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Default Extension="emf" ContentType="image/x-em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5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6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7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8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9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729"/>
  <workbookPr showInkAnnotation="0" autoCompressPictures="0"/>
  <bookViews>
    <workbookView xWindow="160" yWindow="0" windowWidth="37720" windowHeight="20720" tabRatio="500"/>
  </bookViews>
  <sheets>
    <sheet name="Teststrecke" sheetId="31" r:id="rId1"/>
    <sheet name="Tempomat (Aufgabe 6.6)" sheetId="24" r:id="rId2"/>
    <sheet name="Batterie 1 - Ri" sheetId="32" r:id="rId3"/>
    <sheet name="Batterie 2 - Ri||RC" sheetId="33" r:id="rId4"/>
    <sheet name="Batterie 3 - UL(SoC)" sheetId="34" r:id="rId5"/>
    <sheet name="Batterie 4 - P Vorgabe" sheetId="35" r:id="rId6"/>
    <sheet name="Batterie 5 - P, E, Eta, U" sheetId="36" r:id="rId7"/>
    <sheet name="Supercap 1" sheetId="37" r:id="rId8"/>
    <sheet name="Supercap 2 N, ü" sheetId="38" r:id="rId9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13" i="31" l="1"/>
  <c r="I14" i="31"/>
  <c r="J4" i="31"/>
  <c r="D3" i="31"/>
  <c r="D2620" i="31"/>
  <c r="D2619" i="31"/>
  <c r="D2618" i="31"/>
  <c r="D2617" i="31"/>
  <c r="D2616" i="31"/>
  <c r="D2615" i="31"/>
  <c r="D2614" i="31"/>
  <c r="D2613" i="31"/>
  <c r="D2612" i="31"/>
  <c r="D2611" i="31"/>
  <c r="D2610" i="31"/>
  <c r="D2609" i="31"/>
  <c r="D2608" i="31"/>
  <c r="D2607" i="31"/>
  <c r="D2606" i="31"/>
  <c r="D2605" i="31"/>
  <c r="D2604" i="31"/>
  <c r="D2603" i="31"/>
  <c r="D2602" i="31"/>
  <c r="D2601" i="31"/>
  <c r="D2600" i="31"/>
  <c r="D2599" i="31"/>
  <c r="D2598" i="31"/>
  <c r="D2597" i="31"/>
  <c r="D2596" i="31"/>
  <c r="D2595" i="31"/>
  <c r="D2594" i="31"/>
  <c r="D2593" i="31"/>
  <c r="D2592" i="31"/>
  <c r="D2591" i="31"/>
  <c r="D2590" i="31"/>
  <c r="D2589" i="31"/>
  <c r="D2588" i="31"/>
  <c r="D2587" i="31"/>
  <c r="D2586" i="31"/>
  <c r="D2585" i="31"/>
  <c r="D2584" i="31"/>
  <c r="D2583" i="31"/>
  <c r="D2582" i="31"/>
  <c r="D2581" i="31"/>
  <c r="D2580" i="31"/>
  <c r="D2579" i="31"/>
  <c r="D2578" i="31"/>
  <c r="D2577" i="31"/>
  <c r="D2576" i="31"/>
  <c r="D2575" i="31"/>
  <c r="D2574" i="31"/>
  <c r="D2573" i="31"/>
  <c r="D2572" i="31"/>
  <c r="D2571" i="31"/>
  <c r="D2570" i="31"/>
  <c r="D2569" i="31"/>
  <c r="D2568" i="31"/>
  <c r="D2567" i="31"/>
  <c r="D2566" i="31"/>
  <c r="D2565" i="31"/>
  <c r="D2564" i="31"/>
  <c r="D2563" i="31"/>
  <c r="D2562" i="31"/>
  <c r="D2561" i="31"/>
  <c r="D2560" i="31"/>
  <c r="D2559" i="31"/>
  <c r="D2558" i="31"/>
  <c r="D2557" i="31"/>
  <c r="D2556" i="31"/>
  <c r="D2555" i="31"/>
  <c r="D2554" i="31"/>
  <c r="D2553" i="31"/>
  <c r="D2552" i="31"/>
  <c r="D2551" i="31"/>
  <c r="D2550" i="31"/>
  <c r="D2549" i="31"/>
  <c r="D2548" i="31"/>
  <c r="D2547" i="31"/>
  <c r="D2546" i="31"/>
  <c r="D2545" i="31"/>
  <c r="D2544" i="31"/>
  <c r="D2543" i="31"/>
  <c r="D2542" i="31"/>
  <c r="D2541" i="31"/>
  <c r="D2540" i="31"/>
  <c r="D2539" i="31"/>
  <c r="D2538" i="31"/>
  <c r="D2537" i="31"/>
  <c r="D2536" i="31"/>
  <c r="D2535" i="31"/>
  <c r="D2534" i="31"/>
  <c r="D2533" i="31"/>
  <c r="D2532" i="31"/>
  <c r="D2531" i="31"/>
  <c r="D2530" i="31"/>
  <c r="D2529" i="31"/>
  <c r="D2528" i="31"/>
  <c r="D2527" i="31"/>
  <c r="D2526" i="31"/>
  <c r="D2525" i="31"/>
  <c r="D2524" i="31"/>
  <c r="D2523" i="31"/>
  <c r="D2522" i="31"/>
  <c r="D2521" i="31"/>
  <c r="D2520" i="31"/>
  <c r="D2519" i="31"/>
  <c r="D2518" i="31"/>
  <c r="D2517" i="31"/>
  <c r="D2516" i="31"/>
  <c r="D2515" i="31"/>
  <c r="D2514" i="31"/>
  <c r="D2513" i="31"/>
  <c r="D2512" i="31"/>
  <c r="D2511" i="31"/>
  <c r="D2510" i="31"/>
  <c r="D2509" i="31"/>
  <c r="D2508" i="31"/>
  <c r="D2507" i="31"/>
  <c r="D2506" i="31"/>
  <c r="D2505" i="31"/>
  <c r="D2504" i="31"/>
  <c r="D2503" i="31"/>
  <c r="D2502" i="31"/>
  <c r="D2501" i="31"/>
  <c r="D2500" i="31"/>
  <c r="D2499" i="31"/>
  <c r="D2498" i="31"/>
  <c r="D2497" i="31"/>
  <c r="D2496" i="31"/>
  <c r="D2495" i="31"/>
  <c r="D2494" i="31"/>
  <c r="D2493" i="31"/>
  <c r="D2492" i="31"/>
  <c r="D2491" i="31"/>
  <c r="D2490" i="31"/>
  <c r="D2489" i="31"/>
  <c r="D2488" i="31"/>
  <c r="D2487" i="31"/>
  <c r="D2486" i="31"/>
  <c r="D2485" i="31"/>
  <c r="D2484" i="31"/>
  <c r="D2483" i="31"/>
  <c r="D2482" i="31"/>
  <c r="D2481" i="31"/>
  <c r="D2480" i="31"/>
  <c r="D2479" i="31"/>
  <c r="D2478" i="31"/>
  <c r="D2477" i="31"/>
  <c r="D2476" i="31"/>
  <c r="D2475" i="31"/>
  <c r="D2474" i="31"/>
  <c r="D2473" i="31"/>
  <c r="D2472" i="31"/>
  <c r="D2471" i="31"/>
  <c r="D2470" i="31"/>
  <c r="D2469" i="31"/>
  <c r="D2468" i="31"/>
  <c r="D2467" i="31"/>
  <c r="D2466" i="31"/>
  <c r="D2465" i="31"/>
  <c r="D2464" i="31"/>
  <c r="D2463" i="31"/>
  <c r="D2462" i="31"/>
  <c r="D2461" i="31"/>
  <c r="D2460" i="31"/>
  <c r="D2459" i="31"/>
  <c r="D2458" i="31"/>
  <c r="D2457" i="31"/>
  <c r="D2456" i="31"/>
  <c r="D2455" i="31"/>
  <c r="D2454" i="31"/>
  <c r="D2453" i="31"/>
  <c r="D2452" i="31"/>
  <c r="D2451" i="31"/>
  <c r="D2450" i="31"/>
  <c r="D2449" i="31"/>
  <c r="D2448" i="31"/>
  <c r="D2447" i="31"/>
  <c r="D2446" i="31"/>
  <c r="D2445" i="31"/>
  <c r="D2444" i="31"/>
  <c r="D2443" i="31"/>
  <c r="D2442" i="31"/>
  <c r="D2441" i="31"/>
  <c r="D2440" i="31"/>
  <c r="D2439" i="31"/>
  <c r="D2438" i="31"/>
  <c r="D2437" i="31"/>
  <c r="D2436" i="31"/>
  <c r="D2435" i="31"/>
  <c r="D2434" i="31"/>
  <c r="D2433" i="31"/>
  <c r="D2432" i="31"/>
  <c r="D2431" i="31"/>
  <c r="D2430" i="31"/>
  <c r="D2429" i="31"/>
  <c r="D2428" i="31"/>
  <c r="D2427" i="31"/>
  <c r="D2426" i="31"/>
  <c r="D2425" i="31"/>
  <c r="D2424" i="31"/>
  <c r="D2423" i="31"/>
  <c r="D2422" i="31"/>
  <c r="D2421" i="31"/>
  <c r="D2420" i="31"/>
  <c r="D2419" i="31"/>
  <c r="D2418" i="31"/>
  <c r="D2417" i="31"/>
  <c r="D2416" i="31"/>
  <c r="D2415" i="31"/>
  <c r="D2414" i="31"/>
  <c r="D2413" i="31"/>
  <c r="D2412" i="31"/>
  <c r="D2411" i="31"/>
  <c r="D2410" i="31"/>
  <c r="D2409" i="31"/>
  <c r="D2408" i="31"/>
  <c r="D2407" i="31"/>
  <c r="D2406" i="31"/>
  <c r="D2405" i="31"/>
  <c r="D2404" i="31"/>
  <c r="D2403" i="31"/>
  <c r="D2402" i="31"/>
  <c r="D2401" i="31"/>
  <c r="D2400" i="31"/>
  <c r="D2399" i="31"/>
  <c r="D2398" i="31"/>
  <c r="D2397" i="31"/>
  <c r="D2396" i="31"/>
  <c r="D2395" i="31"/>
  <c r="D2394" i="31"/>
  <c r="D2393" i="31"/>
  <c r="D2392" i="31"/>
  <c r="D2391" i="31"/>
  <c r="D2390" i="31"/>
  <c r="D2389" i="31"/>
  <c r="D2388" i="31"/>
  <c r="D2387" i="31"/>
  <c r="D2386" i="31"/>
  <c r="D2385" i="31"/>
  <c r="D2384" i="31"/>
  <c r="D2383" i="31"/>
  <c r="D2382" i="31"/>
  <c r="D2381" i="31"/>
  <c r="D2380" i="31"/>
  <c r="D2379" i="31"/>
  <c r="D2378" i="31"/>
  <c r="D2377" i="31"/>
  <c r="D2376" i="31"/>
  <c r="D2375" i="31"/>
  <c r="D2374" i="31"/>
  <c r="D2373" i="31"/>
  <c r="D2372" i="31"/>
  <c r="D2371" i="31"/>
  <c r="D2370" i="31"/>
  <c r="D2369" i="31"/>
  <c r="D2368" i="31"/>
  <c r="D2367" i="31"/>
  <c r="D2366" i="31"/>
  <c r="D2365" i="31"/>
  <c r="D2364" i="31"/>
  <c r="D2363" i="31"/>
  <c r="D2362" i="31"/>
  <c r="D2361" i="31"/>
  <c r="D2360" i="31"/>
  <c r="D2359" i="31"/>
  <c r="D2358" i="31"/>
  <c r="D2357" i="31"/>
  <c r="D2356" i="31"/>
  <c r="D2355" i="31"/>
  <c r="D2354" i="31"/>
  <c r="D2353" i="31"/>
  <c r="D2352" i="31"/>
  <c r="D2351" i="31"/>
  <c r="D2350" i="31"/>
  <c r="D2349" i="31"/>
  <c r="D2348" i="31"/>
  <c r="D2347" i="31"/>
  <c r="D2346" i="31"/>
  <c r="D2345" i="31"/>
  <c r="D2344" i="31"/>
  <c r="D2343" i="31"/>
  <c r="D2342" i="31"/>
  <c r="D2341" i="31"/>
  <c r="D2340" i="31"/>
  <c r="D2339" i="31"/>
  <c r="D2338" i="31"/>
  <c r="D2337" i="31"/>
  <c r="D2336" i="31"/>
  <c r="D2335" i="31"/>
  <c r="D2334" i="31"/>
  <c r="D2333" i="31"/>
  <c r="D2332" i="31"/>
  <c r="D2331" i="31"/>
  <c r="D2330" i="31"/>
  <c r="D2329" i="31"/>
  <c r="D2328" i="31"/>
  <c r="D2327" i="31"/>
  <c r="D2326" i="31"/>
  <c r="D2325" i="31"/>
  <c r="D2324" i="31"/>
  <c r="D2323" i="31"/>
  <c r="D2322" i="31"/>
  <c r="D2321" i="31"/>
  <c r="D2320" i="31"/>
  <c r="D2319" i="31"/>
  <c r="D2318" i="31"/>
  <c r="D2317" i="31"/>
  <c r="D2316" i="31"/>
  <c r="D2315" i="31"/>
  <c r="D2314" i="31"/>
  <c r="D2313" i="31"/>
  <c r="D2312" i="31"/>
  <c r="D2311" i="31"/>
  <c r="D2310" i="31"/>
  <c r="D2309" i="31"/>
  <c r="D2308" i="31"/>
  <c r="D2307" i="31"/>
  <c r="D2306" i="31"/>
  <c r="D2305" i="31"/>
  <c r="D2304" i="31"/>
  <c r="D2303" i="31"/>
  <c r="D2302" i="31"/>
  <c r="D2301" i="31"/>
  <c r="D2300" i="31"/>
  <c r="D2299" i="31"/>
  <c r="D2298" i="31"/>
  <c r="D2297" i="31"/>
  <c r="D2296" i="31"/>
  <c r="D2295" i="31"/>
  <c r="D2294" i="31"/>
  <c r="D2293" i="31"/>
  <c r="D2292" i="31"/>
  <c r="D2291" i="31"/>
  <c r="D2290" i="31"/>
  <c r="D2289" i="31"/>
  <c r="D2288" i="31"/>
  <c r="D2287" i="31"/>
  <c r="D2286" i="31"/>
  <c r="D2285" i="31"/>
  <c r="D2284" i="31"/>
  <c r="D2283" i="31"/>
  <c r="D2282" i="31"/>
  <c r="D2281" i="31"/>
  <c r="D2280" i="31"/>
  <c r="D2279" i="31"/>
  <c r="D2278" i="31"/>
  <c r="D2277" i="31"/>
  <c r="D2276" i="31"/>
  <c r="D2275" i="31"/>
  <c r="D2274" i="31"/>
  <c r="D2273" i="31"/>
  <c r="D2272" i="31"/>
  <c r="D2271" i="31"/>
  <c r="D2270" i="31"/>
  <c r="D2269" i="31"/>
  <c r="D2268" i="31"/>
  <c r="D2267" i="31"/>
  <c r="D2266" i="31"/>
  <c r="D2265" i="31"/>
  <c r="D2264" i="31"/>
  <c r="D2263" i="31"/>
  <c r="D2262" i="31"/>
  <c r="D2261" i="31"/>
  <c r="D2260" i="31"/>
  <c r="D2259" i="31"/>
  <c r="D2258" i="31"/>
  <c r="D2257" i="31"/>
  <c r="D2256" i="31"/>
  <c r="D2255" i="31"/>
  <c r="D2254" i="31"/>
  <c r="D2253" i="31"/>
  <c r="D2252" i="31"/>
  <c r="D2251" i="31"/>
  <c r="D2250" i="31"/>
  <c r="D2249" i="31"/>
  <c r="D2248" i="31"/>
  <c r="D2247" i="31"/>
  <c r="D2246" i="31"/>
  <c r="D2245" i="31"/>
  <c r="D2244" i="31"/>
  <c r="D2243" i="31"/>
  <c r="D2242" i="31"/>
  <c r="D2241" i="31"/>
  <c r="D2240" i="31"/>
  <c r="D2239" i="31"/>
  <c r="D2238" i="31"/>
  <c r="D2237" i="31"/>
  <c r="D2236" i="31"/>
  <c r="D2235" i="31"/>
  <c r="D2234" i="31"/>
  <c r="D2233" i="31"/>
  <c r="D2232" i="31"/>
  <c r="D2231" i="31"/>
  <c r="D2230" i="31"/>
  <c r="D2229" i="31"/>
  <c r="D2228" i="31"/>
  <c r="D2227" i="31"/>
  <c r="D2226" i="31"/>
  <c r="D2225" i="31"/>
  <c r="D2224" i="31"/>
  <c r="D2223" i="31"/>
  <c r="D2222" i="31"/>
  <c r="D2221" i="31"/>
  <c r="D2220" i="31"/>
  <c r="D2219" i="31"/>
  <c r="D2218" i="31"/>
  <c r="D2217" i="31"/>
  <c r="D2216" i="31"/>
  <c r="D2215" i="31"/>
  <c r="D2214" i="31"/>
  <c r="D2213" i="31"/>
  <c r="D2212" i="31"/>
  <c r="D2211" i="31"/>
  <c r="D2210" i="31"/>
  <c r="D2209" i="31"/>
  <c r="D2208" i="31"/>
  <c r="D2207" i="31"/>
  <c r="D2206" i="31"/>
  <c r="D2205" i="31"/>
  <c r="D2204" i="31"/>
  <c r="D2203" i="31"/>
  <c r="D2202" i="31"/>
  <c r="D2201" i="31"/>
  <c r="D2200" i="31"/>
  <c r="D2199" i="31"/>
  <c r="D2198" i="31"/>
  <c r="D2197" i="31"/>
  <c r="D2196" i="31"/>
  <c r="D2195" i="31"/>
  <c r="D2194" i="31"/>
  <c r="D2193" i="31"/>
  <c r="D2192" i="31"/>
  <c r="D2191" i="31"/>
  <c r="D2190" i="31"/>
  <c r="D2189" i="31"/>
  <c r="D2188" i="31"/>
  <c r="D2187" i="31"/>
  <c r="D2186" i="31"/>
  <c r="D2185" i="31"/>
  <c r="D2184" i="31"/>
  <c r="D2183" i="31"/>
  <c r="D2182" i="31"/>
  <c r="D2181" i="31"/>
  <c r="D2180" i="31"/>
  <c r="D2179" i="31"/>
  <c r="D2178" i="31"/>
  <c r="D2177" i="31"/>
  <c r="D2176" i="31"/>
  <c r="D2175" i="31"/>
  <c r="D2174" i="31"/>
  <c r="D2173" i="31"/>
  <c r="D2172" i="31"/>
  <c r="D2171" i="31"/>
  <c r="D2170" i="31"/>
  <c r="D2169" i="31"/>
  <c r="D2168" i="31"/>
  <c r="D2167" i="31"/>
  <c r="D2166" i="31"/>
  <c r="D2165" i="31"/>
  <c r="D2164" i="31"/>
  <c r="D2163" i="31"/>
  <c r="D2162" i="31"/>
  <c r="D2161" i="31"/>
  <c r="D2160" i="31"/>
  <c r="D2159" i="31"/>
  <c r="D2158" i="31"/>
  <c r="D2157" i="31"/>
  <c r="D2156" i="31"/>
  <c r="D2155" i="31"/>
  <c r="D2154" i="31"/>
  <c r="D2153" i="31"/>
  <c r="D2152" i="31"/>
  <c r="D2151" i="31"/>
  <c r="D2150" i="31"/>
  <c r="D2149" i="31"/>
  <c r="D2148" i="31"/>
  <c r="D2147" i="31"/>
  <c r="D2146" i="31"/>
  <c r="D2145" i="31"/>
  <c r="D2144" i="31"/>
  <c r="D2143" i="31"/>
  <c r="D2142" i="31"/>
  <c r="D2141" i="31"/>
  <c r="D2140" i="31"/>
  <c r="D2139" i="31"/>
  <c r="D2138" i="31"/>
  <c r="D2137" i="31"/>
  <c r="D2136" i="31"/>
  <c r="D2135" i="31"/>
  <c r="D2134" i="31"/>
  <c r="D2133" i="31"/>
  <c r="D2132" i="31"/>
  <c r="D2131" i="31"/>
  <c r="D2130" i="31"/>
  <c r="D2129" i="31"/>
  <c r="D2128" i="31"/>
  <c r="D2127" i="31"/>
  <c r="D2126" i="31"/>
  <c r="D2125" i="31"/>
  <c r="D2124" i="31"/>
  <c r="D2123" i="31"/>
  <c r="D2122" i="31"/>
  <c r="D2121" i="31"/>
  <c r="D2120" i="31"/>
  <c r="D2119" i="31"/>
  <c r="D2118" i="31"/>
  <c r="D2117" i="31"/>
  <c r="D2116" i="31"/>
  <c r="D2115" i="31"/>
  <c r="D2114" i="31"/>
  <c r="D2113" i="31"/>
  <c r="D2112" i="31"/>
  <c r="D2111" i="31"/>
  <c r="D2110" i="31"/>
  <c r="D2109" i="31"/>
  <c r="D2108" i="31"/>
  <c r="D2107" i="31"/>
  <c r="D2106" i="31"/>
  <c r="D2105" i="31"/>
  <c r="D2104" i="31"/>
  <c r="D2103" i="31"/>
  <c r="D2102" i="31"/>
  <c r="D2101" i="31"/>
  <c r="D2100" i="31"/>
  <c r="D2099" i="31"/>
  <c r="D2098" i="31"/>
  <c r="D2097" i="31"/>
  <c r="D2096" i="31"/>
  <c r="D2095" i="31"/>
  <c r="D2094" i="31"/>
  <c r="D2093" i="31"/>
  <c r="D2092" i="31"/>
  <c r="D2091" i="31"/>
  <c r="D2090" i="31"/>
  <c r="D2089" i="31"/>
  <c r="D2088" i="31"/>
  <c r="D2087" i="31"/>
  <c r="D2086" i="31"/>
  <c r="D2085" i="31"/>
  <c r="D2084" i="31"/>
  <c r="D2083" i="31"/>
  <c r="D2082" i="31"/>
  <c r="D2081" i="31"/>
  <c r="D2080" i="31"/>
  <c r="D2079" i="31"/>
  <c r="D2078" i="31"/>
  <c r="D2077" i="31"/>
  <c r="D2076" i="31"/>
  <c r="D2075" i="31"/>
  <c r="D2074" i="31"/>
  <c r="D2073" i="31"/>
  <c r="D2072" i="31"/>
  <c r="D2071" i="31"/>
  <c r="D2070" i="31"/>
  <c r="D2069" i="31"/>
  <c r="D2068" i="31"/>
  <c r="D2067" i="31"/>
  <c r="D2066" i="31"/>
  <c r="D2065" i="31"/>
  <c r="D2064" i="31"/>
  <c r="D2063" i="31"/>
  <c r="D2062" i="31"/>
  <c r="D2061" i="31"/>
  <c r="D2060" i="31"/>
  <c r="D2059" i="31"/>
  <c r="D2058" i="31"/>
  <c r="D2057" i="31"/>
  <c r="D2056" i="31"/>
  <c r="D2055" i="31"/>
  <c r="D2054" i="31"/>
  <c r="D2053" i="31"/>
  <c r="D2052" i="31"/>
  <c r="D2051" i="31"/>
  <c r="D2050" i="31"/>
  <c r="D2049" i="31"/>
  <c r="D2048" i="31"/>
  <c r="D2047" i="31"/>
  <c r="D2046" i="31"/>
  <c r="D2045" i="31"/>
  <c r="D2044" i="31"/>
  <c r="D2043" i="31"/>
  <c r="D2042" i="31"/>
  <c r="D2041" i="31"/>
  <c r="D2040" i="31"/>
  <c r="D2039" i="31"/>
  <c r="D2038" i="31"/>
  <c r="D2037" i="31"/>
  <c r="D2036" i="31"/>
  <c r="D2035" i="31"/>
  <c r="D2034" i="31"/>
  <c r="D2033" i="31"/>
  <c r="D2032" i="31"/>
  <c r="D2031" i="31"/>
  <c r="D2030" i="31"/>
  <c r="D2029" i="31"/>
  <c r="D2028" i="31"/>
  <c r="D2027" i="31"/>
  <c r="D2026" i="31"/>
  <c r="D2025" i="31"/>
  <c r="D2024" i="31"/>
  <c r="D2023" i="31"/>
  <c r="D2022" i="31"/>
  <c r="D2021" i="31"/>
  <c r="D2020" i="31"/>
  <c r="D2019" i="31"/>
  <c r="D2018" i="31"/>
  <c r="D2017" i="31"/>
  <c r="D2016" i="31"/>
  <c r="D2015" i="31"/>
  <c r="D2014" i="31"/>
  <c r="D2013" i="31"/>
  <c r="D2012" i="31"/>
  <c r="D2011" i="31"/>
  <c r="D2010" i="31"/>
  <c r="D2009" i="31"/>
  <c r="D2008" i="31"/>
  <c r="D2007" i="31"/>
  <c r="D2006" i="31"/>
  <c r="D2005" i="31"/>
  <c r="D2004" i="31"/>
  <c r="D2003" i="31"/>
  <c r="D2002" i="31"/>
  <c r="D2001" i="31"/>
  <c r="D2000" i="31"/>
  <c r="D1999" i="31"/>
  <c r="D1998" i="31"/>
  <c r="D1997" i="31"/>
  <c r="D1996" i="31"/>
  <c r="D1995" i="31"/>
  <c r="D1994" i="31"/>
  <c r="D1993" i="31"/>
  <c r="D1992" i="31"/>
  <c r="D1991" i="31"/>
  <c r="D1990" i="31"/>
  <c r="D1989" i="31"/>
  <c r="D1988" i="31"/>
  <c r="D1987" i="31"/>
  <c r="D1986" i="31"/>
  <c r="D1985" i="31"/>
  <c r="D1984" i="31"/>
  <c r="D1983" i="31"/>
  <c r="D1982" i="31"/>
  <c r="D1981" i="31"/>
  <c r="D1980" i="31"/>
  <c r="D1979" i="31"/>
  <c r="D1978" i="31"/>
  <c r="D1977" i="31"/>
  <c r="D1976" i="31"/>
  <c r="D1975" i="31"/>
  <c r="D1974" i="31"/>
  <c r="D1973" i="31"/>
  <c r="D1972" i="31"/>
  <c r="D1971" i="31"/>
  <c r="D1970" i="31"/>
  <c r="D1969" i="31"/>
  <c r="D1968" i="31"/>
  <c r="D1967" i="31"/>
  <c r="D1966" i="31"/>
  <c r="D1965" i="31"/>
  <c r="D1964" i="31"/>
  <c r="D1963" i="31"/>
  <c r="D1962" i="31"/>
  <c r="D1961" i="31"/>
  <c r="D1960" i="31"/>
  <c r="D1959" i="31"/>
  <c r="D1958" i="31"/>
  <c r="D1957" i="31"/>
  <c r="D1956" i="31"/>
  <c r="D1955" i="31"/>
  <c r="D1954" i="31"/>
  <c r="D1953" i="31"/>
  <c r="D1952" i="31"/>
  <c r="D1951" i="31"/>
  <c r="D1950" i="31"/>
  <c r="D1949" i="31"/>
  <c r="D1948" i="31"/>
  <c r="D1947" i="31"/>
  <c r="D1946" i="31"/>
  <c r="D1945" i="31"/>
  <c r="D1944" i="31"/>
  <c r="D1943" i="31"/>
  <c r="D1942" i="31"/>
  <c r="D1941" i="31"/>
  <c r="D1940" i="31"/>
  <c r="D1939" i="31"/>
  <c r="D1938" i="31"/>
  <c r="D1937" i="31"/>
  <c r="D1936" i="31"/>
  <c r="D1935" i="31"/>
  <c r="D1934" i="31"/>
  <c r="D1933" i="31"/>
  <c r="D1932" i="31"/>
  <c r="D1931" i="31"/>
  <c r="D1930" i="31"/>
  <c r="D1929" i="31"/>
  <c r="D1928" i="31"/>
  <c r="D1927" i="31"/>
  <c r="D1926" i="31"/>
  <c r="D1925" i="31"/>
  <c r="D1924" i="31"/>
  <c r="D1923" i="31"/>
  <c r="D1922" i="31"/>
  <c r="D1921" i="31"/>
  <c r="D1920" i="31"/>
  <c r="D1919" i="31"/>
  <c r="D1918" i="31"/>
  <c r="D1917" i="31"/>
  <c r="D1916" i="31"/>
  <c r="D1915" i="31"/>
  <c r="D1914" i="31"/>
  <c r="D1913" i="31"/>
  <c r="D1912" i="31"/>
  <c r="D1911" i="31"/>
  <c r="D1910" i="31"/>
  <c r="D1909" i="31"/>
  <c r="D1908" i="31"/>
  <c r="D1907" i="31"/>
  <c r="D1906" i="31"/>
  <c r="D1905" i="31"/>
  <c r="D1904" i="31"/>
  <c r="D1903" i="31"/>
  <c r="D1902" i="31"/>
  <c r="D1901" i="31"/>
  <c r="D1900" i="31"/>
  <c r="D1899" i="31"/>
  <c r="D1898" i="31"/>
  <c r="D1897" i="31"/>
  <c r="D1896" i="31"/>
  <c r="D1895" i="31"/>
  <c r="D1894" i="31"/>
  <c r="D1893" i="31"/>
  <c r="D1892" i="31"/>
  <c r="D1891" i="31"/>
  <c r="D1890" i="31"/>
  <c r="D1889" i="31"/>
  <c r="D1888" i="31"/>
  <c r="D1887" i="31"/>
  <c r="D1886" i="31"/>
  <c r="D1885" i="31"/>
  <c r="D1884" i="31"/>
  <c r="D1883" i="31"/>
  <c r="D1882" i="31"/>
  <c r="D1881" i="31"/>
  <c r="D1880" i="31"/>
  <c r="D1879" i="31"/>
  <c r="D1878" i="31"/>
  <c r="D1877" i="31"/>
  <c r="D1876" i="31"/>
  <c r="D1875" i="31"/>
  <c r="D1874" i="31"/>
  <c r="D1873" i="31"/>
  <c r="D1872" i="31"/>
  <c r="D1871" i="31"/>
  <c r="D1870" i="31"/>
  <c r="D1869" i="31"/>
  <c r="D1868" i="31"/>
  <c r="D1867" i="31"/>
  <c r="D1866" i="31"/>
  <c r="D1865" i="31"/>
  <c r="D1864" i="31"/>
  <c r="D1863" i="31"/>
  <c r="D1862" i="31"/>
  <c r="D1861" i="31"/>
  <c r="D1860" i="31"/>
  <c r="D1859" i="31"/>
  <c r="D1858" i="31"/>
  <c r="D1857" i="31"/>
  <c r="D1856" i="31"/>
  <c r="D1855" i="31"/>
  <c r="D1854" i="31"/>
  <c r="D1853" i="31"/>
  <c r="D1852" i="31"/>
  <c r="D1851" i="31"/>
  <c r="D1850" i="31"/>
  <c r="D1849" i="31"/>
  <c r="D1848" i="31"/>
  <c r="D1847" i="31"/>
  <c r="D1846" i="31"/>
  <c r="D1845" i="31"/>
  <c r="D1844" i="31"/>
  <c r="D1843" i="31"/>
  <c r="D1842" i="31"/>
  <c r="D1841" i="31"/>
  <c r="D1840" i="31"/>
  <c r="D1839" i="31"/>
  <c r="D1838" i="31"/>
  <c r="D1837" i="31"/>
  <c r="D1836" i="31"/>
  <c r="D1835" i="31"/>
  <c r="D1834" i="31"/>
  <c r="D1833" i="31"/>
  <c r="D1832" i="31"/>
  <c r="D1831" i="31"/>
  <c r="D1830" i="31"/>
  <c r="D1829" i="31"/>
  <c r="D1828" i="31"/>
  <c r="D1827" i="31"/>
  <c r="D1826" i="31"/>
  <c r="D1825" i="31"/>
  <c r="D1824" i="31"/>
  <c r="D1823" i="31"/>
  <c r="D1822" i="31"/>
  <c r="D1821" i="31"/>
  <c r="D1820" i="31"/>
  <c r="D1819" i="31"/>
  <c r="D1818" i="31"/>
  <c r="D1817" i="31"/>
  <c r="D1816" i="31"/>
  <c r="D1815" i="31"/>
  <c r="D1814" i="31"/>
  <c r="D1813" i="31"/>
  <c r="D1812" i="31"/>
  <c r="D1811" i="31"/>
  <c r="D1810" i="31"/>
  <c r="D1809" i="31"/>
  <c r="D1808" i="31"/>
  <c r="D1807" i="31"/>
  <c r="D1806" i="31"/>
  <c r="D1805" i="31"/>
  <c r="D1804" i="31"/>
  <c r="D1803" i="31"/>
  <c r="D1802" i="31"/>
  <c r="D1801" i="31"/>
  <c r="D1800" i="31"/>
  <c r="D1799" i="31"/>
  <c r="D1798" i="31"/>
  <c r="D1797" i="31"/>
  <c r="D1796" i="31"/>
  <c r="D1795" i="31"/>
  <c r="D1794" i="31"/>
  <c r="D1793" i="31"/>
  <c r="D1792" i="31"/>
  <c r="D1791" i="31"/>
  <c r="D1790" i="31"/>
  <c r="D1789" i="31"/>
  <c r="D1788" i="31"/>
  <c r="D1787" i="31"/>
  <c r="D1786" i="31"/>
  <c r="D1785" i="31"/>
  <c r="D1784" i="31"/>
  <c r="D1783" i="31"/>
  <c r="D1782" i="31"/>
  <c r="D1781" i="31"/>
  <c r="D1780" i="31"/>
  <c r="D1779" i="31"/>
  <c r="D1778" i="31"/>
  <c r="D1777" i="31"/>
  <c r="D1776" i="31"/>
  <c r="D1775" i="31"/>
  <c r="D1774" i="31"/>
  <c r="D1773" i="31"/>
  <c r="D1772" i="31"/>
  <c r="D1771" i="31"/>
  <c r="D1770" i="31"/>
  <c r="D1769" i="31"/>
  <c r="D1768" i="31"/>
  <c r="D1767" i="31"/>
  <c r="D1766" i="31"/>
  <c r="D1765" i="31"/>
  <c r="D1764" i="31"/>
  <c r="D1763" i="31"/>
  <c r="D1762" i="31"/>
  <c r="D1761" i="31"/>
  <c r="D1760" i="31"/>
  <c r="D1759" i="31"/>
  <c r="D1758" i="31"/>
  <c r="D1757" i="31"/>
  <c r="D1756" i="31"/>
  <c r="D1755" i="31"/>
  <c r="D1754" i="31"/>
  <c r="D1753" i="31"/>
  <c r="D1752" i="31"/>
  <c r="D1751" i="31"/>
  <c r="D1750" i="31"/>
  <c r="D1749" i="31"/>
  <c r="D1748" i="31"/>
  <c r="D1747" i="31"/>
  <c r="D1746" i="31"/>
  <c r="D1745" i="31"/>
  <c r="D1744" i="31"/>
  <c r="D1743" i="31"/>
  <c r="D1742" i="31"/>
  <c r="D1741" i="31"/>
  <c r="D1740" i="31"/>
  <c r="D1739" i="31"/>
  <c r="D1738" i="31"/>
  <c r="D1737" i="31"/>
  <c r="D1736" i="31"/>
  <c r="D1735" i="31"/>
  <c r="D1734" i="31"/>
  <c r="D1733" i="31"/>
  <c r="D1732" i="31"/>
  <c r="D1731" i="31"/>
  <c r="D1730" i="31"/>
  <c r="D1729" i="31"/>
  <c r="D1728" i="31"/>
  <c r="D1727" i="31"/>
  <c r="D1726" i="31"/>
  <c r="D1725" i="31"/>
  <c r="D1724" i="31"/>
  <c r="D1723" i="31"/>
  <c r="D1722" i="31"/>
  <c r="D1721" i="31"/>
  <c r="D1720" i="31"/>
  <c r="D1719" i="31"/>
  <c r="D1718" i="31"/>
  <c r="D1717" i="31"/>
  <c r="D1716" i="31"/>
  <c r="D1715" i="31"/>
  <c r="D1714" i="31"/>
  <c r="D1713" i="31"/>
  <c r="D1712" i="31"/>
  <c r="D1711" i="31"/>
  <c r="D1710" i="31"/>
  <c r="D1709" i="31"/>
  <c r="D1708" i="31"/>
  <c r="D1707" i="31"/>
  <c r="D1706" i="31"/>
  <c r="D1705" i="31"/>
  <c r="D1704" i="31"/>
  <c r="D1703" i="31"/>
  <c r="D1702" i="31"/>
  <c r="D1701" i="31"/>
  <c r="D1700" i="31"/>
  <c r="D1699" i="31"/>
  <c r="D1698" i="31"/>
  <c r="D1697" i="31"/>
  <c r="D1696" i="31"/>
  <c r="D1695" i="31"/>
  <c r="D1694" i="31"/>
  <c r="D1693" i="31"/>
  <c r="D1692" i="31"/>
  <c r="D1691" i="31"/>
  <c r="D1690" i="31"/>
  <c r="D1689" i="31"/>
  <c r="D1688" i="31"/>
  <c r="D1687" i="31"/>
  <c r="D1686" i="31"/>
  <c r="D1685" i="31"/>
  <c r="D1684" i="31"/>
  <c r="D1683" i="31"/>
  <c r="D1682" i="31"/>
  <c r="D1681" i="31"/>
  <c r="D1680" i="31"/>
  <c r="D1679" i="31"/>
  <c r="D1678" i="31"/>
  <c r="D1677" i="31"/>
  <c r="D1676" i="31"/>
  <c r="D1675" i="31"/>
  <c r="D1674" i="31"/>
  <c r="D1673" i="31"/>
  <c r="D1672" i="31"/>
  <c r="D1671" i="31"/>
  <c r="D1670" i="31"/>
  <c r="D1669" i="31"/>
  <c r="D1668" i="31"/>
  <c r="D1667" i="31"/>
  <c r="D1666" i="31"/>
  <c r="D1665" i="31"/>
  <c r="D1664" i="31"/>
  <c r="D1663" i="31"/>
  <c r="D1662" i="31"/>
  <c r="D1661" i="31"/>
  <c r="D1660" i="31"/>
  <c r="D1659" i="31"/>
  <c r="D1658" i="31"/>
  <c r="D1657" i="31"/>
  <c r="D1656" i="31"/>
  <c r="D1655" i="31"/>
  <c r="D1654" i="31"/>
  <c r="D1653" i="31"/>
  <c r="D1652" i="31"/>
  <c r="D1651" i="31"/>
  <c r="D1650" i="31"/>
  <c r="D1649" i="31"/>
  <c r="D1648" i="31"/>
  <c r="D1647" i="31"/>
  <c r="D1646" i="31"/>
  <c r="D1645" i="31"/>
  <c r="D1644" i="31"/>
  <c r="D1643" i="31"/>
  <c r="D1642" i="31"/>
  <c r="D1641" i="31"/>
  <c r="D1640" i="31"/>
  <c r="D1639" i="31"/>
  <c r="D1638" i="31"/>
  <c r="D1637" i="31"/>
  <c r="D1636" i="31"/>
  <c r="D1635" i="31"/>
  <c r="D1634" i="31"/>
  <c r="D1633" i="31"/>
  <c r="D1632" i="31"/>
  <c r="D1631" i="31"/>
  <c r="D1630" i="31"/>
  <c r="D1629" i="31"/>
  <c r="D1628" i="31"/>
  <c r="D1627" i="31"/>
  <c r="D1626" i="31"/>
  <c r="D1625" i="31"/>
  <c r="D1624" i="31"/>
  <c r="D1623" i="31"/>
  <c r="D1622" i="31"/>
  <c r="D1621" i="31"/>
  <c r="D1620" i="31"/>
  <c r="D1619" i="31"/>
  <c r="D1618" i="31"/>
  <c r="D1617" i="31"/>
  <c r="D1616" i="31"/>
  <c r="D1615" i="31"/>
  <c r="D1614" i="31"/>
  <c r="D1613" i="31"/>
  <c r="D1612" i="31"/>
  <c r="D1611" i="31"/>
  <c r="D1610" i="31"/>
  <c r="D1609" i="31"/>
  <c r="D1608" i="31"/>
  <c r="D1607" i="31"/>
  <c r="D1606" i="31"/>
  <c r="D1605" i="31"/>
  <c r="D1604" i="31"/>
  <c r="D1603" i="31"/>
  <c r="D1602" i="31"/>
  <c r="D1601" i="31"/>
  <c r="D1600" i="31"/>
  <c r="D1599" i="31"/>
  <c r="D1598" i="31"/>
  <c r="D1597" i="31"/>
  <c r="D1596" i="31"/>
  <c r="D1595" i="31"/>
  <c r="D1594" i="31"/>
  <c r="D1593" i="31"/>
  <c r="D1592" i="31"/>
  <c r="D1591" i="31"/>
  <c r="D1590" i="31"/>
  <c r="D1589" i="31"/>
  <c r="D1588" i="31"/>
  <c r="D1587" i="31"/>
  <c r="D1586" i="31"/>
  <c r="D1585" i="31"/>
  <c r="D1584" i="31"/>
  <c r="D1583" i="31"/>
  <c r="D1582" i="31"/>
  <c r="D1581" i="31"/>
  <c r="D1580" i="31"/>
  <c r="D1579" i="31"/>
  <c r="D1578" i="31"/>
  <c r="D1577" i="31"/>
  <c r="D1576" i="31"/>
  <c r="D1575" i="31"/>
  <c r="D1574" i="31"/>
  <c r="D1573" i="31"/>
  <c r="D1572" i="31"/>
  <c r="D1571" i="31"/>
  <c r="D1570" i="31"/>
  <c r="D1569" i="31"/>
  <c r="D1568" i="31"/>
  <c r="D1567" i="31"/>
  <c r="D1566" i="31"/>
  <c r="D1565" i="31"/>
  <c r="D1564" i="31"/>
  <c r="D1563" i="31"/>
  <c r="D1562" i="31"/>
  <c r="D1561" i="31"/>
  <c r="D1560" i="31"/>
  <c r="D1559" i="31"/>
  <c r="D1558" i="31"/>
  <c r="D1557" i="31"/>
  <c r="D1556" i="31"/>
  <c r="D1555" i="31"/>
  <c r="D1554" i="31"/>
  <c r="D1553" i="31"/>
  <c r="D1552" i="31"/>
  <c r="D1551" i="31"/>
  <c r="D1550" i="31"/>
  <c r="D1549" i="31"/>
  <c r="D1548" i="31"/>
  <c r="D1547" i="31"/>
  <c r="D1546" i="31"/>
  <c r="D1545" i="31"/>
  <c r="D1544" i="31"/>
  <c r="D1543" i="31"/>
  <c r="D1542" i="31"/>
  <c r="D1541" i="31"/>
  <c r="D1540" i="31"/>
  <c r="D1539" i="31"/>
  <c r="D1538" i="31"/>
  <c r="D1537" i="31"/>
  <c r="D1536" i="31"/>
  <c r="D1535" i="31"/>
  <c r="D1534" i="31"/>
  <c r="D1533" i="31"/>
  <c r="D1532" i="31"/>
  <c r="D1531" i="31"/>
  <c r="D1530" i="31"/>
  <c r="D1529" i="31"/>
  <c r="D1528" i="31"/>
  <c r="D1527" i="31"/>
  <c r="D1526" i="31"/>
  <c r="D1525" i="31"/>
  <c r="D1524" i="31"/>
  <c r="D1523" i="31"/>
  <c r="D1522" i="31"/>
  <c r="D1521" i="31"/>
  <c r="D1520" i="31"/>
  <c r="D1519" i="31"/>
  <c r="D1518" i="31"/>
  <c r="D1517" i="31"/>
  <c r="D1516" i="31"/>
  <c r="D1515" i="31"/>
  <c r="D1514" i="31"/>
  <c r="D1513" i="31"/>
  <c r="D1512" i="31"/>
  <c r="D1511" i="31"/>
  <c r="D1510" i="31"/>
  <c r="D1509" i="31"/>
  <c r="D1508" i="31"/>
  <c r="D1507" i="31"/>
  <c r="D1506" i="31"/>
  <c r="D1505" i="31"/>
  <c r="D1504" i="31"/>
  <c r="D1503" i="31"/>
  <c r="D1502" i="31"/>
  <c r="D1501" i="31"/>
  <c r="D1500" i="31"/>
  <c r="D1499" i="31"/>
  <c r="D1498" i="31"/>
  <c r="D1497" i="31"/>
  <c r="D1496" i="31"/>
  <c r="D1495" i="31"/>
  <c r="D1494" i="31"/>
  <c r="D1493" i="31"/>
  <c r="D1492" i="31"/>
  <c r="D1491" i="31"/>
  <c r="D1490" i="31"/>
  <c r="D1489" i="31"/>
  <c r="D1488" i="31"/>
  <c r="D1487" i="31"/>
  <c r="D1486" i="31"/>
  <c r="D1485" i="31"/>
  <c r="D1484" i="31"/>
  <c r="D1483" i="31"/>
  <c r="D1482" i="31"/>
  <c r="D1481" i="31"/>
  <c r="D1480" i="31"/>
  <c r="D1479" i="31"/>
  <c r="D1478" i="31"/>
  <c r="D1477" i="31"/>
  <c r="D1476" i="31"/>
  <c r="D1475" i="31"/>
  <c r="D1474" i="31"/>
  <c r="D1473" i="31"/>
  <c r="D1472" i="31"/>
  <c r="D1471" i="31"/>
  <c r="D1470" i="31"/>
  <c r="D1469" i="31"/>
  <c r="D1468" i="31"/>
  <c r="D1467" i="31"/>
  <c r="D1466" i="31"/>
  <c r="D1465" i="31"/>
  <c r="D1464" i="31"/>
  <c r="D1463" i="31"/>
  <c r="D1462" i="31"/>
  <c r="D1461" i="31"/>
  <c r="D1460" i="31"/>
  <c r="D1459" i="31"/>
  <c r="D1458" i="31"/>
  <c r="D1457" i="31"/>
  <c r="D1456" i="31"/>
  <c r="D1455" i="31"/>
  <c r="D1454" i="31"/>
  <c r="D1453" i="31"/>
  <c r="D1452" i="31"/>
  <c r="D1451" i="31"/>
  <c r="D1450" i="31"/>
  <c r="D1449" i="31"/>
  <c r="D1448" i="31"/>
  <c r="D1447" i="31"/>
  <c r="D1446" i="31"/>
  <c r="D1445" i="31"/>
  <c r="D1444" i="31"/>
  <c r="D1443" i="31"/>
  <c r="D1442" i="31"/>
  <c r="D1441" i="31"/>
  <c r="D1440" i="31"/>
  <c r="D1439" i="31"/>
  <c r="D1438" i="31"/>
  <c r="D1437" i="31"/>
  <c r="D1436" i="31"/>
  <c r="D1435" i="31"/>
  <c r="D1434" i="31"/>
  <c r="D1433" i="31"/>
  <c r="D1432" i="31"/>
  <c r="D1431" i="31"/>
  <c r="D1430" i="31"/>
  <c r="D1429" i="31"/>
  <c r="D1428" i="31"/>
  <c r="D1427" i="31"/>
  <c r="D1426" i="31"/>
  <c r="D1425" i="31"/>
  <c r="D1424" i="31"/>
  <c r="D1423" i="31"/>
  <c r="D1422" i="31"/>
  <c r="D1421" i="31"/>
  <c r="D1420" i="31"/>
  <c r="D1419" i="31"/>
  <c r="D1418" i="31"/>
  <c r="D1417" i="31"/>
  <c r="D1416" i="31"/>
  <c r="D1415" i="31"/>
  <c r="D1414" i="31"/>
  <c r="D1413" i="31"/>
  <c r="D1412" i="31"/>
  <c r="D1411" i="31"/>
  <c r="D1410" i="31"/>
  <c r="D1409" i="31"/>
  <c r="D1408" i="31"/>
  <c r="D1407" i="31"/>
  <c r="D1406" i="31"/>
  <c r="D1405" i="31"/>
  <c r="D1404" i="31"/>
  <c r="D1403" i="31"/>
  <c r="D1402" i="31"/>
  <c r="D1401" i="31"/>
  <c r="D1400" i="31"/>
  <c r="D1399" i="31"/>
  <c r="D1398" i="31"/>
  <c r="D1397" i="31"/>
  <c r="D1396" i="31"/>
  <c r="D1395" i="31"/>
  <c r="D1394" i="31"/>
  <c r="D1393" i="31"/>
  <c r="D1392" i="31"/>
  <c r="D1391" i="31"/>
  <c r="D1390" i="31"/>
  <c r="D1389" i="31"/>
  <c r="D1388" i="31"/>
  <c r="D1387" i="31"/>
  <c r="D1386" i="31"/>
  <c r="D1385" i="31"/>
  <c r="D1384" i="31"/>
  <c r="D1383" i="31"/>
  <c r="D1382" i="31"/>
  <c r="D1381" i="31"/>
  <c r="D1380" i="31"/>
  <c r="D1379" i="31"/>
  <c r="D1378" i="31"/>
  <c r="D1377" i="31"/>
  <c r="D1376" i="31"/>
  <c r="D1375" i="31"/>
  <c r="D1374" i="31"/>
  <c r="D1373" i="31"/>
  <c r="D1372" i="31"/>
  <c r="D1371" i="31"/>
  <c r="D1370" i="31"/>
  <c r="D1369" i="31"/>
  <c r="D1368" i="31"/>
  <c r="D1367" i="31"/>
  <c r="D1366" i="31"/>
  <c r="D1365" i="31"/>
  <c r="D1364" i="31"/>
  <c r="D1363" i="31"/>
  <c r="D1362" i="31"/>
  <c r="D1361" i="31"/>
  <c r="D1360" i="31"/>
  <c r="D1359" i="31"/>
  <c r="D1358" i="31"/>
  <c r="D1357" i="31"/>
  <c r="D1356" i="31"/>
  <c r="D1355" i="31"/>
  <c r="D1354" i="31"/>
  <c r="D1353" i="31"/>
  <c r="D1352" i="31"/>
  <c r="D1351" i="31"/>
  <c r="D1350" i="31"/>
  <c r="D1349" i="31"/>
  <c r="D1348" i="31"/>
  <c r="D1347" i="31"/>
  <c r="D1346" i="31"/>
  <c r="D1345" i="31"/>
  <c r="D1344" i="31"/>
  <c r="D1343" i="31"/>
  <c r="D1342" i="31"/>
  <c r="D1341" i="31"/>
  <c r="D1340" i="31"/>
  <c r="D1339" i="31"/>
  <c r="D1338" i="31"/>
  <c r="D1337" i="31"/>
  <c r="D1336" i="31"/>
  <c r="D1335" i="31"/>
  <c r="D1334" i="31"/>
  <c r="D1333" i="31"/>
  <c r="D1332" i="31"/>
  <c r="D1331" i="31"/>
  <c r="D1330" i="31"/>
  <c r="D1329" i="31"/>
  <c r="D1328" i="31"/>
  <c r="D1327" i="31"/>
  <c r="D1326" i="31"/>
  <c r="D1325" i="31"/>
  <c r="D1324" i="31"/>
  <c r="D1323" i="31"/>
  <c r="D1322" i="31"/>
  <c r="D1321" i="31"/>
  <c r="D1320" i="31"/>
  <c r="D1319" i="31"/>
  <c r="D1318" i="31"/>
  <c r="D1317" i="31"/>
  <c r="D1316" i="31"/>
  <c r="D1315" i="31"/>
  <c r="D1314" i="31"/>
  <c r="D1313" i="31"/>
  <c r="D1312" i="31"/>
  <c r="D1311" i="31"/>
  <c r="D1310" i="31"/>
  <c r="D1309" i="31"/>
  <c r="D1308" i="31"/>
  <c r="D1307" i="31"/>
  <c r="D1306" i="31"/>
  <c r="D1305" i="31"/>
  <c r="D1304" i="31"/>
  <c r="D1303" i="31"/>
  <c r="D1302" i="31"/>
  <c r="D1301" i="31"/>
  <c r="D1300" i="31"/>
  <c r="D1299" i="31"/>
  <c r="D1298" i="31"/>
  <c r="D1297" i="31"/>
  <c r="D1296" i="31"/>
  <c r="D1295" i="31"/>
  <c r="D1294" i="31"/>
  <c r="D1293" i="31"/>
  <c r="D1292" i="31"/>
  <c r="D1291" i="31"/>
  <c r="D1290" i="31"/>
  <c r="D1289" i="31"/>
  <c r="D1288" i="31"/>
  <c r="D1287" i="31"/>
  <c r="D1286" i="31"/>
  <c r="D1285" i="31"/>
  <c r="D1284" i="31"/>
  <c r="D1283" i="31"/>
  <c r="D1282" i="31"/>
  <c r="D1281" i="31"/>
  <c r="D1280" i="31"/>
  <c r="D1279" i="31"/>
  <c r="D1278" i="31"/>
  <c r="D1277" i="31"/>
  <c r="D1276" i="31"/>
  <c r="D1275" i="31"/>
  <c r="D1274" i="31"/>
  <c r="D1273" i="31"/>
  <c r="D1272" i="31"/>
  <c r="D1271" i="31"/>
  <c r="D1270" i="31"/>
  <c r="D1269" i="31"/>
  <c r="D1268" i="31"/>
  <c r="D1267" i="31"/>
  <c r="D1266" i="31"/>
  <c r="D1265" i="31"/>
  <c r="D1264" i="31"/>
  <c r="D1263" i="31"/>
  <c r="D1262" i="31"/>
  <c r="D1261" i="31"/>
  <c r="D1260" i="31"/>
  <c r="D1259" i="31"/>
  <c r="D1258" i="31"/>
  <c r="D1257" i="31"/>
  <c r="D1256" i="31"/>
  <c r="D1255" i="31"/>
  <c r="D1254" i="31"/>
  <c r="D1253" i="31"/>
  <c r="D1252" i="31"/>
  <c r="D1251" i="31"/>
  <c r="D1250" i="31"/>
  <c r="D1249" i="31"/>
  <c r="D1248" i="31"/>
  <c r="D1247" i="31"/>
  <c r="D1246" i="31"/>
  <c r="D1245" i="31"/>
  <c r="D1244" i="31"/>
  <c r="D1243" i="31"/>
  <c r="D1242" i="31"/>
  <c r="D1241" i="31"/>
  <c r="D1240" i="31"/>
  <c r="D1239" i="31"/>
  <c r="D1238" i="31"/>
  <c r="D1237" i="31"/>
  <c r="D1236" i="31"/>
  <c r="D1235" i="31"/>
  <c r="D1234" i="31"/>
  <c r="D1233" i="31"/>
  <c r="D1232" i="31"/>
  <c r="D1231" i="31"/>
  <c r="D1230" i="31"/>
  <c r="D1229" i="31"/>
  <c r="D1228" i="31"/>
  <c r="D1227" i="31"/>
  <c r="D1226" i="31"/>
  <c r="D1225" i="31"/>
  <c r="D1224" i="31"/>
  <c r="D1223" i="31"/>
  <c r="D1222" i="31"/>
  <c r="D1221" i="31"/>
  <c r="D1220" i="31"/>
  <c r="D1219" i="31"/>
  <c r="D1218" i="31"/>
  <c r="D1217" i="31"/>
  <c r="D1216" i="31"/>
  <c r="D1215" i="31"/>
  <c r="D1214" i="31"/>
  <c r="D1213" i="31"/>
  <c r="D1212" i="31"/>
  <c r="D1211" i="31"/>
  <c r="D1210" i="31"/>
  <c r="D1209" i="31"/>
  <c r="D1208" i="31"/>
  <c r="D1207" i="31"/>
  <c r="D1206" i="31"/>
  <c r="D1205" i="31"/>
  <c r="D1204" i="31"/>
  <c r="D1203" i="31"/>
  <c r="D1202" i="31"/>
  <c r="D1201" i="31"/>
  <c r="D1200" i="31"/>
  <c r="D1199" i="31"/>
  <c r="D1198" i="31"/>
  <c r="D1197" i="31"/>
  <c r="D1196" i="31"/>
  <c r="D1195" i="31"/>
  <c r="D1194" i="31"/>
  <c r="D1193" i="31"/>
  <c r="D1192" i="31"/>
  <c r="D1191" i="31"/>
  <c r="D1190" i="31"/>
  <c r="D1189" i="31"/>
  <c r="D1188" i="31"/>
  <c r="D1187" i="31"/>
  <c r="D1186" i="31"/>
  <c r="D1185" i="31"/>
  <c r="D1184" i="31"/>
  <c r="D1183" i="31"/>
  <c r="D1182" i="31"/>
  <c r="D1181" i="31"/>
  <c r="D1180" i="31"/>
  <c r="D1179" i="31"/>
  <c r="D1178" i="31"/>
  <c r="D1177" i="31"/>
  <c r="D1176" i="31"/>
  <c r="D1175" i="31"/>
  <c r="D1174" i="31"/>
  <c r="D1173" i="31"/>
  <c r="D1172" i="31"/>
  <c r="D1171" i="31"/>
  <c r="D1170" i="31"/>
  <c r="D1169" i="31"/>
  <c r="D1168" i="31"/>
  <c r="D1167" i="31"/>
  <c r="D1166" i="31"/>
  <c r="D1165" i="31"/>
  <c r="D1164" i="31"/>
  <c r="D1163" i="31"/>
  <c r="D1162" i="31"/>
  <c r="D1161" i="31"/>
  <c r="D1160" i="31"/>
  <c r="D1159" i="31"/>
  <c r="D1158" i="31"/>
  <c r="D1157" i="31"/>
  <c r="D1156" i="31"/>
  <c r="D1155" i="31"/>
  <c r="D1154" i="31"/>
  <c r="D1153" i="31"/>
  <c r="D1152" i="31"/>
  <c r="D1151" i="31"/>
  <c r="D1150" i="31"/>
  <c r="D1149" i="31"/>
  <c r="D1148" i="31"/>
  <c r="D1147" i="31"/>
  <c r="D1146" i="31"/>
  <c r="D1145" i="31"/>
  <c r="D1144" i="31"/>
  <c r="D1143" i="31"/>
  <c r="D1142" i="31"/>
  <c r="D1141" i="31"/>
  <c r="D1140" i="31"/>
  <c r="D1139" i="31"/>
  <c r="D1138" i="31"/>
  <c r="D1137" i="31"/>
  <c r="D1136" i="31"/>
  <c r="D1135" i="31"/>
  <c r="D1134" i="31"/>
  <c r="D1133" i="31"/>
  <c r="D1132" i="31"/>
  <c r="D1131" i="31"/>
  <c r="D1130" i="31"/>
  <c r="D1129" i="31"/>
  <c r="D1128" i="31"/>
  <c r="D1127" i="31"/>
  <c r="D1126" i="31"/>
  <c r="D1125" i="31"/>
  <c r="D1124" i="31"/>
  <c r="D1123" i="31"/>
  <c r="D1122" i="31"/>
  <c r="D1121" i="31"/>
  <c r="D1120" i="31"/>
  <c r="D1119" i="31"/>
  <c r="D1118" i="31"/>
  <c r="D1117" i="31"/>
  <c r="D1116" i="31"/>
  <c r="D1115" i="31"/>
  <c r="D1114" i="31"/>
  <c r="D1113" i="31"/>
  <c r="D1112" i="31"/>
  <c r="D1111" i="31"/>
  <c r="D1110" i="31"/>
  <c r="D1109" i="31"/>
  <c r="D1108" i="31"/>
  <c r="D1107" i="31"/>
  <c r="D1106" i="31"/>
  <c r="D1105" i="31"/>
  <c r="D1104" i="31"/>
  <c r="D1103" i="31"/>
  <c r="D1102" i="31"/>
  <c r="D1101" i="31"/>
  <c r="D1100" i="31"/>
  <c r="D1099" i="31"/>
  <c r="D1098" i="31"/>
  <c r="D1097" i="31"/>
  <c r="D1096" i="31"/>
  <c r="D1095" i="31"/>
  <c r="D1094" i="31"/>
  <c r="D1093" i="31"/>
  <c r="D1092" i="31"/>
  <c r="D1091" i="31"/>
  <c r="D1090" i="31"/>
  <c r="D1089" i="31"/>
  <c r="D1088" i="31"/>
  <c r="D1087" i="31"/>
  <c r="D1086" i="31"/>
  <c r="D1085" i="31"/>
  <c r="D1084" i="31"/>
  <c r="D1083" i="31"/>
  <c r="D1082" i="31"/>
  <c r="D1081" i="31"/>
  <c r="D1080" i="31"/>
  <c r="D1079" i="31"/>
  <c r="D1078" i="31"/>
  <c r="D1077" i="31"/>
  <c r="D1076" i="31"/>
  <c r="D1075" i="31"/>
  <c r="D1074" i="31"/>
  <c r="D1073" i="31"/>
  <c r="D1072" i="31"/>
  <c r="D1071" i="31"/>
  <c r="D1070" i="31"/>
  <c r="D1069" i="31"/>
  <c r="D1068" i="31"/>
  <c r="D1067" i="31"/>
  <c r="D1066" i="31"/>
  <c r="D1065" i="31"/>
  <c r="D1064" i="31"/>
  <c r="D1063" i="31"/>
  <c r="D1062" i="31"/>
  <c r="D1061" i="31"/>
  <c r="D1060" i="31"/>
  <c r="D1059" i="31"/>
  <c r="D1058" i="31"/>
  <c r="D1057" i="31"/>
  <c r="D1056" i="31"/>
  <c r="D1055" i="31"/>
  <c r="D1054" i="31"/>
  <c r="D1053" i="31"/>
  <c r="D1052" i="31"/>
  <c r="D1051" i="31"/>
  <c r="D1050" i="31"/>
  <c r="D1049" i="31"/>
  <c r="D1048" i="31"/>
  <c r="D1047" i="31"/>
  <c r="D1046" i="31"/>
  <c r="D1045" i="31"/>
  <c r="D1044" i="31"/>
  <c r="D1043" i="31"/>
  <c r="D1042" i="31"/>
  <c r="D1041" i="31"/>
  <c r="D1040" i="31"/>
  <c r="D1039" i="31"/>
  <c r="D1038" i="31"/>
  <c r="D1037" i="31"/>
  <c r="D1036" i="31"/>
  <c r="D1035" i="31"/>
  <c r="D1034" i="31"/>
  <c r="D1033" i="31"/>
  <c r="D1032" i="31"/>
  <c r="D1031" i="31"/>
  <c r="D1030" i="31"/>
  <c r="D1029" i="31"/>
  <c r="D1028" i="31"/>
  <c r="D1027" i="31"/>
  <c r="D1026" i="31"/>
  <c r="D1025" i="31"/>
  <c r="D1024" i="31"/>
  <c r="D1023" i="31"/>
  <c r="D1022" i="31"/>
  <c r="D1021" i="31"/>
  <c r="D1020" i="31"/>
  <c r="D1019" i="31"/>
  <c r="D1018" i="31"/>
  <c r="D1017" i="31"/>
  <c r="D1016" i="31"/>
  <c r="D1015" i="31"/>
  <c r="D1014" i="31"/>
  <c r="D1013" i="31"/>
  <c r="D1012" i="31"/>
  <c r="D1011" i="31"/>
  <c r="D1010" i="31"/>
  <c r="D1009" i="31"/>
  <c r="D1008" i="31"/>
  <c r="D1007" i="31"/>
  <c r="D1006" i="31"/>
  <c r="D1005" i="31"/>
  <c r="D1004" i="31"/>
  <c r="D1003" i="31"/>
  <c r="D1002" i="31"/>
  <c r="D1001" i="31"/>
  <c r="D1000" i="31"/>
  <c r="D999" i="31"/>
  <c r="D998" i="31"/>
  <c r="D997" i="31"/>
  <c r="D996" i="31"/>
  <c r="D995" i="31"/>
  <c r="D994" i="31"/>
  <c r="D993" i="31"/>
  <c r="D992" i="31"/>
  <c r="D991" i="31"/>
  <c r="D990" i="31"/>
  <c r="D989" i="31"/>
  <c r="D988" i="31"/>
  <c r="D987" i="31"/>
  <c r="D986" i="31"/>
  <c r="D985" i="31"/>
  <c r="D984" i="31"/>
  <c r="D983" i="31"/>
  <c r="D982" i="31"/>
  <c r="D981" i="31"/>
  <c r="D980" i="31"/>
  <c r="D979" i="31"/>
  <c r="D978" i="31"/>
  <c r="D977" i="31"/>
  <c r="D976" i="31"/>
  <c r="D975" i="31"/>
  <c r="D974" i="31"/>
  <c r="D973" i="31"/>
  <c r="D972" i="31"/>
  <c r="D971" i="31"/>
  <c r="D970" i="31"/>
  <c r="D969" i="31"/>
  <c r="D968" i="31"/>
  <c r="D967" i="31"/>
  <c r="D966" i="31"/>
  <c r="D965" i="31"/>
  <c r="D964" i="31"/>
  <c r="D963" i="31"/>
  <c r="D962" i="31"/>
  <c r="D961" i="31"/>
  <c r="D960" i="31"/>
  <c r="D959" i="31"/>
  <c r="D958" i="31"/>
  <c r="D957" i="31"/>
  <c r="D956" i="31"/>
  <c r="D955" i="31"/>
  <c r="D954" i="31"/>
  <c r="D953" i="31"/>
  <c r="D952" i="31"/>
  <c r="D951" i="31"/>
  <c r="D950" i="31"/>
  <c r="D949" i="31"/>
  <c r="D948" i="31"/>
  <c r="D947" i="31"/>
  <c r="D946" i="31"/>
  <c r="D945" i="31"/>
  <c r="D944" i="31"/>
  <c r="D943" i="31"/>
  <c r="D942" i="31"/>
  <c r="D941" i="31"/>
  <c r="D940" i="31"/>
  <c r="D939" i="31"/>
  <c r="D938" i="31"/>
  <c r="D937" i="31"/>
  <c r="D936" i="31"/>
  <c r="D935" i="31"/>
  <c r="D934" i="31"/>
  <c r="D933" i="31"/>
  <c r="D932" i="31"/>
  <c r="D931" i="31"/>
  <c r="D930" i="31"/>
  <c r="D929" i="31"/>
  <c r="D928" i="31"/>
  <c r="D927" i="31"/>
  <c r="D926" i="31"/>
  <c r="D925" i="31"/>
  <c r="D924" i="31"/>
  <c r="D923" i="31"/>
  <c r="D922" i="31"/>
  <c r="D921" i="31"/>
  <c r="D920" i="31"/>
  <c r="D919" i="31"/>
  <c r="D918" i="31"/>
  <c r="D917" i="31"/>
  <c r="D916" i="31"/>
  <c r="D915" i="31"/>
  <c r="D914" i="31"/>
  <c r="D913" i="31"/>
  <c r="D912" i="31"/>
  <c r="D911" i="31"/>
  <c r="D910" i="31"/>
  <c r="D909" i="31"/>
  <c r="D908" i="31"/>
  <c r="D907" i="31"/>
  <c r="D906" i="31"/>
  <c r="D905" i="31"/>
  <c r="D904" i="31"/>
  <c r="D903" i="31"/>
  <c r="D902" i="31"/>
  <c r="D901" i="31"/>
  <c r="D900" i="31"/>
  <c r="D899" i="31"/>
  <c r="D898" i="31"/>
  <c r="D897" i="31"/>
  <c r="D896" i="31"/>
  <c r="D895" i="31"/>
  <c r="D894" i="31"/>
  <c r="D893" i="31"/>
  <c r="D892" i="31"/>
  <c r="D891" i="31"/>
  <c r="D890" i="31"/>
  <c r="D889" i="31"/>
  <c r="D888" i="31"/>
  <c r="D887" i="31"/>
  <c r="D886" i="31"/>
  <c r="D885" i="31"/>
  <c r="D884" i="31"/>
  <c r="D883" i="31"/>
  <c r="D882" i="31"/>
  <c r="D881" i="31"/>
  <c r="D880" i="31"/>
  <c r="D879" i="31"/>
  <c r="D878" i="31"/>
  <c r="D877" i="31"/>
  <c r="D876" i="31"/>
  <c r="D875" i="31"/>
  <c r="D874" i="31"/>
  <c r="D873" i="31"/>
  <c r="D872" i="31"/>
  <c r="D871" i="31"/>
  <c r="D870" i="31"/>
  <c r="D869" i="31"/>
  <c r="D868" i="31"/>
  <c r="D867" i="31"/>
  <c r="D866" i="31"/>
  <c r="D865" i="31"/>
  <c r="D864" i="31"/>
  <c r="D863" i="31"/>
  <c r="D862" i="31"/>
  <c r="D861" i="31"/>
  <c r="D860" i="31"/>
  <c r="D859" i="31"/>
  <c r="D858" i="31"/>
  <c r="D857" i="31"/>
  <c r="D856" i="31"/>
  <c r="D855" i="31"/>
  <c r="D854" i="31"/>
  <c r="D853" i="31"/>
  <c r="D852" i="31"/>
  <c r="D851" i="31"/>
  <c r="D850" i="31"/>
  <c r="D849" i="31"/>
  <c r="D848" i="31"/>
  <c r="D847" i="31"/>
  <c r="D846" i="31"/>
  <c r="D845" i="31"/>
  <c r="D844" i="31"/>
  <c r="D843" i="31"/>
  <c r="D842" i="31"/>
  <c r="D841" i="31"/>
  <c r="D840" i="31"/>
  <c r="D839" i="31"/>
  <c r="D838" i="31"/>
  <c r="D837" i="31"/>
  <c r="D836" i="31"/>
  <c r="D835" i="31"/>
  <c r="D834" i="31"/>
  <c r="D833" i="31"/>
  <c r="D832" i="31"/>
  <c r="D831" i="31"/>
  <c r="D830" i="31"/>
  <c r="D829" i="31"/>
  <c r="D828" i="31"/>
  <c r="D827" i="31"/>
  <c r="D826" i="31"/>
  <c r="D825" i="31"/>
  <c r="D824" i="31"/>
  <c r="D823" i="31"/>
  <c r="D822" i="31"/>
  <c r="D821" i="31"/>
  <c r="D820" i="31"/>
  <c r="D819" i="31"/>
  <c r="D818" i="31"/>
  <c r="D817" i="31"/>
  <c r="D816" i="31"/>
  <c r="D815" i="31"/>
  <c r="D814" i="31"/>
  <c r="D813" i="31"/>
  <c r="D812" i="31"/>
  <c r="D811" i="31"/>
  <c r="D810" i="31"/>
  <c r="D809" i="31"/>
  <c r="D808" i="31"/>
  <c r="D807" i="31"/>
  <c r="D806" i="31"/>
  <c r="D805" i="31"/>
  <c r="D804" i="31"/>
  <c r="D803" i="31"/>
  <c r="D802" i="31"/>
  <c r="D801" i="31"/>
  <c r="D800" i="31"/>
  <c r="D799" i="31"/>
  <c r="D798" i="31"/>
  <c r="D797" i="31"/>
  <c r="D796" i="31"/>
  <c r="D795" i="31"/>
  <c r="D794" i="31"/>
  <c r="D793" i="31"/>
  <c r="D792" i="31"/>
  <c r="D791" i="31"/>
  <c r="D790" i="31"/>
  <c r="D789" i="31"/>
  <c r="D788" i="31"/>
  <c r="D787" i="31"/>
  <c r="D786" i="31"/>
  <c r="D785" i="31"/>
  <c r="D784" i="31"/>
  <c r="D783" i="31"/>
  <c r="D782" i="31"/>
  <c r="D781" i="31"/>
  <c r="D780" i="31"/>
  <c r="D779" i="31"/>
  <c r="D778" i="31"/>
  <c r="D777" i="31"/>
  <c r="D776" i="31"/>
  <c r="D775" i="31"/>
  <c r="D774" i="31"/>
  <c r="D773" i="31"/>
  <c r="D772" i="31"/>
  <c r="D771" i="31"/>
  <c r="D770" i="31"/>
  <c r="D769" i="31"/>
  <c r="D768" i="31"/>
  <c r="D767" i="31"/>
  <c r="D766" i="31"/>
  <c r="D765" i="31"/>
  <c r="D764" i="31"/>
  <c r="D763" i="31"/>
  <c r="D762" i="31"/>
  <c r="D761" i="31"/>
  <c r="D760" i="31"/>
  <c r="D759" i="31"/>
  <c r="D758" i="31"/>
  <c r="D757" i="31"/>
  <c r="D756" i="31"/>
  <c r="D755" i="31"/>
  <c r="D754" i="31"/>
  <c r="D753" i="31"/>
  <c r="D752" i="31"/>
  <c r="D751" i="31"/>
  <c r="D750" i="31"/>
  <c r="D749" i="31"/>
  <c r="D748" i="31"/>
  <c r="D747" i="31"/>
  <c r="D746" i="31"/>
  <c r="D745" i="31"/>
  <c r="D744" i="31"/>
  <c r="D743" i="31"/>
  <c r="D742" i="31"/>
  <c r="D741" i="31"/>
  <c r="D740" i="31"/>
  <c r="D739" i="31"/>
  <c r="D738" i="31"/>
  <c r="D737" i="31"/>
  <c r="D736" i="31"/>
  <c r="D735" i="31"/>
  <c r="D734" i="31"/>
  <c r="D733" i="31"/>
  <c r="D732" i="31"/>
  <c r="D731" i="31"/>
  <c r="D730" i="31"/>
  <c r="D729" i="31"/>
  <c r="D728" i="31"/>
  <c r="D727" i="31"/>
  <c r="D726" i="31"/>
  <c r="D725" i="31"/>
  <c r="D724" i="31"/>
  <c r="D723" i="31"/>
  <c r="D722" i="31"/>
  <c r="D721" i="31"/>
  <c r="D720" i="31"/>
  <c r="D719" i="31"/>
  <c r="D718" i="31"/>
  <c r="D717" i="31"/>
  <c r="D716" i="31"/>
  <c r="D715" i="31"/>
  <c r="D714" i="31"/>
  <c r="D713" i="31"/>
  <c r="D712" i="31"/>
  <c r="D711" i="31"/>
  <c r="D710" i="31"/>
  <c r="D709" i="31"/>
  <c r="D708" i="31"/>
  <c r="D707" i="31"/>
  <c r="D706" i="31"/>
  <c r="D705" i="31"/>
  <c r="D704" i="31"/>
  <c r="D703" i="31"/>
  <c r="D702" i="31"/>
  <c r="D701" i="31"/>
  <c r="D700" i="31"/>
  <c r="D699" i="31"/>
  <c r="D698" i="31"/>
  <c r="D697" i="31"/>
  <c r="D696" i="31"/>
  <c r="D695" i="31"/>
  <c r="D694" i="31"/>
  <c r="D693" i="31"/>
  <c r="D692" i="31"/>
  <c r="D691" i="31"/>
  <c r="D690" i="31"/>
  <c r="D689" i="31"/>
  <c r="D688" i="31"/>
  <c r="D687" i="31"/>
  <c r="D686" i="31"/>
  <c r="D685" i="31"/>
  <c r="D684" i="31"/>
  <c r="D683" i="31"/>
  <c r="D682" i="31"/>
  <c r="D681" i="31"/>
  <c r="D680" i="31"/>
  <c r="D679" i="31"/>
  <c r="D678" i="31"/>
  <c r="D677" i="31"/>
  <c r="D676" i="31"/>
  <c r="D675" i="31"/>
  <c r="D674" i="31"/>
  <c r="D673" i="31"/>
  <c r="D672" i="31"/>
  <c r="D671" i="31"/>
  <c r="D670" i="31"/>
  <c r="D669" i="31"/>
  <c r="D668" i="31"/>
  <c r="D667" i="31"/>
  <c r="D666" i="31"/>
  <c r="D665" i="31"/>
  <c r="D664" i="31"/>
  <c r="D663" i="31"/>
  <c r="D662" i="31"/>
  <c r="D661" i="31"/>
  <c r="D660" i="31"/>
  <c r="D659" i="31"/>
  <c r="D658" i="31"/>
  <c r="D657" i="31"/>
  <c r="D656" i="31"/>
  <c r="D655" i="31"/>
  <c r="D654" i="31"/>
  <c r="D653" i="31"/>
  <c r="D652" i="31"/>
  <c r="D651" i="31"/>
  <c r="D650" i="31"/>
  <c r="D649" i="31"/>
  <c r="D648" i="31"/>
  <c r="D647" i="31"/>
  <c r="D646" i="31"/>
  <c r="D645" i="31"/>
  <c r="D644" i="31"/>
  <c r="D643" i="31"/>
  <c r="D642" i="31"/>
  <c r="D641" i="31"/>
  <c r="D640" i="31"/>
  <c r="D639" i="31"/>
  <c r="D638" i="31"/>
  <c r="D637" i="31"/>
  <c r="D636" i="31"/>
  <c r="D635" i="31"/>
  <c r="D634" i="31"/>
  <c r="D633" i="31"/>
  <c r="D632" i="31"/>
  <c r="D631" i="31"/>
  <c r="D630" i="31"/>
  <c r="D629" i="31"/>
  <c r="D628" i="31"/>
  <c r="D627" i="31"/>
  <c r="D626" i="31"/>
  <c r="D625" i="31"/>
  <c r="D624" i="31"/>
  <c r="D623" i="31"/>
  <c r="D622" i="31"/>
  <c r="D621" i="31"/>
  <c r="D620" i="31"/>
  <c r="D619" i="31"/>
  <c r="D618" i="31"/>
  <c r="D617" i="31"/>
  <c r="D616" i="31"/>
  <c r="D615" i="31"/>
  <c r="D614" i="31"/>
  <c r="D613" i="31"/>
  <c r="D612" i="31"/>
  <c r="D611" i="31"/>
  <c r="D610" i="31"/>
  <c r="D609" i="31"/>
  <c r="D608" i="31"/>
  <c r="D607" i="31"/>
  <c r="D606" i="31"/>
  <c r="D605" i="31"/>
  <c r="D604" i="31"/>
  <c r="D603" i="31"/>
  <c r="D602" i="31"/>
  <c r="D601" i="31"/>
  <c r="D600" i="31"/>
  <c r="D599" i="31"/>
  <c r="D598" i="31"/>
  <c r="D597" i="31"/>
  <c r="D596" i="31"/>
  <c r="D595" i="31"/>
  <c r="D594" i="31"/>
  <c r="D593" i="31"/>
  <c r="D592" i="31"/>
  <c r="D591" i="31"/>
  <c r="D590" i="31"/>
  <c r="D589" i="31"/>
  <c r="D588" i="31"/>
  <c r="D587" i="31"/>
  <c r="D586" i="31"/>
  <c r="D585" i="31"/>
  <c r="D584" i="31"/>
  <c r="D583" i="31"/>
  <c r="D582" i="31"/>
  <c r="D581" i="31"/>
  <c r="D580" i="31"/>
  <c r="D579" i="31"/>
  <c r="D578" i="31"/>
  <c r="D577" i="31"/>
  <c r="D576" i="31"/>
  <c r="D575" i="31"/>
  <c r="D574" i="31"/>
  <c r="D573" i="31"/>
  <c r="D572" i="31"/>
  <c r="D571" i="31"/>
  <c r="D570" i="31"/>
  <c r="D569" i="31"/>
  <c r="D568" i="31"/>
  <c r="D567" i="31"/>
  <c r="D566" i="31"/>
  <c r="D565" i="31"/>
  <c r="D564" i="31"/>
  <c r="D563" i="31"/>
  <c r="D562" i="31"/>
  <c r="D561" i="31"/>
  <c r="D560" i="31"/>
  <c r="D559" i="31"/>
  <c r="D558" i="31"/>
  <c r="D557" i="31"/>
  <c r="D556" i="31"/>
  <c r="D555" i="31"/>
  <c r="D554" i="31"/>
  <c r="D553" i="31"/>
  <c r="D552" i="31"/>
  <c r="D551" i="31"/>
  <c r="D550" i="31"/>
  <c r="D549" i="31"/>
  <c r="D548" i="31"/>
  <c r="D547" i="31"/>
  <c r="D546" i="31"/>
  <c r="D545" i="31"/>
  <c r="D544" i="31"/>
  <c r="D543" i="31"/>
  <c r="D542" i="31"/>
  <c r="D541" i="31"/>
  <c r="D540" i="31"/>
  <c r="D539" i="31"/>
  <c r="D538" i="31"/>
  <c r="D537" i="31"/>
  <c r="D536" i="31"/>
  <c r="D535" i="31"/>
  <c r="D534" i="31"/>
  <c r="D533" i="31"/>
  <c r="D532" i="31"/>
  <c r="D531" i="31"/>
  <c r="D530" i="31"/>
  <c r="D529" i="31"/>
  <c r="D528" i="31"/>
  <c r="D527" i="31"/>
  <c r="D526" i="31"/>
  <c r="D525" i="31"/>
  <c r="D524" i="31"/>
  <c r="D523" i="31"/>
  <c r="D522" i="31"/>
  <c r="D521" i="31"/>
  <c r="D520" i="31"/>
  <c r="D519" i="31"/>
  <c r="D518" i="31"/>
  <c r="D517" i="31"/>
  <c r="D516" i="31"/>
  <c r="D515" i="31"/>
  <c r="D514" i="31"/>
  <c r="D513" i="31"/>
  <c r="D512" i="31"/>
  <c r="D511" i="31"/>
  <c r="D510" i="31"/>
  <c r="D509" i="31"/>
  <c r="D508" i="31"/>
  <c r="D507" i="31"/>
  <c r="D506" i="31"/>
  <c r="D505" i="31"/>
  <c r="D504" i="31"/>
  <c r="D503" i="31"/>
  <c r="D502" i="31"/>
  <c r="D501" i="31"/>
  <c r="D500" i="31"/>
  <c r="D499" i="31"/>
  <c r="D498" i="31"/>
  <c r="D497" i="31"/>
  <c r="D496" i="31"/>
  <c r="D495" i="31"/>
  <c r="D494" i="31"/>
  <c r="D493" i="31"/>
  <c r="D492" i="31"/>
  <c r="D491" i="31"/>
  <c r="D490" i="31"/>
  <c r="D489" i="31"/>
  <c r="D488" i="31"/>
  <c r="D487" i="31"/>
  <c r="D486" i="31"/>
  <c r="D485" i="31"/>
  <c r="D484" i="31"/>
  <c r="D483" i="31"/>
  <c r="D482" i="31"/>
  <c r="D481" i="31"/>
  <c r="D480" i="31"/>
  <c r="D479" i="31"/>
  <c r="D478" i="31"/>
  <c r="D477" i="31"/>
  <c r="D476" i="31"/>
  <c r="D475" i="31"/>
  <c r="D474" i="31"/>
  <c r="D473" i="31"/>
  <c r="D472" i="31"/>
  <c r="D471" i="31"/>
  <c r="D470" i="31"/>
  <c r="D469" i="31"/>
  <c r="D468" i="31"/>
  <c r="D467" i="31"/>
  <c r="D466" i="31"/>
  <c r="D465" i="31"/>
  <c r="D464" i="31"/>
  <c r="D463" i="31"/>
  <c r="D462" i="31"/>
  <c r="D461" i="31"/>
  <c r="D460" i="31"/>
  <c r="D459" i="31"/>
  <c r="D458" i="31"/>
  <c r="D457" i="31"/>
  <c r="D456" i="31"/>
  <c r="D455" i="31"/>
  <c r="D454" i="31"/>
  <c r="D453" i="31"/>
  <c r="D452" i="31"/>
  <c r="D451" i="31"/>
  <c r="D450" i="31"/>
  <c r="D449" i="31"/>
  <c r="D448" i="31"/>
  <c r="D447" i="31"/>
  <c r="D446" i="31"/>
  <c r="D445" i="31"/>
  <c r="D444" i="31"/>
  <c r="D443" i="31"/>
  <c r="D442" i="31"/>
  <c r="D441" i="31"/>
  <c r="D440" i="31"/>
  <c r="D439" i="31"/>
  <c r="D438" i="31"/>
  <c r="D437" i="31"/>
  <c r="D436" i="31"/>
  <c r="D435" i="31"/>
  <c r="D434" i="31"/>
  <c r="D433" i="31"/>
  <c r="D432" i="31"/>
  <c r="D431" i="31"/>
  <c r="D430" i="31"/>
  <c r="D429" i="31"/>
  <c r="D428" i="31"/>
  <c r="D427" i="31"/>
  <c r="D426" i="31"/>
  <c r="D425" i="31"/>
  <c r="D424" i="31"/>
  <c r="D423" i="31"/>
  <c r="D422" i="31"/>
  <c r="D421" i="31"/>
  <c r="D420" i="31"/>
  <c r="D419" i="31"/>
  <c r="D418" i="31"/>
  <c r="D417" i="31"/>
  <c r="D416" i="31"/>
  <c r="D415" i="31"/>
  <c r="D414" i="31"/>
  <c r="D413" i="31"/>
  <c r="D412" i="31"/>
  <c r="D411" i="31"/>
  <c r="D410" i="31"/>
  <c r="D409" i="31"/>
  <c r="D408" i="31"/>
  <c r="D407" i="31"/>
  <c r="D406" i="31"/>
  <c r="D405" i="31"/>
  <c r="D404" i="31"/>
  <c r="D403" i="31"/>
  <c r="D402" i="31"/>
  <c r="D401" i="31"/>
  <c r="D400" i="31"/>
  <c r="D399" i="31"/>
  <c r="D398" i="31"/>
  <c r="D397" i="31"/>
  <c r="D396" i="31"/>
  <c r="D395" i="31"/>
  <c r="D394" i="31"/>
  <c r="D393" i="31"/>
  <c r="D392" i="31"/>
  <c r="D391" i="31"/>
  <c r="D390" i="31"/>
  <c r="D389" i="31"/>
  <c r="D388" i="31"/>
  <c r="D387" i="31"/>
  <c r="D386" i="31"/>
  <c r="D385" i="31"/>
  <c r="D384" i="31"/>
  <c r="D383" i="31"/>
  <c r="D382" i="31"/>
  <c r="D381" i="31"/>
  <c r="D380" i="31"/>
  <c r="D379" i="31"/>
  <c r="D378" i="31"/>
  <c r="D377" i="31"/>
  <c r="D376" i="31"/>
  <c r="D375" i="31"/>
  <c r="D374" i="31"/>
  <c r="D373" i="31"/>
  <c r="D372" i="31"/>
  <c r="D371" i="31"/>
  <c r="D370" i="31"/>
  <c r="D369" i="31"/>
  <c r="D368" i="31"/>
  <c r="D367" i="31"/>
  <c r="D366" i="31"/>
  <c r="D365" i="31"/>
  <c r="D364" i="31"/>
  <c r="D363" i="31"/>
  <c r="D362" i="31"/>
  <c r="D361" i="31"/>
  <c r="D360" i="31"/>
  <c r="D359" i="31"/>
  <c r="D358" i="31"/>
  <c r="D357" i="31"/>
  <c r="D356" i="31"/>
  <c r="D355" i="31"/>
  <c r="D354" i="31"/>
  <c r="D353" i="31"/>
  <c r="D352" i="31"/>
  <c r="D351" i="31"/>
  <c r="D350" i="31"/>
  <c r="D349" i="31"/>
  <c r="D348" i="31"/>
  <c r="D347" i="31"/>
  <c r="D346" i="31"/>
  <c r="D345" i="31"/>
  <c r="D344" i="31"/>
  <c r="D343" i="31"/>
  <c r="D342" i="31"/>
  <c r="D341" i="31"/>
  <c r="D340" i="31"/>
  <c r="D339" i="31"/>
  <c r="D338" i="31"/>
  <c r="D337" i="31"/>
  <c r="D336" i="31"/>
  <c r="D335" i="31"/>
  <c r="D334" i="31"/>
  <c r="D333" i="31"/>
  <c r="D332" i="31"/>
  <c r="D331" i="31"/>
  <c r="D330" i="31"/>
  <c r="D329" i="31"/>
  <c r="D328" i="31"/>
  <c r="D327" i="31"/>
  <c r="D326" i="31"/>
  <c r="D325" i="31"/>
  <c r="D324" i="31"/>
  <c r="D323" i="31"/>
  <c r="D322" i="31"/>
  <c r="D321" i="31"/>
  <c r="D320" i="31"/>
  <c r="D319" i="31"/>
  <c r="D318" i="31"/>
  <c r="D317" i="31"/>
  <c r="D316" i="31"/>
  <c r="D315" i="31"/>
  <c r="D314" i="31"/>
  <c r="D313" i="31"/>
  <c r="D312" i="31"/>
  <c r="D311" i="31"/>
  <c r="D310" i="31"/>
  <c r="D309" i="31"/>
  <c r="D308" i="31"/>
  <c r="D307" i="31"/>
  <c r="D306" i="31"/>
  <c r="D305" i="31"/>
  <c r="D304" i="31"/>
  <c r="D303" i="31"/>
  <c r="D302" i="31"/>
  <c r="D301" i="31"/>
  <c r="D300" i="31"/>
  <c r="D299" i="31"/>
  <c r="D298" i="31"/>
  <c r="D297" i="31"/>
  <c r="D296" i="31"/>
  <c r="D295" i="31"/>
  <c r="D294" i="31"/>
  <c r="D293" i="31"/>
  <c r="D292" i="31"/>
  <c r="D291" i="31"/>
  <c r="D290" i="31"/>
  <c r="D289" i="31"/>
  <c r="D288" i="31"/>
  <c r="D287" i="31"/>
  <c r="D286" i="31"/>
  <c r="D285" i="31"/>
  <c r="D284" i="31"/>
  <c r="D283" i="31"/>
  <c r="D282" i="31"/>
  <c r="D281" i="31"/>
  <c r="D280" i="31"/>
  <c r="D279" i="31"/>
  <c r="D278" i="31"/>
  <c r="D277" i="31"/>
  <c r="D276" i="31"/>
  <c r="D275" i="31"/>
  <c r="D274" i="31"/>
  <c r="D273" i="31"/>
  <c r="D272" i="31"/>
  <c r="D271" i="31"/>
  <c r="D270" i="31"/>
  <c r="D269" i="31"/>
  <c r="D268" i="31"/>
  <c r="D267" i="31"/>
  <c r="D266" i="31"/>
  <c r="D265" i="31"/>
  <c r="D264" i="31"/>
  <c r="D263" i="31"/>
  <c r="D262" i="31"/>
  <c r="D261" i="31"/>
  <c r="D260" i="31"/>
  <c r="D259" i="31"/>
  <c r="D258" i="31"/>
  <c r="D257" i="31"/>
  <c r="D256" i="31"/>
  <c r="D255" i="31"/>
  <c r="D254" i="31"/>
  <c r="D253" i="31"/>
  <c r="D252" i="31"/>
  <c r="D251" i="31"/>
  <c r="D250" i="31"/>
  <c r="D249" i="31"/>
  <c r="D248" i="31"/>
  <c r="D247" i="31"/>
  <c r="D246" i="31"/>
  <c r="D245" i="31"/>
  <c r="D244" i="31"/>
  <c r="D243" i="31"/>
  <c r="D242" i="31"/>
  <c r="D241" i="31"/>
  <c r="D240" i="31"/>
  <c r="D239" i="31"/>
  <c r="D238" i="31"/>
  <c r="D237" i="31"/>
  <c r="D236" i="31"/>
  <c r="D235" i="31"/>
  <c r="D234" i="31"/>
  <c r="D233" i="31"/>
  <c r="D232" i="31"/>
  <c r="D231" i="31"/>
  <c r="D230" i="31"/>
  <c r="D229" i="31"/>
  <c r="D228" i="31"/>
  <c r="D227" i="31"/>
  <c r="D226" i="31"/>
  <c r="D225" i="31"/>
  <c r="D224" i="31"/>
  <c r="D223" i="31"/>
  <c r="D222" i="31"/>
  <c r="D221" i="31"/>
  <c r="D220" i="31"/>
  <c r="D219" i="31"/>
  <c r="D218" i="31"/>
  <c r="D217" i="31"/>
  <c r="D216" i="31"/>
  <c r="D215" i="31"/>
  <c r="D214" i="31"/>
  <c r="D213" i="31"/>
  <c r="D212" i="31"/>
  <c r="D211" i="31"/>
  <c r="D210" i="31"/>
  <c r="D209" i="31"/>
  <c r="D208" i="31"/>
  <c r="D207" i="31"/>
  <c r="D206" i="31"/>
  <c r="D205" i="31"/>
  <c r="D204" i="31"/>
  <c r="D203" i="31"/>
  <c r="D202" i="31"/>
  <c r="D201" i="31"/>
  <c r="D200" i="31"/>
  <c r="D199" i="31"/>
  <c r="D198" i="31"/>
  <c r="D197" i="31"/>
  <c r="D196" i="31"/>
  <c r="D195" i="31"/>
  <c r="D194" i="31"/>
  <c r="D193" i="31"/>
  <c r="D192" i="31"/>
  <c r="D191" i="31"/>
  <c r="D190" i="31"/>
  <c r="D189" i="31"/>
  <c r="D188" i="31"/>
  <c r="D187" i="31"/>
  <c r="D186" i="31"/>
  <c r="D185" i="31"/>
  <c r="D184" i="31"/>
  <c r="D183" i="31"/>
  <c r="D182" i="31"/>
  <c r="D181" i="31"/>
  <c r="D180" i="31"/>
  <c r="D179" i="31"/>
  <c r="D178" i="31"/>
  <c r="D177" i="31"/>
  <c r="D176" i="31"/>
  <c r="D175" i="31"/>
  <c r="D174" i="31"/>
  <c r="D173" i="31"/>
  <c r="D172" i="31"/>
  <c r="D171" i="31"/>
  <c r="D170" i="31"/>
  <c r="D169" i="31"/>
  <c r="D168" i="31"/>
  <c r="D167" i="31"/>
  <c r="D166" i="31"/>
  <c r="D165" i="31"/>
  <c r="D164" i="31"/>
  <c r="D163" i="31"/>
  <c r="D162" i="31"/>
  <c r="D161" i="31"/>
  <c r="D160" i="31"/>
  <c r="D159" i="31"/>
  <c r="D158" i="31"/>
  <c r="D157" i="31"/>
  <c r="D156" i="31"/>
  <c r="D155" i="31"/>
  <c r="D154" i="31"/>
  <c r="D153" i="31"/>
  <c r="D152" i="31"/>
  <c r="D151" i="31"/>
  <c r="D150" i="31"/>
  <c r="D149" i="31"/>
  <c r="D148" i="31"/>
  <c r="D147" i="31"/>
  <c r="D146" i="31"/>
  <c r="D145" i="31"/>
  <c r="D144" i="31"/>
  <c r="D143" i="31"/>
  <c r="D142" i="31"/>
  <c r="D141" i="31"/>
  <c r="D140" i="31"/>
  <c r="D139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D124" i="31"/>
  <c r="D123" i="31"/>
  <c r="D122" i="31"/>
  <c r="D121" i="31"/>
  <c r="D120" i="31"/>
  <c r="D119" i="31"/>
  <c r="D118" i="31"/>
  <c r="D117" i="31"/>
  <c r="D116" i="31"/>
  <c r="D115" i="31"/>
  <c r="D114" i="31"/>
  <c r="D113" i="31"/>
  <c r="D112" i="31"/>
  <c r="D111" i="31"/>
  <c r="D110" i="31"/>
  <c r="D109" i="31"/>
  <c r="D108" i="31"/>
  <c r="D107" i="31"/>
  <c r="D106" i="31"/>
  <c r="D105" i="31"/>
  <c r="D104" i="31"/>
  <c r="D103" i="31"/>
  <c r="D102" i="31"/>
  <c r="D101" i="31"/>
  <c r="D100" i="31"/>
  <c r="D99" i="31"/>
  <c r="D98" i="31"/>
  <c r="D97" i="31"/>
  <c r="D96" i="31"/>
  <c r="D95" i="31"/>
  <c r="D94" i="31"/>
  <c r="D93" i="31"/>
  <c r="D92" i="31"/>
  <c r="D91" i="31"/>
  <c r="D90" i="31"/>
  <c r="D89" i="31"/>
  <c r="D88" i="31"/>
  <c r="D87" i="31"/>
  <c r="D86" i="31"/>
  <c r="D85" i="31"/>
  <c r="D84" i="31"/>
  <c r="D83" i="31"/>
  <c r="D82" i="31"/>
  <c r="D81" i="31"/>
  <c r="D80" i="31"/>
  <c r="D79" i="31"/>
  <c r="D78" i="31"/>
  <c r="D77" i="31"/>
  <c r="D76" i="31"/>
  <c r="D75" i="31"/>
  <c r="D74" i="31"/>
  <c r="D73" i="31"/>
  <c r="D72" i="31"/>
  <c r="D71" i="31"/>
  <c r="D70" i="31"/>
  <c r="D69" i="31"/>
  <c r="D68" i="31"/>
  <c r="D67" i="31"/>
  <c r="D66" i="31"/>
  <c r="D65" i="31"/>
  <c r="D64" i="31"/>
  <c r="D63" i="31"/>
  <c r="D62" i="31"/>
  <c r="D61" i="31"/>
  <c r="D60" i="31"/>
  <c r="D59" i="31"/>
  <c r="D58" i="31"/>
  <c r="D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E23" i="31"/>
  <c r="E24" i="31"/>
  <c r="E25" i="31"/>
  <c r="E26" i="31"/>
  <c r="E27" i="31"/>
  <c r="E28" i="31"/>
  <c r="E29" i="31"/>
  <c r="E30" i="31"/>
  <c r="E31" i="31"/>
  <c r="E32" i="31"/>
  <c r="E33" i="31"/>
  <c r="E34" i="31"/>
  <c r="E35" i="31"/>
  <c r="E36" i="31"/>
  <c r="E37" i="31"/>
  <c r="E38" i="31"/>
  <c r="E39" i="31"/>
  <c r="E40" i="31"/>
  <c r="E41" i="31"/>
  <c r="E42" i="31"/>
  <c r="E43" i="31"/>
  <c r="E44" i="31"/>
  <c r="E45" i="31"/>
  <c r="E46" i="31"/>
  <c r="E47" i="31"/>
  <c r="E48" i="31"/>
  <c r="E49" i="31"/>
  <c r="E50" i="31"/>
  <c r="E51" i="31"/>
  <c r="E52" i="31"/>
  <c r="E53" i="31"/>
  <c r="E54" i="31"/>
  <c r="E55" i="31"/>
  <c r="E56" i="31"/>
  <c r="E57" i="31"/>
  <c r="E58" i="31"/>
  <c r="E59" i="31"/>
  <c r="E60" i="31"/>
  <c r="E61" i="31"/>
  <c r="E62" i="31"/>
  <c r="E63" i="31"/>
  <c r="E64" i="31"/>
  <c r="E65" i="31"/>
  <c r="E66" i="31"/>
  <c r="E67" i="31"/>
  <c r="E68" i="31"/>
  <c r="E69" i="31"/>
  <c r="E70" i="31"/>
  <c r="E71" i="31"/>
  <c r="E72" i="31"/>
  <c r="E73" i="31"/>
  <c r="E74" i="31"/>
  <c r="E75" i="31"/>
  <c r="E76" i="31"/>
  <c r="E77" i="31"/>
  <c r="E78" i="31"/>
  <c r="E79" i="31"/>
  <c r="E80" i="31"/>
  <c r="E81" i="31"/>
  <c r="E82" i="31"/>
  <c r="E83" i="31"/>
  <c r="E84" i="31"/>
  <c r="E85" i="31"/>
  <c r="E86" i="31"/>
  <c r="E87" i="31"/>
  <c r="E88" i="31"/>
  <c r="E89" i="31"/>
  <c r="E90" i="31"/>
  <c r="E91" i="31"/>
  <c r="E92" i="31"/>
  <c r="E93" i="31"/>
  <c r="E94" i="31"/>
  <c r="E95" i="31"/>
  <c r="E96" i="31"/>
  <c r="E97" i="31"/>
  <c r="E98" i="31"/>
  <c r="E99" i="31"/>
  <c r="E100" i="31"/>
  <c r="E101" i="31"/>
  <c r="E102" i="31"/>
  <c r="E103" i="31"/>
  <c r="E104" i="31"/>
  <c r="E105" i="31"/>
  <c r="E106" i="31"/>
  <c r="E107" i="31"/>
  <c r="E108" i="31"/>
  <c r="E109" i="31"/>
  <c r="E110" i="31"/>
  <c r="E111" i="31"/>
  <c r="E112" i="31"/>
  <c r="E113" i="31"/>
  <c r="E114" i="31"/>
  <c r="E115" i="31"/>
  <c r="E116" i="31"/>
  <c r="E117" i="31"/>
  <c r="E118" i="31"/>
  <c r="E119" i="31"/>
  <c r="E120" i="31"/>
  <c r="E121" i="31"/>
  <c r="E122" i="31"/>
  <c r="E123" i="31"/>
  <c r="E124" i="31"/>
  <c r="E125" i="31"/>
  <c r="E126" i="31"/>
  <c r="E127" i="31"/>
  <c r="E128" i="31"/>
  <c r="E129" i="31"/>
  <c r="E130" i="31"/>
  <c r="E131" i="31"/>
  <c r="E132" i="31"/>
  <c r="E133" i="31"/>
  <c r="E134" i="31"/>
  <c r="E135" i="31"/>
  <c r="E136" i="31"/>
  <c r="E137" i="31"/>
  <c r="E138" i="31"/>
  <c r="E139" i="31"/>
  <c r="E140" i="31"/>
  <c r="E141" i="31"/>
  <c r="E142" i="31"/>
  <c r="E143" i="31"/>
  <c r="E144" i="31"/>
  <c r="E145" i="31"/>
  <c r="E146" i="31"/>
  <c r="E147" i="31"/>
  <c r="E148" i="31"/>
  <c r="E149" i="31"/>
  <c r="E150" i="31"/>
  <c r="E151" i="31"/>
  <c r="E152" i="31"/>
  <c r="E153" i="31"/>
  <c r="E154" i="31"/>
  <c r="E155" i="31"/>
  <c r="E156" i="31"/>
  <c r="E157" i="31"/>
  <c r="E158" i="31"/>
  <c r="E159" i="31"/>
  <c r="E160" i="31"/>
  <c r="E161" i="31"/>
  <c r="E162" i="31"/>
  <c r="E163" i="31"/>
  <c r="E164" i="31"/>
  <c r="E165" i="31"/>
  <c r="E166" i="31"/>
  <c r="E167" i="31"/>
  <c r="E168" i="31"/>
  <c r="E169" i="31"/>
  <c r="E170" i="31"/>
  <c r="E171" i="31"/>
  <c r="E172" i="31"/>
  <c r="E173" i="31"/>
  <c r="E174" i="31"/>
  <c r="E175" i="31"/>
  <c r="E176" i="31"/>
  <c r="E177" i="31"/>
  <c r="E178" i="31"/>
  <c r="E179" i="31"/>
  <c r="E180" i="31"/>
  <c r="E181" i="31"/>
  <c r="E182" i="31"/>
  <c r="E183" i="31"/>
  <c r="E184" i="31"/>
  <c r="E185" i="31"/>
  <c r="E186" i="31"/>
  <c r="E187" i="31"/>
  <c r="E188" i="31"/>
  <c r="E189" i="31"/>
  <c r="E190" i="31"/>
  <c r="E191" i="31"/>
  <c r="E192" i="31"/>
  <c r="E193" i="31"/>
  <c r="E194" i="31"/>
  <c r="E195" i="31"/>
  <c r="E196" i="31"/>
  <c r="E197" i="31"/>
  <c r="E198" i="31"/>
  <c r="E199" i="31"/>
  <c r="E200" i="31"/>
  <c r="E201" i="31"/>
  <c r="E202" i="31"/>
  <c r="E203" i="31"/>
  <c r="E204" i="31"/>
  <c r="E205" i="31"/>
  <c r="E206" i="31"/>
  <c r="E207" i="31"/>
  <c r="E208" i="31"/>
  <c r="E209" i="31"/>
  <c r="E210" i="31"/>
  <c r="E211" i="31"/>
  <c r="E212" i="31"/>
  <c r="E213" i="31"/>
  <c r="E214" i="31"/>
  <c r="E215" i="31"/>
  <c r="E216" i="31"/>
  <c r="E217" i="31"/>
  <c r="E218" i="31"/>
  <c r="E219" i="31"/>
  <c r="E220" i="31"/>
  <c r="E221" i="31"/>
  <c r="E222" i="31"/>
  <c r="E223" i="31"/>
  <c r="E224" i="31"/>
  <c r="E225" i="31"/>
  <c r="E226" i="31"/>
  <c r="E227" i="31"/>
  <c r="E228" i="31"/>
  <c r="E229" i="31"/>
  <c r="E230" i="31"/>
  <c r="E231" i="31"/>
  <c r="E232" i="31"/>
  <c r="E233" i="31"/>
  <c r="E234" i="31"/>
  <c r="E235" i="31"/>
  <c r="E236" i="31"/>
  <c r="E237" i="31"/>
  <c r="E238" i="31"/>
  <c r="E239" i="31"/>
  <c r="E240" i="31"/>
  <c r="E241" i="31"/>
  <c r="E242" i="31"/>
  <c r="E243" i="31"/>
  <c r="E244" i="31"/>
  <c r="E245" i="31"/>
  <c r="E246" i="31"/>
  <c r="E247" i="31"/>
  <c r="E248" i="31"/>
  <c r="E249" i="31"/>
  <c r="E250" i="31"/>
  <c r="E251" i="31"/>
  <c r="E252" i="31"/>
  <c r="E253" i="31"/>
  <c r="E254" i="31"/>
  <c r="E255" i="31"/>
  <c r="E256" i="31"/>
  <c r="E257" i="31"/>
  <c r="E258" i="31"/>
  <c r="E259" i="31"/>
  <c r="E260" i="31"/>
  <c r="E261" i="31"/>
  <c r="E262" i="31"/>
  <c r="E263" i="31"/>
  <c r="E264" i="31"/>
  <c r="E265" i="31"/>
  <c r="E266" i="31"/>
  <c r="E267" i="31"/>
  <c r="E268" i="31"/>
  <c r="E269" i="31"/>
  <c r="E270" i="31"/>
  <c r="E271" i="31"/>
  <c r="E272" i="31"/>
  <c r="E273" i="31"/>
  <c r="E274" i="31"/>
  <c r="E275" i="31"/>
  <c r="E276" i="31"/>
  <c r="E277" i="31"/>
  <c r="E278" i="31"/>
  <c r="E279" i="31"/>
  <c r="E280" i="31"/>
  <c r="E281" i="31"/>
  <c r="E282" i="31"/>
  <c r="E283" i="31"/>
  <c r="E284" i="31"/>
  <c r="E285" i="31"/>
  <c r="E286" i="31"/>
  <c r="E287" i="31"/>
  <c r="E288" i="31"/>
  <c r="E289" i="31"/>
  <c r="E290" i="31"/>
  <c r="E291" i="31"/>
  <c r="E292" i="31"/>
  <c r="E293" i="31"/>
  <c r="E294" i="31"/>
  <c r="E295" i="31"/>
  <c r="E296" i="31"/>
  <c r="E297" i="31"/>
  <c r="E298" i="31"/>
  <c r="E299" i="31"/>
  <c r="E300" i="31"/>
  <c r="E301" i="31"/>
  <c r="E302" i="31"/>
  <c r="E303" i="31"/>
  <c r="E304" i="31"/>
  <c r="E305" i="31"/>
  <c r="E306" i="31"/>
  <c r="E307" i="31"/>
  <c r="E308" i="31"/>
  <c r="E309" i="31"/>
  <c r="E310" i="31"/>
  <c r="E311" i="31"/>
  <c r="E312" i="31"/>
  <c r="E313" i="31"/>
  <c r="E314" i="31"/>
  <c r="E315" i="31"/>
  <c r="E316" i="31"/>
  <c r="E317" i="31"/>
  <c r="E318" i="31"/>
  <c r="E319" i="31"/>
  <c r="E320" i="31"/>
  <c r="E321" i="31"/>
  <c r="E322" i="31"/>
  <c r="E323" i="31"/>
  <c r="E324" i="31"/>
  <c r="E325" i="31"/>
  <c r="E326" i="31"/>
  <c r="E327" i="31"/>
  <c r="E328" i="31"/>
  <c r="E329" i="31"/>
  <c r="E330" i="31"/>
  <c r="E331" i="31"/>
  <c r="E332" i="31"/>
  <c r="E333" i="31"/>
  <c r="E334" i="31"/>
  <c r="E335" i="31"/>
  <c r="E336" i="31"/>
  <c r="E337" i="31"/>
  <c r="E338" i="31"/>
  <c r="E339" i="31"/>
  <c r="E340" i="31"/>
  <c r="E341" i="31"/>
  <c r="E342" i="31"/>
  <c r="E343" i="31"/>
  <c r="E344" i="31"/>
  <c r="E345" i="31"/>
  <c r="E346" i="31"/>
  <c r="E347" i="31"/>
  <c r="E348" i="31"/>
  <c r="E349" i="31"/>
  <c r="E350" i="31"/>
  <c r="E351" i="31"/>
  <c r="E352" i="31"/>
  <c r="E353" i="31"/>
  <c r="E354" i="31"/>
  <c r="E355" i="31"/>
  <c r="E356" i="31"/>
  <c r="E357" i="31"/>
  <c r="E358" i="31"/>
  <c r="E359" i="31"/>
  <c r="E360" i="31"/>
  <c r="E361" i="31"/>
  <c r="E362" i="31"/>
  <c r="E363" i="31"/>
  <c r="E364" i="31"/>
  <c r="E365" i="31"/>
  <c r="E366" i="31"/>
  <c r="E367" i="31"/>
  <c r="E368" i="31"/>
  <c r="E369" i="31"/>
  <c r="E370" i="31"/>
  <c r="E371" i="31"/>
  <c r="E372" i="31"/>
  <c r="E373" i="31"/>
  <c r="E374" i="31"/>
  <c r="E375" i="31"/>
  <c r="E376" i="31"/>
  <c r="E377" i="31"/>
  <c r="E378" i="31"/>
  <c r="E379" i="31"/>
  <c r="E380" i="31"/>
  <c r="E381" i="31"/>
  <c r="E382" i="31"/>
  <c r="E383" i="31"/>
  <c r="E384" i="31"/>
  <c r="E385" i="31"/>
  <c r="E386" i="31"/>
  <c r="E387" i="31"/>
  <c r="E388" i="31"/>
  <c r="E389" i="31"/>
  <c r="E390" i="31"/>
  <c r="E391" i="31"/>
  <c r="E392" i="31"/>
  <c r="E393" i="31"/>
  <c r="E394" i="31"/>
  <c r="E395" i="31"/>
  <c r="E396" i="31"/>
  <c r="E397" i="31"/>
  <c r="E398" i="31"/>
  <c r="E399" i="31"/>
  <c r="E400" i="31"/>
  <c r="E401" i="31"/>
  <c r="E402" i="31"/>
  <c r="E403" i="31"/>
  <c r="E404" i="31"/>
  <c r="E405" i="31"/>
  <c r="E406" i="31"/>
  <c r="E407" i="31"/>
  <c r="E408" i="31"/>
  <c r="E409" i="31"/>
  <c r="E410" i="31"/>
  <c r="E411" i="31"/>
  <c r="E412" i="31"/>
  <c r="E413" i="31"/>
  <c r="E414" i="31"/>
  <c r="E415" i="31"/>
  <c r="E416" i="31"/>
  <c r="E417" i="31"/>
  <c r="E418" i="31"/>
  <c r="E419" i="31"/>
  <c r="E420" i="31"/>
  <c r="E421" i="31"/>
  <c r="E422" i="31"/>
  <c r="E423" i="31"/>
  <c r="E424" i="31"/>
  <c r="E425" i="31"/>
  <c r="E426" i="31"/>
  <c r="E427" i="31"/>
  <c r="E428" i="31"/>
  <c r="E429" i="31"/>
  <c r="E430" i="31"/>
  <c r="E431" i="31"/>
  <c r="E432" i="31"/>
  <c r="E433" i="31"/>
  <c r="E434" i="31"/>
  <c r="E435" i="31"/>
  <c r="E436" i="31"/>
  <c r="E437" i="31"/>
  <c r="E438" i="31"/>
  <c r="E439" i="31"/>
  <c r="E440" i="31"/>
  <c r="E441" i="31"/>
  <c r="E442" i="31"/>
  <c r="E443" i="31"/>
  <c r="E444" i="31"/>
  <c r="E445" i="31"/>
  <c r="E446" i="31"/>
  <c r="E447" i="31"/>
  <c r="E448" i="31"/>
  <c r="E449" i="31"/>
  <c r="E450" i="31"/>
  <c r="E451" i="31"/>
  <c r="E452" i="31"/>
  <c r="E453" i="31"/>
  <c r="E454" i="31"/>
  <c r="E455" i="31"/>
  <c r="E456" i="31"/>
  <c r="E457" i="31"/>
  <c r="E458" i="31"/>
  <c r="E459" i="31"/>
  <c r="E460" i="31"/>
  <c r="E461" i="31"/>
  <c r="E462" i="31"/>
  <c r="E463" i="31"/>
  <c r="E464" i="31"/>
  <c r="E465" i="31"/>
  <c r="E466" i="31"/>
  <c r="E467" i="31"/>
  <c r="E468" i="31"/>
  <c r="E469" i="31"/>
  <c r="E470" i="31"/>
  <c r="E471" i="31"/>
  <c r="E472" i="31"/>
  <c r="E473" i="31"/>
  <c r="E474" i="31"/>
  <c r="E475" i="31"/>
  <c r="E476" i="31"/>
  <c r="E477" i="31"/>
  <c r="E478" i="31"/>
  <c r="E479" i="31"/>
  <c r="E480" i="31"/>
  <c r="E481" i="31"/>
  <c r="E482" i="31"/>
  <c r="E483" i="31"/>
  <c r="E484" i="31"/>
  <c r="E485" i="31"/>
  <c r="E486" i="31"/>
  <c r="E487" i="31"/>
  <c r="E488" i="31"/>
  <c r="E489" i="31"/>
  <c r="E490" i="31"/>
  <c r="E491" i="31"/>
  <c r="E492" i="31"/>
  <c r="E493" i="31"/>
  <c r="E494" i="31"/>
  <c r="E495" i="31"/>
  <c r="E496" i="31"/>
  <c r="E497" i="31"/>
  <c r="E498" i="31"/>
  <c r="E499" i="31"/>
  <c r="E500" i="31"/>
  <c r="E501" i="31"/>
  <c r="E502" i="31"/>
  <c r="E503" i="31"/>
  <c r="E504" i="31"/>
  <c r="E505" i="31"/>
  <c r="E506" i="31"/>
  <c r="E507" i="31"/>
  <c r="E508" i="31"/>
  <c r="E509" i="31"/>
  <c r="E510" i="31"/>
  <c r="E511" i="31"/>
  <c r="E512" i="31"/>
  <c r="E513" i="31"/>
  <c r="E514" i="31"/>
  <c r="E515" i="31"/>
  <c r="E516" i="31"/>
  <c r="E517" i="31"/>
  <c r="E518" i="31"/>
  <c r="E519" i="31"/>
  <c r="E520" i="31"/>
  <c r="E521" i="31"/>
  <c r="E522" i="31"/>
  <c r="E523" i="31"/>
  <c r="E524" i="31"/>
  <c r="E525" i="31"/>
  <c r="E526" i="31"/>
  <c r="E527" i="31"/>
  <c r="E528" i="31"/>
  <c r="E529" i="31"/>
  <c r="E530" i="31"/>
  <c r="E531" i="31"/>
  <c r="E532" i="31"/>
  <c r="E533" i="31"/>
  <c r="E534" i="31"/>
  <c r="E535" i="31"/>
  <c r="E536" i="31"/>
  <c r="E537" i="31"/>
  <c r="E538" i="31"/>
  <c r="E539" i="31"/>
  <c r="E540" i="31"/>
  <c r="E541" i="31"/>
  <c r="E542" i="31"/>
  <c r="E543" i="31"/>
  <c r="E544" i="31"/>
  <c r="E545" i="31"/>
  <c r="E546" i="31"/>
  <c r="E547" i="31"/>
  <c r="E548" i="31"/>
  <c r="E549" i="31"/>
  <c r="E550" i="31"/>
  <c r="E551" i="31"/>
  <c r="E552" i="31"/>
  <c r="E553" i="31"/>
  <c r="E554" i="31"/>
  <c r="E555" i="31"/>
  <c r="E556" i="31"/>
  <c r="E557" i="31"/>
  <c r="E558" i="31"/>
  <c r="E559" i="31"/>
  <c r="E560" i="31"/>
  <c r="E561" i="31"/>
  <c r="E562" i="31"/>
  <c r="E563" i="31"/>
  <c r="E564" i="31"/>
  <c r="E565" i="31"/>
  <c r="E566" i="31"/>
  <c r="E567" i="31"/>
  <c r="E568" i="31"/>
  <c r="E569" i="31"/>
  <c r="E570" i="31"/>
  <c r="E571" i="31"/>
  <c r="E572" i="31"/>
  <c r="E573" i="31"/>
  <c r="E574" i="31"/>
  <c r="E575" i="31"/>
  <c r="E576" i="31"/>
  <c r="E577" i="31"/>
  <c r="E578" i="31"/>
  <c r="E579" i="31"/>
  <c r="E580" i="31"/>
  <c r="E581" i="31"/>
  <c r="E582" i="31"/>
  <c r="E583" i="31"/>
  <c r="E584" i="31"/>
  <c r="E585" i="31"/>
  <c r="E586" i="31"/>
  <c r="E587" i="31"/>
  <c r="E588" i="31"/>
  <c r="E589" i="31"/>
  <c r="E590" i="31"/>
  <c r="E591" i="31"/>
  <c r="E592" i="31"/>
  <c r="E593" i="31"/>
  <c r="E594" i="31"/>
  <c r="E595" i="31"/>
  <c r="E596" i="31"/>
  <c r="E597" i="31"/>
  <c r="E598" i="31"/>
  <c r="E599" i="31"/>
  <c r="E600" i="31"/>
  <c r="E601" i="31"/>
  <c r="E602" i="31"/>
  <c r="E603" i="31"/>
  <c r="E604" i="31"/>
  <c r="E605" i="31"/>
  <c r="E606" i="31"/>
  <c r="E607" i="31"/>
  <c r="E608" i="31"/>
  <c r="E609" i="31"/>
  <c r="E610" i="31"/>
  <c r="E611" i="31"/>
  <c r="E612" i="31"/>
  <c r="E613" i="31"/>
  <c r="E614" i="31"/>
  <c r="E615" i="31"/>
  <c r="E616" i="31"/>
  <c r="E617" i="31"/>
  <c r="E618" i="31"/>
  <c r="E619" i="31"/>
  <c r="E620" i="31"/>
  <c r="E621" i="31"/>
  <c r="E622" i="31"/>
  <c r="E623" i="31"/>
  <c r="E624" i="31"/>
  <c r="E625" i="31"/>
  <c r="E626" i="31"/>
  <c r="E627" i="31"/>
  <c r="E628" i="31"/>
  <c r="E629" i="31"/>
  <c r="E630" i="31"/>
  <c r="E631" i="31"/>
  <c r="E632" i="31"/>
  <c r="E633" i="31"/>
  <c r="E634" i="31"/>
  <c r="E635" i="31"/>
  <c r="E636" i="31"/>
  <c r="E637" i="31"/>
  <c r="E638" i="31"/>
  <c r="E639" i="31"/>
  <c r="E640" i="31"/>
  <c r="E641" i="31"/>
  <c r="E642" i="31"/>
  <c r="E643" i="31"/>
  <c r="E644" i="31"/>
  <c r="E645" i="31"/>
  <c r="E646" i="31"/>
  <c r="E647" i="31"/>
  <c r="E648" i="31"/>
  <c r="E649" i="31"/>
  <c r="E650" i="31"/>
  <c r="E651" i="31"/>
  <c r="E652" i="31"/>
  <c r="E653" i="31"/>
  <c r="E654" i="31"/>
  <c r="E655" i="31"/>
  <c r="E656" i="31"/>
  <c r="E657" i="31"/>
  <c r="E658" i="31"/>
  <c r="E659" i="31"/>
  <c r="E660" i="31"/>
  <c r="E661" i="31"/>
  <c r="E662" i="31"/>
  <c r="E663" i="31"/>
  <c r="E664" i="31"/>
  <c r="E665" i="31"/>
  <c r="E666" i="31"/>
  <c r="E667" i="31"/>
  <c r="E668" i="31"/>
  <c r="E669" i="31"/>
  <c r="E670" i="31"/>
  <c r="E671" i="31"/>
  <c r="E672" i="31"/>
  <c r="E673" i="31"/>
  <c r="E674" i="31"/>
  <c r="E675" i="31"/>
  <c r="E676" i="31"/>
  <c r="E677" i="31"/>
  <c r="E678" i="31"/>
  <c r="E679" i="31"/>
  <c r="E680" i="31"/>
  <c r="E681" i="31"/>
  <c r="E682" i="31"/>
  <c r="E683" i="31"/>
  <c r="E684" i="31"/>
  <c r="E685" i="31"/>
  <c r="E686" i="31"/>
  <c r="E687" i="31"/>
  <c r="E688" i="31"/>
  <c r="E689" i="31"/>
  <c r="E690" i="31"/>
  <c r="E691" i="31"/>
  <c r="E692" i="31"/>
  <c r="E693" i="31"/>
  <c r="E694" i="31"/>
  <c r="E695" i="31"/>
  <c r="E696" i="31"/>
  <c r="E697" i="31"/>
  <c r="E698" i="31"/>
  <c r="E699" i="31"/>
  <c r="E700" i="31"/>
  <c r="E701" i="31"/>
  <c r="E702" i="31"/>
  <c r="E703" i="31"/>
  <c r="E704" i="31"/>
  <c r="E705" i="31"/>
  <c r="E706" i="31"/>
  <c r="E707" i="31"/>
  <c r="E708" i="31"/>
  <c r="E709" i="31"/>
  <c r="E710" i="31"/>
  <c r="E711" i="31"/>
  <c r="E712" i="31"/>
  <c r="E713" i="31"/>
  <c r="E714" i="31"/>
  <c r="E715" i="31"/>
  <c r="E716" i="31"/>
  <c r="E717" i="31"/>
  <c r="E718" i="31"/>
  <c r="E719" i="31"/>
  <c r="E720" i="31"/>
  <c r="E721" i="31"/>
  <c r="E722" i="31"/>
  <c r="E723" i="31"/>
  <c r="E724" i="31"/>
  <c r="E725" i="31"/>
  <c r="E726" i="31"/>
  <c r="E727" i="31"/>
  <c r="E728" i="31"/>
  <c r="E729" i="31"/>
  <c r="E730" i="31"/>
  <c r="E731" i="31"/>
  <c r="E732" i="31"/>
  <c r="E733" i="31"/>
  <c r="E734" i="31"/>
  <c r="E735" i="31"/>
  <c r="E736" i="31"/>
  <c r="E737" i="31"/>
  <c r="E738" i="31"/>
  <c r="E739" i="31"/>
  <c r="E740" i="31"/>
  <c r="E741" i="31"/>
  <c r="E742" i="31"/>
  <c r="E743" i="31"/>
  <c r="E744" i="31"/>
  <c r="E745" i="31"/>
  <c r="E746" i="31"/>
  <c r="E747" i="31"/>
  <c r="E748" i="31"/>
  <c r="E749" i="31"/>
  <c r="E750" i="31"/>
  <c r="E751" i="31"/>
  <c r="E752" i="31"/>
  <c r="E753" i="31"/>
  <c r="E754" i="31"/>
  <c r="E755" i="31"/>
  <c r="E756" i="31"/>
  <c r="E757" i="31"/>
  <c r="E758" i="31"/>
  <c r="E759" i="31"/>
  <c r="E760" i="31"/>
  <c r="E761" i="31"/>
  <c r="E762" i="31"/>
  <c r="E763" i="31"/>
  <c r="E764" i="31"/>
  <c r="E765" i="31"/>
  <c r="E766" i="31"/>
  <c r="E767" i="31"/>
  <c r="E768" i="31"/>
  <c r="E769" i="31"/>
  <c r="E770" i="31"/>
  <c r="E771" i="31"/>
  <c r="E772" i="31"/>
  <c r="E773" i="31"/>
  <c r="E774" i="31"/>
  <c r="E775" i="31"/>
  <c r="E776" i="31"/>
  <c r="E777" i="31"/>
  <c r="E778" i="31"/>
  <c r="E779" i="31"/>
  <c r="E780" i="31"/>
  <c r="E781" i="31"/>
  <c r="E782" i="31"/>
  <c r="E783" i="31"/>
  <c r="E784" i="31"/>
  <c r="E785" i="31"/>
  <c r="E786" i="31"/>
  <c r="E787" i="31"/>
  <c r="E788" i="31"/>
  <c r="E789" i="31"/>
  <c r="E790" i="31"/>
  <c r="E791" i="31"/>
  <c r="E792" i="31"/>
  <c r="E793" i="31"/>
  <c r="E794" i="31"/>
  <c r="E795" i="31"/>
  <c r="E796" i="31"/>
  <c r="E797" i="31"/>
  <c r="E798" i="31"/>
  <c r="E799" i="31"/>
  <c r="E800" i="31"/>
  <c r="E801" i="31"/>
  <c r="E802" i="31"/>
  <c r="E803" i="31"/>
  <c r="E804" i="31"/>
  <c r="E805" i="31"/>
  <c r="E806" i="31"/>
  <c r="E807" i="31"/>
  <c r="E808" i="31"/>
  <c r="E809" i="31"/>
  <c r="E810" i="31"/>
  <c r="E811" i="31"/>
  <c r="E812" i="31"/>
  <c r="E813" i="31"/>
  <c r="E814" i="31"/>
  <c r="E815" i="31"/>
  <c r="E816" i="31"/>
  <c r="E817" i="31"/>
  <c r="E818" i="31"/>
  <c r="E819" i="31"/>
  <c r="E820" i="31"/>
  <c r="E821" i="31"/>
  <c r="E822" i="31"/>
  <c r="E823" i="31"/>
  <c r="E824" i="31"/>
  <c r="E825" i="31"/>
  <c r="E826" i="31"/>
  <c r="E827" i="31"/>
  <c r="E828" i="31"/>
  <c r="E829" i="31"/>
  <c r="E830" i="31"/>
  <c r="E831" i="31"/>
  <c r="E832" i="31"/>
  <c r="E833" i="31"/>
  <c r="E834" i="31"/>
  <c r="E835" i="31"/>
  <c r="E836" i="31"/>
  <c r="E837" i="31"/>
  <c r="E838" i="31"/>
  <c r="E839" i="31"/>
  <c r="E840" i="31"/>
  <c r="E841" i="31"/>
  <c r="E842" i="31"/>
  <c r="E843" i="31"/>
  <c r="E844" i="31"/>
  <c r="E845" i="31"/>
  <c r="E846" i="31"/>
  <c r="E847" i="31"/>
  <c r="E848" i="31"/>
  <c r="E849" i="31"/>
  <c r="E850" i="31"/>
  <c r="E851" i="31"/>
  <c r="E852" i="31"/>
  <c r="E853" i="31"/>
  <c r="E854" i="31"/>
  <c r="E855" i="31"/>
  <c r="E856" i="31"/>
  <c r="E857" i="31"/>
  <c r="E858" i="31"/>
  <c r="E859" i="31"/>
  <c r="E860" i="31"/>
  <c r="E861" i="31"/>
  <c r="E862" i="31"/>
  <c r="E863" i="31"/>
  <c r="E864" i="31"/>
  <c r="E865" i="31"/>
  <c r="E866" i="31"/>
  <c r="E867" i="31"/>
  <c r="E868" i="31"/>
  <c r="E869" i="31"/>
  <c r="E870" i="31"/>
  <c r="E871" i="31"/>
  <c r="E872" i="31"/>
  <c r="E873" i="31"/>
  <c r="E874" i="31"/>
  <c r="E875" i="31"/>
  <c r="E876" i="31"/>
  <c r="E877" i="31"/>
  <c r="E878" i="31"/>
  <c r="E879" i="31"/>
  <c r="E880" i="31"/>
  <c r="E881" i="31"/>
  <c r="E882" i="31"/>
  <c r="E883" i="31"/>
  <c r="E884" i="31"/>
  <c r="E885" i="31"/>
  <c r="E886" i="31"/>
  <c r="E887" i="31"/>
  <c r="E888" i="31"/>
  <c r="E889" i="31"/>
  <c r="E890" i="31"/>
  <c r="E891" i="31"/>
  <c r="E892" i="31"/>
  <c r="E893" i="31"/>
  <c r="E894" i="31"/>
  <c r="E895" i="31"/>
  <c r="E896" i="31"/>
  <c r="E897" i="31"/>
  <c r="E898" i="31"/>
  <c r="E899" i="31"/>
  <c r="E900" i="31"/>
  <c r="E901" i="31"/>
  <c r="E902" i="31"/>
  <c r="E903" i="31"/>
  <c r="E904" i="31"/>
  <c r="E905" i="31"/>
  <c r="E906" i="31"/>
  <c r="E907" i="31"/>
  <c r="E908" i="31"/>
  <c r="E909" i="31"/>
  <c r="E910" i="31"/>
  <c r="E911" i="31"/>
  <c r="E912" i="31"/>
  <c r="E913" i="31"/>
  <c r="E914" i="31"/>
  <c r="E915" i="31"/>
  <c r="E916" i="31"/>
  <c r="E917" i="31"/>
  <c r="E918" i="31"/>
  <c r="E919" i="31"/>
  <c r="E920" i="31"/>
  <c r="E921" i="31"/>
  <c r="E922" i="31"/>
  <c r="E923" i="31"/>
  <c r="E924" i="31"/>
  <c r="E925" i="31"/>
  <c r="E926" i="31"/>
  <c r="E927" i="31"/>
  <c r="E928" i="31"/>
  <c r="E929" i="31"/>
  <c r="E930" i="31"/>
  <c r="E931" i="31"/>
  <c r="E932" i="31"/>
  <c r="E933" i="31"/>
  <c r="E934" i="31"/>
  <c r="E935" i="31"/>
  <c r="E936" i="31"/>
  <c r="E937" i="31"/>
  <c r="E938" i="31"/>
  <c r="E939" i="31"/>
  <c r="E940" i="31"/>
  <c r="E941" i="31"/>
  <c r="E942" i="31"/>
  <c r="E943" i="31"/>
  <c r="E944" i="31"/>
  <c r="E945" i="31"/>
  <c r="E946" i="31"/>
  <c r="E947" i="31"/>
  <c r="E948" i="31"/>
  <c r="E949" i="31"/>
  <c r="E950" i="31"/>
  <c r="E951" i="31"/>
  <c r="E952" i="31"/>
  <c r="E953" i="31"/>
  <c r="E954" i="31"/>
  <c r="E955" i="31"/>
  <c r="E956" i="31"/>
  <c r="E957" i="31"/>
  <c r="E958" i="31"/>
  <c r="E959" i="31"/>
  <c r="E960" i="31"/>
  <c r="E961" i="31"/>
  <c r="E962" i="31"/>
  <c r="E963" i="31"/>
  <c r="E964" i="31"/>
  <c r="E965" i="31"/>
  <c r="E966" i="31"/>
  <c r="E967" i="31"/>
  <c r="E968" i="31"/>
  <c r="E969" i="31"/>
  <c r="E970" i="31"/>
  <c r="E971" i="31"/>
  <c r="E972" i="31"/>
  <c r="E973" i="31"/>
  <c r="E974" i="31"/>
  <c r="E975" i="31"/>
  <c r="E976" i="31"/>
  <c r="E977" i="31"/>
  <c r="E978" i="31"/>
  <c r="E979" i="31"/>
  <c r="E980" i="31"/>
  <c r="E981" i="31"/>
  <c r="E982" i="31"/>
  <c r="E983" i="31"/>
  <c r="E984" i="31"/>
  <c r="E985" i="31"/>
  <c r="E986" i="31"/>
  <c r="E987" i="31"/>
  <c r="E988" i="31"/>
  <c r="E989" i="31"/>
  <c r="E990" i="31"/>
  <c r="E991" i="31"/>
  <c r="E992" i="31"/>
  <c r="E993" i="31"/>
  <c r="E994" i="31"/>
  <c r="E995" i="31"/>
  <c r="E996" i="31"/>
  <c r="E997" i="31"/>
  <c r="E998" i="31"/>
  <c r="E999" i="31"/>
  <c r="E1000" i="31"/>
  <c r="E1001" i="31"/>
  <c r="E1002" i="31"/>
  <c r="E1003" i="31"/>
  <c r="E1004" i="31"/>
  <c r="E1005" i="31"/>
  <c r="E1006" i="31"/>
  <c r="E1007" i="31"/>
  <c r="E1008" i="31"/>
  <c r="E1009" i="31"/>
  <c r="E1010" i="31"/>
  <c r="E1011" i="31"/>
  <c r="E1012" i="31"/>
  <c r="E1013" i="31"/>
  <c r="E1014" i="31"/>
  <c r="E1015" i="31"/>
  <c r="E1016" i="31"/>
  <c r="E1017" i="31"/>
  <c r="E1018" i="31"/>
  <c r="E1019" i="31"/>
  <c r="E1020" i="31"/>
  <c r="E1021" i="31"/>
  <c r="E1022" i="31"/>
  <c r="E1023" i="31"/>
  <c r="E1024" i="31"/>
  <c r="E1025" i="31"/>
  <c r="E1026" i="31"/>
  <c r="E1027" i="31"/>
  <c r="E1028" i="31"/>
  <c r="E1029" i="31"/>
  <c r="E1030" i="31"/>
  <c r="E1031" i="31"/>
  <c r="E1032" i="31"/>
  <c r="E1033" i="31"/>
  <c r="E1034" i="31"/>
  <c r="E1035" i="31"/>
  <c r="E1036" i="31"/>
  <c r="E1037" i="31"/>
  <c r="E1038" i="31"/>
  <c r="E1039" i="31"/>
  <c r="E1040" i="31"/>
  <c r="E1041" i="31"/>
  <c r="E1042" i="31"/>
  <c r="E1043" i="31"/>
  <c r="E1044" i="31"/>
  <c r="E1045" i="31"/>
  <c r="E1046" i="31"/>
  <c r="E1047" i="31"/>
  <c r="E1048" i="31"/>
  <c r="E1049" i="31"/>
  <c r="E1050" i="31"/>
  <c r="E1051" i="31"/>
  <c r="E1052" i="31"/>
  <c r="E1053" i="31"/>
  <c r="E1054" i="31"/>
  <c r="E1055" i="31"/>
  <c r="E1056" i="31"/>
  <c r="E1057" i="31"/>
  <c r="E1058" i="31"/>
  <c r="E1059" i="31"/>
  <c r="E1060" i="31"/>
  <c r="E1061" i="31"/>
  <c r="E1062" i="31"/>
  <c r="E1063" i="31"/>
  <c r="E1064" i="31"/>
  <c r="E1065" i="31"/>
  <c r="E1066" i="31"/>
  <c r="E1067" i="31"/>
  <c r="E1068" i="31"/>
  <c r="E1069" i="31"/>
  <c r="E1070" i="31"/>
  <c r="E1071" i="31"/>
  <c r="E1072" i="31"/>
  <c r="E1073" i="31"/>
  <c r="E1074" i="31"/>
  <c r="E1075" i="31"/>
  <c r="E1076" i="31"/>
  <c r="E1077" i="31"/>
  <c r="E1078" i="31"/>
  <c r="E1079" i="31"/>
  <c r="E1080" i="31"/>
  <c r="E1081" i="31"/>
  <c r="E1082" i="31"/>
  <c r="E1083" i="31"/>
  <c r="E1084" i="31"/>
  <c r="E1085" i="31"/>
  <c r="E1086" i="31"/>
  <c r="E1087" i="31"/>
  <c r="E1088" i="31"/>
  <c r="E1089" i="31"/>
  <c r="E1090" i="31"/>
  <c r="E1091" i="31"/>
  <c r="E1092" i="31"/>
  <c r="E1093" i="31"/>
  <c r="E1094" i="31"/>
  <c r="E1095" i="31"/>
  <c r="E1096" i="31"/>
  <c r="E1097" i="31"/>
  <c r="E1098" i="31"/>
  <c r="E1099" i="31"/>
  <c r="E1100" i="31"/>
  <c r="E1101" i="31"/>
  <c r="E1102" i="31"/>
  <c r="E1103" i="31"/>
  <c r="E1104" i="31"/>
  <c r="E1105" i="31"/>
  <c r="E1106" i="31"/>
  <c r="E1107" i="31"/>
  <c r="E1108" i="31"/>
  <c r="E1109" i="31"/>
  <c r="E1110" i="31"/>
  <c r="E1111" i="31"/>
  <c r="E1112" i="31"/>
  <c r="E1113" i="31"/>
  <c r="E1114" i="31"/>
  <c r="E1115" i="31"/>
  <c r="E1116" i="31"/>
  <c r="E1117" i="31"/>
  <c r="E1118" i="31"/>
  <c r="E1119" i="31"/>
  <c r="E1120" i="31"/>
  <c r="E1121" i="31"/>
  <c r="E1122" i="31"/>
  <c r="E1123" i="31"/>
  <c r="E1124" i="31"/>
  <c r="E1125" i="31"/>
  <c r="E1126" i="31"/>
  <c r="E1127" i="31"/>
  <c r="E1128" i="31"/>
  <c r="E1129" i="31"/>
  <c r="E1130" i="31"/>
  <c r="E1131" i="31"/>
  <c r="E1132" i="31"/>
  <c r="E1133" i="31"/>
  <c r="E1134" i="31"/>
  <c r="E1135" i="31"/>
  <c r="E1136" i="31"/>
  <c r="E1137" i="31"/>
  <c r="E1138" i="31"/>
  <c r="E1139" i="31"/>
  <c r="E1140" i="31"/>
  <c r="E1141" i="31"/>
  <c r="E1142" i="31"/>
  <c r="E1143" i="31"/>
  <c r="E1144" i="31"/>
  <c r="E1145" i="31"/>
  <c r="E1146" i="31"/>
  <c r="E1147" i="31"/>
  <c r="E1148" i="31"/>
  <c r="E1149" i="31"/>
  <c r="E1150" i="31"/>
  <c r="E1151" i="31"/>
  <c r="E1152" i="31"/>
  <c r="E1153" i="31"/>
  <c r="E1154" i="31"/>
  <c r="E1155" i="31"/>
  <c r="E1156" i="31"/>
  <c r="E1157" i="31"/>
  <c r="E1158" i="31"/>
  <c r="E1159" i="31"/>
  <c r="E1160" i="31"/>
  <c r="E1161" i="31"/>
  <c r="E1162" i="31"/>
  <c r="E1163" i="31"/>
  <c r="E1164" i="31"/>
  <c r="E1165" i="31"/>
  <c r="E1166" i="31"/>
  <c r="E1167" i="31"/>
  <c r="E1168" i="31"/>
  <c r="E1169" i="31"/>
  <c r="E1170" i="31"/>
  <c r="E1171" i="31"/>
  <c r="E1172" i="31"/>
  <c r="E1173" i="31"/>
  <c r="E1174" i="31"/>
  <c r="E1175" i="31"/>
  <c r="E1176" i="31"/>
  <c r="E1177" i="31"/>
  <c r="E1178" i="31"/>
  <c r="E1179" i="31"/>
  <c r="E1180" i="31"/>
  <c r="E1181" i="31"/>
  <c r="E1182" i="31"/>
  <c r="E1183" i="31"/>
  <c r="E1184" i="31"/>
  <c r="E1185" i="31"/>
  <c r="E1186" i="31"/>
  <c r="E1187" i="31"/>
  <c r="E1188" i="31"/>
  <c r="E1189" i="31"/>
  <c r="E1190" i="31"/>
  <c r="E1191" i="31"/>
  <c r="E1192" i="31"/>
  <c r="E1193" i="31"/>
  <c r="E1194" i="31"/>
  <c r="E1195" i="31"/>
  <c r="E1196" i="31"/>
  <c r="E1197" i="31"/>
  <c r="E1198" i="31"/>
  <c r="E1199" i="31"/>
  <c r="E1200" i="31"/>
  <c r="E1201" i="31"/>
  <c r="E1202" i="31"/>
  <c r="E1203" i="31"/>
  <c r="E1204" i="31"/>
  <c r="E1205" i="31"/>
  <c r="E1206" i="31"/>
  <c r="E1207" i="31"/>
  <c r="E1208" i="31"/>
  <c r="E1209" i="31"/>
  <c r="E1210" i="31"/>
  <c r="E1211" i="31"/>
  <c r="E1212" i="31"/>
  <c r="E1213" i="31"/>
  <c r="E1214" i="31"/>
  <c r="E1215" i="31"/>
  <c r="E1216" i="31"/>
  <c r="E1217" i="31"/>
  <c r="E1218" i="31"/>
  <c r="E1219" i="31"/>
  <c r="E1220" i="31"/>
  <c r="E1221" i="31"/>
  <c r="E1222" i="31"/>
  <c r="E1223" i="31"/>
  <c r="E1224" i="31"/>
  <c r="E1225" i="31"/>
  <c r="E1226" i="31"/>
  <c r="E1227" i="31"/>
  <c r="E1228" i="31"/>
  <c r="E1229" i="31"/>
  <c r="E1230" i="31"/>
  <c r="E1231" i="31"/>
  <c r="E1232" i="31"/>
  <c r="E1233" i="31"/>
  <c r="E1234" i="31"/>
  <c r="E1235" i="31"/>
  <c r="E1236" i="31"/>
  <c r="E1237" i="31"/>
  <c r="E1238" i="31"/>
  <c r="E1239" i="31"/>
  <c r="E1240" i="31"/>
  <c r="E1241" i="31"/>
  <c r="E1242" i="31"/>
  <c r="E1243" i="31"/>
  <c r="E1244" i="31"/>
  <c r="E1245" i="31"/>
  <c r="E1246" i="31"/>
  <c r="E1247" i="31"/>
  <c r="E1248" i="31"/>
  <c r="E1249" i="31"/>
  <c r="E1250" i="31"/>
  <c r="E1251" i="31"/>
  <c r="E1252" i="31"/>
  <c r="E1253" i="31"/>
  <c r="E1254" i="31"/>
  <c r="E1255" i="31"/>
  <c r="E1256" i="31"/>
  <c r="E1257" i="31"/>
  <c r="E1258" i="31"/>
  <c r="E1259" i="31"/>
  <c r="E1260" i="31"/>
  <c r="E1261" i="31"/>
  <c r="E1262" i="31"/>
  <c r="E1263" i="31"/>
  <c r="E1264" i="31"/>
  <c r="E1265" i="31"/>
  <c r="E1266" i="31"/>
  <c r="E1267" i="31"/>
  <c r="E1268" i="31"/>
  <c r="E1269" i="31"/>
  <c r="E1270" i="31"/>
  <c r="E1271" i="31"/>
  <c r="E1272" i="31"/>
  <c r="E1273" i="31"/>
  <c r="E1274" i="31"/>
  <c r="E1275" i="31"/>
  <c r="E1276" i="31"/>
  <c r="E1277" i="31"/>
  <c r="E1278" i="31"/>
  <c r="E1279" i="31"/>
  <c r="E1280" i="31"/>
  <c r="E1281" i="31"/>
  <c r="E1282" i="31"/>
  <c r="E1283" i="31"/>
  <c r="E1284" i="31"/>
  <c r="E1285" i="31"/>
  <c r="E1286" i="31"/>
  <c r="E1287" i="31"/>
  <c r="E1288" i="31"/>
  <c r="E1289" i="31"/>
  <c r="E1290" i="31"/>
  <c r="E1291" i="31"/>
  <c r="E1292" i="31"/>
  <c r="E1293" i="31"/>
  <c r="E1294" i="31"/>
  <c r="E1295" i="31"/>
  <c r="E1296" i="31"/>
  <c r="E1297" i="31"/>
  <c r="E1298" i="31"/>
  <c r="E1299" i="31"/>
  <c r="E1300" i="31"/>
  <c r="E1301" i="31"/>
  <c r="E1302" i="31"/>
  <c r="E1303" i="31"/>
  <c r="E1304" i="31"/>
  <c r="E1305" i="31"/>
  <c r="E1306" i="31"/>
  <c r="E1307" i="31"/>
  <c r="E1308" i="31"/>
  <c r="E1309" i="31"/>
  <c r="E1310" i="31"/>
  <c r="E1311" i="31"/>
  <c r="E1312" i="31"/>
  <c r="E1313" i="31"/>
  <c r="E1314" i="31"/>
  <c r="E1315" i="31"/>
  <c r="E1316" i="31"/>
  <c r="E1317" i="31"/>
  <c r="E1318" i="31"/>
  <c r="E1319" i="31"/>
  <c r="E1320" i="31"/>
  <c r="E1321" i="31"/>
  <c r="E1322" i="31"/>
  <c r="E1323" i="31"/>
  <c r="E1324" i="31"/>
  <c r="E1325" i="31"/>
  <c r="E1326" i="31"/>
  <c r="E1327" i="31"/>
  <c r="E1328" i="31"/>
  <c r="E1329" i="31"/>
  <c r="E1330" i="31"/>
  <c r="E1331" i="31"/>
  <c r="E1332" i="31"/>
  <c r="E1333" i="31"/>
  <c r="E1334" i="31"/>
  <c r="E1335" i="31"/>
  <c r="E1336" i="31"/>
  <c r="E1337" i="31"/>
  <c r="E1338" i="31"/>
  <c r="E1339" i="31"/>
  <c r="E1340" i="31"/>
  <c r="E1341" i="31"/>
  <c r="E1342" i="31"/>
  <c r="E1343" i="31"/>
  <c r="E1344" i="31"/>
  <c r="E1345" i="31"/>
  <c r="E1346" i="31"/>
  <c r="E1347" i="31"/>
  <c r="E1348" i="31"/>
  <c r="E1349" i="31"/>
  <c r="E1350" i="31"/>
  <c r="E1351" i="31"/>
  <c r="E1352" i="31"/>
  <c r="E1353" i="31"/>
  <c r="E1354" i="31"/>
  <c r="E1355" i="31"/>
  <c r="E1356" i="31"/>
  <c r="E1357" i="31"/>
  <c r="E1358" i="31"/>
  <c r="E1359" i="31"/>
  <c r="E1360" i="31"/>
  <c r="E1361" i="31"/>
  <c r="E1362" i="31"/>
  <c r="E1363" i="31"/>
  <c r="E1364" i="31"/>
  <c r="E1365" i="31"/>
  <c r="E1366" i="31"/>
  <c r="E1367" i="31"/>
  <c r="E1368" i="31"/>
  <c r="E1369" i="31"/>
  <c r="E1370" i="31"/>
  <c r="E1371" i="31"/>
  <c r="E1372" i="31"/>
  <c r="E1373" i="31"/>
  <c r="E1374" i="31"/>
  <c r="E1375" i="31"/>
  <c r="E1376" i="31"/>
  <c r="E1377" i="31"/>
  <c r="E1378" i="31"/>
  <c r="E1379" i="31"/>
  <c r="E1380" i="31"/>
  <c r="E1381" i="31"/>
  <c r="E1382" i="31"/>
  <c r="E1383" i="31"/>
  <c r="E1384" i="31"/>
  <c r="E1385" i="31"/>
  <c r="E1386" i="31"/>
  <c r="E1387" i="31"/>
  <c r="E1388" i="31"/>
  <c r="E1389" i="31"/>
  <c r="E1390" i="31"/>
  <c r="E1391" i="31"/>
  <c r="E1392" i="31"/>
  <c r="E1393" i="31"/>
  <c r="E1394" i="31"/>
  <c r="E1395" i="31"/>
  <c r="E1396" i="31"/>
  <c r="E1397" i="31"/>
  <c r="E1398" i="31"/>
  <c r="E1399" i="31"/>
  <c r="E1400" i="31"/>
  <c r="E1401" i="31"/>
  <c r="E1402" i="31"/>
  <c r="E1403" i="31"/>
  <c r="E1404" i="31"/>
  <c r="E1405" i="31"/>
  <c r="E1406" i="31"/>
  <c r="E1407" i="31"/>
  <c r="E1408" i="31"/>
  <c r="E1409" i="31"/>
  <c r="E1410" i="31"/>
  <c r="E1411" i="31"/>
  <c r="E1412" i="31"/>
  <c r="E1413" i="31"/>
  <c r="E1414" i="31"/>
  <c r="E1415" i="31"/>
  <c r="E1416" i="31"/>
  <c r="E1417" i="31"/>
  <c r="E1418" i="31"/>
  <c r="E1419" i="31"/>
  <c r="E1420" i="31"/>
  <c r="E1421" i="31"/>
  <c r="E1422" i="31"/>
  <c r="E1423" i="31"/>
  <c r="E1424" i="31"/>
  <c r="E1425" i="31"/>
  <c r="E1426" i="31"/>
  <c r="E1427" i="31"/>
  <c r="E1428" i="31"/>
  <c r="E1429" i="31"/>
  <c r="E1430" i="31"/>
  <c r="E1431" i="31"/>
  <c r="E1432" i="31"/>
  <c r="E1433" i="31"/>
  <c r="E1434" i="31"/>
  <c r="E1435" i="31"/>
  <c r="E1436" i="31"/>
  <c r="E1437" i="31"/>
  <c r="E1438" i="31"/>
  <c r="E1439" i="31"/>
  <c r="E1440" i="31"/>
  <c r="E1441" i="31"/>
  <c r="E1442" i="31"/>
  <c r="E1443" i="31"/>
  <c r="E1444" i="31"/>
  <c r="E1445" i="31"/>
  <c r="E1446" i="31"/>
  <c r="E1447" i="31"/>
  <c r="E1448" i="31"/>
  <c r="E1449" i="31"/>
  <c r="E1450" i="31"/>
  <c r="E1451" i="31"/>
  <c r="E1452" i="31"/>
  <c r="E1453" i="31"/>
  <c r="E1454" i="31"/>
  <c r="E1455" i="31"/>
  <c r="E1456" i="31"/>
  <c r="E1457" i="31"/>
  <c r="E1458" i="31"/>
  <c r="E1459" i="31"/>
  <c r="E1460" i="31"/>
  <c r="E1461" i="31"/>
  <c r="E1462" i="31"/>
  <c r="E1463" i="31"/>
  <c r="E1464" i="31"/>
  <c r="E1465" i="31"/>
  <c r="E1466" i="31"/>
  <c r="E1467" i="31"/>
  <c r="E1468" i="31"/>
  <c r="E1469" i="31"/>
  <c r="E1470" i="31"/>
  <c r="E1471" i="31"/>
  <c r="E1472" i="31"/>
  <c r="E1473" i="31"/>
  <c r="E1474" i="31"/>
  <c r="E1475" i="31"/>
  <c r="E1476" i="31"/>
  <c r="E1477" i="31"/>
  <c r="E1478" i="31"/>
  <c r="E1479" i="31"/>
  <c r="E1480" i="31"/>
  <c r="E1481" i="31"/>
  <c r="E1482" i="31"/>
  <c r="E1483" i="31"/>
  <c r="E1484" i="31"/>
  <c r="E1485" i="31"/>
  <c r="E1486" i="31"/>
  <c r="E1487" i="31"/>
  <c r="E1488" i="31"/>
  <c r="E1489" i="31"/>
  <c r="E1490" i="31"/>
  <c r="E1491" i="31"/>
  <c r="E1492" i="31"/>
  <c r="E1493" i="31"/>
  <c r="E1494" i="31"/>
  <c r="E1495" i="31"/>
  <c r="E1496" i="31"/>
  <c r="E1497" i="31"/>
  <c r="E1498" i="31"/>
  <c r="E1499" i="31"/>
  <c r="E1500" i="31"/>
  <c r="E1501" i="31"/>
  <c r="E1502" i="31"/>
  <c r="E1503" i="31"/>
  <c r="E1504" i="31"/>
  <c r="E1505" i="31"/>
  <c r="E1506" i="31"/>
  <c r="E1507" i="31"/>
  <c r="E1508" i="31"/>
  <c r="E1509" i="31"/>
  <c r="E1510" i="31"/>
  <c r="E1511" i="31"/>
  <c r="E1512" i="31"/>
  <c r="E1513" i="31"/>
  <c r="E1514" i="31"/>
  <c r="E1515" i="31"/>
  <c r="E1516" i="31"/>
  <c r="E1517" i="31"/>
  <c r="E1518" i="31"/>
  <c r="E1519" i="31"/>
  <c r="E1520" i="31"/>
  <c r="E1521" i="31"/>
  <c r="E1522" i="31"/>
  <c r="E1523" i="31"/>
  <c r="E1524" i="31"/>
  <c r="E1525" i="31"/>
  <c r="E1526" i="31"/>
  <c r="E1527" i="31"/>
  <c r="E1528" i="31"/>
  <c r="E1529" i="31"/>
  <c r="E1530" i="31"/>
  <c r="E1531" i="31"/>
  <c r="E1532" i="31"/>
  <c r="E1533" i="31"/>
  <c r="E1534" i="31"/>
  <c r="E1535" i="31"/>
  <c r="E1536" i="31"/>
  <c r="E1537" i="31"/>
  <c r="E1538" i="31"/>
  <c r="E1539" i="31"/>
  <c r="E1540" i="31"/>
  <c r="E1541" i="31"/>
  <c r="E1542" i="31"/>
  <c r="E1543" i="31"/>
  <c r="E1544" i="31"/>
  <c r="E1545" i="31"/>
  <c r="E1546" i="31"/>
  <c r="E1547" i="31"/>
  <c r="E1548" i="31"/>
  <c r="E1549" i="31"/>
  <c r="E1550" i="31"/>
  <c r="E1551" i="31"/>
  <c r="E1552" i="31"/>
  <c r="E1553" i="31"/>
  <c r="E1554" i="31"/>
  <c r="E1555" i="31"/>
  <c r="E1556" i="31"/>
  <c r="E1557" i="31"/>
  <c r="E1558" i="31"/>
  <c r="E1559" i="31"/>
  <c r="E1560" i="31"/>
  <c r="E1561" i="31"/>
  <c r="E1562" i="31"/>
  <c r="E1563" i="31"/>
  <c r="E1564" i="31"/>
  <c r="E1565" i="31"/>
  <c r="E1566" i="31"/>
  <c r="E1567" i="31"/>
  <c r="E1568" i="31"/>
  <c r="E1569" i="31"/>
  <c r="E1570" i="31"/>
  <c r="E1571" i="31"/>
  <c r="E1572" i="31"/>
  <c r="E1573" i="31"/>
  <c r="E1574" i="31"/>
  <c r="E1575" i="31"/>
  <c r="E1576" i="31"/>
  <c r="E1577" i="31"/>
  <c r="E1578" i="31"/>
  <c r="E1579" i="31"/>
  <c r="E1580" i="31"/>
  <c r="E1581" i="31"/>
  <c r="E1582" i="31"/>
  <c r="E1583" i="31"/>
  <c r="E1584" i="31"/>
  <c r="E1585" i="31"/>
  <c r="E1586" i="31"/>
  <c r="E1587" i="31"/>
  <c r="E1588" i="31"/>
  <c r="E1589" i="31"/>
  <c r="E1590" i="31"/>
  <c r="E1591" i="31"/>
  <c r="E1592" i="31"/>
  <c r="E1593" i="31"/>
  <c r="E1594" i="31"/>
  <c r="E1595" i="31"/>
  <c r="E1596" i="31"/>
  <c r="E1597" i="31"/>
  <c r="E1598" i="31"/>
  <c r="E1599" i="31"/>
  <c r="E1600" i="31"/>
  <c r="E1601" i="31"/>
  <c r="E1602" i="31"/>
  <c r="E1603" i="31"/>
  <c r="E1604" i="31"/>
  <c r="E1605" i="31"/>
  <c r="E1606" i="31"/>
  <c r="E1607" i="31"/>
  <c r="E1608" i="31"/>
  <c r="E1609" i="31"/>
  <c r="E1610" i="31"/>
  <c r="E1611" i="31"/>
  <c r="E1612" i="31"/>
  <c r="E1613" i="31"/>
  <c r="E1614" i="31"/>
  <c r="E1615" i="31"/>
  <c r="E1616" i="31"/>
  <c r="E1617" i="31"/>
  <c r="E1618" i="31"/>
  <c r="E1619" i="31"/>
  <c r="E1620" i="31"/>
  <c r="E1621" i="31"/>
  <c r="E1622" i="31"/>
  <c r="E1623" i="31"/>
  <c r="E1624" i="31"/>
  <c r="E1625" i="31"/>
  <c r="E1626" i="31"/>
  <c r="E1627" i="31"/>
  <c r="E1628" i="31"/>
  <c r="E1629" i="31"/>
  <c r="E1630" i="31"/>
  <c r="E1631" i="31"/>
  <c r="E1632" i="31"/>
  <c r="E1633" i="31"/>
  <c r="E1634" i="31"/>
  <c r="E1635" i="31"/>
  <c r="E1636" i="31"/>
  <c r="E1637" i="31"/>
  <c r="E1638" i="31"/>
  <c r="E1639" i="31"/>
  <c r="E1640" i="31"/>
  <c r="E1641" i="31"/>
  <c r="E1642" i="31"/>
  <c r="E1643" i="31"/>
  <c r="E1644" i="31"/>
  <c r="E1645" i="31"/>
  <c r="E1646" i="31"/>
  <c r="E1647" i="31"/>
  <c r="E1648" i="31"/>
  <c r="E1649" i="31"/>
  <c r="E1650" i="31"/>
  <c r="E1651" i="31"/>
  <c r="E1652" i="31"/>
  <c r="E1653" i="31"/>
  <c r="E1654" i="31"/>
  <c r="E1655" i="31"/>
  <c r="E1656" i="31"/>
  <c r="E1657" i="31"/>
  <c r="E1658" i="31"/>
  <c r="E1659" i="31"/>
  <c r="E1660" i="31"/>
  <c r="E1661" i="31"/>
  <c r="E1662" i="31"/>
  <c r="E1663" i="31"/>
  <c r="E1664" i="31"/>
  <c r="E1665" i="31"/>
  <c r="E1666" i="31"/>
  <c r="E1667" i="31"/>
  <c r="E1668" i="31"/>
  <c r="E1669" i="31"/>
  <c r="E1670" i="31"/>
  <c r="E1671" i="31"/>
  <c r="E1672" i="31"/>
  <c r="E1673" i="31"/>
  <c r="E1674" i="31"/>
  <c r="E1675" i="31"/>
  <c r="E1676" i="31"/>
  <c r="E1677" i="31"/>
  <c r="E1678" i="31"/>
  <c r="E1679" i="31"/>
  <c r="E1680" i="31"/>
  <c r="E1681" i="31"/>
  <c r="E1682" i="31"/>
  <c r="E1683" i="31"/>
  <c r="E1684" i="31"/>
  <c r="E1685" i="31"/>
  <c r="E1686" i="31"/>
  <c r="E1687" i="31"/>
  <c r="E1688" i="31"/>
  <c r="E1689" i="31"/>
  <c r="E1690" i="31"/>
  <c r="E1691" i="31"/>
  <c r="E1692" i="31"/>
  <c r="E1693" i="31"/>
  <c r="E1694" i="31"/>
  <c r="E1695" i="31"/>
  <c r="E1696" i="31"/>
  <c r="E1697" i="31"/>
  <c r="E1698" i="31"/>
  <c r="E1699" i="31"/>
  <c r="E1700" i="31"/>
  <c r="E1701" i="31"/>
  <c r="E1702" i="31"/>
  <c r="E1703" i="31"/>
  <c r="E1704" i="31"/>
  <c r="E1705" i="31"/>
  <c r="E1706" i="31"/>
  <c r="E1707" i="31"/>
  <c r="E1708" i="31"/>
  <c r="E1709" i="31"/>
  <c r="E1710" i="31"/>
  <c r="E1711" i="31"/>
  <c r="E1712" i="31"/>
  <c r="E1713" i="31"/>
  <c r="E1714" i="31"/>
  <c r="E1715" i="31"/>
  <c r="E1716" i="31"/>
  <c r="E1717" i="31"/>
  <c r="E1718" i="31"/>
  <c r="E1719" i="31"/>
  <c r="E1720" i="31"/>
  <c r="E1721" i="31"/>
  <c r="E1722" i="31"/>
  <c r="E1723" i="31"/>
  <c r="E1724" i="31"/>
  <c r="E1725" i="31"/>
  <c r="E1726" i="31"/>
  <c r="E1727" i="31"/>
  <c r="E1728" i="31"/>
  <c r="E1729" i="31"/>
  <c r="E1730" i="31"/>
  <c r="E1731" i="31"/>
  <c r="E1732" i="31"/>
  <c r="E1733" i="31"/>
  <c r="E1734" i="31"/>
  <c r="E1735" i="31"/>
  <c r="E1736" i="31"/>
  <c r="E1737" i="31"/>
  <c r="E1738" i="31"/>
  <c r="E1739" i="31"/>
  <c r="E1740" i="31"/>
  <c r="E1741" i="31"/>
  <c r="E1742" i="31"/>
  <c r="E1743" i="31"/>
  <c r="E1744" i="31"/>
  <c r="E1745" i="31"/>
  <c r="E1746" i="31"/>
  <c r="E1747" i="31"/>
  <c r="E1748" i="31"/>
  <c r="E1749" i="31"/>
  <c r="E1750" i="31"/>
  <c r="E1751" i="31"/>
  <c r="E1752" i="31"/>
  <c r="E1753" i="31"/>
  <c r="E1754" i="31"/>
  <c r="E1755" i="31"/>
  <c r="E1756" i="31"/>
  <c r="E1757" i="31"/>
  <c r="E1758" i="31"/>
  <c r="E1759" i="31"/>
  <c r="E1760" i="31"/>
  <c r="E1761" i="31"/>
  <c r="E1762" i="31"/>
  <c r="E1763" i="31"/>
  <c r="E1764" i="31"/>
  <c r="E1765" i="31"/>
  <c r="E1766" i="31"/>
  <c r="E1767" i="31"/>
  <c r="E1768" i="31"/>
  <c r="E1769" i="31"/>
  <c r="E1770" i="31"/>
  <c r="E1771" i="31"/>
  <c r="E1772" i="31"/>
  <c r="E1773" i="31"/>
  <c r="E1774" i="31"/>
  <c r="E1775" i="31"/>
  <c r="E1776" i="31"/>
  <c r="E1777" i="31"/>
  <c r="E1778" i="31"/>
  <c r="E1779" i="31"/>
  <c r="E1780" i="31"/>
  <c r="E1781" i="31"/>
  <c r="E1782" i="31"/>
  <c r="E1783" i="31"/>
  <c r="E1784" i="31"/>
  <c r="E1785" i="31"/>
  <c r="E1786" i="31"/>
  <c r="E1787" i="31"/>
  <c r="E1788" i="31"/>
  <c r="E1789" i="31"/>
  <c r="E1790" i="31"/>
  <c r="E1791" i="31"/>
  <c r="E1792" i="31"/>
  <c r="E1793" i="31"/>
  <c r="E1794" i="31"/>
  <c r="E1795" i="31"/>
  <c r="E1796" i="31"/>
  <c r="E1797" i="31"/>
  <c r="E1798" i="31"/>
  <c r="E1799" i="31"/>
  <c r="E1800" i="31"/>
  <c r="E1801" i="31"/>
  <c r="E1802" i="31"/>
  <c r="E1803" i="31"/>
  <c r="E1804" i="31"/>
  <c r="E1805" i="31"/>
  <c r="E1806" i="31"/>
  <c r="E1807" i="31"/>
  <c r="E1808" i="31"/>
  <c r="E1809" i="31"/>
  <c r="E1810" i="31"/>
  <c r="E1811" i="31"/>
  <c r="E1812" i="31"/>
  <c r="E1813" i="31"/>
  <c r="E1814" i="31"/>
  <c r="E1815" i="31"/>
  <c r="E1816" i="31"/>
  <c r="E1817" i="31"/>
  <c r="E1818" i="31"/>
  <c r="E1819" i="31"/>
  <c r="E1820" i="31"/>
  <c r="E1821" i="31"/>
  <c r="E1822" i="31"/>
  <c r="E1823" i="31"/>
  <c r="E1824" i="31"/>
  <c r="E1825" i="31"/>
  <c r="E1826" i="31"/>
  <c r="E1827" i="31"/>
  <c r="E1828" i="31"/>
  <c r="E1829" i="31"/>
  <c r="E1830" i="31"/>
  <c r="E1831" i="31"/>
  <c r="E1832" i="31"/>
  <c r="E1833" i="31"/>
  <c r="E1834" i="31"/>
  <c r="E1835" i="31"/>
  <c r="E1836" i="31"/>
  <c r="E1837" i="31"/>
  <c r="E1838" i="31"/>
  <c r="E1839" i="31"/>
  <c r="E1840" i="31"/>
  <c r="E1841" i="31"/>
  <c r="E1842" i="31"/>
  <c r="E1843" i="31"/>
  <c r="E1844" i="31"/>
  <c r="E1845" i="31"/>
  <c r="E1846" i="31"/>
  <c r="E1847" i="31"/>
  <c r="E1848" i="31"/>
  <c r="E1849" i="31"/>
  <c r="E1850" i="31"/>
  <c r="E1851" i="31"/>
  <c r="E1852" i="31"/>
  <c r="E1853" i="31"/>
  <c r="E1854" i="31"/>
  <c r="E1855" i="31"/>
  <c r="E1856" i="31"/>
  <c r="E1857" i="31"/>
  <c r="E1858" i="31"/>
  <c r="E1859" i="31"/>
  <c r="E1860" i="31"/>
  <c r="E1861" i="31"/>
  <c r="E1862" i="31"/>
  <c r="E1863" i="31"/>
  <c r="E1864" i="31"/>
  <c r="E1865" i="31"/>
  <c r="E1866" i="31"/>
  <c r="E1867" i="31"/>
  <c r="E1868" i="31"/>
  <c r="E1869" i="31"/>
  <c r="E1870" i="31"/>
  <c r="E1871" i="31"/>
  <c r="E1872" i="31"/>
  <c r="E1873" i="31"/>
  <c r="E1874" i="31"/>
  <c r="E1875" i="31"/>
  <c r="E1876" i="31"/>
  <c r="E1877" i="31"/>
  <c r="E1878" i="31"/>
  <c r="E1879" i="31"/>
  <c r="E1880" i="31"/>
  <c r="E1881" i="31"/>
  <c r="E1882" i="31"/>
  <c r="E1883" i="31"/>
  <c r="E1884" i="31"/>
  <c r="E1885" i="31"/>
  <c r="E1886" i="31"/>
  <c r="E1887" i="31"/>
  <c r="E1888" i="31"/>
  <c r="E1889" i="31"/>
  <c r="E1890" i="31"/>
  <c r="E1891" i="31"/>
  <c r="E1892" i="31"/>
  <c r="E1893" i="31"/>
  <c r="E1894" i="31"/>
  <c r="E1895" i="31"/>
  <c r="E1896" i="31"/>
  <c r="E1897" i="31"/>
  <c r="E1898" i="31"/>
  <c r="E1899" i="31"/>
  <c r="E1900" i="31"/>
  <c r="E1901" i="31"/>
  <c r="E1902" i="31"/>
  <c r="E1903" i="31"/>
  <c r="E1904" i="31"/>
  <c r="E1905" i="31"/>
  <c r="E1906" i="31"/>
  <c r="E1907" i="31"/>
  <c r="E1908" i="31"/>
  <c r="E1909" i="31"/>
  <c r="E1910" i="31"/>
  <c r="E1911" i="31"/>
  <c r="E1912" i="31"/>
  <c r="E1913" i="31"/>
  <c r="E1914" i="31"/>
  <c r="E1915" i="31"/>
  <c r="E1916" i="31"/>
  <c r="E1917" i="31"/>
  <c r="E1918" i="31"/>
  <c r="E1919" i="31"/>
  <c r="E1920" i="31"/>
  <c r="E1921" i="31"/>
  <c r="E1922" i="31"/>
  <c r="E1923" i="31"/>
  <c r="E1924" i="31"/>
  <c r="E1925" i="31"/>
  <c r="E1926" i="31"/>
  <c r="E1927" i="31"/>
  <c r="E1928" i="31"/>
  <c r="E1929" i="31"/>
  <c r="E1930" i="31"/>
  <c r="E1931" i="31"/>
  <c r="E1932" i="31"/>
  <c r="E1933" i="31"/>
  <c r="E1934" i="31"/>
  <c r="E1935" i="31"/>
  <c r="E1936" i="31"/>
  <c r="E1937" i="31"/>
  <c r="E1938" i="31"/>
  <c r="E1939" i="31"/>
  <c r="E1940" i="31"/>
  <c r="E1941" i="31"/>
  <c r="E1942" i="31"/>
  <c r="E1943" i="31"/>
  <c r="E1944" i="31"/>
  <c r="E1945" i="31"/>
  <c r="E1946" i="31"/>
  <c r="E1947" i="31"/>
  <c r="E1948" i="31"/>
  <c r="E1949" i="31"/>
  <c r="E1950" i="31"/>
  <c r="E1951" i="31"/>
  <c r="E1952" i="31"/>
  <c r="E1953" i="31"/>
  <c r="E1954" i="31"/>
  <c r="E1955" i="31"/>
  <c r="E1956" i="31"/>
  <c r="E1957" i="31"/>
  <c r="E1958" i="31"/>
  <c r="E1959" i="31"/>
  <c r="E1960" i="31"/>
  <c r="E1961" i="31"/>
  <c r="E1962" i="31"/>
  <c r="E1963" i="31"/>
  <c r="E1964" i="31"/>
  <c r="E1965" i="31"/>
  <c r="E1966" i="31"/>
  <c r="E1967" i="31"/>
  <c r="E1968" i="31"/>
  <c r="E1969" i="31"/>
  <c r="E1970" i="31"/>
  <c r="E1971" i="31"/>
  <c r="E1972" i="31"/>
  <c r="E1973" i="31"/>
  <c r="E1974" i="31"/>
  <c r="E1975" i="31"/>
  <c r="E1976" i="31"/>
  <c r="E1977" i="31"/>
  <c r="E1978" i="31"/>
  <c r="E1979" i="31"/>
  <c r="E1980" i="31"/>
  <c r="E1981" i="31"/>
  <c r="E1982" i="31"/>
  <c r="E1983" i="31"/>
  <c r="E1984" i="31"/>
  <c r="E1985" i="31"/>
  <c r="E1986" i="31"/>
  <c r="E1987" i="31"/>
  <c r="E1988" i="31"/>
  <c r="E1989" i="31"/>
  <c r="E1990" i="31"/>
  <c r="E1991" i="31"/>
  <c r="E1992" i="31"/>
  <c r="E1993" i="31"/>
  <c r="E1994" i="31"/>
  <c r="E1995" i="31"/>
  <c r="E1996" i="31"/>
  <c r="E1997" i="31"/>
  <c r="E1998" i="31"/>
  <c r="E1999" i="31"/>
  <c r="E2000" i="31"/>
  <c r="E2001" i="31"/>
  <c r="E2002" i="31"/>
  <c r="E2003" i="31"/>
  <c r="E2004" i="31"/>
  <c r="E2005" i="31"/>
  <c r="E2006" i="31"/>
  <c r="E2007" i="31"/>
  <c r="E2008" i="31"/>
  <c r="E2009" i="31"/>
  <c r="E2010" i="31"/>
  <c r="E2011" i="31"/>
  <c r="E2012" i="31"/>
  <c r="E2013" i="31"/>
  <c r="E2014" i="31"/>
  <c r="E2015" i="31"/>
  <c r="E2016" i="31"/>
  <c r="E2017" i="31"/>
  <c r="E2018" i="31"/>
  <c r="E2019" i="31"/>
  <c r="E2020" i="31"/>
  <c r="E2021" i="31"/>
  <c r="E2022" i="31"/>
  <c r="E2023" i="31"/>
  <c r="E2024" i="31"/>
  <c r="E2025" i="31"/>
  <c r="E2026" i="31"/>
  <c r="E2027" i="31"/>
  <c r="E2028" i="31"/>
  <c r="E2029" i="31"/>
  <c r="E2030" i="31"/>
  <c r="E2031" i="31"/>
  <c r="E2032" i="31"/>
  <c r="E2033" i="31"/>
  <c r="E2034" i="31"/>
  <c r="E2035" i="31"/>
  <c r="E2036" i="31"/>
  <c r="E2037" i="31"/>
  <c r="E2038" i="31"/>
  <c r="E2039" i="31"/>
  <c r="E2040" i="31"/>
  <c r="E2041" i="31"/>
  <c r="E2042" i="31"/>
  <c r="E2043" i="31"/>
  <c r="E2044" i="31"/>
  <c r="E2045" i="31"/>
  <c r="E2046" i="31"/>
  <c r="E2047" i="31"/>
  <c r="E2048" i="31"/>
  <c r="E2049" i="31"/>
  <c r="E2050" i="31"/>
  <c r="E2051" i="31"/>
  <c r="E2052" i="31"/>
  <c r="E2053" i="31"/>
  <c r="E2054" i="31"/>
  <c r="E2055" i="31"/>
  <c r="E2056" i="31"/>
  <c r="E2057" i="31"/>
  <c r="E2058" i="31"/>
  <c r="E2059" i="31"/>
  <c r="E2060" i="31"/>
  <c r="E2061" i="31"/>
  <c r="E2062" i="31"/>
  <c r="E2063" i="31"/>
  <c r="E2064" i="31"/>
  <c r="E2065" i="31"/>
  <c r="E2066" i="31"/>
  <c r="E2067" i="31"/>
  <c r="E2068" i="31"/>
  <c r="E2069" i="31"/>
  <c r="E2070" i="31"/>
  <c r="E2071" i="31"/>
  <c r="E2072" i="31"/>
  <c r="E2073" i="31"/>
  <c r="E2074" i="31"/>
  <c r="E2075" i="31"/>
  <c r="E2076" i="31"/>
  <c r="E2077" i="31"/>
  <c r="E2078" i="31"/>
  <c r="E2079" i="31"/>
  <c r="E2080" i="31"/>
  <c r="E2081" i="31"/>
  <c r="E2082" i="31"/>
  <c r="E2083" i="31"/>
  <c r="E2084" i="31"/>
  <c r="E2085" i="31"/>
  <c r="E2086" i="31"/>
  <c r="E2087" i="31"/>
  <c r="E2088" i="31"/>
  <c r="E2089" i="31"/>
  <c r="E2090" i="31"/>
  <c r="E2091" i="31"/>
  <c r="E2092" i="31"/>
  <c r="E2093" i="31"/>
  <c r="E2094" i="31"/>
  <c r="E2095" i="31"/>
  <c r="E2096" i="31"/>
  <c r="E2097" i="31"/>
  <c r="E2098" i="31"/>
  <c r="E2099" i="31"/>
  <c r="E2100" i="31"/>
  <c r="E2101" i="31"/>
  <c r="E2102" i="31"/>
  <c r="E2103" i="31"/>
  <c r="E2104" i="31"/>
  <c r="E2105" i="31"/>
  <c r="E2106" i="31"/>
  <c r="E2107" i="31"/>
  <c r="E2108" i="31"/>
  <c r="E2109" i="31"/>
  <c r="E2110" i="31"/>
  <c r="E2111" i="31"/>
  <c r="E2112" i="31"/>
  <c r="E2113" i="31"/>
  <c r="E2114" i="31"/>
  <c r="E2115" i="31"/>
  <c r="E2116" i="31"/>
  <c r="E2117" i="31"/>
  <c r="E2118" i="31"/>
  <c r="E2119" i="31"/>
  <c r="E2120" i="31"/>
  <c r="E2121" i="31"/>
  <c r="E2122" i="31"/>
  <c r="E2123" i="31"/>
  <c r="E2124" i="31"/>
  <c r="E2125" i="31"/>
  <c r="E2126" i="31"/>
  <c r="E2127" i="31"/>
  <c r="E2128" i="31"/>
  <c r="E2129" i="31"/>
  <c r="E2130" i="31"/>
  <c r="E2131" i="31"/>
  <c r="E2132" i="31"/>
  <c r="E2133" i="31"/>
  <c r="E2134" i="31"/>
  <c r="E2135" i="31"/>
  <c r="E2136" i="31"/>
  <c r="E2137" i="31"/>
  <c r="E2138" i="31"/>
  <c r="E2139" i="31"/>
  <c r="E2140" i="31"/>
  <c r="E2141" i="31"/>
  <c r="E2142" i="31"/>
  <c r="E2143" i="31"/>
  <c r="E2144" i="31"/>
  <c r="E2145" i="31"/>
  <c r="E2146" i="31"/>
  <c r="E2147" i="31"/>
  <c r="E2148" i="31"/>
  <c r="E2149" i="31"/>
  <c r="E2150" i="31"/>
  <c r="E2151" i="31"/>
  <c r="E2152" i="31"/>
  <c r="E2153" i="31"/>
  <c r="E2154" i="31"/>
  <c r="E2155" i="31"/>
  <c r="E2156" i="31"/>
  <c r="E2157" i="31"/>
  <c r="E2158" i="31"/>
  <c r="E2159" i="31"/>
  <c r="E2160" i="31"/>
  <c r="E2161" i="31"/>
  <c r="E2162" i="31"/>
  <c r="E2163" i="31"/>
  <c r="E2164" i="31"/>
  <c r="E2165" i="31"/>
  <c r="E2166" i="31"/>
  <c r="E2167" i="31"/>
  <c r="E2168" i="31"/>
  <c r="E2169" i="31"/>
  <c r="E2170" i="31"/>
  <c r="E2171" i="31"/>
  <c r="E2172" i="31"/>
  <c r="E2173" i="31"/>
  <c r="E2174" i="31"/>
  <c r="E2175" i="31"/>
  <c r="E2176" i="31"/>
  <c r="E2177" i="31"/>
  <c r="E2178" i="31"/>
  <c r="E2179" i="31"/>
  <c r="E2180" i="31"/>
  <c r="E2181" i="31"/>
  <c r="E2182" i="31"/>
  <c r="E2183" i="31"/>
  <c r="E2184" i="31"/>
  <c r="E2185" i="31"/>
  <c r="E2186" i="31"/>
  <c r="E2187" i="31"/>
  <c r="E2188" i="31"/>
  <c r="E2189" i="31"/>
  <c r="E2190" i="31"/>
  <c r="E2191" i="31"/>
  <c r="E2192" i="31"/>
  <c r="E2193" i="31"/>
  <c r="E2194" i="31"/>
  <c r="E2195" i="31"/>
  <c r="E2196" i="31"/>
  <c r="E2197" i="31"/>
  <c r="E2198" i="31"/>
  <c r="E2199" i="31"/>
  <c r="E2200" i="31"/>
  <c r="E2201" i="31"/>
  <c r="E2202" i="31"/>
  <c r="E2203" i="31"/>
  <c r="E2204" i="31"/>
  <c r="E2205" i="31"/>
  <c r="E2206" i="31"/>
  <c r="E2207" i="31"/>
  <c r="E2208" i="31"/>
  <c r="E2209" i="31"/>
  <c r="E2210" i="31"/>
  <c r="E2211" i="31"/>
  <c r="E2212" i="31"/>
  <c r="E2213" i="31"/>
  <c r="E2214" i="31"/>
  <c r="E2215" i="31"/>
  <c r="E2216" i="31"/>
  <c r="E2217" i="31"/>
  <c r="E2218" i="31"/>
  <c r="E2219" i="31"/>
  <c r="E2220" i="31"/>
  <c r="E2221" i="31"/>
  <c r="E2222" i="31"/>
  <c r="E2223" i="31"/>
  <c r="E2224" i="31"/>
  <c r="E2225" i="31"/>
  <c r="E2226" i="31"/>
  <c r="E2227" i="31"/>
  <c r="E2228" i="31"/>
  <c r="E2229" i="31"/>
  <c r="E2230" i="31"/>
  <c r="E2231" i="31"/>
  <c r="E2232" i="31"/>
  <c r="E2233" i="31"/>
  <c r="E2234" i="31"/>
  <c r="E2235" i="31"/>
  <c r="E2236" i="31"/>
  <c r="E2237" i="31"/>
  <c r="E2238" i="31"/>
  <c r="E2239" i="31"/>
  <c r="E2240" i="31"/>
  <c r="E2241" i="31"/>
  <c r="E2242" i="31"/>
  <c r="E2243" i="31"/>
  <c r="E2244" i="31"/>
  <c r="E2245" i="31"/>
  <c r="E2246" i="31"/>
  <c r="E2247" i="31"/>
  <c r="E2248" i="31"/>
  <c r="E2249" i="31"/>
  <c r="E2250" i="31"/>
  <c r="E2251" i="31"/>
  <c r="E2252" i="31"/>
  <c r="E2253" i="31"/>
  <c r="E2254" i="31"/>
  <c r="E2255" i="31"/>
  <c r="E2256" i="31"/>
  <c r="E2257" i="31"/>
  <c r="E2258" i="31"/>
  <c r="E2259" i="31"/>
  <c r="E2260" i="31"/>
  <c r="E2261" i="31"/>
  <c r="E2262" i="31"/>
  <c r="E2263" i="31"/>
  <c r="E2264" i="31"/>
  <c r="E2265" i="31"/>
  <c r="E2266" i="31"/>
  <c r="E2267" i="31"/>
  <c r="E2268" i="31"/>
  <c r="E2269" i="31"/>
  <c r="E2270" i="31"/>
  <c r="E2271" i="31"/>
  <c r="E2272" i="31"/>
  <c r="E2273" i="31"/>
  <c r="E2274" i="31"/>
  <c r="E2275" i="31"/>
  <c r="E2276" i="31"/>
  <c r="E2277" i="31"/>
  <c r="E2278" i="31"/>
  <c r="E2279" i="31"/>
  <c r="E2280" i="31"/>
  <c r="E2281" i="31"/>
  <c r="E2282" i="31"/>
  <c r="E2283" i="31"/>
  <c r="E2284" i="31"/>
  <c r="E2285" i="31"/>
  <c r="E2286" i="31"/>
  <c r="E2287" i="31"/>
  <c r="E2288" i="31"/>
  <c r="E2289" i="31"/>
  <c r="E2290" i="31"/>
  <c r="E2291" i="31"/>
  <c r="E2292" i="31"/>
  <c r="E2293" i="31"/>
  <c r="E2294" i="31"/>
  <c r="E2295" i="31"/>
  <c r="E2296" i="31"/>
  <c r="E2297" i="31"/>
  <c r="E2298" i="31"/>
  <c r="E2299" i="31"/>
  <c r="E2300" i="31"/>
  <c r="E2301" i="31"/>
  <c r="E2302" i="31"/>
  <c r="E2303" i="31"/>
  <c r="E2304" i="31"/>
  <c r="E2305" i="31"/>
  <c r="E2306" i="31"/>
  <c r="E2307" i="31"/>
  <c r="E2308" i="31"/>
  <c r="E2309" i="31"/>
  <c r="E2310" i="31"/>
  <c r="E2311" i="31"/>
  <c r="E2312" i="31"/>
  <c r="E2313" i="31"/>
  <c r="E2314" i="31"/>
  <c r="E2315" i="31"/>
  <c r="E2316" i="31"/>
  <c r="E2317" i="31"/>
  <c r="E2318" i="31"/>
  <c r="E2319" i="31"/>
  <c r="E2320" i="31"/>
  <c r="E2321" i="31"/>
  <c r="E2322" i="31"/>
  <c r="E2323" i="31"/>
  <c r="E2324" i="31"/>
  <c r="E2325" i="31"/>
  <c r="E2326" i="31"/>
  <c r="E2327" i="31"/>
  <c r="E2328" i="31"/>
  <c r="E2329" i="31"/>
  <c r="E2330" i="31"/>
  <c r="E2331" i="31"/>
  <c r="E2332" i="31"/>
  <c r="E2333" i="31"/>
  <c r="E2334" i="31"/>
  <c r="E2335" i="31"/>
  <c r="E2336" i="31"/>
  <c r="E2337" i="31"/>
  <c r="E2338" i="31"/>
  <c r="E2339" i="31"/>
  <c r="E2340" i="31"/>
  <c r="E2341" i="31"/>
  <c r="E2342" i="31"/>
  <c r="E2343" i="31"/>
  <c r="E2344" i="31"/>
  <c r="E2345" i="31"/>
  <c r="E2346" i="31"/>
  <c r="E2347" i="31"/>
  <c r="E2348" i="31"/>
  <c r="E2349" i="31"/>
  <c r="E2350" i="31"/>
  <c r="E2351" i="31"/>
  <c r="E2352" i="31"/>
  <c r="E2353" i="31"/>
  <c r="E2354" i="31"/>
  <c r="E2355" i="31"/>
  <c r="E2356" i="31"/>
  <c r="E2357" i="31"/>
  <c r="E2358" i="31"/>
  <c r="E2359" i="31"/>
  <c r="E2360" i="31"/>
  <c r="E2361" i="31"/>
  <c r="E2362" i="31"/>
  <c r="E2363" i="31"/>
  <c r="E2364" i="31"/>
  <c r="E2365" i="31"/>
  <c r="E2366" i="31"/>
  <c r="E2367" i="31"/>
  <c r="E2368" i="31"/>
  <c r="E2369" i="31"/>
  <c r="E2370" i="31"/>
  <c r="E2371" i="31"/>
  <c r="E2372" i="31"/>
  <c r="E2373" i="31"/>
  <c r="E2374" i="31"/>
  <c r="E2375" i="31"/>
  <c r="E2376" i="31"/>
  <c r="E2377" i="31"/>
  <c r="E2378" i="31"/>
  <c r="E2379" i="31"/>
  <c r="E2380" i="31"/>
  <c r="E2381" i="31"/>
  <c r="E2382" i="31"/>
  <c r="E2383" i="31"/>
  <c r="E2384" i="31"/>
  <c r="E2385" i="31"/>
  <c r="E2386" i="31"/>
  <c r="E2387" i="31"/>
  <c r="E2388" i="31"/>
  <c r="E2389" i="31"/>
  <c r="E2390" i="31"/>
  <c r="E2391" i="31"/>
  <c r="E2392" i="31"/>
  <c r="E2393" i="31"/>
  <c r="E2394" i="31"/>
  <c r="E2395" i="31"/>
  <c r="E2396" i="31"/>
  <c r="E2397" i="31"/>
  <c r="E2398" i="31"/>
  <c r="E2399" i="31"/>
  <c r="E2400" i="31"/>
  <c r="E2401" i="31"/>
  <c r="E2402" i="31"/>
  <c r="E2403" i="31"/>
  <c r="E2404" i="31"/>
  <c r="E2405" i="31"/>
  <c r="E2406" i="31"/>
  <c r="E2407" i="31"/>
  <c r="E2408" i="31"/>
  <c r="E2409" i="31"/>
  <c r="E2410" i="31"/>
  <c r="E2411" i="31"/>
  <c r="E2412" i="31"/>
  <c r="E2413" i="31"/>
  <c r="E2414" i="31"/>
  <c r="E2415" i="31"/>
  <c r="E2416" i="31"/>
  <c r="E2417" i="31"/>
  <c r="E2418" i="31"/>
  <c r="E2419" i="31"/>
  <c r="E2420" i="31"/>
  <c r="E2421" i="31"/>
  <c r="E2422" i="31"/>
  <c r="E2423" i="31"/>
  <c r="E2424" i="31"/>
  <c r="E2425" i="31"/>
  <c r="E2426" i="31"/>
  <c r="E2427" i="31"/>
  <c r="E2428" i="31"/>
  <c r="E2429" i="31"/>
  <c r="E2430" i="31"/>
  <c r="E2431" i="31"/>
  <c r="E2432" i="31"/>
  <c r="E2433" i="31"/>
  <c r="E2434" i="31"/>
  <c r="E2435" i="31"/>
  <c r="E2436" i="31"/>
  <c r="E2437" i="31"/>
  <c r="E2438" i="31"/>
  <c r="E2439" i="31"/>
  <c r="E2440" i="31"/>
  <c r="E2441" i="31"/>
  <c r="E2442" i="31"/>
  <c r="E2443" i="31"/>
  <c r="E2444" i="31"/>
  <c r="E2445" i="31"/>
  <c r="E2446" i="31"/>
  <c r="E2447" i="31"/>
  <c r="E2448" i="31"/>
  <c r="E2449" i="31"/>
  <c r="E2450" i="31"/>
  <c r="E2451" i="31"/>
  <c r="E2452" i="31"/>
  <c r="E2453" i="31"/>
  <c r="E2454" i="31"/>
  <c r="E2455" i="31"/>
  <c r="E2456" i="31"/>
  <c r="E2457" i="31"/>
  <c r="E2458" i="31"/>
  <c r="E2459" i="31"/>
  <c r="E2460" i="31"/>
  <c r="E2461" i="31"/>
  <c r="E2462" i="31"/>
  <c r="E2463" i="31"/>
  <c r="E2464" i="31"/>
  <c r="E2465" i="31"/>
  <c r="E2466" i="31"/>
  <c r="E2467" i="31"/>
  <c r="E2468" i="31"/>
  <c r="E2469" i="31"/>
  <c r="E2470" i="31"/>
  <c r="E2471" i="31"/>
  <c r="E2472" i="31"/>
  <c r="E2473" i="31"/>
  <c r="E2474" i="31"/>
  <c r="E2475" i="31"/>
  <c r="E2476" i="31"/>
  <c r="E2477" i="31"/>
  <c r="E2478" i="31"/>
  <c r="E2479" i="31"/>
  <c r="E2480" i="31"/>
  <c r="E2481" i="31"/>
  <c r="E2482" i="31"/>
  <c r="E2483" i="31"/>
  <c r="E2484" i="31"/>
  <c r="E2485" i="31"/>
  <c r="E2486" i="31"/>
  <c r="E2487" i="31"/>
  <c r="E2488" i="31"/>
  <c r="E2489" i="31"/>
  <c r="E2490" i="31"/>
  <c r="E2491" i="31"/>
  <c r="E2492" i="31"/>
  <c r="E2493" i="31"/>
  <c r="E2494" i="31"/>
  <c r="E2495" i="31"/>
  <c r="E2496" i="31"/>
  <c r="E2497" i="31"/>
  <c r="E2498" i="31"/>
  <c r="E2499" i="31"/>
  <c r="E2500" i="31"/>
  <c r="E2501" i="31"/>
  <c r="E2502" i="31"/>
  <c r="E2503" i="31"/>
  <c r="E2504" i="31"/>
  <c r="E2505" i="31"/>
  <c r="E2506" i="31"/>
  <c r="E2507" i="31"/>
  <c r="E2508" i="31"/>
  <c r="E2509" i="31"/>
  <c r="E2510" i="31"/>
  <c r="E2511" i="31"/>
  <c r="E2512" i="31"/>
  <c r="E2513" i="31"/>
  <c r="E2514" i="31"/>
  <c r="E2515" i="31"/>
  <c r="E2516" i="31"/>
  <c r="E2517" i="31"/>
  <c r="E2518" i="31"/>
  <c r="E2519" i="31"/>
  <c r="E2520" i="31"/>
  <c r="E2521" i="31"/>
  <c r="E2522" i="31"/>
  <c r="E2523" i="31"/>
  <c r="E2524" i="31"/>
  <c r="E2525" i="31"/>
  <c r="E2526" i="31"/>
  <c r="E2527" i="31"/>
  <c r="E2528" i="31"/>
  <c r="E2529" i="31"/>
  <c r="E2530" i="31"/>
  <c r="E2531" i="31"/>
  <c r="E2532" i="31"/>
  <c r="E2533" i="31"/>
  <c r="E2534" i="31"/>
  <c r="E2535" i="31"/>
  <c r="E2536" i="31"/>
  <c r="E2537" i="31"/>
  <c r="E2538" i="31"/>
  <c r="E2539" i="31"/>
  <c r="E2540" i="31"/>
  <c r="E2541" i="31"/>
  <c r="E2542" i="31"/>
  <c r="E2543" i="31"/>
  <c r="E2544" i="31"/>
  <c r="E2545" i="31"/>
  <c r="E2546" i="31"/>
  <c r="E2547" i="31"/>
  <c r="E2548" i="31"/>
  <c r="E2549" i="31"/>
  <c r="E2550" i="31"/>
  <c r="E2551" i="31"/>
  <c r="E2552" i="31"/>
  <c r="E2553" i="31"/>
  <c r="E2554" i="31"/>
  <c r="E2555" i="31"/>
  <c r="E2556" i="31"/>
  <c r="E2557" i="31"/>
  <c r="E2558" i="31"/>
  <c r="E2559" i="31"/>
  <c r="E2560" i="31"/>
  <c r="E2561" i="31"/>
  <c r="E2562" i="31"/>
  <c r="E2563" i="31"/>
  <c r="E2564" i="31"/>
  <c r="E2565" i="31"/>
  <c r="E2566" i="31"/>
  <c r="E2567" i="31"/>
  <c r="E2568" i="31"/>
  <c r="E2569" i="31"/>
  <c r="E2570" i="31"/>
  <c r="E2571" i="31"/>
  <c r="E2572" i="31"/>
  <c r="E2573" i="31"/>
  <c r="E2574" i="31"/>
  <c r="E2575" i="31"/>
  <c r="E2576" i="31"/>
  <c r="E2577" i="31"/>
  <c r="E2578" i="31"/>
  <c r="E2579" i="31"/>
  <c r="E2580" i="31"/>
  <c r="E2581" i="31"/>
  <c r="E2582" i="31"/>
  <c r="E2583" i="31"/>
  <c r="E2584" i="31"/>
  <c r="E2585" i="31"/>
  <c r="E2586" i="31"/>
  <c r="E2587" i="31"/>
  <c r="E2588" i="31"/>
  <c r="E2589" i="31"/>
  <c r="E2590" i="31"/>
  <c r="E2591" i="31"/>
  <c r="E2592" i="31"/>
  <c r="E2593" i="31"/>
  <c r="E2594" i="31"/>
  <c r="E2595" i="31"/>
  <c r="E2596" i="31"/>
  <c r="E2597" i="31"/>
  <c r="E2598" i="31"/>
  <c r="E2599" i="31"/>
  <c r="E2600" i="31"/>
  <c r="E2601" i="31"/>
  <c r="E2602" i="31"/>
  <c r="E2603" i="31"/>
  <c r="E2604" i="31"/>
  <c r="E2605" i="31"/>
  <c r="E2606" i="31"/>
  <c r="E2607" i="31"/>
  <c r="E2608" i="31"/>
  <c r="E2609" i="31"/>
  <c r="E2610" i="31"/>
  <c r="E2611" i="31"/>
  <c r="E2612" i="31"/>
  <c r="E2613" i="31"/>
  <c r="E2614" i="31"/>
  <c r="E2615" i="31"/>
  <c r="E2616" i="31"/>
  <c r="E2617" i="31"/>
  <c r="E2618" i="31"/>
  <c r="E2619" i="31"/>
  <c r="E2620" i="31"/>
  <c r="G2620" i="31"/>
  <c r="H2620" i="31"/>
  <c r="I2620" i="31"/>
  <c r="D14" i="31"/>
  <c r="G2619" i="31"/>
  <c r="H2619" i="31"/>
  <c r="I2619" i="31"/>
  <c r="G2618" i="31"/>
  <c r="H2618" i="31"/>
  <c r="I2618" i="31"/>
  <c r="G2617" i="31"/>
  <c r="H2617" i="31"/>
  <c r="I2617" i="31"/>
  <c r="G2616" i="31"/>
  <c r="H2616" i="31"/>
  <c r="I2616" i="31"/>
  <c r="G2615" i="31"/>
  <c r="H2615" i="31"/>
  <c r="I2615" i="31"/>
  <c r="G2614" i="31"/>
  <c r="H2614" i="31"/>
  <c r="I2614" i="31"/>
  <c r="G2613" i="31"/>
  <c r="H2613" i="31"/>
  <c r="I2613" i="31"/>
  <c r="G2612" i="31"/>
  <c r="H2612" i="31"/>
  <c r="I2612" i="31"/>
  <c r="G2611" i="31"/>
  <c r="H2611" i="31"/>
  <c r="I2611" i="31"/>
  <c r="G2610" i="31"/>
  <c r="H2610" i="31"/>
  <c r="I2610" i="31"/>
  <c r="G2609" i="31"/>
  <c r="H2609" i="31"/>
  <c r="I2609" i="31"/>
  <c r="G2608" i="31"/>
  <c r="H2608" i="31"/>
  <c r="I2608" i="31"/>
  <c r="G2607" i="31"/>
  <c r="H2607" i="31"/>
  <c r="I2607" i="31"/>
  <c r="G2606" i="31"/>
  <c r="H2606" i="31"/>
  <c r="I2606" i="31"/>
  <c r="G2605" i="31"/>
  <c r="H2605" i="31"/>
  <c r="I2605" i="31"/>
  <c r="G2604" i="31"/>
  <c r="H2604" i="31"/>
  <c r="I2604" i="31"/>
  <c r="G2603" i="31"/>
  <c r="H2603" i="31"/>
  <c r="I2603" i="31"/>
  <c r="G2602" i="31"/>
  <c r="H2602" i="31"/>
  <c r="I2602" i="31"/>
  <c r="G2601" i="31"/>
  <c r="H2601" i="31"/>
  <c r="I2601" i="31"/>
  <c r="G2600" i="31"/>
  <c r="H2600" i="31"/>
  <c r="I2600" i="31"/>
  <c r="G2599" i="31"/>
  <c r="H2599" i="31"/>
  <c r="I2599" i="31"/>
  <c r="G2598" i="31"/>
  <c r="H2598" i="31"/>
  <c r="I2598" i="31"/>
  <c r="G2597" i="31"/>
  <c r="H2597" i="31"/>
  <c r="I2597" i="31"/>
  <c r="G2596" i="31"/>
  <c r="H2596" i="31"/>
  <c r="I2596" i="31"/>
  <c r="G2595" i="31"/>
  <c r="H2595" i="31"/>
  <c r="I2595" i="31"/>
  <c r="G2594" i="31"/>
  <c r="H2594" i="31"/>
  <c r="I2594" i="31"/>
  <c r="G2593" i="31"/>
  <c r="H2593" i="31"/>
  <c r="I2593" i="31"/>
  <c r="G2592" i="31"/>
  <c r="H2592" i="31"/>
  <c r="I2592" i="31"/>
  <c r="G2591" i="31"/>
  <c r="H2591" i="31"/>
  <c r="I2591" i="31"/>
  <c r="G2590" i="31"/>
  <c r="H2590" i="31"/>
  <c r="I2590" i="31"/>
  <c r="G2589" i="31"/>
  <c r="H2589" i="31"/>
  <c r="I2589" i="31"/>
  <c r="G2588" i="31"/>
  <c r="H2588" i="31"/>
  <c r="I2588" i="31"/>
  <c r="G2587" i="31"/>
  <c r="H2587" i="31"/>
  <c r="I2587" i="31"/>
  <c r="G2586" i="31"/>
  <c r="H2586" i="31"/>
  <c r="I2586" i="31"/>
  <c r="G2585" i="31"/>
  <c r="H2585" i="31"/>
  <c r="I2585" i="31"/>
  <c r="G2584" i="31"/>
  <c r="H2584" i="31"/>
  <c r="I2584" i="31"/>
  <c r="G2583" i="31"/>
  <c r="H2583" i="31"/>
  <c r="I2583" i="31"/>
  <c r="G2582" i="31"/>
  <c r="H2582" i="31"/>
  <c r="I2582" i="31"/>
  <c r="G2581" i="31"/>
  <c r="H2581" i="31"/>
  <c r="I2581" i="31"/>
  <c r="G2580" i="31"/>
  <c r="H2580" i="31"/>
  <c r="I2580" i="31"/>
  <c r="G2579" i="31"/>
  <c r="H2579" i="31"/>
  <c r="I2579" i="31"/>
  <c r="G2578" i="31"/>
  <c r="H2578" i="31"/>
  <c r="I2578" i="31"/>
  <c r="G2577" i="31"/>
  <c r="H2577" i="31"/>
  <c r="I2577" i="31"/>
  <c r="G2576" i="31"/>
  <c r="H2576" i="31"/>
  <c r="I2576" i="31"/>
  <c r="G2575" i="31"/>
  <c r="H2575" i="31"/>
  <c r="I2575" i="31"/>
  <c r="G2574" i="31"/>
  <c r="H2574" i="31"/>
  <c r="I2574" i="31"/>
  <c r="G2573" i="31"/>
  <c r="H2573" i="31"/>
  <c r="I2573" i="31"/>
  <c r="G2572" i="31"/>
  <c r="H2572" i="31"/>
  <c r="I2572" i="31"/>
  <c r="G2571" i="31"/>
  <c r="H2571" i="31"/>
  <c r="I2571" i="31"/>
  <c r="G2570" i="31"/>
  <c r="H2570" i="31"/>
  <c r="I2570" i="31"/>
  <c r="G2569" i="31"/>
  <c r="H2569" i="31"/>
  <c r="I2569" i="31"/>
  <c r="G2568" i="31"/>
  <c r="H2568" i="31"/>
  <c r="I2568" i="31"/>
  <c r="G2567" i="31"/>
  <c r="H2567" i="31"/>
  <c r="I2567" i="31"/>
  <c r="G2566" i="31"/>
  <c r="H2566" i="31"/>
  <c r="I2566" i="31"/>
  <c r="G2565" i="31"/>
  <c r="H2565" i="31"/>
  <c r="I2565" i="31"/>
  <c r="G2564" i="31"/>
  <c r="H2564" i="31"/>
  <c r="I2564" i="31"/>
  <c r="G2563" i="31"/>
  <c r="H2563" i="31"/>
  <c r="I2563" i="31"/>
  <c r="G2562" i="31"/>
  <c r="H2562" i="31"/>
  <c r="I2562" i="31"/>
  <c r="G2561" i="31"/>
  <c r="H2561" i="31"/>
  <c r="I2561" i="31"/>
  <c r="G2560" i="31"/>
  <c r="H2560" i="31"/>
  <c r="I2560" i="31"/>
  <c r="G2559" i="31"/>
  <c r="H2559" i="31"/>
  <c r="I2559" i="31"/>
  <c r="G2558" i="31"/>
  <c r="H2558" i="31"/>
  <c r="I2558" i="31"/>
  <c r="G2557" i="31"/>
  <c r="H2557" i="31"/>
  <c r="I2557" i="31"/>
  <c r="G2556" i="31"/>
  <c r="H2556" i="31"/>
  <c r="I2556" i="31"/>
  <c r="G2555" i="31"/>
  <c r="H2555" i="31"/>
  <c r="I2555" i="31"/>
  <c r="G2554" i="31"/>
  <c r="H2554" i="31"/>
  <c r="I2554" i="31"/>
  <c r="G2553" i="31"/>
  <c r="H2553" i="31"/>
  <c r="I2553" i="31"/>
  <c r="G2552" i="31"/>
  <c r="H2552" i="31"/>
  <c r="I2552" i="31"/>
  <c r="G2551" i="31"/>
  <c r="H2551" i="31"/>
  <c r="I2551" i="31"/>
  <c r="G2550" i="31"/>
  <c r="H2550" i="31"/>
  <c r="I2550" i="31"/>
  <c r="G2549" i="31"/>
  <c r="H2549" i="31"/>
  <c r="I2549" i="31"/>
  <c r="G2548" i="31"/>
  <c r="H2548" i="31"/>
  <c r="I2548" i="31"/>
  <c r="G2547" i="31"/>
  <c r="H2547" i="31"/>
  <c r="I2547" i="31"/>
  <c r="G2546" i="31"/>
  <c r="H2546" i="31"/>
  <c r="I2546" i="31"/>
  <c r="G2545" i="31"/>
  <c r="H2545" i="31"/>
  <c r="I2545" i="31"/>
  <c r="G2544" i="31"/>
  <c r="H2544" i="31"/>
  <c r="I2544" i="31"/>
  <c r="G2543" i="31"/>
  <c r="H2543" i="31"/>
  <c r="I2543" i="31"/>
  <c r="G2542" i="31"/>
  <c r="H2542" i="31"/>
  <c r="I2542" i="31"/>
  <c r="G2541" i="31"/>
  <c r="H2541" i="31"/>
  <c r="I2541" i="31"/>
  <c r="G2540" i="31"/>
  <c r="H2540" i="31"/>
  <c r="I2540" i="31"/>
  <c r="G2539" i="31"/>
  <c r="H2539" i="31"/>
  <c r="I2539" i="31"/>
  <c r="G2538" i="31"/>
  <c r="H2538" i="31"/>
  <c r="I2538" i="31"/>
  <c r="G2537" i="31"/>
  <c r="H2537" i="31"/>
  <c r="I2537" i="31"/>
  <c r="G2536" i="31"/>
  <c r="H2536" i="31"/>
  <c r="I2536" i="31"/>
  <c r="G2535" i="31"/>
  <c r="H2535" i="31"/>
  <c r="I2535" i="31"/>
  <c r="G2534" i="31"/>
  <c r="H2534" i="31"/>
  <c r="I2534" i="31"/>
  <c r="G2533" i="31"/>
  <c r="H2533" i="31"/>
  <c r="I2533" i="31"/>
  <c r="G2532" i="31"/>
  <c r="H2532" i="31"/>
  <c r="I2532" i="31"/>
  <c r="G2531" i="31"/>
  <c r="H2531" i="31"/>
  <c r="I2531" i="31"/>
  <c r="G2530" i="31"/>
  <c r="H2530" i="31"/>
  <c r="I2530" i="31"/>
  <c r="G2529" i="31"/>
  <c r="H2529" i="31"/>
  <c r="I2529" i="31"/>
  <c r="G2528" i="31"/>
  <c r="H2528" i="31"/>
  <c r="I2528" i="31"/>
  <c r="G2527" i="31"/>
  <c r="H2527" i="31"/>
  <c r="I2527" i="31"/>
  <c r="G2526" i="31"/>
  <c r="H2526" i="31"/>
  <c r="I2526" i="31"/>
  <c r="G2525" i="31"/>
  <c r="H2525" i="31"/>
  <c r="I2525" i="31"/>
  <c r="G2524" i="31"/>
  <c r="H2524" i="31"/>
  <c r="I2524" i="31"/>
  <c r="G2523" i="31"/>
  <c r="H2523" i="31"/>
  <c r="I2523" i="31"/>
  <c r="G2522" i="31"/>
  <c r="H2522" i="31"/>
  <c r="I2522" i="31"/>
  <c r="G2521" i="31"/>
  <c r="H2521" i="31"/>
  <c r="I2521" i="31"/>
  <c r="G2520" i="31"/>
  <c r="H2520" i="31"/>
  <c r="I2520" i="31"/>
  <c r="G2519" i="31"/>
  <c r="H2519" i="31"/>
  <c r="I2519" i="31"/>
  <c r="G2518" i="31"/>
  <c r="H2518" i="31"/>
  <c r="I2518" i="31"/>
  <c r="G2517" i="31"/>
  <c r="H2517" i="31"/>
  <c r="I2517" i="31"/>
  <c r="G2516" i="31"/>
  <c r="H2516" i="31"/>
  <c r="I2516" i="31"/>
  <c r="G2515" i="31"/>
  <c r="H2515" i="31"/>
  <c r="I2515" i="31"/>
  <c r="G2514" i="31"/>
  <c r="H2514" i="31"/>
  <c r="I2514" i="31"/>
  <c r="G2513" i="31"/>
  <c r="H2513" i="31"/>
  <c r="I2513" i="31"/>
  <c r="G2512" i="31"/>
  <c r="H2512" i="31"/>
  <c r="I2512" i="31"/>
  <c r="G2511" i="31"/>
  <c r="H2511" i="31"/>
  <c r="I2511" i="31"/>
  <c r="G2510" i="31"/>
  <c r="H2510" i="31"/>
  <c r="I2510" i="31"/>
  <c r="G2509" i="31"/>
  <c r="H2509" i="31"/>
  <c r="I2509" i="31"/>
  <c r="G2508" i="31"/>
  <c r="H2508" i="31"/>
  <c r="I2508" i="31"/>
  <c r="G2507" i="31"/>
  <c r="H2507" i="31"/>
  <c r="I2507" i="31"/>
  <c r="G2506" i="31"/>
  <c r="H2506" i="31"/>
  <c r="I2506" i="31"/>
  <c r="G2505" i="31"/>
  <c r="H2505" i="31"/>
  <c r="I2505" i="31"/>
  <c r="G2504" i="31"/>
  <c r="H2504" i="31"/>
  <c r="I2504" i="31"/>
  <c r="G2503" i="31"/>
  <c r="H2503" i="31"/>
  <c r="I2503" i="31"/>
  <c r="G2502" i="31"/>
  <c r="H2502" i="31"/>
  <c r="I2502" i="31"/>
  <c r="G2501" i="31"/>
  <c r="H2501" i="31"/>
  <c r="I2501" i="31"/>
  <c r="G2500" i="31"/>
  <c r="H2500" i="31"/>
  <c r="I2500" i="31"/>
  <c r="G2499" i="31"/>
  <c r="H2499" i="31"/>
  <c r="I2499" i="31"/>
  <c r="G2498" i="31"/>
  <c r="H2498" i="31"/>
  <c r="I2498" i="31"/>
  <c r="G2497" i="31"/>
  <c r="H2497" i="31"/>
  <c r="I2497" i="31"/>
  <c r="G2496" i="31"/>
  <c r="H2496" i="31"/>
  <c r="I2496" i="31"/>
  <c r="G2495" i="31"/>
  <c r="H2495" i="31"/>
  <c r="I2495" i="31"/>
  <c r="G2494" i="31"/>
  <c r="H2494" i="31"/>
  <c r="I2494" i="31"/>
  <c r="G2493" i="31"/>
  <c r="H2493" i="31"/>
  <c r="I2493" i="31"/>
  <c r="G2492" i="31"/>
  <c r="H2492" i="31"/>
  <c r="I2492" i="31"/>
  <c r="G2491" i="31"/>
  <c r="H2491" i="31"/>
  <c r="I2491" i="31"/>
  <c r="G2490" i="31"/>
  <c r="H2490" i="31"/>
  <c r="I2490" i="31"/>
  <c r="G2489" i="31"/>
  <c r="H2489" i="31"/>
  <c r="I2489" i="31"/>
  <c r="G2488" i="31"/>
  <c r="H2488" i="31"/>
  <c r="I2488" i="31"/>
  <c r="G2487" i="31"/>
  <c r="H2487" i="31"/>
  <c r="I2487" i="31"/>
  <c r="G2486" i="31"/>
  <c r="H2486" i="31"/>
  <c r="I2486" i="31"/>
  <c r="G2485" i="31"/>
  <c r="H2485" i="31"/>
  <c r="I2485" i="31"/>
  <c r="G2484" i="31"/>
  <c r="H2484" i="31"/>
  <c r="I2484" i="31"/>
  <c r="G2483" i="31"/>
  <c r="H2483" i="31"/>
  <c r="I2483" i="31"/>
  <c r="G2482" i="31"/>
  <c r="H2482" i="31"/>
  <c r="I2482" i="31"/>
  <c r="G2481" i="31"/>
  <c r="H2481" i="31"/>
  <c r="I2481" i="31"/>
  <c r="G2480" i="31"/>
  <c r="H2480" i="31"/>
  <c r="I2480" i="31"/>
  <c r="G2479" i="31"/>
  <c r="H2479" i="31"/>
  <c r="I2479" i="31"/>
  <c r="G2478" i="31"/>
  <c r="H2478" i="31"/>
  <c r="I2478" i="31"/>
  <c r="G2477" i="31"/>
  <c r="H2477" i="31"/>
  <c r="I2477" i="31"/>
  <c r="G2476" i="31"/>
  <c r="H2476" i="31"/>
  <c r="I2476" i="31"/>
  <c r="G2475" i="31"/>
  <c r="H2475" i="31"/>
  <c r="I2475" i="31"/>
  <c r="G2474" i="31"/>
  <c r="H2474" i="31"/>
  <c r="I2474" i="31"/>
  <c r="G2473" i="31"/>
  <c r="H2473" i="31"/>
  <c r="I2473" i="31"/>
  <c r="G2472" i="31"/>
  <c r="H2472" i="31"/>
  <c r="I2472" i="31"/>
  <c r="G2471" i="31"/>
  <c r="H2471" i="31"/>
  <c r="I2471" i="31"/>
  <c r="G2470" i="31"/>
  <c r="H2470" i="31"/>
  <c r="I2470" i="31"/>
  <c r="G2469" i="31"/>
  <c r="H2469" i="31"/>
  <c r="I2469" i="31"/>
  <c r="G2468" i="31"/>
  <c r="H2468" i="31"/>
  <c r="I2468" i="31"/>
  <c r="G2467" i="31"/>
  <c r="H2467" i="31"/>
  <c r="I2467" i="31"/>
  <c r="G2466" i="31"/>
  <c r="H2466" i="31"/>
  <c r="I2466" i="31"/>
  <c r="G2465" i="31"/>
  <c r="H2465" i="31"/>
  <c r="I2465" i="31"/>
  <c r="G2464" i="31"/>
  <c r="H2464" i="31"/>
  <c r="I2464" i="31"/>
  <c r="G2463" i="31"/>
  <c r="H2463" i="31"/>
  <c r="I2463" i="31"/>
  <c r="G2462" i="31"/>
  <c r="H2462" i="31"/>
  <c r="I2462" i="31"/>
  <c r="G2461" i="31"/>
  <c r="H2461" i="31"/>
  <c r="I2461" i="31"/>
  <c r="G2460" i="31"/>
  <c r="H2460" i="31"/>
  <c r="I2460" i="31"/>
  <c r="G2459" i="31"/>
  <c r="H2459" i="31"/>
  <c r="I2459" i="31"/>
  <c r="G2458" i="31"/>
  <c r="H2458" i="31"/>
  <c r="I2458" i="31"/>
  <c r="G2457" i="31"/>
  <c r="H2457" i="31"/>
  <c r="I2457" i="31"/>
  <c r="G2456" i="31"/>
  <c r="H2456" i="31"/>
  <c r="I2456" i="31"/>
  <c r="G2455" i="31"/>
  <c r="H2455" i="31"/>
  <c r="I2455" i="31"/>
  <c r="G2454" i="31"/>
  <c r="H2454" i="31"/>
  <c r="I2454" i="31"/>
  <c r="G2453" i="31"/>
  <c r="H2453" i="31"/>
  <c r="I2453" i="31"/>
  <c r="G2452" i="31"/>
  <c r="H2452" i="31"/>
  <c r="I2452" i="31"/>
  <c r="G2451" i="31"/>
  <c r="H2451" i="31"/>
  <c r="I2451" i="31"/>
  <c r="G2450" i="31"/>
  <c r="H2450" i="31"/>
  <c r="I2450" i="31"/>
  <c r="G2449" i="31"/>
  <c r="H2449" i="31"/>
  <c r="I2449" i="31"/>
  <c r="G2448" i="31"/>
  <c r="H2448" i="31"/>
  <c r="I2448" i="31"/>
  <c r="G2447" i="31"/>
  <c r="H2447" i="31"/>
  <c r="I2447" i="31"/>
  <c r="G2446" i="31"/>
  <c r="H2446" i="31"/>
  <c r="I2446" i="31"/>
  <c r="G2445" i="31"/>
  <c r="H2445" i="31"/>
  <c r="I2445" i="31"/>
  <c r="G2444" i="31"/>
  <c r="H2444" i="31"/>
  <c r="I2444" i="31"/>
  <c r="G2443" i="31"/>
  <c r="H2443" i="31"/>
  <c r="I2443" i="31"/>
  <c r="G2442" i="31"/>
  <c r="H2442" i="31"/>
  <c r="I2442" i="31"/>
  <c r="G2441" i="31"/>
  <c r="H2441" i="31"/>
  <c r="I2441" i="31"/>
  <c r="G2440" i="31"/>
  <c r="H2440" i="31"/>
  <c r="I2440" i="31"/>
  <c r="G2439" i="31"/>
  <c r="H2439" i="31"/>
  <c r="I2439" i="31"/>
  <c r="G2438" i="31"/>
  <c r="H2438" i="31"/>
  <c r="I2438" i="31"/>
  <c r="G2437" i="31"/>
  <c r="H2437" i="31"/>
  <c r="I2437" i="31"/>
  <c r="G2436" i="31"/>
  <c r="H2436" i="31"/>
  <c r="I2436" i="31"/>
  <c r="G2435" i="31"/>
  <c r="H2435" i="31"/>
  <c r="I2435" i="31"/>
  <c r="G2434" i="31"/>
  <c r="H2434" i="31"/>
  <c r="I2434" i="31"/>
  <c r="G2433" i="31"/>
  <c r="H2433" i="31"/>
  <c r="I2433" i="31"/>
  <c r="G2432" i="31"/>
  <c r="H2432" i="31"/>
  <c r="I2432" i="31"/>
  <c r="G2431" i="31"/>
  <c r="H2431" i="31"/>
  <c r="I2431" i="31"/>
  <c r="G2430" i="31"/>
  <c r="H2430" i="31"/>
  <c r="I2430" i="31"/>
  <c r="G2429" i="31"/>
  <c r="H2429" i="31"/>
  <c r="I2429" i="31"/>
  <c r="G2428" i="31"/>
  <c r="H2428" i="31"/>
  <c r="I2428" i="31"/>
  <c r="G2427" i="31"/>
  <c r="H2427" i="31"/>
  <c r="I2427" i="31"/>
  <c r="G2426" i="31"/>
  <c r="H2426" i="31"/>
  <c r="I2426" i="31"/>
  <c r="G2425" i="31"/>
  <c r="H2425" i="31"/>
  <c r="I2425" i="31"/>
  <c r="G2424" i="31"/>
  <c r="H2424" i="31"/>
  <c r="I2424" i="31"/>
  <c r="G2423" i="31"/>
  <c r="H2423" i="31"/>
  <c r="I2423" i="31"/>
  <c r="G2422" i="31"/>
  <c r="H2422" i="31"/>
  <c r="I2422" i="31"/>
  <c r="G2421" i="31"/>
  <c r="H2421" i="31"/>
  <c r="I2421" i="31"/>
  <c r="G2420" i="31"/>
  <c r="H2420" i="31"/>
  <c r="I2420" i="31"/>
  <c r="G2419" i="31"/>
  <c r="H2419" i="31"/>
  <c r="I2419" i="31"/>
  <c r="G2418" i="31"/>
  <c r="H2418" i="31"/>
  <c r="I2418" i="31"/>
  <c r="G2417" i="31"/>
  <c r="H2417" i="31"/>
  <c r="I2417" i="31"/>
  <c r="G2416" i="31"/>
  <c r="H2416" i="31"/>
  <c r="I2416" i="31"/>
  <c r="G2415" i="31"/>
  <c r="H2415" i="31"/>
  <c r="I2415" i="31"/>
  <c r="G2414" i="31"/>
  <c r="H2414" i="31"/>
  <c r="I2414" i="31"/>
  <c r="G2413" i="31"/>
  <c r="H2413" i="31"/>
  <c r="I2413" i="31"/>
  <c r="G2412" i="31"/>
  <c r="H2412" i="31"/>
  <c r="I2412" i="31"/>
  <c r="G2411" i="31"/>
  <c r="H2411" i="31"/>
  <c r="I2411" i="31"/>
  <c r="G2410" i="31"/>
  <c r="H2410" i="31"/>
  <c r="I2410" i="31"/>
  <c r="G2409" i="31"/>
  <c r="H2409" i="31"/>
  <c r="I2409" i="31"/>
  <c r="G2408" i="31"/>
  <c r="H2408" i="31"/>
  <c r="I2408" i="31"/>
  <c r="G2407" i="31"/>
  <c r="H2407" i="31"/>
  <c r="I2407" i="31"/>
  <c r="G2406" i="31"/>
  <c r="H2406" i="31"/>
  <c r="I2406" i="31"/>
  <c r="G2405" i="31"/>
  <c r="H2405" i="31"/>
  <c r="I2405" i="31"/>
  <c r="G2404" i="31"/>
  <c r="H2404" i="31"/>
  <c r="I2404" i="31"/>
  <c r="G2403" i="31"/>
  <c r="H2403" i="31"/>
  <c r="I2403" i="31"/>
  <c r="G2402" i="31"/>
  <c r="H2402" i="31"/>
  <c r="I2402" i="31"/>
  <c r="G2401" i="31"/>
  <c r="H2401" i="31"/>
  <c r="I2401" i="31"/>
  <c r="G2400" i="31"/>
  <c r="H2400" i="31"/>
  <c r="I2400" i="31"/>
  <c r="G2399" i="31"/>
  <c r="H2399" i="31"/>
  <c r="I2399" i="31"/>
  <c r="G2398" i="31"/>
  <c r="H2398" i="31"/>
  <c r="I2398" i="31"/>
  <c r="G2397" i="31"/>
  <c r="H2397" i="31"/>
  <c r="I2397" i="31"/>
  <c r="G2396" i="31"/>
  <c r="H2396" i="31"/>
  <c r="I2396" i="31"/>
  <c r="G2395" i="31"/>
  <c r="H2395" i="31"/>
  <c r="I2395" i="31"/>
  <c r="G2394" i="31"/>
  <c r="H2394" i="31"/>
  <c r="I2394" i="31"/>
  <c r="G2393" i="31"/>
  <c r="H2393" i="31"/>
  <c r="I2393" i="31"/>
  <c r="G2392" i="31"/>
  <c r="H2392" i="31"/>
  <c r="I2392" i="31"/>
  <c r="G2391" i="31"/>
  <c r="H2391" i="31"/>
  <c r="I2391" i="31"/>
  <c r="G2390" i="31"/>
  <c r="H2390" i="31"/>
  <c r="I2390" i="31"/>
  <c r="G2389" i="31"/>
  <c r="H2389" i="31"/>
  <c r="I2389" i="31"/>
  <c r="G2388" i="31"/>
  <c r="H2388" i="31"/>
  <c r="I2388" i="31"/>
  <c r="G2387" i="31"/>
  <c r="H2387" i="31"/>
  <c r="I2387" i="31"/>
  <c r="G2386" i="31"/>
  <c r="H2386" i="31"/>
  <c r="I2386" i="31"/>
  <c r="G2385" i="31"/>
  <c r="H2385" i="31"/>
  <c r="I2385" i="31"/>
  <c r="G2384" i="31"/>
  <c r="H2384" i="31"/>
  <c r="I2384" i="31"/>
  <c r="G2383" i="31"/>
  <c r="H2383" i="31"/>
  <c r="I2383" i="31"/>
  <c r="G2382" i="31"/>
  <c r="H2382" i="31"/>
  <c r="I2382" i="31"/>
  <c r="G2381" i="31"/>
  <c r="H2381" i="31"/>
  <c r="I2381" i="31"/>
  <c r="G2380" i="31"/>
  <c r="H2380" i="31"/>
  <c r="I2380" i="31"/>
  <c r="G2379" i="31"/>
  <c r="H2379" i="31"/>
  <c r="I2379" i="31"/>
  <c r="G2378" i="31"/>
  <c r="H2378" i="31"/>
  <c r="I2378" i="31"/>
  <c r="G2377" i="31"/>
  <c r="H2377" i="31"/>
  <c r="I2377" i="31"/>
  <c r="G2376" i="31"/>
  <c r="H2376" i="31"/>
  <c r="I2376" i="31"/>
  <c r="G2375" i="31"/>
  <c r="H2375" i="31"/>
  <c r="I2375" i="31"/>
  <c r="G2374" i="31"/>
  <c r="H2374" i="31"/>
  <c r="I2374" i="31"/>
  <c r="G2373" i="31"/>
  <c r="H2373" i="31"/>
  <c r="I2373" i="31"/>
  <c r="G2372" i="31"/>
  <c r="H2372" i="31"/>
  <c r="I2372" i="31"/>
  <c r="G2371" i="31"/>
  <c r="H2371" i="31"/>
  <c r="I2371" i="31"/>
  <c r="G2370" i="31"/>
  <c r="H2370" i="31"/>
  <c r="I2370" i="31"/>
  <c r="G2369" i="31"/>
  <c r="H2369" i="31"/>
  <c r="I2369" i="31"/>
  <c r="G2368" i="31"/>
  <c r="H2368" i="31"/>
  <c r="I2368" i="31"/>
  <c r="G2367" i="31"/>
  <c r="H2367" i="31"/>
  <c r="I2367" i="31"/>
  <c r="G2366" i="31"/>
  <c r="H2366" i="31"/>
  <c r="I2366" i="31"/>
  <c r="G2365" i="31"/>
  <c r="H2365" i="31"/>
  <c r="I2365" i="31"/>
  <c r="G2364" i="31"/>
  <c r="H2364" i="31"/>
  <c r="I2364" i="31"/>
  <c r="G2363" i="31"/>
  <c r="H2363" i="31"/>
  <c r="I2363" i="31"/>
  <c r="G2362" i="31"/>
  <c r="H2362" i="31"/>
  <c r="I2362" i="31"/>
  <c r="G2361" i="31"/>
  <c r="H2361" i="31"/>
  <c r="I2361" i="31"/>
  <c r="G2360" i="31"/>
  <c r="H2360" i="31"/>
  <c r="I2360" i="31"/>
  <c r="G2359" i="31"/>
  <c r="H2359" i="31"/>
  <c r="I2359" i="31"/>
  <c r="G2358" i="31"/>
  <c r="H2358" i="31"/>
  <c r="I2358" i="31"/>
  <c r="G2357" i="31"/>
  <c r="H2357" i="31"/>
  <c r="I2357" i="31"/>
  <c r="G2356" i="31"/>
  <c r="H2356" i="31"/>
  <c r="I2356" i="31"/>
  <c r="G2355" i="31"/>
  <c r="H2355" i="31"/>
  <c r="I2355" i="31"/>
  <c r="G2354" i="31"/>
  <c r="H2354" i="31"/>
  <c r="I2354" i="31"/>
  <c r="G2353" i="31"/>
  <c r="H2353" i="31"/>
  <c r="I2353" i="31"/>
  <c r="G2352" i="31"/>
  <c r="H2352" i="31"/>
  <c r="I2352" i="31"/>
  <c r="G2351" i="31"/>
  <c r="H2351" i="31"/>
  <c r="I2351" i="31"/>
  <c r="G2350" i="31"/>
  <c r="H2350" i="31"/>
  <c r="I2350" i="31"/>
  <c r="G2349" i="31"/>
  <c r="H2349" i="31"/>
  <c r="I2349" i="31"/>
  <c r="G2348" i="31"/>
  <c r="H2348" i="31"/>
  <c r="I2348" i="31"/>
  <c r="G2347" i="31"/>
  <c r="H2347" i="31"/>
  <c r="I2347" i="31"/>
  <c r="G2346" i="31"/>
  <c r="H2346" i="31"/>
  <c r="I2346" i="31"/>
  <c r="G2345" i="31"/>
  <c r="H2345" i="31"/>
  <c r="I2345" i="31"/>
  <c r="G2344" i="31"/>
  <c r="H2344" i="31"/>
  <c r="I2344" i="31"/>
  <c r="G2343" i="31"/>
  <c r="H2343" i="31"/>
  <c r="I2343" i="31"/>
  <c r="G2342" i="31"/>
  <c r="H2342" i="31"/>
  <c r="I2342" i="31"/>
  <c r="G2341" i="31"/>
  <c r="H2341" i="31"/>
  <c r="I2341" i="31"/>
  <c r="G2340" i="31"/>
  <c r="H2340" i="31"/>
  <c r="I2340" i="31"/>
  <c r="G2339" i="31"/>
  <c r="H2339" i="31"/>
  <c r="I2339" i="31"/>
  <c r="G2338" i="31"/>
  <c r="H2338" i="31"/>
  <c r="I2338" i="31"/>
  <c r="G2337" i="31"/>
  <c r="H2337" i="31"/>
  <c r="I2337" i="31"/>
  <c r="G2336" i="31"/>
  <c r="H2336" i="31"/>
  <c r="I2336" i="31"/>
  <c r="G2335" i="31"/>
  <c r="H2335" i="31"/>
  <c r="I2335" i="31"/>
  <c r="G2334" i="31"/>
  <c r="H2334" i="31"/>
  <c r="I2334" i="31"/>
  <c r="G2333" i="31"/>
  <c r="H2333" i="31"/>
  <c r="I2333" i="31"/>
  <c r="G2332" i="31"/>
  <c r="H2332" i="31"/>
  <c r="I2332" i="31"/>
  <c r="G2331" i="31"/>
  <c r="H2331" i="31"/>
  <c r="I2331" i="31"/>
  <c r="G2330" i="31"/>
  <c r="H2330" i="31"/>
  <c r="I2330" i="31"/>
  <c r="G2329" i="31"/>
  <c r="H2329" i="31"/>
  <c r="I2329" i="31"/>
  <c r="G2328" i="31"/>
  <c r="H2328" i="31"/>
  <c r="I2328" i="31"/>
  <c r="G2327" i="31"/>
  <c r="H2327" i="31"/>
  <c r="I2327" i="31"/>
  <c r="G2326" i="31"/>
  <c r="H2326" i="31"/>
  <c r="I2326" i="31"/>
  <c r="G2325" i="31"/>
  <c r="H2325" i="31"/>
  <c r="I2325" i="31"/>
  <c r="G2324" i="31"/>
  <c r="H2324" i="31"/>
  <c r="I2324" i="31"/>
  <c r="G2323" i="31"/>
  <c r="H2323" i="31"/>
  <c r="I2323" i="31"/>
  <c r="G2322" i="31"/>
  <c r="H2322" i="31"/>
  <c r="I2322" i="31"/>
  <c r="G2321" i="31"/>
  <c r="H2321" i="31"/>
  <c r="I2321" i="31"/>
  <c r="G2320" i="31"/>
  <c r="H2320" i="31"/>
  <c r="I2320" i="31"/>
  <c r="G2319" i="31"/>
  <c r="H2319" i="31"/>
  <c r="I2319" i="31"/>
  <c r="G2318" i="31"/>
  <c r="H2318" i="31"/>
  <c r="I2318" i="31"/>
  <c r="G2317" i="31"/>
  <c r="H2317" i="31"/>
  <c r="I2317" i="31"/>
  <c r="G2316" i="31"/>
  <c r="H2316" i="31"/>
  <c r="I2316" i="31"/>
  <c r="G2315" i="31"/>
  <c r="H2315" i="31"/>
  <c r="I2315" i="31"/>
  <c r="G2314" i="31"/>
  <c r="H2314" i="31"/>
  <c r="I2314" i="31"/>
  <c r="G2313" i="31"/>
  <c r="H2313" i="31"/>
  <c r="I2313" i="31"/>
  <c r="G2312" i="31"/>
  <c r="H2312" i="31"/>
  <c r="I2312" i="31"/>
  <c r="G2311" i="31"/>
  <c r="H2311" i="31"/>
  <c r="I2311" i="31"/>
  <c r="G2310" i="31"/>
  <c r="H2310" i="31"/>
  <c r="I2310" i="31"/>
  <c r="G2309" i="31"/>
  <c r="H2309" i="31"/>
  <c r="I2309" i="31"/>
  <c r="G2308" i="31"/>
  <c r="H2308" i="31"/>
  <c r="I2308" i="31"/>
  <c r="G2307" i="31"/>
  <c r="H2307" i="31"/>
  <c r="I2307" i="31"/>
  <c r="G2306" i="31"/>
  <c r="H2306" i="31"/>
  <c r="I2306" i="31"/>
  <c r="G2305" i="31"/>
  <c r="H2305" i="31"/>
  <c r="I2305" i="31"/>
  <c r="G2304" i="31"/>
  <c r="H2304" i="31"/>
  <c r="I2304" i="31"/>
  <c r="G2303" i="31"/>
  <c r="H2303" i="31"/>
  <c r="I2303" i="31"/>
  <c r="G2302" i="31"/>
  <c r="H2302" i="31"/>
  <c r="I2302" i="31"/>
  <c r="G2301" i="31"/>
  <c r="H2301" i="31"/>
  <c r="I2301" i="31"/>
  <c r="G2300" i="31"/>
  <c r="H2300" i="31"/>
  <c r="I2300" i="31"/>
  <c r="G2299" i="31"/>
  <c r="H2299" i="31"/>
  <c r="I2299" i="31"/>
  <c r="G2298" i="31"/>
  <c r="H2298" i="31"/>
  <c r="I2298" i="31"/>
  <c r="G2297" i="31"/>
  <c r="H2297" i="31"/>
  <c r="I2297" i="31"/>
  <c r="G2296" i="31"/>
  <c r="H2296" i="31"/>
  <c r="I2296" i="31"/>
  <c r="G2295" i="31"/>
  <c r="H2295" i="31"/>
  <c r="I2295" i="31"/>
  <c r="G2294" i="31"/>
  <c r="H2294" i="31"/>
  <c r="I2294" i="31"/>
  <c r="G2293" i="31"/>
  <c r="H2293" i="31"/>
  <c r="I2293" i="31"/>
  <c r="G2292" i="31"/>
  <c r="H2292" i="31"/>
  <c r="I2292" i="31"/>
  <c r="G2291" i="31"/>
  <c r="H2291" i="31"/>
  <c r="I2291" i="31"/>
  <c r="G2290" i="31"/>
  <c r="H2290" i="31"/>
  <c r="I2290" i="31"/>
  <c r="G2289" i="31"/>
  <c r="H2289" i="31"/>
  <c r="I2289" i="31"/>
  <c r="G2288" i="31"/>
  <c r="H2288" i="31"/>
  <c r="I2288" i="31"/>
  <c r="G2287" i="31"/>
  <c r="H2287" i="31"/>
  <c r="I2287" i="31"/>
  <c r="G2286" i="31"/>
  <c r="H2286" i="31"/>
  <c r="I2286" i="31"/>
  <c r="G2285" i="31"/>
  <c r="H2285" i="31"/>
  <c r="I2285" i="31"/>
  <c r="G2284" i="31"/>
  <c r="H2284" i="31"/>
  <c r="I2284" i="31"/>
  <c r="G2283" i="31"/>
  <c r="H2283" i="31"/>
  <c r="I2283" i="31"/>
  <c r="G2282" i="31"/>
  <c r="H2282" i="31"/>
  <c r="I2282" i="31"/>
  <c r="G2281" i="31"/>
  <c r="H2281" i="31"/>
  <c r="I2281" i="31"/>
  <c r="G2280" i="31"/>
  <c r="H2280" i="31"/>
  <c r="I2280" i="31"/>
  <c r="G2279" i="31"/>
  <c r="H2279" i="31"/>
  <c r="I2279" i="31"/>
  <c r="G2278" i="31"/>
  <c r="H2278" i="31"/>
  <c r="I2278" i="31"/>
  <c r="G2277" i="31"/>
  <c r="H2277" i="31"/>
  <c r="I2277" i="31"/>
  <c r="G2276" i="31"/>
  <c r="H2276" i="31"/>
  <c r="I2276" i="31"/>
  <c r="G2275" i="31"/>
  <c r="H2275" i="31"/>
  <c r="I2275" i="31"/>
  <c r="G2274" i="31"/>
  <c r="H2274" i="31"/>
  <c r="I2274" i="31"/>
  <c r="G2273" i="31"/>
  <c r="H2273" i="31"/>
  <c r="I2273" i="31"/>
  <c r="G2272" i="31"/>
  <c r="H2272" i="31"/>
  <c r="I2272" i="31"/>
  <c r="G2271" i="31"/>
  <c r="H2271" i="31"/>
  <c r="I2271" i="31"/>
  <c r="G2270" i="31"/>
  <c r="H2270" i="31"/>
  <c r="I2270" i="31"/>
  <c r="G2269" i="31"/>
  <c r="H2269" i="31"/>
  <c r="I2269" i="31"/>
  <c r="G2268" i="31"/>
  <c r="H2268" i="31"/>
  <c r="I2268" i="31"/>
  <c r="G2267" i="31"/>
  <c r="H2267" i="31"/>
  <c r="I2267" i="31"/>
  <c r="G2266" i="31"/>
  <c r="H2266" i="31"/>
  <c r="I2266" i="31"/>
  <c r="G2265" i="31"/>
  <c r="H2265" i="31"/>
  <c r="I2265" i="31"/>
  <c r="G2264" i="31"/>
  <c r="H2264" i="31"/>
  <c r="I2264" i="31"/>
  <c r="G2263" i="31"/>
  <c r="H2263" i="31"/>
  <c r="I2263" i="31"/>
  <c r="G2262" i="31"/>
  <c r="H2262" i="31"/>
  <c r="I2262" i="31"/>
  <c r="G2261" i="31"/>
  <c r="H2261" i="31"/>
  <c r="I2261" i="31"/>
  <c r="G2260" i="31"/>
  <c r="H2260" i="31"/>
  <c r="I2260" i="31"/>
  <c r="G2259" i="31"/>
  <c r="H2259" i="31"/>
  <c r="I2259" i="31"/>
  <c r="G2258" i="31"/>
  <c r="H2258" i="31"/>
  <c r="I2258" i="31"/>
  <c r="G2257" i="31"/>
  <c r="H2257" i="31"/>
  <c r="I2257" i="31"/>
  <c r="G2256" i="31"/>
  <c r="H2256" i="31"/>
  <c r="I2256" i="31"/>
  <c r="G2255" i="31"/>
  <c r="H2255" i="31"/>
  <c r="I2255" i="31"/>
  <c r="G2254" i="31"/>
  <c r="H2254" i="31"/>
  <c r="I2254" i="31"/>
  <c r="G2253" i="31"/>
  <c r="H2253" i="31"/>
  <c r="I2253" i="31"/>
  <c r="G2252" i="31"/>
  <c r="H2252" i="31"/>
  <c r="I2252" i="31"/>
  <c r="G2251" i="31"/>
  <c r="H2251" i="31"/>
  <c r="I2251" i="31"/>
  <c r="G2250" i="31"/>
  <c r="H2250" i="31"/>
  <c r="I2250" i="31"/>
  <c r="G2249" i="31"/>
  <c r="H2249" i="31"/>
  <c r="I2249" i="31"/>
  <c r="G2248" i="31"/>
  <c r="H2248" i="31"/>
  <c r="I2248" i="31"/>
  <c r="G2247" i="31"/>
  <c r="H2247" i="31"/>
  <c r="I2247" i="31"/>
  <c r="G2246" i="31"/>
  <c r="H2246" i="31"/>
  <c r="I2246" i="31"/>
  <c r="G2245" i="31"/>
  <c r="H2245" i="31"/>
  <c r="I2245" i="31"/>
  <c r="G2244" i="31"/>
  <c r="H2244" i="31"/>
  <c r="I2244" i="31"/>
  <c r="G2243" i="31"/>
  <c r="H2243" i="31"/>
  <c r="I2243" i="31"/>
  <c r="G2242" i="31"/>
  <c r="H2242" i="31"/>
  <c r="I2242" i="31"/>
  <c r="G2241" i="31"/>
  <c r="H2241" i="31"/>
  <c r="I2241" i="31"/>
  <c r="G2240" i="31"/>
  <c r="H2240" i="31"/>
  <c r="I2240" i="31"/>
  <c r="G2239" i="31"/>
  <c r="H2239" i="31"/>
  <c r="I2239" i="31"/>
  <c r="G2238" i="31"/>
  <c r="H2238" i="31"/>
  <c r="I2238" i="31"/>
  <c r="G2237" i="31"/>
  <c r="H2237" i="31"/>
  <c r="I2237" i="31"/>
  <c r="G2236" i="31"/>
  <c r="H2236" i="31"/>
  <c r="I2236" i="31"/>
  <c r="G2235" i="31"/>
  <c r="H2235" i="31"/>
  <c r="I2235" i="31"/>
  <c r="G2234" i="31"/>
  <c r="H2234" i="31"/>
  <c r="I2234" i="31"/>
  <c r="G2233" i="31"/>
  <c r="H2233" i="31"/>
  <c r="I2233" i="31"/>
  <c r="G2232" i="31"/>
  <c r="H2232" i="31"/>
  <c r="I2232" i="31"/>
  <c r="G2231" i="31"/>
  <c r="H2231" i="31"/>
  <c r="I2231" i="31"/>
  <c r="G2230" i="31"/>
  <c r="H2230" i="31"/>
  <c r="I2230" i="31"/>
  <c r="G2229" i="31"/>
  <c r="H2229" i="31"/>
  <c r="I2229" i="31"/>
  <c r="G2228" i="31"/>
  <c r="H2228" i="31"/>
  <c r="I2228" i="31"/>
  <c r="G2227" i="31"/>
  <c r="H2227" i="31"/>
  <c r="I2227" i="31"/>
  <c r="G2226" i="31"/>
  <c r="H2226" i="31"/>
  <c r="I2226" i="31"/>
  <c r="G2225" i="31"/>
  <c r="H2225" i="31"/>
  <c r="I2225" i="31"/>
  <c r="G2224" i="31"/>
  <c r="H2224" i="31"/>
  <c r="I2224" i="31"/>
  <c r="G2223" i="31"/>
  <c r="H2223" i="31"/>
  <c r="I2223" i="31"/>
  <c r="G2222" i="31"/>
  <c r="H2222" i="31"/>
  <c r="I2222" i="31"/>
  <c r="G2221" i="31"/>
  <c r="H2221" i="31"/>
  <c r="I2221" i="31"/>
  <c r="G2220" i="31"/>
  <c r="H2220" i="31"/>
  <c r="I2220" i="31"/>
  <c r="G2219" i="31"/>
  <c r="H2219" i="31"/>
  <c r="I2219" i="31"/>
  <c r="G2218" i="31"/>
  <c r="H2218" i="31"/>
  <c r="I2218" i="31"/>
  <c r="G2217" i="31"/>
  <c r="H2217" i="31"/>
  <c r="I2217" i="31"/>
  <c r="G2216" i="31"/>
  <c r="H2216" i="31"/>
  <c r="I2216" i="31"/>
  <c r="G2215" i="31"/>
  <c r="H2215" i="31"/>
  <c r="I2215" i="31"/>
  <c r="G2214" i="31"/>
  <c r="H2214" i="31"/>
  <c r="I2214" i="31"/>
  <c r="G2213" i="31"/>
  <c r="H2213" i="31"/>
  <c r="I2213" i="31"/>
  <c r="G2212" i="31"/>
  <c r="H2212" i="31"/>
  <c r="I2212" i="31"/>
  <c r="G2211" i="31"/>
  <c r="H2211" i="31"/>
  <c r="I2211" i="31"/>
  <c r="G2210" i="31"/>
  <c r="H2210" i="31"/>
  <c r="I2210" i="31"/>
  <c r="G2209" i="31"/>
  <c r="H2209" i="31"/>
  <c r="I2209" i="31"/>
  <c r="G2208" i="31"/>
  <c r="H2208" i="31"/>
  <c r="I2208" i="31"/>
  <c r="G2207" i="31"/>
  <c r="H2207" i="31"/>
  <c r="I2207" i="31"/>
  <c r="G2206" i="31"/>
  <c r="H2206" i="31"/>
  <c r="I2206" i="31"/>
  <c r="G2205" i="31"/>
  <c r="H2205" i="31"/>
  <c r="I2205" i="31"/>
  <c r="G2204" i="31"/>
  <c r="H2204" i="31"/>
  <c r="I2204" i="31"/>
  <c r="G2203" i="31"/>
  <c r="H2203" i="31"/>
  <c r="I2203" i="31"/>
  <c r="G2202" i="31"/>
  <c r="H2202" i="31"/>
  <c r="I2202" i="31"/>
  <c r="G2201" i="31"/>
  <c r="H2201" i="31"/>
  <c r="I2201" i="31"/>
  <c r="G2200" i="31"/>
  <c r="H2200" i="31"/>
  <c r="I2200" i="31"/>
  <c r="G2199" i="31"/>
  <c r="H2199" i="31"/>
  <c r="I2199" i="31"/>
  <c r="G2198" i="31"/>
  <c r="H2198" i="31"/>
  <c r="I2198" i="31"/>
  <c r="G2197" i="31"/>
  <c r="H2197" i="31"/>
  <c r="I2197" i="31"/>
  <c r="G2196" i="31"/>
  <c r="H2196" i="31"/>
  <c r="I2196" i="31"/>
  <c r="G2195" i="31"/>
  <c r="H2195" i="31"/>
  <c r="I2195" i="31"/>
  <c r="G2194" i="31"/>
  <c r="H2194" i="31"/>
  <c r="I2194" i="31"/>
  <c r="G2193" i="31"/>
  <c r="H2193" i="31"/>
  <c r="I2193" i="31"/>
  <c r="G2192" i="31"/>
  <c r="H2192" i="31"/>
  <c r="I2192" i="31"/>
  <c r="G2191" i="31"/>
  <c r="H2191" i="31"/>
  <c r="I2191" i="31"/>
  <c r="G2190" i="31"/>
  <c r="H2190" i="31"/>
  <c r="I2190" i="31"/>
  <c r="G2189" i="31"/>
  <c r="H2189" i="31"/>
  <c r="I2189" i="31"/>
  <c r="G2188" i="31"/>
  <c r="H2188" i="31"/>
  <c r="I2188" i="31"/>
  <c r="G2187" i="31"/>
  <c r="H2187" i="31"/>
  <c r="I2187" i="31"/>
  <c r="G2186" i="31"/>
  <c r="H2186" i="31"/>
  <c r="I2186" i="31"/>
  <c r="G2185" i="31"/>
  <c r="H2185" i="31"/>
  <c r="I2185" i="31"/>
  <c r="G2184" i="31"/>
  <c r="H2184" i="31"/>
  <c r="I2184" i="31"/>
  <c r="G2183" i="31"/>
  <c r="H2183" i="31"/>
  <c r="I2183" i="31"/>
  <c r="G2182" i="31"/>
  <c r="H2182" i="31"/>
  <c r="I2182" i="31"/>
  <c r="G2181" i="31"/>
  <c r="H2181" i="31"/>
  <c r="I2181" i="31"/>
  <c r="G2180" i="31"/>
  <c r="H2180" i="31"/>
  <c r="I2180" i="31"/>
  <c r="G2179" i="31"/>
  <c r="H2179" i="31"/>
  <c r="I2179" i="31"/>
  <c r="G2178" i="31"/>
  <c r="H2178" i="31"/>
  <c r="I2178" i="31"/>
  <c r="G2177" i="31"/>
  <c r="H2177" i="31"/>
  <c r="I2177" i="31"/>
  <c r="G2176" i="31"/>
  <c r="H2176" i="31"/>
  <c r="I2176" i="31"/>
  <c r="G2175" i="31"/>
  <c r="H2175" i="31"/>
  <c r="I2175" i="31"/>
  <c r="G2174" i="31"/>
  <c r="H2174" i="31"/>
  <c r="I2174" i="31"/>
  <c r="G2173" i="31"/>
  <c r="H2173" i="31"/>
  <c r="I2173" i="31"/>
  <c r="G2172" i="31"/>
  <c r="H2172" i="31"/>
  <c r="I2172" i="31"/>
  <c r="G2171" i="31"/>
  <c r="H2171" i="31"/>
  <c r="I2171" i="31"/>
  <c r="G2170" i="31"/>
  <c r="H2170" i="31"/>
  <c r="I2170" i="31"/>
  <c r="G2169" i="31"/>
  <c r="H2169" i="31"/>
  <c r="I2169" i="31"/>
  <c r="G2168" i="31"/>
  <c r="H2168" i="31"/>
  <c r="I2168" i="31"/>
  <c r="G2167" i="31"/>
  <c r="H2167" i="31"/>
  <c r="I2167" i="31"/>
  <c r="G2166" i="31"/>
  <c r="H2166" i="31"/>
  <c r="I2166" i="31"/>
  <c r="G2165" i="31"/>
  <c r="H2165" i="31"/>
  <c r="I2165" i="31"/>
  <c r="G2164" i="31"/>
  <c r="H2164" i="31"/>
  <c r="I2164" i="31"/>
  <c r="G2163" i="31"/>
  <c r="H2163" i="31"/>
  <c r="I2163" i="31"/>
  <c r="G2162" i="31"/>
  <c r="H2162" i="31"/>
  <c r="I2162" i="31"/>
  <c r="G2161" i="31"/>
  <c r="H2161" i="31"/>
  <c r="I2161" i="31"/>
  <c r="G2160" i="31"/>
  <c r="H2160" i="31"/>
  <c r="I2160" i="31"/>
  <c r="G2159" i="31"/>
  <c r="H2159" i="31"/>
  <c r="I2159" i="31"/>
  <c r="G2158" i="31"/>
  <c r="H2158" i="31"/>
  <c r="I2158" i="31"/>
  <c r="G2157" i="31"/>
  <c r="H2157" i="31"/>
  <c r="I2157" i="31"/>
  <c r="G2156" i="31"/>
  <c r="H2156" i="31"/>
  <c r="I2156" i="31"/>
  <c r="G2155" i="31"/>
  <c r="H2155" i="31"/>
  <c r="I2155" i="31"/>
  <c r="G2154" i="31"/>
  <c r="H2154" i="31"/>
  <c r="I2154" i="31"/>
  <c r="G2153" i="31"/>
  <c r="H2153" i="31"/>
  <c r="I2153" i="31"/>
  <c r="G2152" i="31"/>
  <c r="H2152" i="31"/>
  <c r="I2152" i="31"/>
  <c r="G2151" i="31"/>
  <c r="H2151" i="31"/>
  <c r="I2151" i="31"/>
  <c r="G2150" i="31"/>
  <c r="H2150" i="31"/>
  <c r="I2150" i="31"/>
  <c r="G2149" i="31"/>
  <c r="H2149" i="31"/>
  <c r="I2149" i="31"/>
  <c r="G2148" i="31"/>
  <c r="H2148" i="31"/>
  <c r="I2148" i="31"/>
  <c r="G2147" i="31"/>
  <c r="H2147" i="31"/>
  <c r="I2147" i="31"/>
  <c r="G2146" i="31"/>
  <c r="H2146" i="31"/>
  <c r="I2146" i="31"/>
  <c r="G2145" i="31"/>
  <c r="H2145" i="31"/>
  <c r="I2145" i="31"/>
  <c r="G2144" i="31"/>
  <c r="H2144" i="31"/>
  <c r="I2144" i="31"/>
  <c r="G2143" i="31"/>
  <c r="H2143" i="31"/>
  <c r="I2143" i="31"/>
  <c r="G2142" i="31"/>
  <c r="H2142" i="31"/>
  <c r="I2142" i="31"/>
  <c r="G2141" i="31"/>
  <c r="H2141" i="31"/>
  <c r="I2141" i="31"/>
  <c r="G2140" i="31"/>
  <c r="H2140" i="31"/>
  <c r="I2140" i="31"/>
  <c r="G2139" i="31"/>
  <c r="H2139" i="31"/>
  <c r="I2139" i="31"/>
  <c r="G2138" i="31"/>
  <c r="H2138" i="31"/>
  <c r="I2138" i="31"/>
  <c r="G2137" i="31"/>
  <c r="H2137" i="31"/>
  <c r="I2137" i="31"/>
  <c r="G2136" i="31"/>
  <c r="H2136" i="31"/>
  <c r="I2136" i="31"/>
  <c r="G2135" i="31"/>
  <c r="H2135" i="31"/>
  <c r="I2135" i="31"/>
  <c r="G2134" i="31"/>
  <c r="H2134" i="31"/>
  <c r="I2134" i="31"/>
  <c r="G2133" i="31"/>
  <c r="H2133" i="31"/>
  <c r="I2133" i="31"/>
  <c r="G2132" i="31"/>
  <c r="H2132" i="31"/>
  <c r="I2132" i="31"/>
  <c r="G2131" i="31"/>
  <c r="H2131" i="31"/>
  <c r="I2131" i="31"/>
  <c r="G2130" i="31"/>
  <c r="H2130" i="31"/>
  <c r="I2130" i="31"/>
  <c r="G2129" i="31"/>
  <c r="H2129" i="31"/>
  <c r="I2129" i="31"/>
  <c r="G2128" i="31"/>
  <c r="H2128" i="31"/>
  <c r="I2128" i="31"/>
  <c r="G2127" i="31"/>
  <c r="H2127" i="31"/>
  <c r="I2127" i="31"/>
  <c r="G2126" i="31"/>
  <c r="H2126" i="31"/>
  <c r="I2126" i="31"/>
  <c r="G2125" i="31"/>
  <c r="H2125" i="31"/>
  <c r="I2125" i="31"/>
  <c r="G2124" i="31"/>
  <c r="H2124" i="31"/>
  <c r="I2124" i="31"/>
  <c r="G2123" i="31"/>
  <c r="H2123" i="31"/>
  <c r="I2123" i="31"/>
  <c r="G2122" i="31"/>
  <c r="H2122" i="31"/>
  <c r="I2122" i="31"/>
  <c r="G2121" i="31"/>
  <c r="H2121" i="31"/>
  <c r="I2121" i="31"/>
  <c r="G2120" i="31"/>
  <c r="H2120" i="31"/>
  <c r="I2120" i="31"/>
  <c r="G2119" i="31"/>
  <c r="H2119" i="31"/>
  <c r="I2119" i="31"/>
  <c r="G2118" i="31"/>
  <c r="H2118" i="31"/>
  <c r="I2118" i="31"/>
  <c r="G2117" i="31"/>
  <c r="H2117" i="31"/>
  <c r="I2117" i="31"/>
  <c r="G2116" i="31"/>
  <c r="H2116" i="31"/>
  <c r="I2116" i="31"/>
  <c r="G2115" i="31"/>
  <c r="H2115" i="31"/>
  <c r="I2115" i="31"/>
  <c r="G2114" i="31"/>
  <c r="H2114" i="31"/>
  <c r="I2114" i="31"/>
  <c r="G2113" i="31"/>
  <c r="H2113" i="31"/>
  <c r="I2113" i="31"/>
  <c r="G2112" i="31"/>
  <c r="H2112" i="31"/>
  <c r="I2112" i="31"/>
  <c r="G2111" i="31"/>
  <c r="H2111" i="31"/>
  <c r="I2111" i="31"/>
  <c r="G2110" i="31"/>
  <c r="H2110" i="31"/>
  <c r="I2110" i="31"/>
  <c r="G2109" i="31"/>
  <c r="H2109" i="31"/>
  <c r="I2109" i="31"/>
  <c r="G2108" i="31"/>
  <c r="H2108" i="31"/>
  <c r="I2108" i="31"/>
  <c r="G2107" i="31"/>
  <c r="H2107" i="31"/>
  <c r="I2107" i="31"/>
  <c r="G2106" i="31"/>
  <c r="H2106" i="31"/>
  <c r="I2106" i="31"/>
  <c r="G2105" i="31"/>
  <c r="H2105" i="31"/>
  <c r="I2105" i="31"/>
  <c r="G2104" i="31"/>
  <c r="H2104" i="31"/>
  <c r="I2104" i="31"/>
  <c r="G2103" i="31"/>
  <c r="H2103" i="31"/>
  <c r="I2103" i="31"/>
  <c r="G2102" i="31"/>
  <c r="H2102" i="31"/>
  <c r="I2102" i="31"/>
  <c r="G2101" i="31"/>
  <c r="H2101" i="31"/>
  <c r="I2101" i="31"/>
  <c r="G2100" i="31"/>
  <c r="H2100" i="31"/>
  <c r="I2100" i="31"/>
  <c r="G2099" i="31"/>
  <c r="H2099" i="31"/>
  <c r="I2099" i="31"/>
  <c r="G2098" i="31"/>
  <c r="H2098" i="31"/>
  <c r="I2098" i="31"/>
  <c r="G2097" i="31"/>
  <c r="H2097" i="31"/>
  <c r="I2097" i="31"/>
  <c r="G2096" i="31"/>
  <c r="H2096" i="31"/>
  <c r="I2096" i="31"/>
  <c r="G2095" i="31"/>
  <c r="H2095" i="31"/>
  <c r="I2095" i="31"/>
  <c r="G2094" i="31"/>
  <c r="H2094" i="31"/>
  <c r="I2094" i="31"/>
  <c r="G2093" i="31"/>
  <c r="H2093" i="31"/>
  <c r="I2093" i="31"/>
  <c r="G2092" i="31"/>
  <c r="H2092" i="31"/>
  <c r="I2092" i="31"/>
  <c r="G2091" i="31"/>
  <c r="H2091" i="31"/>
  <c r="I2091" i="31"/>
  <c r="G2090" i="31"/>
  <c r="H2090" i="31"/>
  <c r="I2090" i="31"/>
  <c r="G2089" i="31"/>
  <c r="H2089" i="31"/>
  <c r="I2089" i="31"/>
  <c r="G2088" i="31"/>
  <c r="H2088" i="31"/>
  <c r="I2088" i="31"/>
  <c r="G2087" i="31"/>
  <c r="H2087" i="31"/>
  <c r="I2087" i="31"/>
  <c r="G2086" i="31"/>
  <c r="H2086" i="31"/>
  <c r="I2086" i="31"/>
  <c r="G2085" i="31"/>
  <c r="H2085" i="31"/>
  <c r="I2085" i="31"/>
  <c r="G2084" i="31"/>
  <c r="H2084" i="31"/>
  <c r="I2084" i="31"/>
  <c r="G2083" i="31"/>
  <c r="H2083" i="31"/>
  <c r="I2083" i="31"/>
  <c r="G2082" i="31"/>
  <c r="H2082" i="31"/>
  <c r="I2082" i="31"/>
  <c r="G2081" i="31"/>
  <c r="H2081" i="31"/>
  <c r="I2081" i="31"/>
  <c r="G2080" i="31"/>
  <c r="H2080" i="31"/>
  <c r="I2080" i="31"/>
  <c r="G2079" i="31"/>
  <c r="H2079" i="31"/>
  <c r="I2079" i="31"/>
  <c r="G2078" i="31"/>
  <c r="H2078" i="31"/>
  <c r="I2078" i="31"/>
  <c r="G2077" i="31"/>
  <c r="H2077" i="31"/>
  <c r="I2077" i="31"/>
  <c r="G2076" i="31"/>
  <c r="H2076" i="31"/>
  <c r="I2076" i="31"/>
  <c r="G2075" i="31"/>
  <c r="H2075" i="31"/>
  <c r="I2075" i="31"/>
  <c r="G2074" i="31"/>
  <c r="H2074" i="31"/>
  <c r="I2074" i="31"/>
  <c r="G2073" i="31"/>
  <c r="H2073" i="31"/>
  <c r="I2073" i="31"/>
  <c r="G2072" i="31"/>
  <c r="H2072" i="31"/>
  <c r="I2072" i="31"/>
  <c r="G2071" i="31"/>
  <c r="H2071" i="31"/>
  <c r="I2071" i="31"/>
  <c r="G2070" i="31"/>
  <c r="H2070" i="31"/>
  <c r="I2070" i="31"/>
  <c r="G2069" i="31"/>
  <c r="H2069" i="31"/>
  <c r="I2069" i="31"/>
  <c r="G2068" i="31"/>
  <c r="H2068" i="31"/>
  <c r="I2068" i="31"/>
  <c r="G2067" i="31"/>
  <c r="H2067" i="31"/>
  <c r="I2067" i="31"/>
  <c r="G2066" i="31"/>
  <c r="H2066" i="31"/>
  <c r="I2066" i="31"/>
  <c r="G2065" i="31"/>
  <c r="H2065" i="31"/>
  <c r="I2065" i="31"/>
  <c r="G2064" i="31"/>
  <c r="H2064" i="31"/>
  <c r="I2064" i="31"/>
  <c r="G2063" i="31"/>
  <c r="H2063" i="31"/>
  <c r="I2063" i="31"/>
  <c r="G2062" i="31"/>
  <c r="H2062" i="31"/>
  <c r="I2062" i="31"/>
  <c r="G2061" i="31"/>
  <c r="H2061" i="31"/>
  <c r="I2061" i="31"/>
  <c r="G2060" i="31"/>
  <c r="H2060" i="31"/>
  <c r="I2060" i="31"/>
  <c r="G2059" i="31"/>
  <c r="H2059" i="31"/>
  <c r="I2059" i="31"/>
  <c r="G2058" i="31"/>
  <c r="H2058" i="31"/>
  <c r="I2058" i="31"/>
  <c r="G2057" i="31"/>
  <c r="H2057" i="31"/>
  <c r="I2057" i="31"/>
  <c r="G2056" i="31"/>
  <c r="H2056" i="31"/>
  <c r="I2056" i="31"/>
  <c r="G2055" i="31"/>
  <c r="H2055" i="31"/>
  <c r="I2055" i="31"/>
  <c r="G2054" i="31"/>
  <c r="H2054" i="31"/>
  <c r="I2054" i="31"/>
  <c r="G2053" i="31"/>
  <c r="H2053" i="31"/>
  <c r="I2053" i="31"/>
  <c r="G2052" i="31"/>
  <c r="H2052" i="31"/>
  <c r="I2052" i="31"/>
  <c r="G2051" i="31"/>
  <c r="H2051" i="31"/>
  <c r="I2051" i="31"/>
  <c r="G2050" i="31"/>
  <c r="H2050" i="31"/>
  <c r="I2050" i="31"/>
  <c r="G2049" i="31"/>
  <c r="H2049" i="31"/>
  <c r="I2049" i="31"/>
  <c r="G2048" i="31"/>
  <c r="H2048" i="31"/>
  <c r="I2048" i="31"/>
  <c r="G2047" i="31"/>
  <c r="H2047" i="31"/>
  <c r="I2047" i="31"/>
  <c r="G2046" i="31"/>
  <c r="H2046" i="31"/>
  <c r="I2046" i="31"/>
  <c r="G2045" i="31"/>
  <c r="H2045" i="31"/>
  <c r="I2045" i="31"/>
  <c r="G2044" i="31"/>
  <c r="H2044" i="31"/>
  <c r="I2044" i="31"/>
  <c r="G2043" i="31"/>
  <c r="H2043" i="31"/>
  <c r="I2043" i="31"/>
  <c r="G2042" i="31"/>
  <c r="H2042" i="31"/>
  <c r="I2042" i="31"/>
  <c r="G2041" i="31"/>
  <c r="H2041" i="31"/>
  <c r="I2041" i="31"/>
  <c r="G2040" i="31"/>
  <c r="H2040" i="31"/>
  <c r="I2040" i="31"/>
  <c r="G2039" i="31"/>
  <c r="H2039" i="31"/>
  <c r="I2039" i="31"/>
  <c r="G2038" i="31"/>
  <c r="H2038" i="31"/>
  <c r="I2038" i="31"/>
  <c r="G2037" i="31"/>
  <c r="H2037" i="31"/>
  <c r="I2037" i="31"/>
  <c r="G2036" i="31"/>
  <c r="H2036" i="31"/>
  <c r="I2036" i="31"/>
  <c r="G2035" i="31"/>
  <c r="H2035" i="31"/>
  <c r="I2035" i="31"/>
  <c r="G2034" i="31"/>
  <c r="H2034" i="31"/>
  <c r="I2034" i="31"/>
  <c r="G2033" i="31"/>
  <c r="H2033" i="31"/>
  <c r="I2033" i="31"/>
  <c r="G2032" i="31"/>
  <c r="H2032" i="31"/>
  <c r="I2032" i="31"/>
  <c r="G2031" i="31"/>
  <c r="H2031" i="31"/>
  <c r="I2031" i="31"/>
  <c r="G2030" i="31"/>
  <c r="H2030" i="31"/>
  <c r="I2030" i="31"/>
  <c r="G2029" i="31"/>
  <c r="H2029" i="31"/>
  <c r="I2029" i="31"/>
  <c r="G2028" i="31"/>
  <c r="H2028" i="31"/>
  <c r="I2028" i="31"/>
  <c r="G2027" i="31"/>
  <c r="H2027" i="31"/>
  <c r="I2027" i="31"/>
  <c r="G2026" i="31"/>
  <c r="H2026" i="31"/>
  <c r="I2026" i="31"/>
  <c r="G2025" i="31"/>
  <c r="H2025" i="31"/>
  <c r="I2025" i="31"/>
  <c r="G2024" i="31"/>
  <c r="H2024" i="31"/>
  <c r="I2024" i="31"/>
  <c r="G2023" i="31"/>
  <c r="H2023" i="31"/>
  <c r="I2023" i="31"/>
  <c r="G2022" i="31"/>
  <c r="H2022" i="31"/>
  <c r="I2022" i="31"/>
  <c r="G2021" i="31"/>
  <c r="H2021" i="31"/>
  <c r="I2021" i="31"/>
  <c r="G2020" i="31"/>
  <c r="H2020" i="31"/>
  <c r="I2020" i="31"/>
  <c r="G2019" i="31"/>
  <c r="H2019" i="31"/>
  <c r="I2019" i="31"/>
  <c r="G2018" i="31"/>
  <c r="H2018" i="31"/>
  <c r="I2018" i="31"/>
  <c r="G2017" i="31"/>
  <c r="H2017" i="31"/>
  <c r="I2017" i="31"/>
  <c r="G2016" i="31"/>
  <c r="H2016" i="31"/>
  <c r="I2016" i="31"/>
  <c r="G2015" i="31"/>
  <c r="H2015" i="31"/>
  <c r="I2015" i="31"/>
  <c r="G2014" i="31"/>
  <c r="H2014" i="31"/>
  <c r="I2014" i="31"/>
  <c r="G2013" i="31"/>
  <c r="H2013" i="31"/>
  <c r="I2013" i="31"/>
  <c r="G2012" i="31"/>
  <c r="H2012" i="31"/>
  <c r="I2012" i="31"/>
  <c r="G2011" i="31"/>
  <c r="H2011" i="31"/>
  <c r="I2011" i="31"/>
  <c r="G2010" i="31"/>
  <c r="H2010" i="31"/>
  <c r="I2010" i="31"/>
  <c r="G2009" i="31"/>
  <c r="H2009" i="31"/>
  <c r="I2009" i="31"/>
  <c r="G2008" i="31"/>
  <c r="H2008" i="31"/>
  <c r="I2008" i="31"/>
  <c r="G2007" i="31"/>
  <c r="H2007" i="31"/>
  <c r="I2007" i="31"/>
  <c r="G2006" i="31"/>
  <c r="H2006" i="31"/>
  <c r="I2006" i="31"/>
  <c r="G2005" i="31"/>
  <c r="H2005" i="31"/>
  <c r="I2005" i="31"/>
  <c r="G2004" i="31"/>
  <c r="H2004" i="31"/>
  <c r="I2004" i="31"/>
  <c r="G2003" i="31"/>
  <c r="H2003" i="31"/>
  <c r="I2003" i="31"/>
  <c r="G2002" i="31"/>
  <c r="H2002" i="31"/>
  <c r="I2002" i="31"/>
  <c r="G2001" i="31"/>
  <c r="H2001" i="31"/>
  <c r="I2001" i="31"/>
  <c r="G2000" i="31"/>
  <c r="H2000" i="31"/>
  <c r="I2000" i="31"/>
  <c r="G1999" i="31"/>
  <c r="H1999" i="31"/>
  <c r="I1999" i="31"/>
  <c r="G1998" i="31"/>
  <c r="H1998" i="31"/>
  <c r="I1998" i="31"/>
  <c r="G1997" i="31"/>
  <c r="H1997" i="31"/>
  <c r="I1997" i="31"/>
  <c r="G1996" i="31"/>
  <c r="H1996" i="31"/>
  <c r="I1996" i="31"/>
  <c r="G1995" i="31"/>
  <c r="H1995" i="31"/>
  <c r="I1995" i="31"/>
  <c r="G1994" i="31"/>
  <c r="H1994" i="31"/>
  <c r="I1994" i="31"/>
  <c r="G1993" i="31"/>
  <c r="H1993" i="31"/>
  <c r="I1993" i="31"/>
  <c r="G1992" i="31"/>
  <c r="H1992" i="31"/>
  <c r="I1992" i="31"/>
  <c r="G1991" i="31"/>
  <c r="H1991" i="31"/>
  <c r="I1991" i="31"/>
  <c r="G1990" i="31"/>
  <c r="H1990" i="31"/>
  <c r="I1990" i="31"/>
  <c r="G1989" i="31"/>
  <c r="H1989" i="31"/>
  <c r="I1989" i="31"/>
  <c r="G1988" i="31"/>
  <c r="H1988" i="31"/>
  <c r="I1988" i="31"/>
  <c r="G1987" i="31"/>
  <c r="H1987" i="31"/>
  <c r="I1987" i="31"/>
  <c r="G1986" i="31"/>
  <c r="H1986" i="31"/>
  <c r="I1986" i="31"/>
  <c r="G1985" i="31"/>
  <c r="H1985" i="31"/>
  <c r="I1985" i="31"/>
  <c r="G1984" i="31"/>
  <c r="H1984" i="31"/>
  <c r="I1984" i="31"/>
  <c r="G1983" i="31"/>
  <c r="H1983" i="31"/>
  <c r="I1983" i="31"/>
  <c r="G1982" i="31"/>
  <c r="H1982" i="31"/>
  <c r="I1982" i="31"/>
  <c r="G1981" i="31"/>
  <c r="H1981" i="31"/>
  <c r="I1981" i="31"/>
  <c r="G1980" i="31"/>
  <c r="H1980" i="31"/>
  <c r="I1980" i="31"/>
  <c r="G1979" i="31"/>
  <c r="H1979" i="31"/>
  <c r="I1979" i="31"/>
  <c r="G1978" i="31"/>
  <c r="H1978" i="31"/>
  <c r="I1978" i="31"/>
  <c r="G1977" i="31"/>
  <c r="H1977" i="31"/>
  <c r="I1977" i="31"/>
  <c r="G1976" i="31"/>
  <c r="H1976" i="31"/>
  <c r="I1976" i="31"/>
  <c r="G1975" i="31"/>
  <c r="H1975" i="31"/>
  <c r="I1975" i="31"/>
  <c r="G1974" i="31"/>
  <c r="H1974" i="31"/>
  <c r="I1974" i="31"/>
  <c r="G1973" i="31"/>
  <c r="H1973" i="31"/>
  <c r="I1973" i="31"/>
  <c r="G1972" i="31"/>
  <c r="H1972" i="31"/>
  <c r="I1972" i="31"/>
  <c r="G1971" i="31"/>
  <c r="H1971" i="31"/>
  <c r="I1971" i="31"/>
  <c r="G1970" i="31"/>
  <c r="H1970" i="31"/>
  <c r="I1970" i="31"/>
  <c r="G1969" i="31"/>
  <c r="H1969" i="31"/>
  <c r="I1969" i="31"/>
  <c r="G1968" i="31"/>
  <c r="H1968" i="31"/>
  <c r="I1968" i="31"/>
  <c r="G1967" i="31"/>
  <c r="H1967" i="31"/>
  <c r="I1967" i="31"/>
  <c r="G1966" i="31"/>
  <c r="H1966" i="31"/>
  <c r="I1966" i="31"/>
  <c r="G1965" i="31"/>
  <c r="H1965" i="31"/>
  <c r="I1965" i="31"/>
  <c r="G1964" i="31"/>
  <c r="H1964" i="31"/>
  <c r="I1964" i="31"/>
  <c r="G1963" i="31"/>
  <c r="H1963" i="31"/>
  <c r="I1963" i="31"/>
  <c r="G1962" i="31"/>
  <c r="H1962" i="31"/>
  <c r="I1962" i="31"/>
  <c r="G1961" i="31"/>
  <c r="H1961" i="31"/>
  <c r="I1961" i="31"/>
  <c r="G1960" i="31"/>
  <c r="H1960" i="31"/>
  <c r="I1960" i="31"/>
  <c r="G1959" i="31"/>
  <c r="H1959" i="31"/>
  <c r="I1959" i="31"/>
  <c r="G1958" i="31"/>
  <c r="H1958" i="31"/>
  <c r="I1958" i="31"/>
  <c r="G1957" i="31"/>
  <c r="H1957" i="31"/>
  <c r="I1957" i="31"/>
  <c r="G1956" i="31"/>
  <c r="H1956" i="31"/>
  <c r="I1956" i="31"/>
  <c r="G1955" i="31"/>
  <c r="H1955" i="31"/>
  <c r="I1955" i="31"/>
  <c r="G1954" i="31"/>
  <c r="H1954" i="31"/>
  <c r="I1954" i="31"/>
  <c r="G1953" i="31"/>
  <c r="H1953" i="31"/>
  <c r="I1953" i="31"/>
  <c r="G1952" i="31"/>
  <c r="H1952" i="31"/>
  <c r="I1952" i="31"/>
  <c r="G1951" i="31"/>
  <c r="H1951" i="31"/>
  <c r="I1951" i="31"/>
  <c r="G1950" i="31"/>
  <c r="H1950" i="31"/>
  <c r="I1950" i="31"/>
  <c r="G1949" i="31"/>
  <c r="H1949" i="31"/>
  <c r="I1949" i="31"/>
  <c r="G1948" i="31"/>
  <c r="H1948" i="31"/>
  <c r="I1948" i="31"/>
  <c r="G1947" i="31"/>
  <c r="H1947" i="31"/>
  <c r="I1947" i="31"/>
  <c r="G1946" i="31"/>
  <c r="H1946" i="31"/>
  <c r="I1946" i="31"/>
  <c r="G1945" i="31"/>
  <c r="H1945" i="31"/>
  <c r="I1945" i="31"/>
  <c r="G1944" i="31"/>
  <c r="H1944" i="31"/>
  <c r="I1944" i="31"/>
  <c r="G1943" i="31"/>
  <c r="H1943" i="31"/>
  <c r="I1943" i="31"/>
  <c r="G1942" i="31"/>
  <c r="H1942" i="31"/>
  <c r="I1942" i="31"/>
  <c r="G1941" i="31"/>
  <c r="H1941" i="31"/>
  <c r="I1941" i="31"/>
  <c r="G1940" i="31"/>
  <c r="H1940" i="31"/>
  <c r="I1940" i="31"/>
  <c r="G1939" i="31"/>
  <c r="H1939" i="31"/>
  <c r="I1939" i="31"/>
  <c r="G1938" i="31"/>
  <c r="H1938" i="31"/>
  <c r="I1938" i="31"/>
  <c r="G1937" i="31"/>
  <c r="H1937" i="31"/>
  <c r="I1937" i="31"/>
  <c r="G1936" i="31"/>
  <c r="H1936" i="31"/>
  <c r="I1936" i="31"/>
  <c r="G1935" i="31"/>
  <c r="H1935" i="31"/>
  <c r="I1935" i="31"/>
  <c r="G1934" i="31"/>
  <c r="H1934" i="31"/>
  <c r="I1934" i="31"/>
  <c r="G1933" i="31"/>
  <c r="H1933" i="31"/>
  <c r="I1933" i="31"/>
  <c r="G1932" i="31"/>
  <c r="H1932" i="31"/>
  <c r="I1932" i="31"/>
  <c r="G1931" i="31"/>
  <c r="H1931" i="31"/>
  <c r="I1931" i="31"/>
  <c r="G1930" i="31"/>
  <c r="H1930" i="31"/>
  <c r="I1930" i="31"/>
  <c r="G1929" i="31"/>
  <c r="H1929" i="31"/>
  <c r="I1929" i="31"/>
  <c r="G1928" i="31"/>
  <c r="H1928" i="31"/>
  <c r="I1928" i="31"/>
  <c r="G1927" i="31"/>
  <c r="H1927" i="31"/>
  <c r="I1927" i="31"/>
  <c r="G1926" i="31"/>
  <c r="H1926" i="31"/>
  <c r="I1926" i="31"/>
  <c r="G1925" i="31"/>
  <c r="H1925" i="31"/>
  <c r="I1925" i="31"/>
  <c r="G1924" i="31"/>
  <c r="H1924" i="31"/>
  <c r="I1924" i="31"/>
  <c r="G1923" i="31"/>
  <c r="H1923" i="31"/>
  <c r="I1923" i="31"/>
  <c r="G1922" i="31"/>
  <c r="H1922" i="31"/>
  <c r="I1922" i="31"/>
  <c r="G1921" i="31"/>
  <c r="H1921" i="31"/>
  <c r="I1921" i="31"/>
  <c r="G1920" i="31"/>
  <c r="H1920" i="31"/>
  <c r="I1920" i="31"/>
  <c r="G1919" i="31"/>
  <c r="H1919" i="31"/>
  <c r="I1919" i="31"/>
  <c r="G1918" i="31"/>
  <c r="H1918" i="31"/>
  <c r="I1918" i="31"/>
  <c r="G1917" i="31"/>
  <c r="H1917" i="31"/>
  <c r="I1917" i="31"/>
  <c r="G1916" i="31"/>
  <c r="H1916" i="31"/>
  <c r="I1916" i="31"/>
  <c r="G1915" i="31"/>
  <c r="H1915" i="31"/>
  <c r="I1915" i="31"/>
  <c r="G1914" i="31"/>
  <c r="H1914" i="31"/>
  <c r="I1914" i="31"/>
  <c r="G1913" i="31"/>
  <c r="H1913" i="31"/>
  <c r="I1913" i="31"/>
  <c r="G1912" i="31"/>
  <c r="H1912" i="31"/>
  <c r="I1912" i="31"/>
  <c r="G1911" i="31"/>
  <c r="H1911" i="31"/>
  <c r="I1911" i="31"/>
  <c r="G1910" i="31"/>
  <c r="H1910" i="31"/>
  <c r="I1910" i="31"/>
  <c r="G1909" i="31"/>
  <c r="H1909" i="31"/>
  <c r="I1909" i="31"/>
  <c r="G1908" i="31"/>
  <c r="H1908" i="31"/>
  <c r="I1908" i="31"/>
  <c r="G1907" i="31"/>
  <c r="H1907" i="31"/>
  <c r="I1907" i="31"/>
  <c r="G1906" i="31"/>
  <c r="H1906" i="31"/>
  <c r="I1906" i="31"/>
  <c r="G1905" i="31"/>
  <c r="H1905" i="31"/>
  <c r="I1905" i="31"/>
  <c r="G1904" i="31"/>
  <c r="H1904" i="31"/>
  <c r="I1904" i="31"/>
  <c r="G1903" i="31"/>
  <c r="H1903" i="31"/>
  <c r="I1903" i="31"/>
  <c r="G1902" i="31"/>
  <c r="H1902" i="31"/>
  <c r="I1902" i="31"/>
  <c r="G1901" i="31"/>
  <c r="H1901" i="31"/>
  <c r="I1901" i="31"/>
  <c r="G1900" i="31"/>
  <c r="H1900" i="31"/>
  <c r="I1900" i="31"/>
  <c r="G1899" i="31"/>
  <c r="H1899" i="31"/>
  <c r="I1899" i="31"/>
  <c r="G1898" i="31"/>
  <c r="H1898" i="31"/>
  <c r="I1898" i="31"/>
  <c r="G1897" i="31"/>
  <c r="H1897" i="31"/>
  <c r="I1897" i="31"/>
  <c r="G1896" i="31"/>
  <c r="H1896" i="31"/>
  <c r="I1896" i="31"/>
  <c r="G1895" i="31"/>
  <c r="H1895" i="31"/>
  <c r="I1895" i="31"/>
  <c r="G1894" i="31"/>
  <c r="H1894" i="31"/>
  <c r="I1894" i="31"/>
  <c r="G1893" i="31"/>
  <c r="H1893" i="31"/>
  <c r="I1893" i="31"/>
  <c r="G1892" i="31"/>
  <c r="H1892" i="31"/>
  <c r="I1892" i="31"/>
  <c r="G1891" i="31"/>
  <c r="H1891" i="31"/>
  <c r="I1891" i="31"/>
  <c r="G1890" i="31"/>
  <c r="H1890" i="31"/>
  <c r="I1890" i="31"/>
  <c r="G1889" i="31"/>
  <c r="H1889" i="31"/>
  <c r="I1889" i="31"/>
  <c r="G1888" i="31"/>
  <c r="H1888" i="31"/>
  <c r="I1888" i="31"/>
  <c r="G1887" i="31"/>
  <c r="H1887" i="31"/>
  <c r="I1887" i="31"/>
  <c r="G1886" i="31"/>
  <c r="H1886" i="31"/>
  <c r="I1886" i="31"/>
  <c r="G1885" i="31"/>
  <c r="H1885" i="31"/>
  <c r="I1885" i="31"/>
  <c r="G1884" i="31"/>
  <c r="H1884" i="31"/>
  <c r="I1884" i="31"/>
  <c r="G1883" i="31"/>
  <c r="H1883" i="31"/>
  <c r="I1883" i="31"/>
  <c r="G1882" i="31"/>
  <c r="H1882" i="31"/>
  <c r="I1882" i="31"/>
  <c r="G1881" i="31"/>
  <c r="H1881" i="31"/>
  <c r="I1881" i="31"/>
  <c r="G1880" i="31"/>
  <c r="H1880" i="31"/>
  <c r="I1880" i="31"/>
  <c r="G1879" i="31"/>
  <c r="H1879" i="31"/>
  <c r="I1879" i="31"/>
  <c r="G1878" i="31"/>
  <c r="H1878" i="31"/>
  <c r="I1878" i="31"/>
  <c r="G1877" i="31"/>
  <c r="H1877" i="31"/>
  <c r="I1877" i="31"/>
  <c r="G1876" i="31"/>
  <c r="H1876" i="31"/>
  <c r="I1876" i="31"/>
  <c r="G1875" i="31"/>
  <c r="H1875" i="31"/>
  <c r="I1875" i="31"/>
  <c r="G1874" i="31"/>
  <c r="H1874" i="31"/>
  <c r="I1874" i="31"/>
  <c r="G1873" i="31"/>
  <c r="H1873" i="31"/>
  <c r="I1873" i="31"/>
  <c r="G1872" i="31"/>
  <c r="H1872" i="31"/>
  <c r="I1872" i="31"/>
  <c r="G1871" i="31"/>
  <c r="H1871" i="31"/>
  <c r="I1871" i="31"/>
  <c r="G1870" i="31"/>
  <c r="H1870" i="31"/>
  <c r="I1870" i="31"/>
  <c r="G1869" i="31"/>
  <c r="H1869" i="31"/>
  <c r="I1869" i="31"/>
  <c r="G1868" i="31"/>
  <c r="H1868" i="31"/>
  <c r="I1868" i="31"/>
  <c r="G1867" i="31"/>
  <c r="H1867" i="31"/>
  <c r="I1867" i="31"/>
  <c r="G1866" i="31"/>
  <c r="H1866" i="31"/>
  <c r="I1866" i="31"/>
  <c r="G1865" i="31"/>
  <c r="H1865" i="31"/>
  <c r="I1865" i="31"/>
  <c r="G1864" i="31"/>
  <c r="H1864" i="31"/>
  <c r="I1864" i="31"/>
  <c r="G1863" i="31"/>
  <c r="H1863" i="31"/>
  <c r="I1863" i="31"/>
  <c r="G1862" i="31"/>
  <c r="H1862" i="31"/>
  <c r="I1862" i="31"/>
  <c r="G1861" i="31"/>
  <c r="H1861" i="31"/>
  <c r="I1861" i="31"/>
  <c r="G1860" i="31"/>
  <c r="H1860" i="31"/>
  <c r="I1860" i="31"/>
  <c r="G1859" i="31"/>
  <c r="H1859" i="31"/>
  <c r="I1859" i="31"/>
  <c r="G1858" i="31"/>
  <c r="H1858" i="31"/>
  <c r="I1858" i="31"/>
  <c r="G1857" i="31"/>
  <c r="H1857" i="31"/>
  <c r="I1857" i="31"/>
  <c r="G1856" i="31"/>
  <c r="H1856" i="31"/>
  <c r="I1856" i="31"/>
  <c r="G1855" i="31"/>
  <c r="H1855" i="31"/>
  <c r="I1855" i="31"/>
  <c r="G1854" i="31"/>
  <c r="H1854" i="31"/>
  <c r="I1854" i="31"/>
  <c r="G1853" i="31"/>
  <c r="H1853" i="31"/>
  <c r="I1853" i="31"/>
  <c r="G1852" i="31"/>
  <c r="H1852" i="31"/>
  <c r="I1852" i="31"/>
  <c r="G1851" i="31"/>
  <c r="H1851" i="31"/>
  <c r="I1851" i="31"/>
  <c r="G1850" i="31"/>
  <c r="H1850" i="31"/>
  <c r="I1850" i="31"/>
  <c r="G1849" i="31"/>
  <c r="H1849" i="31"/>
  <c r="I1849" i="31"/>
  <c r="G1848" i="31"/>
  <c r="H1848" i="31"/>
  <c r="I1848" i="31"/>
  <c r="G1847" i="31"/>
  <c r="H1847" i="31"/>
  <c r="I1847" i="31"/>
  <c r="G1846" i="31"/>
  <c r="H1846" i="31"/>
  <c r="I1846" i="31"/>
  <c r="G1845" i="31"/>
  <c r="H1845" i="31"/>
  <c r="I1845" i="31"/>
  <c r="G1844" i="31"/>
  <c r="H1844" i="31"/>
  <c r="I1844" i="31"/>
  <c r="G1843" i="31"/>
  <c r="H1843" i="31"/>
  <c r="I1843" i="31"/>
  <c r="G1842" i="31"/>
  <c r="H1842" i="31"/>
  <c r="I1842" i="31"/>
  <c r="G1841" i="31"/>
  <c r="H1841" i="31"/>
  <c r="I1841" i="31"/>
  <c r="G1840" i="31"/>
  <c r="H1840" i="31"/>
  <c r="I1840" i="31"/>
  <c r="G1839" i="31"/>
  <c r="H1839" i="31"/>
  <c r="I1839" i="31"/>
  <c r="G1838" i="31"/>
  <c r="H1838" i="31"/>
  <c r="I1838" i="31"/>
  <c r="G1837" i="31"/>
  <c r="H1837" i="31"/>
  <c r="I1837" i="31"/>
  <c r="G1836" i="31"/>
  <c r="H1836" i="31"/>
  <c r="I1836" i="31"/>
  <c r="G1835" i="31"/>
  <c r="H1835" i="31"/>
  <c r="I1835" i="31"/>
  <c r="G1834" i="31"/>
  <c r="H1834" i="31"/>
  <c r="I1834" i="31"/>
  <c r="G1833" i="31"/>
  <c r="H1833" i="31"/>
  <c r="I1833" i="31"/>
  <c r="G1832" i="31"/>
  <c r="H1832" i="31"/>
  <c r="I1832" i="31"/>
  <c r="G1831" i="31"/>
  <c r="H1831" i="31"/>
  <c r="I1831" i="31"/>
  <c r="G1830" i="31"/>
  <c r="H1830" i="31"/>
  <c r="I1830" i="31"/>
  <c r="G1829" i="31"/>
  <c r="H1829" i="31"/>
  <c r="I1829" i="31"/>
  <c r="G1828" i="31"/>
  <c r="H1828" i="31"/>
  <c r="I1828" i="31"/>
  <c r="G1827" i="31"/>
  <c r="H1827" i="31"/>
  <c r="I1827" i="31"/>
  <c r="G1826" i="31"/>
  <c r="H1826" i="31"/>
  <c r="I1826" i="31"/>
  <c r="G1825" i="31"/>
  <c r="H1825" i="31"/>
  <c r="I1825" i="31"/>
  <c r="G1824" i="31"/>
  <c r="H1824" i="31"/>
  <c r="I1824" i="31"/>
  <c r="G1823" i="31"/>
  <c r="H1823" i="31"/>
  <c r="I1823" i="31"/>
  <c r="G1822" i="31"/>
  <c r="H1822" i="31"/>
  <c r="I1822" i="31"/>
  <c r="G1821" i="31"/>
  <c r="H1821" i="31"/>
  <c r="I1821" i="31"/>
  <c r="G1820" i="31"/>
  <c r="H1820" i="31"/>
  <c r="I1820" i="31"/>
  <c r="G1819" i="31"/>
  <c r="H1819" i="31"/>
  <c r="I1819" i="31"/>
  <c r="G1818" i="31"/>
  <c r="H1818" i="31"/>
  <c r="I1818" i="31"/>
  <c r="G1817" i="31"/>
  <c r="H1817" i="31"/>
  <c r="I1817" i="31"/>
  <c r="G1816" i="31"/>
  <c r="H1816" i="31"/>
  <c r="I1816" i="31"/>
  <c r="G1815" i="31"/>
  <c r="H1815" i="31"/>
  <c r="I1815" i="31"/>
  <c r="G1814" i="31"/>
  <c r="H1814" i="31"/>
  <c r="I1814" i="31"/>
  <c r="G1813" i="31"/>
  <c r="H1813" i="31"/>
  <c r="I1813" i="31"/>
  <c r="G1812" i="31"/>
  <c r="H1812" i="31"/>
  <c r="I1812" i="31"/>
  <c r="G1811" i="31"/>
  <c r="H1811" i="31"/>
  <c r="I1811" i="31"/>
  <c r="G1810" i="31"/>
  <c r="H1810" i="31"/>
  <c r="I1810" i="31"/>
  <c r="G1809" i="31"/>
  <c r="H1809" i="31"/>
  <c r="I1809" i="31"/>
  <c r="G1808" i="31"/>
  <c r="H1808" i="31"/>
  <c r="I1808" i="31"/>
  <c r="G1807" i="31"/>
  <c r="H1807" i="31"/>
  <c r="I1807" i="31"/>
  <c r="G1806" i="31"/>
  <c r="H1806" i="31"/>
  <c r="I1806" i="31"/>
  <c r="G1805" i="31"/>
  <c r="H1805" i="31"/>
  <c r="I1805" i="31"/>
  <c r="G1804" i="31"/>
  <c r="H1804" i="31"/>
  <c r="I1804" i="31"/>
  <c r="G1803" i="31"/>
  <c r="H1803" i="31"/>
  <c r="I1803" i="31"/>
  <c r="G1802" i="31"/>
  <c r="H1802" i="31"/>
  <c r="I1802" i="31"/>
  <c r="G1801" i="31"/>
  <c r="H1801" i="31"/>
  <c r="I1801" i="31"/>
  <c r="G1800" i="31"/>
  <c r="H1800" i="31"/>
  <c r="I1800" i="31"/>
  <c r="G1799" i="31"/>
  <c r="H1799" i="31"/>
  <c r="I1799" i="31"/>
  <c r="G1798" i="31"/>
  <c r="H1798" i="31"/>
  <c r="I1798" i="31"/>
  <c r="G1797" i="31"/>
  <c r="H1797" i="31"/>
  <c r="I1797" i="31"/>
  <c r="G1796" i="31"/>
  <c r="H1796" i="31"/>
  <c r="I1796" i="31"/>
  <c r="G1795" i="31"/>
  <c r="H1795" i="31"/>
  <c r="I1795" i="31"/>
  <c r="G1794" i="31"/>
  <c r="H1794" i="31"/>
  <c r="I1794" i="31"/>
  <c r="G1793" i="31"/>
  <c r="H1793" i="31"/>
  <c r="I1793" i="31"/>
  <c r="G1792" i="31"/>
  <c r="H1792" i="31"/>
  <c r="I1792" i="31"/>
  <c r="G1791" i="31"/>
  <c r="H1791" i="31"/>
  <c r="I1791" i="31"/>
  <c r="G1790" i="31"/>
  <c r="H1790" i="31"/>
  <c r="I1790" i="31"/>
  <c r="G1789" i="31"/>
  <c r="H1789" i="31"/>
  <c r="I1789" i="31"/>
  <c r="G1788" i="31"/>
  <c r="H1788" i="31"/>
  <c r="I1788" i="31"/>
  <c r="G1787" i="31"/>
  <c r="H1787" i="31"/>
  <c r="I1787" i="31"/>
  <c r="G1786" i="31"/>
  <c r="H1786" i="31"/>
  <c r="I1786" i="31"/>
  <c r="G1785" i="31"/>
  <c r="H1785" i="31"/>
  <c r="I1785" i="31"/>
  <c r="G1784" i="31"/>
  <c r="H1784" i="31"/>
  <c r="I1784" i="31"/>
  <c r="G1783" i="31"/>
  <c r="H1783" i="31"/>
  <c r="I1783" i="31"/>
  <c r="G1782" i="31"/>
  <c r="H1782" i="31"/>
  <c r="I1782" i="31"/>
  <c r="G1781" i="31"/>
  <c r="H1781" i="31"/>
  <c r="I1781" i="31"/>
  <c r="G1780" i="31"/>
  <c r="H1780" i="31"/>
  <c r="I1780" i="31"/>
  <c r="G1779" i="31"/>
  <c r="H1779" i="31"/>
  <c r="I1779" i="31"/>
  <c r="G1778" i="31"/>
  <c r="H1778" i="31"/>
  <c r="I1778" i="31"/>
  <c r="G1777" i="31"/>
  <c r="H1777" i="31"/>
  <c r="I1777" i="31"/>
  <c r="G1776" i="31"/>
  <c r="H1776" i="31"/>
  <c r="I1776" i="31"/>
  <c r="G1775" i="31"/>
  <c r="H1775" i="31"/>
  <c r="I1775" i="31"/>
  <c r="G1774" i="31"/>
  <c r="H1774" i="31"/>
  <c r="I1774" i="31"/>
  <c r="G1773" i="31"/>
  <c r="H1773" i="31"/>
  <c r="I1773" i="31"/>
  <c r="G1772" i="31"/>
  <c r="H1772" i="31"/>
  <c r="I1772" i="31"/>
  <c r="G1771" i="31"/>
  <c r="H1771" i="31"/>
  <c r="I1771" i="31"/>
  <c r="G1770" i="31"/>
  <c r="H1770" i="31"/>
  <c r="I1770" i="31"/>
  <c r="G1769" i="31"/>
  <c r="H1769" i="31"/>
  <c r="I1769" i="31"/>
  <c r="G1768" i="31"/>
  <c r="H1768" i="31"/>
  <c r="I1768" i="31"/>
  <c r="G1767" i="31"/>
  <c r="H1767" i="31"/>
  <c r="I1767" i="31"/>
  <c r="G1766" i="31"/>
  <c r="H1766" i="31"/>
  <c r="I1766" i="31"/>
  <c r="G1765" i="31"/>
  <c r="H1765" i="31"/>
  <c r="I1765" i="31"/>
  <c r="G1764" i="31"/>
  <c r="H1764" i="31"/>
  <c r="I1764" i="31"/>
  <c r="G1763" i="31"/>
  <c r="H1763" i="31"/>
  <c r="I1763" i="31"/>
  <c r="G1762" i="31"/>
  <c r="H1762" i="31"/>
  <c r="I1762" i="31"/>
  <c r="G1761" i="31"/>
  <c r="H1761" i="31"/>
  <c r="I1761" i="31"/>
  <c r="G1760" i="31"/>
  <c r="H1760" i="31"/>
  <c r="I1760" i="31"/>
  <c r="G1759" i="31"/>
  <c r="H1759" i="31"/>
  <c r="I1759" i="31"/>
  <c r="G1758" i="31"/>
  <c r="H1758" i="31"/>
  <c r="I1758" i="31"/>
  <c r="G1757" i="31"/>
  <c r="H1757" i="31"/>
  <c r="I1757" i="31"/>
  <c r="G1756" i="31"/>
  <c r="H1756" i="31"/>
  <c r="I1756" i="31"/>
  <c r="G1755" i="31"/>
  <c r="H1755" i="31"/>
  <c r="I1755" i="31"/>
  <c r="G1754" i="31"/>
  <c r="H1754" i="31"/>
  <c r="I1754" i="31"/>
  <c r="G1753" i="31"/>
  <c r="H1753" i="31"/>
  <c r="I1753" i="31"/>
  <c r="G1752" i="31"/>
  <c r="H1752" i="31"/>
  <c r="I1752" i="31"/>
  <c r="G1751" i="31"/>
  <c r="H1751" i="31"/>
  <c r="I1751" i="31"/>
  <c r="G1750" i="31"/>
  <c r="H1750" i="31"/>
  <c r="I1750" i="31"/>
  <c r="G1749" i="31"/>
  <c r="H1749" i="31"/>
  <c r="I1749" i="31"/>
  <c r="G1748" i="31"/>
  <c r="H1748" i="31"/>
  <c r="I1748" i="31"/>
  <c r="G1747" i="31"/>
  <c r="H1747" i="31"/>
  <c r="I1747" i="31"/>
  <c r="G1746" i="31"/>
  <c r="H1746" i="31"/>
  <c r="I1746" i="31"/>
  <c r="G1745" i="31"/>
  <c r="H1745" i="31"/>
  <c r="I1745" i="31"/>
  <c r="G1744" i="31"/>
  <c r="H1744" i="31"/>
  <c r="I1744" i="31"/>
  <c r="G1743" i="31"/>
  <c r="H1743" i="31"/>
  <c r="I1743" i="31"/>
  <c r="G1742" i="31"/>
  <c r="H1742" i="31"/>
  <c r="I1742" i="31"/>
  <c r="G1741" i="31"/>
  <c r="H1741" i="31"/>
  <c r="I1741" i="31"/>
  <c r="G1740" i="31"/>
  <c r="H1740" i="31"/>
  <c r="I1740" i="31"/>
  <c r="G1739" i="31"/>
  <c r="H1739" i="31"/>
  <c r="I1739" i="31"/>
  <c r="G1738" i="31"/>
  <c r="H1738" i="31"/>
  <c r="I1738" i="31"/>
  <c r="G1737" i="31"/>
  <c r="H1737" i="31"/>
  <c r="I1737" i="31"/>
  <c r="G1736" i="31"/>
  <c r="H1736" i="31"/>
  <c r="I1736" i="31"/>
  <c r="G1735" i="31"/>
  <c r="H1735" i="31"/>
  <c r="I1735" i="31"/>
  <c r="G1734" i="31"/>
  <c r="H1734" i="31"/>
  <c r="I1734" i="31"/>
  <c r="G1733" i="31"/>
  <c r="H1733" i="31"/>
  <c r="I1733" i="31"/>
  <c r="G1732" i="31"/>
  <c r="H1732" i="31"/>
  <c r="I1732" i="31"/>
  <c r="G1731" i="31"/>
  <c r="H1731" i="31"/>
  <c r="I1731" i="31"/>
  <c r="G1730" i="31"/>
  <c r="H1730" i="31"/>
  <c r="I1730" i="31"/>
  <c r="G1729" i="31"/>
  <c r="H1729" i="31"/>
  <c r="I1729" i="31"/>
  <c r="G1728" i="31"/>
  <c r="H1728" i="31"/>
  <c r="I1728" i="31"/>
  <c r="G1727" i="31"/>
  <c r="H1727" i="31"/>
  <c r="I1727" i="31"/>
  <c r="G1726" i="31"/>
  <c r="H1726" i="31"/>
  <c r="I1726" i="31"/>
  <c r="G1725" i="31"/>
  <c r="H1725" i="31"/>
  <c r="I1725" i="31"/>
  <c r="G1724" i="31"/>
  <c r="H1724" i="31"/>
  <c r="I1724" i="31"/>
  <c r="G1723" i="31"/>
  <c r="H1723" i="31"/>
  <c r="I1723" i="31"/>
  <c r="G1722" i="31"/>
  <c r="H1722" i="31"/>
  <c r="I1722" i="31"/>
  <c r="G1721" i="31"/>
  <c r="H1721" i="31"/>
  <c r="I1721" i="31"/>
  <c r="G1720" i="31"/>
  <c r="H1720" i="31"/>
  <c r="I1720" i="31"/>
  <c r="G1719" i="31"/>
  <c r="H1719" i="31"/>
  <c r="I1719" i="31"/>
  <c r="G1718" i="31"/>
  <c r="H1718" i="31"/>
  <c r="I1718" i="31"/>
  <c r="G1717" i="31"/>
  <c r="H1717" i="31"/>
  <c r="I1717" i="31"/>
  <c r="G1716" i="31"/>
  <c r="H1716" i="31"/>
  <c r="I1716" i="31"/>
  <c r="G1715" i="31"/>
  <c r="H1715" i="31"/>
  <c r="I1715" i="31"/>
  <c r="G1714" i="31"/>
  <c r="H1714" i="31"/>
  <c r="I1714" i="31"/>
  <c r="G1713" i="31"/>
  <c r="H1713" i="31"/>
  <c r="I1713" i="31"/>
  <c r="G1712" i="31"/>
  <c r="H1712" i="31"/>
  <c r="I1712" i="31"/>
  <c r="G1711" i="31"/>
  <c r="H1711" i="31"/>
  <c r="I1711" i="31"/>
  <c r="G1710" i="31"/>
  <c r="H1710" i="31"/>
  <c r="I1710" i="31"/>
  <c r="G1709" i="31"/>
  <c r="H1709" i="31"/>
  <c r="I1709" i="31"/>
  <c r="G1708" i="31"/>
  <c r="H1708" i="31"/>
  <c r="I1708" i="31"/>
  <c r="G1707" i="31"/>
  <c r="H1707" i="31"/>
  <c r="I1707" i="31"/>
  <c r="G1706" i="31"/>
  <c r="H1706" i="31"/>
  <c r="I1706" i="31"/>
  <c r="G1705" i="31"/>
  <c r="H1705" i="31"/>
  <c r="I1705" i="31"/>
  <c r="G1704" i="31"/>
  <c r="H1704" i="31"/>
  <c r="I1704" i="31"/>
  <c r="G1703" i="31"/>
  <c r="H1703" i="31"/>
  <c r="I1703" i="31"/>
  <c r="G1702" i="31"/>
  <c r="H1702" i="31"/>
  <c r="I1702" i="31"/>
  <c r="G1701" i="31"/>
  <c r="H1701" i="31"/>
  <c r="I1701" i="31"/>
  <c r="G1700" i="31"/>
  <c r="H1700" i="31"/>
  <c r="I1700" i="31"/>
  <c r="G1699" i="31"/>
  <c r="H1699" i="31"/>
  <c r="I1699" i="31"/>
  <c r="G1698" i="31"/>
  <c r="H1698" i="31"/>
  <c r="I1698" i="31"/>
  <c r="G1697" i="31"/>
  <c r="H1697" i="31"/>
  <c r="I1697" i="31"/>
  <c r="G1696" i="31"/>
  <c r="H1696" i="31"/>
  <c r="I1696" i="31"/>
  <c r="G1695" i="31"/>
  <c r="H1695" i="31"/>
  <c r="I1695" i="31"/>
  <c r="G1694" i="31"/>
  <c r="H1694" i="31"/>
  <c r="I1694" i="31"/>
  <c r="G1693" i="31"/>
  <c r="H1693" i="31"/>
  <c r="I1693" i="31"/>
  <c r="G1692" i="31"/>
  <c r="H1692" i="31"/>
  <c r="I1692" i="31"/>
  <c r="G1691" i="31"/>
  <c r="H1691" i="31"/>
  <c r="I1691" i="31"/>
  <c r="G1690" i="31"/>
  <c r="H1690" i="31"/>
  <c r="I1690" i="31"/>
  <c r="G1689" i="31"/>
  <c r="H1689" i="31"/>
  <c r="I1689" i="31"/>
  <c r="G1688" i="31"/>
  <c r="H1688" i="31"/>
  <c r="I1688" i="31"/>
  <c r="G1687" i="31"/>
  <c r="H1687" i="31"/>
  <c r="I1687" i="31"/>
  <c r="G1686" i="31"/>
  <c r="H1686" i="31"/>
  <c r="I1686" i="31"/>
  <c r="G1685" i="31"/>
  <c r="H1685" i="31"/>
  <c r="I1685" i="31"/>
  <c r="G1684" i="31"/>
  <c r="H1684" i="31"/>
  <c r="I1684" i="31"/>
  <c r="G1683" i="31"/>
  <c r="H1683" i="31"/>
  <c r="I1683" i="31"/>
  <c r="G1682" i="31"/>
  <c r="H1682" i="31"/>
  <c r="I1682" i="31"/>
  <c r="G1681" i="31"/>
  <c r="H1681" i="31"/>
  <c r="I1681" i="31"/>
  <c r="G1680" i="31"/>
  <c r="H1680" i="31"/>
  <c r="I1680" i="31"/>
  <c r="G1679" i="31"/>
  <c r="H1679" i="31"/>
  <c r="I1679" i="31"/>
  <c r="G1678" i="31"/>
  <c r="H1678" i="31"/>
  <c r="I1678" i="31"/>
  <c r="G1677" i="31"/>
  <c r="H1677" i="31"/>
  <c r="I1677" i="31"/>
  <c r="G1676" i="31"/>
  <c r="H1676" i="31"/>
  <c r="I1676" i="31"/>
  <c r="G1675" i="31"/>
  <c r="H1675" i="31"/>
  <c r="I1675" i="31"/>
  <c r="G1674" i="31"/>
  <c r="H1674" i="31"/>
  <c r="I1674" i="31"/>
  <c r="G1673" i="31"/>
  <c r="H1673" i="31"/>
  <c r="I1673" i="31"/>
  <c r="G1672" i="31"/>
  <c r="H1672" i="31"/>
  <c r="I1672" i="31"/>
  <c r="G1671" i="31"/>
  <c r="H1671" i="31"/>
  <c r="I1671" i="31"/>
  <c r="G1670" i="31"/>
  <c r="H1670" i="31"/>
  <c r="I1670" i="31"/>
  <c r="G1669" i="31"/>
  <c r="H1669" i="31"/>
  <c r="I1669" i="31"/>
  <c r="G1668" i="31"/>
  <c r="H1668" i="31"/>
  <c r="I1668" i="31"/>
  <c r="G1667" i="31"/>
  <c r="H1667" i="31"/>
  <c r="I1667" i="31"/>
  <c r="G1666" i="31"/>
  <c r="H1666" i="31"/>
  <c r="I1666" i="31"/>
  <c r="G1665" i="31"/>
  <c r="H1665" i="31"/>
  <c r="I1665" i="31"/>
  <c r="G1664" i="31"/>
  <c r="H1664" i="31"/>
  <c r="I1664" i="31"/>
  <c r="G1663" i="31"/>
  <c r="H1663" i="31"/>
  <c r="I1663" i="31"/>
  <c r="G1662" i="31"/>
  <c r="H1662" i="31"/>
  <c r="I1662" i="31"/>
  <c r="G1661" i="31"/>
  <c r="H1661" i="31"/>
  <c r="I1661" i="31"/>
  <c r="G1660" i="31"/>
  <c r="H1660" i="31"/>
  <c r="I1660" i="31"/>
  <c r="G1659" i="31"/>
  <c r="H1659" i="31"/>
  <c r="I1659" i="31"/>
  <c r="G1658" i="31"/>
  <c r="H1658" i="31"/>
  <c r="I1658" i="31"/>
  <c r="G1657" i="31"/>
  <c r="H1657" i="31"/>
  <c r="I1657" i="31"/>
  <c r="G1656" i="31"/>
  <c r="H1656" i="31"/>
  <c r="I1656" i="31"/>
  <c r="G1655" i="31"/>
  <c r="H1655" i="31"/>
  <c r="I1655" i="31"/>
  <c r="G1654" i="31"/>
  <c r="H1654" i="31"/>
  <c r="I1654" i="31"/>
  <c r="G1653" i="31"/>
  <c r="H1653" i="31"/>
  <c r="I1653" i="31"/>
  <c r="G1652" i="31"/>
  <c r="H1652" i="31"/>
  <c r="I1652" i="31"/>
  <c r="G1651" i="31"/>
  <c r="H1651" i="31"/>
  <c r="I1651" i="31"/>
  <c r="G1650" i="31"/>
  <c r="H1650" i="31"/>
  <c r="I1650" i="31"/>
  <c r="G1649" i="31"/>
  <c r="H1649" i="31"/>
  <c r="I1649" i="31"/>
  <c r="G1648" i="31"/>
  <c r="H1648" i="31"/>
  <c r="I1648" i="31"/>
  <c r="G1647" i="31"/>
  <c r="H1647" i="31"/>
  <c r="I1647" i="31"/>
  <c r="G1646" i="31"/>
  <c r="H1646" i="31"/>
  <c r="I1646" i="31"/>
  <c r="G1645" i="31"/>
  <c r="H1645" i="31"/>
  <c r="I1645" i="31"/>
  <c r="G1644" i="31"/>
  <c r="H1644" i="31"/>
  <c r="I1644" i="31"/>
  <c r="G1643" i="31"/>
  <c r="H1643" i="31"/>
  <c r="I1643" i="31"/>
  <c r="G1642" i="31"/>
  <c r="H1642" i="31"/>
  <c r="I1642" i="31"/>
  <c r="G1641" i="31"/>
  <c r="H1641" i="31"/>
  <c r="I1641" i="31"/>
  <c r="G1640" i="31"/>
  <c r="H1640" i="31"/>
  <c r="I1640" i="31"/>
  <c r="G1639" i="31"/>
  <c r="H1639" i="31"/>
  <c r="I1639" i="31"/>
  <c r="G1638" i="31"/>
  <c r="H1638" i="31"/>
  <c r="I1638" i="31"/>
  <c r="G1637" i="31"/>
  <c r="H1637" i="31"/>
  <c r="I1637" i="31"/>
  <c r="G1636" i="31"/>
  <c r="H1636" i="31"/>
  <c r="I1636" i="31"/>
  <c r="G1635" i="31"/>
  <c r="H1635" i="31"/>
  <c r="I1635" i="31"/>
  <c r="G1634" i="31"/>
  <c r="H1634" i="31"/>
  <c r="I1634" i="31"/>
  <c r="G1633" i="31"/>
  <c r="H1633" i="31"/>
  <c r="I1633" i="31"/>
  <c r="G1632" i="31"/>
  <c r="H1632" i="31"/>
  <c r="I1632" i="31"/>
  <c r="G1631" i="31"/>
  <c r="H1631" i="31"/>
  <c r="I1631" i="31"/>
  <c r="G1630" i="31"/>
  <c r="H1630" i="31"/>
  <c r="I1630" i="31"/>
  <c r="G1629" i="31"/>
  <c r="H1629" i="31"/>
  <c r="I1629" i="31"/>
  <c r="G1628" i="31"/>
  <c r="H1628" i="31"/>
  <c r="I1628" i="31"/>
  <c r="G1627" i="31"/>
  <c r="H1627" i="31"/>
  <c r="I1627" i="31"/>
  <c r="G1626" i="31"/>
  <c r="H1626" i="31"/>
  <c r="I1626" i="31"/>
  <c r="G1625" i="31"/>
  <c r="H1625" i="31"/>
  <c r="I1625" i="31"/>
  <c r="G1624" i="31"/>
  <c r="H1624" i="31"/>
  <c r="I1624" i="31"/>
  <c r="G1623" i="31"/>
  <c r="H1623" i="31"/>
  <c r="I1623" i="31"/>
  <c r="G1622" i="31"/>
  <c r="H1622" i="31"/>
  <c r="I1622" i="31"/>
  <c r="G1621" i="31"/>
  <c r="H1621" i="31"/>
  <c r="I1621" i="31"/>
  <c r="G1620" i="31"/>
  <c r="H1620" i="31"/>
  <c r="I1620" i="31"/>
  <c r="G1619" i="31"/>
  <c r="H1619" i="31"/>
  <c r="I1619" i="31"/>
  <c r="G1618" i="31"/>
  <c r="H1618" i="31"/>
  <c r="I1618" i="31"/>
  <c r="G1617" i="31"/>
  <c r="H1617" i="31"/>
  <c r="I1617" i="31"/>
  <c r="G1616" i="31"/>
  <c r="H1616" i="31"/>
  <c r="I1616" i="31"/>
  <c r="G1615" i="31"/>
  <c r="H1615" i="31"/>
  <c r="I1615" i="31"/>
  <c r="G1614" i="31"/>
  <c r="H1614" i="31"/>
  <c r="I1614" i="31"/>
  <c r="G1613" i="31"/>
  <c r="H1613" i="31"/>
  <c r="I1613" i="31"/>
  <c r="G1612" i="31"/>
  <c r="H1612" i="31"/>
  <c r="I1612" i="31"/>
  <c r="G1611" i="31"/>
  <c r="H1611" i="31"/>
  <c r="I1611" i="31"/>
  <c r="G1610" i="31"/>
  <c r="H1610" i="31"/>
  <c r="I1610" i="31"/>
  <c r="G1609" i="31"/>
  <c r="H1609" i="31"/>
  <c r="I1609" i="31"/>
  <c r="G1608" i="31"/>
  <c r="H1608" i="31"/>
  <c r="I1608" i="31"/>
  <c r="G1607" i="31"/>
  <c r="H1607" i="31"/>
  <c r="I1607" i="31"/>
  <c r="G1606" i="31"/>
  <c r="H1606" i="31"/>
  <c r="I1606" i="31"/>
  <c r="G1605" i="31"/>
  <c r="H1605" i="31"/>
  <c r="I1605" i="31"/>
  <c r="G1604" i="31"/>
  <c r="H1604" i="31"/>
  <c r="I1604" i="31"/>
  <c r="G1603" i="31"/>
  <c r="H1603" i="31"/>
  <c r="I1603" i="31"/>
  <c r="G1602" i="31"/>
  <c r="H1602" i="31"/>
  <c r="I1602" i="31"/>
  <c r="G1601" i="31"/>
  <c r="H1601" i="31"/>
  <c r="I1601" i="31"/>
  <c r="G1600" i="31"/>
  <c r="H1600" i="31"/>
  <c r="I1600" i="31"/>
  <c r="G1599" i="31"/>
  <c r="H1599" i="31"/>
  <c r="I1599" i="31"/>
  <c r="G1598" i="31"/>
  <c r="H1598" i="31"/>
  <c r="I1598" i="31"/>
  <c r="G1597" i="31"/>
  <c r="H1597" i="31"/>
  <c r="I1597" i="31"/>
  <c r="G1596" i="31"/>
  <c r="H1596" i="31"/>
  <c r="I1596" i="31"/>
  <c r="G1595" i="31"/>
  <c r="H1595" i="31"/>
  <c r="I1595" i="31"/>
  <c r="G1594" i="31"/>
  <c r="H1594" i="31"/>
  <c r="I1594" i="31"/>
  <c r="G1593" i="31"/>
  <c r="H1593" i="31"/>
  <c r="I1593" i="31"/>
  <c r="G1592" i="31"/>
  <c r="H1592" i="31"/>
  <c r="I1592" i="31"/>
  <c r="G1591" i="31"/>
  <c r="H1591" i="31"/>
  <c r="I1591" i="31"/>
  <c r="G1590" i="31"/>
  <c r="H1590" i="31"/>
  <c r="I1590" i="31"/>
  <c r="G1589" i="31"/>
  <c r="H1589" i="31"/>
  <c r="I1589" i="31"/>
  <c r="G1588" i="31"/>
  <c r="H1588" i="31"/>
  <c r="I1588" i="31"/>
  <c r="G1587" i="31"/>
  <c r="H1587" i="31"/>
  <c r="I1587" i="31"/>
  <c r="G1586" i="31"/>
  <c r="H1586" i="31"/>
  <c r="I1586" i="31"/>
  <c r="G1585" i="31"/>
  <c r="H1585" i="31"/>
  <c r="I1585" i="31"/>
  <c r="G1584" i="31"/>
  <c r="H1584" i="31"/>
  <c r="I1584" i="31"/>
  <c r="G1583" i="31"/>
  <c r="H1583" i="31"/>
  <c r="I1583" i="31"/>
  <c r="G1582" i="31"/>
  <c r="H1582" i="31"/>
  <c r="I1582" i="31"/>
  <c r="G1581" i="31"/>
  <c r="H1581" i="31"/>
  <c r="I1581" i="31"/>
  <c r="G1580" i="31"/>
  <c r="H1580" i="31"/>
  <c r="I1580" i="31"/>
  <c r="G1579" i="31"/>
  <c r="H1579" i="31"/>
  <c r="I1579" i="31"/>
  <c r="G1578" i="31"/>
  <c r="H1578" i="31"/>
  <c r="I1578" i="31"/>
  <c r="G1577" i="31"/>
  <c r="H1577" i="31"/>
  <c r="I1577" i="31"/>
  <c r="G1576" i="31"/>
  <c r="H1576" i="31"/>
  <c r="I1576" i="31"/>
  <c r="G1575" i="31"/>
  <c r="H1575" i="31"/>
  <c r="I1575" i="31"/>
  <c r="G1574" i="31"/>
  <c r="H1574" i="31"/>
  <c r="I1574" i="31"/>
  <c r="G1573" i="31"/>
  <c r="H1573" i="31"/>
  <c r="I1573" i="31"/>
  <c r="G1572" i="31"/>
  <c r="H1572" i="31"/>
  <c r="I1572" i="31"/>
  <c r="G1571" i="31"/>
  <c r="H1571" i="31"/>
  <c r="I1571" i="31"/>
  <c r="G1570" i="31"/>
  <c r="H1570" i="31"/>
  <c r="I1570" i="31"/>
  <c r="G1569" i="31"/>
  <c r="H1569" i="31"/>
  <c r="I1569" i="31"/>
  <c r="G1568" i="31"/>
  <c r="H1568" i="31"/>
  <c r="I1568" i="31"/>
  <c r="G1567" i="31"/>
  <c r="H1567" i="31"/>
  <c r="I1567" i="31"/>
  <c r="G1566" i="31"/>
  <c r="H1566" i="31"/>
  <c r="I1566" i="31"/>
  <c r="G1565" i="31"/>
  <c r="H1565" i="31"/>
  <c r="I1565" i="31"/>
  <c r="G1564" i="31"/>
  <c r="H1564" i="31"/>
  <c r="I1564" i="31"/>
  <c r="G1563" i="31"/>
  <c r="H1563" i="31"/>
  <c r="I1563" i="31"/>
  <c r="G1562" i="31"/>
  <c r="H1562" i="31"/>
  <c r="I1562" i="31"/>
  <c r="G1561" i="31"/>
  <c r="H1561" i="31"/>
  <c r="I1561" i="31"/>
  <c r="G1560" i="31"/>
  <c r="H1560" i="31"/>
  <c r="I1560" i="31"/>
  <c r="G1559" i="31"/>
  <c r="H1559" i="31"/>
  <c r="I1559" i="31"/>
  <c r="G1558" i="31"/>
  <c r="H1558" i="31"/>
  <c r="I1558" i="31"/>
  <c r="G1557" i="31"/>
  <c r="H1557" i="31"/>
  <c r="I1557" i="31"/>
  <c r="G1556" i="31"/>
  <c r="H1556" i="31"/>
  <c r="I1556" i="31"/>
  <c r="G1555" i="31"/>
  <c r="H1555" i="31"/>
  <c r="I1555" i="31"/>
  <c r="G1554" i="31"/>
  <c r="H1554" i="31"/>
  <c r="I1554" i="31"/>
  <c r="G1553" i="31"/>
  <c r="H1553" i="31"/>
  <c r="I1553" i="31"/>
  <c r="G1552" i="31"/>
  <c r="H1552" i="31"/>
  <c r="I1552" i="31"/>
  <c r="G1551" i="31"/>
  <c r="H1551" i="31"/>
  <c r="I1551" i="31"/>
  <c r="G1550" i="31"/>
  <c r="H1550" i="31"/>
  <c r="I1550" i="31"/>
  <c r="G1549" i="31"/>
  <c r="H1549" i="31"/>
  <c r="I1549" i="31"/>
  <c r="G1548" i="31"/>
  <c r="H1548" i="31"/>
  <c r="I1548" i="31"/>
  <c r="G1547" i="31"/>
  <c r="H1547" i="31"/>
  <c r="I1547" i="31"/>
  <c r="G1546" i="31"/>
  <c r="H1546" i="31"/>
  <c r="I1546" i="31"/>
  <c r="G1545" i="31"/>
  <c r="H1545" i="31"/>
  <c r="I1545" i="31"/>
  <c r="G1544" i="31"/>
  <c r="H1544" i="31"/>
  <c r="I1544" i="31"/>
  <c r="G1543" i="31"/>
  <c r="H1543" i="31"/>
  <c r="I1543" i="31"/>
  <c r="G1542" i="31"/>
  <c r="H1542" i="31"/>
  <c r="I1542" i="31"/>
  <c r="G1541" i="31"/>
  <c r="H1541" i="31"/>
  <c r="I1541" i="31"/>
  <c r="G1540" i="31"/>
  <c r="H1540" i="31"/>
  <c r="I1540" i="31"/>
  <c r="G1539" i="31"/>
  <c r="H1539" i="31"/>
  <c r="I1539" i="31"/>
  <c r="G1538" i="31"/>
  <c r="H1538" i="31"/>
  <c r="I1538" i="31"/>
  <c r="G1537" i="31"/>
  <c r="H1537" i="31"/>
  <c r="I1537" i="31"/>
  <c r="G1536" i="31"/>
  <c r="H1536" i="31"/>
  <c r="I1536" i="31"/>
  <c r="G1535" i="31"/>
  <c r="H1535" i="31"/>
  <c r="I1535" i="31"/>
  <c r="G1534" i="31"/>
  <c r="H1534" i="31"/>
  <c r="I1534" i="31"/>
  <c r="G1533" i="31"/>
  <c r="H1533" i="31"/>
  <c r="I1533" i="31"/>
  <c r="G1532" i="31"/>
  <c r="H1532" i="31"/>
  <c r="I1532" i="31"/>
  <c r="G1531" i="31"/>
  <c r="H1531" i="31"/>
  <c r="I1531" i="31"/>
  <c r="G1530" i="31"/>
  <c r="H1530" i="31"/>
  <c r="I1530" i="31"/>
  <c r="G1529" i="31"/>
  <c r="H1529" i="31"/>
  <c r="I1529" i="31"/>
  <c r="G1528" i="31"/>
  <c r="H1528" i="31"/>
  <c r="I1528" i="31"/>
  <c r="G1527" i="31"/>
  <c r="H1527" i="31"/>
  <c r="I1527" i="31"/>
  <c r="G1526" i="31"/>
  <c r="H1526" i="31"/>
  <c r="I1526" i="31"/>
  <c r="G1525" i="31"/>
  <c r="H1525" i="31"/>
  <c r="I1525" i="31"/>
  <c r="G1524" i="31"/>
  <c r="H1524" i="31"/>
  <c r="I1524" i="31"/>
  <c r="G1523" i="31"/>
  <c r="H1523" i="31"/>
  <c r="I1523" i="31"/>
  <c r="G1522" i="31"/>
  <c r="H1522" i="31"/>
  <c r="I1522" i="31"/>
  <c r="G1521" i="31"/>
  <c r="H1521" i="31"/>
  <c r="I1521" i="31"/>
  <c r="G1520" i="31"/>
  <c r="H1520" i="31"/>
  <c r="I1520" i="31"/>
  <c r="G1519" i="31"/>
  <c r="H1519" i="31"/>
  <c r="I1519" i="31"/>
  <c r="G1518" i="31"/>
  <c r="H1518" i="31"/>
  <c r="I1518" i="31"/>
  <c r="G1517" i="31"/>
  <c r="H1517" i="31"/>
  <c r="I1517" i="31"/>
  <c r="G1516" i="31"/>
  <c r="H1516" i="31"/>
  <c r="I1516" i="31"/>
  <c r="G1515" i="31"/>
  <c r="H1515" i="31"/>
  <c r="I1515" i="31"/>
  <c r="G1514" i="31"/>
  <c r="H1514" i="31"/>
  <c r="I1514" i="31"/>
  <c r="G1513" i="31"/>
  <c r="H1513" i="31"/>
  <c r="I1513" i="31"/>
  <c r="G1512" i="31"/>
  <c r="H1512" i="31"/>
  <c r="I1512" i="31"/>
  <c r="G1511" i="31"/>
  <c r="H1511" i="31"/>
  <c r="I1511" i="31"/>
  <c r="G1510" i="31"/>
  <c r="H1510" i="31"/>
  <c r="I1510" i="31"/>
  <c r="G1509" i="31"/>
  <c r="H1509" i="31"/>
  <c r="I1509" i="31"/>
  <c r="G1508" i="31"/>
  <c r="H1508" i="31"/>
  <c r="I1508" i="31"/>
  <c r="G1507" i="31"/>
  <c r="H1507" i="31"/>
  <c r="I1507" i="31"/>
  <c r="G1506" i="31"/>
  <c r="H1506" i="31"/>
  <c r="I1506" i="31"/>
  <c r="G1505" i="31"/>
  <c r="H1505" i="31"/>
  <c r="I1505" i="31"/>
  <c r="G1504" i="31"/>
  <c r="H1504" i="31"/>
  <c r="I1504" i="31"/>
  <c r="G1503" i="31"/>
  <c r="H1503" i="31"/>
  <c r="I1503" i="31"/>
  <c r="G1502" i="31"/>
  <c r="H1502" i="31"/>
  <c r="I1502" i="31"/>
  <c r="G1501" i="31"/>
  <c r="H1501" i="31"/>
  <c r="I1501" i="31"/>
  <c r="G1500" i="31"/>
  <c r="H1500" i="31"/>
  <c r="I1500" i="31"/>
  <c r="G1499" i="31"/>
  <c r="H1499" i="31"/>
  <c r="I1499" i="31"/>
  <c r="G1498" i="31"/>
  <c r="H1498" i="31"/>
  <c r="I1498" i="31"/>
  <c r="G1497" i="31"/>
  <c r="H1497" i="31"/>
  <c r="I1497" i="31"/>
  <c r="G1496" i="31"/>
  <c r="H1496" i="31"/>
  <c r="I1496" i="31"/>
  <c r="G1495" i="31"/>
  <c r="H1495" i="31"/>
  <c r="I1495" i="31"/>
  <c r="G1494" i="31"/>
  <c r="H1494" i="31"/>
  <c r="I1494" i="31"/>
  <c r="G1493" i="31"/>
  <c r="H1493" i="31"/>
  <c r="I1493" i="31"/>
  <c r="G1492" i="31"/>
  <c r="H1492" i="31"/>
  <c r="I1492" i="31"/>
  <c r="G1491" i="31"/>
  <c r="H1491" i="31"/>
  <c r="I1491" i="31"/>
  <c r="G1490" i="31"/>
  <c r="H1490" i="31"/>
  <c r="I1490" i="31"/>
  <c r="G1489" i="31"/>
  <c r="H1489" i="31"/>
  <c r="I1489" i="31"/>
  <c r="G1488" i="31"/>
  <c r="H1488" i="31"/>
  <c r="I1488" i="31"/>
  <c r="G1487" i="31"/>
  <c r="H1487" i="31"/>
  <c r="I1487" i="31"/>
  <c r="G1486" i="31"/>
  <c r="H1486" i="31"/>
  <c r="I1486" i="31"/>
  <c r="G1485" i="31"/>
  <c r="H1485" i="31"/>
  <c r="I1485" i="31"/>
  <c r="G1484" i="31"/>
  <c r="H1484" i="31"/>
  <c r="I1484" i="31"/>
  <c r="G1483" i="31"/>
  <c r="H1483" i="31"/>
  <c r="I1483" i="31"/>
  <c r="G1482" i="31"/>
  <c r="H1482" i="31"/>
  <c r="I1482" i="31"/>
  <c r="G1481" i="31"/>
  <c r="H1481" i="31"/>
  <c r="I1481" i="31"/>
  <c r="G1480" i="31"/>
  <c r="H1480" i="31"/>
  <c r="I1480" i="31"/>
  <c r="G1479" i="31"/>
  <c r="H1479" i="31"/>
  <c r="I1479" i="31"/>
  <c r="G1478" i="31"/>
  <c r="H1478" i="31"/>
  <c r="I1478" i="31"/>
  <c r="G1477" i="31"/>
  <c r="H1477" i="31"/>
  <c r="I1477" i="31"/>
  <c r="G1476" i="31"/>
  <c r="H1476" i="31"/>
  <c r="I1476" i="31"/>
  <c r="G1475" i="31"/>
  <c r="H1475" i="31"/>
  <c r="I1475" i="31"/>
  <c r="G1474" i="31"/>
  <c r="H1474" i="31"/>
  <c r="I1474" i="31"/>
  <c r="G1473" i="31"/>
  <c r="H1473" i="31"/>
  <c r="I1473" i="31"/>
  <c r="G1472" i="31"/>
  <c r="H1472" i="31"/>
  <c r="I1472" i="31"/>
  <c r="G1471" i="31"/>
  <c r="H1471" i="31"/>
  <c r="I1471" i="31"/>
  <c r="G1470" i="31"/>
  <c r="H1470" i="31"/>
  <c r="I1470" i="31"/>
  <c r="G1469" i="31"/>
  <c r="H1469" i="31"/>
  <c r="I1469" i="31"/>
  <c r="G1468" i="31"/>
  <c r="H1468" i="31"/>
  <c r="I1468" i="31"/>
  <c r="G1467" i="31"/>
  <c r="H1467" i="31"/>
  <c r="I1467" i="31"/>
  <c r="G1466" i="31"/>
  <c r="H1466" i="31"/>
  <c r="I1466" i="31"/>
  <c r="G1465" i="31"/>
  <c r="H1465" i="31"/>
  <c r="I1465" i="31"/>
  <c r="G1464" i="31"/>
  <c r="H1464" i="31"/>
  <c r="I1464" i="31"/>
  <c r="G1463" i="31"/>
  <c r="H1463" i="31"/>
  <c r="I1463" i="31"/>
  <c r="G1462" i="31"/>
  <c r="H1462" i="31"/>
  <c r="I1462" i="31"/>
  <c r="G1461" i="31"/>
  <c r="H1461" i="31"/>
  <c r="I1461" i="31"/>
  <c r="G1460" i="31"/>
  <c r="H1460" i="31"/>
  <c r="I1460" i="31"/>
  <c r="G1459" i="31"/>
  <c r="H1459" i="31"/>
  <c r="I1459" i="31"/>
  <c r="G1458" i="31"/>
  <c r="H1458" i="31"/>
  <c r="I1458" i="31"/>
  <c r="G1457" i="31"/>
  <c r="H1457" i="31"/>
  <c r="I1457" i="31"/>
  <c r="G1456" i="31"/>
  <c r="H1456" i="31"/>
  <c r="I1456" i="31"/>
  <c r="G1455" i="31"/>
  <c r="H1455" i="31"/>
  <c r="I1455" i="31"/>
  <c r="G1454" i="31"/>
  <c r="H1454" i="31"/>
  <c r="I1454" i="31"/>
  <c r="G1453" i="31"/>
  <c r="H1453" i="31"/>
  <c r="I1453" i="31"/>
  <c r="G1452" i="31"/>
  <c r="H1452" i="31"/>
  <c r="I1452" i="31"/>
  <c r="G1451" i="31"/>
  <c r="H1451" i="31"/>
  <c r="I1451" i="31"/>
  <c r="G1450" i="31"/>
  <c r="H1450" i="31"/>
  <c r="I1450" i="31"/>
  <c r="G1449" i="31"/>
  <c r="H1449" i="31"/>
  <c r="I1449" i="31"/>
  <c r="G1448" i="31"/>
  <c r="H1448" i="31"/>
  <c r="I1448" i="31"/>
  <c r="G1447" i="31"/>
  <c r="H1447" i="31"/>
  <c r="I1447" i="31"/>
  <c r="G1446" i="31"/>
  <c r="H1446" i="31"/>
  <c r="I1446" i="31"/>
  <c r="G1445" i="31"/>
  <c r="H1445" i="31"/>
  <c r="I1445" i="31"/>
  <c r="G1444" i="31"/>
  <c r="H1444" i="31"/>
  <c r="I1444" i="31"/>
  <c r="G1443" i="31"/>
  <c r="H1443" i="31"/>
  <c r="I1443" i="31"/>
  <c r="G1442" i="31"/>
  <c r="H1442" i="31"/>
  <c r="I1442" i="31"/>
  <c r="G1441" i="31"/>
  <c r="H1441" i="31"/>
  <c r="I1441" i="31"/>
  <c r="G1440" i="31"/>
  <c r="H1440" i="31"/>
  <c r="I1440" i="31"/>
  <c r="G1439" i="31"/>
  <c r="H1439" i="31"/>
  <c r="I1439" i="31"/>
  <c r="G1438" i="31"/>
  <c r="H1438" i="31"/>
  <c r="I1438" i="31"/>
  <c r="G1437" i="31"/>
  <c r="H1437" i="31"/>
  <c r="I1437" i="31"/>
  <c r="G1436" i="31"/>
  <c r="H1436" i="31"/>
  <c r="I1436" i="31"/>
  <c r="G1435" i="31"/>
  <c r="H1435" i="31"/>
  <c r="I1435" i="31"/>
  <c r="G1434" i="31"/>
  <c r="H1434" i="31"/>
  <c r="I1434" i="31"/>
  <c r="G1433" i="31"/>
  <c r="H1433" i="31"/>
  <c r="I1433" i="31"/>
  <c r="G1432" i="31"/>
  <c r="H1432" i="31"/>
  <c r="I1432" i="31"/>
  <c r="G1431" i="31"/>
  <c r="H1431" i="31"/>
  <c r="I1431" i="31"/>
  <c r="G1430" i="31"/>
  <c r="H1430" i="31"/>
  <c r="I1430" i="31"/>
  <c r="G1429" i="31"/>
  <c r="H1429" i="31"/>
  <c r="I1429" i="31"/>
  <c r="G1428" i="31"/>
  <c r="H1428" i="31"/>
  <c r="I1428" i="31"/>
  <c r="G1427" i="31"/>
  <c r="H1427" i="31"/>
  <c r="I1427" i="31"/>
  <c r="G1426" i="31"/>
  <c r="H1426" i="31"/>
  <c r="I1426" i="31"/>
  <c r="G1425" i="31"/>
  <c r="H1425" i="31"/>
  <c r="I1425" i="31"/>
  <c r="G1424" i="31"/>
  <c r="H1424" i="31"/>
  <c r="I1424" i="31"/>
  <c r="G1423" i="31"/>
  <c r="H1423" i="31"/>
  <c r="I1423" i="31"/>
  <c r="G1422" i="31"/>
  <c r="H1422" i="31"/>
  <c r="I1422" i="31"/>
  <c r="G1421" i="31"/>
  <c r="H1421" i="31"/>
  <c r="I1421" i="31"/>
  <c r="G1420" i="31"/>
  <c r="H1420" i="31"/>
  <c r="I1420" i="31"/>
  <c r="G1419" i="31"/>
  <c r="H1419" i="31"/>
  <c r="I1419" i="31"/>
  <c r="G1418" i="31"/>
  <c r="H1418" i="31"/>
  <c r="I1418" i="31"/>
  <c r="G1417" i="31"/>
  <c r="H1417" i="31"/>
  <c r="I1417" i="31"/>
  <c r="G1416" i="31"/>
  <c r="H1416" i="31"/>
  <c r="I1416" i="31"/>
  <c r="G1415" i="31"/>
  <c r="H1415" i="31"/>
  <c r="I1415" i="31"/>
  <c r="G1414" i="31"/>
  <c r="H1414" i="31"/>
  <c r="I1414" i="31"/>
  <c r="G1413" i="31"/>
  <c r="H1413" i="31"/>
  <c r="I1413" i="31"/>
  <c r="G1412" i="31"/>
  <c r="H1412" i="31"/>
  <c r="I1412" i="31"/>
  <c r="G1411" i="31"/>
  <c r="H1411" i="31"/>
  <c r="I1411" i="31"/>
  <c r="G1410" i="31"/>
  <c r="H1410" i="31"/>
  <c r="I1410" i="31"/>
  <c r="G1409" i="31"/>
  <c r="H1409" i="31"/>
  <c r="I1409" i="31"/>
  <c r="G1408" i="31"/>
  <c r="H1408" i="31"/>
  <c r="I1408" i="31"/>
  <c r="G1407" i="31"/>
  <c r="H1407" i="31"/>
  <c r="I1407" i="31"/>
  <c r="G1406" i="31"/>
  <c r="H1406" i="31"/>
  <c r="I1406" i="31"/>
  <c r="G1405" i="31"/>
  <c r="H1405" i="31"/>
  <c r="I1405" i="31"/>
  <c r="G1404" i="31"/>
  <c r="H1404" i="31"/>
  <c r="I1404" i="31"/>
  <c r="G1403" i="31"/>
  <c r="H1403" i="31"/>
  <c r="I1403" i="31"/>
  <c r="G1402" i="31"/>
  <c r="H1402" i="31"/>
  <c r="I1402" i="31"/>
  <c r="G1401" i="31"/>
  <c r="H1401" i="31"/>
  <c r="I1401" i="31"/>
  <c r="G1400" i="31"/>
  <c r="H1400" i="31"/>
  <c r="I1400" i="31"/>
  <c r="G1399" i="31"/>
  <c r="H1399" i="31"/>
  <c r="I1399" i="31"/>
  <c r="G1398" i="31"/>
  <c r="H1398" i="31"/>
  <c r="I1398" i="31"/>
  <c r="G1397" i="31"/>
  <c r="H1397" i="31"/>
  <c r="I1397" i="31"/>
  <c r="G1396" i="31"/>
  <c r="H1396" i="31"/>
  <c r="I1396" i="31"/>
  <c r="G1395" i="31"/>
  <c r="H1395" i="31"/>
  <c r="I1395" i="31"/>
  <c r="G1394" i="31"/>
  <c r="H1394" i="31"/>
  <c r="I1394" i="31"/>
  <c r="G1393" i="31"/>
  <c r="H1393" i="31"/>
  <c r="I1393" i="31"/>
  <c r="G1392" i="31"/>
  <c r="H1392" i="31"/>
  <c r="I1392" i="31"/>
  <c r="G1391" i="31"/>
  <c r="H1391" i="31"/>
  <c r="I1391" i="31"/>
  <c r="G1390" i="31"/>
  <c r="H1390" i="31"/>
  <c r="I1390" i="31"/>
  <c r="G1389" i="31"/>
  <c r="H1389" i="31"/>
  <c r="I1389" i="31"/>
  <c r="G1388" i="31"/>
  <c r="H1388" i="31"/>
  <c r="I1388" i="31"/>
  <c r="G1387" i="31"/>
  <c r="H1387" i="31"/>
  <c r="I1387" i="31"/>
  <c r="G1386" i="31"/>
  <c r="H1386" i="31"/>
  <c r="I1386" i="31"/>
  <c r="G1385" i="31"/>
  <c r="H1385" i="31"/>
  <c r="I1385" i="31"/>
  <c r="G1384" i="31"/>
  <c r="H1384" i="31"/>
  <c r="I1384" i="31"/>
  <c r="G1383" i="31"/>
  <c r="H1383" i="31"/>
  <c r="I1383" i="31"/>
  <c r="G1382" i="31"/>
  <c r="H1382" i="31"/>
  <c r="I1382" i="31"/>
  <c r="G1381" i="31"/>
  <c r="H1381" i="31"/>
  <c r="I1381" i="31"/>
  <c r="G1380" i="31"/>
  <c r="H1380" i="31"/>
  <c r="I1380" i="31"/>
  <c r="G1379" i="31"/>
  <c r="H1379" i="31"/>
  <c r="I1379" i="31"/>
  <c r="G1378" i="31"/>
  <c r="H1378" i="31"/>
  <c r="I1378" i="31"/>
  <c r="G1377" i="31"/>
  <c r="H1377" i="31"/>
  <c r="I1377" i="31"/>
  <c r="G1376" i="31"/>
  <c r="H1376" i="31"/>
  <c r="I1376" i="31"/>
  <c r="G1375" i="31"/>
  <c r="H1375" i="31"/>
  <c r="I1375" i="31"/>
  <c r="G1374" i="31"/>
  <c r="H1374" i="31"/>
  <c r="I1374" i="31"/>
  <c r="G1373" i="31"/>
  <c r="H1373" i="31"/>
  <c r="I1373" i="31"/>
  <c r="G1372" i="31"/>
  <c r="H1372" i="31"/>
  <c r="I1372" i="31"/>
  <c r="G1371" i="31"/>
  <c r="H1371" i="31"/>
  <c r="I1371" i="31"/>
  <c r="G1370" i="31"/>
  <c r="H1370" i="31"/>
  <c r="I1370" i="31"/>
  <c r="G1369" i="31"/>
  <c r="H1369" i="31"/>
  <c r="I1369" i="31"/>
  <c r="G1368" i="31"/>
  <c r="H1368" i="31"/>
  <c r="I1368" i="31"/>
  <c r="G1367" i="31"/>
  <c r="H1367" i="31"/>
  <c r="I1367" i="31"/>
  <c r="G1366" i="31"/>
  <c r="H1366" i="31"/>
  <c r="I1366" i="31"/>
  <c r="G1365" i="31"/>
  <c r="H1365" i="31"/>
  <c r="I1365" i="31"/>
  <c r="G1364" i="31"/>
  <c r="H1364" i="31"/>
  <c r="I1364" i="31"/>
  <c r="G1363" i="31"/>
  <c r="H1363" i="31"/>
  <c r="I1363" i="31"/>
  <c r="G1362" i="31"/>
  <c r="H1362" i="31"/>
  <c r="I1362" i="31"/>
  <c r="G1361" i="31"/>
  <c r="H1361" i="31"/>
  <c r="I1361" i="31"/>
  <c r="G1360" i="31"/>
  <c r="H1360" i="31"/>
  <c r="I1360" i="31"/>
  <c r="G1359" i="31"/>
  <c r="H1359" i="31"/>
  <c r="I1359" i="31"/>
  <c r="G1358" i="31"/>
  <c r="H1358" i="31"/>
  <c r="I1358" i="31"/>
  <c r="G1357" i="31"/>
  <c r="H1357" i="31"/>
  <c r="I1357" i="31"/>
  <c r="G1356" i="31"/>
  <c r="H1356" i="31"/>
  <c r="I1356" i="31"/>
  <c r="G1355" i="31"/>
  <c r="H1355" i="31"/>
  <c r="I1355" i="31"/>
  <c r="G1354" i="31"/>
  <c r="H1354" i="31"/>
  <c r="I1354" i="31"/>
  <c r="G1353" i="31"/>
  <c r="H1353" i="31"/>
  <c r="I1353" i="31"/>
  <c r="G1352" i="31"/>
  <c r="H1352" i="31"/>
  <c r="I1352" i="31"/>
  <c r="G1351" i="31"/>
  <c r="H1351" i="31"/>
  <c r="I1351" i="31"/>
  <c r="G1350" i="31"/>
  <c r="H1350" i="31"/>
  <c r="I1350" i="31"/>
  <c r="G1349" i="31"/>
  <c r="H1349" i="31"/>
  <c r="I1349" i="31"/>
  <c r="G1348" i="31"/>
  <c r="H1348" i="31"/>
  <c r="I1348" i="31"/>
  <c r="G1347" i="31"/>
  <c r="H1347" i="31"/>
  <c r="I1347" i="31"/>
  <c r="G1346" i="31"/>
  <c r="H1346" i="31"/>
  <c r="I1346" i="31"/>
  <c r="G1345" i="31"/>
  <c r="H1345" i="31"/>
  <c r="I1345" i="31"/>
  <c r="G1344" i="31"/>
  <c r="H1344" i="31"/>
  <c r="I1344" i="31"/>
  <c r="G1343" i="31"/>
  <c r="H1343" i="31"/>
  <c r="I1343" i="31"/>
  <c r="G1342" i="31"/>
  <c r="H1342" i="31"/>
  <c r="I1342" i="31"/>
  <c r="G1341" i="31"/>
  <c r="H1341" i="31"/>
  <c r="I1341" i="31"/>
  <c r="G1340" i="31"/>
  <c r="H1340" i="31"/>
  <c r="I1340" i="31"/>
  <c r="G1339" i="31"/>
  <c r="H1339" i="31"/>
  <c r="I1339" i="31"/>
  <c r="G1338" i="31"/>
  <c r="H1338" i="31"/>
  <c r="I1338" i="31"/>
  <c r="G1337" i="31"/>
  <c r="H1337" i="31"/>
  <c r="I1337" i="31"/>
  <c r="G1336" i="31"/>
  <c r="H1336" i="31"/>
  <c r="I1336" i="31"/>
  <c r="G1335" i="31"/>
  <c r="H1335" i="31"/>
  <c r="I1335" i="31"/>
  <c r="G1334" i="31"/>
  <c r="H1334" i="31"/>
  <c r="I1334" i="31"/>
  <c r="G1333" i="31"/>
  <c r="H1333" i="31"/>
  <c r="I1333" i="31"/>
  <c r="G1332" i="31"/>
  <c r="H1332" i="31"/>
  <c r="I1332" i="31"/>
  <c r="G1331" i="31"/>
  <c r="H1331" i="31"/>
  <c r="I1331" i="31"/>
  <c r="G1330" i="31"/>
  <c r="H1330" i="31"/>
  <c r="I1330" i="31"/>
  <c r="G1329" i="31"/>
  <c r="H1329" i="31"/>
  <c r="I1329" i="31"/>
  <c r="G1328" i="31"/>
  <c r="H1328" i="31"/>
  <c r="I1328" i="31"/>
  <c r="G1327" i="31"/>
  <c r="H1327" i="31"/>
  <c r="I1327" i="31"/>
  <c r="G1326" i="31"/>
  <c r="H1326" i="31"/>
  <c r="I1326" i="31"/>
  <c r="G1325" i="31"/>
  <c r="H1325" i="31"/>
  <c r="I1325" i="31"/>
  <c r="G1324" i="31"/>
  <c r="H1324" i="31"/>
  <c r="I1324" i="31"/>
  <c r="G1323" i="31"/>
  <c r="H1323" i="31"/>
  <c r="I1323" i="31"/>
  <c r="G1322" i="31"/>
  <c r="H1322" i="31"/>
  <c r="I1322" i="31"/>
  <c r="G1321" i="31"/>
  <c r="H1321" i="31"/>
  <c r="I1321" i="31"/>
  <c r="G1320" i="31"/>
  <c r="H1320" i="31"/>
  <c r="I1320" i="31"/>
  <c r="G1319" i="31"/>
  <c r="H1319" i="31"/>
  <c r="I1319" i="31"/>
  <c r="G1318" i="31"/>
  <c r="H1318" i="31"/>
  <c r="I1318" i="31"/>
  <c r="G1317" i="31"/>
  <c r="H1317" i="31"/>
  <c r="I1317" i="31"/>
  <c r="G1316" i="31"/>
  <c r="H1316" i="31"/>
  <c r="I1316" i="31"/>
  <c r="G1315" i="31"/>
  <c r="H1315" i="31"/>
  <c r="I1315" i="31"/>
  <c r="G1314" i="31"/>
  <c r="H1314" i="31"/>
  <c r="I1314" i="31"/>
  <c r="G1313" i="31"/>
  <c r="H1313" i="31"/>
  <c r="I1313" i="31"/>
  <c r="G1312" i="31"/>
  <c r="H1312" i="31"/>
  <c r="I1312" i="31"/>
  <c r="G1311" i="31"/>
  <c r="H1311" i="31"/>
  <c r="I1311" i="31"/>
  <c r="G1310" i="31"/>
  <c r="H1310" i="31"/>
  <c r="I1310" i="31"/>
  <c r="G1309" i="31"/>
  <c r="H1309" i="31"/>
  <c r="I1309" i="31"/>
  <c r="G1308" i="31"/>
  <c r="H1308" i="31"/>
  <c r="I1308" i="31"/>
  <c r="G1307" i="31"/>
  <c r="H1307" i="31"/>
  <c r="I1307" i="31"/>
  <c r="G1306" i="31"/>
  <c r="H1306" i="31"/>
  <c r="I1306" i="31"/>
  <c r="G1305" i="31"/>
  <c r="H1305" i="31"/>
  <c r="I1305" i="31"/>
  <c r="G1304" i="31"/>
  <c r="H1304" i="31"/>
  <c r="I1304" i="31"/>
  <c r="G1303" i="31"/>
  <c r="H1303" i="31"/>
  <c r="I1303" i="31"/>
  <c r="G1302" i="31"/>
  <c r="H1302" i="31"/>
  <c r="I1302" i="31"/>
  <c r="G1301" i="31"/>
  <c r="H1301" i="31"/>
  <c r="I1301" i="31"/>
  <c r="G1300" i="31"/>
  <c r="H1300" i="31"/>
  <c r="I1300" i="31"/>
  <c r="G1299" i="31"/>
  <c r="H1299" i="31"/>
  <c r="I1299" i="31"/>
  <c r="G1298" i="31"/>
  <c r="H1298" i="31"/>
  <c r="I1298" i="31"/>
  <c r="G1297" i="31"/>
  <c r="H1297" i="31"/>
  <c r="I1297" i="31"/>
  <c r="G1296" i="31"/>
  <c r="H1296" i="31"/>
  <c r="I1296" i="31"/>
  <c r="G1295" i="31"/>
  <c r="H1295" i="31"/>
  <c r="I1295" i="31"/>
  <c r="G1294" i="31"/>
  <c r="H1294" i="31"/>
  <c r="I1294" i="31"/>
  <c r="G1293" i="31"/>
  <c r="H1293" i="31"/>
  <c r="I1293" i="31"/>
  <c r="G1292" i="31"/>
  <c r="H1292" i="31"/>
  <c r="I1292" i="31"/>
  <c r="G1291" i="31"/>
  <c r="H1291" i="31"/>
  <c r="I1291" i="31"/>
  <c r="G1290" i="31"/>
  <c r="H1290" i="31"/>
  <c r="I1290" i="31"/>
  <c r="G1289" i="31"/>
  <c r="H1289" i="31"/>
  <c r="I1289" i="31"/>
  <c r="G1288" i="31"/>
  <c r="H1288" i="31"/>
  <c r="I1288" i="31"/>
  <c r="G1287" i="31"/>
  <c r="H1287" i="31"/>
  <c r="I1287" i="31"/>
  <c r="G1286" i="31"/>
  <c r="H1286" i="31"/>
  <c r="I1286" i="31"/>
  <c r="G1285" i="31"/>
  <c r="H1285" i="31"/>
  <c r="I1285" i="31"/>
  <c r="G1284" i="31"/>
  <c r="H1284" i="31"/>
  <c r="I1284" i="31"/>
  <c r="G1283" i="31"/>
  <c r="H1283" i="31"/>
  <c r="I1283" i="31"/>
  <c r="G1282" i="31"/>
  <c r="H1282" i="31"/>
  <c r="I1282" i="31"/>
  <c r="G1281" i="31"/>
  <c r="H1281" i="31"/>
  <c r="I1281" i="31"/>
  <c r="G1280" i="31"/>
  <c r="H1280" i="31"/>
  <c r="I1280" i="31"/>
  <c r="G1279" i="31"/>
  <c r="H1279" i="31"/>
  <c r="I1279" i="31"/>
  <c r="G1278" i="31"/>
  <c r="H1278" i="31"/>
  <c r="I1278" i="31"/>
  <c r="G1277" i="31"/>
  <c r="H1277" i="31"/>
  <c r="I1277" i="31"/>
  <c r="G1276" i="31"/>
  <c r="H1276" i="31"/>
  <c r="I1276" i="31"/>
  <c r="G1275" i="31"/>
  <c r="H1275" i="31"/>
  <c r="I1275" i="31"/>
  <c r="G1274" i="31"/>
  <c r="H1274" i="31"/>
  <c r="I1274" i="31"/>
  <c r="G1273" i="31"/>
  <c r="H1273" i="31"/>
  <c r="I1273" i="31"/>
  <c r="G1272" i="31"/>
  <c r="H1272" i="31"/>
  <c r="I1272" i="31"/>
  <c r="G1271" i="31"/>
  <c r="H1271" i="31"/>
  <c r="I1271" i="31"/>
  <c r="G1270" i="31"/>
  <c r="H1270" i="31"/>
  <c r="I1270" i="31"/>
  <c r="G1269" i="31"/>
  <c r="H1269" i="31"/>
  <c r="I1269" i="31"/>
  <c r="G1268" i="31"/>
  <c r="H1268" i="31"/>
  <c r="I1268" i="31"/>
  <c r="G1267" i="31"/>
  <c r="H1267" i="31"/>
  <c r="I1267" i="31"/>
  <c r="G1266" i="31"/>
  <c r="H1266" i="31"/>
  <c r="I1266" i="31"/>
  <c r="G1265" i="31"/>
  <c r="H1265" i="31"/>
  <c r="I1265" i="31"/>
  <c r="G1264" i="31"/>
  <c r="H1264" i="31"/>
  <c r="I1264" i="31"/>
  <c r="G1263" i="31"/>
  <c r="H1263" i="31"/>
  <c r="I1263" i="31"/>
  <c r="G1262" i="31"/>
  <c r="H1262" i="31"/>
  <c r="I1262" i="31"/>
  <c r="G1261" i="31"/>
  <c r="H1261" i="31"/>
  <c r="I1261" i="31"/>
  <c r="G1260" i="31"/>
  <c r="H1260" i="31"/>
  <c r="I1260" i="31"/>
  <c r="G1259" i="31"/>
  <c r="H1259" i="31"/>
  <c r="I1259" i="31"/>
  <c r="G1258" i="31"/>
  <c r="H1258" i="31"/>
  <c r="I1258" i="31"/>
  <c r="G1257" i="31"/>
  <c r="H1257" i="31"/>
  <c r="I1257" i="31"/>
  <c r="G1256" i="31"/>
  <c r="H1256" i="31"/>
  <c r="I1256" i="31"/>
  <c r="G1255" i="31"/>
  <c r="H1255" i="31"/>
  <c r="I1255" i="31"/>
  <c r="G1254" i="31"/>
  <c r="H1254" i="31"/>
  <c r="I1254" i="31"/>
  <c r="G1253" i="31"/>
  <c r="H1253" i="31"/>
  <c r="I1253" i="31"/>
  <c r="G1252" i="31"/>
  <c r="H1252" i="31"/>
  <c r="I1252" i="31"/>
  <c r="G1251" i="31"/>
  <c r="H1251" i="31"/>
  <c r="I1251" i="31"/>
  <c r="G1250" i="31"/>
  <c r="H1250" i="31"/>
  <c r="I1250" i="31"/>
  <c r="G1249" i="31"/>
  <c r="H1249" i="31"/>
  <c r="I1249" i="31"/>
  <c r="G1248" i="31"/>
  <c r="H1248" i="31"/>
  <c r="I1248" i="31"/>
  <c r="G1247" i="31"/>
  <c r="H1247" i="31"/>
  <c r="I1247" i="31"/>
  <c r="G1246" i="31"/>
  <c r="H1246" i="31"/>
  <c r="I1246" i="31"/>
  <c r="G1245" i="31"/>
  <c r="H1245" i="31"/>
  <c r="I1245" i="31"/>
  <c r="G1244" i="31"/>
  <c r="H1244" i="31"/>
  <c r="I1244" i="31"/>
  <c r="G1243" i="31"/>
  <c r="H1243" i="31"/>
  <c r="I1243" i="31"/>
  <c r="G1242" i="31"/>
  <c r="H1242" i="31"/>
  <c r="I1242" i="31"/>
  <c r="G1241" i="31"/>
  <c r="H1241" i="31"/>
  <c r="I1241" i="31"/>
  <c r="G1240" i="31"/>
  <c r="H1240" i="31"/>
  <c r="I1240" i="31"/>
  <c r="G1239" i="31"/>
  <c r="H1239" i="31"/>
  <c r="I1239" i="31"/>
  <c r="G1238" i="31"/>
  <c r="H1238" i="31"/>
  <c r="I1238" i="31"/>
  <c r="G1237" i="31"/>
  <c r="H1237" i="31"/>
  <c r="I1237" i="31"/>
  <c r="G1236" i="31"/>
  <c r="H1236" i="31"/>
  <c r="I1236" i="31"/>
  <c r="G1235" i="31"/>
  <c r="H1235" i="31"/>
  <c r="I1235" i="31"/>
  <c r="G1234" i="31"/>
  <c r="H1234" i="31"/>
  <c r="I1234" i="31"/>
  <c r="G1233" i="31"/>
  <c r="H1233" i="31"/>
  <c r="I1233" i="31"/>
  <c r="G1232" i="31"/>
  <c r="H1232" i="31"/>
  <c r="I1232" i="31"/>
  <c r="G1231" i="31"/>
  <c r="H1231" i="31"/>
  <c r="I1231" i="31"/>
  <c r="G1230" i="31"/>
  <c r="H1230" i="31"/>
  <c r="I1230" i="31"/>
  <c r="G1229" i="31"/>
  <c r="H1229" i="31"/>
  <c r="I1229" i="31"/>
  <c r="G1228" i="31"/>
  <c r="H1228" i="31"/>
  <c r="I1228" i="31"/>
  <c r="G1227" i="31"/>
  <c r="H1227" i="31"/>
  <c r="I1227" i="31"/>
  <c r="G1226" i="31"/>
  <c r="H1226" i="31"/>
  <c r="I1226" i="31"/>
  <c r="G1225" i="31"/>
  <c r="H1225" i="31"/>
  <c r="I1225" i="31"/>
  <c r="G1224" i="31"/>
  <c r="H1224" i="31"/>
  <c r="I1224" i="31"/>
  <c r="G1223" i="31"/>
  <c r="H1223" i="31"/>
  <c r="I1223" i="31"/>
  <c r="G1222" i="31"/>
  <c r="H1222" i="31"/>
  <c r="I1222" i="31"/>
  <c r="G1221" i="31"/>
  <c r="H1221" i="31"/>
  <c r="I1221" i="31"/>
  <c r="G1220" i="31"/>
  <c r="H1220" i="31"/>
  <c r="I1220" i="31"/>
  <c r="G1219" i="31"/>
  <c r="H1219" i="31"/>
  <c r="I1219" i="31"/>
  <c r="G1218" i="31"/>
  <c r="H1218" i="31"/>
  <c r="I1218" i="31"/>
  <c r="G1217" i="31"/>
  <c r="H1217" i="31"/>
  <c r="I1217" i="31"/>
  <c r="G1216" i="31"/>
  <c r="H1216" i="31"/>
  <c r="I1216" i="31"/>
  <c r="G1215" i="31"/>
  <c r="H1215" i="31"/>
  <c r="I1215" i="31"/>
  <c r="G1214" i="31"/>
  <c r="H1214" i="31"/>
  <c r="I1214" i="31"/>
  <c r="G1213" i="31"/>
  <c r="H1213" i="31"/>
  <c r="I1213" i="31"/>
  <c r="G1212" i="31"/>
  <c r="H1212" i="31"/>
  <c r="I1212" i="31"/>
  <c r="G1211" i="31"/>
  <c r="H1211" i="31"/>
  <c r="I1211" i="31"/>
  <c r="G1210" i="31"/>
  <c r="H1210" i="31"/>
  <c r="I1210" i="31"/>
  <c r="G1209" i="31"/>
  <c r="H1209" i="31"/>
  <c r="I1209" i="31"/>
  <c r="G1208" i="31"/>
  <c r="H1208" i="31"/>
  <c r="I1208" i="31"/>
  <c r="G1207" i="31"/>
  <c r="H1207" i="31"/>
  <c r="I1207" i="31"/>
  <c r="G1206" i="31"/>
  <c r="H1206" i="31"/>
  <c r="I1206" i="31"/>
  <c r="G1205" i="31"/>
  <c r="H1205" i="31"/>
  <c r="I1205" i="31"/>
  <c r="G1204" i="31"/>
  <c r="H1204" i="31"/>
  <c r="I1204" i="31"/>
  <c r="G1203" i="31"/>
  <c r="H1203" i="31"/>
  <c r="I1203" i="31"/>
  <c r="G1202" i="31"/>
  <c r="H1202" i="31"/>
  <c r="I1202" i="31"/>
  <c r="G1201" i="31"/>
  <c r="H1201" i="31"/>
  <c r="I1201" i="31"/>
  <c r="G1200" i="31"/>
  <c r="H1200" i="31"/>
  <c r="I1200" i="31"/>
  <c r="G1199" i="31"/>
  <c r="H1199" i="31"/>
  <c r="I1199" i="31"/>
  <c r="G1198" i="31"/>
  <c r="H1198" i="31"/>
  <c r="I1198" i="31"/>
  <c r="G1197" i="31"/>
  <c r="H1197" i="31"/>
  <c r="I1197" i="31"/>
  <c r="G1196" i="31"/>
  <c r="H1196" i="31"/>
  <c r="I1196" i="31"/>
  <c r="G1195" i="31"/>
  <c r="H1195" i="31"/>
  <c r="I1195" i="31"/>
  <c r="G1194" i="31"/>
  <c r="H1194" i="31"/>
  <c r="I1194" i="31"/>
  <c r="G1193" i="31"/>
  <c r="H1193" i="31"/>
  <c r="I1193" i="31"/>
  <c r="G1192" i="31"/>
  <c r="H1192" i="31"/>
  <c r="I1192" i="31"/>
  <c r="G1191" i="31"/>
  <c r="H1191" i="31"/>
  <c r="I1191" i="31"/>
  <c r="G1190" i="31"/>
  <c r="H1190" i="31"/>
  <c r="I1190" i="31"/>
  <c r="G1189" i="31"/>
  <c r="H1189" i="31"/>
  <c r="I1189" i="31"/>
  <c r="G1188" i="31"/>
  <c r="H1188" i="31"/>
  <c r="I1188" i="31"/>
  <c r="G1187" i="31"/>
  <c r="H1187" i="31"/>
  <c r="I1187" i="31"/>
  <c r="G1186" i="31"/>
  <c r="H1186" i="31"/>
  <c r="I1186" i="31"/>
  <c r="G1185" i="31"/>
  <c r="H1185" i="31"/>
  <c r="I1185" i="31"/>
  <c r="G1184" i="31"/>
  <c r="H1184" i="31"/>
  <c r="I1184" i="31"/>
  <c r="G1183" i="31"/>
  <c r="H1183" i="31"/>
  <c r="I1183" i="31"/>
  <c r="G1182" i="31"/>
  <c r="H1182" i="31"/>
  <c r="I1182" i="31"/>
  <c r="G1181" i="31"/>
  <c r="H1181" i="31"/>
  <c r="I1181" i="31"/>
  <c r="G1180" i="31"/>
  <c r="H1180" i="31"/>
  <c r="I1180" i="31"/>
  <c r="G1179" i="31"/>
  <c r="H1179" i="31"/>
  <c r="I1179" i="31"/>
  <c r="G1178" i="31"/>
  <c r="H1178" i="31"/>
  <c r="I1178" i="31"/>
  <c r="G1177" i="31"/>
  <c r="H1177" i="31"/>
  <c r="I1177" i="31"/>
  <c r="G1176" i="31"/>
  <c r="H1176" i="31"/>
  <c r="I1176" i="31"/>
  <c r="G1175" i="31"/>
  <c r="H1175" i="31"/>
  <c r="I1175" i="31"/>
  <c r="G1174" i="31"/>
  <c r="H1174" i="31"/>
  <c r="I1174" i="31"/>
  <c r="G1173" i="31"/>
  <c r="H1173" i="31"/>
  <c r="I1173" i="31"/>
  <c r="G1172" i="31"/>
  <c r="H1172" i="31"/>
  <c r="I1172" i="31"/>
  <c r="G1171" i="31"/>
  <c r="H1171" i="31"/>
  <c r="I1171" i="31"/>
  <c r="G1170" i="31"/>
  <c r="H1170" i="31"/>
  <c r="I1170" i="31"/>
  <c r="G1169" i="31"/>
  <c r="H1169" i="31"/>
  <c r="I1169" i="31"/>
  <c r="G1168" i="31"/>
  <c r="H1168" i="31"/>
  <c r="I1168" i="31"/>
  <c r="G1167" i="31"/>
  <c r="H1167" i="31"/>
  <c r="I1167" i="31"/>
  <c r="G1166" i="31"/>
  <c r="H1166" i="31"/>
  <c r="I1166" i="31"/>
  <c r="G1165" i="31"/>
  <c r="H1165" i="31"/>
  <c r="I1165" i="31"/>
  <c r="G1164" i="31"/>
  <c r="H1164" i="31"/>
  <c r="I1164" i="31"/>
  <c r="G1163" i="31"/>
  <c r="H1163" i="31"/>
  <c r="I1163" i="31"/>
  <c r="G1162" i="31"/>
  <c r="H1162" i="31"/>
  <c r="I1162" i="31"/>
  <c r="G1161" i="31"/>
  <c r="H1161" i="31"/>
  <c r="I1161" i="31"/>
  <c r="G1160" i="31"/>
  <c r="H1160" i="31"/>
  <c r="I1160" i="31"/>
  <c r="G1159" i="31"/>
  <c r="H1159" i="31"/>
  <c r="I1159" i="31"/>
  <c r="G1158" i="31"/>
  <c r="H1158" i="31"/>
  <c r="I1158" i="31"/>
  <c r="G1157" i="31"/>
  <c r="H1157" i="31"/>
  <c r="I1157" i="31"/>
  <c r="G1156" i="31"/>
  <c r="H1156" i="31"/>
  <c r="I1156" i="31"/>
  <c r="G1155" i="31"/>
  <c r="H1155" i="31"/>
  <c r="I1155" i="31"/>
  <c r="G1154" i="31"/>
  <c r="H1154" i="31"/>
  <c r="I1154" i="31"/>
  <c r="G1153" i="31"/>
  <c r="H1153" i="31"/>
  <c r="I1153" i="31"/>
  <c r="G1152" i="31"/>
  <c r="H1152" i="31"/>
  <c r="I1152" i="31"/>
  <c r="G1151" i="31"/>
  <c r="H1151" i="31"/>
  <c r="I1151" i="31"/>
  <c r="G1150" i="31"/>
  <c r="H1150" i="31"/>
  <c r="I1150" i="31"/>
  <c r="G1149" i="31"/>
  <c r="H1149" i="31"/>
  <c r="I1149" i="31"/>
  <c r="G1148" i="31"/>
  <c r="H1148" i="31"/>
  <c r="I1148" i="31"/>
  <c r="G1147" i="31"/>
  <c r="H1147" i="31"/>
  <c r="I1147" i="31"/>
  <c r="G1146" i="31"/>
  <c r="H1146" i="31"/>
  <c r="I1146" i="31"/>
  <c r="G1145" i="31"/>
  <c r="H1145" i="31"/>
  <c r="I1145" i="31"/>
  <c r="G1144" i="31"/>
  <c r="H1144" i="31"/>
  <c r="I1144" i="31"/>
  <c r="G1143" i="31"/>
  <c r="H1143" i="31"/>
  <c r="I1143" i="31"/>
  <c r="G1142" i="31"/>
  <c r="H1142" i="31"/>
  <c r="I1142" i="31"/>
  <c r="G1141" i="31"/>
  <c r="H1141" i="31"/>
  <c r="I1141" i="31"/>
  <c r="G1140" i="31"/>
  <c r="H1140" i="31"/>
  <c r="I1140" i="31"/>
  <c r="G1139" i="31"/>
  <c r="H1139" i="31"/>
  <c r="I1139" i="31"/>
  <c r="G1138" i="31"/>
  <c r="H1138" i="31"/>
  <c r="I1138" i="31"/>
  <c r="G1137" i="31"/>
  <c r="H1137" i="31"/>
  <c r="I1137" i="31"/>
  <c r="G1136" i="31"/>
  <c r="H1136" i="31"/>
  <c r="I1136" i="31"/>
  <c r="G1135" i="31"/>
  <c r="H1135" i="31"/>
  <c r="I1135" i="31"/>
  <c r="G1134" i="31"/>
  <c r="H1134" i="31"/>
  <c r="I1134" i="31"/>
  <c r="G1133" i="31"/>
  <c r="H1133" i="31"/>
  <c r="I1133" i="31"/>
  <c r="G1132" i="31"/>
  <c r="H1132" i="31"/>
  <c r="I1132" i="31"/>
  <c r="G1131" i="31"/>
  <c r="H1131" i="31"/>
  <c r="I1131" i="31"/>
  <c r="G1130" i="31"/>
  <c r="H1130" i="31"/>
  <c r="I1130" i="31"/>
  <c r="G1129" i="31"/>
  <c r="H1129" i="31"/>
  <c r="I1129" i="31"/>
  <c r="G1128" i="31"/>
  <c r="H1128" i="31"/>
  <c r="I1128" i="31"/>
  <c r="G1127" i="31"/>
  <c r="H1127" i="31"/>
  <c r="I1127" i="31"/>
  <c r="G1126" i="31"/>
  <c r="H1126" i="31"/>
  <c r="I1126" i="31"/>
  <c r="G1125" i="31"/>
  <c r="H1125" i="31"/>
  <c r="I1125" i="31"/>
  <c r="G1124" i="31"/>
  <c r="H1124" i="31"/>
  <c r="I1124" i="31"/>
  <c r="G1123" i="31"/>
  <c r="H1123" i="31"/>
  <c r="I1123" i="31"/>
  <c r="G1122" i="31"/>
  <c r="H1122" i="31"/>
  <c r="I1122" i="31"/>
  <c r="G1121" i="31"/>
  <c r="H1121" i="31"/>
  <c r="I1121" i="31"/>
  <c r="G1120" i="31"/>
  <c r="H1120" i="31"/>
  <c r="I1120" i="31"/>
  <c r="G1119" i="31"/>
  <c r="H1119" i="31"/>
  <c r="I1119" i="31"/>
  <c r="G1118" i="31"/>
  <c r="H1118" i="31"/>
  <c r="I1118" i="31"/>
  <c r="G1117" i="31"/>
  <c r="H1117" i="31"/>
  <c r="I1117" i="31"/>
  <c r="G1116" i="31"/>
  <c r="H1116" i="31"/>
  <c r="I1116" i="31"/>
  <c r="G1115" i="31"/>
  <c r="H1115" i="31"/>
  <c r="I1115" i="31"/>
  <c r="G1114" i="31"/>
  <c r="H1114" i="31"/>
  <c r="I1114" i="31"/>
  <c r="G1113" i="31"/>
  <c r="H1113" i="31"/>
  <c r="I1113" i="31"/>
  <c r="G1112" i="31"/>
  <c r="H1112" i="31"/>
  <c r="I1112" i="31"/>
  <c r="G1111" i="31"/>
  <c r="H1111" i="31"/>
  <c r="I1111" i="31"/>
  <c r="G1110" i="31"/>
  <c r="H1110" i="31"/>
  <c r="I1110" i="31"/>
  <c r="G1109" i="31"/>
  <c r="H1109" i="31"/>
  <c r="I1109" i="31"/>
  <c r="G1108" i="31"/>
  <c r="H1108" i="31"/>
  <c r="I1108" i="31"/>
  <c r="G1107" i="31"/>
  <c r="H1107" i="31"/>
  <c r="I1107" i="31"/>
  <c r="G1106" i="31"/>
  <c r="H1106" i="31"/>
  <c r="I1106" i="31"/>
  <c r="G1105" i="31"/>
  <c r="H1105" i="31"/>
  <c r="I1105" i="31"/>
  <c r="G1104" i="31"/>
  <c r="H1104" i="31"/>
  <c r="I1104" i="31"/>
  <c r="G1103" i="31"/>
  <c r="H1103" i="31"/>
  <c r="I1103" i="31"/>
  <c r="G1102" i="31"/>
  <c r="H1102" i="31"/>
  <c r="I1102" i="31"/>
  <c r="G1101" i="31"/>
  <c r="H1101" i="31"/>
  <c r="I1101" i="31"/>
  <c r="G1100" i="31"/>
  <c r="H1100" i="31"/>
  <c r="I1100" i="31"/>
  <c r="G1099" i="31"/>
  <c r="H1099" i="31"/>
  <c r="I1099" i="31"/>
  <c r="G1098" i="31"/>
  <c r="H1098" i="31"/>
  <c r="I1098" i="31"/>
  <c r="G1097" i="31"/>
  <c r="H1097" i="31"/>
  <c r="I1097" i="31"/>
  <c r="G1096" i="31"/>
  <c r="H1096" i="31"/>
  <c r="I1096" i="31"/>
  <c r="G1095" i="31"/>
  <c r="H1095" i="31"/>
  <c r="I1095" i="31"/>
  <c r="G1094" i="31"/>
  <c r="H1094" i="31"/>
  <c r="I1094" i="31"/>
  <c r="G1093" i="31"/>
  <c r="H1093" i="31"/>
  <c r="I1093" i="31"/>
  <c r="G1092" i="31"/>
  <c r="H1092" i="31"/>
  <c r="I1092" i="31"/>
  <c r="G1091" i="31"/>
  <c r="H1091" i="31"/>
  <c r="I1091" i="31"/>
  <c r="G1090" i="31"/>
  <c r="H1090" i="31"/>
  <c r="I1090" i="31"/>
  <c r="G1089" i="31"/>
  <c r="H1089" i="31"/>
  <c r="I1089" i="31"/>
  <c r="G1088" i="31"/>
  <c r="H1088" i="31"/>
  <c r="I1088" i="31"/>
  <c r="G1087" i="31"/>
  <c r="H1087" i="31"/>
  <c r="I1087" i="31"/>
  <c r="G1086" i="31"/>
  <c r="H1086" i="31"/>
  <c r="I1086" i="31"/>
  <c r="G1085" i="31"/>
  <c r="H1085" i="31"/>
  <c r="I1085" i="31"/>
  <c r="G1084" i="31"/>
  <c r="H1084" i="31"/>
  <c r="I1084" i="31"/>
  <c r="G1083" i="31"/>
  <c r="H1083" i="31"/>
  <c r="I1083" i="31"/>
  <c r="G1082" i="31"/>
  <c r="H1082" i="31"/>
  <c r="I1082" i="31"/>
  <c r="G1081" i="31"/>
  <c r="H1081" i="31"/>
  <c r="I1081" i="31"/>
  <c r="G1080" i="31"/>
  <c r="H1080" i="31"/>
  <c r="I1080" i="31"/>
  <c r="G1079" i="31"/>
  <c r="H1079" i="31"/>
  <c r="I1079" i="31"/>
  <c r="G1078" i="31"/>
  <c r="H1078" i="31"/>
  <c r="I1078" i="31"/>
  <c r="G1077" i="31"/>
  <c r="H1077" i="31"/>
  <c r="I1077" i="31"/>
  <c r="G1076" i="31"/>
  <c r="H1076" i="31"/>
  <c r="I1076" i="31"/>
  <c r="G1075" i="31"/>
  <c r="H1075" i="31"/>
  <c r="I1075" i="31"/>
  <c r="G1074" i="31"/>
  <c r="H1074" i="31"/>
  <c r="I1074" i="31"/>
  <c r="G1073" i="31"/>
  <c r="H1073" i="31"/>
  <c r="I1073" i="31"/>
  <c r="G1072" i="31"/>
  <c r="H1072" i="31"/>
  <c r="I1072" i="31"/>
  <c r="G1071" i="31"/>
  <c r="H1071" i="31"/>
  <c r="I1071" i="31"/>
  <c r="G1070" i="31"/>
  <c r="H1070" i="31"/>
  <c r="I1070" i="31"/>
  <c r="G1069" i="31"/>
  <c r="H1069" i="31"/>
  <c r="I1069" i="31"/>
  <c r="G1068" i="31"/>
  <c r="H1068" i="31"/>
  <c r="I1068" i="31"/>
  <c r="G1067" i="31"/>
  <c r="H1067" i="31"/>
  <c r="I1067" i="31"/>
  <c r="G1066" i="31"/>
  <c r="H1066" i="31"/>
  <c r="I1066" i="31"/>
  <c r="G1065" i="31"/>
  <c r="H1065" i="31"/>
  <c r="I1065" i="31"/>
  <c r="G1064" i="31"/>
  <c r="H1064" i="31"/>
  <c r="I1064" i="31"/>
  <c r="G1063" i="31"/>
  <c r="H1063" i="31"/>
  <c r="I1063" i="31"/>
  <c r="G1062" i="31"/>
  <c r="H1062" i="31"/>
  <c r="I1062" i="31"/>
  <c r="G1061" i="31"/>
  <c r="H1061" i="31"/>
  <c r="I1061" i="31"/>
  <c r="G1060" i="31"/>
  <c r="H1060" i="31"/>
  <c r="I1060" i="31"/>
  <c r="G1059" i="31"/>
  <c r="H1059" i="31"/>
  <c r="I1059" i="31"/>
  <c r="G1058" i="31"/>
  <c r="H1058" i="31"/>
  <c r="I1058" i="31"/>
  <c r="G1057" i="31"/>
  <c r="H1057" i="31"/>
  <c r="I1057" i="31"/>
  <c r="G1056" i="31"/>
  <c r="H1056" i="31"/>
  <c r="I1056" i="31"/>
  <c r="G1055" i="31"/>
  <c r="H1055" i="31"/>
  <c r="I1055" i="31"/>
  <c r="G1054" i="31"/>
  <c r="H1054" i="31"/>
  <c r="I1054" i="31"/>
  <c r="G1053" i="31"/>
  <c r="H1053" i="31"/>
  <c r="I1053" i="31"/>
  <c r="G1052" i="31"/>
  <c r="H1052" i="31"/>
  <c r="I1052" i="31"/>
  <c r="G1051" i="31"/>
  <c r="H1051" i="31"/>
  <c r="I1051" i="31"/>
  <c r="G1050" i="31"/>
  <c r="H1050" i="31"/>
  <c r="I1050" i="31"/>
  <c r="G1049" i="31"/>
  <c r="H1049" i="31"/>
  <c r="I1049" i="31"/>
  <c r="G1048" i="31"/>
  <c r="H1048" i="31"/>
  <c r="I1048" i="31"/>
  <c r="G1047" i="31"/>
  <c r="H1047" i="31"/>
  <c r="I1047" i="31"/>
  <c r="G1046" i="31"/>
  <c r="H1046" i="31"/>
  <c r="I1046" i="31"/>
  <c r="G1045" i="31"/>
  <c r="H1045" i="31"/>
  <c r="I1045" i="31"/>
  <c r="G1044" i="31"/>
  <c r="H1044" i="31"/>
  <c r="I1044" i="31"/>
  <c r="G1043" i="31"/>
  <c r="H1043" i="31"/>
  <c r="I1043" i="31"/>
  <c r="G1042" i="31"/>
  <c r="H1042" i="31"/>
  <c r="I1042" i="31"/>
  <c r="G1041" i="31"/>
  <c r="H1041" i="31"/>
  <c r="I1041" i="31"/>
  <c r="G1040" i="31"/>
  <c r="H1040" i="31"/>
  <c r="I1040" i="31"/>
  <c r="G1039" i="31"/>
  <c r="H1039" i="31"/>
  <c r="I1039" i="31"/>
  <c r="G1038" i="31"/>
  <c r="H1038" i="31"/>
  <c r="I1038" i="31"/>
  <c r="G1037" i="31"/>
  <c r="H1037" i="31"/>
  <c r="I1037" i="31"/>
  <c r="G1036" i="31"/>
  <c r="H1036" i="31"/>
  <c r="I1036" i="31"/>
  <c r="G1035" i="31"/>
  <c r="H1035" i="31"/>
  <c r="I1035" i="31"/>
  <c r="G1034" i="31"/>
  <c r="H1034" i="31"/>
  <c r="I1034" i="31"/>
  <c r="G1033" i="31"/>
  <c r="H1033" i="31"/>
  <c r="I1033" i="31"/>
  <c r="G1032" i="31"/>
  <c r="H1032" i="31"/>
  <c r="I1032" i="31"/>
  <c r="G1031" i="31"/>
  <c r="H1031" i="31"/>
  <c r="I1031" i="31"/>
  <c r="G1030" i="31"/>
  <c r="H1030" i="31"/>
  <c r="I1030" i="31"/>
  <c r="G1029" i="31"/>
  <c r="H1029" i="31"/>
  <c r="I1029" i="31"/>
  <c r="G1028" i="31"/>
  <c r="H1028" i="31"/>
  <c r="I1028" i="31"/>
  <c r="G1027" i="31"/>
  <c r="H1027" i="31"/>
  <c r="I1027" i="31"/>
  <c r="G1026" i="31"/>
  <c r="H1026" i="31"/>
  <c r="I1026" i="31"/>
  <c r="G1025" i="31"/>
  <c r="H1025" i="31"/>
  <c r="I1025" i="31"/>
  <c r="G1024" i="31"/>
  <c r="H1024" i="31"/>
  <c r="I1024" i="31"/>
  <c r="G1023" i="31"/>
  <c r="H1023" i="31"/>
  <c r="I1023" i="31"/>
  <c r="G1022" i="31"/>
  <c r="H1022" i="31"/>
  <c r="I1022" i="31"/>
  <c r="G1021" i="31"/>
  <c r="H1021" i="31"/>
  <c r="I1021" i="31"/>
  <c r="G1020" i="31"/>
  <c r="H1020" i="31"/>
  <c r="I1020" i="31"/>
  <c r="G1019" i="31"/>
  <c r="H1019" i="31"/>
  <c r="I1019" i="31"/>
  <c r="G1018" i="31"/>
  <c r="H1018" i="31"/>
  <c r="I1018" i="31"/>
  <c r="G1017" i="31"/>
  <c r="H1017" i="31"/>
  <c r="I1017" i="31"/>
  <c r="G1016" i="31"/>
  <c r="H1016" i="31"/>
  <c r="I1016" i="31"/>
  <c r="G1015" i="31"/>
  <c r="H1015" i="31"/>
  <c r="I1015" i="31"/>
  <c r="G1014" i="31"/>
  <c r="H1014" i="31"/>
  <c r="I1014" i="31"/>
  <c r="G1013" i="31"/>
  <c r="H1013" i="31"/>
  <c r="I1013" i="31"/>
  <c r="G1012" i="31"/>
  <c r="H1012" i="31"/>
  <c r="I1012" i="31"/>
  <c r="G1011" i="31"/>
  <c r="H1011" i="31"/>
  <c r="I1011" i="31"/>
  <c r="G1010" i="31"/>
  <c r="H1010" i="31"/>
  <c r="I1010" i="31"/>
  <c r="G1009" i="31"/>
  <c r="H1009" i="31"/>
  <c r="I1009" i="31"/>
  <c r="G1008" i="31"/>
  <c r="H1008" i="31"/>
  <c r="I1008" i="31"/>
  <c r="G1007" i="31"/>
  <c r="H1007" i="31"/>
  <c r="I1007" i="31"/>
  <c r="G1006" i="31"/>
  <c r="H1006" i="31"/>
  <c r="I1006" i="31"/>
  <c r="G1005" i="31"/>
  <c r="H1005" i="31"/>
  <c r="I1005" i="31"/>
  <c r="G1004" i="31"/>
  <c r="H1004" i="31"/>
  <c r="I1004" i="31"/>
  <c r="G1003" i="31"/>
  <c r="H1003" i="31"/>
  <c r="I1003" i="31"/>
  <c r="G1002" i="31"/>
  <c r="H1002" i="31"/>
  <c r="I1002" i="31"/>
  <c r="G1001" i="31"/>
  <c r="H1001" i="31"/>
  <c r="I1001" i="31"/>
  <c r="G1000" i="31"/>
  <c r="H1000" i="31"/>
  <c r="I1000" i="31"/>
  <c r="G999" i="31"/>
  <c r="H999" i="31"/>
  <c r="I999" i="31"/>
  <c r="G998" i="31"/>
  <c r="H998" i="31"/>
  <c r="I998" i="31"/>
  <c r="G997" i="31"/>
  <c r="H997" i="31"/>
  <c r="I997" i="31"/>
  <c r="G996" i="31"/>
  <c r="H996" i="31"/>
  <c r="I996" i="31"/>
  <c r="G995" i="31"/>
  <c r="H995" i="31"/>
  <c r="I995" i="31"/>
  <c r="G994" i="31"/>
  <c r="H994" i="31"/>
  <c r="I994" i="31"/>
  <c r="G993" i="31"/>
  <c r="H993" i="31"/>
  <c r="I993" i="31"/>
  <c r="G992" i="31"/>
  <c r="H992" i="31"/>
  <c r="I992" i="31"/>
  <c r="G991" i="31"/>
  <c r="H991" i="31"/>
  <c r="I991" i="31"/>
  <c r="G990" i="31"/>
  <c r="H990" i="31"/>
  <c r="I990" i="31"/>
  <c r="G989" i="31"/>
  <c r="H989" i="31"/>
  <c r="I989" i="31"/>
  <c r="G988" i="31"/>
  <c r="H988" i="31"/>
  <c r="I988" i="31"/>
  <c r="G987" i="31"/>
  <c r="H987" i="31"/>
  <c r="I987" i="31"/>
  <c r="G986" i="31"/>
  <c r="H986" i="31"/>
  <c r="I986" i="31"/>
  <c r="G985" i="31"/>
  <c r="H985" i="31"/>
  <c r="I985" i="31"/>
  <c r="G984" i="31"/>
  <c r="H984" i="31"/>
  <c r="I984" i="31"/>
  <c r="G983" i="31"/>
  <c r="H983" i="31"/>
  <c r="I983" i="31"/>
  <c r="G982" i="31"/>
  <c r="H982" i="31"/>
  <c r="I982" i="31"/>
  <c r="G981" i="31"/>
  <c r="H981" i="31"/>
  <c r="I981" i="31"/>
  <c r="G980" i="31"/>
  <c r="H980" i="31"/>
  <c r="I980" i="31"/>
  <c r="G979" i="31"/>
  <c r="H979" i="31"/>
  <c r="I979" i="31"/>
  <c r="G978" i="31"/>
  <c r="H978" i="31"/>
  <c r="I978" i="31"/>
  <c r="G977" i="31"/>
  <c r="H977" i="31"/>
  <c r="I977" i="31"/>
  <c r="G976" i="31"/>
  <c r="H976" i="31"/>
  <c r="I976" i="31"/>
  <c r="G975" i="31"/>
  <c r="H975" i="31"/>
  <c r="I975" i="31"/>
  <c r="G974" i="31"/>
  <c r="H974" i="31"/>
  <c r="I974" i="31"/>
  <c r="G973" i="31"/>
  <c r="H973" i="31"/>
  <c r="I973" i="31"/>
  <c r="G972" i="31"/>
  <c r="H972" i="31"/>
  <c r="I972" i="31"/>
  <c r="G971" i="31"/>
  <c r="H971" i="31"/>
  <c r="I971" i="31"/>
  <c r="G970" i="31"/>
  <c r="H970" i="31"/>
  <c r="I970" i="31"/>
  <c r="G969" i="31"/>
  <c r="H969" i="31"/>
  <c r="I969" i="31"/>
  <c r="G968" i="31"/>
  <c r="H968" i="31"/>
  <c r="I968" i="31"/>
  <c r="G967" i="31"/>
  <c r="H967" i="31"/>
  <c r="I967" i="31"/>
  <c r="G966" i="31"/>
  <c r="H966" i="31"/>
  <c r="I966" i="31"/>
  <c r="G965" i="31"/>
  <c r="H965" i="31"/>
  <c r="I965" i="31"/>
  <c r="G964" i="31"/>
  <c r="H964" i="31"/>
  <c r="I964" i="31"/>
  <c r="G963" i="31"/>
  <c r="H963" i="31"/>
  <c r="I963" i="31"/>
  <c r="G962" i="31"/>
  <c r="H962" i="31"/>
  <c r="I962" i="31"/>
  <c r="G961" i="31"/>
  <c r="H961" i="31"/>
  <c r="I961" i="31"/>
  <c r="G960" i="31"/>
  <c r="H960" i="31"/>
  <c r="I960" i="31"/>
  <c r="G959" i="31"/>
  <c r="H959" i="31"/>
  <c r="I959" i="31"/>
  <c r="G958" i="31"/>
  <c r="H958" i="31"/>
  <c r="I958" i="31"/>
  <c r="G957" i="31"/>
  <c r="H957" i="31"/>
  <c r="I957" i="31"/>
  <c r="G956" i="31"/>
  <c r="H956" i="31"/>
  <c r="I956" i="31"/>
  <c r="G955" i="31"/>
  <c r="H955" i="31"/>
  <c r="I955" i="31"/>
  <c r="G954" i="31"/>
  <c r="H954" i="31"/>
  <c r="I954" i="31"/>
  <c r="G953" i="31"/>
  <c r="H953" i="31"/>
  <c r="I953" i="31"/>
  <c r="G952" i="31"/>
  <c r="H952" i="31"/>
  <c r="I952" i="31"/>
  <c r="G951" i="31"/>
  <c r="H951" i="31"/>
  <c r="I951" i="31"/>
  <c r="G950" i="31"/>
  <c r="H950" i="31"/>
  <c r="I950" i="31"/>
  <c r="G949" i="31"/>
  <c r="H949" i="31"/>
  <c r="I949" i="31"/>
  <c r="G948" i="31"/>
  <c r="H948" i="31"/>
  <c r="I948" i="31"/>
  <c r="G947" i="31"/>
  <c r="H947" i="31"/>
  <c r="I947" i="31"/>
  <c r="G946" i="31"/>
  <c r="H946" i="31"/>
  <c r="I946" i="31"/>
  <c r="G945" i="31"/>
  <c r="H945" i="31"/>
  <c r="I945" i="31"/>
  <c r="G944" i="31"/>
  <c r="H944" i="31"/>
  <c r="I944" i="31"/>
  <c r="G943" i="31"/>
  <c r="H943" i="31"/>
  <c r="I943" i="31"/>
  <c r="G942" i="31"/>
  <c r="H942" i="31"/>
  <c r="I942" i="31"/>
  <c r="G941" i="31"/>
  <c r="H941" i="31"/>
  <c r="I941" i="31"/>
  <c r="G940" i="31"/>
  <c r="H940" i="31"/>
  <c r="I940" i="31"/>
  <c r="G939" i="31"/>
  <c r="H939" i="31"/>
  <c r="I939" i="31"/>
  <c r="G938" i="31"/>
  <c r="H938" i="31"/>
  <c r="I938" i="31"/>
  <c r="G937" i="31"/>
  <c r="H937" i="31"/>
  <c r="I937" i="31"/>
  <c r="G936" i="31"/>
  <c r="H936" i="31"/>
  <c r="I936" i="31"/>
  <c r="G935" i="31"/>
  <c r="H935" i="31"/>
  <c r="I935" i="31"/>
  <c r="G934" i="31"/>
  <c r="H934" i="31"/>
  <c r="I934" i="31"/>
  <c r="G933" i="31"/>
  <c r="H933" i="31"/>
  <c r="I933" i="31"/>
  <c r="G932" i="31"/>
  <c r="H932" i="31"/>
  <c r="I932" i="31"/>
  <c r="G931" i="31"/>
  <c r="H931" i="31"/>
  <c r="I931" i="31"/>
  <c r="G930" i="31"/>
  <c r="H930" i="31"/>
  <c r="I930" i="31"/>
  <c r="G929" i="31"/>
  <c r="H929" i="31"/>
  <c r="I929" i="31"/>
  <c r="G928" i="31"/>
  <c r="H928" i="31"/>
  <c r="I928" i="31"/>
  <c r="G927" i="31"/>
  <c r="H927" i="31"/>
  <c r="I927" i="31"/>
  <c r="G926" i="31"/>
  <c r="H926" i="31"/>
  <c r="I926" i="31"/>
  <c r="G925" i="31"/>
  <c r="H925" i="31"/>
  <c r="I925" i="31"/>
  <c r="G924" i="31"/>
  <c r="H924" i="31"/>
  <c r="I924" i="31"/>
  <c r="G923" i="31"/>
  <c r="H923" i="31"/>
  <c r="I923" i="31"/>
  <c r="G922" i="31"/>
  <c r="H922" i="31"/>
  <c r="I922" i="31"/>
  <c r="G921" i="31"/>
  <c r="H921" i="31"/>
  <c r="I921" i="31"/>
  <c r="G920" i="31"/>
  <c r="H920" i="31"/>
  <c r="I920" i="31"/>
  <c r="G919" i="31"/>
  <c r="H919" i="31"/>
  <c r="I919" i="31"/>
  <c r="G918" i="31"/>
  <c r="H918" i="31"/>
  <c r="I918" i="31"/>
  <c r="G917" i="31"/>
  <c r="H917" i="31"/>
  <c r="I917" i="31"/>
  <c r="G916" i="31"/>
  <c r="H916" i="31"/>
  <c r="I916" i="31"/>
  <c r="G915" i="31"/>
  <c r="H915" i="31"/>
  <c r="I915" i="31"/>
  <c r="G914" i="31"/>
  <c r="H914" i="31"/>
  <c r="I914" i="31"/>
  <c r="G913" i="31"/>
  <c r="H913" i="31"/>
  <c r="I913" i="31"/>
  <c r="G912" i="31"/>
  <c r="H912" i="31"/>
  <c r="I912" i="31"/>
  <c r="G911" i="31"/>
  <c r="H911" i="31"/>
  <c r="I911" i="31"/>
  <c r="G910" i="31"/>
  <c r="H910" i="31"/>
  <c r="I910" i="31"/>
  <c r="G909" i="31"/>
  <c r="H909" i="31"/>
  <c r="I909" i="31"/>
  <c r="G908" i="31"/>
  <c r="H908" i="31"/>
  <c r="I908" i="31"/>
  <c r="G907" i="31"/>
  <c r="H907" i="31"/>
  <c r="I907" i="31"/>
  <c r="G906" i="31"/>
  <c r="H906" i="31"/>
  <c r="I906" i="31"/>
  <c r="G905" i="31"/>
  <c r="H905" i="31"/>
  <c r="I905" i="31"/>
  <c r="G904" i="31"/>
  <c r="H904" i="31"/>
  <c r="I904" i="31"/>
  <c r="G903" i="31"/>
  <c r="H903" i="31"/>
  <c r="I903" i="31"/>
  <c r="G902" i="31"/>
  <c r="H902" i="31"/>
  <c r="I902" i="31"/>
  <c r="G901" i="31"/>
  <c r="H901" i="31"/>
  <c r="I901" i="31"/>
  <c r="G900" i="31"/>
  <c r="H900" i="31"/>
  <c r="I900" i="31"/>
  <c r="G899" i="31"/>
  <c r="H899" i="31"/>
  <c r="I899" i="31"/>
  <c r="G898" i="31"/>
  <c r="H898" i="31"/>
  <c r="I898" i="31"/>
  <c r="G897" i="31"/>
  <c r="H897" i="31"/>
  <c r="I897" i="31"/>
  <c r="G896" i="31"/>
  <c r="H896" i="31"/>
  <c r="I896" i="31"/>
  <c r="G895" i="31"/>
  <c r="H895" i="31"/>
  <c r="I895" i="31"/>
  <c r="G894" i="31"/>
  <c r="H894" i="31"/>
  <c r="I894" i="31"/>
  <c r="G893" i="31"/>
  <c r="H893" i="31"/>
  <c r="I893" i="31"/>
  <c r="G892" i="31"/>
  <c r="H892" i="31"/>
  <c r="I892" i="31"/>
  <c r="G891" i="31"/>
  <c r="H891" i="31"/>
  <c r="I891" i="31"/>
  <c r="G890" i="31"/>
  <c r="H890" i="31"/>
  <c r="I890" i="31"/>
  <c r="G889" i="31"/>
  <c r="H889" i="31"/>
  <c r="I889" i="31"/>
  <c r="G888" i="31"/>
  <c r="H888" i="31"/>
  <c r="I888" i="31"/>
  <c r="G887" i="31"/>
  <c r="H887" i="31"/>
  <c r="I887" i="31"/>
  <c r="G886" i="31"/>
  <c r="H886" i="31"/>
  <c r="I886" i="31"/>
  <c r="G885" i="31"/>
  <c r="H885" i="31"/>
  <c r="I885" i="31"/>
  <c r="G884" i="31"/>
  <c r="H884" i="31"/>
  <c r="I884" i="31"/>
  <c r="G883" i="31"/>
  <c r="H883" i="31"/>
  <c r="I883" i="31"/>
  <c r="G882" i="31"/>
  <c r="H882" i="31"/>
  <c r="I882" i="31"/>
  <c r="G881" i="31"/>
  <c r="H881" i="31"/>
  <c r="I881" i="31"/>
  <c r="G880" i="31"/>
  <c r="H880" i="31"/>
  <c r="I880" i="31"/>
  <c r="G879" i="31"/>
  <c r="H879" i="31"/>
  <c r="I879" i="31"/>
  <c r="G878" i="31"/>
  <c r="H878" i="31"/>
  <c r="I878" i="31"/>
  <c r="G877" i="31"/>
  <c r="H877" i="31"/>
  <c r="I877" i="31"/>
  <c r="G876" i="31"/>
  <c r="H876" i="31"/>
  <c r="I876" i="31"/>
  <c r="G875" i="31"/>
  <c r="H875" i="31"/>
  <c r="I875" i="31"/>
  <c r="G874" i="31"/>
  <c r="H874" i="31"/>
  <c r="I874" i="31"/>
  <c r="G873" i="31"/>
  <c r="H873" i="31"/>
  <c r="I873" i="31"/>
  <c r="G872" i="31"/>
  <c r="H872" i="31"/>
  <c r="I872" i="31"/>
  <c r="G871" i="31"/>
  <c r="H871" i="31"/>
  <c r="I871" i="31"/>
  <c r="G870" i="31"/>
  <c r="H870" i="31"/>
  <c r="I870" i="31"/>
  <c r="G869" i="31"/>
  <c r="H869" i="31"/>
  <c r="I869" i="31"/>
  <c r="G868" i="31"/>
  <c r="H868" i="31"/>
  <c r="I868" i="31"/>
  <c r="G867" i="31"/>
  <c r="H867" i="31"/>
  <c r="I867" i="31"/>
  <c r="G866" i="31"/>
  <c r="H866" i="31"/>
  <c r="I866" i="31"/>
  <c r="G865" i="31"/>
  <c r="H865" i="31"/>
  <c r="I865" i="31"/>
  <c r="G864" i="31"/>
  <c r="H864" i="31"/>
  <c r="I864" i="31"/>
  <c r="G863" i="31"/>
  <c r="H863" i="31"/>
  <c r="I863" i="31"/>
  <c r="G862" i="31"/>
  <c r="H862" i="31"/>
  <c r="I862" i="31"/>
  <c r="G861" i="31"/>
  <c r="H861" i="31"/>
  <c r="I861" i="31"/>
  <c r="G860" i="31"/>
  <c r="H860" i="31"/>
  <c r="I860" i="31"/>
  <c r="G859" i="31"/>
  <c r="H859" i="31"/>
  <c r="I859" i="31"/>
  <c r="G858" i="31"/>
  <c r="H858" i="31"/>
  <c r="I858" i="31"/>
  <c r="G857" i="31"/>
  <c r="H857" i="31"/>
  <c r="I857" i="31"/>
  <c r="G856" i="31"/>
  <c r="H856" i="31"/>
  <c r="I856" i="31"/>
  <c r="G855" i="31"/>
  <c r="H855" i="31"/>
  <c r="I855" i="31"/>
  <c r="G854" i="31"/>
  <c r="H854" i="31"/>
  <c r="I854" i="31"/>
  <c r="G853" i="31"/>
  <c r="H853" i="31"/>
  <c r="I853" i="31"/>
  <c r="G852" i="31"/>
  <c r="H852" i="31"/>
  <c r="I852" i="31"/>
  <c r="G851" i="31"/>
  <c r="H851" i="31"/>
  <c r="I851" i="31"/>
  <c r="G850" i="31"/>
  <c r="H850" i="31"/>
  <c r="I850" i="31"/>
  <c r="G849" i="31"/>
  <c r="H849" i="31"/>
  <c r="I849" i="31"/>
  <c r="G848" i="31"/>
  <c r="H848" i="31"/>
  <c r="I848" i="31"/>
  <c r="G847" i="31"/>
  <c r="H847" i="31"/>
  <c r="I847" i="31"/>
  <c r="G846" i="31"/>
  <c r="H846" i="31"/>
  <c r="I846" i="31"/>
  <c r="G845" i="31"/>
  <c r="H845" i="31"/>
  <c r="I845" i="31"/>
  <c r="G844" i="31"/>
  <c r="H844" i="31"/>
  <c r="I844" i="31"/>
  <c r="G843" i="31"/>
  <c r="H843" i="31"/>
  <c r="I843" i="31"/>
  <c r="G842" i="31"/>
  <c r="H842" i="31"/>
  <c r="I842" i="31"/>
  <c r="G841" i="31"/>
  <c r="H841" i="31"/>
  <c r="I841" i="31"/>
  <c r="G840" i="31"/>
  <c r="H840" i="31"/>
  <c r="I840" i="31"/>
  <c r="G839" i="31"/>
  <c r="H839" i="31"/>
  <c r="I839" i="31"/>
  <c r="G838" i="31"/>
  <c r="H838" i="31"/>
  <c r="I838" i="31"/>
  <c r="G837" i="31"/>
  <c r="H837" i="31"/>
  <c r="I837" i="31"/>
  <c r="G836" i="31"/>
  <c r="H836" i="31"/>
  <c r="I836" i="31"/>
  <c r="G835" i="31"/>
  <c r="H835" i="31"/>
  <c r="I835" i="31"/>
  <c r="G834" i="31"/>
  <c r="H834" i="31"/>
  <c r="I834" i="31"/>
  <c r="G833" i="31"/>
  <c r="H833" i="31"/>
  <c r="I833" i="31"/>
  <c r="G832" i="31"/>
  <c r="H832" i="31"/>
  <c r="I832" i="31"/>
  <c r="G831" i="31"/>
  <c r="H831" i="31"/>
  <c r="I831" i="31"/>
  <c r="G830" i="31"/>
  <c r="H830" i="31"/>
  <c r="I830" i="31"/>
  <c r="G829" i="31"/>
  <c r="H829" i="31"/>
  <c r="I829" i="31"/>
  <c r="G828" i="31"/>
  <c r="H828" i="31"/>
  <c r="I828" i="31"/>
  <c r="G827" i="31"/>
  <c r="H827" i="31"/>
  <c r="I827" i="31"/>
  <c r="G826" i="31"/>
  <c r="H826" i="31"/>
  <c r="I826" i="31"/>
  <c r="G825" i="31"/>
  <c r="H825" i="31"/>
  <c r="I825" i="31"/>
  <c r="G824" i="31"/>
  <c r="H824" i="31"/>
  <c r="I824" i="31"/>
  <c r="G823" i="31"/>
  <c r="H823" i="31"/>
  <c r="I823" i="31"/>
  <c r="G822" i="31"/>
  <c r="H822" i="31"/>
  <c r="I822" i="31"/>
  <c r="G821" i="31"/>
  <c r="H821" i="31"/>
  <c r="I821" i="31"/>
  <c r="G820" i="31"/>
  <c r="H820" i="31"/>
  <c r="I820" i="31"/>
  <c r="G819" i="31"/>
  <c r="H819" i="31"/>
  <c r="I819" i="31"/>
  <c r="G818" i="31"/>
  <c r="H818" i="31"/>
  <c r="I818" i="31"/>
  <c r="G817" i="31"/>
  <c r="H817" i="31"/>
  <c r="I817" i="31"/>
  <c r="G816" i="31"/>
  <c r="H816" i="31"/>
  <c r="I816" i="31"/>
  <c r="G815" i="31"/>
  <c r="H815" i="31"/>
  <c r="I815" i="31"/>
  <c r="G814" i="31"/>
  <c r="H814" i="31"/>
  <c r="I814" i="31"/>
  <c r="G813" i="31"/>
  <c r="H813" i="31"/>
  <c r="I813" i="31"/>
  <c r="G812" i="31"/>
  <c r="H812" i="31"/>
  <c r="I812" i="31"/>
  <c r="G811" i="31"/>
  <c r="H811" i="31"/>
  <c r="I811" i="31"/>
  <c r="G810" i="31"/>
  <c r="H810" i="31"/>
  <c r="I810" i="31"/>
  <c r="G809" i="31"/>
  <c r="H809" i="31"/>
  <c r="I809" i="31"/>
  <c r="G808" i="31"/>
  <c r="H808" i="31"/>
  <c r="I808" i="31"/>
  <c r="G807" i="31"/>
  <c r="H807" i="31"/>
  <c r="I807" i="31"/>
  <c r="G806" i="31"/>
  <c r="H806" i="31"/>
  <c r="I806" i="31"/>
  <c r="G805" i="31"/>
  <c r="H805" i="31"/>
  <c r="I805" i="31"/>
  <c r="G804" i="31"/>
  <c r="H804" i="31"/>
  <c r="I804" i="31"/>
  <c r="G803" i="31"/>
  <c r="H803" i="31"/>
  <c r="I803" i="31"/>
  <c r="G802" i="31"/>
  <c r="H802" i="31"/>
  <c r="I802" i="31"/>
  <c r="G801" i="31"/>
  <c r="H801" i="31"/>
  <c r="I801" i="31"/>
  <c r="G800" i="31"/>
  <c r="H800" i="31"/>
  <c r="I800" i="31"/>
  <c r="G799" i="31"/>
  <c r="H799" i="31"/>
  <c r="I799" i="31"/>
  <c r="G798" i="31"/>
  <c r="H798" i="31"/>
  <c r="I798" i="31"/>
  <c r="G797" i="31"/>
  <c r="H797" i="31"/>
  <c r="I797" i="31"/>
  <c r="G796" i="31"/>
  <c r="H796" i="31"/>
  <c r="I796" i="31"/>
  <c r="G795" i="31"/>
  <c r="H795" i="31"/>
  <c r="I795" i="31"/>
  <c r="G794" i="31"/>
  <c r="H794" i="31"/>
  <c r="I794" i="31"/>
  <c r="G793" i="31"/>
  <c r="H793" i="31"/>
  <c r="I793" i="31"/>
  <c r="G792" i="31"/>
  <c r="H792" i="31"/>
  <c r="I792" i="31"/>
  <c r="G791" i="31"/>
  <c r="H791" i="31"/>
  <c r="I791" i="31"/>
  <c r="G790" i="31"/>
  <c r="H790" i="31"/>
  <c r="I790" i="31"/>
  <c r="G789" i="31"/>
  <c r="H789" i="31"/>
  <c r="I789" i="31"/>
  <c r="G788" i="31"/>
  <c r="H788" i="31"/>
  <c r="I788" i="31"/>
  <c r="G787" i="31"/>
  <c r="H787" i="31"/>
  <c r="I787" i="31"/>
  <c r="G786" i="31"/>
  <c r="H786" i="31"/>
  <c r="I786" i="31"/>
  <c r="G785" i="31"/>
  <c r="H785" i="31"/>
  <c r="I785" i="31"/>
  <c r="G784" i="31"/>
  <c r="H784" i="31"/>
  <c r="I784" i="31"/>
  <c r="G783" i="31"/>
  <c r="H783" i="31"/>
  <c r="I783" i="31"/>
  <c r="G782" i="31"/>
  <c r="H782" i="31"/>
  <c r="I782" i="31"/>
  <c r="G781" i="31"/>
  <c r="H781" i="31"/>
  <c r="I781" i="31"/>
  <c r="G780" i="31"/>
  <c r="H780" i="31"/>
  <c r="I780" i="31"/>
  <c r="G779" i="31"/>
  <c r="H779" i="31"/>
  <c r="I779" i="31"/>
  <c r="G778" i="31"/>
  <c r="H778" i="31"/>
  <c r="I778" i="31"/>
  <c r="G777" i="31"/>
  <c r="H777" i="31"/>
  <c r="I777" i="31"/>
  <c r="G776" i="31"/>
  <c r="H776" i="31"/>
  <c r="I776" i="31"/>
  <c r="G775" i="31"/>
  <c r="H775" i="31"/>
  <c r="I775" i="31"/>
  <c r="G774" i="31"/>
  <c r="H774" i="31"/>
  <c r="I774" i="31"/>
  <c r="G773" i="31"/>
  <c r="H773" i="31"/>
  <c r="I773" i="31"/>
  <c r="G772" i="31"/>
  <c r="H772" i="31"/>
  <c r="I772" i="31"/>
  <c r="G771" i="31"/>
  <c r="H771" i="31"/>
  <c r="I771" i="31"/>
  <c r="G770" i="31"/>
  <c r="H770" i="31"/>
  <c r="I770" i="31"/>
  <c r="G769" i="31"/>
  <c r="H769" i="31"/>
  <c r="I769" i="31"/>
  <c r="G768" i="31"/>
  <c r="H768" i="31"/>
  <c r="I768" i="31"/>
  <c r="G767" i="31"/>
  <c r="H767" i="31"/>
  <c r="I767" i="31"/>
  <c r="G766" i="31"/>
  <c r="H766" i="31"/>
  <c r="I766" i="31"/>
  <c r="G765" i="31"/>
  <c r="H765" i="31"/>
  <c r="I765" i="31"/>
  <c r="G764" i="31"/>
  <c r="H764" i="31"/>
  <c r="I764" i="31"/>
  <c r="G763" i="31"/>
  <c r="H763" i="31"/>
  <c r="I763" i="31"/>
  <c r="G762" i="31"/>
  <c r="H762" i="31"/>
  <c r="I762" i="31"/>
  <c r="G761" i="31"/>
  <c r="H761" i="31"/>
  <c r="I761" i="31"/>
  <c r="G760" i="31"/>
  <c r="H760" i="31"/>
  <c r="I760" i="31"/>
  <c r="G759" i="31"/>
  <c r="H759" i="31"/>
  <c r="I759" i="31"/>
  <c r="G758" i="31"/>
  <c r="H758" i="31"/>
  <c r="I758" i="31"/>
  <c r="G757" i="31"/>
  <c r="H757" i="31"/>
  <c r="I757" i="31"/>
  <c r="G756" i="31"/>
  <c r="H756" i="31"/>
  <c r="I756" i="31"/>
  <c r="G755" i="31"/>
  <c r="H755" i="31"/>
  <c r="I755" i="31"/>
  <c r="G754" i="31"/>
  <c r="H754" i="31"/>
  <c r="I754" i="31"/>
  <c r="G753" i="31"/>
  <c r="H753" i="31"/>
  <c r="I753" i="31"/>
  <c r="G752" i="31"/>
  <c r="H752" i="31"/>
  <c r="I752" i="31"/>
  <c r="G751" i="31"/>
  <c r="H751" i="31"/>
  <c r="I751" i="31"/>
  <c r="G750" i="31"/>
  <c r="H750" i="31"/>
  <c r="I750" i="31"/>
  <c r="G749" i="31"/>
  <c r="H749" i="31"/>
  <c r="I749" i="31"/>
  <c r="G748" i="31"/>
  <c r="H748" i="31"/>
  <c r="I748" i="31"/>
  <c r="G747" i="31"/>
  <c r="H747" i="31"/>
  <c r="I747" i="31"/>
  <c r="G746" i="31"/>
  <c r="H746" i="31"/>
  <c r="I746" i="31"/>
  <c r="G745" i="31"/>
  <c r="H745" i="31"/>
  <c r="I745" i="31"/>
  <c r="G744" i="31"/>
  <c r="H744" i="31"/>
  <c r="I744" i="31"/>
  <c r="G743" i="31"/>
  <c r="H743" i="31"/>
  <c r="I743" i="31"/>
  <c r="G742" i="31"/>
  <c r="H742" i="31"/>
  <c r="I742" i="31"/>
  <c r="G741" i="31"/>
  <c r="H741" i="31"/>
  <c r="I741" i="31"/>
  <c r="G740" i="31"/>
  <c r="H740" i="31"/>
  <c r="I740" i="31"/>
  <c r="G739" i="31"/>
  <c r="H739" i="31"/>
  <c r="I739" i="31"/>
  <c r="G738" i="31"/>
  <c r="H738" i="31"/>
  <c r="I738" i="31"/>
  <c r="G737" i="31"/>
  <c r="H737" i="31"/>
  <c r="I737" i="31"/>
  <c r="G736" i="31"/>
  <c r="H736" i="31"/>
  <c r="I736" i="31"/>
  <c r="G735" i="31"/>
  <c r="H735" i="31"/>
  <c r="I735" i="31"/>
  <c r="G734" i="31"/>
  <c r="H734" i="31"/>
  <c r="I734" i="31"/>
  <c r="G733" i="31"/>
  <c r="H733" i="31"/>
  <c r="I733" i="31"/>
  <c r="G732" i="31"/>
  <c r="H732" i="31"/>
  <c r="I732" i="31"/>
  <c r="G731" i="31"/>
  <c r="H731" i="31"/>
  <c r="I731" i="31"/>
  <c r="G730" i="31"/>
  <c r="H730" i="31"/>
  <c r="I730" i="31"/>
  <c r="G729" i="31"/>
  <c r="H729" i="31"/>
  <c r="I729" i="31"/>
  <c r="G728" i="31"/>
  <c r="H728" i="31"/>
  <c r="I728" i="31"/>
  <c r="G727" i="31"/>
  <c r="H727" i="31"/>
  <c r="I727" i="31"/>
  <c r="G726" i="31"/>
  <c r="H726" i="31"/>
  <c r="I726" i="31"/>
  <c r="G725" i="31"/>
  <c r="H725" i="31"/>
  <c r="I725" i="31"/>
  <c r="G724" i="31"/>
  <c r="H724" i="31"/>
  <c r="I724" i="31"/>
  <c r="G723" i="31"/>
  <c r="H723" i="31"/>
  <c r="I723" i="31"/>
  <c r="G722" i="31"/>
  <c r="H722" i="31"/>
  <c r="I722" i="31"/>
  <c r="G721" i="31"/>
  <c r="H721" i="31"/>
  <c r="I721" i="31"/>
  <c r="G720" i="31"/>
  <c r="H720" i="31"/>
  <c r="I720" i="31"/>
  <c r="G719" i="31"/>
  <c r="H719" i="31"/>
  <c r="I719" i="31"/>
  <c r="G718" i="31"/>
  <c r="H718" i="31"/>
  <c r="I718" i="31"/>
  <c r="G717" i="31"/>
  <c r="H717" i="31"/>
  <c r="I717" i="31"/>
  <c r="G716" i="31"/>
  <c r="H716" i="31"/>
  <c r="I716" i="31"/>
  <c r="G715" i="31"/>
  <c r="H715" i="31"/>
  <c r="I715" i="31"/>
  <c r="G714" i="31"/>
  <c r="H714" i="31"/>
  <c r="I714" i="31"/>
  <c r="G713" i="31"/>
  <c r="H713" i="31"/>
  <c r="I713" i="31"/>
  <c r="G712" i="31"/>
  <c r="H712" i="31"/>
  <c r="I712" i="31"/>
  <c r="G711" i="31"/>
  <c r="H711" i="31"/>
  <c r="I711" i="31"/>
  <c r="G710" i="31"/>
  <c r="H710" i="31"/>
  <c r="I710" i="31"/>
  <c r="G709" i="31"/>
  <c r="H709" i="31"/>
  <c r="I709" i="31"/>
  <c r="G708" i="31"/>
  <c r="H708" i="31"/>
  <c r="I708" i="31"/>
  <c r="G707" i="31"/>
  <c r="H707" i="31"/>
  <c r="I707" i="31"/>
  <c r="G706" i="31"/>
  <c r="H706" i="31"/>
  <c r="I706" i="31"/>
  <c r="G705" i="31"/>
  <c r="H705" i="31"/>
  <c r="I705" i="31"/>
  <c r="G704" i="31"/>
  <c r="H704" i="31"/>
  <c r="I704" i="31"/>
  <c r="G703" i="31"/>
  <c r="H703" i="31"/>
  <c r="I703" i="31"/>
  <c r="G702" i="31"/>
  <c r="H702" i="31"/>
  <c r="I702" i="31"/>
  <c r="G701" i="31"/>
  <c r="H701" i="31"/>
  <c r="I701" i="31"/>
  <c r="G700" i="31"/>
  <c r="H700" i="31"/>
  <c r="I700" i="31"/>
  <c r="G699" i="31"/>
  <c r="H699" i="31"/>
  <c r="I699" i="31"/>
  <c r="G698" i="31"/>
  <c r="H698" i="31"/>
  <c r="I698" i="31"/>
  <c r="G697" i="31"/>
  <c r="H697" i="31"/>
  <c r="I697" i="31"/>
  <c r="G696" i="31"/>
  <c r="H696" i="31"/>
  <c r="I696" i="31"/>
  <c r="G695" i="31"/>
  <c r="H695" i="31"/>
  <c r="I695" i="31"/>
  <c r="G694" i="31"/>
  <c r="H694" i="31"/>
  <c r="I694" i="31"/>
  <c r="G693" i="31"/>
  <c r="H693" i="31"/>
  <c r="I693" i="31"/>
  <c r="G692" i="31"/>
  <c r="H692" i="31"/>
  <c r="I692" i="31"/>
  <c r="G691" i="31"/>
  <c r="H691" i="31"/>
  <c r="I691" i="31"/>
  <c r="G690" i="31"/>
  <c r="H690" i="31"/>
  <c r="I690" i="31"/>
  <c r="G689" i="31"/>
  <c r="H689" i="31"/>
  <c r="I689" i="31"/>
  <c r="G688" i="31"/>
  <c r="H688" i="31"/>
  <c r="I688" i="31"/>
  <c r="G687" i="31"/>
  <c r="H687" i="31"/>
  <c r="I687" i="31"/>
  <c r="G686" i="31"/>
  <c r="H686" i="31"/>
  <c r="I686" i="31"/>
  <c r="G685" i="31"/>
  <c r="H685" i="31"/>
  <c r="I685" i="31"/>
  <c r="G684" i="31"/>
  <c r="H684" i="31"/>
  <c r="I684" i="31"/>
  <c r="G683" i="31"/>
  <c r="H683" i="31"/>
  <c r="I683" i="31"/>
  <c r="G682" i="31"/>
  <c r="H682" i="31"/>
  <c r="I682" i="31"/>
  <c r="G681" i="31"/>
  <c r="H681" i="31"/>
  <c r="I681" i="31"/>
  <c r="G680" i="31"/>
  <c r="H680" i="31"/>
  <c r="I680" i="31"/>
  <c r="G679" i="31"/>
  <c r="H679" i="31"/>
  <c r="I679" i="31"/>
  <c r="G678" i="31"/>
  <c r="H678" i="31"/>
  <c r="I678" i="31"/>
  <c r="G677" i="31"/>
  <c r="H677" i="31"/>
  <c r="I677" i="31"/>
  <c r="G676" i="31"/>
  <c r="H676" i="31"/>
  <c r="I676" i="31"/>
  <c r="G675" i="31"/>
  <c r="H675" i="31"/>
  <c r="I675" i="31"/>
  <c r="G674" i="31"/>
  <c r="H674" i="31"/>
  <c r="I674" i="31"/>
  <c r="G673" i="31"/>
  <c r="H673" i="31"/>
  <c r="I673" i="31"/>
  <c r="G672" i="31"/>
  <c r="H672" i="31"/>
  <c r="I672" i="31"/>
  <c r="G671" i="31"/>
  <c r="H671" i="31"/>
  <c r="I671" i="31"/>
  <c r="G670" i="31"/>
  <c r="H670" i="31"/>
  <c r="I670" i="31"/>
  <c r="G669" i="31"/>
  <c r="H669" i="31"/>
  <c r="I669" i="31"/>
  <c r="G668" i="31"/>
  <c r="H668" i="31"/>
  <c r="I668" i="31"/>
  <c r="G667" i="31"/>
  <c r="H667" i="31"/>
  <c r="I667" i="31"/>
  <c r="G666" i="31"/>
  <c r="H666" i="31"/>
  <c r="I666" i="31"/>
  <c r="G665" i="31"/>
  <c r="H665" i="31"/>
  <c r="I665" i="31"/>
  <c r="G664" i="31"/>
  <c r="H664" i="31"/>
  <c r="I664" i="31"/>
  <c r="G663" i="31"/>
  <c r="H663" i="31"/>
  <c r="I663" i="31"/>
  <c r="G662" i="31"/>
  <c r="H662" i="31"/>
  <c r="I662" i="31"/>
  <c r="G661" i="31"/>
  <c r="H661" i="31"/>
  <c r="I661" i="31"/>
  <c r="G660" i="31"/>
  <c r="H660" i="31"/>
  <c r="I660" i="31"/>
  <c r="G659" i="31"/>
  <c r="H659" i="31"/>
  <c r="I659" i="31"/>
  <c r="G658" i="31"/>
  <c r="H658" i="31"/>
  <c r="I658" i="31"/>
  <c r="G657" i="31"/>
  <c r="H657" i="31"/>
  <c r="I657" i="31"/>
  <c r="G656" i="31"/>
  <c r="H656" i="31"/>
  <c r="I656" i="31"/>
  <c r="G655" i="31"/>
  <c r="H655" i="31"/>
  <c r="I655" i="31"/>
  <c r="G654" i="31"/>
  <c r="H654" i="31"/>
  <c r="I654" i="31"/>
  <c r="G653" i="31"/>
  <c r="H653" i="31"/>
  <c r="I653" i="31"/>
  <c r="G652" i="31"/>
  <c r="H652" i="31"/>
  <c r="I652" i="31"/>
  <c r="G651" i="31"/>
  <c r="H651" i="31"/>
  <c r="I651" i="31"/>
  <c r="G650" i="31"/>
  <c r="H650" i="31"/>
  <c r="I650" i="31"/>
  <c r="G649" i="31"/>
  <c r="H649" i="31"/>
  <c r="I649" i="31"/>
  <c r="G648" i="31"/>
  <c r="H648" i="31"/>
  <c r="I648" i="31"/>
  <c r="G647" i="31"/>
  <c r="H647" i="31"/>
  <c r="I647" i="31"/>
  <c r="G646" i="31"/>
  <c r="H646" i="31"/>
  <c r="I646" i="31"/>
  <c r="G645" i="31"/>
  <c r="H645" i="31"/>
  <c r="I645" i="31"/>
  <c r="G644" i="31"/>
  <c r="H644" i="31"/>
  <c r="I644" i="31"/>
  <c r="G643" i="31"/>
  <c r="H643" i="31"/>
  <c r="I643" i="31"/>
  <c r="G642" i="31"/>
  <c r="H642" i="31"/>
  <c r="I642" i="31"/>
  <c r="G641" i="31"/>
  <c r="H641" i="31"/>
  <c r="I641" i="31"/>
  <c r="G640" i="31"/>
  <c r="H640" i="31"/>
  <c r="I640" i="31"/>
  <c r="G639" i="31"/>
  <c r="H639" i="31"/>
  <c r="I639" i="31"/>
  <c r="G638" i="31"/>
  <c r="H638" i="31"/>
  <c r="I638" i="31"/>
  <c r="G637" i="31"/>
  <c r="H637" i="31"/>
  <c r="I637" i="31"/>
  <c r="G636" i="31"/>
  <c r="H636" i="31"/>
  <c r="I636" i="31"/>
  <c r="G635" i="31"/>
  <c r="H635" i="31"/>
  <c r="I635" i="31"/>
  <c r="G634" i="31"/>
  <c r="H634" i="31"/>
  <c r="I634" i="31"/>
  <c r="G633" i="31"/>
  <c r="H633" i="31"/>
  <c r="I633" i="31"/>
  <c r="G632" i="31"/>
  <c r="H632" i="31"/>
  <c r="I632" i="31"/>
  <c r="G631" i="31"/>
  <c r="H631" i="31"/>
  <c r="I631" i="31"/>
  <c r="G630" i="31"/>
  <c r="H630" i="31"/>
  <c r="I630" i="31"/>
  <c r="G629" i="31"/>
  <c r="H629" i="31"/>
  <c r="I629" i="31"/>
  <c r="G628" i="31"/>
  <c r="H628" i="31"/>
  <c r="I628" i="31"/>
  <c r="G627" i="31"/>
  <c r="H627" i="31"/>
  <c r="I627" i="31"/>
  <c r="G626" i="31"/>
  <c r="H626" i="31"/>
  <c r="I626" i="31"/>
  <c r="G625" i="31"/>
  <c r="H625" i="31"/>
  <c r="I625" i="31"/>
  <c r="G624" i="31"/>
  <c r="H624" i="31"/>
  <c r="I624" i="31"/>
  <c r="G623" i="31"/>
  <c r="H623" i="31"/>
  <c r="I623" i="31"/>
  <c r="G622" i="31"/>
  <c r="H622" i="31"/>
  <c r="I622" i="31"/>
  <c r="G621" i="31"/>
  <c r="H621" i="31"/>
  <c r="I621" i="31"/>
  <c r="G620" i="31"/>
  <c r="H620" i="31"/>
  <c r="I620" i="31"/>
  <c r="G619" i="31"/>
  <c r="H619" i="31"/>
  <c r="I619" i="31"/>
  <c r="G618" i="31"/>
  <c r="H618" i="31"/>
  <c r="I618" i="31"/>
  <c r="G617" i="31"/>
  <c r="H617" i="31"/>
  <c r="I617" i="31"/>
  <c r="G616" i="31"/>
  <c r="H616" i="31"/>
  <c r="I616" i="31"/>
  <c r="G615" i="31"/>
  <c r="H615" i="31"/>
  <c r="I615" i="31"/>
  <c r="G614" i="31"/>
  <c r="H614" i="31"/>
  <c r="I614" i="31"/>
  <c r="G613" i="31"/>
  <c r="H613" i="31"/>
  <c r="I613" i="31"/>
  <c r="G612" i="31"/>
  <c r="H612" i="31"/>
  <c r="I612" i="31"/>
  <c r="G611" i="31"/>
  <c r="H611" i="31"/>
  <c r="I611" i="31"/>
  <c r="G610" i="31"/>
  <c r="H610" i="31"/>
  <c r="I610" i="31"/>
  <c r="G609" i="31"/>
  <c r="H609" i="31"/>
  <c r="I609" i="31"/>
  <c r="G608" i="31"/>
  <c r="H608" i="31"/>
  <c r="I608" i="31"/>
  <c r="G607" i="31"/>
  <c r="H607" i="31"/>
  <c r="I607" i="31"/>
  <c r="G606" i="31"/>
  <c r="H606" i="31"/>
  <c r="I606" i="31"/>
  <c r="G605" i="31"/>
  <c r="H605" i="31"/>
  <c r="I605" i="31"/>
  <c r="G604" i="31"/>
  <c r="H604" i="31"/>
  <c r="I604" i="31"/>
  <c r="G603" i="31"/>
  <c r="H603" i="31"/>
  <c r="I603" i="31"/>
  <c r="G602" i="31"/>
  <c r="H602" i="31"/>
  <c r="I602" i="31"/>
  <c r="G601" i="31"/>
  <c r="H601" i="31"/>
  <c r="I601" i="31"/>
  <c r="G600" i="31"/>
  <c r="H600" i="31"/>
  <c r="I600" i="31"/>
  <c r="G599" i="31"/>
  <c r="H599" i="31"/>
  <c r="I599" i="31"/>
  <c r="G598" i="31"/>
  <c r="H598" i="31"/>
  <c r="I598" i="31"/>
  <c r="G597" i="31"/>
  <c r="H597" i="31"/>
  <c r="I597" i="31"/>
  <c r="G596" i="31"/>
  <c r="H596" i="31"/>
  <c r="I596" i="31"/>
  <c r="G595" i="31"/>
  <c r="H595" i="31"/>
  <c r="I595" i="31"/>
  <c r="G594" i="31"/>
  <c r="H594" i="31"/>
  <c r="I594" i="31"/>
  <c r="G593" i="31"/>
  <c r="H593" i="31"/>
  <c r="I593" i="31"/>
  <c r="G592" i="31"/>
  <c r="H592" i="31"/>
  <c r="I592" i="31"/>
  <c r="G591" i="31"/>
  <c r="H591" i="31"/>
  <c r="I591" i="31"/>
  <c r="G590" i="31"/>
  <c r="H590" i="31"/>
  <c r="I590" i="31"/>
  <c r="G589" i="31"/>
  <c r="H589" i="31"/>
  <c r="I589" i="31"/>
  <c r="G588" i="31"/>
  <c r="H588" i="31"/>
  <c r="I588" i="31"/>
  <c r="G587" i="31"/>
  <c r="H587" i="31"/>
  <c r="I587" i="31"/>
  <c r="G586" i="31"/>
  <c r="H586" i="31"/>
  <c r="I586" i="31"/>
  <c r="G585" i="31"/>
  <c r="H585" i="31"/>
  <c r="I585" i="31"/>
  <c r="G584" i="31"/>
  <c r="H584" i="31"/>
  <c r="I584" i="31"/>
  <c r="G583" i="31"/>
  <c r="H583" i="31"/>
  <c r="I583" i="31"/>
  <c r="G582" i="31"/>
  <c r="H582" i="31"/>
  <c r="I582" i="31"/>
  <c r="G581" i="31"/>
  <c r="H581" i="31"/>
  <c r="I581" i="31"/>
  <c r="G580" i="31"/>
  <c r="H580" i="31"/>
  <c r="I580" i="31"/>
  <c r="G579" i="31"/>
  <c r="H579" i="31"/>
  <c r="I579" i="31"/>
  <c r="G578" i="31"/>
  <c r="H578" i="31"/>
  <c r="I578" i="31"/>
  <c r="G577" i="31"/>
  <c r="H577" i="31"/>
  <c r="I577" i="31"/>
  <c r="G576" i="31"/>
  <c r="H576" i="31"/>
  <c r="I576" i="31"/>
  <c r="G575" i="31"/>
  <c r="H575" i="31"/>
  <c r="I575" i="31"/>
  <c r="G574" i="31"/>
  <c r="H574" i="31"/>
  <c r="I574" i="31"/>
  <c r="G573" i="31"/>
  <c r="H573" i="31"/>
  <c r="I573" i="31"/>
  <c r="G572" i="31"/>
  <c r="H572" i="31"/>
  <c r="I572" i="31"/>
  <c r="G571" i="31"/>
  <c r="H571" i="31"/>
  <c r="I571" i="31"/>
  <c r="G570" i="31"/>
  <c r="H570" i="31"/>
  <c r="I570" i="31"/>
  <c r="G569" i="31"/>
  <c r="H569" i="31"/>
  <c r="I569" i="31"/>
  <c r="G568" i="31"/>
  <c r="H568" i="31"/>
  <c r="I568" i="31"/>
  <c r="G567" i="31"/>
  <c r="H567" i="31"/>
  <c r="I567" i="31"/>
  <c r="G566" i="31"/>
  <c r="H566" i="31"/>
  <c r="I566" i="31"/>
  <c r="G565" i="31"/>
  <c r="H565" i="31"/>
  <c r="I565" i="31"/>
  <c r="G564" i="31"/>
  <c r="H564" i="31"/>
  <c r="I564" i="31"/>
  <c r="G563" i="31"/>
  <c r="H563" i="31"/>
  <c r="I563" i="31"/>
  <c r="G562" i="31"/>
  <c r="H562" i="31"/>
  <c r="I562" i="31"/>
  <c r="G561" i="31"/>
  <c r="H561" i="31"/>
  <c r="I561" i="31"/>
  <c r="G560" i="31"/>
  <c r="H560" i="31"/>
  <c r="I560" i="31"/>
  <c r="G559" i="31"/>
  <c r="H559" i="31"/>
  <c r="I559" i="31"/>
  <c r="G558" i="31"/>
  <c r="H558" i="31"/>
  <c r="I558" i="31"/>
  <c r="G557" i="31"/>
  <c r="H557" i="31"/>
  <c r="I557" i="31"/>
  <c r="G556" i="31"/>
  <c r="H556" i="31"/>
  <c r="I556" i="31"/>
  <c r="G555" i="31"/>
  <c r="H555" i="31"/>
  <c r="I555" i="31"/>
  <c r="G554" i="31"/>
  <c r="H554" i="31"/>
  <c r="I554" i="31"/>
  <c r="G553" i="31"/>
  <c r="H553" i="31"/>
  <c r="I553" i="31"/>
  <c r="G552" i="31"/>
  <c r="H552" i="31"/>
  <c r="I552" i="31"/>
  <c r="G551" i="31"/>
  <c r="H551" i="31"/>
  <c r="I551" i="31"/>
  <c r="G550" i="31"/>
  <c r="H550" i="31"/>
  <c r="I550" i="31"/>
  <c r="G549" i="31"/>
  <c r="H549" i="31"/>
  <c r="I549" i="31"/>
  <c r="G548" i="31"/>
  <c r="H548" i="31"/>
  <c r="I548" i="31"/>
  <c r="G547" i="31"/>
  <c r="H547" i="31"/>
  <c r="I547" i="31"/>
  <c r="G546" i="31"/>
  <c r="H546" i="31"/>
  <c r="I546" i="31"/>
  <c r="G545" i="31"/>
  <c r="H545" i="31"/>
  <c r="I545" i="31"/>
  <c r="G544" i="31"/>
  <c r="H544" i="31"/>
  <c r="I544" i="31"/>
  <c r="G543" i="31"/>
  <c r="H543" i="31"/>
  <c r="I543" i="31"/>
  <c r="G542" i="31"/>
  <c r="H542" i="31"/>
  <c r="I542" i="31"/>
  <c r="G541" i="31"/>
  <c r="H541" i="31"/>
  <c r="I541" i="31"/>
  <c r="G540" i="31"/>
  <c r="H540" i="31"/>
  <c r="I540" i="31"/>
  <c r="G539" i="31"/>
  <c r="H539" i="31"/>
  <c r="I539" i="31"/>
  <c r="G538" i="31"/>
  <c r="H538" i="31"/>
  <c r="I538" i="31"/>
  <c r="G537" i="31"/>
  <c r="H537" i="31"/>
  <c r="I537" i="31"/>
  <c r="G536" i="31"/>
  <c r="H536" i="31"/>
  <c r="I536" i="31"/>
  <c r="G535" i="31"/>
  <c r="H535" i="31"/>
  <c r="I535" i="31"/>
  <c r="G534" i="31"/>
  <c r="H534" i="31"/>
  <c r="I534" i="31"/>
  <c r="G533" i="31"/>
  <c r="H533" i="31"/>
  <c r="I533" i="31"/>
  <c r="G532" i="31"/>
  <c r="H532" i="31"/>
  <c r="I532" i="31"/>
  <c r="G531" i="31"/>
  <c r="H531" i="31"/>
  <c r="I531" i="31"/>
  <c r="G530" i="31"/>
  <c r="H530" i="31"/>
  <c r="I530" i="31"/>
  <c r="G529" i="31"/>
  <c r="H529" i="31"/>
  <c r="I529" i="31"/>
  <c r="G528" i="31"/>
  <c r="H528" i="31"/>
  <c r="I528" i="31"/>
  <c r="G527" i="31"/>
  <c r="H527" i="31"/>
  <c r="I527" i="31"/>
  <c r="G526" i="31"/>
  <c r="H526" i="31"/>
  <c r="I526" i="31"/>
  <c r="G525" i="31"/>
  <c r="H525" i="31"/>
  <c r="I525" i="31"/>
  <c r="G524" i="31"/>
  <c r="H524" i="31"/>
  <c r="I524" i="31"/>
  <c r="G523" i="31"/>
  <c r="H523" i="31"/>
  <c r="I523" i="31"/>
  <c r="G522" i="31"/>
  <c r="H522" i="31"/>
  <c r="I522" i="31"/>
  <c r="G521" i="31"/>
  <c r="H521" i="31"/>
  <c r="I521" i="31"/>
  <c r="G520" i="31"/>
  <c r="H520" i="31"/>
  <c r="I520" i="31"/>
  <c r="G519" i="31"/>
  <c r="H519" i="31"/>
  <c r="I519" i="31"/>
  <c r="G518" i="31"/>
  <c r="H518" i="31"/>
  <c r="I518" i="31"/>
  <c r="G517" i="31"/>
  <c r="H517" i="31"/>
  <c r="I517" i="31"/>
  <c r="G516" i="31"/>
  <c r="H516" i="31"/>
  <c r="I516" i="31"/>
  <c r="G515" i="31"/>
  <c r="H515" i="31"/>
  <c r="I515" i="31"/>
  <c r="G514" i="31"/>
  <c r="H514" i="31"/>
  <c r="I514" i="31"/>
  <c r="G513" i="31"/>
  <c r="H513" i="31"/>
  <c r="I513" i="31"/>
  <c r="G512" i="31"/>
  <c r="H512" i="31"/>
  <c r="I512" i="31"/>
  <c r="G511" i="31"/>
  <c r="H511" i="31"/>
  <c r="I511" i="31"/>
  <c r="G510" i="31"/>
  <c r="H510" i="31"/>
  <c r="I510" i="31"/>
  <c r="G509" i="31"/>
  <c r="H509" i="31"/>
  <c r="I509" i="31"/>
  <c r="G508" i="31"/>
  <c r="H508" i="31"/>
  <c r="I508" i="31"/>
  <c r="G507" i="31"/>
  <c r="H507" i="31"/>
  <c r="I507" i="31"/>
  <c r="G506" i="31"/>
  <c r="H506" i="31"/>
  <c r="I506" i="31"/>
  <c r="G505" i="31"/>
  <c r="H505" i="31"/>
  <c r="I505" i="31"/>
  <c r="G504" i="31"/>
  <c r="H504" i="31"/>
  <c r="I504" i="31"/>
  <c r="G503" i="31"/>
  <c r="H503" i="31"/>
  <c r="I503" i="31"/>
  <c r="G502" i="31"/>
  <c r="H502" i="31"/>
  <c r="I502" i="31"/>
  <c r="G501" i="31"/>
  <c r="H501" i="31"/>
  <c r="I501" i="31"/>
  <c r="G500" i="31"/>
  <c r="H500" i="31"/>
  <c r="I500" i="31"/>
  <c r="G499" i="31"/>
  <c r="H499" i="31"/>
  <c r="I499" i="31"/>
  <c r="G498" i="31"/>
  <c r="H498" i="31"/>
  <c r="I498" i="31"/>
  <c r="G497" i="31"/>
  <c r="H497" i="31"/>
  <c r="I497" i="31"/>
  <c r="G496" i="31"/>
  <c r="H496" i="31"/>
  <c r="I496" i="31"/>
  <c r="G495" i="31"/>
  <c r="H495" i="31"/>
  <c r="I495" i="31"/>
  <c r="G494" i="31"/>
  <c r="H494" i="31"/>
  <c r="I494" i="31"/>
  <c r="G493" i="31"/>
  <c r="H493" i="31"/>
  <c r="I493" i="31"/>
  <c r="G492" i="31"/>
  <c r="H492" i="31"/>
  <c r="I492" i="31"/>
  <c r="G491" i="31"/>
  <c r="H491" i="31"/>
  <c r="I491" i="31"/>
  <c r="G490" i="31"/>
  <c r="H490" i="31"/>
  <c r="I490" i="31"/>
  <c r="G489" i="31"/>
  <c r="H489" i="31"/>
  <c r="I489" i="31"/>
  <c r="G488" i="31"/>
  <c r="H488" i="31"/>
  <c r="I488" i="31"/>
  <c r="G487" i="31"/>
  <c r="H487" i="31"/>
  <c r="I487" i="31"/>
  <c r="G486" i="31"/>
  <c r="H486" i="31"/>
  <c r="I486" i="31"/>
  <c r="G485" i="31"/>
  <c r="H485" i="31"/>
  <c r="I485" i="31"/>
  <c r="G484" i="31"/>
  <c r="H484" i="31"/>
  <c r="I484" i="31"/>
  <c r="G483" i="31"/>
  <c r="H483" i="31"/>
  <c r="I483" i="31"/>
  <c r="G482" i="31"/>
  <c r="H482" i="31"/>
  <c r="I482" i="31"/>
  <c r="G481" i="31"/>
  <c r="H481" i="31"/>
  <c r="I481" i="31"/>
  <c r="G480" i="31"/>
  <c r="H480" i="31"/>
  <c r="I480" i="31"/>
  <c r="G479" i="31"/>
  <c r="H479" i="31"/>
  <c r="I479" i="31"/>
  <c r="G478" i="31"/>
  <c r="H478" i="31"/>
  <c r="I478" i="31"/>
  <c r="G477" i="31"/>
  <c r="H477" i="31"/>
  <c r="I477" i="31"/>
  <c r="G476" i="31"/>
  <c r="H476" i="31"/>
  <c r="I476" i="31"/>
  <c r="G475" i="31"/>
  <c r="H475" i="31"/>
  <c r="I475" i="31"/>
  <c r="G474" i="31"/>
  <c r="H474" i="31"/>
  <c r="I474" i="31"/>
  <c r="G473" i="31"/>
  <c r="H473" i="31"/>
  <c r="I473" i="31"/>
  <c r="G472" i="31"/>
  <c r="H472" i="31"/>
  <c r="I472" i="31"/>
  <c r="G471" i="31"/>
  <c r="H471" i="31"/>
  <c r="I471" i="31"/>
  <c r="G470" i="31"/>
  <c r="H470" i="31"/>
  <c r="I470" i="31"/>
  <c r="G469" i="31"/>
  <c r="H469" i="31"/>
  <c r="I469" i="31"/>
  <c r="G468" i="31"/>
  <c r="H468" i="31"/>
  <c r="I468" i="31"/>
  <c r="G467" i="31"/>
  <c r="H467" i="31"/>
  <c r="I467" i="31"/>
  <c r="G466" i="31"/>
  <c r="H466" i="31"/>
  <c r="I466" i="31"/>
  <c r="G465" i="31"/>
  <c r="H465" i="31"/>
  <c r="I465" i="31"/>
  <c r="G464" i="31"/>
  <c r="H464" i="31"/>
  <c r="I464" i="31"/>
  <c r="G463" i="31"/>
  <c r="H463" i="31"/>
  <c r="I463" i="31"/>
  <c r="G462" i="31"/>
  <c r="H462" i="31"/>
  <c r="I462" i="31"/>
  <c r="G461" i="31"/>
  <c r="H461" i="31"/>
  <c r="I461" i="31"/>
  <c r="G460" i="31"/>
  <c r="H460" i="31"/>
  <c r="I460" i="31"/>
  <c r="G459" i="31"/>
  <c r="H459" i="31"/>
  <c r="I459" i="31"/>
  <c r="G458" i="31"/>
  <c r="H458" i="31"/>
  <c r="I458" i="31"/>
  <c r="G457" i="31"/>
  <c r="H457" i="31"/>
  <c r="I457" i="31"/>
  <c r="G456" i="31"/>
  <c r="H456" i="31"/>
  <c r="I456" i="31"/>
  <c r="G455" i="31"/>
  <c r="H455" i="31"/>
  <c r="I455" i="31"/>
  <c r="G454" i="31"/>
  <c r="H454" i="31"/>
  <c r="I454" i="31"/>
  <c r="G453" i="31"/>
  <c r="H453" i="31"/>
  <c r="I453" i="31"/>
  <c r="G452" i="31"/>
  <c r="H452" i="31"/>
  <c r="I452" i="31"/>
  <c r="G451" i="31"/>
  <c r="H451" i="31"/>
  <c r="I451" i="31"/>
  <c r="G450" i="31"/>
  <c r="H450" i="31"/>
  <c r="I450" i="31"/>
  <c r="G449" i="31"/>
  <c r="H449" i="31"/>
  <c r="I449" i="31"/>
  <c r="G448" i="31"/>
  <c r="H448" i="31"/>
  <c r="I448" i="31"/>
  <c r="G447" i="31"/>
  <c r="H447" i="31"/>
  <c r="I447" i="31"/>
  <c r="G446" i="31"/>
  <c r="H446" i="31"/>
  <c r="I446" i="31"/>
  <c r="G445" i="31"/>
  <c r="H445" i="31"/>
  <c r="I445" i="31"/>
  <c r="G444" i="31"/>
  <c r="H444" i="31"/>
  <c r="I444" i="31"/>
  <c r="G443" i="31"/>
  <c r="H443" i="31"/>
  <c r="I443" i="31"/>
  <c r="G442" i="31"/>
  <c r="H442" i="31"/>
  <c r="I442" i="31"/>
  <c r="G441" i="31"/>
  <c r="H441" i="31"/>
  <c r="I441" i="31"/>
  <c r="G440" i="31"/>
  <c r="H440" i="31"/>
  <c r="I440" i="31"/>
  <c r="G439" i="31"/>
  <c r="H439" i="31"/>
  <c r="I439" i="31"/>
  <c r="G438" i="31"/>
  <c r="H438" i="31"/>
  <c r="I438" i="31"/>
  <c r="G437" i="31"/>
  <c r="H437" i="31"/>
  <c r="I437" i="31"/>
  <c r="G436" i="31"/>
  <c r="H436" i="31"/>
  <c r="I436" i="31"/>
  <c r="G435" i="31"/>
  <c r="H435" i="31"/>
  <c r="I435" i="31"/>
  <c r="G434" i="31"/>
  <c r="H434" i="31"/>
  <c r="I434" i="31"/>
  <c r="G433" i="31"/>
  <c r="H433" i="31"/>
  <c r="I433" i="31"/>
  <c r="G432" i="31"/>
  <c r="H432" i="31"/>
  <c r="I432" i="31"/>
  <c r="G431" i="31"/>
  <c r="H431" i="31"/>
  <c r="I431" i="31"/>
  <c r="G430" i="31"/>
  <c r="H430" i="31"/>
  <c r="I430" i="31"/>
  <c r="G429" i="31"/>
  <c r="H429" i="31"/>
  <c r="I429" i="31"/>
  <c r="G428" i="31"/>
  <c r="H428" i="31"/>
  <c r="I428" i="31"/>
  <c r="G427" i="31"/>
  <c r="H427" i="31"/>
  <c r="I427" i="31"/>
  <c r="G426" i="31"/>
  <c r="H426" i="31"/>
  <c r="I426" i="31"/>
  <c r="G425" i="31"/>
  <c r="H425" i="31"/>
  <c r="I425" i="31"/>
  <c r="G424" i="31"/>
  <c r="H424" i="31"/>
  <c r="I424" i="31"/>
  <c r="G423" i="31"/>
  <c r="H423" i="31"/>
  <c r="I423" i="31"/>
  <c r="G422" i="31"/>
  <c r="H422" i="31"/>
  <c r="I422" i="31"/>
  <c r="G421" i="31"/>
  <c r="H421" i="31"/>
  <c r="I421" i="31"/>
  <c r="G420" i="31"/>
  <c r="H420" i="31"/>
  <c r="I420" i="31"/>
  <c r="G419" i="31"/>
  <c r="H419" i="31"/>
  <c r="I419" i="31"/>
  <c r="G418" i="31"/>
  <c r="H418" i="31"/>
  <c r="I418" i="31"/>
  <c r="G417" i="31"/>
  <c r="H417" i="31"/>
  <c r="I417" i="31"/>
  <c r="G416" i="31"/>
  <c r="H416" i="31"/>
  <c r="I416" i="31"/>
  <c r="G415" i="31"/>
  <c r="H415" i="31"/>
  <c r="I415" i="31"/>
  <c r="G414" i="31"/>
  <c r="H414" i="31"/>
  <c r="I414" i="31"/>
  <c r="G413" i="31"/>
  <c r="H413" i="31"/>
  <c r="I413" i="31"/>
  <c r="G412" i="31"/>
  <c r="H412" i="31"/>
  <c r="I412" i="31"/>
  <c r="G411" i="31"/>
  <c r="H411" i="31"/>
  <c r="I411" i="31"/>
  <c r="G410" i="31"/>
  <c r="H410" i="31"/>
  <c r="I410" i="31"/>
  <c r="G409" i="31"/>
  <c r="H409" i="31"/>
  <c r="I409" i="31"/>
  <c r="G408" i="31"/>
  <c r="H408" i="31"/>
  <c r="I408" i="31"/>
  <c r="G407" i="31"/>
  <c r="H407" i="31"/>
  <c r="I407" i="31"/>
  <c r="G406" i="31"/>
  <c r="H406" i="31"/>
  <c r="I406" i="31"/>
  <c r="G405" i="31"/>
  <c r="H405" i="31"/>
  <c r="I405" i="31"/>
  <c r="G404" i="31"/>
  <c r="H404" i="31"/>
  <c r="I404" i="31"/>
  <c r="G403" i="31"/>
  <c r="H403" i="31"/>
  <c r="I403" i="31"/>
  <c r="G402" i="31"/>
  <c r="H402" i="31"/>
  <c r="I402" i="31"/>
  <c r="G401" i="31"/>
  <c r="H401" i="31"/>
  <c r="I401" i="31"/>
  <c r="G400" i="31"/>
  <c r="H400" i="31"/>
  <c r="I400" i="31"/>
  <c r="G399" i="31"/>
  <c r="H399" i="31"/>
  <c r="I399" i="31"/>
  <c r="G398" i="31"/>
  <c r="H398" i="31"/>
  <c r="I398" i="31"/>
  <c r="G397" i="31"/>
  <c r="H397" i="31"/>
  <c r="I397" i="31"/>
  <c r="G396" i="31"/>
  <c r="H396" i="31"/>
  <c r="I396" i="31"/>
  <c r="G395" i="31"/>
  <c r="H395" i="31"/>
  <c r="I395" i="31"/>
  <c r="G394" i="31"/>
  <c r="H394" i="31"/>
  <c r="I394" i="31"/>
  <c r="G393" i="31"/>
  <c r="H393" i="31"/>
  <c r="I393" i="31"/>
  <c r="G392" i="31"/>
  <c r="H392" i="31"/>
  <c r="I392" i="31"/>
  <c r="G391" i="31"/>
  <c r="H391" i="31"/>
  <c r="I391" i="31"/>
  <c r="G390" i="31"/>
  <c r="H390" i="31"/>
  <c r="I390" i="31"/>
  <c r="G389" i="31"/>
  <c r="H389" i="31"/>
  <c r="I389" i="31"/>
  <c r="G388" i="31"/>
  <c r="H388" i="31"/>
  <c r="I388" i="31"/>
  <c r="G387" i="31"/>
  <c r="H387" i="31"/>
  <c r="I387" i="31"/>
  <c r="G386" i="31"/>
  <c r="H386" i="31"/>
  <c r="I386" i="31"/>
  <c r="G385" i="31"/>
  <c r="H385" i="31"/>
  <c r="I385" i="31"/>
  <c r="G384" i="31"/>
  <c r="H384" i="31"/>
  <c r="I384" i="31"/>
  <c r="G383" i="31"/>
  <c r="H383" i="31"/>
  <c r="I383" i="31"/>
  <c r="G382" i="31"/>
  <c r="H382" i="31"/>
  <c r="I382" i="31"/>
  <c r="G381" i="31"/>
  <c r="H381" i="31"/>
  <c r="I381" i="31"/>
  <c r="G380" i="31"/>
  <c r="H380" i="31"/>
  <c r="I380" i="31"/>
  <c r="G379" i="31"/>
  <c r="H379" i="31"/>
  <c r="I379" i="31"/>
  <c r="G378" i="31"/>
  <c r="H378" i="31"/>
  <c r="I378" i="31"/>
  <c r="G377" i="31"/>
  <c r="H377" i="31"/>
  <c r="I377" i="31"/>
  <c r="G376" i="31"/>
  <c r="H376" i="31"/>
  <c r="I376" i="31"/>
  <c r="G375" i="31"/>
  <c r="H375" i="31"/>
  <c r="I375" i="31"/>
  <c r="G374" i="31"/>
  <c r="H374" i="31"/>
  <c r="I374" i="31"/>
  <c r="G373" i="31"/>
  <c r="H373" i="31"/>
  <c r="I373" i="31"/>
  <c r="G372" i="31"/>
  <c r="H372" i="31"/>
  <c r="I372" i="31"/>
  <c r="G371" i="31"/>
  <c r="H371" i="31"/>
  <c r="I371" i="31"/>
  <c r="G370" i="31"/>
  <c r="H370" i="31"/>
  <c r="I370" i="31"/>
  <c r="G369" i="31"/>
  <c r="H369" i="31"/>
  <c r="I369" i="31"/>
  <c r="G368" i="31"/>
  <c r="H368" i="31"/>
  <c r="I368" i="31"/>
  <c r="G367" i="31"/>
  <c r="H367" i="31"/>
  <c r="I367" i="31"/>
  <c r="G366" i="31"/>
  <c r="H366" i="31"/>
  <c r="I366" i="31"/>
  <c r="G365" i="31"/>
  <c r="H365" i="31"/>
  <c r="I365" i="31"/>
  <c r="G364" i="31"/>
  <c r="H364" i="31"/>
  <c r="I364" i="31"/>
  <c r="G363" i="31"/>
  <c r="H363" i="31"/>
  <c r="I363" i="31"/>
  <c r="G362" i="31"/>
  <c r="H362" i="31"/>
  <c r="I362" i="31"/>
  <c r="G361" i="31"/>
  <c r="H361" i="31"/>
  <c r="I361" i="31"/>
  <c r="G360" i="31"/>
  <c r="H360" i="31"/>
  <c r="I360" i="31"/>
  <c r="G359" i="31"/>
  <c r="H359" i="31"/>
  <c r="I359" i="31"/>
  <c r="G358" i="31"/>
  <c r="H358" i="31"/>
  <c r="I358" i="31"/>
  <c r="G357" i="31"/>
  <c r="H357" i="31"/>
  <c r="I357" i="31"/>
  <c r="G356" i="31"/>
  <c r="H356" i="31"/>
  <c r="I356" i="31"/>
  <c r="G355" i="31"/>
  <c r="H355" i="31"/>
  <c r="I355" i="31"/>
  <c r="G354" i="31"/>
  <c r="H354" i="31"/>
  <c r="I354" i="31"/>
  <c r="G353" i="31"/>
  <c r="H353" i="31"/>
  <c r="I353" i="31"/>
  <c r="G352" i="31"/>
  <c r="H352" i="31"/>
  <c r="I352" i="31"/>
  <c r="G351" i="31"/>
  <c r="H351" i="31"/>
  <c r="I351" i="31"/>
  <c r="G350" i="31"/>
  <c r="H350" i="31"/>
  <c r="I350" i="31"/>
  <c r="G349" i="31"/>
  <c r="H349" i="31"/>
  <c r="I349" i="31"/>
  <c r="G348" i="31"/>
  <c r="H348" i="31"/>
  <c r="I348" i="31"/>
  <c r="G347" i="31"/>
  <c r="H347" i="31"/>
  <c r="I347" i="31"/>
  <c r="G346" i="31"/>
  <c r="H346" i="31"/>
  <c r="I346" i="31"/>
  <c r="G345" i="31"/>
  <c r="H345" i="31"/>
  <c r="I345" i="31"/>
  <c r="G344" i="31"/>
  <c r="H344" i="31"/>
  <c r="I344" i="31"/>
  <c r="G343" i="31"/>
  <c r="H343" i="31"/>
  <c r="I343" i="31"/>
  <c r="G342" i="31"/>
  <c r="H342" i="31"/>
  <c r="I342" i="31"/>
  <c r="G341" i="31"/>
  <c r="H341" i="31"/>
  <c r="I341" i="31"/>
  <c r="G340" i="31"/>
  <c r="H340" i="31"/>
  <c r="I340" i="31"/>
  <c r="G339" i="31"/>
  <c r="H339" i="31"/>
  <c r="I339" i="31"/>
  <c r="G338" i="31"/>
  <c r="H338" i="31"/>
  <c r="I338" i="31"/>
  <c r="G337" i="31"/>
  <c r="H337" i="31"/>
  <c r="I337" i="31"/>
  <c r="G336" i="31"/>
  <c r="H336" i="31"/>
  <c r="I336" i="31"/>
  <c r="G335" i="31"/>
  <c r="H335" i="31"/>
  <c r="I335" i="31"/>
  <c r="G334" i="31"/>
  <c r="H334" i="31"/>
  <c r="I334" i="31"/>
  <c r="G333" i="31"/>
  <c r="H333" i="31"/>
  <c r="I333" i="31"/>
  <c r="G332" i="31"/>
  <c r="H332" i="31"/>
  <c r="I332" i="31"/>
  <c r="G331" i="31"/>
  <c r="H331" i="31"/>
  <c r="I331" i="31"/>
  <c r="G330" i="31"/>
  <c r="H330" i="31"/>
  <c r="I330" i="31"/>
  <c r="G329" i="31"/>
  <c r="H329" i="31"/>
  <c r="I329" i="31"/>
  <c r="G328" i="31"/>
  <c r="H328" i="31"/>
  <c r="I328" i="31"/>
  <c r="G327" i="31"/>
  <c r="H327" i="31"/>
  <c r="I327" i="31"/>
  <c r="G326" i="31"/>
  <c r="H326" i="31"/>
  <c r="I326" i="31"/>
  <c r="G325" i="31"/>
  <c r="H325" i="31"/>
  <c r="I325" i="31"/>
  <c r="G324" i="31"/>
  <c r="H324" i="31"/>
  <c r="I324" i="31"/>
  <c r="G323" i="31"/>
  <c r="H323" i="31"/>
  <c r="I323" i="31"/>
  <c r="G322" i="31"/>
  <c r="H322" i="31"/>
  <c r="I322" i="31"/>
  <c r="G321" i="31"/>
  <c r="H321" i="31"/>
  <c r="I321" i="31"/>
  <c r="G320" i="31"/>
  <c r="H320" i="31"/>
  <c r="I320" i="31"/>
  <c r="G319" i="31"/>
  <c r="H319" i="31"/>
  <c r="I319" i="31"/>
  <c r="G318" i="31"/>
  <c r="H318" i="31"/>
  <c r="I318" i="31"/>
  <c r="G317" i="31"/>
  <c r="H317" i="31"/>
  <c r="I317" i="31"/>
  <c r="G316" i="31"/>
  <c r="H316" i="31"/>
  <c r="I316" i="31"/>
  <c r="G315" i="31"/>
  <c r="H315" i="31"/>
  <c r="I315" i="31"/>
  <c r="G314" i="31"/>
  <c r="H314" i="31"/>
  <c r="I314" i="31"/>
  <c r="G313" i="31"/>
  <c r="H313" i="31"/>
  <c r="I313" i="31"/>
  <c r="G312" i="31"/>
  <c r="H312" i="31"/>
  <c r="I312" i="31"/>
  <c r="G311" i="31"/>
  <c r="H311" i="31"/>
  <c r="I311" i="31"/>
  <c r="G310" i="31"/>
  <c r="H310" i="31"/>
  <c r="I310" i="31"/>
  <c r="G309" i="31"/>
  <c r="H309" i="31"/>
  <c r="I309" i="31"/>
  <c r="G308" i="31"/>
  <c r="H308" i="31"/>
  <c r="I308" i="31"/>
  <c r="G307" i="31"/>
  <c r="H307" i="31"/>
  <c r="I307" i="31"/>
  <c r="G306" i="31"/>
  <c r="H306" i="31"/>
  <c r="I306" i="31"/>
  <c r="G305" i="31"/>
  <c r="H305" i="31"/>
  <c r="I305" i="31"/>
  <c r="G304" i="31"/>
  <c r="H304" i="31"/>
  <c r="I304" i="31"/>
  <c r="G303" i="31"/>
  <c r="H303" i="31"/>
  <c r="I303" i="31"/>
  <c r="G302" i="31"/>
  <c r="H302" i="31"/>
  <c r="I302" i="31"/>
  <c r="G301" i="31"/>
  <c r="H301" i="31"/>
  <c r="I301" i="31"/>
  <c r="G300" i="31"/>
  <c r="H300" i="31"/>
  <c r="I300" i="31"/>
  <c r="G299" i="31"/>
  <c r="H299" i="31"/>
  <c r="I299" i="31"/>
  <c r="G298" i="31"/>
  <c r="H298" i="31"/>
  <c r="I298" i="31"/>
  <c r="G297" i="31"/>
  <c r="H297" i="31"/>
  <c r="I297" i="31"/>
  <c r="G296" i="31"/>
  <c r="H296" i="31"/>
  <c r="I296" i="31"/>
  <c r="G295" i="31"/>
  <c r="H295" i="31"/>
  <c r="I295" i="31"/>
  <c r="G294" i="31"/>
  <c r="H294" i="31"/>
  <c r="I294" i="31"/>
  <c r="G293" i="31"/>
  <c r="H293" i="31"/>
  <c r="I293" i="31"/>
  <c r="G292" i="31"/>
  <c r="H292" i="31"/>
  <c r="I292" i="31"/>
  <c r="G291" i="31"/>
  <c r="H291" i="31"/>
  <c r="I291" i="31"/>
  <c r="G290" i="31"/>
  <c r="H290" i="31"/>
  <c r="I290" i="31"/>
  <c r="G289" i="31"/>
  <c r="H289" i="31"/>
  <c r="I289" i="31"/>
  <c r="G288" i="31"/>
  <c r="H288" i="31"/>
  <c r="I288" i="31"/>
  <c r="G287" i="31"/>
  <c r="H287" i="31"/>
  <c r="I287" i="31"/>
  <c r="G286" i="31"/>
  <c r="H286" i="31"/>
  <c r="I286" i="31"/>
  <c r="G285" i="31"/>
  <c r="H285" i="31"/>
  <c r="I285" i="31"/>
  <c r="G284" i="31"/>
  <c r="H284" i="31"/>
  <c r="I284" i="31"/>
  <c r="G283" i="31"/>
  <c r="H283" i="31"/>
  <c r="I283" i="31"/>
  <c r="G282" i="31"/>
  <c r="H282" i="31"/>
  <c r="I282" i="31"/>
  <c r="G281" i="31"/>
  <c r="H281" i="31"/>
  <c r="I281" i="31"/>
  <c r="G280" i="31"/>
  <c r="H280" i="31"/>
  <c r="I280" i="31"/>
  <c r="G279" i="31"/>
  <c r="H279" i="31"/>
  <c r="I279" i="31"/>
  <c r="G278" i="31"/>
  <c r="H278" i="31"/>
  <c r="I278" i="31"/>
  <c r="G277" i="31"/>
  <c r="H277" i="31"/>
  <c r="I277" i="31"/>
  <c r="G276" i="31"/>
  <c r="H276" i="31"/>
  <c r="I276" i="31"/>
  <c r="G275" i="31"/>
  <c r="H275" i="31"/>
  <c r="I275" i="31"/>
  <c r="G274" i="31"/>
  <c r="H274" i="31"/>
  <c r="I274" i="31"/>
  <c r="G273" i="31"/>
  <c r="H273" i="31"/>
  <c r="I273" i="31"/>
  <c r="G272" i="31"/>
  <c r="H272" i="31"/>
  <c r="I272" i="31"/>
  <c r="G271" i="31"/>
  <c r="H271" i="31"/>
  <c r="I271" i="31"/>
  <c r="G270" i="31"/>
  <c r="H270" i="31"/>
  <c r="I270" i="31"/>
  <c r="G269" i="31"/>
  <c r="H269" i="31"/>
  <c r="I269" i="31"/>
  <c r="G268" i="31"/>
  <c r="H268" i="31"/>
  <c r="I268" i="31"/>
  <c r="G267" i="31"/>
  <c r="H267" i="31"/>
  <c r="I267" i="31"/>
  <c r="G266" i="31"/>
  <c r="H266" i="31"/>
  <c r="I266" i="31"/>
  <c r="G265" i="31"/>
  <c r="H265" i="31"/>
  <c r="I265" i="31"/>
  <c r="G264" i="31"/>
  <c r="H264" i="31"/>
  <c r="I264" i="31"/>
  <c r="G263" i="31"/>
  <c r="H263" i="31"/>
  <c r="I263" i="31"/>
  <c r="G262" i="31"/>
  <c r="H262" i="31"/>
  <c r="I262" i="31"/>
  <c r="G261" i="31"/>
  <c r="H261" i="31"/>
  <c r="I261" i="31"/>
  <c r="G260" i="31"/>
  <c r="H260" i="31"/>
  <c r="I260" i="31"/>
  <c r="G259" i="31"/>
  <c r="H259" i="31"/>
  <c r="I259" i="31"/>
  <c r="G258" i="31"/>
  <c r="H258" i="31"/>
  <c r="I258" i="31"/>
  <c r="G257" i="31"/>
  <c r="H257" i="31"/>
  <c r="I257" i="31"/>
  <c r="G256" i="31"/>
  <c r="H256" i="31"/>
  <c r="I256" i="31"/>
  <c r="G255" i="31"/>
  <c r="H255" i="31"/>
  <c r="I255" i="31"/>
  <c r="G254" i="31"/>
  <c r="H254" i="31"/>
  <c r="I254" i="31"/>
  <c r="G253" i="31"/>
  <c r="H253" i="31"/>
  <c r="I253" i="31"/>
  <c r="G252" i="31"/>
  <c r="H252" i="31"/>
  <c r="I252" i="31"/>
  <c r="G251" i="31"/>
  <c r="H251" i="31"/>
  <c r="I251" i="31"/>
  <c r="G250" i="31"/>
  <c r="H250" i="31"/>
  <c r="I250" i="31"/>
  <c r="G249" i="31"/>
  <c r="H249" i="31"/>
  <c r="I249" i="31"/>
  <c r="G248" i="31"/>
  <c r="H248" i="31"/>
  <c r="I248" i="31"/>
  <c r="G247" i="31"/>
  <c r="H247" i="31"/>
  <c r="I247" i="31"/>
  <c r="G246" i="31"/>
  <c r="H246" i="31"/>
  <c r="I246" i="31"/>
  <c r="G245" i="31"/>
  <c r="H245" i="31"/>
  <c r="I245" i="31"/>
  <c r="G244" i="31"/>
  <c r="H244" i="31"/>
  <c r="I244" i="31"/>
  <c r="G243" i="31"/>
  <c r="H243" i="31"/>
  <c r="I243" i="31"/>
  <c r="G242" i="31"/>
  <c r="H242" i="31"/>
  <c r="I242" i="31"/>
  <c r="G241" i="31"/>
  <c r="H241" i="31"/>
  <c r="I241" i="31"/>
  <c r="G240" i="31"/>
  <c r="H240" i="31"/>
  <c r="I240" i="31"/>
  <c r="G239" i="31"/>
  <c r="H239" i="31"/>
  <c r="I239" i="31"/>
  <c r="G238" i="31"/>
  <c r="H238" i="31"/>
  <c r="I238" i="31"/>
  <c r="G237" i="31"/>
  <c r="H237" i="31"/>
  <c r="I237" i="31"/>
  <c r="G236" i="31"/>
  <c r="H236" i="31"/>
  <c r="I236" i="31"/>
  <c r="G235" i="31"/>
  <c r="H235" i="31"/>
  <c r="I235" i="31"/>
  <c r="G234" i="31"/>
  <c r="H234" i="31"/>
  <c r="I234" i="31"/>
  <c r="G233" i="31"/>
  <c r="H233" i="31"/>
  <c r="I233" i="31"/>
  <c r="G232" i="31"/>
  <c r="H232" i="31"/>
  <c r="I232" i="31"/>
  <c r="G231" i="31"/>
  <c r="H231" i="31"/>
  <c r="I231" i="31"/>
  <c r="G230" i="31"/>
  <c r="H230" i="31"/>
  <c r="I230" i="31"/>
  <c r="G229" i="31"/>
  <c r="H229" i="31"/>
  <c r="I229" i="31"/>
  <c r="G228" i="31"/>
  <c r="H228" i="31"/>
  <c r="I228" i="31"/>
  <c r="G227" i="31"/>
  <c r="H227" i="31"/>
  <c r="I227" i="31"/>
  <c r="G226" i="31"/>
  <c r="H226" i="31"/>
  <c r="I226" i="31"/>
  <c r="G225" i="31"/>
  <c r="H225" i="31"/>
  <c r="I225" i="31"/>
  <c r="G224" i="31"/>
  <c r="H224" i="31"/>
  <c r="I224" i="31"/>
  <c r="G223" i="31"/>
  <c r="H223" i="31"/>
  <c r="I223" i="31"/>
  <c r="G222" i="31"/>
  <c r="H222" i="31"/>
  <c r="I222" i="31"/>
  <c r="G221" i="31"/>
  <c r="H221" i="31"/>
  <c r="I221" i="31"/>
  <c r="G220" i="31"/>
  <c r="H220" i="31"/>
  <c r="I220" i="31"/>
  <c r="G219" i="31"/>
  <c r="H219" i="31"/>
  <c r="I219" i="31"/>
  <c r="G218" i="31"/>
  <c r="H218" i="31"/>
  <c r="I218" i="31"/>
  <c r="G217" i="31"/>
  <c r="H217" i="31"/>
  <c r="I217" i="31"/>
  <c r="G216" i="31"/>
  <c r="H216" i="31"/>
  <c r="I216" i="31"/>
  <c r="G215" i="31"/>
  <c r="H215" i="31"/>
  <c r="I215" i="31"/>
  <c r="G214" i="31"/>
  <c r="H214" i="31"/>
  <c r="I214" i="31"/>
  <c r="G213" i="31"/>
  <c r="H213" i="31"/>
  <c r="I213" i="31"/>
  <c r="G212" i="31"/>
  <c r="H212" i="31"/>
  <c r="I212" i="31"/>
  <c r="G211" i="31"/>
  <c r="H211" i="31"/>
  <c r="I211" i="31"/>
  <c r="G210" i="31"/>
  <c r="H210" i="31"/>
  <c r="I210" i="31"/>
  <c r="G209" i="31"/>
  <c r="H209" i="31"/>
  <c r="I209" i="31"/>
  <c r="G208" i="31"/>
  <c r="H208" i="31"/>
  <c r="I208" i="31"/>
  <c r="G207" i="31"/>
  <c r="H207" i="31"/>
  <c r="I207" i="31"/>
  <c r="G206" i="31"/>
  <c r="H206" i="31"/>
  <c r="I206" i="31"/>
  <c r="G205" i="31"/>
  <c r="H205" i="31"/>
  <c r="I205" i="31"/>
  <c r="G204" i="31"/>
  <c r="H204" i="31"/>
  <c r="I204" i="31"/>
  <c r="G203" i="31"/>
  <c r="H203" i="31"/>
  <c r="I203" i="31"/>
  <c r="G202" i="31"/>
  <c r="H202" i="31"/>
  <c r="I202" i="31"/>
  <c r="G201" i="31"/>
  <c r="H201" i="31"/>
  <c r="I201" i="31"/>
  <c r="G200" i="31"/>
  <c r="H200" i="31"/>
  <c r="I200" i="31"/>
  <c r="G199" i="31"/>
  <c r="H199" i="31"/>
  <c r="I199" i="31"/>
  <c r="G198" i="31"/>
  <c r="H198" i="31"/>
  <c r="I198" i="31"/>
  <c r="G197" i="31"/>
  <c r="H197" i="31"/>
  <c r="I197" i="31"/>
  <c r="G196" i="31"/>
  <c r="H196" i="31"/>
  <c r="I196" i="31"/>
  <c r="G195" i="31"/>
  <c r="H195" i="31"/>
  <c r="I195" i="31"/>
  <c r="G194" i="31"/>
  <c r="H194" i="31"/>
  <c r="I194" i="31"/>
  <c r="G193" i="31"/>
  <c r="H193" i="31"/>
  <c r="I193" i="31"/>
  <c r="G192" i="31"/>
  <c r="H192" i="31"/>
  <c r="I192" i="31"/>
  <c r="G191" i="31"/>
  <c r="H191" i="31"/>
  <c r="I191" i="31"/>
  <c r="G190" i="31"/>
  <c r="H190" i="31"/>
  <c r="I190" i="31"/>
  <c r="G189" i="31"/>
  <c r="H189" i="31"/>
  <c r="I189" i="31"/>
  <c r="G188" i="31"/>
  <c r="H188" i="31"/>
  <c r="I188" i="31"/>
  <c r="G187" i="31"/>
  <c r="H187" i="31"/>
  <c r="I187" i="31"/>
  <c r="G186" i="31"/>
  <c r="H186" i="31"/>
  <c r="I186" i="31"/>
  <c r="G185" i="31"/>
  <c r="H185" i="31"/>
  <c r="I185" i="31"/>
  <c r="G184" i="31"/>
  <c r="H184" i="31"/>
  <c r="I184" i="31"/>
  <c r="G183" i="31"/>
  <c r="H183" i="31"/>
  <c r="I183" i="31"/>
  <c r="G182" i="31"/>
  <c r="H182" i="31"/>
  <c r="I182" i="31"/>
  <c r="G181" i="31"/>
  <c r="H181" i="31"/>
  <c r="I181" i="31"/>
  <c r="G180" i="31"/>
  <c r="H180" i="31"/>
  <c r="I180" i="31"/>
  <c r="G179" i="31"/>
  <c r="H179" i="31"/>
  <c r="I179" i="31"/>
  <c r="G178" i="31"/>
  <c r="H178" i="31"/>
  <c r="I178" i="31"/>
  <c r="G177" i="31"/>
  <c r="H177" i="31"/>
  <c r="I177" i="31"/>
  <c r="G176" i="31"/>
  <c r="H176" i="31"/>
  <c r="I176" i="31"/>
  <c r="G175" i="31"/>
  <c r="H175" i="31"/>
  <c r="I175" i="31"/>
  <c r="G174" i="31"/>
  <c r="H174" i="31"/>
  <c r="I174" i="31"/>
  <c r="G173" i="31"/>
  <c r="H173" i="31"/>
  <c r="I173" i="31"/>
  <c r="G172" i="31"/>
  <c r="H172" i="31"/>
  <c r="I172" i="31"/>
  <c r="G171" i="31"/>
  <c r="H171" i="31"/>
  <c r="I171" i="31"/>
  <c r="G170" i="31"/>
  <c r="H170" i="31"/>
  <c r="I170" i="31"/>
  <c r="G169" i="31"/>
  <c r="H169" i="31"/>
  <c r="I169" i="31"/>
  <c r="G168" i="31"/>
  <c r="H168" i="31"/>
  <c r="I168" i="31"/>
  <c r="G167" i="31"/>
  <c r="H167" i="31"/>
  <c r="I167" i="31"/>
  <c r="G166" i="31"/>
  <c r="H166" i="31"/>
  <c r="I166" i="31"/>
  <c r="G165" i="31"/>
  <c r="H165" i="31"/>
  <c r="I165" i="31"/>
  <c r="G164" i="31"/>
  <c r="H164" i="31"/>
  <c r="I164" i="31"/>
  <c r="G163" i="31"/>
  <c r="H163" i="31"/>
  <c r="I163" i="31"/>
  <c r="G162" i="31"/>
  <c r="H162" i="31"/>
  <c r="I162" i="31"/>
  <c r="G161" i="31"/>
  <c r="H161" i="31"/>
  <c r="I161" i="31"/>
  <c r="G160" i="31"/>
  <c r="H160" i="31"/>
  <c r="I160" i="31"/>
  <c r="G159" i="31"/>
  <c r="H159" i="31"/>
  <c r="I159" i="31"/>
  <c r="G158" i="31"/>
  <c r="H158" i="31"/>
  <c r="I158" i="31"/>
  <c r="G157" i="31"/>
  <c r="H157" i="31"/>
  <c r="I157" i="31"/>
  <c r="G156" i="31"/>
  <c r="H156" i="31"/>
  <c r="I156" i="31"/>
  <c r="G155" i="31"/>
  <c r="H155" i="31"/>
  <c r="I155" i="31"/>
  <c r="G154" i="31"/>
  <c r="H154" i="31"/>
  <c r="I154" i="31"/>
  <c r="G153" i="31"/>
  <c r="H153" i="31"/>
  <c r="I153" i="31"/>
  <c r="G152" i="31"/>
  <c r="H152" i="31"/>
  <c r="I152" i="31"/>
  <c r="G151" i="31"/>
  <c r="H151" i="31"/>
  <c r="I151" i="31"/>
  <c r="G150" i="31"/>
  <c r="H150" i="31"/>
  <c r="I150" i="31"/>
  <c r="G149" i="31"/>
  <c r="H149" i="31"/>
  <c r="I149" i="31"/>
  <c r="G148" i="31"/>
  <c r="H148" i="31"/>
  <c r="I148" i="31"/>
  <c r="G147" i="31"/>
  <c r="H147" i="31"/>
  <c r="I147" i="31"/>
  <c r="G146" i="31"/>
  <c r="H146" i="31"/>
  <c r="I146" i="31"/>
  <c r="G145" i="31"/>
  <c r="H145" i="31"/>
  <c r="I145" i="31"/>
  <c r="G144" i="31"/>
  <c r="H144" i="31"/>
  <c r="I144" i="31"/>
  <c r="G143" i="31"/>
  <c r="H143" i="31"/>
  <c r="I143" i="31"/>
  <c r="G142" i="31"/>
  <c r="H142" i="31"/>
  <c r="I142" i="31"/>
  <c r="G141" i="31"/>
  <c r="H141" i="31"/>
  <c r="I141" i="31"/>
  <c r="G140" i="31"/>
  <c r="H140" i="31"/>
  <c r="I140" i="31"/>
  <c r="G139" i="31"/>
  <c r="H139" i="31"/>
  <c r="I139" i="31"/>
  <c r="G138" i="31"/>
  <c r="H138" i="31"/>
  <c r="I138" i="31"/>
  <c r="G137" i="31"/>
  <c r="H137" i="31"/>
  <c r="I137" i="31"/>
  <c r="G136" i="31"/>
  <c r="H136" i="31"/>
  <c r="I136" i="31"/>
  <c r="G135" i="31"/>
  <c r="H135" i="31"/>
  <c r="I135" i="31"/>
  <c r="G134" i="31"/>
  <c r="H134" i="31"/>
  <c r="I134" i="31"/>
  <c r="G133" i="31"/>
  <c r="H133" i="31"/>
  <c r="I133" i="31"/>
  <c r="G132" i="31"/>
  <c r="H132" i="31"/>
  <c r="I132" i="31"/>
  <c r="G131" i="31"/>
  <c r="H131" i="31"/>
  <c r="I131" i="31"/>
  <c r="G130" i="31"/>
  <c r="H130" i="31"/>
  <c r="I130" i="31"/>
  <c r="G129" i="31"/>
  <c r="H129" i="31"/>
  <c r="I129" i="31"/>
  <c r="G128" i="31"/>
  <c r="H128" i="31"/>
  <c r="I128" i="31"/>
  <c r="G127" i="31"/>
  <c r="H127" i="31"/>
  <c r="I127" i="31"/>
  <c r="G126" i="31"/>
  <c r="H126" i="31"/>
  <c r="I126" i="31"/>
  <c r="G125" i="31"/>
  <c r="H125" i="31"/>
  <c r="I125" i="31"/>
  <c r="G124" i="31"/>
  <c r="H124" i="31"/>
  <c r="I124" i="31"/>
  <c r="G123" i="31"/>
  <c r="H123" i="31"/>
  <c r="I123" i="31"/>
  <c r="G122" i="31"/>
  <c r="H122" i="31"/>
  <c r="I122" i="31"/>
  <c r="G121" i="31"/>
  <c r="H121" i="31"/>
  <c r="I121" i="31"/>
  <c r="G120" i="31"/>
  <c r="H120" i="31"/>
  <c r="I120" i="31"/>
  <c r="G119" i="31"/>
  <c r="H119" i="31"/>
  <c r="I119" i="31"/>
  <c r="G118" i="31"/>
  <c r="H118" i="31"/>
  <c r="I118" i="31"/>
  <c r="G117" i="31"/>
  <c r="H117" i="31"/>
  <c r="I117" i="31"/>
  <c r="G116" i="31"/>
  <c r="H116" i="31"/>
  <c r="I116" i="31"/>
  <c r="G115" i="31"/>
  <c r="H115" i="31"/>
  <c r="I115" i="31"/>
  <c r="G114" i="31"/>
  <c r="H114" i="31"/>
  <c r="I114" i="31"/>
  <c r="G113" i="31"/>
  <c r="H113" i="31"/>
  <c r="I113" i="31"/>
  <c r="G112" i="31"/>
  <c r="H112" i="31"/>
  <c r="I112" i="31"/>
  <c r="G111" i="31"/>
  <c r="H111" i="31"/>
  <c r="I111" i="31"/>
  <c r="G110" i="31"/>
  <c r="H110" i="31"/>
  <c r="I110" i="31"/>
  <c r="G109" i="31"/>
  <c r="H109" i="31"/>
  <c r="I109" i="31"/>
  <c r="G108" i="31"/>
  <c r="H108" i="31"/>
  <c r="I108" i="31"/>
  <c r="G107" i="31"/>
  <c r="H107" i="31"/>
  <c r="I107" i="31"/>
  <c r="G106" i="31"/>
  <c r="H106" i="31"/>
  <c r="I106" i="31"/>
  <c r="G105" i="31"/>
  <c r="H105" i="31"/>
  <c r="I105" i="31"/>
  <c r="G104" i="31"/>
  <c r="H104" i="31"/>
  <c r="I104" i="31"/>
  <c r="G103" i="31"/>
  <c r="H103" i="31"/>
  <c r="I103" i="31"/>
  <c r="G102" i="31"/>
  <c r="H102" i="31"/>
  <c r="I102" i="31"/>
  <c r="G101" i="31"/>
  <c r="H101" i="31"/>
  <c r="I101" i="31"/>
  <c r="G100" i="31"/>
  <c r="H100" i="31"/>
  <c r="I100" i="31"/>
  <c r="G99" i="31"/>
  <c r="H99" i="31"/>
  <c r="I99" i="31"/>
  <c r="G98" i="31"/>
  <c r="H98" i="31"/>
  <c r="I98" i="31"/>
  <c r="G97" i="31"/>
  <c r="H97" i="31"/>
  <c r="I97" i="31"/>
  <c r="G96" i="31"/>
  <c r="H96" i="31"/>
  <c r="I96" i="31"/>
  <c r="G95" i="31"/>
  <c r="H95" i="31"/>
  <c r="I95" i="31"/>
  <c r="G94" i="31"/>
  <c r="H94" i="31"/>
  <c r="I94" i="31"/>
  <c r="G93" i="31"/>
  <c r="H93" i="31"/>
  <c r="I93" i="31"/>
  <c r="G92" i="31"/>
  <c r="H92" i="31"/>
  <c r="I92" i="31"/>
  <c r="G91" i="31"/>
  <c r="H91" i="31"/>
  <c r="I91" i="31"/>
  <c r="G90" i="31"/>
  <c r="H90" i="31"/>
  <c r="I90" i="31"/>
  <c r="G89" i="31"/>
  <c r="H89" i="31"/>
  <c r="I89" i="31"/>
  <c r="G88" i="31"/>
  <c r="H88" i="31"/>
  <c r="I88" i="31"/>
  <c r="G87" i="31"/>
  <c r="H87" i="31"/>
  <c r="I87" i="31"/>
  <c r="G86" i="31"/>
  <c r="H86" i="31"/>
  <c r="I86" i="31"/>
  <c r="G85" i="31"/>
  <c r="H85" i="31"/>
  <c r="I85" i="31"/>
  <c r="G84" i="31"/>
  <c r="H84" i="31"/>
  <c r="I84" i="31"/>
  <c r="G83" i="31"/>
  <c r="H83" i="31"/>
  <c r="I83" i="31"/>
  <c r="G82" i="31"/>
  <c r="H82" i="31"/>
  <c r="I82" i="31"/>
  <c r="G81" i="31"/>
  <c r="H81" i="31"/>
  <c r="I81" i="31"/>
  <c r="G80" i="31"/>
  <c r="H80" i="31"/>
  <c r="I80" i="31"/>
  <c r="G79" i="31"/>
  <c r="H79" i="31"/>
  <c r="I79" i="31"/>
  <c r="G78" i="31"/>
  <c r="H78" i="31"/>
  <c r="I78" i="31"/>
  <c r="G77" i="31"/>
  <c r="H77" i="31"/>
  <c r="I77" i="31"/>
  <c r="G76" i="31"/>
  <c r="H76" i="31"/>
  <c r="I76" i="31"/>
  <c r="G75" i="31"/>
  <c r="H75" i="31"/>
  <c r="I75" i="31"/>
  <c r="G74" i="31"/>
  <c r="H74" i="31"/>
  <c r="I74" i="31"/>
  <c r="G73" i="31"/>
  <c r="H73" i="31"/>
  <c r="I73" i="31"/>
  <c r="G72" i="31"/>
  <c r="H72" i="31"/>
  <c r="I72" i="31"/>
  <c r="G71" i="31"/>
  <c r="H71" i="31"/>
  <c r="I71" i="31"/>
  <c r="G70" i="31"/>
  <c r="H70" i="31"/>
  <c r="I70" i="31"/>
  <c r="G69" i="31"/>
  <c r="H69" i="31"/>
  <c r="I69" i="31"/>
  <c r="G68" i="31"/>
  <c r="H68" i="31"/>
  <c r="I68" i="31"/>
  <c r="G67" i="31"/>
  <c r="H67" i="31"/>
  <c r="I67" i="31"/>
  <c r="G66" i="31"/>
  <c r="H66" i="31"/>
  <c r="I66" i="31"/>
  <c r="G65" i="31"/>
  <c r="H65" i="31"/>
  <c r="I65" i="31"/>
  <c r="G64" i="31"/>
  <c r="H64" i="31"/>
  <c r="I64" i="31"/>
  <c r="G63" i="31"/>
  <c r="H63" i="31"/>
  <c r="I63" i="31"/>
  <c r="G62" i="31"/>
  <c r="H62" i="31"/>
  <c r="I62" i="31"/>
  <c r="G61" i="31"/>
  <c r="H61" i="31"/>
  <c r="I61" i="31"/>
  <c r="G60" i="31"/>
  <c r="H60" i="31"/>
  <c r="I60" i="31"/>
  <c r="G59" i="31"/>
  <c r="H59" i="31"/>
  <c r="I59" i="31"/>
  <c r="G58" i="31"/>
  <c r="H58" i="31"/>
  <c r="I58" i="31"/>
  <c r="G57" i="31"/>
  <c r="H57" i="31"/>
  <c r="I57" i="31"/>
  <c r="G56" i="31"/>
  <c r="H56" i="31"/>
  <c r="I56" i="31"/>
  <c r="G55" i="31"/>
  <c r="H55" i="31"/>
  <c r="I55" i="31"/>
  <c r="G54" i="31"/>
  <c r="H54" i="31"/>
  <c r="I54" i="31"/>
  <c r="G53" i="31"/>
  <c r="H53" i="31"/>
  <c r="I53" i="31"/>
  <c r="G52" i="31"/>
  <c r="H52" i="31"/>
  <c r="I52" i="31"/>
  <c r="G51" i="31"/>
  <c r="H51" i="31"/>
  <c r="I51" i="31"/>
  <c r="G50" i="31"/>
  <c r="H50" i="31"/>
  <c r="I50" i="31"/>
  <c r="G49" i="31"/>
  <c r="H49" i="31"/>
  <c r="I49" i="31"/>
  <c r="G48" i="31"/>
  <c r="H48" i="31"/>
  <c r="I48" i="31"/>
  <c r="G47" i="31"/>
  <c r="H47" i="31"/>
  <c r="I47" i="31"/>
  <c r="G46" i="31"/>
  <c r="H46" i="31"/>
  <c r="I46" i="31"/>
  <c r="G45" i="31"/>
  <c r="H45" i="31"/>
  <c r="I45" i="31"/>
  <c r="G44" i="31"/>
  <c r="H44" i="31"/>
  <c r="I44" i="31"/>
  <c r="G43" i="31"/>
  <c r="H43" i="31"/>
  <c r="I43" i="31"/>
  <c r="G42" i="31"/>
  <c r="H42" i="31"/>
  <c r="I42" i="31"/>
  <c r="G41" i="31"/>
  <c r="H41" i="31"/>
  <c r="I41" i="31"/>
  <c r="G40" i="31"/>
  <c r="H40" i="31"/>
  <c r="I40" i="31"/>
  <c r="G39" i="31"/>
  <c r="H39" i="31"/>
  <c r="I39" i="31"/>
  <c r="G38" i="31"/>
  <c r="H38" i="31"/>
  <c r="I38" i="31"/>
  <c r="G37" i="31"/>
  <c r="H37" i="31"/>
  <c r="I37" i="31"/>
  <c r="G36" i="31"/>
  <c r="H36" i="31"/>
  <c r="I36" i="31"/>
  <c r="G35" i="31"/>
  <c r="H35" i="31"/>
  <c r="I35" i="31"/>
  <c r="G34" i="31"/>
  <c r="H34" i="31"/>
  <c r="I34" i="31"/>
  <c r="G33" i="31"/>
  <c r="H33" i="31"/>
  <c r="I33" i="31"/>
  <c r="G32" i="31"/>
  <c r="H32" i="31"/>
  <c r="I32" i="31"/>
  <c r="G31" i="31"/>
  <c r="H31" i="31"/>
  <c r="I31" i="31"/>
  <c r="G30" i="31"/>
  <c r="H30" i="31"/>
  <c r="I30" i="31"/>
  <c r="G29" i="31"/>
  <c r="H29" i="31"/>
  <c r="I29" i="31"/>
  <c r="G28" i="31"/>
  <c r="H28" i="31"/>
  <c r="I28" i="31"/>
  <c r="G27" i="31"/>
  <c r="H27" i="31"/>
  <c r="I27" i="31"/>
  <c r="G26" i="31"/>
  <c r="H26" i="31"/>
  <c r="I26" i="31"/>
  <c r="G25" i="31"/>
  <c r="H25" i="31"/>
  <c r="I25" i="31"/>
  <c r="G24" i="31"/>
  <c r="H24" i="31"/>
  <c r="I24" i="31"/>
  <c r="G23" i="31"/>
  <c r="H23" i="31"/>
  <c r="I23" i="31"/>
  <c r="K23" i="31"/>
  <c r="K24" i="31"/>
  <c r="K25" i="31"/>
  <c r="K26" i="31"/>
  <c r="K27" i="31"/>
  <c r="K28" i="31"/>
  <c r="K29" i="31"/>
  <c r="K30" i="31"/>
  <c r="K31" i="31"/>
  <c r="K32" i="31"/>
  <c r="K33" i="31"/>
  <c r="K34" i="31"/>
  <c r="K35" i="31"/>
  <c r="K36" i="31"/>
  <c r="K37" i="31"/>
  <c r="K38" i="31"/>
  <c r="K39" i="31"/>
  <c r="K40" i="31"/>
  <c r="K41" i="31"/>
  <c r="K42" i="31"/>
  <c r="K43" i="31"/>
  <c r="K44" i="31"/>
  <c r="K45" i="31"/>
  <c r="K46" i="31"/>
  <c r="K47" i="31"/>
  <c r="K48" i="31"/>
  <c r="K49" i="31"/>
  <c r="K50" i="31"/>
  <c r="K51" i="31"/>
  <c r="K52" i="31"/>
  <c r="K53" i="31"/>
  <c r="K54" i="31"/>
  <c r="K55" i="31"/>
  <c r="K56" i="31"/>
  <c r="K57" i="31"/>
  <c r="K58" i="31"/>
  <c r="K59" i="31"/>
  <c r="K60" i="31"/>
  <c r="K61" i="31"/>
  <c r="K62" i="31"/>
  <c r="K63" i="31"/>
  <c r="K64" i="31"/>
  <c r="K65" i="31"/>
  <c r="K66" i="31"/>
  <c r="K67" i="31"/>
  <c r="K68" i="31"/>
  <c r="K69" i="31"/>
  <c r="K70" i="31"/>
  <c r="K71" i="31"/>
  <c r="K72" i="31"/>
  <c r="K73" i="31"/>
  <c r="K74" i="31"/>
  <c r="K75" i="31"/>
  <c r="K76" i="31"/>
  <c r="K77" i="31"/>
  <c r="K78" i="31"/>
  <c r="K79" i="31"/>
  <c r="K80" i="31"/>
  <c r="K81" i="31"/>
  <c r="K82" i="31"/>
  <c r="K83" i="31"/>
  <c r="K84" i="31"/>
  <c r="K85" i="31"/>
  <c r="K86" i="31"/>
  <c r="K87" i="31"/>
  <c r="K88" i="31"/>
  <c r="K89" i="31"/>
  <c r="K90" i="31"/>
  <c r="K91" i="31"/>
  <c r="K92" i="31"/>
  <c r="K93" i="31"/>
  <c r="K94" i="31"/>
  <c r="K95" i="31"/>
  <c r="K96" i="31"/>
  <c r="K97" i="31"/>
  <c r="K98" i="31"/>
  <c r="K99" i="31"/>
  <c r="K100" i="31"/>
  <c r="K101" i="31"/>
  <c r="K102" i="31"/>
  <c r="K103" i="31"/>
  <c r="K104" i="31"/>
  <c r="K105" i="31"/>
  <c r="K106" i="31"/>
  <c r="K107" i="31"/>
  <c r="K108" i="31"/>
  <c r="K109" i="31"/>
  <c r="K110" i="31"/>
  <c r="K111" i="31"/>
  <c r="K112" i="31"/>
  <c r="K113" i="31"/>
  <c r="K114" i="31"/>
  <c r="K115" i="31"/>
  <c r="K116" i="31"/>
  <c r="K117" i="31"/>
  <c r="K118" i="31"/>
  <c r="K119" i="31"/>
  <c r="K120" i="31"/>
  <c r="K121" i="31"/>
  <c r="K122" i="31"/>
  <c r="K123" i="31"/>
  <c r="K124" i="31"/>
  <c r="K125" i="31"/>
  <c r="K126" i="31"/>
  <c r="K127" i="31"/>
  <c r="K128" i="31"/>
  <c r="K129" i="31"/>
  <c r="K130" i="31"/>
  <c r="K131" i="31"/>
  <c r="K132" i="31"/>
  <c r="K133" i="31"/>
  <c r="K134" i="31"/>
  <c r="K135" i="31"/>
  <c r="K136" i="31"/>
  <c r="K137" i="31"/>
  <c r="K138" i="31"/>
  <c r="K139" i="31"/>
  <c r="K140" i="31"/>
  <c r="K141" i="31"/>
  <c r="K142" i="31"/>
  <c r="K143" i="31"/>
  <c r="K144" i="31"/>
  <c r="K145" i="31"/>
  <c r="K146" i="31"/>
  <c r="K147" i="31"/>
  <c r="K148" i="31"/>
  <c r="K149" i="31"/>
  <c r="K150" i="31"/>
  <c r="K151" i="31"/>
  <c r="K152" i="31"/>
  <c r="K153" i="31"/>
  <c r="K154" i="31"/>
  <c r="K155" i="31"/>
  <c r="K156" i="31"/>
  <c r="K157" i="31"/>
  <c r="K158" i="31"/>
  <c r="K159" i="31"/>
  <c r="K160" i="31"/>
  <c r="K161" i="31"/>
  <c r="K162" i="31"/>
  <c r="K163" i="31"/>
  <c r="K164" i="31"/>
  <c r="K165" i="31"/>
  <c r="K166" i="31"/>
  <c r="K167" i="31"/>
  <c r="K168" i="31"/>
  <c r="K169" i="31"/>
  <c r="K170" i="31"/>
  <c r="K171" i="31"/>
  <c r="K172" i="31"/>
  <c r="K173" i="31"/>
  <c r="K174" i="31"/>
  <c r="K175" i="31"/>
  <c r="K176" i="31"/>
  <c r="K177" i="31"/>
  <c r="K178" i="31"/>
  <c r="K179" i="31"/>
  <c r="K180" i="31"/>
  <c r="K181" i="31"/>
  <c r="K182" i="31"/>
  <c r="K183" i="31"/>
  <c r="K184" i="31"/>
  <c r="K185" i="31"/>
  <c r="K186" i="31"/>
  <c r="K187" i="31"/>
  <c r="K188" i="31"/>
  <c r="K189" i="31"/>
  <c r="K190" i="31"/>
  <c r="K191" i="31"/>
  <c r="K192" i="31"/>
  <c r="K193" i="31"/>
  <c r="K194" i="31"/>
  <c r="K195" i="31"/>
  <c r="K196" i="31"/>
  <c r="K197" i="31"/>
  <c r="K198" i="31"/>
  <c r="K199" i="31"/>
  <c r="K200" i="31"/>
  <c r="K201" i="31"/>
  <c r="K202" i="31"/>
  <c r="K203" i="31"/>
  <c r="K204" i="31"/>
  <c r="K205" i="31"/>
  <c r="K206" i="31"/>
  <c r="K207" i="31"/>
  <c r="K208" i="31"/>
  <c r="K209" i="31"/>
  <c r="K210" i="31"/>
  <c r="K211" i="31"/>
  <c r="K212" i="31"/>
  <c r="K213" i="31"/>
  <c r="K214" i="31"/>
  <c r="K215" i="31"/>
  <c r="K216" i="31"/>
  <c r="K217" i="31"/>
  <c r="K218" i="31"/>
  <c r="K219" i="31"/>
  <c r="K220" i="31"/>
  <c r="K221" i="31"/>
  <c r="K222" i="31"/>
  <c r="K223" i="31"/>
  <c r="K224" i="31"/>
  <c r="K225" i="31"/>
  <c r="K226" i="31"/>
  <c r="K227" i="31"/>
  <c r="K228" i="31"/>
  <c r="K229" i="31"/>
  <c r="K230" i="31"/>
  <c r="K231" i="31"/>
  <c r="K232" i="31"/>
  <c r="K233" i="31"/>
  <c r="K234" i="31"/>
  <c r="K235" i="31"/>
  <c r="K236" i="31"/>
  <c r="K237" i="31"/>
  <c r="K238" i="31"/>
  <c r="K239" i="31"/>
  <c r="K240" i="31"/>
  <c r="K241" i="31"/>
  <c r="K242" i="31"/>
  <c r="K243" i="31"/>
  <c r="K244" i="31"/>
  <c r="K245" i="31"/>
  <c r="K246" i="31"/>
  <c r="K247" i="31"/>
  <c r="K248" i="31"/>
  <c r="K249" i="31"/>
  <c r="K250" i="31"/>
  <c r="K251" i="31"/>
  <c r="K252" i="31"/>
  <c r="K253" i="31"/>
  <c r="K254" i="31"/>
  <c r="K255" i="31"/>
  <c r="K256" i="31"/>
  <c r="K257" i="31"/>
  <c r="K258" i="31"/>
  <c r="K259" i="31"/>
  <c r="K260" i="31"/>
  <c r="K261" i="31"/>
  <c r="K262" i="31"/>
  <c r="K263" i="31"/>
  <c r="K264" i="31"/>
  <c r="K265" i="31"/>
  <c r="K266" i="31"/>
  <c r="K267" i="31"/>
  <c r="K268" i="31"/>
  <c r="K269" i="31"/>
  <c r="K270" i="31"/>
  <c r="K271" i="31"/>
  <c r="K272" i="31"/>
  <c r="K273" i="31"/>
  <c r="K274" i="31"/>
  <c r="K275" i="31"/>
  <c r="K276" i="31"/>
  <c r="K277" i="31"/>
  <c r="K278" i="31"/>
  <c r="K279" i="31"/>
  <c r="K280" i="31"/>
  <c r="K281" i="31"/>
  <c r="K282" i="31"/>
  <c r="K283" i="31"/>
  <c r="K284" i="31"/>
  <c r="K285" i="31"/>
  <c r="K286" i="31"/>
  <c r="K287" i="31"/>
  <c r="K288" i="31"/>
  <c r="K289" i="31"/>
  <c r="K290" i="31"/>
  <c r="K291" i="31"/>
  <c r="K292" i="31"/>
  <c r="K293" i="31"/>
  <c r="K294" i="31"/>
  <c r="K295" i="31"/>
  <c r="K296" i="31"/>
  <c r="K297" i="31"/>
  <c r="K298" i="31"/>
  <c r="K299" i="31"/>
  <c r="K300" i="31"/>
  <c r="K301" i="31"/>
  <c r="K302" i="31"/>
  <c r="K303" i="31"/>
  <c r="K304" i="31"/>
  <c r="K305" i="31"/>
  <c r="K306" i="31"/>
  <c r="K307" i="31"/>
  <c r="K308" i="31"/>
  <c r="K309" i="31"/>
  <c r="K310" i="31"/>
  <c r="K311" i="31"/>
  <c r="K312" i="31"/>
  <c r="K313" i="31"/>
  <c r="K314" i="31"/>
  <c r="K315" i="31"/>
  <c r="K316" i="31"/>
  <c r="K317" i="31"/>
  <c r="K318" i="31"/>
  <c r="K319" i="31"/>
  <c r="K320" i="31"/>
  <c r="K321" i="31"/>
  <c r="K322" i="31"/>
  <c r="K323" i="31"/>
  <c r="K324" i="31"/>
  <c r="K325" i="31"/>
  <c r="K326" i="31"/>
  <c r="K327" i="31"/>
  <c r="K328" i="31"/>
  <c r="K329" i="31"/>
  <c r="K330" i="31"/>
  <c r="K331" i="31"/>
  <c r="K332" i="31"/>
  <c r="K333" i="31"/>
  <c r="K334" i="31"/>
  <c r="K335" i="31"/>
  <c r="K336" i="31"/>
  <c r="K337" i="31"/>
  <c r="K338" i="31"/>
  <c r="K339" i="31"/>
  <c r="K340" i="31"/>
  <c r="K341" i="31"/>
  <c r="K342" i="31"/>
  <c r="K343" i="31"/>
  <c r="K344" i="31"/>
  <c r="K345" i="31"/>
  <c r="K346" i="31"/>
  <c r="K347" i="31"/>
  <c r="K348" i="31"/>
  <c r="K349" i="31"/>
  <c r="K350" i="31"/>
  <c r="K351" i="31"/>
  <c r="K352" i="31"/>
  <c r="K353" i="31"/>
  <c r="K354" i="31"/>
  <c r="K355" i="31"/>
  <c r="K356" i="31"/>
  <c r="K357" i="31"/>
  <c r="K358" i="31"/>
  <c r="K359" i="31"/>
  <c r="K360" i="31"/>
  <c r="K361" i="31"/>
  <c r="K362" i="31"/>
  <c r="K363" i="31"/>
  <c r="K364" i="31"/>
  <c r="K365" i="31"/>
  <c r="K366" i="31"/>
  <c r="K367" i="31"/>
  <c r="K368" i="31"/>
  <c r="K369" i="31"/>
  <c r="K370" i="31"/>
  <c r="K371" i="31"/>
  <c r="K372" i="31"/>
  <c r="K373" i="31"/>
  <c r="K374" i="31"/>
  <c r="K375" i="31"/>
  <c r="K376" i="31"/>
  <c r="K377" i="31"/>
  <c r="K378" i="31"/>
  <c r="K379" i="31"/>
  <c r="K380" i="31"/>
  <c r="K381" i="31"/>
  <c r="K382" i="31"/>
  <c r="K383" i="31"/>
  <c r="K384" i="31"/>
  <c r="K385" i="31"/>
  <c r="K386" i="31"/>
  <c r="K387" i="31"/>
  <c r="K388" i="31"/>
  <c r="K389" i="31"/>
  <c r="K390" i="31"/>
  <c r="K391" i="31"/>
  <c r="K392" i="31"/>
  <c r="K393" i="31"/>
  <c r="K394" i="31"/>
  <c r="K395" i="31"/>
  <c r="K396" i="31"/>
  <c r="K397" i="31"/>
  <c r="K398" i="31"/>
  <c r="K399" i="31"/>
  <c r="K400" i="31"/>
  <c r="K401" i="31"/>
  <c r="K402" i="31"/>
  <c r="K403" i="31"/>
  <c r="K404" i="31"/>
  <c r="K405" i="31"/>
  <c r="K406" i="31"/>
  <c r="K407" i="31"/>
  <c r="K408" i="31"/>
  <c r="K409" i="31"/>
  <c r="K410" i="31"/>
  <c r="K411" i="31"/>
  <c r="K412" i="31"/>
  <c r="K413" i="31"/>
  <c r="K414" i="31"/>
  <c r="K415" i="31"/>
  <c r="K416" i="31"/>
  <c r="K417" i="31"/>
  <c r="K418" i="31"/>
  <c r="K419" i="31"/>
  <c r="K420" i="31"/>
  <c r="K421" i="31"/>
  <c r="K422" i="31"/>
  <c r="K423" i="31"/>
  <c r="K424" i="31"/>
  <c r="K425" i="31"/>
  <c r="K426" i="31"/>
  <c r="K427" i="31"/>
  <c r="K428" i="31"/>
  <c r="K429" i="31"/>
  <c r="K430" i="31"/>
  <c r="K431" i="31"/>
  <c r="K432" i="31"/>
  <c r="K433" i="31"/>
  <c r="K434" i="31"/>
  <c r="K435" i="31"/>
  <c r="K436" i="31"/>
  <c r="K437" i="31"/>
  <c r="K438" i="31"/>
  <c r="K439" i="31"/>
  <c r="K440" i="31"/>
  <c r="K441" i="31"/>
  <c r="K442" i="31"/>
  <c r="K443" i="31"/>
  <c r="K444" i="31"/>
  <c r="K445" i="31"/>
  <c r="K446" i="31"/>
  <c r="K447" i="31"/>
  <c r="K448" i="31"/>
  <c r="K449" i="31"/>
  <c r="K450" i="31"/>
  <c r="K451" i="31"/>
  <c r="K452" i="31"/>
  <c r="K453" i="31"/>
  <c r="K454" i="31"/>
  <c r="K455" i="31"/>
  <c r="K456" i="31"/>
  <c r="K457" i="31"/>
  <c r="K458" i="31"/>
  <c r="K459" i="31"/>
  <c r="K460" i="31"/>
  <c r="K461" i="31"/>
  <c r="K462" i="31"/>
  <c r="K463" i="31"/>
  <c r="K464" i="31"/>
  <c r="K465" i="31"/>
  <c r="K466" i="31"/>
  <c r="K467" i="31"/>
  <c r="K468" i="31"/>
  <c r="K469" i="31"/>
  <c r="K470" i="31"/>
  <c r="K471" i="31"/>
  <c r="K472" i="31"/>
  <c r="K473" i="31"/>
  <c r="K474" i="31"/>
  <c r="K475" i="31"/>
  <c r="K476" i="31"/>
  <c r="K477" i="31"/>
  <c r="K478" i="31"/>
  <c r="K479" i="31"/>
  <c r="K480" i="31"/>
  <c r="K481" i="31"/>
  <c r="K482" i="31"/>
  <c r="K483" i="31"/>
  <c r="K484" i="31"/>
  <c r="K485" i="31"/>
  <c r="K486" i="31"/>
  <c r="K487" i="31"/>
  <c r="K488" i="31"/>
  <c r="K489" i="31"/>
  <c r="K490" i="31"/>
  <c r="K491" i="31"/>
  <c r="K492" i="31"/>
  <c r="K493" i="31"/>
  <c r="K494" i="31"/>
  <c r="K495" i="31"/>
  <c r="K496" i="31"/>
  <c r="K497" i="31"/>
  <c r="K498" i="31"/>
  <c r="K499" i="31"/>
  <c r="K500" i="31"/>
  <c r="K501" i="31"/>
  <c r="K502" i="31"/>
  <c r="K503" i="31"/>
  <c r="K504" i="31"/>
  <c r="K505" i="31"/>
  <c r="K506" i="31"/>
  <c r="K507" i="31"/>
  <c r="K508" i="31"/>
  <c r="K509" i="31"/>
  <c r="K510" i="31"/>
  <c r="K511" i="31"/>
  <c r="K512" i="31"/>
  <c r="K513" i="31"/>
  <c r="K514" i="31"/>
  <c r="K515" i="31"/>
  <c r="K516" i="31"/>
  <c r="K517" i="31"/>
  <c r="K518" i="31"/>
  <c r="K519" i="31"/>
  <c r="K520" i="31"/>
  <c r="K521" i="31"/>
  <c r="K522" i="31"/>
  <c r="K523" i="31"/>
  <c r="K524" i="31"/>
  <c r="K525" i="31"/>
  <c r="K526" i="31"/>
  <c r="K527" i="31"/>
  <c r="K528" i="31"/>
  <c r="K529" i="31"/>
  <c r="K530" i="31"/>
  <c r="K531" i="31"/>
  <c r="K532" i="31"/>
  <c r="K533" i="31"/>
  <c r="K534" i="31"/>
  <c r="K535" i="31"/>
  <c r="K536" i="31"/>
  <c r="K537" i="31"/>
  <c r="K538" i="31"/>
  <c r="K539" i="31"/>
  <c r="K540" i="31"/>
  <c r="K541" i="31"/>
  <c r="K542" i="31"/>
  <c r="K543" i="31"/>
  <c r="K544" i="31"/>
  <c r="K545" i="31"/>
  <c r="K546" i="31"/>
  <c r="K547" i="31"/>
  <c r="K548" i="31"/>
  <c r="K549" i="31"/>
  <c r="K550" i="31"/>
  <c r="K551" i="31"/>
  <c r="K552" i="31"/>
  <c r="K553" i="31"/>
  <c r="K554" i="31"/>
  <c r="K555" i="31"/>
  <c r="K556" i="31"/>
  <c r="K557" i="31"/>
  <c r="K558" i="31"/>
  <c r="K559" i="31"/>
  <c r="K560" i="31"/>
  <c r="K561" i="31"/>
  <c r="K562" i="31"/>
  <c r="K563" i="31"/>
  <c r="K564" i="31"/>
  <c r="K565" i="31"/>
  <c r="K566" i="31"/>
  <c r="K567" i="31"/>
  <c r="K568" i="31"/>
  <c r="K569" i="31"/>
  <c r="K570" i="31"/>
  <c r="K571" i="31"/>
  <c r="K572" i="31"/>
  <c r="K573" i="31"/>
  <c r="K574" i="31"/>
  <c r="K575" i="31"/>
  <c r="K576" i="31"/>
  <c r="K577" i="31"/>
  <c r="K578" i="31"/>
  <c r="K579" i="31"/>
  <c r="K580" i="31"/>
  <c r="K581" i="31"/>
  <c r="K582" i="31"/>
  <c r="K583" i="31"/>
  <c r="K584" i="31"/>
  <c r="K585" i="31"/>
  <c r="K586" i="31"/>
  <c r="K587" i="31"/>
  <c r="K588" i="31"/>
  <c r="K589" i="31"/>
  <c r="K590" i="31"/>
  <c r="K591" i="31"/>
  <c r="K592" i="31"/>
  <c r="K593" i="31"/>
  <c r="K594" i="31"/>
  <c r="K595" i="31"/>
  <c r="K596" i="31"/>
  <c r="K597" i="31"/>
  <c r="K598" i="31"/>
  <c r="K599" i="31"/>
  <c r="K600" i="31"/>
  <c r="K601" i="31"/>
  <c r="K602" i="31"/>
  <c r="K603" i="31"/>
  <c r="K604" i="31"/>
  <c r="K605" i="31"/>
  <c r="K606" i="31"/>
  <c r="K607" i="31"/>
  <c r="K608" i="31"/>
  <c r="K609" i="31"/>
  <c r="K610" i="31"/>
  <c r="K611" i="31"/>
  <c r="K612" i="31"/>
  <c r="K613" i="31"/>
  <c r="K614" i="31"/>
  <c r="K615" i="31"/>
  <c r="K616" i="31"/>
  <c r="K617" i="31"/>
  <c r="K618" i="31"/>
  <c r="K619" i="31"/>
  <c r="K620" i="31"/>
  <c r="K621" i="31"/>
  <c r="K622" i="31"/>
  <c r="K623" i="31"/>
  <c r="K624" i="31"/>
  <c r="K625" i="31"/>
  <c r="K626" i="31"/>
  <c r="K627" i="31"/>
  <c r="K628" i="31"/>
  <c r="K629" i="31"/>
  <c r="K630" i="31"/>
  <c r="K631" i="31"/>
  <c r="K632" i="31"/>
  <c r="K633" i="31"/>
  <c r="K634" i="31"/>
  <c r="K635" i="31"/>
  <c r="K636" i="31"/>
  <c r="K637" i="31"/>
  <c r="K638" i="31"/>
  <c r="K639" i="31"/>
  <c r="K640" i="31"/>
  <c r="K641" i="31"/>
  <c r="K642" i="31"/>
  <c r="K643" i="31"/>
  <c r="K644" i="31"/>
  <c r="K645" i="31"/>
  <c r="K646" i="31"/>
  <c r="K647" i="31"/>
  <c r="K648" i="31"/>
  <c r="K649" i="31"/>
  <c r="K650" i="31"/>
  <c r="K651" i="31"/>
  <c r="K652" i="31"/>
  <c r="K653" i="31"/>
  <c r="K654" i="31"/>
  <c r="K655" i="31"/>
  <c r="K656" i="31"/>
  <c r="K657" i="31"/>
  <c r="K658" i="31"/>
  <c r="K659" i="31"/>
  <c r="K660" i="31"/>
  <c r="K661" i="31"/>
  <c r="K662" i="31"/>
  <c r="K663" i="31"/>
  <c r="K664" i="31"/>
  <c r="K665" i="31"/>
  <c r="K666" i="31"/>
  <c r="K667" i="31"/>
  <c r="K668" i="31"/>
  <c r="K669" i="31"/>
  <c r="K670" i="31"/>
  <c r="K671" i="31"/>
  <c r="K672" i="31"/>
  <c r="K673" i="31"/>
  <c r="K674" i="31"/>
  <c r="K675" i="31"/>
  <c r="K676" i="31"/>
  <c r="K677" i="31"/>
  <c r="K678" i="31"/>
  <c r="K679" i="31"/>
  <c r="K680" i="31"/>
  <c r="K681" i="31"/>
  <c r="K682" i="31"/>
  <c r="K683" i="31"/>
  <c r="K684" i="31"/>
  <c r="K685" i="31"/>
  <c r="K686" i="31"/>
  <c r="K687" i="31"/>
  <c r="K688" i="31"/>
  <c r="K689" i="31"/>
  <c r="K690" i="31"/>
  <c r="K691" i="31"/>
  <c r="K692" i="31"/>
  <c r="K693" i="31"/>
  <c r="K694" i="31"/>
  <c r="K695" i="31"/>
  <c r="K696" i="31"/>
  <c r="K697" i="31"/>
  <c r="K698" i="31"/>
  <c r="K699" i="31"/>
  <c r="K700" i="31"/>
  <c r="K701" i="31"/>
  <c r="K702" i="31"/>
  <c r="K703" i="31"/>
  <c r="K704" i="31"/>
  <c r="K705" i="31"/>
  <c r="K706" i="31"/>
  <c r="K707" i="31"/>
  <c r="K708" i="31"/>
  <c r="K709" i="31"/>
  <c r="K710" i="31"/>
  <c r="K711" i="31"/>
  <c r="K712" i="31"/>
  <c r="K713" i="31"/>
  <c r="K714" i="31"/>
  <c r="K715" i="31"/>
  <c r="K716" i="31"/>
  <c r="K717" i="31"/>
  <c r="K718" i="31"/>
  <c r="K719" i="31"/>
  <c r="K720" i="31"/>
  <c r="K721" i="31"/>
  <c r="K722" i="31"/>
  <c r="K723" i="31"/>
  <c r="K724" i="31"/>
  <c r="K725" i="31"/>
  <c r="K726" i="31"/>
  <c r="K727" i="31"/>
  <c r="K728" i="31"/>
  <c r="K729" i="31"/>
  <c r="K730" i="31"/>
  <c r="K731" i="31"/>
  <c r="K732" i="31"/>
  <c r="K733" i="31"/>
  <c r="K734" i="31"/>
  <c r="K735" i="31"/>
  <c r="K736" i="31"/>
  <c r="K737" i="31"/>
  <c r="K738" i="31"/>
  <c r="K739" i="31"/>
  <c r="K740" i="31"/>
  <c r="K741" i="31"/>
  <c r="K742" i="31"/>
  <c r="K743" i="31"/>
  <c r="K744" i="31"/>
  <c r="K745" i="31"/>
  <c r="K746" i="31"/>
  <c r="K747" i="31"/>
  <c r="K748" i="31"/>
  <c r="K749" i="31"/>
  <c r="K750" i="31"/>
  <c r="K751" i="31"/>
  <c r="K752" i="31"/>
  <c r="K753" i="31"/>
  <c r="K754" i="31"/>
  <c r="K755" i="31"/>
  <c r="K756" i="31"/>
  <c r="K757" i="31"/>
  <c r="K758" i="31"/>
  <c r="K759" i="31"/>
  <c r="K760" i="31"/>
  <c r="K761" i="31"/>
  <c r="K762" i="31"/>
  <c r="K763" i="31"/>
  <c r="K764" i="31"/>
  <c r="K765" i="31"/>
  <c r="K766" i="31"/>
  <c r="K767" i="31"/>
  <c r="K768" i="31"/>
  <c r="K769" i="31"/>
  <c r="K770" i="31"/>
  <c r="K771" i="31"/>
  <c r="K772" i="31"/>
  <c r="K773" i="31"/>
  <c r="K774" i="31"/>
  <c r="K775" i="31"/>
  <c r="K776" i="31"/>
  <c r="K777" i="31"/>
  <c r="K778" i="31"/>
  <c r="K779" i="31"/>
  <c r="K780" i="31"/>
  <c r="K781" i="31"/>
  <c r="K782" i="31"/>
  <c r="K783" i="31"/>
  <c r="K784" i="31"/>
  <c r="K785" i="31"/>
  <c r="K786" i="31"/>
  <c r="K787" i="31"/>
  <c r="K788" i="31"/>
  <c r="K789" i="31"/>
  <c r="K790" i="31"/>
  <c r="K791" i="31"/>
  <c r="K792" i="31"/>
  <c r="K793" i="31"/>
  <c r="K794" i="31"/>
  <c r="K795" i="31"/>
  <c r="K796" i="31"/>
  <c r="K797" i="31"/>
  <c r="K798" i="31"/>
  <c r="K799" i="31"/>
  <c r="K800" i="31"/>
  <c r="K801" i="31"/>
  <c r="K802" i="31"/>
  <c r="K803" i="31"/>
  <c r="K804" i="31"/>
  <c r="K805" i="31"/>
  <c r="K806" i="31"/>
  <c r="K807" i="31"/>
  <c r="K808" i="31"/>
  <c r="K809" i="31"/>
  <c r="K810" i="31"/>
  <c r="K811" i="31"/>
  <c r="K812" i="31"/>
  <c r="K813" i="31"/>
  <c r="K814" i="31"/>
  <c r="K815" i="31"/>
  <c r="K816" i="31"/>
  <c r="K817" i="31"/>
  <c r="K818" i="31"/>
  <c r="K819" i="31"/>
  <c r="K820" i="31"/>
  <c r="K821" i="31"/>
  <c r="K822" i="31"/>
  <c r="K823" i="31"/>
  <c r="K824" i="31"/>
  <c r="K825" i="31"/>
  <c r="K826" i="31"/>
  <c r="K827" i="31"/>
  <c r="K828" i="31"/>
  <c r="K829" i="31"/>
  <c r="K830" i="31"/>
  <c r="K831" i="31"/>
  <c r="K832" i="31"/>
  <c r="K833" i="31"/>
  <c r="K834" i="31"/>
  <c r="K835" i="31"/>
  <c r="K836" i="31"/>
  <c r="K837" i="31"/>
  <c r="K838" i="31"/>
  <c r="K839" i="31"/>
  <c r="K840" i="31"/>
  <c r="K841" i="31"/>
  <c r="K842" i="31"/>
  <c r="K843" i="31"/>
  <c r="K844" i="31"/>
  <c r="K845" i="31"/>
  <c r="K846" i="31"/>
  <c r="K847" i="31"/>
  <c r="K848" i="31"/>
  <c r="K849" i="31"/>
  <c r="K850" i="31"/>
  <c r="K851" i="31"/>
  <c r="K852" i="31"/>
  <c r="K853" i="31"/>
  <c r="K854" i="31"/>
  <c r="K855" i="31"/>
  <c r="K856" i="31"/>
  <c r="K857" i="31"/>
  <c r="K858" i="31"/>
  <c r="K859" i="31"/>
  <c r="K860" i="31"/>
  <c r="K861" i="31"/>
  <c r="K862" i="31"/>
  <c r="K863" i="31"/>
  <c r="K864" i="31"/>
  <c r="K865" i="31"/>
  <c r="K866" i="31"/>
  <c r="K867" i="31"/>
  <c r="K868" i="31"/>
  <c r="K869" i="31"/>
  <c r="K870" i="31"/>
  <c r="K871" i="31"/>
  <c r="K872" i="31"/>
  <c r="K873" i="31"/>
  <c r="K874" i="31"/>
  <c r="K875" i="31"/>
  <c r="K876" i="31"/>
  <c r="K877" i="31"/>
  <c r="K878" i="31"/>
  <c r="K879" i="31"/>
  <c r="K880" i="31"/>
  <c r="K881" i="31"/>
  <c r="K882" i="31"/>
  <c r="K883" i="31"/>
  <c r="K884" i="31"/>
  <c r="K885" i="31"/>
  <c r="K886" i="31"/>
  <c r="K887" i="31"/>
  <c r="K888" i="31"/>
  <c r="K889" i="31"/>
  <c r="K890" i="31"/>
  <c r="K891" i="31"/>
  <c r="K892" i="31"/>
  <c r="K893" i="31"/>
  <c r="K894" i="31"/>
  <c r="K895" i="31"/>
  <c r="K896" i="31"/>
  <c r="K897" i="31"/>
  <c r="K898" i="31"/>
  <c r="K899" i="31"/>
  <c r="K900" i="31"/>
  <c r="K901" i="31"/>
  <c r="K902" i="31"/>
  <c r="K903" i="31"/>
  <c r="K904" i="31"/>
  <c r="K905" i="31"/>
  <c r="K906" i="31"/>
  <c r="K907" i="31"/>
  <c r="K908" i="31"/>
  <c r="K909" i="31"/>
  <c r="K910" i="31"/>
  <c r="K911" i="31"/>
  <c r="K912" i="31"/>
  <c r="K913" i="31"/>
  <c r="K914" i="31"/>
  <c r="K915" i="31"/>
  <c r="K916" i="31"/>
  <c r="K917" i="31"/>
  <c r="K918" i="31"/>
  <c r="K919" i="31"/>
  <c r="K920" i="31"/>
  <c r="K921" i="31"/>
  <c r="K922" i="31"/>
  <c r="K923" i="31"/>
  <c r="K924" i="31"/>
  <c r="K925" i="31"/>
  <c r="K926" i="31"/>
  <c r="K927" i="31"/>
  <c r="K928" i="31"/>
  <c r="K929" i="31"/>
  <c r="K930" i="31"/>
  <c r="K931" i="31"/>
  <c r="K932" i="31"/>
  <c r="K933" i="31"/>
  <c r="K934" i="31"/>
  <c r="K935" i="31"/>
  <c r="K936" i="31"/>
  <c r="K937" i="31"/>
  <c r="K938" i="31"/>
  <c r="K939" i="31"/>
  <c r="K940" i="31"/>
  <c r="K941" i="31"/>
  <c r="K942" i="31"/>
  <c r="K943" i="31"/>
  <c r="K944" i="31"/>
  <c r="K945" i="31"/>
  <c r="K946" i="31"/>
  <c r="K947" i="31"/>
  <c r="K948" i="31"/>
  <c r="K949" i="31"/>
  <c r="K950" i="31"/>
  <c r="K951" i="31"/>
  <c r="K952" i="31"/>
  <c r="K953" i="31"/>
  <c r="K954" i="31"/>
  <c r="K955" i="31"/>
  <c r="K956" i="31"/>
  <c r="K957" i="31"/>
  <c r="K958" i="31"/>
  <c r="K959" i="31"/>
  <c r="K960" i="31"/>
  <c r="K961" i="31"/>
  <c r="K962" i="31"/>
  <c r="K963" i="31"/>
  <c r="K964" i="31"/>
  <c r="K965" i="31"/>
  <c r="K966" i="31"/>
  <c r="K967" i="31"/>
  <c r="K968" i="31"/>
  <c r="K969" i="31"/>
  <c r="K970" i="31"/>
  <c r="K971" i="31"/>
  <c r="K972" i="31"/>
  <c r="K973" i="31"/>
  <c r="K974" i="31"/>
  <c r="K975" i="31"/>
  <c r="K976" i="31"/>
  <c r="K977" i="31"/>
  <c r="K978" i="31"/>
  <c r="K979" i="31"/>
  <c r="K980" i="31"/>
  <c r="K981" i="31"/>
  <c r="K982" i="31"/>
  <c r="K983" i="31"/>
  <c r="K984" i="31"/>
  <c r="K985" i="31"/>
  <c r="K986" i="31"/>
  <c r="K987" i="31"/>
  <c r="K988" i="31"/>
  <c r="K989" i="31"/>
  <c r="K990" i="31"/>
  <c r="K991" i="31"/>
  <c r="K992" i="31"/>
  <c r="K993" i="31"/>
  <c r="K994" i="31"/>
  <c r="K995" i="31"/>
  <c r="K996" i="31"/>
  <c r="K997" i="31"/>
  <c r="K998" i="31"/>
  <c r="K999" i="31"/>
  <c r="K1000" i="31"/>
  <c r="K1001" i="31"/>
  <c r="K1002" i="31"/>
  <c r="K1003" i="31"/>
  <c r="K1004" i="31"/>
  <c r="K1005" i="31"/>
  <c r="K1006" i="31"/>
  <c r="K1007" i="31"/>
  <c r="K1008" i="31"/>
  <c r="K1009" i="31"/>
  <c r="K1010" i="31"/>
  <c r="K1011" i="31"/>
  <c r="K1012" i="31"/>
  <c r="K1013" i="31"/>
  <c r="K1014" i="31"/>
  <c r="K1015" i="31"/>
  <c r="K1016" i="31"/>
  <c r="K1017" i="31"/>
  <c r="K1018" i="31"/>
  <c r="K1019" i="31"/>
  <c r="K1020" i="31"/>
  <c r="K1021" i="31"/>
  <c r="K1022" i="31"/>
  <c r="K1023" i="31"/>
  <c r="K1024" i="31"/>
  <c r="K1025" i="31"/>
  <c r="K1026" i="31"/>
  <c r="K1027" i="31"/>
  <c r="K1028" i="31"/>
  <c r="K1029" i="31"/>
  <c r="K1030" i="31"/>
  <c r="K1031" i="31"/>
  <c r="K1032" i="31"/>
  <c r="K1033" i="31"/>
  <c r="K1034" i="31"/>
  <c r="K1035" i="31"/>
  <c r="K1036" i="31"/>
  <c r="K1037" i="31"/>
  <c r="K1038" i="31"/>
  <c r="K1039" i="31"/>
  <c r="K1040" i="31"/>
  <c r="K1041" i="31"/>
  <c r="K1042" i="31"/>
  <c r="K1043" i="31"/>
  <c r="K1044" i="31"/>
  <c r="K1045" i="31"/>
  <c r="K1046" i="31"/>
  <c r="K1047" i="31"/>
  <c r="K1048" i="31"/>
  <c r="K1049" i="31"/>
  <c r="K1050" i="31"/>
  <c r="K1051" i="31"/>
  <c r="K1052" i="31"/>
  <c r="K1053" i="31"/>
  <c r="K1054" i="31"/>
  <c r="K1055" i="31"/>
  <c r="K1056" i="31"/>
  <c r="K1057" i="31"/>
  <c r="K1058" i="31"/>
  <c r="K1059" i="31"/>
  <c r="K1060" i="31"/>
  <c r="K1061" i="31"/>
  <c r="K1062" i="31"/>
  <c r="K1063" i="31"/>
  <c r="K1064" i="31"/>
  <c r="K1065" i="31"/>
  <c r="K1066" i="31"/>
  <c r="K1067" i="31"/>
  <c r="K1068" i="31"/>
  <c r="K1069" i="31"/>
  <c r="K1070" i="31"/>
  <c r="K1071" i="31"/>
  <c r="K1072" i="31"/>
  <c r="K1073" i="31"/>
  <c r="K1074" i="31"/>
  <c r="K1075" i="31"/>
  <c r="K1076" i="31"/>
  <c r="K1077" i="31"/>
  <c r="K1078" i="31"/>
  <c r="K1079" i="31"/>
  <c r="K1080" i="31"/>
  <c r="K1081" i="31"/>
  <c r="K1082" i="31"/>
  <c r="K1083" i="31"/>
  <c r="K1084" i="31"/>
  <c r="K1085" i="31"/>
  <c r="K1086" i="31"/>
  <c r="K1087" i="31"/>
  <c r="K1088" i="31"/>
  <c r="K1089" i="31"/>
  <c r="K1090" i="31"/>
  <c r="K1091" i="31"/>
  <c r="K1092" i="31"/>
  <c r="K1093" i="31"/>
  <c r="K1094" i="31"/>
  <c r="K1095" i="31"/>
  <c r="K1096" i="31"/>
  <c r="K1097" i="31"/>
  <c r="K1098" i="31"/>
  <c r="K1099" i="31"/>
  <c r="K1100" i="31"/>
  <c r="K1101" i="31"/>
  <c r="K1102" i="31"/>
  <c r="K1103" i="31"/>
  <c r="K1104" i="31"/>
  <c r="K1105" i="31"/>
  <c r="K1106" i="31"/>
  <c r="K1107" i="31"/>
  <c r="K1108" i="31"/>
  <c r="K1109" i="31"/>
  <c r="K1110" i="31"/>
  <c r="K1111" i="31"/>
  <c r="K1112" i="31"/>
  <c r="K1113" i="31"/>
  <c r="K1114" i="31"/>
  <c r="K1115" i="31"/>
  <c r="K1116" i="31"/>
  <c r="K1117" i="31"/>
  <c r="K1118" i="31"/>
  <c r="K1119" i="31"/>
  <c r="K1120" i="31"/>
  <c r="K1121" i="31"/>
  <c r="K1122" i="31"/>
  <c r="K1123" i="31"/>
  <c r="K1124" i="31"/>
  <c r="K1125" i="31"/>
  <c r="K1126" i="31"/>
  <c r="K1127" i="31"/>
  <c r="K1128" i="31"/>
  <c r="K1129" i="31"/>
  <c r="K1130" i="31"/>
  <c r="K1131" i="31"/>
  <c r="K1132" i="31"/>
  <c r="K1133" i="31"/>
  <c r="K1134" i="31"/>
  <c r="K1135" i="31"/>
  <c r="K1136" i="31"/>
  <c r="K1137" i="31"/>
  <c r="K1138" i="31"/>
  <c r="K1139" i="31"/>
  <c r="K1140" i="31"/>
  <c r="K1141" i="31"/>
  <c r="K1142" i="31"/>
  <c r="K1143" i="31"/>
  <c r="K1144" i="31"/>
  <c r="K1145" i="31"/>
  <c r="K1146" i="31"/>
  <c r="K1147" i="31"/>
  <c r="K1148" i="31"/>
  <c r="K1149" i="31"/>
  <c r="K1150" i="31"/>
  <c r="K1151" i="31"/>
  <c r="K1152" i="31"/>
  <c r="K1153" i="31"/>
  <c r="K1154" i="31"/>
  <c r="K1155" i="31"/>
  <c r="K1156" i="31"/>
  <c r="K1157" i="31"/>
  <c r="K1158" i="31"/>
  <c r="K1159" i="31"/>
  <c r="K1160" i="31"/>
  <c r="K1161" i="31"/>
  <c r="K1162" i="31"/>
  <c r="K1163" i="31"/>
  <c r="K1164" i="31"/>
  <c r="K1165" i="31"/>
  <c r="K1166" i="31"/>
  <c r="K1167" i="31"/>
  <c r="K1168" i="31"/>
  <c r="K1169" i="31"/>
  <c r="K1170" i="31"/>
  <c r="K1171" i="31"/>
  <c r="K1172" i="31"/>
  <c r="K1173" i="31"/>
  <c r="K1174" i="31"/>
  <c r="K1175" i="31"/>
  <c r="K1176" i="31"/>
  <c r="K1177" i="31"/>
  <c r="K1178" i="31"/>
  <c r="K1179" i="31"/>
  <c r="K1180" i="31"/>
  <c r="K1181" i="31"/>
  <c r="K1182" i="31"/>
  <c r="K1183" i="31"/>
  <c r="K1184" i="31"/>
  <c r="K1185" i="31"/>
  <c r="K1186" i="31"/>
  <c r="K1187" i="31"/>
  <c r="K1188" i="31"/>
  <c r="K1189" i="31"/>
  <c r="K1190" i="31"/>
  <c r="K1191" i="31"/>
  <c r="K1192" i="31"/>
  <c r="K1193" i="31"/>
  <c r="K1194" i="31"/>
  <c r="K1195" i="31"/>
  <c r="K1196" i="31"/>
  <c r="K1197" i="31"/>
  <c r="K1198" i="31"/>
  <c r="K1199" i="31"/>
  <c r="K1200" i="31"/>
  <c r="K1201" i="31"/>
  <c r="K1202" i="31"/>
  <c r="K1203" i="31"/>
  <c r="K1204" i="31"/>
  <c r="K1205" i="31"/>
  <c r="K1206" i="31"/>
  <c r="K1207" i="31"/>
  <c r="K1208" i="31"/>
  <c r="K1209" i="31"/>
  <c r="K1210" i="31"/>
  <c r="K1211" i="31"/>
  <c r="K1212" i="31"/>
  <c r="K1213" i="31"/>
  <c r="K1214" i="31"/>
  <c r="K1215" i="31"/>
  <c r="K1216" i="31"/>
  <c r="K1217" i="31"/>
  <c r="K1218" i="31"/>
  <c r="K1219" i="31"/>
  <c r="K1220" i="31"/>
  <c r="K1221" i="31"/>
  <c r="K1222" i="31"/>
  <c r="K1223" i="31"/>
  <c r="K1224" i="31"/>
  <c r="K1225" i="31"/>
  <c r="K1226" i="31"/>
  <c r="K1227" i="31"/>
  <c r="K1228" i="31"/>
  <c r="K1229" i="31"/>
  <c r="K1230" i="31"/>
  <c r="K1231" i="31"/>
  <c r="K1232" i="31"/>
  <c r="K1233" i="31"/>
  <c r="K1234" i="31"/>
  <c r="K1235" i="31"/>
  <c r="K1236" i="31"/>
  <c r="K1237" i="31"/>
  <c r="K1238" i="31"/>
  <c r="K1239" i="31"/>
  <c r="K1240" i="31"/>
  <c r="K1241" i="31"/>
  <c r="K1242" i="31"/>
  <c r="K1243" i="31"/>
  <c r="K1244" i="31"/>
  <c r="K1245" i="31"/>
  <c r="K1246" i="31"/>
  <c r="K1247" i="31"/>
  <c r="K1248" i="31"/>
  <c r="K1249" i="31"/>
  <c r="K1250" i="31"/>
  <c r="K1251" i="31"/>
  <c r="K1252" i="31"/>
  <c r="K1253" i="31"/>
  <c r="K1254" i="31"/>
  <c r="K1255" i="31"/>
  <c r="K1256" i="31"/>
  <c r="K1257" i="31"/>
  <c r="K1258" i="31"/>
  <c r="K1259" i="31"/>
  <c r="K1260" i="31"/>
  <c r="K1261" i="31"/>
  <c r="K1262" i="31"/>
  <c r="K1263" i="31"/>
  <c r="K1264" i="31"/>
  <c r="K1265" i="31"/>
  <c r="K1266" i="31"/>
  <c r="K1267" i="31"/>
  <c r="K1268" i="31"/>
  <c r="K1269" i="31"/>
  <c r="K1270" i="31"/>
  <c r="K1271" i="31"/>
  <c r="K1272" i="31"/>
  <c r="K1273" i="31"/>
  <c r="K1274" i="31"/>
  <c r="K1275" i="31"/>
  <c r="K1276" i="31"/>
  <c r="K1277" i="31"/>
  <c r="K1278" i="31"/>
  <c r="K1279" i="31"/>
  <c r="K1280" i="31"/>
  <c r="K1281" i="31"/>
  <c r="K1282" i="31"/>
  <c r="K1283" i="31"/>
  <c r="K1284" i="31"/>
  <c r="K1285" i="31"/>
  <c r="K1286" i="31"/>
  <c r="K1287" i="31"/>
  <c r="K1288" i="31"/>
  <c r="K1289" i="31"/>
  <c r="K1290" i="31"/>
  <c r="K1291" i="31"/>
  <c r="K1292" i="31"/>
  <c r="K1293" i="31"/>
  <c r="K1294" i="31"/>
  <c r="K1295" i="31"/>
  <c r="K1296" i="31"/>
  <c r="K1297" i="31"/>
  <c r="K1298" i="31"/>
  <c r="K1299" i="31"/>
  <c r="K1300" i="31"/>
  <c r="K1301" i="31"/>
  <c r="K1302" i="31"/>
  <c r="K1303" i="31"/>
  <c r="K1304" i="31"/>
  <c r="K1305" i="31"/>
  <c r="K1306" i="31"/>
  <c r="K1307" i="31"/>
  <c r="K1308" i="31"/>
  <c r="K1309" i="31"/>
  <c r="K1310" i="31"/>
  <c r="K1311" i="31"/>
  <c r="K1312" i="31"/>
  <c r="K1313" i="31"/>
  <c r="K1314" i="31"/>
  <c r="K1315" i="31"/>
  <c r="K1316" i="31"/>
  <c r="K1317" i="31"/>
  <c r="K1318" i="31"/>
  <c r="K1319" i="31"/>
  <c r="K1320" i="31"/>
  <c r="K1321" i="31"/>
  <c r="K1322" i="31"/>
  <c r="K1323" i="31"/>
  <c r="K1324" i="31"/>
  <c r="K1325" i="31"/>
  <c r="K1326" i="31"/>
  <c r="K1327" i="31"/>
  <c r="K1328" i="31"/>
  <c r="K1329" i="31"/>
  <c r="K1330" i="31"/>
  <c r="K1331" i="31"/>
  <c r="K1332" i="31"/>
  <c r="K1333" i="31"/>
  <c r="K1334" i="31"/>
  <c r="K1335" i="31"/>
  <c r="K1336" i="31"/>
  <c r="K1337" i="31"/>
  <c r="K1338" i="31"/>
  <c r="K1339" i="31"/>
  <c r="K1340" i="31"/>
  <c r="K1341" i="31"/>
  <c r="K1342" i="31"/>
  <c r="K1343" i="31"/>
  <c r="K1344" i="31"/>
  <c r="K1345" i="31"/>
  <c r="K1346" i="31"/>
  <c r="K1347" i="31"/>
  <c r="K1348" i="31"/>
  <c r="K1349" i="31"/>
  <c r="K1350" i="31"/>
  <c r="K1351" i="31"/>
  <c r="K1352" i="31"/>
  <c r="K1353" i="31"/>
  <c r="K1354" i="31"/>
  <c r="K1355" i="31"/>
  <c r="K1356" i="31"/>
  <c r="K1357" i="31"/>
  <c r="K1358" i="31"/>
  <c r="K1359" i="31"/>
  <c r="K1360" i="31"/>
  <c r="K1361" i="31"/>
  <c r="K1362" i="31"/>
  <c r="K1363" i="31"/>
  <c r="K1364" i="31"/>
  <c r="K1365" i="31"/>
  <c r="K1366" i="31"/>
  <c r="K1367" i="31"/>
  <c r="K1368" i="31"/>
  <c r="K1369" i="31"/>
  <c r="K1370" i="31"/>
  <c r="K1371" i="31"/>
  <c r="K1372" i="31"/>
  <c r="K1373" i="31"/>
  <c r="K1374" i="31"/>
  <c r="K1375" i="31"/>
  <c r="K1376" i="31"/>
  <c r="K1377" i="31"/>
  <c r="K1378" i="31"/>
  <c r="K1379" i="31"/>
  <c r="K1380" i="31"/>
  <c r="K1381" i="31"/>
  <c r="K1382" i="31"/>
  <c r="K1383" i="31"/>
  <c r="K1384" i="31"/>
  <c r="K1385" i="31"/>
  <c r="K1386" i="31"/>
  <c r="K1387" i="31"/>
  <c r="K1388" i="31"/>
  <c r="K1389" i="31"/>
  <c r="K1390" i="31"/>
  <c r="K1391" i="31"/>
  <c r="K1392" i="31"/>
  <c r="K1393" i="31"/>
  <c r="K1394" i="31"/>
  <c r="K1395" i="31"/>
  <c r="K1396" i="31"/>
  <c r="K1397" i="31"/>
  <c r="K1398" i="31"/>
  <c r="K1399" i="31"/>
  <c r="K1400" i="31"/>
  <c r="K1401" i="31"/>
  <c r="K1402" i="31"/>
  <c r="K1403" i="31"/>
  <c r="K1404" i="31"/>
  <c r="K1405" i="31"/>
  <c r="K1406" i="31"/>
  <c r="K1407" i="31"/>
  <c r="K1408" i="31"/>
  <c r="K1409" i="31"/>
  <c r="K1410" i="31"/>
  <c r="K1411" i="31"/>
  <c r="K1412" i="31"/>
  <c r="K1413" i="31"/>
  <c r="K1414" i="31"/>
  <c r="K1415" i="31"/>
  <c r="K1416" i="31"/>
  <c r="K1417" i="31"/>
  <c r="K1418" i="31"/>
  <c r="K1419" i="31"/>
  <c r="K1420" i="31"/>
  <c r="K1421" i="31"/>
  <c r="K1422" i="31"/>
  <c r="K1423" i="31"/>
  <c r="K1424" i="31"/>
  <c r="K1425" i="31"/>
  <c r="K1426" i="31"/>
  <c r="K1427" i="31"/>
  <c r="K1428" i="31"/>
  <c r="K1429" i="31"/>
  <c r="K1430" i="31"/>
  <c r="K1431" i="31"/>
  <c r="K1432" i="31"/>
  <c r="K1433" i="31"/>
  <c r="K1434" i="31"/>
  <c r="K1435" i="31"/>
  <c r="K1436" i="31"/>
  <c r="K1437" i="31"/>
  <c r="K1438" i="31"/>
  <c r="K1439" i="31"/>
  <c r="K1440" i="31"/>
  <c r="K1441" i="31"/>
  <c r="K1442" i="31"/>
  <c r="K1443" i="31"/>
  <c r="K1444" i="31"/>
  <c r="K1445" i="31"/>
  <c r="K1446" i="31"/>
  <c r="K1447" i="31"/>
  <c r="K1448" i="31"/>
  <c r="K1449" i="31"/>
  <c r="K1450" i="31"/>
  <c r="K1451" i="31"/>
  <c r="K1452" i="31"/>
  <c r="K1453" i="31"/>
  <c r="K1454" i="31"/>
  <c r="K1455" i="31"/>
  <c r="K1456" i="31"/>
  <c r="K1457" i="31"/>
  <c r="K1458" i="31"/>
  <c r="K1459" i="31"/>
  <c r="K1460" i="31"/>
  <c r="K1461" i="31"/>
  <c r="K1462" i="31"/>
  <c r="K1463" i="31"/>
  <c r="K1464" i="31"/>
  <c r="K1465" i="31"/>
  <c r="K1466" i="31"/>
  <c r="K1467" i="31"/>
  <c r="K1468" i="31"/>
  <c r="K1469" i="31"/>
  <c r="K1470" i="31"/>
  <c r="K1471" i="31"/>
  <c r="K1472" i="31"/>
  <c r="K1473" i="31"/>
  <c r="K1474" i="31"/>
  <c r="K1475" i="31"/>
  <c r="K1476" i="31"/>
  <c r="K1477" i="31"/>
  <c r="K1478" i="31"/>
  <c r="K1479" i="31"/>
  <c r="K1480" i="31"/>
  <c r="K1481" i="31"/>
  <c r="K1482" i="31"/>
  <c r="K1483" i="31"/>
  <c r="K1484" i="31"/>
  <c r="K1485" i="31"/>
  <c r="K1486" i="31"/>
  <c r="K1487" i="31"/>
  <c r="K1488" i="31"/>
  <c r="K1489" i="31"/>
  <c r="K1490" i="31"/>
  <c r="K1491" i="31"/>
  <c r="K1492" i="31"/>
  <c r="K1493" i="31"/>
  <c r="K1494" i="31"/>
  <c r="K1495" i="31"/>
  <c r="K1496" i="31"/>
  <c r="K1497" i="31"/>
  <c r="K1498" i="31"/>
  <c r="K1499" i="31"/>
  <c r="K1500" i="31"/>
  <c r="K1501" i="31"/>
  <c r="K1502" i="31"/>
  <c r="K1503" i="31"/>
  <c r="K1504" i="31"/>
  <c r="K1505" i="31"/>
  <c r="K1506" i="31"/>
  <c r="K1507" i="31"/>
  <c r="K1508" i="31"/>
  <c r="K1509" i="31"/>
  <c r="K1510" i="31"/>
  <c r="K1511" i="31"/>
  <c r="K1512" i="31"/>
  <c r="K1513" i="31"/>
  <c r="K1514" i="31"/>
  <c r="K1515" i="31"/>
  <c r="K1516" i="31"/>
  <c r="K1517" i="31"/>
  <c r="K1518" i="31"/>
  <c r="K1519" i="31"/>
  <c r="K1520" i="31"/>
  <c r="K1521" i="31"/>
  <c r="K1522" i="31"/>
  <c r="K1523" i="31"/>
  <c r="K1524" i="31"/>
  <c r="K1525" i="31"/>
  <c r="K1526" i="31"/>
  <c r="K1527" i="31"/>
  <c r="K1528" i="31"/>
  <c r="K1529" i="31"/>
  <c r="K1530" i="31"/>
  <c r="K1531" i="31"/>
  <c r="K1532" i="31"/>
  <c r="K1533" i="31"/>
  <c r="K1534" i="31"/>
  <c r="K1535" i="31"/>
  <c r="K1536" i="31"/>
  <c r="K1537" i="31"/>
  <c r="K1538" i="31"/>
  <c r="K1539" i="31"/>
  <c r="K1540" i="31"/>
  <c r="K1541" i="31"/>
  <c r="K1542" i="31"/>
  <c r="K1543" i="31"/>
  <c r="K1544" i="31"/>
  <c r="K1545" i="31"/>
  <c r="K1546" i="31"/>
  <c r="K1547" i="31"/>
  <c r="K1548" i="31"/>
  <c r="K1549" i="31"/>
  <c r="K1550" i="31"/>
  <c r="K1551" i="31"/>
  <c r="K1552" i="31"/>
  <c r="K1553" i="31"/>
  <c r="K1554" i="31"/>
  <c r="K1555" i="31"/>
  <c r="K1556" i="31"/>
  <c r="K1557" i="31"/>
  <c r="K1558" i="31"/>
  <c r="K1559" i="31"/>
  <c r="K1560" i="31"/>
  <c r="K1561" i="31"/>
  <c r="K1562" i="31"/>
  <c r="K1563" i="31"/>
  <c r="K1564" i="31"/>
  <c r="K1565" i="31"/>
  <c r="K1566" i="31"/>
  <c r="K1567" i="31"/>
  <c r="K1568" i="31"/>
  <c r="K1569" i="31"/>
  <c r="K1570" i="31"/>
  <c r="K1571" i="31"/>
  <c r="K1572" i="31"/>
  <c r="K1573" i="31"/>
  <c r="K1574" i="31"/>
  <c r="K1575" i="31"/>
  <c r="K1576" i="31"/>
  <c r="K1577" i="31"/>
  <c r="K1578" i="31"/>
  <c r="K1579" i="31"/>
  <c r="K1580" i="31"/>
  <c r="K1581" i="31"/>
  <c r="K1582" i="31"/>
  <c r="K1583" i="31"/>
  <c r="K1584" i="31"/>
  <c r="K1585" i="31"/>
  <c r="K1586" i="31"/>
  <c r="K1587" i="31"/>
  <c r="K1588" i="31"/>
  <c r="K1589" i="31"/>
  <c r="K1590" i="31"/>
  <c r="K1591" i="31"/>
  <c r="K1592" i="31"/>
  <c r="K1593" i="31"/>
  <c r="K1594" i="31"/>
  <c r="K1595" i="31"/>
  <c r="K1596" i="31"/>
  <c r="K1597" i="31"/>
  <c r="K1598" i="31"/>
  <c r="K1599" i="31"/>
  <c r="K1600" i="31"/>
  <c r="K1601" i="31"/>
  <c r="K1602" i="31"/>
  <c r="K1603" i="31"/>
  <c r="K1604" i="31"/>
  <c r="K1605" i="31"/>
  <c r="K1606" i="31"/>
  <c r="K1607" i="31"/>
  <c r="K1608" i="31"/>
  <c r="K1609" i="31"/>
  <c r="K1610" i="31"/>
  <c r="K1611" i="31"/>
  <c r="K1612" i="31"/>
  <c r="K1613" i="31"/>
  <c r="K1614" i="31"/>
  <c r="K1615" i="31"/>
  <c r="K1616" i="31"/>
  <c r="K1617" i="31"/>
  <c r="K1618" i="31"/>
  <c r="K1619" i="31"/>
  <c r="K1620" i="31"/>
  <c r="K1621" i="31"/>
  <c r="K1622" i="31"/>
  <c r="K1623" i="31"/>
  <c r="K1624" i="31"/>
  <c r="K1625" i="31"/>
  <c r="K1626" i="31"/>
  <c r="K1627" i="31"/>
  <c r="K1628" i="31"/>
  <c r="K1629" i="31"/>
  <c r="K1630" i="31"/>
  <c r="K1631" i="31"/>
  <c r="K1632" i="31"/>
  <c r="K1633" i="31"/>
  <c r="K1634" i="31"/>
  <c r="K1635" i="31"/>
  <c r="K1636" i="31"/>
  <c r="K1637" i="31"/>
  <c r="K1638" i="31"/>
  <c r="K1639" i="31"/>
  <c r="K1640" i="31"/>
  <c r="K1641" i="31"/>
  <c r="K1642" i="31"/>
  <c r="K1643" i="31"/>
  <c r="K1644" i="31"/>
  <c r="K1645" i="31"/>
  <c r="K1646" i="31"/>
  <c r="K1647" i="31"/>
  <c r="K1648" i="31"/>
  <c r="K1649" i="31"/>
  <c r="K1650" i="31"/>
  <c r="K1651" i="31"/>
  <c r="K1652" i="31"/>
  <c r="K1653" i="31"/>
  <c r="K1654" i="31"/>
  <c r="K1655" i="31"/>
  <c r="K1656" i="31"/>
  <c r="K1657" i="31"/>
  <c r="K1658" i="31"/>
  <c r="K1659" i="31"/>
  <c r="K1660" i="31"/>
  <c r="K1661" i="31"/>
  <c r="K1662" i="31"/>
  <c r="K1663" i="31"/>
  <c r="K1664" i="31"/>
  <c r="K1665" i="31"/>
  <c r="K1666" i="31"/>
  <c r="K1667" i="31"/>
  <c r="K1668" i="31"/>
  <c r="K1669" i="31"/>
  <c r="K1670" i="31"/>
  <c r="K1671" i="31"/>
  <c r="K1672" i="31"/>
  <c r="K1673" i="31"/>
  <c r="K1674" i="31"/>
  <c r="K1675" i="31"/>
  <c r="K1676" i="31"/>
  <c r="K1677" i="31"/>
  <c r="K1678" i="31"/>
  <c r="K1679" i="31"/>
  <c r="K1680" i="31"/>
  <c r="K1681" i="31"/>
  <c r="K1682" i="31"/>
  <c r="K1683" i="31"/>
  <c r="K1684" i="31"/>
  <c r="K1685" i="31"/>
  <c r="K1686" i="31"/>
  <c r="K1687" i="31"/>
  <c r="K1688" i="31"/>
  <c r="K1689" i="31"/>
  <c r="K1690" i="31"/>
  <c r="K1691" i="31"/>
  <c r="K1692" i="31"/>
  <c r="K1693" i="31"/>
  <c r="K1694" i="31"/>
  <c r="K1695" i="31"/>
  <c r="K1696" i="31"/>
  <c r="K1697" i="31"/>
  <c r="K1698" i="31"/>
  <c r="K1699" i="31"/>
  <c r="K1700" i="31"/>
  <c r="K1701" i="31"/>
  <c r="K1702" i="31"/>
  <c r="K1703" i="31"/>
  <c r="K1704" i="31"/>
  <c r="K1705" i="31"/>
  <c r="K1706" i="31"/>
  <c r="K1707" i="31"/>
  <c r="K1708" i="31"/>
  <c r="K1709" i="31"/>
  <c r="K1710" i="31"/>
  <c r="K1711" i="31"/>
  <c r="K1712" i="31"/>
  <c r="K1713" i="31"/>
  <c r="K1714" i="31"/>
  <c r="K1715" i="31"/>
  <c r="K1716" i="31"/>
  <c r="K1717" i="31"/>
  <c r="K1718" i="31"/>
  <c r="K1719" i="31"/>
  <c r="K1720" i="31"/>
  <c r="K1721" i="31"/>
  <c r="K1722" i="31"/>
  <c r="K1723" i="31"/>
  <c r="K1724" i="31"/>
  <c r="K1725" i="31"/>
  <c r="K1726" i="31"/>
  <c r="K1727" i="31"/>
  <c r="K1728" i="31"/>
  <c r="K1729" i="31"/>
  <c r="K1730" i="31"/>
  <c r="K1731" i="31"/>
  <c r="K1732" i="31"/>
  <c r="K1733" i="31"/>
  <c r="K1734" i="31"/>
  <c r="K1735" i="31"/>
  <c r="K1736" i="31"/>
  <c r="K1737" i="31"/>
  <c r="K1738" i="31"/>
  <c r="K1739" i="31"/>
  <c r="K1740" i="31"/>
  <c r="K1741" i="31"/>
  <c r="K1742" i="31"/>
  <c r="K1743" i="31"/>
  <c r="K1744" i="31"/>
  <c r="K1745" i="31"/>
  <c r="K1746" i="31"/>
  <c r="K1747" i="31"/>
  <c r="K1748" i="31"/>
  <c r="K1749" i="31"/>
  <c r="K1750" i="31"/>
  <c r="K1751" i="31"/>
  <c r="K1752" i="31"/>
  <c r="K1753" i="31"/>
  <c r="K1754" i="31"/>
  <c r="K1755" i="31"/>
  <c r="K1756" i="31"/>
  <c r="K1757" i="31"/>
  <c r="K1758" i="31"/>
  <c r="K1759" i="31"/>
  <c r="K1760" i="31"/>
  <c r="K1761" i="31"/>
  <c r="K1762" i="31"/>
  <c r="K1763" i="31"/>
  <c r="K1764" i="31"/>
  <c r="K1765" i="31"/>
  <c r="K1766" i="31"/>
  <c r="K1767" i="31"/>
  <c r="K1768" i="31"/>
  <c r="K1769" i="31"/>
  <c r="K1770" i="31"/>
  <c r="K1771" i="31"/>
  <c r="K1772" i="31"/>
  <c r="K1773" i="31"/>
  <c r="K1774" i="31"/>
  <c r="K1775" i="31"/>
  <c r="K1776" i="31"/>
  <c r="K1777" i="31"/>
  <c r="K1778" i="31"/>
  <c r="K1779" i="31"/>
  <c r="K1780" i="31"/>
  <c r="K1781" i="31"/>
  <c r="K1782" i="31"/>
  <c r="K1783" i="31"/>
  <c r="K1784" i="31"/>
  <c r="K1785" i="31"/>
  <c r="K1786" i="31"/>
  <c r="K1787" i="31"/>
  <c r="K1788" i="31"/>
  <c r="K1789" i="31"/>
  <c r="K1790" i="31"/>
  <c r="K1791" i="31"/>
  <c r="K1792" i="31"/>
  <c r="K1793" i="31"/>
  <c r="K1794" i="31"/>
  <c r="K1795" i="31"/>
  <c r="K1796" i="31"/>
  <c r="K1797" i="31"/>
  <c r="K1798" i="31"/>
  <c r="K1799" i="31"/>
  <c r="K1800" i="31"/>
  <c r="K1801" i="31"/>
  <c r="K1802" i="31"/>
  <c r="K1803" i="31"/>
  <c r="K1804" i="31"/>
  <c r="K1805" i="31"/>
  <c r="K1806" i="31"/>
  <c r="K1807" i="31"/>
  <c r="K1808" i="31"/>
  <c r="K1809" i="31"/>
  <c r="K1810" i="31"/>
  <c r="K1811" i="31"/>
  <c r="K1812" i="31"/>
  <c r="K1813" i="31"/>
  <c r="K1814" i="31"/>
  <c r="K1815" i="31"/>
  <c r="K1816" i="31"/>
  <c r="K1817" i="31"/>
  <c r="K1818" i="31"/>
  <c r="K1819" i="31"/>
  <c r="K1820" i="31"/>
  <c r="K1821" i="31"/>
  <c r="K1822" i="31"/>
  <c r="K1823" i="31"/>
  <c r="K1824" i="31"/>
  <c r="K1825" i="31"/>
  <c r="K1826" i="31"/>
  <c r="K1827" i="31"/>
  <c r="K1828" i="31"/>
  <c r="K1829" i="31"/>
  <c r="K1830" i="31"/>
  <c r="K1831" i="31"/>
  <c r="K1832" i="31"/>
  <c r="K1833" i="31"/>
  <c r="K1834" i="31"/>
  <c r="K1835" i="31"/>
  <c r="K1836" i="31"/>
  <c r="K1837" i="31"/>
  <c r="K1838" i="31"/>
  <c r="K1839" i="31"/>
  <c r="K1840" i="31"/>
  <c r="K1841" i="31"/>
  <c r="K1842" i="31"/>
  <c r="K1843" i="31"/>
  <c r="K1844" i="31"/>
  <c r="K1845" i="31"/>
  <c r="K1846" i="31"/>
  <c r="K1847" i="31"/>
  <c r="K1848" i="31"/>
  <c r="K1849" i="31"/>
  <c r="K1850" i="31"/>
  <c r="K1851" i="31"/>
  <c r="K1852" i="31"/>
  <c r="K1853" i="31"/>
  <c r="K1854" i="31"/>
  <c r="K1855" i="31"/>
  <c r="K1856" i="31"/>
  <c r="K1857" i="31"/>
  <c r="K1858" i="31"/>
  <c r="K1859" i="31"/>
  <c r="K1860" i="31"/>
  <c r="K1861" i="31"/>
  <c r="K1862" i="31"/>
  <c r="K1863" i="31"/>
  <c r="K1864" i="31"/>
  <c r="K1865" i="31"/>
  <c r="K1866" i="31"/>
  <c r="K1867" i="31"/>
  <c r="K1868" i="31"/>
  <c r="K1869" i="31"/>
  <c r="K1870" i="31"/>
  <c r="K1871" i="31"/>
  <c r="K1872" i="31"/>
  <c r="K1873" i="31"/>
  <c r="K1874" i="31"/>
  <c r="K1875" i="31"/>
  <c r="K1876" i="31"/>
  <c r="K1877" i="31"/>
  <c r="K1878" i="31"/>
  <c r="K1879" i="31"/>
  <c r="K1880" i="31"/>
  <c r="K1881" i="31"/>
  <c r="K1882" i="31"/>
  <c r="K1883" i="31"/>
  <c r="K1884" i="31"/>
  <c r="K1885" i="31"/>
  <c r="K1886" i="31"/>
  <c r="K1887" i="31"/>
  <c r="K1888" i="31"/>
  <c r="K1889" i="31"/>
  <c r="K1890" i="31"/>
  <c r="K1891" i="31"/>
  <c r="K1892" i="31"/>
  <c r="K1893" i="31"/>
  <c r="K1894" i="31"/>
  <c r="K1895" i="31"/>
  <c r="K1896" i="31"/>
  <c r="K1897" i="31"/>
  <c r="K1898" i="31"/>
  <c r="K1899" i="31"/>
  <c r="K1900" i="31"/>
  <c r="K1901" i="31"/>
  <c r="K1902" i="31"/>
  <c r="K1903" i="31"/>
  <c r="K1904" i="31"/>
  <c r="K1905" i="31"/>
  <c r="K1906" i="31"/>
  <c r="K1907" i="31"/>
  <c r="K1908" i="31"/>
  <c r="K1909" i="31"/>
  <c r="K1910" i="31"/>
  <c r="K1911" i="31"/>
  <c r="K1912" i="31"/>
  <c r="K1913" i="31"/>
  <c r="K1914" i="31"/>
  <c r="K1915" i="31"/>
  <c r="K1916" i="31"/>
  <c r="K1917" i="31"/>
  <c r="K1918" i="31"/>
  <c r="K1919" i="31"/>
  <c r="K1920" i="31"/>
  <c r="K1921" i="31"/>
  <c r="K1922" i="31"/>
  <c r="K1923" i="31"/>
  <c r="K1924" i="31"/>
  <c r="K1925" i="31"/>
  <c r="K1926" i="31"/>
  <c r="K1927" i="31"/>
  <c r="K1928" i="31"/>
  <c r="K1929" i="31"/>
  <c r="K1930" i="31"/>
  <c r="K1931" i="31"/>
  <c r="K1932" i="31"/>
  <c r="K1933" i="31"/>
  <c r="K1934" i="31"/>
  <c r="K1935" i="31"/>
  <c r="K1936" i="31"/>
  <c r="K1937" i="31"/>
  <c r="K1938" i="31"/>
  <c r="K1939" i="31"/>
  <c r="K1940" i="31"/>
  <c r="K1941" i="31"/>
  <c r="K1942" i="31"/>
  <c r="K1943" i="31"/>
  <c r="K1944" i="31"/>
  <c r="K1945" i="31"/>
  <c r="K1946" i="31"/>
  <c r="K1947" i="31"/>
  <c r="K1948" i="31"/>
  <c r="K1949" i="31"/>
  <c r="K1950" i="31"/>
  <c r="K1951" i="31"/>
  <c r="K1952" i="31"/>
  <c r="K1953" i="31"/>
  <c r="K1954" i="31"/>
  <c r="K1955" i="31"/>
  <c r="K1956" i="31"/>
  <c r="K1957" i="31"/>
  <c r="K1958" i="31"/>
  <c r="K1959" i="31"/>
  <c r="K1960" i="31"/>
  <c r="K1961" i="31"/>
  <c r="K1962" i="31"/>
  <c r="K1963" i="31"/>
  <c r="K1964" i="31"/>
  <c r="K1965" i="31"/>
  <c r="K1966" i="31"/>
  <c r="K1967" i="31"/>
  <c r="K1968" i="31"/>
  <c r="K1969" i="31"/>
  <c r="K1970" i="31"/>
  <c r="K1971" i="31"/>
  <c r="K1972" i="31"/>
  <c r="K1973" i="31"/>
  <c r="K1974" i="31"/>
  <c r="K1975" i="31"/>
  <c r="K1976" i="31"/>
  <c r="K1977" i="31"/>
  <c r="K1978" i="31"/>
  <c r="K1979" i="31"/>
  <c r="K1980" i="31"/>
  <c r="K1981" i="31"/>
  <c r="K1982" i="31"/>
  <c r="K1983" i="31"/>
  <c r="K1984" i="31"/>
  <c r="K1985" i="31"/>
  <c r="K1986" i="31"/>
  <c r="K1987" i="31"/>
  <c r="K1988" i="31"/>
  <c r="K1989" i="31"/>
  <c r="K1990" i="31"/>
  <c r="K1991" i="31"/>
  <c r="K1992" i="31"/>
  <c r="K1993" i="31"/>
  <c r="K1994" i="31"/>
  <c r="K1995" i="31"/>
  <c r="K1996" i="31"/>
  <c r="K1997" i="31"/>
  <c r="K1998" i="31"/>
  <c r="K1999" i="31"/>
  <c r="K2000" i="31"/>
  <c r="K2001" i="31"/>
  <c r="K2002" i="31"/>
  <c r="K2003" i="31"/>
  <c r="K2004" i="31"/>
  <c r="K2005" i="31"/>
  <c r="K2006" i="31"/>
  <c r="K2007" i="31"/>
  <c r="K2008" i="31"/>
  <c r="K2009" i="31"/>
  <c r="K2010" i="31"/>
  <c r="K2011" i="31"/>
  <c r="K2012" i="31"/>
  <c r="K2013" i="31"/>
  <c r="K2014" i="31"/>
  <c r="K2015" i="31"/>
  <c r="K2016" i="31"/>
  <c r="K2017" i="31"/>
  <c r="K2018" i="31"/>
  <c r="K2019" i="31"/>
  <c r="K2020" i="31"/>
  <c r="K2021" i="31"/>
  <c r="K2022" i="31"/>
  <c r="K2023" i="31"/>
  <c r="K2024" i="31"/>
  <c r="K2025" i="31"/>
  <c r="K2026" i="31"/>
  <c r="K2027" i="31"/>
  <c r="K2028" i="31"/>
  <c r="K2029" i="31"/>
  <c r="K2030" i="31"/>
  <c r="K2031" i="31"/>
  <c r="K2032" i="31"/>
  <c r="K2033" i="31"/>
  <c r="K2034" i="31"/>
  <c r="K2035" i="31"/>
  <c r="K2036" i="31"/>
  <c r="K2037" i="31"/>
  <c r="K2038" i="31"/>
  <c r="K2039" i="31"/>
  <c r="K2040" i="31"/>
  <c r="K2041" i="31"/>
  <c r="K2042" i="31"/>
  <c r="K2043" i="31"/>
  <c r="K2044" i="31"/>
  <c r="K2045" i="31"/>
  <c r="K2046" i="31"/>
  <c r="K2047" i="31"/>
  <c r="K2048" i="31"/>
  <c r="K2049" i="31"/>
  <c r="K2050" i="31"/>
  <c r="K2051" i="31"/>
  <c r="K2052" i="31"/>
  <c r="K2053" i="31"/>
  <c r="K2054" i="31"/>
  <c r="K2055" i="31"/>
  <c r="K2056" i="31"/>
  <c r="K2057" i="31"/>
  <c r="K2058" i="31"/>
  <c r="K2059" i="31"/>
  <c r="K2060" i="31"/>
  <c r="K2061" i="31"/>
  <c r="K2062" i="31"/>
  <c r="K2063" i="31"/>
  <c r="K2064" i="31"/>
  <c r="K2065" i="31"/>
  <c r="K2066" i="31"/>
  <c r="K2067" i="31"/>
  <c r="K2068" i="31"/>
  <c r="K2069" i="31"/>
  <c r="K2070" i="31"/>
  <c r="K2071" i="31"/>
  <c r="K2072" i="31"/>
  <c r="K2073" i="31"/>
  <c r="K2074" i="31"/>
  <c r="K2075" i="31"/>
  <c r="K2076" i="31"/>
  <c r="K2077" i="31"/>
  <c r="K2078" i="31"/>
  <c r="K2079" i="31"/>
  <c r="K2080" i="31"/>
  <c r="K2081" i="31"/>
  <c r="K2082" i="31"/>
  <c r="K2083" i="31"/>
  <c r="K2084" i="31"/>
  <c r="K2085" i="31"/>
  <c r="K2086" i="31"/>
  <c r="K2087" i="31"/>
  <c r="K2088" i="31"/>
  <c r="K2089" i="31"/>
  <c r="K2090" i="31"/>
  <c r="K2091" i="31"/>
  <c r="K2092" i="31"/>
  <c r="K2093" i="31"/>
  <c r="K2094" i="31"/>
  <c r="K2095" i="31"/>
  <c r="K2096" i="31"/>
  <c r="K2097" i="31"/>
  <c r="K2098" i="31"/>
  <c r="K2099" i="31"/>
  <c r="K2100" i="31"/>
  <c r="K2101" i="31"/>
  <c r="K2102" i="31"/>
  <c r="K2103" i="31"/>
  <c r="K2104" i="31"/>
  <c r="K2105" i="31"/>
  <c r="K2106" i="31"/>
  <c r="K2107" i="31"/>
  <c r="K2108" i="31"/>
  <c r="K2109" i="31"/>
  <c r="K2110" i="31"/>
  <c r="K2111" i="31"/>
  <c r="K2112" i="31"/>
  <c r="K2113" i="31"/>
  <c r="K2114" i="31"/>
  <c r="K2115" i="31"/>
  <c r="K2116" i="31"/>
  <c r="K2117" i="31"/>
  <c r="K2118" i="31"/>
  <c r="K2119" i="31"/>
  <c r="K2120" i="31"/>
  <c r="K2121" i="31"/>
  <c r="K2122" i="31"/>
  <c r="K2123" i="31"/>
  <c r="K2124" i="31"/>
  <c r="K2125" i="31"/>
  <c r="K2126" i="31"/>
  <c r="K2127" i="31"/>
  <c r="K2128" i="31"/>
  <c r="K2129" i="31"/>
  <c r="K2130" i="31"/>
  <c r="K2131" i="31"/>
  <c r="K2132" i="31"/>
  <c r="K2133" i="31"/>
  <c r="K2134" i="31"/>
  <c r="K2135" i="31"/>
  <c r="K2136" i="31"/>
  <c r="K2137" i="31"/>
  <c r="K2138" i="31"/>
  <c r="K2139" i="31"/>
  <c r="K2140" i="31"/>
  <c r="K2141" i="31"/>
  <c r="K2142" i="31"/>
  <c r="K2143" i="31"/>
  <c r="K2144" i="31"/>
  <c r="K2145" i="31"/>
  <c r="K2146" i="31"/>
  <c r="K2147" i="31"/>
  <c r="K2148" i="31"/>
  <c r="K2149" i="31"/>
  <c r="K2150" i="31"/>
  <c r="K2151" i="31"/>
  <c r="K2152" i="31"/>
  <c r="K2153" i="31"/>
  <c r="K2154" i="31"/>
  <c r="K2155" i="31"/>
  <c r="K2156" i="31"/>
  <c r="K2157" i="31"/>
  <c r="K2158" i="31"/>
  <c r="K2159" i="31"/>
  <c r="K2160" i="31"/>
  <c r="K2161" i="31"/>
  <c r="K2162" i="31"/>
  <c r="K2163" i="31"/>
  <c r="K2164" i="31"/>
  <c r="K2165" i="31"/>
  <c r="K2166" i="31"/>
  <c r="K2167" i="31"/>
  <c r="K2168" i="31"/>
  <c r="K2169" i="31"/>
  <c r="K2170" i="31"/>
  <c r="K2171" i="31"/>
  <c r="K2172" i="31"/>
  <c r="K2173" i="31"/>
  <c r="K2174" i="31"/>
  <c r="K2175" i="31"/>
  <c r="K2176" i="31"/>
  <c r="K2177" i="31"/>
  <c r="K2178" i="31"/>
  <c r="K2179" i="31"/>
  <c r="K2180" i="31"/>
  <c r="K2181" i="31"/>
  <c r="K2182" i="31"/>
  <c r="K2183" i="31"/>
  <c r="K2184" i="31"/>
  <c r="K2185" i="31"/>
  <c r="K2186" i="31"/>
  <c r="K2187" i="31"/>
  <c r="K2188" i="31"/>
  <c r="K2189" i="31"/>
  <c r="K2190" i="31"/>
  <c r="K2191" i="31"/>
  <c r="K2192" i="31"/>
  <c r="K2193" i="31"/>
  <c r="K2194" i="31"/>
  <c r="K2195" i="31"/>
  <c r="K2196" i="31"/>
  <c r="K2197" i="31"/>
  <c r="K2198" i="31"/>
  <c r="K2199" i="31"/>
  <c r="K2200" i="31"/>
  <c r="K2201" i="31"/>
  <c r="K2202" i="31"/>
  <c r="K2203" i="31"/>
  <c r="K2204" i="31"/>
  <c r="K2205" i="31"/>
  <c r="K2206" i="31"/>
  <c r="K2207" i="31"/>
  <c r="K2208" i="31"/>
  <c r="K2209" i="31"/>
  <c r="K2210" i="31"/>
  <c r="K2211" i="31"/>
  <c r="K2212" i="31"/>
  <c r="K2213" i="31"/>
  <c r="K2214" i="31"/>
  <c r="K2215" i="31"/>
  <c r="K2216" i="31"/>
  <c r="K2217" i="31"/>
  <c r="K2218" i="31"/>
  <c r="K2219" i="31"/>
  <c r="K2220" i="31"/>
  <c r="K2221" i="31"/>
  <c r="K2222" i="31"/>
  <c r="K2223" i="31"/>
  <c r="K2224" i="31"/>
  <c r="K2225" i="31"/>
  <c r="K2226" i="31"/>
  <c r="K2227" i="31"/>
  <c r="K2228" i="31"/>
  <c r="K2229" i="31"/>
  <c r="K2230" i="31"/>
  <c r="K2231" i="31"/>
  <c r="K2232" i="31"/>
  <c r="K2233" i="31"/>
  <c r="K2234" i="31"/>
  <c r="K2235" i="31"/>
  <c r="K2236" i="31"/>
  <c r="K2237" i="31"/>
  <c r="K2238" i="31"/>
  <c r="K2239" i="31"/>
  <c r="K2240" i="31"/>
  <c r="K2241" i="31"/>
  <c r="K2242" i="31"/>
  <c r="K2243" i="31"/>
  <c r="K2244" i="31"/>
  <c r="K2245" i="31"/>
  <c r="K2246" i="31"/>
  <c r="K2247" i="31"/>
  <c r="K2248" i="31"/>
  <c r="K2249" i="31"/>
  <c r="K2250" i="31"/>
  <c r="K2251" i="31"/>
  <c r="K2252" i="31"/>
  <c r="K2253" i="31"/>
  <c r="K2254" i="31"/>
  <c r="K2255" i="31"/>
  <c r="K2256" i="31"/>
  <c r="K2257" i="31"/>
  <c r="K2258" i="31"/>
  <c r="K2259" i="31"/>
  <c r="K2260" i="31"/>
  <c r="K2261" i="31"/>
  <c r="K2262" i="31"/>
  <c r="K2263" i="31"/>
  <c r="K2264" i="31"/>
  <c r="K2265" i="31"/>
  <c r="K2266" i="31"/>
  <c r="K2267" i="31"/>
  <c r="K2268" i="31"/>
  <c r="K2269" i="31"/>
  <c r="K2270" i="31"/>
  <c r="K2271" i="31"/>
  <c r="K2272" i="31"/>
  <c r="K2273" i="31"/>
  <c r="K2274" i="31"/>
  <c r="K2275" i="31"/>
  <c r="K2276" i="31"/>
  <c r="K2277" i="31"/>
  <c r="K2278" i="31"/>
  <c r="K2279" i="31"/>
  <c r="K2280" i="31"/>
  <c r="K2281" i="31"/>
  <c r="K2282" i="31"/>
  <c r="K2283" i="31"/>
  <c r="K2284" i="31"/>
  <c r="K2285" i="31"/>
  <c r="K2286" i="31"/>
  <c r="K2287" i="31"/>
  <c r="K2288" i="31"/>
  <c r="K2289" i="31"/>
  <c r="K2290" i="31"/>
  <c r="K2291" i="31"/>
  <c r="K2292" i="31"/>
  <c r="K2293" i="31"/>
  <c r="K2294" i="31"/>
  <c r="K2295" i="31"/>
  <c r="K2296" i="31"/>
  <c r="K2297" i="31"/>
  <c r="K2298" i="31"/>
  <c r="K2299" i="31"/>
  <c r="K2300" i="31"/>
  <c r="K2301" i="31"/>
  <c r="K2302" i="31"/>
  <c r="K2303" i="31"/>
  <c r="K2304" i="31"/>
  <c r="K2305" i="31"/>
  <c r="K2306" i="31"/>
  <c r="K2307" i="31"/>
  <c r="K2308" i="31"/>
  <c r="K2309" i="31"/>
  <c r="K2310" i="31"/>
  <c r="K2311" i="31"/>
  <c r="K2312" i="31"/>
  <c r="K2313" i="31"/>
  <c r="K2314" i="31"/>
  <c r="K2315" i="31"/>
  <c r="K2316" i="31"/>
  <c r="K2317" i="31"/>
  <c r="K2318" i="31"/>
  <c r="K2319" i="31"/>
  <c r="K2320" i="31"/>
  <c r="K2321" i="31"/>
  <c r="K2322" i="31"/>
  <c r="K2323" i="31"/>
  <c r="K2324" i="31"/>
  <c r="K2325" i="31"/>
  <c r="K2326" i="31"/>
  <c r="K2327" i="31"/>
  <c r="K2328" i="31"/>
  <c r="K2329" i="31"/>
  <c r="K2330" i="31"/>
  <c r="K2331" i="31"/>
  <c r="K2332" i="31"/>
  <c r="K2333" i="31"/>
  <c r="K2334" i="31"/>
  <c r="K2335" i="31"/>
  <c r="K2336" i="31"/>
  <c r="K2337" i="31"/>
  <c r="K2338" i="31"/>
  <c r="K2339" i="31"/>
  <c r="K2340" i="31"/>
  <c r="K2341" i="31"/>
  <c r="K2342" i="31"/>
  <c r="K2343" i="31"/>
  <c r="K2344" i="31"/>
  <c r="K2345" i="31"/>
  <c r="K2346" i="31"/>
  <c r="K2347" i="31"/>
  <c r="K2348" i="31"/>
  <c r="K2349" i="31"/>
  <c r="K2350" i="31"/>
  <c r="K2351" i="31"/>
  <c r="K2352" i="31"/>
  <c r="K2353" i="31"/>
  <c r="K2354" i="31"/>
  <c r="K2355" i="31"/>
  <c r="K2356" i="31"/>
  <c r="K2357" i="31"/>
  <c r="K2358" i="31"/>
  <c r="K2359" i="31"/>
  <c r="K2360" i="31"/>
  <c r="K2361" i="31"/>
  <c r="K2362" i="31"/>
  <c r="K2363" i="31"/>
  <c r="K2364" i="31"/>
  <c r="K2365" i="31"/>
  <c r="K2366" i="31"/>
  <c r="K2367" i="31"/>
  <c r="K2368" i="31"/>
  <c r="K2369" i="31"/>
  <c r="K2370" i="31"/>
  <c r="K2371" i="31"/>
  <c r="K2372" i="31"/>
  <c r="K2373" i="31"/>
  <c r="K2374" i="31"/>
  <c r="K2375" i="31"/>
  <c r="K2376" i="31"/>
  <c r="K2377" i="31"/>
  <c r="K2378" i="31"/>
  <c r="K2379" i="31"/>
  <c r="K2380" i="31"/>
  <c r="K2381" i="31"/>
  <c r="K2382" i="31"/>
  <c r="K2383" i="31"/>
  <c r="K2384" i="31"/>
  <c r="K2385" i="31"/>
  <c r="K2386" i="31"/>
  <c r="K2387" i="31"/>
  <c r="K2388" i="31"/>
  <c r="K2389" i="31"/>
  <c r="K2390" i="31"/>
  <c r="K2391" i="31"/>
  <c r="K2392" i="31"/>
  <c r="K2393" i="31"/>
  <c r="K2394" i="31"/>
  <c r="K2395" i="31"/>
  <c r="K2396" i="31"/>
  <c r="K2397" i="31"/>
  <c r="K2398" i="31"/>
  <c r="K2399" i="31"/>
  <c r="K2400" i="31"/>
  <c r="K2401" i="31"/>
  <c r="K2402" i="31"/>
  <c r="K2403" i="31"/>
  <c r="K2404" i="31"/>
  <c r="K2405" i="31"/>
  <c r="K2406" i="31"/>
  <c r="K2407" i="31"/>
  <c r="K2408" i="31"/>
  <c r="K2409" i="31"/>
  <c r="K2410" i="31"/>
  <c r="K2411" i="31"/>
  <c r="K2412" i="31"/>
  <c r="K2413" i="31"/>
  <c r="K2414" i="31"/>
  <c r="K2415" i="31"/>
  <c r="K2416" i="31"/>
  <c r="K2417" i="31"/>
  <c r="K2418" i="31"/>
  <c r="K2419" i="31"/>
  <c r="K2420" i="31"/>
  <c r="K2421" i="31"/>
  <c r="K2422" i="31"/>
  <c r="K2423" i="31"/>
  <c r="K2424" i="31"/>
  <c r="K2425" i="31"/>
  <c r="K2426" i="31"/>
  <c r="K2427" i="31"/>
  <c r="K2428" i="31"/>
  <c r="K2429" i="31"/>
  <c r="K2430" i="31"/>
  <c r="K2431" i="31"/>
  <c r="K2432" i="31"/>
  <c r="K2433" i="31"/>
  <c r="K2434" i="31"/>
  <c r="K2435" i="31"/>
  <c r="K2436" i="31"/>
  <c r="K2437" i="31"/>
  <c r="K2438" i="31"/>
  <c r="K2439" i="31"/>
  <c r="K2440" i="31"/>
  <c r="K2441" i="31"/>
  <c r="K2442" i="31"/>
  <c r="K2443" i="31"/>
  <c r="K2444" i="31"/>
  <c r="K2445" i="31"/>
  <c r="K2446" i="31"/>
  <c r="K2447" i="31"/>
  <c r="K2448" i="31"/>
  <c r="K2449" i="31"/>
  <c r="K2450" i="31"/>
  <c r="K2451" i="31"/>
  <c r="K2452" i="31"/>
  <c r="K2453" i="31"/>
  <c r="K2454" i="31"/>
  <c r="K2455" i="31"/>
  <c r="K2456" i="31"/>
  <c r="K2457" i="31"/>
  <c r="K2458" i="31"/>
  <c r="K2459" i="31"/>
  <c r="K2460" i="31"/>
  <c r="K2461" i="31"/>
  <c r="K2462" i="31"/>
  <c r="K2463" i="31"/>
  <c r="K2464" i="31"/>
  <c r="K2465" i="31"/>
  <c r="K2466" i="31"/>
  <c r="K2467" i="31"/>
  <c r="K2468" i="31"/>
  <c r="K2469" i="31"/>
  <c r="K2470" i="31"/>
  <c r="K2471" i="31"/>
  <c r="K2472" i="31"/>
  <c r="K2473" i="31"/>
  <c r="K2474" i="31"/>
  <c r="K2475" i="31"/>
  <c r="K2476" i="31"/>
  <c r="K2477" i="31"/>
  <c r="K2478" i="31"/>
  <c r="K2479" i="31"/>
  <c r="K2480" i="31"/>
  <c r="K2481" i="31"/>
  <c r="K2482" i="31"/>
  <c r="K2483" i="31"/>
  <c r="K2484" i="31"/>
  <c r="K2485" i="31"/>
  <c r="K2486" i="31"/>
  <c r="K2487" i="31"/>
  <c r="K2488" i="31"/>
  <c r="K2489" i="31"/>
  <c r="K2490" i="31"/>
  <c r="K2491" i="31"/>
  <c r="K2492" i="31"/>
  <c r="K2493" i="31"/>
  <c r="K2494" i="31"/>
  <c r="K2495" i="31"/>
  <c r="K2496" i="31"/>
  <c r="K2497" i="31"/>
  <c r="K2498" i="31"/>
  <c r="K2499" i="31"/>
  <c r="K2500" i="31"/>
  <c r="K2501" i="31"/>
  <c r="K2502" i="31"/>
  <c r="K2503" i="31"/>
  <c r="K2504" i="31"/>
  <c r="K2505" i="31"/>
  <c r="K2506" i="31"/>
  <c r="K2507" i="31"/>
  <c r="K2508" i="31"/>
  <c r="K2509" i="31"/>
  <c r="K2510" i="31"/>
  <c r="K2511" i="31"/>
  <c r="K2512" i="31"/>
  <c r="K2513" i="31"/>
  <c r="K2514" i="31"/>
  <c r="K2515" i="31"/>
  <c r="K2516" i="31"/>
  <c r="K2517" i="31"/>
  <c r="K2518" i="31"/>
  <c r="K2519" i="31"/>
  <c r="K2520" i="31"/>
  <c r="K2521" i="31"/>
  <c r="K2522" i="31"/>
  <c r="K2523" i="31"/>
  <c r="K2524" i="31"/>
  <c r="K2525" i="31"/>
  <c r="K2526" i="31"/>
  <c r="K2527" i="31"/>
  <c r="K2528" i="31"/>
  <c r="K2529" i="31"/>
  <c r="K2530" i="31"/>
  <c r="K2531" i="31"/>
  <c r="K2532" i="31"/>
  <c r="K2533" i="31"/>
  <c r="K2534" i="31"/>
  <c r="K2535" i="31"/>
  <c r="K2536" i="31"/>
  <c r="K2537" i="31"/>
  <c r="K2538" i="31"/>
  <c r="K2539" i="31"/>
  <c r="K2540" i="31"/>
  <c r="K2541" i="31"/>
  <c r="K2542" i="31"/>
  <c r="K2543" i="31"/>
  <c r="K2544" i="31"/>
  <c r="K2545" i="31"/>
  <c r="K2546" i="31"/>
  <c r="K2547" i="31"/>
  <c r="K2548" i="31"/>
  <c r="K2549" i="31"/>
  <c r="K2550" i="31"/>
  <c r="K2551" i="31"/>
  <c r="K2552" i="31"/>
  <c r="K2553" i="31"/>
  <c r="K2554" i="31"/>
  <c r="K2555" i="31"/>
  <c r="K2556" i="31"/>
  <c r="K2557" i="31"/>
  <c r="K2558" i="31"/>
  <c r="K2559" i="31"/>
  <c r="K2560" i="31"/>
  <c r="K2561" i="31"/>
  <c r="K2562" i="31"/>
  <c r="K2563" i="31"/>
  <c r="K2564" i="31"/>
  <c r="K2565" i="31"/>
  <c r="K2566" i="31"/>
  <c r="K2567" i="31"/>
  <c r="K2568" i="31"/>
  <c r="K2569" i="31"/>
  <c r="K2570" i="31"/>
  <c r="K2571" i="31"/>
  <c r="K2572" i="31"/>
  <c r="K2573" i="31"/>
  <c r="K2574" i="31"/>
  <c r="K2575" i="31"/>
  <c r="K2576" i="31"/>
  <c r="K2577" i="31"/>
  <c r="K2578" i="31"/>
  <c r="K2579" i="31"/>
  <c r="K2580" i="31"/>
  <c r="K2581" i="31"/>
  <c r="K2582" i="31"/>
  <c r="K2583" i="31"/>
  <c r="K2584" i="31"/>
  <c r="K2585" i="31"/>
  <c r="K2586" i="31"/>
  <c r="K2587" i="31"/>
  <c r="K2588" i="31"/>
  <c r="K2589" i="31"/>
  <c r="K2590" i="31"/>
  <c r="K2591" i="31"/>
  <c r="K2592" i="31"/>
  <c r="K2593" i="31"/>
  <c r="K2594" i="31"/>
  <c r="K2595" i="31"/>
  <c r="K2596" i="31"/>
  <c r="K2597" i="31"/>
  <c r="K2598" i="31"/>
  <c r="K2599" i="31"/>
  <c r="K2600" i="31"/>
  <c r="K2601" i="31"/>
  <c r="K2602" i="31"/>
  <c r="K2603" i="31"/>
  <c r="K2604" i="31"/>
  <c r="K2605" i="31"/>
  <c r="K2606" i="31"/>
  <c r="K2607" i="31"/>
  <c r="K2608" i="31"/>
  <c r="K2609" i="31"/>
  <c r="K2610" i="31"/>
  <c r="K2611" i="31"/>
  <c r="K2612" i="31"/>
  <c r="K2613" i="31"/>
  <c r="K2614" i="31"/>
  <c r="K2615" i="31"/>
  <c r="K2616" i="31"/>
  <c r="K2617" i="31"/>
  <c r="K2618" i="31"/>
  <c r="K2619" i="31"/>
  <c r="K2620" i="31"/>
  <c r="K18" i="31"/>
  <c r="K19" i="31"/>
  <c r="J23" i="31"/>
  <c r="J24" i="31"/>
  <c r="J25" i="31"/>
  <c r="J26" i="31"/>
  <c r="J27" i="31"/>
  <c r="J28" i="31"/>
  <c r="J29" i="31"/>
  <c r="J30" i="31"/>
  <c r="J31" i="31"/>
  <c r="J32" i="31"/>
  <c r="J33" i="31"/>
  <c r="J34" i="31"/>
  <c r="J35" i="31"/>
  <c r="J36" i="31"/>
  <c r="J37" i="31"/>
  <c r="J38" i="31"/>
  <c r="J39" i="31"/>
  <c r="J40" i="31"/>
  <c r="J41" i="31"/>
  <c r="J42" i="31"/>
  <c r="J43" i="31"/>
  <c r="J44" i="31"/>
  <c r="J45" i="31"/>
  <c r="J46" i="31"/>
  <c r="J47" i="31"/>
  <c r="J48" i="31"/>
  <c r="J49" i="31"/>
  <c r="J50" i="31"/>
  <c r="J51" i="31"/>
  <c r="J52" i="31"/>
  <c r="J53" i="31"/>
  <c r="J54" i="31"/>
  <c r="J55" i="31"/>
  <c r="J56" i="31"/>
  <c r="J57" i="31"/>
  <c r="J58" i="31"/>
  <c r="J59" i="31"/>
  <c r="J60" i="31"/>
  <c r="J61" i="31"/>
  <c r="J62" i="31"/>
  <c r="J63" i="31"/>
  <c r="J64" i="31"/>
  <c r="J65" i="31"/>
  <c r="J66" i="31"/>
  <c r="J67" i="31"/>
  <c r="J68" i="31"/>
  <c r="J69" i="31"/>
  <c r="J70" i="31"/>
  <c r="J71" i="31"/>
  <c r="J72" i="31"/>
  <c r="J73" i="31"/>
  <c r="J74" i="31"/>
  <c r="J75" i="31"/>
  <c r="J76" i="31"/>
  <c r="J77" i="31"/>
  <c r="J78" i="31"/>
  <c r="J79" i="31"/>
  <c r="J80" i="31"/>
  <c r="J81" i="31"/>
  <c r="J82" i="31"/>
  <c r="J83" i="31"/>
  <c r="J84" i="31"/>
  <c r="J85" i="31"/>
  <c r="J86" i="31"/>
  <c r="J87" i="31"/>
  <c r="J88" i="31"/>
  <c r="J89" i="31"/>
  <c r="J90" i="31"/>
  <c r="J91" i="31"/>
  <c r="J92" i="31"/>
  <c r="J93" i="31"/>
  <c r="J94" i="31"/>
  <c r="J95" i="31"/>
  <c r="J96" i="31"/>
  <c r="J97" i="31"/>
  <c r="J98" i="31"/>
  <c r="J99" i="31"/>
  <c r="J100" i="31"/>
  <c r="J101" i="31"/>
  <c r="J102" i="31"/>
  <c r="J103" i="31"/>
  <c r="J104" i="31"/>
  <c r="J105" i="31"/>
  <c r="J106" i="31"/>
  <c r="J107" i="31"/>
  <c r="J108" i="31"/>
  <c r="J109" i="31"/>
  <c r="J110" i="31"/>
  <c r="J111" i="31"/>
  <c r="J112" i="31"/>
  <c r="J113" i="31"/>
  <c r="J114" i="31"/>
  <c r="J115" i="31"/>
  <c r="J116" i="31"/>
  <c r="J117" i="31"/>
  <c r="J118" i="31"/>
  <c r="J119" i="31"/>
  <c r="J120" i="31"/>
  <c r="J121" i="31"/>
  <c r="J122" i="31"/>
  <c r="J123" i="31"/>
  <c r="J124" i="31"/>
  <c r="J125" i="31"/>
  <c r="J126" i="31"/>
  <c r="J127" i="31"/>
  <c r="J128" i="31"/>
  <c r="J129" i="31"/>
  <c r="J130" i="31"/>
  <c r="J131" i="31"/>
  <c r="J132" i="31"/>
  <c r="J133" i="31"/>
  <c r="J134" i="31"/>
  <c r="J135" i="31"/>
  <c r="J136" i="31"/>
  <c r="J137" i="31"/>
  <c r="J138" i="31"/>
  <c r="J139" i="31"/>
  <c r="J140" i="31"/>
  <c r="J141" i="31"/>
  <c r="J142" i="31"/>
  <c r="J143" i="31"/>
  <c r="J144" i="31"/>
  <c r="J145" i="31"/>
  <c r="J146" i="31"/>
  <c r="J147" i="31"/>
  <c r="J148" i="31"/>
  <c r="J149" i="31"/>
  <c r="J150" i="31"/>
  <c r="J151" i="31"/>
  <c r="J152" i="31"/>
  <c r="J153" i="31"/>
  <c r="J154" i="31"/>
  <c r="J155" i="31"/>
  <c r="J156" i="31"/>
  <c r="J157" i="31"/>
  <c r="J158" i="31"/>
  <c r="J159" i="31"/>
  <c r="J160" i="31"/>
  <c r="J161" i="31"/>
  <c r="J162" i="31"/>
  <c r="J163" i="31"/>
  <c r="J164" i="31"/>
  <c r="J165" i="31"/>
  <c r="J166" i="31"/>
  <c r="J167" i="31"/>
  <c r="J168" i="31"/>
  <c r="J169" i="31"/>
  <c r="J170" i="31"/>
  <c r="J171" i="31"/>
  <c r="J172" i="31"/>
  <c r="J173" i="31"/>
  <c r="J174" i="31"/>
  <c r="J175" i="31"/>
  <c r="J176" i="31"/>
  <c r="J177" i="31"/>
  <c r="J178" i="31"/>
  <c r="J179" i="31"/>
  <c r="J180" i="31"/>
  <c r="J181" i="31"/>
  <c r="J182" i="31"/>
  <c r="J183" i="31"/>
  <c r="J184" i="31"/>
  <c r="J185" i="31"/>
  <c r="J186" i="31"/>
  <c r="J187" i="31"/>
  <c r="J188" i="31"/>
  <c r="J189" i="31"/>
  <c r="J190" i="31"/>
  <c r="J191" i="31"/>
  <c r="J192" i="31"/>
  <c r="J193" i="31"/>
  <c r="J194" i="31"/>
  <c r="J195" i="31"/>
  <c r="J196" i="31"/>
  <c r="J197" i="31"/>
  <c r="J198" i="31"/>
  <c r="J199" i="31"/>
  <c r="J200" i="31"/>
  <c r="J201" i="31"/>
  <c r="J202" i="31"/>
  <c r="J203" i="31"/>
  <c r="J204" i="31"/>
  <c r="J205" i="31"/>
  <c r="J206" i="31"/>
  <c r="J207" i="31"/>
  <c r="J208" i="31"/>
  <c r="J209" i="31"/>
  <c r="J210" i="31"/>
  <c r="J211" i="31"/>
  <c r="J212" i="31"/>
  <c r="J213" i="31"/>
  <c r="J214" i="31"/>
  <c r="J215" i="31"/>
  <c r="J216" i="31"/>
  <c r="J217" i="31"/>
  <c r="J218" i="31"/>
  <c r="J219" i="31"/>
  <c r="J220" i="31"/>
  <c r="J221" i="31"/>
  <c r="J222" i="31"/>
  <c r="J223" i="31"/>
  <c r="J224" i="31"/>
  <c r="J225" i="31"/>
  <c r="J226" i="31"/>
  <c r="J227" i="31"/>
  <c r="J228" i="31"/>
  <c r="J229" i="31"/>
  <c r="J230" i="31"/>
  <c r="J231" i="31"/>
  <c r="J232" i="31"/>
  <c r="J233" i="31"/>
  <c r="J234" i="31"/>
  <c r="J235" i="31"/>
  <c r="J236" i="31"/>
  <c r="J237" i="31"/>
  <c r="J238" i="31"/>
  <c r="J239" i="31"/>
  <c r="J240" i="31"/>
  <c r="J241" i="31"/>
  <c r="J242" i="31"/>
  <c r="J243" i="31"/>
  <c r="J244" i="31"/>
  <c r="J245" i="31"/>
  <c r="J246" i="31"/>
  <c r="J247" i="31"/>
  <c r="J248" i="31"/>
  <c r="J249" i="31"/>
  <c r="J250" i="31"/>
  <c r="J251" i="31"/>
  <c r="J252" i="31"/>
  <c r="J253" i="31"/>
  <c r="J254" i="31"/>
  <c r="J255" i="31"/>
  <c r="J256" i="31"/>
  <c r="J257" i="31"/>
  <c r="J258" i="31"/>
  <c r="J259" i="31"/>
  <c r="J260" i="31"/>
  <c r="J261" i="31"/>
  <c r="J262" i="31"/>
  <c r="J263" i="31"/>
  <c r="J264" i="31"/>
  <c r="J265" i="31"/>
  <c r="J266" i="31"/>
  <c r="J267" i="31"/>
  <c r="J268" i="31"/>
  <c r="J269" i="31"/>
  <c r="J270" i="31"/>
  <c r="J271" i="31"/>
  <c r="J272" i="31"/>
  <c r="J273" i="31"/>
  <c r="J274" i="31"/>
  <c r="J275" i="31"/>
  <c r="J276" i="31"/>
  <c r="J277" i="31"/>
  <c r="J278" i="31"/>
  <c r="J279" i="31"/>
  <c r="J280" i="31"/>
  <c r="J281" i="31"/>
  <c r="J282" i="31"/>
  <c r="J283" i="31"/>
  <c r="J284" i="31"/>
  <c r="J285" i="31"/>
  <c r="J286" i="31"/>
  <c r="J287" i="31"/>
  <c r="J288" i="31"/>
  <c r="J289" i="31"/>
  <c r="J290" i="31"/>
  <c r="J291" i="31"/>
  <c r="J292" i="31"/>
  <c r="J293" i="31"/>
  <c r="J294" i="31"/>
  <c r="J295" i="31"/>
  <c r="J296" i="31"/>
  <c r="J297" i="31"/>
  <c r="J298" i="31"/>
  <c r="J299" i="31"/>
  <c r="J300" i="31"/>
  <c r="J301" i="31"/>
  <c r="J302" i="31"/>
  <c r="J303" i="31"/>
  <c r="J304" i="31"/>
  <c r="J305" i="31"/>
  <c r="J306" i="31"/>
  <c r="J307" i="31"/>
  <c r="J308" i="31"/>
  <c r="J309" i="31"/>
  <c r="J310" i="31"/>
  <c r="J311" i="31"/>
  <c r="J312" i="31"/>
  <c r="J313" i="31"/>
  <c r="J314" i="31"/>
  <c r="J315" i="31"/>
  <c r="J316" i="31"/>
  <c r="J317" i="31"/>
  <c r="J318" i="31"/>
  <c r="J319" i="31"/>
  <c r="J320" i="31"/>
  <c r="J321" i="31"/>
  <c r="J322" i="31"/>
  <c r="J323" i="31"/>
  <c r="J324" i="31"/>
  <c r="J325" i="31"/>
  <c r="J326" i="31"/>
  <c r="J327" i="31"/>
  <c r="J328" i="31"/>
  <c r="J329" i="31"/>
  <c r="J330" i="31"/>
  <c r="J331" i="31"/>
  <c r="J332" i="31"/>
  <c r="J333" i="31"/>
  <c r="J334" i="31"/>
  <c r="J335" i="31"/>
  <c r="J336" i="31"/>
  <c r="J337" i="31"/>
  <c r="J338" i="31"/>
  <c r="J339" i="31"/>
  <c r="J340" i="31"/>
  <c r="J341" i="31"/>
  <c r="J342" i="31"/>
  <c r="J343" i="31"/>
  <c r="J344" i="31"/>
  <c r="J345" i="31"/>
  <c r="J346" i="31"/>
  <c r="J347" i="31"/>
  <c r="J348" i="31"/>
  <c r="J349" i="31"/>
  <c r="J350" i="31"/>
  <c r="J351" i="31"/>
  <c r="J352" i="31"/>
  <c r="J353" i="31"/>
  <c r="J354" i="31"/>
  <c r="J355" i="31"/>
  <c r="J356" i="31"/>
  <c r="J357" i="31"/>
  <c r="J358" i="31"/>
  <c r="J359" i="31"/>
  <c r="J360" i="31"/>
  <c r="J361" i="31"/>
  <c r="J362" i="31"/>
  <c r="J363" i="31"/>
  <c r="J364" i="31"/>
  <c r="J365" i="31"/>
  <c r="J366" i="31"/>
  <c r="J367" i="31"/>
  <c r="J368" i="31"/>
  <c r="J369" i="31"/>
  <c r="J370" i="31"/>
  <c r="J371" i="31"/>
  <c r="J372" i="31"/>
  <c r="J373" i="31"/>
  <c r="J374" i="31"/>
  <c r="J375" i="31"/>
  <c r="J376" i="31"/>
  <c r="J377" i="31"/>
  <c r="J378" i="31"/>
  <c r="J379" i="31"/>
  <c r="J380" i="31"/>
  <c r="J381" i="31"/>
  <c r="J382" i="31"/>
  <c r="J383" i="31"/>
  <c r="J384" i="31"/>
  <c r="J385" i="31"/>
  <c r="J386" i="31"/>
  <c r="J387" i="31"/>
  <c r="J388" i="31"/>
  <c r="J389" i="31"/>
  <c r="J390" i="31"/>
  <c r="J391" i="31"/>
  <c r="J392" i="31"/>
  <c r="J393" i="31"/>
  <c r="J394" i="31"/>
  <c r="J395" i="31"/>
  <c r="J396" i="31"/>
  <c r="J397" i="31"/>
  <c r="J398" i="31"/>
  <c r="J399" i="31"/>
  <c r="J400" i="31"/>
  <c r="J401" i="31"/>
  <c r="J402" i="31"/>
  <c r="J403" i="31"/>
  <c r="J404" i="31"/>
  <c r="J405" i="31"/>
  <c r="J406" i="31"/>
  <c r="J407" i="31"/>
  <c r="J408" i="31"/>
  <c r="J409" i="31"/>
  <c r="J410" i="31"/>
  <c r="J411" i="31"/>
  <c r="J412" i="31"/>
  <c r="J413" i="31"/>
  <c r="J414" i="31"/>
  <c r="J415" i="31"/>
  <c r="J416" i="31"/>
  <c r="J417" i="31"/>
  <c r="J418" i="31"/>
  <c r="J419" i="31"/>
  <c r="J420" i="31"/>
  <c r="J421" i="31"/>
  <c r="J422" i="31"/>
  <c r="J423" i="31"/>
  <c r="J424" i="31"/>
  <c r="J425" i="31"/>
  <c r="J426" i="31"/>
  <c r="J427" i="31"/>
  <c r="J428" i="31"/>
  <c r="J429" i="31"/>
  <c r="J430" i="31"/>
  <c r="J431" i="31"/>
  <c r="J432" i="31"/>
  <c r="J433" i="31"/>
  <c r="J434" i="31"/>
  <c r="J435" i="31"/>
  <c r="J436" i="31"/>
  <c r="J437" i="31"/>
  <c r="J438" i="31"/>
  <c r="J439" i="31"/>
  <c r="J440" i="31"/>
  <c r="J441" i="31"/>
  <c r="J442" i="31"/>
  <c r="J443" i="31"/>
  <c r="J444" i="31"/>
  <c r="J445" i="31"/>
  <c r="J446" i="31"/>
  <c r="J447" i="31"/>
  <c r="J448" i="31"/>
  <c r="J449" i="31"/>
  <c r="J450" i="31"/>
  <c r="J451" i="31"/>
  <c r="J452" i="31"/>
  <c r="J453" i="31"/>
  <c r="J454" i="31"/>
  <c r="J455" i="31"/>
  <c r="J456" i="31"/>
  <c r="J457" i="31"/>
  <c r="J458" i="31"/>
  <c r="J459" i="31"/>
  <c r="J460" i="31"/>
  <c r="J461" i="31"/>
  <c r="J462" i="31"/>
  <c r="J463" i="31"/>
  <c r="J464" i="31"/>
  <c r="J465" i="31"/>
  <c r="J466" i="31"/>
  <c r="J467" i="31"/>
  <c r="J468" i="31"/>
  <c r="J469" i="31"/>
  <c r="J470" i="31"/>
  <c r="J471" i="31"/>
  <c r="J472" i="31"/>
  <c r="J473" i="31"/>
  <c r="J474" i="31"/>
  <c r="J475" i="31"/>
  <c r="J476" i="31"/>
  <c r="J477" i="31"/>
  <c r="J478" i="31"/>
  <c r="J479" i="31"/>
  <c r="J480" i="31"/>
  <c r="J481" i="31"/>
  <c r="J482" i="31"/>
  <c r="J483" i="31"/>
  <c r="J484" i="31"/>
  <c r="J485" i="31"/>
  <c r="J486" i="31"/>
  <c r="J487" i="31"/>
  <c r="J488" i="31"/>
  <c r="J489" i="31"/>
  <c r="J490" i="31"/>
  <c r="J491" i="31"/>
  <c r="J492" i="31"/>
  <c r="J493" i="31"/>
  <c r="J494" i="31"/>
  <c r="J495" i="31"/>
  <c r="J496" i="31"/>
  <c r="J497" i="31"/>
  <c r="J498" i="31"/>
  <c r="J499" i="31"/>
  <c r="J500" i="31"/>
  <c r="J501" i="31"/>
  <c r="J502" i="31"/>
  <c r="J503" i="31"/>
  <c r="J504" i="31"/>
  <c r="J505" i="31"/>
  <c r="J506" i="31"/>
  <c r="J507" i="31"/>
  <c r="J508" i="31"/>
  <c r="J509" i="31"/>
  <c r="J510" i="31"/>
  <c r="J511" i="31"/>
  <c r="J512" i="31"/>
  <c r="J513" i="31"/>
  <c r="J514" i="31"/>
  <c r="J515" i="31"/>
  <c r="J516" i="31"/>
  <c r="J517" i="31"/>
  <c r="J518" i="31"/>
  <c r="J519" i="31"/>
  <c r="J520" i="31"/>
  <c r="J521" i="31"/>
  <c r="J522" i="31"/>
  <c r="J523" i="31"/>
  <c r="J524" i="31"/>
  <c r="J525" i="31"/>
  <c r="J526" i="31"/>
  <c r="J527" i="31"/>
  <c r="J528" i="31"/>
  <c r="J529" i="31"/>
  <c r="J530" i="31"/>
  <c r="J531" i="31"/>
  <c r="J532" i="31"/>
  <c r="J533" i="31"/>
  <c r="J534" i="31"/>
  <c r="J535" i="31"/>
  <c r="J536" i="31"/>
  <c r="J537" i="31"/>
  <c r="J538" i="31"/>
  <c r="J539" i="31"/>
  <c r="J540" i="31"/>
  <c r="J541" i="31"/>
  <c r="J542" i="31"/>
  <c r="J543" i="31"/>
  <c r="J544" i="31"/>
  <c r="J545" i="31"/>
  <c r="J546" i="31"/>
  <c r="J547" i="31"/>
  <c r="J548" i="31"/>
  <c r="J549" i="31"/>
  <c r="J550" i="31"/>
  <c r="J551" i="31"/>
  <c r="J552" i="31"/>
  <c r="J553" i="31"/>
  <c r="J554" i="31"/>
  <c r="J555" i="31"/>
  <c r="J556" i="31"/>
  <c r="J557" i="31"/>
  <c r="J558" i="31"/>
  <c r="J559" i="31"/>
  <c r="J560" i="31"/>
  <c r="J561" i="31"/>
  <c r="J562" i="31"/>
  <c r="J563" i="31"/>
  <c r="J564" i="31"/>
  <c r="J565" i="31"/>
  <c r="J566" i="31"/>
  <c r="J567" i="31"/>
  <c r="J568" i="31"/>
  <c r="J569" i="31"/>
  <c r="J570" i="31"/>
  <c r="J571" i="31"/>
  <c r="J572" i="31"/>
  <c r="J573" i="31"/>
  <c r="J574" i="31"/>
  <c r="J575" i="31"/>
  <c r="J576" i="31"/>
  <c r="J577" i="31"/>
  <c r="J578" i="31"/>
  <c r="J579" i="31"/>
  <c r="J580" i="31"/>
  <c r="J581" i="31"/>
  <c r="J582" i="31"/>
  <c r="J583" i="31"/>
  <c r="J584" i="31"/>
  <c r="J585" i="31"/>
  <c r="J586" i="31"/>
  <c r="J587" i="31"/>
  <c r="J588" i="31"/>
  <c r="J589" i="31"/>
  <c r="J590" i="31"/>
  <c r="J591" i="31"/>
  <c r="J592" i="31"/>
  <c r="J593" i="31"/>
  <c r="J594" i="31"/>
  <c r="J595" i="31"/>
  <c r="J596" i="31"/>
  <c r="J597" i="31"/>
  <c r="J598" i="31"/>
  <c r="J599" i="31"/>
  <c r="J600" i="31"/>
  <c r="J601" i="31"/>
  <c r="J602" i="31"/>
  <c r="J603" i="31"/>
  <c r="J604" i="31"/>
  <c r="J605" i="31"/>
  <c r="J606" i="31"/>
  <c r="J607" i="31"/>
  <c r="J608" i="31"/>
  <c r="J609" i="31"/>
  <c r="J610" i="31"/>
  <c r="J611" i="31"/>
  <c r="J612" i="31"/>
  <c r="J613" i="31"/>
  <c r="J614" i="31"/>
  <c r="J615" i="31"/>
  <c r="J616" i="31"/>
  <c r="J617" i="31"/>
  <c r="J618" i="31"/>
  <c r="J619" i="31"/>
  <c r="J620" i="31"/>
  <c r="J621" i="31"/>
  <c r="J622" i="31"/>
  <c r="J623" i="31"/>
  <c r="J624" i="31"/>
  <c r="J625" i="31"/>
  <c r="J626" i="31"/>
  <c r="J627" i="31"/>
  <c r="J628" i="31"/>
  <c r="J629" i="31"/>
  <c r="J630" i="31"/>
  <c r="J631" i="31"/>
  <c r="J632" i="31"/>
  <c r="J633" i="31"/>
  <c r="J634" i="31"/>
  <c r="J635" i="31"/>
  <c r="J636" i="31"/>
  <c r="J637" i="31"/>
  <c r="J638" i="31"/>
  <c r="J639" i="31"/>
  <c r="J640" i="31"/>
  <c r="J641" i="31"/>
  <c r="J642" i="31"/>
  <c r="J643" i="31"/>
  <c r="J644" i="31"/>
  <c r="J645" i="31"/>
  <c r="J646" i="31"/>
  <c r="J647" i="31"/>
  <c r="J648" i="31"/>
  <c r="J649" i="31"/>
  <c r="J650" i="31"/>
  <c r="J651" i="31"/>
  <c r="J652" i="31"/>
  <c r="J653" i="31"/>
  <c r="J654" i="31"/>
  <c r="J655" i="31"/>
  <c r="J656" i="31"/>
  <c r="J657" i="31"/>
  <c r="J658" i="31"/>
  <c r="J659" i="31"/>
  <c r="J660" i="31"/>
  <c r="J661" i="31"/>
  <c r="J662" i="31"/>
  <c r="J663" i="31"/>
  <c r="J664" i="31"/>
  <c r="J665" i="31"/>
  <c r="J666" i="31"/>
  <c r="J667" i="31"/>
  <c r="J668" i="31"/>
  <c r="J669" i="31"/>
  <c r="J670" i="31"/>
  <c r="J671" i="31"/>
  <c r="J672" i="31"/>
  <c r="J673" i="31"/>
  <c r="J674" i="31"/>
  <c r="J675" i="31"/>
  <c r="J676" i="31"/>
  <c r="J677" i="31"/>
  <c r="J678" i="31"/>
  <c r="J679" i="31"/>
  <c r="J680" i="31"/>
  <c r="J681" i="31"/>
  <c r="J682" i="31"/>
  <c r="J683" i="31"/>
  <c r="J684" i="31"/>
  <c r="J685" i="31"/>
  <c r="J686" i="31"/>
  <c r="J687" i="31"/>
  <c r="J688" i="31"/>
  <c r="J689" i="31"/>
  <c r="J690" i="31"/>
  <c r="J691" i="31"/>
  <c r="J692" i="31"/>
  <c r="J693" i="31"/>
  <c r="J694" i="31"/>
  <c r="J695" i="31"/>
  <c r="J696" i="31"/>
  <c r="J697" i="31"/>
  <c r="J698" i="31"/>
  <c r="J699" i="31"/>
  <c r="J700" i="31"/>
  <c r="J701" i="31"/>
  <c r="J702" i="31"/>
  <c r="J703" i="31"/>
  <c r="J704" i="31"/>
  <c r="J705" i="31"/>
  <c r="J706" i="31"/>
  <c r="J707" i="31"/>
  <c r="J708" i="31"/>
  <c r="J709" i="31"/>
  <c r="J710" i="31"/>
  <c r="J711" i="31"/>
  <c r="J712" i="31"/>
  <c r="J713" i="31"/>
  <c r="J714" i="31"/>
  <c r="J715" i="31"/>
  <c r="J716" i="31"/>
  <c r="J717" i="31"/>
  <c r="J718" i="31"/>
  <c r="J719" i="31"/>
  <c r="J720" i="31"/>
  <c r="J721" i="31"/>
  <c r="J722" i="31"/>
  <c r="J723" i="31"/>
  <c r="J724" i="31"/>
  <c r="J725" i="31"/>
  <c r="J726" i="31"/>
  <c r="J727" i="31"/>
  <c r="J728" i="31"/>
  <c r="J729" i="31"/>
  <c r="J730" i="31"/>
  <c r="J731" i="31"/>
  <c r="J732" i="31"/>
  <c r="J733" i="31"/>
  <c r="J734" i="31"/>
  <c r="J735" i="31"/>
  <c r="J736" i="31"/>
  <c r="J737" i="31"/>
  <c r="J738" i="31"/>
  <c r="J739" i="31"/>
  <c r="J740" i="31"/>
  <c r="J741" i="31"/>
  <c r="J742" i="31"/>
  <c r="J743" i="31"/>
  <c r="J744" i="31"/>
  <c r="J745" i="31"/>
  <c r="J746" i="31"/>
  <c r="J747" i="31"/>
  <c r="J748" i="31"/>
  <c r="J749" i="31"/>
  <c r="J750" i="31"/>
  <c r="J751" i="31"/>
  <c r="J752" i="31"/>
  <c r="J753" i="31"/>
  <c r="J754" i="31"/>
  <c r="J755" i="31"/>
  <c r="J756" i="31"/>
  <c r="J757" i="31"/>
  <c r="J758" i="31"/>
  <c r="J759" i="31"/>
  <c r="J760" i="31"/>
  <c r="J761" i="31"/>
  <c r="J762" i="31"/>
  <c r="J763" i="31"/>
  <c r="J764" i="31"/>
  <c r="J765" i="31"/>
  <c r="J766" i="31"/>
  <c r="J767" i="31"/>
  <c r="J768" i="31"/>
  <c r="J769" i="31"/>
  <c r="J770" i="31"/>
  <c r="J771" i="31"/>
  <c r="J772" i="31"/>
  <c r="J773" i="31"/>
  <c r="J774" i="31"/>
  <c r="J775" i="31"/>
  <c r="J776" i="31"/>
  <c r="J777" i="31"/>
  <c r="J778" i="31"/>
  <c r="J779" i="31"/>
  <c r="J780" i="31"/>
  <c r="J781" i="31"/>
  <c r="J782" i="31"/>
  <c r="J783" i="31"/>
  <c r="J784" i="31"/>
  <c r="J785" i="31"/>
  <c r="J786" i="31"/>
  <c r="J787" i="31"/>
  <c r="J788" i="31"/>
  <c r="J789" i="31"/>
  <c r="J790" i="31"/>
  <c r="J791" i="31"/>
  <c r="J792" i="31"/>
  <c r="J793" i="31"/>
  <c r="J794" i="31"/>
  <c r="J795" i="31"/>
  <c r="J796" i="31"/>
  <c r="J797" i="31"/>
  <c r="J798" i="31"/>
  <c r="J799" i="31"/>
  <c r="J800" i="31"/>
  <c r="J801" i="31"/>
  <c r="J802" i="31"/>
  <c r="J803" i="31"/>
  <c r="J804" i="31"/>
  <c r="J805" i="31"/>
  <c r="J806" i="31"/>
  <c r="J807" i="31"/>
  <c r="J808" i="31"/>
  <c r="J809" i="31"/>
  <c r="J810" i="31"/>
  <c r="J811" i="31"/>
  <c r="J812" i="31"/>
  <c r="J813" i="31"/>
  <c r="J814" i="31"/>
  <c r="J815" i="31"/>
  <c r="J816" i="31"/>
  <c r="J817" i="31"/>
  <c r="J818" i="31"/>
  <c r="J819" i="31"/>
  <c r="J820" i="31"/>
  <c r="J821" i="31"/>
  <c r="J822" i="31"/>
  <c r="J823" i="31"/>
  <c r="J824" i="31"/>
  <c r="J825" i="31"/>
  <c r="J826" i="31"/>
  <c r="J827" i="31"/>
  <c r="J828" i="31"/>
  <c r="J829" i="31"/>
  <c r="J830" i="31"/>
  <c r="J831" i="31"/>
  <c r="J832" i="31"/>
  <c r="J833" i="31"/>
  <c r="J834" i="31"/>
  <c r="J835" i="31"/>
  <c r="J836" i="31"/>
  <c r="J837" i="31"/>
  <c r="J838" i="31"/>
  <c r="J839" i="31"/>
  <c r="J840" i="31"/>
  <c r="J841" i="31"/>
  <c r="J842" i="31"/>
  <c r="J843" i="31"/>
  <c r="J844" i="31"/>
  <c r="J845" i="31"/>
  <c r="J846" i="31"/>
  <c r="J847" i="31"/>
  <c r="J848" i="31"/>
  <c r="J849" i="31"/>
  <c r="J850" i="31"/>
  <c r="J851" i="31"/>
  <c r="J852" i="31"/>
  <c r="J853" i="31"/>
  <c r="J854" i="31"/>
  <c r="J855" i="31"/>
  <c r="J856" i="31"/>
  <c r="J857" i="31"/>
  <c r="J858" i="31"/>
  <c r="J859" i="31"/>
  <c r="J860" i="31"/>
  <c r="J861" i="31"/>
  <c r="J862" i="31"/>
  <c r="J863" i="31"/>
  <c r="J864" i="31"/>
  <c r="J865" i="31"/>
  <c r="J866" i="31"/>
  <c r="J867" i="31"/>
  <c r="J868" i="31"/>
  <c r="J869" i="31"/>
  <c r="J870" i="31"/>
  <c r="J871" i="31"/>
  <c r="J872" i="31"/>
  <c r="J873" i="31"/>
  <c r="J874" i="31"/>
  <c r="J875" i="31"/>
  <c r="J876" i="31"/>
  <c r="J877" i="31"/>
  <c r="J878" i="31"/>
  <c r="J879" i="31"/>
  <c r="J880" i="31"/>
  <c r="J881" i="31"/>
  <c r="J882" i="31"/>
  <c r="J883" i="31"/>
  <c r="J884" i="31"/>
  <c r="J885" i="31"/>
  <c r="J886" i="31"/>
  <c r="J887" i="31"/>
  <c r="J888" i="31"/>
  <c r="J889" i="31"/>
  <c r="J890" i="31"/>
  <c r="J891" i="31"/>
  <c r="J892" i="31"/>
  <c r="J893" i="31"/>
  <c r="J894" i="31"/>
  <c r="J895" i="31"/>
  <c r="J896" i="31"/>
  <c r="J897" i="31"/>
  <c r="J898" i="31"/>
  <c r="J899" i="31"/>
  <c r="J900" i="31"/>
  <c r="J901" i="31"/>
  <c r="J902" i="31"/>
  <c r="J903" i="31"/>
  <c r="J904" i="31"/>
  <c r="J905" i="31"/>
  <c r="J906" i="31"/>
  <c r="J907" i="31"/>
  <c r="J908" i="31"/>
  <c r="J909" i="31"/>
  <c r="J910" i="31"/>
  <c r="J911" i="31"/>
  <c r="J912" i="31"/>
  <c r="J913" i="31"/>
  <c r="J914" i="31"/>
  <c r="J915" i="31"/>
  <c r="J916" i="31"/>
  <c r="J917" i="31"/>
  <c r="J918" i="31"/>
  <c r="J919" i="31"/>
  <c r="J920" i="31"/>
  <c r="J921" i="31"/>
  <c r="J922" i="31"/>
  <c r="J923" i="31"/>
  <c r="J924" i="31"/>
  <c r="J925" i="31"/>
  <c r="J926" i="31"/>
  <c r="J927" i="31"/>
  <c r="J928" i="31"/>
  <c r="J929" i="31"/>
  <c r="J930" i="31"/>
  <c r="J931" i="31"/>
  <c r="J932" i="31"/>
  <c r="J933" i="31"/>
  <c r="J934" i="31"/>
  <c r="J935" i="31"/>
  <c r="J936" i="31"/>
  <c r="J937" i="31"/>
  <c r="J938" i="31"/>
  <c r="J939" i="31"/>
  <c r="J940" i="31"/>
  <c r="J941" i="31"/>
  <c r="J942" i="31"/>
  <c r="J943" i="31"/>
  <c r="J944" i="31"/>
  <c r="J945" i="31"/>
  <c r="J946" i="31"/>
  <c r="J947" i="31"/>
  <c r="J948" i="31"/>
  <c r="J949" i="31"/>
  <c r="J950" i="31"/>
  <c r="J951" i="31"/>
  <c r="J952" i="31"/>
  <c r="J953" i="31"/>
  <c r="J954" i="31"/>
  <c r="J955" i="31"/>
  <c r="J956" i="31"/>
  <c r="J957" i="31"/>
  <c r="J958" i="31"/>
  <c r="J959" i="31"/>
  <c r="J960" i="31"/>
  <c r="J961" i="31"/>
  <c r="J962" i="31"/>
  <c r="J963" i="31"/>
  <c r="J964" i="31"/>
  <c r="J965" i="31"/>
  <c r="J966" i="31"/>
  <c r="J967" i="31"/>
  <c r="J968" i="31"/>
  <c r="J969" i="31"/>
  <c r="J970" i="31"/>
  <c r="J971" i="31"/>
  <c r="J972" i="31"/>
  <c r="J973" i="31"/>
  <c r="J974" i="31"/>
  <c r="J975" i="31"/>
  <c r="J976" i="31"/>
  <c r="J977" i="31"/>
  <c r="J978" i="31"/>
  <c r="J979" i="31"/>
  <c r="J980" i="31"/>
  <c r="J981" i="31"/>
  <c r="J982" i="31"/>
  <c r="J983" i="31"/>
  <c r="J984" i="31"/>
  <c r="J985" i="31"/>
  <c r="J986" i="31"/>
  <c r="J987" i="31"/>
  <c r="J988" i="31"/>
  <c r="J989" i="31"/>
  <c r="J990" i="31"/>
  <c r="J991" i="31"/>
  <c r="J992" i="31"/>
  <c r="J993" i="31"/>
  <c r="J994" i="31"/>
  <c r="J995" i="31"/>
  <c r="J996" i="31"/>
  <c r="J997" i="31"/>
  <c r="J998" i="31"/>
  <c r="J999" i="31"/>
  <c r="J1000" i="31"/>
  <c r="J1001" i="31"/>
  <c r="J1002" i="31"/>
  <c r="J1003" i="31"/>
  <c r="J1004" i="31"/>
  <c r="J1005" i="31"/>
  <c r="J1006" i="31"/>
  <c r="J1007" i="31"/>
  <c r="J1008" i="31"/>
  <c r="J1009" i="31"/>
  <c r="J1010" i="31"/>
  <c r="J1011" i="31"/>
  <c r="J1012" i="31"/>
  <c r="J1013" i="31"/>
  <c r="J1014" i="31"/>
  <c r="J1015" i="31"/>
  <c r="J1016" i="31"/>
  <c r="J1017" i="31"/>
  <c r="J1018" i="31"/>
  <c r="J1019" i="31"/>
  <c r="J1020" i="31"/>
  <c r="J1021" i="31"/>
  <c r="J1022" i="31"/>
  <c r="J1023" i="31"/>
  <c r="J1024" i="31"/>
  <c r="J1025" i="31"/>
  <c r="J1026" i="31"/>
  <c r="J1027" i="31"/>
  <c r="J1028" i="31"/>
  <c r="J1029" i="31"/>
  <c r="J1030" i="31"/>
  <c r="J1031" i="31"/>
  <c r="J1032" i="31"/>
  <c r="J1033" i="31"/>
  <c r="J1034" i="31"/>
  <c r="J1035" i="31"/>
  <c r="J1036" i="31"/>
  <c r="J1037" i="31"/>
  <c r="J1038" i="31"/>
  <c r="J1039" i="31"/>
  <c r="J1040" i="31"/>
  <c r="J1041" i="31"/>
  <c r="J1042" i="31"/>
  <c r="J1043" i="31"/>
  <c r="J1044" i="31"/>
  <c r="J1045" i="31"/>
  <c r="J1046" i="31"/>
  <c r="J1047" i="31"/>
  <c r="J1048" i="31"/>
  <c r="J1049" i="31"/>
  <c r="J1050" i="31"/>
  <c r="J1051" i="31"/>
  <c r="J1052" i="31"/>
  <c r="J1053" i="31"/>
  <c r="J1054" i="31"/>
  <c r="J1055" i="31"/>
  <c r="J1056" i="31"/>
  <c r="J1057" i="31"/>
  <c r="J1058" i="31"/>
  <c r="J1059" i="31"/>
  <c r="J1060" i="31"/>
  <c r="J1061" i="31"/>
  <c r="J1062" i="31"/>
  <c r="J1063" i="31"/>
  <c r="J1064" i="31"/>
  <c r="J1065" i="31"/>
  <c r="J1066" i="31"/>
  <c r="J1067" i="31"/>
  <c r="J1068" i="31"/>
  <c r="J1069" i="31"/>
  <c r="J1070" i="31"/>
  <c r="J1071" i="31"/>
  <c r="J1072" i="31"/>
  <c r="J1073" i="31"/>
  <c r="J1074" i="31"/>
  <c r="J1075" i="31"/>
  <c r="J1076" i="31"/>
  <c r="J1077" i="31"/>
  <c r="J1078" i="31"/>
  <c r="J1079" i="31"/>
  <c r="J1080" i="31"/>
  <c r="J1081" i="31"/>
  <c r="J1082" i="31"/>
  <c r="J1083" i="31"/>
  <c r="J1084" i="31"/>
  <c r="J1085" i="31"/>
  <c r="J1086" i="31"/>
  <c r="J1087" i="31"/>
  <c r="J1088" i="31"/>
  <c r="J1089" i="31"/>
  <c r="J1090" i="31"/>
  <c r="J1091" i="31"/>
  <c r="J1092" i="31"/>
  <c r="J1093" i="31"/>
  <c r="J1094" i="31"/>
  <c r="J1095" i="31"/>
  <c r="J1096" i="31"/>
  <c r="J1097" i="31"/>
  <c r="J1098" i="31"/>
  <c r="J1099" i="31"/>
  <c r="J1100" i="31"/>
  <c r="J1101" i="31"/>
  <c r="J1102" i="31"/>
  <c r="J1103" i="31"/>
  <c r="J1104" i="31"/>
  <c r="J1105" i="31"/>
  <c r="J1106" i="31"/>
  <c r="J1107" i="31"/>
  <c r="J1108" i="31"/>
  <c r="J1109" i="31"/>
  <c r="J1110" i="31"/>
  <c r="J1111" i="31"/>
  <c r="J1112" i="31"/>
  <c r="J1113" i="31"/>
  <c r="J1114" i="31"/>
  <c r="J1115" i="31"/>
  <c r="J1116" i="31"/>
  <c r="J1117" i="31"/>
  <c r="J1118" i="31"/>
  <c r="J1119" i="31"/>
  <c r="J1120" i="31"/>
  <c r="J1121" i="31"/>
  <c r="J1122" i="31"/>
  <c r="J1123" i="31"/>
  <c r="J1124" i="31"/>
  <c r="J1125" i="31"/>
  <c r="J1126" i="31"/>
  <c r="J1127" i="31"/>
  <c r="J1128" i="31"/>
  <c r="J1129" i="31"/>
  <c r="J1130" i="31"/>
  <c r="J1131" i="31"/>
  <c r="J1132" i="31"/>
  <c r="J1133" i="31"/>
  <c r="J1134" i="31"/>
  <c r="J1135" i="31"/>
  <c r="J1136" i="31"/>
  <c r="J1137" i="31"/>
  <c r="J1138" i="31"/>
  <c r="J1139" i="31"/>
  <c r="J1140" i="31"/>
  <c r="J1141" i="31"/>
  <c r="J1142" i="31"/>
  <c r="J1143" i="31"/>
  <c r="J1144" i="31"/>
  <c r="J1145" i="31"/>
  <c r="J1146" i="31"/>
  <c r="J1147" i="31"/>
  <c r="J1148" i="31"/>
  <c r="J1149" i="31"/>
  <c r="J1150" i="31"/>
  <c r="J1151" i="31"/>
  <c r="J1152" i="31"/>
  <c r="J1153" i="31"/>
  <c r="J1154" i="31"/>
  <c r="J1155" i="31"/>
  <c r="J1156" i="31"/>
  <c r="J1157" i="31"/>
  <c r="J1158" i="31"/>
  <c r="J1159" i="31"/>
  <c r="J1160" i="31"/>
  <c r="J1161" i="31"/>
  <c r="J1162" i="31"/>
  <c r="J1163" i="31"/>
  <c r="J1164" i="31"/>
  <c r="J1165" i="31"/>
  <c r="J1166" i="31"/>
  <c r="J1167" i="31"/>
  <c r="J1168" i="31"/>
  <c r="J1169" i="31"/>
  <c r="J1170" i="31"/>
  <c r="J1171" i="31"/>
  <c r="J1172" i="31"/>
  <c r="J1173" i="31"/>
  <c r="J1174" i="31"/>
  <c r="J1175" i="31"/>
  <c r="J1176" i="31"/>
  <c r="J1177" i="31"/>
  <c r="J1178" i="31"/>
  <c r="J1179" i="31"/>
  <c r="J1180" i="31"/>
  <c r="J1181" i="31"/>
  <c r="J1182" i="31"/>
  <c r="J1183" i="31"/>
  <c r="J1184" i="31"/>
  <c r="J1185" i="31"/>
  <c r="J1186" i="31"/>
  <c r="J1187" i="31"/>
  <c r="J1188" i="31"/>
  <c r="J1189" i="31"/>
  <c r="J1190" i="31"/>
  <c r="J1191" i="31"/>
  <c r="J1192" i="31"/>
  <c r="J1193" i="31"/>
  <c r="J1194" i="31"/>
  <c r="J1195" i="31"/>
  <c r="J1196" i="31"/>
  <c r="J1197" i="31"/>
  <c r="J1198" i="31"/>
  <c r="J1199" i="31"/>
  <c r="J1200" i="31"/>
  <c r="J1201" i="31"/>
  <c r="J1202" i="31"/>
  <c r="J1203" i="31"/>
  <c r="J1204" i="31"/>
  <c r="J1205" i="31"/>
  <c r="J1206" i="31"/>
  <c r="J1207" i="31"/>
  <c r="J1208" i="31"/>
  <c r="J1209" i="31"/>
  <c r="J1210" i="31"/>
  <c r="J1211" i="31"/>
  <c r="J1212" i="31"/>
  <c r="J1213" i="31"/>
  <c r="J1214" i="31"/>
  <c r="J1215" i="31"/>
  <c r="J1216" i="31"/>
  <c r="J1217" i="31"/>
  <c r="J1218" i="31"/>
  <c r="J1219" i="31"/>
  <c r="J1220" i="31"/>
  <c r="J1221" i="31"/>
  <c r="J1222" i="31"/>
  <c r="J1223" i="31"/>
  <c r="J1224" i="31"/>
  <c r="J1225" i="31"/>
  <c r="J1226" i="31"/>
  <c r="J1227" i="31"/>
  <c r="J1228" i="31"/>
  <c r="J1229" i="31"/>
  <c r="J1230" i="31"/>
  <c r="J1231" i="31"/>
  <c r="J1232" i="31"/>
  <c r="J1233" i="31"/>
  <c r="J1234" i="31"/>
  <c r="J1235" i="31"/>
  <c r="J1236" i="31"/>
  <c r="J1237" i="31"/>
  <c r="J1238" i="31"/>
  <c r="J1239" i="31"/>
  <c r="J1240" i="31"/>
  <c r="J1241" i="31"/>
  <c r="J1242" i="31"/>
  <c r="J1243" i="31"/>
  <c r="J1244" i="31"/>
  <c r="J1245" i="31"/>
  <c r="J1246" i="31"/>
  <c r="J1247" i="31"/>
  <c r="J1248" i="31"/>
  <c r="J1249" i="31"/>
  <c r="J1250" i="31"/>
  <c r="J1251" i="31"/>
  <c r="J1252" i="31"/>
  <c r="J1253" i="31"/>
  <c r="J1254" i="31"/>
  <c r="J1255" i="31"/>
  <c r="J1256" i="31"/>
  <c r="J1257" i="31"/>
  <c r="J1258" i="31"/>
  <c r="J1259" i="31"/>
  <c r="J1260" i="31"/>
  <c r="J1261" i="31"/>
  <c r="J1262" i="31"/>
  <c r="J1263" i="31"/>
  <c r="J1264" i="31"/>
  <c r="J1265" i="31"/>
  <c r="J1266" i="31"/>
  <c r="J1267" i="31"/>
  <c r="J1268" i="31"/>
  <c r="J1269" i="31"/>
  <c r="J1270" i="31"/>
  <c r="J1271" i="31"/>
  <c r="J1272" i="31"/>
  <c r="J1273" i="31"/>
  <c r="J1274" i="31"/>
  <c r="J1275" i="31"/>
  <c r="J1276" i="31"/>
  <c r="J1277" i="31"/>
  <c r="J1278" i="31"/>
  <c r="J1279" i="31"/>
  <c r="J1280" i="31"/>
  <c r="J1281" i="31"/>
  <c r="J1282" i="31"/>
  <c r="J1283" i="31"/>
  <c r="J1284" i="31"/>
  <c r="J1285" i="31"/>
  <c r="J1286" i="31"/>
  <c r="J1287" i="31"/>
  <c r="J1288" i="31"/>
  <c r="J1289" i="31"/>
  <c r="J1290" i="31"/>
  <c r="J1291" i="31"/>
  <c r="J1292" i="31"/>
  <c r="J1293" i="31"/>
  <c r="J1294" i="31"/>
  <c r="J1295" i="31"/>
  <c r="J1296" i="31"/>
  <c r="J1297" i="31"/>
  <c r="J1298" i="31"/>
  <c r="J1299" i="31"/>
  <c r="J1300" i="31"/>
  <c r="J1301" i="31"/>
  <c r="J1302" i="31"/>
  <c r="J1303" i="31"/>
  <c r="J1304" i="31"/>
  <c r="J1305" i="31"/>
  <c r="J1306" i="31"/>
  <c r="J1307" i="31"/>
  <c r="J1308" i="31"/>
  <c r="J1309" i="31"/>
  <c r="J1310" i="31"/>
  <c r="J1311" i="31"/>
  <c r="J1312" i="31"/>
  <c r="J1313" i="31"/>
  <c r="J1314" i="31"/>
  <c r="J1315" i="31"/>
  <c r="J1316" i="31"/>
  <c r="J1317" i="31"/>
  <c r="J1318" i="31"/>
  <c r="J1319" i="31"/>
  <c r="J1320" i="31"/>
  <c r="J1321" i="31"/>
  <c r="J1322" i="31"/>
  <c r="J1323" i="31"/>
  <c r="J1324" i="31"/>
  <c r="J1325" i="31"/>
  <c r="J1326" i="31"/>
  <c r="J1327" i="31"/>
  <c r="J1328" i="31"/>
  <c r="J1329" i="31"/>
  <c r="J1330" i="31"/>
  <c r="J1331" i="31"/>
  <c r="J1332" i="31"/>
  <c r="J1333" i="31"/>
  <c r="J1334" i="31"/>
  <c r="J1335" i="31"/>
  <c r="J1336" i="31"/>
  <c r="J1337" i="31"/>
  <c r="J1338" i="31"/>
  <c r="J1339" i="31"/>
  <c r="J1340" i="31"/>
  <c r="J1341" i="31"/>
  <c r="J1342" i="31"/>
  <c r="J1343" i="31"/>
  <c r="J1344" i="31"/>
  <c r="J1345" i="31"/>
  <c r="J1346" i="31"/>
  <c r="J1347" i="31"/>
  <c r="J1348" i="31"/>
  <c r="J1349" i="31"/>
  <c r="J1350" i="31"/>
  <c r="J1351" i="31"/>
  <c r="J1352" i="31"/>
  <c r="J1353" i="31"/>
  <c r="J1354" i="31"/>
  <c r="J1355" i="31"/>
  <c r="J1356" i="31"/>
  <c r="J1357" i="31"/>
  <c r="J1358" i="31"/>
  <c r="J1359" i="31"/>
  <c r="J1360" i="31"/>
  <c r="J1361" i="31"/>
  <c r="J1362" i="31"/>
  <c r="J1363" i="31"/>
  <c r="J1364" i="31"/>
  <c r="J1365" i="31"/>
  <c r="J1366" i="31"/>
  <c r="J1367" i="31"/>
  <c r="J1368" i="31"/>
  <c r="J1369" i="31"/>
  <c r="J1370" i="31"/>
  <c r="J1371" i="31"/>
  <c r="J1372" i="31"/>
  <c r="J1373" i="31"/>
  <c r="J1374" i="31"/>
  <c r="J1375" i="31"/>
  <c r="J1376" i="31"/>
  <c r="J1377" i="31"/>
  <c r="J1378" i="31"/>
  <c r="J1379" i="31"/>
  <c r="J1380" i="31"/>
  <c r="J1381" i="31"/>
  <c r="J1382" i="31"/>
  <c r="J1383" i="31"/>
  <c r="J1384" i="31"/>
  <c r="J1385" i="31"/>
  <c r="J1386" i="31"/>
  <c r="J1387" i="31"/>
  <c r="J1388" i="31"/>
  <c r="J1389" i="31"/>
  <c r="J1390" i="31"/>
  <c r="J1391" i="31"/>
  <c r="J1392" i="31"/>
  <c r="J1393" i="31"/>
  <c r="J1394" i="31"/>
  <c r="J1395" i="31"/>
  <c r="J1396" i="31"/>
  <c r="J1397" i="31"/>
  <c r="J1398" i="31"/>
  <c r="J1399" i="31"/>
  <c r="J1400" i="31"/>
  <c r="J1401" i="31"/>
  <c r="J1402" i="31"/>
  <c r="J1403" i="31"/>
  <c r="J1404" i="31"/>
  <c r="J1405" i="31"/>
  <c r="J1406" i="31"/>
  <c r="J1407" i="31"/>
  <c r="J1408" i="31"/>
  <c r="J1409" i="31"/>
  <c r="J1410" i="31"/>
  <c r="J1411" i="31"/>
  <c r="J1412" i="31"/>
  <c r="J1413" i="31"/>
  <c r="J1414" i="31"/>
  <c r="J1415" i="31"/>
  <c r="J1416" i="31"/>
  <c r="J1417" i="31"/>
  <c r="J1418" i="31"/>
  <c r="J1419" i="31"/>
  <c r="J1420" i="31"/>
  <c r="J1421" i="31"/>
  <c r="J1422" i="31"/>
  <c r="J1423" i="31"/>
  <c r="J1424" i="31"/>
  <c r="J1425" i="31"/>
  <c r="J1426" i="31"/>
  <c r="J1427" i="31"/>
  <c r="J1428" i="31"/>
  <c r="J1429" i="31"/>
  <c r="J1430" i="31"/>
  <c r="J1431" i="31"/>
  <c r="J1432" i="31"/>
  <c r="J1433" i="31"/>
  <c r="J1434" i="31"/>
  <c r="J1435" i="31"/>
  <c r="J1436" i="31"/>
  <c r="J1437" i="31"/>
  <c r="J1438" i="31"/>
  <c r="J1439" i="31"/>
  <c r="J1440" i="31"/>
  <c r="J1441" i="31"/>
  <c r="J1442" i="31"/>
  <c r="J1443" i="31"/>
  <c r="J1444" i="31"/>
  <c r="J1445" i="31"/>
  <c r="J1446" i="31"/>
  <c r="J1447" i="31"/>
  <c r="J1448" i="31"/>
  <c r="J1449" i="31"/>
  <c r="J1450" i="31"/>
  <c r="J1451" i="31"/>
  <c r="J1452" i="31"/>
  <c r="J1453" i="31"/>
  <c r="J1454" i="31"/>
  <c r="J1455" i="31"/>
  <c r="J1456" i="31"/>
  <c r="J1457" i="31"/>
  <c r="J1458" i="31"/>
  <c r="J1459" i="31"/>
  <c r="J1460" i="31"/>
  <c r="J1461" i="31"/>
  <c r="J1462" i="31"/>
  <c r="J1463" i="31"/>
  <c r="J1464" i="31"/>
  <c r="J1465" i="31"/>
  <c r="J1466" i="31"/>
  <c r="J1467" i="31"/>
  <c r="J1468" i="31"/>
  <c r="J1469" i="31"/>
  <c r="J1470" i="31"/>
  <c r="J1471" i="31"/>
  <c r="J1472" i="31"/>
  <c r="J1473" i="31"/>
  <c r="J1474" i="31"/>
  <c r="J1475" i="31"/>
  <c r="J1476" i="31"/>
  <c r="J1477" i="31"/>
  <c r="J1478" i="31"/>
  <c r="J1479" i="31"/>
  <c r="J1480" i="31"/>
  <c r="J1481" i="31"/>
  <c r="J1482" i="31"/>
  <c r="J1483" i="31"/>
  <c r="J1484" i="31"/>
  <c r="J1485" i="31"/>
  <c r="J1486" i="31"/>
  <c r="J1487" i="31"/>
  <c r="J1488" i="31"/>
  <c r="J1489" i="31"/>
  <c r="J1490" i="31"/>
  <c r="J1491" i="31"/>
  <c r="J1492" i="31"/>
  <c r="J1493" i="31"/>
  <c r="J1494" i="31"/>
  <c r="J1495" i="31"/>
  <c r="J1496" i="31"/>
  <c r="J1497" i="31"/>
  <c r="J1498" i="31"/>
  <c r="J1499" i="31"/>
  <c r="J1500" i="31"/>
  <c r="J1501" i="31"/>
  <c r="J1502" i="31"/>
  <c r="J1503" i="31"/>
  <c r="J1504" i="31"/>
  <c r="J1505" i="31"/>
  <c r="J1506" i="31"/>
  <c r="J1507" i="31"/>
  <c r="J1508" i="31"/>
  <c r="J1509" i="31"/>
  <c r="J1510" i="31"/>
  <c r="J1511" i="31"/>
  <c r="J1512" i="31"/>
  <c r="J1513" i="31"/>
  <c r="J1514" i="31"/>
  <c r="J1515" i="31"/>
  <c r="J1516" i="31"/>
  <c r="J1517" i="31"/>
  <c r="J1518" i="31"/>
  <c r="J1519" i="31"/>
  <c r="J1520" i="31"/>
  <c r="J1521" i="31"/>
  <c r="J1522" i="31"/>
  <c r="J1523" i="31"/>
  <c r="J1524" i="31"/>
  <c r="J1525" i="31"/>
  <c r="J1526" i="31"/>
  <c r="J1527" i="31"/>
  <c r="J1528" i="31"/>
  <c r="J1529" i="31"/>
  <c r="J1530" i="31"/>
  <c r="J1531" i="31"/>
  <c r="J1532" i="31"/>
  <c r="J1533" i="31"/>
  <c r="J1534" i="31"/>
  <c r="J1535" i="31"/>
  <c r="J1536" i="31"/>
  <c r="J1537" i="31"/>
  <c r="J1538" i="31"/>
  <c r="J1539" i="31"/>
  <c r="J1540" i="31"/>
  <c r="J1541" i="31"/>
  <c r="J1542" i="31"/>
  <c r="J1543" i="31"/>
  <c r="J1544" i="31"/>
  <c r="J1545" i="31"/>
  <c r="J1546" i="31"/>
  <c r="J1547" i="31"/>
  <c r="J1548" i="31"/>
  <c r="J1549" i="31"/>
  <c r="J1550" i="31"/>
  <c r="J1551" i="31"/>
  <c r="J1552" i="31"/>
  <c r="J1553" i="31"/>
  <c r="J1554" i="31"/>
  <c r="J1555" i="31"/>
  <c r="J1556" i="31"/>
  <c r="J1557" i="31"/>
  <c r="J1558" i="31"/>
  <c r="J1559" i="31"/>
  <c r="J1560" i="31"/>
  <c r="J1561" i="31"/>
  <c r="J1562" i="31"/>
  <c r="J1563" i="31"/>
  <c r="J1564" i="31"/>
  <c r="J1565" i="31"/>
  <c r="J1566" i="31"/>
  <c r="J1567" i="31"/>
  <c r="J1568" i="31"/>
  <c r="J1569" i="31"/>
  <c r="J1570" i="31"/>
  <c r="J1571" i="31"/>
  <c r="J1572" i="31"/>
  <c r="J1573" i="31"/>
  <c r="J1574" i="31"/>
  <c r="J1575" i="31"/>
  <c r="J1576" i="31"/>
  <c r="J1577" i="31"/>
  <c r="J1578" i="31"/>
  <c r="J1579" i="31"/>
  <c r="J1580" i="31"/>
  <c r="J1581" i="31"/>
  <c r="J1582" i="31"/>
  <c r="J1583" i="31"/>
  <c r="J1584" i="31"/>
  <c r="J1585" i="31"/>
  <c r="J1586" i="31"/>
  <c r="J1587" i="31"/>
  <c r="J1588" i="31"/>
  <c r="J1589" i="31"/>
  <c r="J1590" i="31"/>
  <c r="J1591" i="31"/>
  <c r="J1592" i="31"/>
  <c r="J1593" i="31"/>
  <c r="J1594" i="31"/>
  <c r="J1595" i="31"/>
  <c r="J1596" i="31"/>
  <c r="J1597" i="31"/>
  <c r="J1598" i="31"/>
  <c r="J1599" i="31"/>
  <c r="J1600" i="31"/>
  <c r="J1601" i="31"/>
  <c r="J1602" i="31"/>
  <c r="J1603" i="31"/>
  <c r="J1604" i="31"/>
  <c r="J1605" i="31"/>
  <c r="J1606" i="31"/>
  <c r="J1607" i="31"/>
  <c r="J1608" i="31"/>
  <c r="J1609" i="31"/>
  <c r="J1610" i="31"/>
  <c r="J1611" i="31"/>
  <c r="J1612" i="31"/>
  <c r="J1613" i="31"/>
  <c r="J1614" i="31"/>
  <c r="J1615" i="31"/>
  <c r="J1616" i="31"/>
  <c r="J1617" i="31"/>
  <c r="J1618" i="31"/>
  <c r="J1619" i="31"/>
  <c r="J1620" i="31"/>
  <c r="J1621" i="31"/>
  <c r="J1622" i="31"/>
  <c r="J1623" i="31"/>
  <c r="J1624" i="31"/>
  <c r="J1625" i="31"/>
  <c r="J1626" i="31"/>
  <c r="J1627" i="31"/>
  <c r="J1628" i="31"/>
  <c r="J1629" i="31"/>
  <c r="J1630" i="31"/>
  <c r="J1631" i="31"/>
  <c r="J1632" i="31"/>
  <c r="J1633" i="31"/>
  <c r="J1634" i="31"/>
  <c r="J1635" i="31"/>
  <c r="J1636" i="31"/>
  <c r="J1637" i="31"/>
  <c r="J1638" i="31"/>
  <c r="J1639" i="31"/>
  <c r="J1640" i="31"/>
  <c r="J1641" i="31"/>
  <c r="J1642" i="31"/>
  <c r="J1643" i="31"/>
  <c r="J1644" i="31"/>
  <c r="J1645" i="31"/>
  <c r="J1646" i="31"/>
  <c r="J1647" i="31"/>
  <c r="J1648" i="31"/>
  <c r="J1649" i="31"/>
  <c r="J1650" i="31"/>
  <c r="J1651" i="31"/>
  <c r="J1652" i="31"/>
  <c r="J1653" i="31"/>
  <c r="J1654" i="31"/>
  <c r="J1655" i="31"/>
  <c r="J1656" i="31"/>
  <c r="J1657" i="31"/>
  <c r="J1658" i="31"/>
  <c r="J1659" i="31"/>
  <c r="J1660" i="31"/>
  <c r="J1661" i="31"/>
  <c r="J1662" i="31"/>
  <c r="J1663" i="31"/>
  <c r="J1664" i="31"/>
  <c r="J1665" i="31"/>
  <c r="J1666" i="31"/>
  <c r="J1667" i="31"/>
  <c r="J1668" i="31"/>
  <c r="J1669" i="31"/>
  <c r="J1670" i="31"/>
  <c r="J1671" i="31"/>
  <c r="J1672" i="31"/>
  <c r="J1673" i="31"/>
  <c r="J1674" i="31"/>
  <c r="J1675" i="31"/>
  <c r="J1676" i="31"/>
  <c r="J1677" i="31"/>
  <c r="J1678" i="31"/>
  <c r="J1679" i="31"/>
  <c r="J1680" i="31"/>
  <c r="J1681" i="31"/>
  <c r="J1682" i="31"/>
  <c r="J1683" i="31"/>
  <c r="J1684" i="31"/>
  <c r="J1685" i="31"/>
  <c r="J1686" i="31"/>
  <c r="J1687" i="31"/>
  <c r="J1688" i="31"/>
  <c r="J1689" i="31"/>
  <c r="J1690" i="31"/>
  <c r="J1691" i="31"/>
  <c r="J1692" i="31"/>
  <c r="J1693" i="31"/>
  <c r="J1694" i="31"/>
  <c r="J1695" i="31"/>
  <c r="J1696" i="31"/>
  <c r="J1697" i="31"/>
  <c r="J1698" i="31"/>
  <c r="J1699" i="31"/>
  <c r="J1700" i="31"/>
  <c r="J1701" i="31"/>
  <c r="J1702" i="31"/>
  <c r="J1703" i="31"/>
  <c r="J1704" i="31"/>
  <c r="J1705" i="31"/>
  <c r="J1706" i="31"/>
  <c r="J1707" i="31"/>
  <c r="J1708" i="31"/>
  <c r="J1709" i="31"/>
  <c r="J1710" i="31"/>
  <c r="J1711" i="31"/>
  <c r="J1712" i="31"/>
  <c r="J1713" i="31"/>
  <c r="J1714" i="31"/>
  <c r="J1715" i="31"/>
  <c r="J1716" i="31"/>
  <c r="J1717" i="31"/>
  <c r="J1718" i="31"/>
  <c r="J1719" i="31"/>
  <c r="J1720" i="31"/>
  <c r="J1721" i="31"/>
  <c r="J1722" i="31"/>
  <c r="J1723" i="31"/>
  <c r="J1724" i="31"/>
  <c r="J1725" i="31"/>
  <c r="J1726" i="31"/>
  <c r="J1727" i="31"/>
  <c r="J1728" i="31"/>
  <c r="J1729" i="31"/>
  <c r="J1730" i="31"/>
  <c r="J1731" i="31"/>
  <c r="J1732" i="31"/>
  <c r="J1733" i="31"/>
  <c r="J1734" i="31"/>
  <c r="J1735" i="31"/>
  <c r="J1736" i="31"/>
  <c r="J1737" i="31"/>
  <c r="J1738" i="31"/>
  <c r="J1739" i="31"/>
  <c r="J1740" i="31"/>
  <c r="J1741" i="31"/>
  <c r="J1742" i="31"/>
  <c r="J1743" i="31"/>
  <c r="J1744" i="31"/>
  <c r="J1745" i="31"/>
  <c r="J1746" i="31"/>
  <c r="J1747" i="31"/>
  <c r="J1748" i="31"/>
  <c r="J1749" i="31"/>
  <c r="J1750" i="31"/>
  <c r="J1751" i="31"/>
  <c r="J1752" i="31"/>
  <c r="J1753" i="31"/>
  <c r="J1754" i="31"/>
  <c r="J1755" i="31"/>
  <c r="J1756" i="31"/>
  <c r="J1757" i="31"/>
  <c r="J1758" i="31"/>
  <c r="J1759" i="31"/>
  <c r="J1760" i="31"/>
  <c r="J1761" i="31"/>
  <c r="J1762" i="31"/>
  <c r="J1763" i="31"/>
  <c r="J1764" i="31"/>
  <c r="J1765" i="31"/>
  <c r="J1766" i="31"/>
  <c r="J1767" i="31"/>
  <c r="J1768" i="31"/>
  <c r="J1769" i="31"/>
  <c r="J1770" i="31"/>
  <c r="J1771" i="31"/>
  <c r="J1772" i="31"/>
  <c r="J1773" i="31"/>
  <c r="J1774" i="31"/>
  <c r="J1775" i="31"/>
  <c r="J1776" i="31"/>
  <c r="J1777" i="31"/>
  <c r="J1778" i="31"/>
  <c r="J1779" i="31"/>
  <c r="J1780" i="31"/>
  <c r="J1781" i="31"/>
  <c r="J1782" i="31"/>
  <c r="J1783" i="31"/>
  <c r="J1784" i="31"/>
  <c r="J1785" i="31"/>
  <c r="J1786" i="31"/>
  <c r="J1787" i="31"/>
  <c r="J1788" i="31"/>
  <c r="J1789" i="31"/>
  <c r="J1790" i="31"/>
  <c r="J1791" i="31"/>
  <c r="J1792" i="31"/>
  <c r="J1793" i="31"/>
  <c r="J1794" i="31"/>
  <c r="J1795" i="31"/>
  <c r="J1796" i="31"/>
  <c r="J1797" i="31"/>
  <c r="J1798" i="31"/>
  <c r="J1799" i="31"/>
  <c r="J1800" i="31"/>
  <c r="J1801" i="31"/>
  <c r="J1802" i="31"/>
  <c r="J1803" i="31"/>
  <c r="J1804" i="31"/>
  <c r="J1805" i="31"/>
  <c r="J1806" i="31"/>
  <c r="J1807" i="31"/>
  <c r="J1808" i="31"/>
  <c r="J1809" i="31"/>
  <c r="J1810" i="31"/>
  <c r="J1811" i="31"/>
  <c r="J1812" i="31"/>
  <c r="J1813" i="31"/>
  <c r="J1814" i="31"/>
  <c r="J1815" i="31"/>
  <c r="J1816" i="31"/>
  <c r="J1817" i="31"/>
  <c r="J1818" i="31"/>
  <c r="J1819" i="31"/>
  <c r="J1820" i="31"/>
  <c r="J1821" i="31"/>
  <c r="J1822" i="31"/>
  <c r="J1823" i="31"/>
  <c r="J1824" i="31"/>
  <c r="J1825" i="31"/>
  <c r="J1826" i="31"/>
  <c r="J1827" i="31"/>
  <c r="J1828" i="31"/>
  <c r="J1829" i="31"/>
  <c r="J1830" i="31"/>
  <c r="J1831" i="31"/>
  <c r="J1832" i="31"/>
  <c r="J1833" i="31"/>
  <c r="J1834" i="31"/>
  <c r="J1835" i="31"/>
  <c r="J1836" i="31"/>
  <c r="J1837" i="31"/>
  <c r="J1838" i="31"/>
  <c r="J1839" i="31"/>
  <c r="J1840" i="31"/>
  <c r="J1841" i="31"/>
  <c r="J1842" i="31"/>
  <c r="J1843" i="31"/>
  <c r="J1844" i="31"/>
  <c r="J1845" i="31"/>
  <c r="J1846" i="31"/>
  <c r="J1847" i="31"/>
  <c r="J1848" i="31"/>
  <c r="J1849" i="31"/>
  <c r="J1850" i="31"/>
  <c r="J1851" i="31"/>
  <c r="J1852" i="31"/>
  <c r="J1853" i="31"/>
  <c r="J1854" i="31"/>
  <c r="J1855" i="31"/>
  <c r="J1856" i="31"/>
  <c r="J1857" i="31"/>
  <c r="J1858" i="31"/>
  <c r="J1859" i="31"/>
  <c r="J1860" i="31"/>
  <c r="J1861" i="31"/>
  <c r="J1862" i="31"/>
  <c r="J1863" i="31"/>
  <c r="J1864" i="31"/>
  <c r="J1865" i="31"/>
  <c r="J1866" i="31"/>
  <c r="J1867" i="31"/>
  <c r="J1868" i="31"/>
  <c r="J1869" i="31"/>
  <c r="J1870" i="31"/>
  <c r="J1871" i="31"/>
  <c r="J1872" i="31"/>
  <c r="J1873" i="31"/>
  <c r="J1874" i="31"/>
  <c r="J1875" i="31"/>
  <c r="J1876" i="31"/>
  <c r="J1877" i="31"/>
  <c r="J1878" i="31"/>
  <c r="J1879" i="31"/>
  <c r="J1880" i="31"/>
  <c r="J1881" i="31"/>
  <c r="J1882" i="31"/>
  <c r="J1883" i="31"/>
  <c r="J1884" i="31"/>
  <c r="J1885" i="31"/>
  <c r="J1886" i="31"/>
  <c r="J1887" i="31"/>
  <c r="J1888" i="31"/>
  <c r="J1889" i="31"/>
  <c r="J1890" i="31"/>
  <c r="J1891" i="31"/>
  <c r="J1892" i="31"/>
  <c r="J1893" i="31"/>
  <c r="J1894" i="31"/>
  <c r="J1895" i="31"/>
  <c r="J1896" i="31"/>
  <c r="J1897" i="31"/>
  <c r="J1898" i="31"/>
  <c r="J1899" i="31"/>
  <c r="J1900" i="31"/>
  <c r="J1901" i="31"/>
  <c r="J1902" i="31"/>
  <c r="J1903" i="31"/>
  <c r="J1904" i="31"/>
  <c r="J1905" i="31"/>
  <c r="J1906" i="31"/>
  <c r="J1907" i="31"/>
  <c r="J1908" i="31"/>
  <c r="J1909" i="31"/>
  <c r="J1910" i="31"/>
  <c r="J1911" i="31"/>
  <c r="J1912" i="31"/>
  <c r="J1913" i="31"/>
  <c r="J1914" i="31"/>
  <c r="J1915" i="31"/>
  <c r="J1916" i="31"/>
  <c r="J1917" i="31"/>
  <c r="J1918" i="31"/>
  <c r="J1919" i="31"/>
  <c r="J1920" i="31"/>
  <c r="J1921" i="31"/>
  <c r="J1922" i="31"/>
  <c r="J1923" i="31"/>
  <c r="J1924" i="31"/>
  <c r="J1925" i="31"/>
  <c r="J1926" i="31"/>
  <c r="J1927" i="31"/>
  <c r="J1928" i="31"/>
  <c r="J1929" i="31"/>
  <c r="J1930" i="31"/>
  <c r="J1931" i="31"/>
  <c r="J1932" i="31"/>
  <c r="J1933" i="31"/>
  <c r="J1934" i="31"/>
  <c r="J1935" i="31"/>
  <c r="J1936" i="31"/>
  <c r="J1937" i="31"/>
  <c r="J1938" i="31"/>
  <c r="J1939" i="31"/>
  <c r="J1940" i="31"/>
  <c r="J1941" i="31"/>
  <c r="J1942" i="31"/>
  <c r="J1943" i="31"/>
  <c r="J1944" i="31"/>
  <c r="J1945" i="31"/>
  <c r="J1946" i="31"/>
  <c r="J1947" i="31"/>
  <c r="J1948" i="31"/>
  <c r="J1949" i="31"/>
  <c r="J1950" i="31"/>
  <c r="J1951" i="31"/>
  <c r="J1952" i="31"/>
  <c r="J1953" i="31"/>
  <c r="J1954" i="31"/>
  <c r="J1955" i="31"/>
  <c r="J1956" i="31"/>
  <c r="J1957" i="31"/>
  <c r="J1958" i="31"/>
  <c r="J1959" i="31"/>
  <c r="J1960" i="31"/>
  <c r="J1961" i="31"/>
  <c r="J1962" i="31"/>
  <c r="J1963" i="31"/>
  <c r="J1964" i="31"/>
  <c r="J1965" i="31"/>
  <c r="J1966" i="31"/>
  <c r="J1967" i="31"/>
  <c r="J1968" i="31"/>
  <c r="J1969" i="31"/>
  <c r="J1970" i="31"/>
  <c r="J1971" i="31"/>
  <c r="J1972" i="31"/>
  <c r="J1973" i="31"/>
  <c r="J1974" i="31"/>
  <c r="J1975" i="31"/>
  <c r="J1976" i="31"/>
  <c r="J1977" i="31"/>
  <c r="J1978" i="31"/>
  <c r="J1979" i="31"/>
  <c r="J1980" i="31"/>
  <c r="J1981" i="31"/>
  <c r="J1982" i="31"/>
  <c r="J1983" i="31"/>
  <c r="J1984" i="31"/>
  <c r="J1985" i="31"/>
  <c r="J1986" i="31"/>
  <c r="J1987" i="31"/>
  <c r="J1988" i="31"/>
  <c r="J1989" i="31"/>
  <c r="J1990" i="31"/>
  <c r="J1991" i="31"/>
  <c r="J1992" i="31"/>
  <c r="J1993" i="31"/>
  <c r="J1994" i="31"/>
  <c r="J1995" i="31"/>
  <c r="J1996" i="31"/>
  <c r="J1997" i="31"/>
  <c r="J1998" i="31"/>
  <c r="J1999" i="31"/>
  <c r="J2000" i="31"/>
  <c r="J2001" i="31"/>
  <c r="J2002" i="31"/>
  <c r="J2003" i="31"/>
  <c r="J2004" i="31"/>
  <c r="J2005" i="31"/>
  <c r="J2006" i="31"/>
  <c r="J2007" i="31"/>
  <c r="J2008" i="31"/>
  <c r="J2009" i="31"/>
  <c r="J2010" i="31"/>
  <c r="J2011" i="31"/>
  <c r="J2012" i="31"/>
  <c r="J2013" i="31"/>
  <c r="J2014" i="31"/>
  <c r="J2015" i="31"/>
  <c r="J2016" i="31"/>
  <c r="J2017" i="31"/>
  <c r="J2018" i="31"/>
  <c r="J2019" i="31"/>
  <c r="J2020" i="31"/>
  <c r="J2021" i="31"/>
  <c r="J2022" i="31"/>
  <c r="J2023" i="31"/>
  <c r="J2024" i="31"/>
  <c r="J2025" i="31"/>
  <c r="J2026" i="31"/>
  <c r="J2027" i="31"/>
  <c r="J2028" i="31"/>
  <c r="J2029" i="31"/>
  <c r="J2030" i="31"/>
  <c r="J2031" i="31"/>
  <c r="J2032" i="31"/>
  <c r="J2033" i="31"/>
  <c r="J2034" i="31"/>
  <c r="J2035" i="31"/>
  <c r="J2036" i="31"/>
  <c r="J2037" i="31"/>
  <c r="J2038" i="31"/>
  <c r="J2039" i="31"/>
  <c r="J2040" i="31"/>
  <c r="J2041" i="31"/>
  <c r="J2042" i="31"/>
  <c r="J2043" i="31"/>
  <c r="J2044" i="31"/>
  <c r="J2045" i="31"/>
  <c r="J2046" i="31"/>
  <c r="J2047" i="31"/>
  <c r="J2048" i="31"/>
  <c r="J2049" i="31"/>
  <c r="J2050" i="31"/>
  <c r="J2051" i="31"/>
  <c r="J2052" i="31"/>
  <c r="J2053" i="31"/>
  <c r="J2054" i="31"/>
  <c r="J2055" i="31"/>
  <c r="J2056" i="31"/>
  <c r="J2057" i="31"/>
  <c r="J2058" i="31"/>
  <c r="J2059" i="31"/>
  <c r="J2060" i="31"/>
  <c r="J2061" i="31"/>
  <c r="J2062" i="31"/>
  <c r="J2063" i="31"/>
  <c r="J2064" i="31"/>
  <c r="J2065" i="31"/>
  <c r="J2066" i="31"/>
  <c r="J2067" i="31"/>
  <c r="J2068" i="31"/>
  <c r="J2069" i="31"/>
  <c r="J2070" i="31"/>
  <c r="J2071" i="31"/>
  <c r="J2072" i="31"/>
  <c r="J2073" i="31"/>
  <c r="J2074" i="31"/>
  <c r="J2075" i="31"/>
  <c r="J2076" i="31"/>
  <c r="J2077" i="31"/>
  <c r="J2078" i="31"/>
  <c r="J2079" i="31"/>
  <c r="J2080" i="31"/>
  <c r="J2081" i="31"/>
  <c r="J2082" i="31"/>
  <c r="J2083" i="31"/>
  <c r="J2084" i="31"/>
  <c r="J2085" i="31"/>
  <c r="J2086" i="31"/>
  <c r="J2087" i="31"/>
  <c r="J2088" i="31"/>
  <c r="J2089" i="31"/>
  <c r="J2090" i="31"/>
  <c r="J2091" i="31"/>
  <c r="J2092" i="31"/>
  <c r="J2093" i="31"/>
  <c r="J2094" i="31"/>
  <c r="J2095" i="31"/>
  <c r="J2096" i="31"/>
  <c r="J2097" i="31"/>
  <c r="J2098" i="31"/>
  <c r="J2099" i="31"/>
  <c r="J2100" i="31"/>
  <c r="J2101" i="31"/>
  <c r="J2102" i="31"/>
  <c r="J2103" i="31"/>
  <c r="J2104" i="31"/>
  <c r="J2105" i="31"/>
  <c r="J2106" i="31"/>
  <c r="J2107" i="31"/>
  <c r="J2108" i="31"/>
  <c r="J2109" i="31"/>
  <c r="J2110" i="31"/>
  <c r="J2111" i="31"/>
  <c r="J2112" i="31"/>
  <c r="J2113" i="31"/>
  <c r="J2114" i="31"/>
  <c r="J2115" i="31"/>
  <c r="J2116" i="31"/>
  <c r="J2117" i="31"/>
  <c r="J2118" i="31"/>
  <c r="J2119" i="31"/>
  <c r="J2120" i="31"/>
  <c r="J2121" i="31"/>
  <c r="J2122" i="31"/>
  <c r="J2123" i="31"/>
  <c r="J2124" i="31"/>
  <c r="J2125" i="31"/>
  <c r="J2126" i="31"/>
  <c r="J2127" i="31"/>
  <c r="J2128" i="31"/>
  <c r="J2129" i="31"/>
  <c r="J2130" i="31"/>
  <c r="J2131" i="31"/>
  <c r="J2132" i="31"/>
  <c r="J2133" i="31"/>
  <c r="J2134" i="31"/>
  <c r="J2135" i="31"/>
  <c r="J2136" i="31"/>
  <c r="J2137" i="31"/>
  <c r="J2138" i="31"/>
  <c r="J2139" i="31"/>
  <c r="J2140" i="31"/>
  <c r="J2141" i="31"/>
  <c r="J2142" i="31"/>
  <c r="J2143" i="31"/>
  <c r="J2144" i="31"/>
  <c r="J2145" i="31"/>
  <c r="J2146" i="31"/>
  <c r="J2147" i="31"/>
  <c r="J2148" i="31"/>
  <c r="J2149" i="31"/>
  <c r="J2150" i="31"/>
  <c r="J2151" i="31"/>
  <c r="J2152" i="31"/>
  <c r="J2153" i="31"/>
  <c r="J2154" i="31"/>
  <c r="J2155" i="31"/>
  <c r="J2156" i="31"/>
  <c r="J2157" i="31"/>
  <c r="J2158" i="31"/>
  <c r="J2159" i="31"/>
  <c r="J2160" i="31"/>
  <c r="J2161" i="31"/>
  <c r="J2162" i="31"/>
  <c r="J2163" i="31"/>
  <c r="J2164" i="31"/>
  <c r="J2165" i="31"/>
  <c r="J2166" i="31"/>
  <c r="J2167" i="31"/>
  <c r="J2168" i="31"/>
  <c r="J2169" i="31"/>
  <c r="J2170" i="31"/>
  <c r="J2171" i="31"/>
  <c r="J2172" i="31"/>
  <c r="J2173" i="31"/>
  <c r="J2174" i="31"/>
  <c r="J2175" i="31"/>
  <c r="J2176" i="31"/>
  <c r="J2177" i="31"/>
  <c r="J2178" i="31"/>
  <c r="J2179" i="31"/>
  <c r="J2180" i="31"/>
  <c r="J2181" i="31"/>
  <c r="J2182" i="31"/>
  <c r="J2183" i="31"/>
  <c r="J2184" i="31"/>
  <c r="J2185" i="31"/>
  <c r="J2186" i="31"/>
  <c r="J2187" i="31"/>
  <c r="J2188" i="31"/>
  <c r="J2189" i="31"/>
  <c r="J2190" i="31"/>
  <c r="J2191" i="31"/>
  <c r="J2192" i="31"/>
  <c r="J2193" i="31"/>
  <c r="J2194" i="31"/>
  <c r="J2195" i="31"/>
  <c r="J2196" i="31"/>
  <c r="J2197" i="31"/>
  <c r="J2198" i="31"/>
  <c r="J2199" i="31"/>
  <c r="J2200" i="31"/>
  <c r="J2201" i="31"/>
  <c r="J2202" i="31"/>
  <c r="J2203" i="31"/>
  <c r="J2204" i="31"/>
  <c r="J2205" i="31"/>
  <c r="J2206" i="31"/>
  <c r="J2207" i="31"/>
  <c r="J2208" i="31"/>
  <c r="J2209" i="31"/>
  <c r="J2210" i="31"/>
  <c r="J2211" i="31"/>
  <c r="J2212" i="31"/>
  <c r="J2213" i="31"/>
  <c r="J2214" i="31"/>
  <c r="J2215" i="31"/>
  <c r="J2216" i="31"/>
  <c r="J2217" i="31"/>
  <c r="J2218" i="31"/>
  <c r="J2219" i="31"/>
  <c r="J2220" i="31"/>
  <c r="J2221" i="31"/>
  <c r="J2222" i="31"/>
  <c r="J2223" i="31"/>
  <c r="J2224" i="31"/>
  <c r="J2225" i="31"/>
  <c r="J2226" i="31"/>
  <c r="J2227" i="31"/>
  <c r="J2228" i="31"/>
  <c r="J2229" i="31"/>
  <c r="J2230" i="31"/>
  <c r="J2231" i="31"/>
  <c r="J2232" i="31"/>
  <c r="J2233" i="31"/>
  <c r="J2234" i="31"/>
  <c r="J2235" i="31"/>
  <c r="J2236" i="31"/>
  <c r="J2237" i="31"/>
  <c r="J2238" i="31"/>
  <c r="J2239" i="31"/>
  <c r="J2240" i="31"/>
  <c r="J2241" i="31"/>
  <c r="J2242" i="31"/>
  <c r="J2243" i="31"/>
  <c r="J2244" i="31"/>
  <c r="J2245" i="31"/>
  <c r="J2246" i="31"/>
  <c r="J2247" i="31"/>
  <c r="J2248" i="31"/>
  <c r="J2249" i="31"/>
  <c r="J2250" i="31"/>
  <c r="J2251" i="31"/>
  <c r="J2252" i="31"/>
  <c r="J2253" i="31"/>
  <c r="J2254" i="31"/>
  <c r="J2255" i="31"/>
  <c r="J2256" i="31"/>
  <c r="J2257" i="31"/>
  <c r="J2258" i="31"/>
  <c r="J2259" i="31"/>
  <c r="J2260" i="31"/>
  <c r="J2261" i="31"/>
  <c r="J2262" i="31"/>
  <c r="J2263" i="31"/>
  <c r="J2264" i="31"/>
  <c r="J2265" i="31"/>
  <c r="J2266" i="31"/>
  <c r="J2267" i="31"/>
  <c r="J2268" i="31"/>
  <c r="J2269" i="31"/>
  <c r="J2270" i="31"/>
  <c r="J2271" i="31"/>
  <c r="J2272" i="31"/>
  <c r="J2273" i="31"/>
  <c r="J2274" i="31"/>
  <c r="J2275" i="31"/>
  <c r="J2276" i="31"/>
  <c r="J2277" i="31"/>
  <c r="J2278" i="31"/>
  <c r="J2279" i="31"/>
  <c r="J2280" i="31"/>
  <c r="J2281" i="31"/>
  <c r="J2282" i="31"/>
  <c r="J2283" i="31"/>
  <c r="J2284" i="31"/>
  <c r="J2285" i="31"/>
  <c r="J2286" i="31"/>
  <c r="J2287" i="31"/>
  <c r="J2288" i="31"/>
  <c r="J2289" i="31"/>
  <c r="J2290" i="31"/>
  <c r="J2291" i="31"/>
  <c r="J2292" i="31"/>
  <c r="J2293" i="31"/>
  <c r="J2294" i="31"/>
  <c r="J2295" i="31"/>
  <c r="J2296" i="31"/>
  <c r="J2297" i="31"/>
  <c r="J2298" i="31"/>
  <c r="J2299" i="31"/>
  <c r="J2300" i="31"/>
  <c r="J2301" i="31"/>
  <c r="J2302" i="31"/>
  <c r="J2303" i="31"/>
  <c r="J2304" i="31"/>
  <c r="J2305" i="31"/>
  <c r="J2306" i="31"/>
  <c r="J2307" i="31"/>
  <c r="J2308" i="31"/>
  <c r="J2309" i="31"/>
  <c r="J2310" i="31"/>
  <c r="J2311" i="31"/>
  <c r="J2312" i="31"/>
  <c r="J2313" i="31"/>
  <c r="J2314" i="31"/>
  <c r="J2315" i="31"/>
  <c r="J2316" i="31"/>
  <c r="J2317" i="31"/>
  <c r="J2318" i="31"/>
  <c r="J2319" i="31"/>
  <c r="J2320" i="31"/>
  <c r="J2321" i="31"/>
  <c r="J2322" i="31"/>
  <c r="J2323" i="31"/>
  <c r="J2324" i="31"/>
  <c r="J2325" i="31"/>
  <c r="J2326" i="31"/>
  <c r="J2327" i="31"/>
  <c r="J2328" i="31"/>
  <c r="J2329" i="31"/>
  <c r="J2330" i="31"/>
  <c r="J2331" i="31"/>
  <c r="J2332" i="31"/>
  <c r="J2333" i="31"/>
  <c r="J2334" i="31"/>
  <c r="J2335" i="31"/>
  <c r="J2336" i="31"/>
  <c r="J2337" i="31"/>
  <c r="J2338" i="31"/>
  <c r="J2339" i="31"/>
  <c r="J2340" i="31"/>
  <c r="J2341" i="31"/>
  <c r="J2342" i="31"/>
  <c r="J2343" i="31"/>
  <c r="J2344" i="31"/>
  <c r="J2345" i="31"/>
  <c r="J2346" i="31"/>
  <c r="J2347" i="31"/>
  <c r="J2348" i="31"/>
  <c r="J2349" i="31"/>
  <c r="J2350" i="31"/>
  <c r="J2351" i="31"/>
  <c r="J2352" i="31"/>
  <c r="J2353" i="31"/>
  <c r="J2354" i="31"/>
  <c r="J2355" i="31"/>
  <c r="J2356" i="31"/>
  <c r="J2357" i="31"/>
  <c r="J2358" i="31"/>
  <c r="J2359" i="31"/>
  <c r="J2360" i="31"/>
  <c r="J2361" i="31"/>
  <c r="J2362" i="31"/>
  <c r="J2363" i="31"/>
  <c r="J2364" i="31"/>
  <c r="J2365" i="31"/>
  <c r="J2366" i="31"/>
  <c r="J2367" i="31"/>
  <c r="J2368" i="31"/>
  <c r="J2369" i="31"/>
  <c r="J2370" i="31"/>
  <c r="J2371" i="31"/>
  <c r="J2372" i="31"/>
  <c r="J2373" i="31"/>
  <c r="J2374" i="31"/>
  <c r="J2375" i="31"/>
  <c r="J2376" i="31"/>
  <c r="J2377" i="31"/>
  <c r="J2378" i="31"/>
  <c r="J2379" i="31"/>
  <c r="J2380" i="31"/>
  <c r="J2381" i="31"/>
  <c r="J2382" i="31"/>
  <c r="J2383" i="31"/>
  <c r="J2384" i="31"/>
  <c r="J2385" i="31"/>
  <c r="J2386" i="31"/>
  <c r="J2387" i="31"/>
  <c r="J2388" i="31"/>
  <c r="J2389" i="31"/>
  <c r="J2390" i="31"/>
  <c r="J2391" i="31"/>
  <c r="J2392" i="31"/>
  <c r="J2393" i="31"/>
  <c r="J2394" i="31"/>
  <c r="J2395" i="31"/>
  <c r="J2396" i="31"/>
  <c r="J2397" i="31"/>
  <c r="J2398" i="31"/>
  <c r="J2399" i="31"/>
  <c r="J2400" i="31"/>
  <c r="J2401" i="31"/>
  <c r="J2402" i="31"/>
  <c r="J2403" i="31"/>
  <c r="J2404" i="31"/>
  <c r="J2405" i="31"/>
  <c r="J2406" i="31"/>
  <c r="J2407" i="31"/>
  <c r="J2408" i="31"/>
  <c r="J2409" i="31"/>
  <c r="J2410" i="31"/>
  <c r="J2411" i="31"/>
  <c r="J2412" i="31"/>
  <c r="J2413" i="31"/>
  <c r="J2414" i="31"/>
  <c r="J2415" i="31"/>
  <c r="J2416" i="31"/>
  <c r="J2417" i="31"/>
  <c r="J2418" i="31"/>
  <c r="J2419" i="31"/>
  <c r="J2420" i="31"/>
  <c r="J2421" i="31"/>
  <c r="J2422" i="31"/>
  <c r="J2423" i="31"/>
  <c r="J2424" i="31"/>
  <c r="J2425" i="31"/>
  <c r="J2426" i="31"/>
  <c r="J2427" i="31"/>
  <c r="J2428" i="31"/>
  <c r="J2429" i="31"/>
  <c r="J2430" i="31"/>
  <c r="J2431" i="31"/>
  <c r="J2432" i="31"/>
  <c r="J2433" i="31"/>
  <c r="J2434" i="31"/>
  <c r="J2435" i="31"/>
  <c r="J2436" i="31"/>
  <c r="J2437" i="31"/>
  <c r="J2438" i="31"/>
  <c r="J2439" i="31"/>
  <c r="J2440" i="31"/>
  <c r="J2441" i="31"/>
  <c r="J2442" i="31"/>
  <c r="J2443" i="31"/>
  <c r="J2444" i="31"/>
  <c r="J2445" i="31"/>
  <c r="J2446" i="31"/>
  <c r="J2447" i="31"/>
  <c r="J2448" i="31"/>
  <c r="J2449" i="31"/>
  <c r="J2450" i="31"/>
  <c r="J2451" i="31"/>
  <c r="J2452" i="31"/>
  <c r="J2453" i="31"/>
  <c r="J2454" i="31"/>
  <c r="J2455" i="31"/>
  <c r="J2456" i="31"/>
  <c r="J2457" i="31"/>
  <c r="J2458" i="31"/>
  <c r="J2459" i="31"/>
  <c r="J2460" i="31"/>
  <c r="J2461" i="31"/>
  <c r="J2462" i="31"/>
  <c r="J2463" i="31"/>
  <c r="J2464" i="31"/>
  <c r="J2465" i="31"/>
  <c r="J2466" i="31"/>
  <c r="J2467" i="31"/>
  <c r="J2468" i="31"/>
  <c r="J2469" i="31"/>
  <c r="J2470" i="31"/>
  <c r="J2471" i="31"/>
  <c r="J2472" i="31"/>
  <c r="J2473" i="31"/>
  <c r="J2474" i="31"/>
  <c r="J2475" i="31"/>
  <c r="J2476" i="31"/>
  <c r="J2477" i="31"/>
  <c r="J2478" i="31"/>
  <c r="J2479" i="31"/>
  <c r="J2480" i="31"/>
  <c r="J2481" i="31"/>
  <c r="J2482" i="31"/>
  <c r="J2483" i="31"/>
  <c r="J2484" i="31"/>
  <c r="J2485" i="31"/>
  <c r="J2486" i="31"/>
  <c r="J2487" i="31"/>
  <c r="J2488" i="31"/>
  <c r="J2489" i="31"/>
  <c r="J2490" i="31"/>
  <c r="J2491" i="31"/>
  <c r="J2492" i="31"/>
  <c r="J2493" i="31"/>
  <c r="J2494" i="31"/>
  <c r="J2495" i="31"/>
  <c r="J2496" i="31"/>
  <c r="J2497" i="31"/>
  <c r="J2498" i="31"/>
  <c r="J2499" i="31"/>
  <c r="J2500" i="31"/>
  <c r="J2501" i="31"/>
  <c r="J2502" i="31"/>
  <c r="J2503" i="31"/>
  <c r="J2504" i="31"/>
  <c r="J2505" i="31"/>
  <c r="J2506" i="31"/>
  <c r="J2507" i="31"/>
  <c r="J2508" i="31"/>
  <c r="J2509" i="31"/>
  <c r="J2510" i="31"/>
  <c r="J2511" i="31"/>
  <c r="J2512" i="31"/>
  <c r="J2513" i="31"/>
  <c r="J2514" i="31"/>
  <c r="J2515" i="31"/>
  <c r="J2516" i="31"/>
  <c r="J2517" i="31"/>
  <c r="J2518" i="31"/>
  <c r="J2519" i="31"/>
  <c r="J2520" i="31"/>
  <c r="J2521" i="31"/>
  <c r="J2522" i="31"/>
  <c r="J2523" i="31"/>
  <c r="J2524" i="31"/>
  <c r="J2525" i="31"/>
  <c r="J2526" i="31"/>
  <c r="J2527" i="31"/>
  <c r="J2528" i="31"/>
  <c r="J2529" i="31"/>
  <c r="J2530" i="31"/>
  <c r="J2531" i="31"/>
  <c r="J2532" i="31"/>
  <c r="J2533" i="31"/>
  <c r="J2534" i="31"/>
  <c r="J2535" i="31"/>
  <c r="J2536" i="31"/>
  <c r="J2537" i="31"/>
  <c r="J2538" i="31"/>
  <c r="J2539" i="31"/>
  <c r="J2540" i="31"/>
  <c r="J2541" i="31"/>
  <c r="J2542" i="31"/>
  <c r="J2543" i="31"/>
  <c r="J2544" i="31"/>
  <c r="J2545" i="31"/>
  <c r="J2546" i="31"/>
  <c r="J2547" i="31"/>
  <c r="J2548" i="31"/>
  <c r="J2549" i="31"/>
  <c r="J2550" i="31"/>
  <c r="J2551" i="31"/>
  <c r="J2552" i="31"/>
  <c r="J2553" i="31"/>
  <c r="J2554" i="31"/>
  <c r="J2555" i="31"/>
  <c r="J2556" i="31"/>
  <c r="J2557" i="31"/>
  <c r="J2558" i="31"/>
  <c r="J2559" i="31"/>
  <c r="J2560" i="31"/>
  <c r="J2561" i="31"/>
  <c r="J2562" i="31"/>
  <c r="J2563" i="31"/>
  <c r="J2564" i="31"/>
  <c r="J2565" i="31"/>
  <c r="J2566" i="31"/>
  <c r="J2567" i="31"/>
  <c r="J2568" i="31"/>
  <c r="J2569" i="31"/>
  <c r="J2570" i="31"/>
  <c r="J2571" i="31"/>
  <c r="J2572" i="31"/>
  <c r="J2573" i="31"/>
  <c r="J2574" i="31"/>
  <c r="J2575" i="31"/>
  <c r="J2576" i="31"/>
  <c r="J2577" i="31"/>
  <c r="J2578" i="31"/>
  <c r="J2579" i="31"/>
  <c r="J2580" i="31"/>
  <c r="J2581" i="31"/>
  <c r="J2582" i="31"/>
  <c r="J2583" i="31"/>
  <c r="J2584" i="31"/>
  <c r="J2585" i="31"/>
  <c r="J2586" i="31"/>
  <c r="J2587" i="31"/>
  <c r="J2588" i="31"/>
  <c r="J2589" i="31"/>
  <c r="J2590" i="31"/>
  <c r="J2591" i="31"/>
  <c r="J2592" i="31"/>
  <c r="J2593" i="31"/>
  <c r="J2594" i="31"/>
  <c r="J2595" i="31"/>
  <c r="J2596" i="31"/>
  <c r="J2597" i="31"/>
  <c r="J2598" i="31"/>
  <c r="J2599" i="31"/>
  <c r="J2600" i="31"/>
  <c r="J2601" i="31"/>
  <c r="J2602" i="31"/>
  <c r="J2603" i="31"/>
  <c r="J2604" i="31"/>
  <c r="J2605" i="31"/>
  <c r="J2606" i="31"/>
  <c r="J2607" i="31"/>
  <c r="J2608" i="31"/>
  <c r="J2609" i="31"/>
  <c r="J2610" i="31"/>
  <c r="J2611" i="31"/>
  <c r="J2612" i="31"/>
  <c r="J2613" i="31"/>
  <c r="J2614" i="31"/>
  <c r="J2615" i="31"/>
  <c r="J2616" i="31"/>
  <c r="J2617" i="31"/>
  <c r="J2618" i="31"/>
  <c r="J2619" i="31"/>
  <c r="J2620" i="31"/>
  <c r="J18" i="31"/>
  <c r="J19" i="31"/>
  <c r="D2621" i="31"/>
  <c r="E2621" i="31"/>
  <c r="G2621" i="31"/>
  <c r="H2621" i="31"/>
  <c r="I2621" i="31"/>
  <c r="K2621" i="31"/>
  <c r="J2621" i="31"/>
  <c r="I15" i="31"/>
  <c r="I22" i="31"/>
  <c r="H22" i="31"/>
  <c r="I16" i="31"/>
  <c r="B24" i="31"/>
  <c r="F24" i="31"/>
  <c r="B25" i="31"/>
  <c r="F25" i="31"/>
  <c r="B26" i="31"/>
  <c r="F26" i="31"/>
  <c r="B27" i="31"/>
  <c r="F27" i="31"/>
  <c r="B28" i="31"/>
  <c r="F28" i="31"/>
  <c r="B29" i="31"/>
  <c r="F29" i="31"/>
  <c r="B30" i="31"/>
  <c r="F30" i="31"/>
  <c r="B31" i="31"/>
  <c r="F31" i="31"/>
  <c r="B32" i="31"/>
  <c r="F32" i="31"/>
  <c r="B33" i="31"/>
  <c r="F33" i="31"/>
  <c r="B34" i="31"/>
  <c r="F34" i="31"/>
  <c r="B35" i="31"/>
  <c r="F35" i="31"/>
  <c r="B36" i="31"/>
  <c r="F36" i="31"/>
  <c r="B37" i="31"/>
  <c r="F37" i="31"/>
  <c r="B38" i="31"/>
  <c r="F38" i="31"/>
  <c r="B39" i="31"/>
  <c r="F39" i="31"/>
  <c r="B40" i="31"/>
  <c r="F40" i="31"/>
  <c r="B41" i="31"/>
  <c r="F41" i="31"/>
  <c r="B42" i="31"/>
  <c r="F42" i="31"/>
  <c r="B43" i="31"/>
  <c r="F43" i="31"/>
  <c r="B44" i="31"/>
  <c r="F44" i="31"/>
  <c r="B45" i="31"/>
  <c r="F45" i="31"/>
  <c r="B46" i="31"/>
  <c r="F46" i="31"/>
  <c r="B47" i="31"/>
  <c r="F47" i="31"/>
  <c r="B48" i="31"/>
  <c r="F48" i="31"/>
  <c r="B49" i="31"/>
  <c r="F49" i="31"/>
  <c r="B50" i="31"/>
  <c r="F50" i="31"/>
  <c r="B51" i="31"/>
  <c r="F51" i="31"/>
  <c r="B52" i="31"/>
  <c r="F52" i="31"/>
  <c r="B53" i="31"/>
  <c r="F53" i="31"/>
  <c r="B54" i="31"/>
  <c r="F54" i="31"/>
  <c r="B55" i="31"/>
  <c r="F55" i="31"/>
  <c r="B56" i="31"/>
  <c r="F56" i="31"/>
  <c r="B57" i="31"/>
  <c r="F57" i="31"/>
  <c r="B58" i="31"/>
  <c r="F58" i="31"/>
  <c r="B59" i="31"/>
  <c r="F59" i="31"/>
  <c r="B60" i="31"/>
  <c r="F60" i="31"/>
  <c r="B61" i="31"/>
  <c r="F61" i="31"/>
  <c r="B62" i="31"/>
  <c r="F62" i="31"/>
  <c r="B63" i="31"/>
  <c r="F63" i="31"/>
  <c r="B64" i="31"/>
  <c r="F64" i="31"/>
  <c r="B65" i="31"/>
  <c r="F65" i="31"/>
  <c r="B66" i="31"/>
  <c r="F66" i="31"/>
  <c r="B67" i="31"/>
  <c r="F67" i="31"/>
  <c r="B68" i="31"/>
  <c r="F68" i="31"/>
  <c r="B69" i="31"/>
  <c r="F69" i="31"/>
  <c r="B70" i="31"/>
  <c r="F70" i="31"/>
  <c r="B71" i="31"/>
  <c r="F71" i="31"/>
  <c r="B72" i="31"/>
  <c r="F72" i="31"/>
  <c r="B73" i="31"/>
  <c r="F73" i="31"/>
  <c r="B74" i="31"/>
  <c r="F74" i="31"/>
  <c r="B75" i="31"/>
  <c r="F75" i="31"/>
  <c r="B76" i="31"/>
  <c r="F76" i="31"/>
  <c r="B77" i="31"/>
  <c r="F77" i="31"/>
  <c r="B78" i="31"/>
  <c r="F78" i="31"/>
  <c r="B79" i="31"/>
  <c r="F79" i="31"/>
  <c r="B80" i="31"/>
  <c r="F80" i="31"/>
  <c r="B81" i="31"/>
  <c r="F81" i="31"/>
  <c r="B82" i="31"/>
  <c r="F82" i="31"/>
  <c r="B83" i="31"/>
  <c r="F83" i="31"/>
  <c r="B84" i="31"/>
  <c r="F84" i="31"/>
  <c r="B85" i="31"/>
  <c r="F85" i="31"/>
  <c r="B86" i="31"/>
  <c r="F86" i="31"/>
  <c r="B87" i="31"/>
  <c r="F87" i="31"/>
  <c r="B88" i="31"/>
  <c r="F88" i="31"/>
  <c r="B89" i="31"/>
  <c r="F89" i="31"/>
  <c r="B90" i="31"/>
  <c r="F90" i="31"/>
  <c r="B91" i="31"/>
  <c r="F91" i="31"/>
  <c r="B92" i="31"/>
  <c r="F92" i="31"/>
  <c r="B93" i="31"/>
  <c r="F93" i="31"/>
  <c r="B94" i="31"/>
  <c r="F94" i="31"/>
  <c r="B95" i="31"/>
  <c r="F95" i="31"/>
  <c r="B96" i="31"/>
  <c r="F96" i="31"/>
  <c r="B97" i="31"/>
  <c r="F97" i="31"/>
  <c r="B98" i="31"/>
  <c r="F98" i="31"/>
  <c r="B99" i="31"/>
  <c r="F99" i="31"/>
  <c r="B100" i="31"/>
  <c r="F100" i="31"/>
  <c r="B101" i="31"/>
  <c r="F101" i="31"/>
  <c r="B102" i="31"/>
  <c r="F102" i="31"/>
  <c r="B103" i="31"/>
  <c r="F103" i="31"/>
  <c r="B104" i="31"/>
  <c r="F104" i="31"/>
  <c r="B105" i="31"/>
  <c r="F105" i="31"/>
  <c r="B106" i="31"/>
  <c r="F106" i="31"/>
  <c r="B107" i="31"/>
  <c r="F107" i="31"/>
  <c r="B108" i="31"/>
  <c r="F108" i="31"/>
  <c r="B109" i="31"/>
  <c r="F109" i="31"/>
  <c r="B110" i="31"/>
  <c r="F110" i="31"/>
  <c r="B111" i="31"/>
  <c r="F111" i="31"/>
  <c r="B112" i="31"/>
  <c r="F112" i="31"/>
  <c r="B113" i="31"/>
  <c r="F113" i="31"/>
  <c r="B114" i="31"/>
  <c r="F114" i="31"/>
  <c r="B115" i="31"/>
  <c r="F115" i="31"/>
  <c r="B116" i="31"/>
  <c r="F116" i="31"/>
  <c r="B117" i="31"/>
  <c r="F117" i="31"/>
  <c r="B118" i="31"/>
  <c r="F118" i="31"/>
  <c r="B119" i="31"/>
  <c r="F119" i="31"/>
  <c r="B120" i="31"/>
  <c r="F120" i="31"/>
  <c r="B121" i="31"/>
  <c r="F121" i="31"/>
  <c r="B122" i="31"/>
  <c r="F122" i="31"/>
  <c r="B123" i="31"/>
  <c r="F123" i="31"/>
  <c r="B124" i="31"/>
  <c r="F124" i="31"/>
  <c r="B125" i="31"/>
  <c r="F125" i="31"/>
  <c r="B126" i="31"/>
  <c r="F126" i="31"/>
  <c r="B127" i="31"/>
  <c r="F127" i="31"/>
  <c r="B128" i="31"/>
  <c r="F128" i="31"/>
  <c r="B129" i="31"/>
  <c r="F129" i="31"/>
  <c r="B130" i="31"/>
  <c r="F130" i="31"/>
  <c r="B131" i="31"/>
  <c r="F131" i="31"/>
  <c r="B132" i="31"/>
  <c r="F132" i="31"/>
  <c r="B133" i="31"/>
  <c r="F133" i="31"/>
  <c r="B134" i="31"/>
  <c r="F134" i="31"/>
  <c r="B135" i="31"/>
  <c r="F135" i="31"/>
  <c r="B136" i="31"/>
  <c r="F136" i="31"/>
  <c r="B137" i="31"/>
  <c r="F137" i="31"/>
  <c r="B138" i="31"/>
  <c r="F138" i="31"/>
  <c r="B139" i="31"/>
  <c r="F139" i="31"/>
  <c r="B140" i="31"/>
  <c r="F140" i="31"/>
  <c r="B141" i="31"/>
  <c r="F141" i="31"/>
  <c r="B142" i="31"/>
  <c r="F142" i="31"/>
  <c r="B143" i="31"/>
  <c r="F143" i="31"/>
  <c r="B144" i="31"/>
  <c r="F144" i="31"/>
  <c r="B145" i="31"/>
  <c r="F145" i="31"/>
  <c r="B146" i="31"/>
  <c r="F146" i="31"/>
  <c r="B147" i="31"/>
  <c r="F147" i="31"/>
  <c r="B148" i="31"/>
  <c r="F148" i="31"/>
  <c r="B149" i="31"/>
  <c r="F149" i="31"/>
  <c r="B150" i="31"/>
  <c r="F150" i="31"/>
  <c r="B151" i="31"/>
  <c r="F151" i="31"/>
  <c r="B152" i="31"/>
  <c r="F152" i="31"/>
  <c r="B153" i="31"/>
  <c r="F153" i="31"/>
  <c r="B154" i="31"/>
  <c r="F154" i="31"/>
  <c r="B155" i="31"/>
  <c r="F155" i="31"/>
  <c r="B156" i="31"/>
  <c r="F156" i="31"/>
  <c r="B157" i="31"/>
  <c r="F157" i="31"/>
  <c r="B158" i="31"/>
  <c r="F158" i="31"/>
  <c r="B159" i="31"/>
  <c r="F159" i="31"/>
  <c r="B160" i="31"/>
  <c r="F160" i="31"/>
  <c r="B161" i="31"/>
  <c r="F161" i="31"/>
  <c r="B162" i="31"/>
  <c r="F162" i="31"/>
  <c r="B163" i="31"/>
  <c r="F163" i="31"/>
  <c r="B164" i="31"/>
  <c r="F164" i="31"/>
  <c r="B165" i="31"/>
  <c r="F165" i="31"/>
  <c r="B166" i="31"/>
  <c r="F166" i="31"/>
  <c r="B167" i="31"/>
  <c r="F167" i="31"/>
  <c r="B168" i="31"/>
  <c r="F168" i="31"/>
  <c r="B169" i="31"/>
  <c r="F169" i="31"/>
  <c r="B170" i="31"/>
  <c r="F170" i="31"/>
  <c r="B171" i="31"/>
  <c r="F171" i="31"/>
  <c r="B172" i="31"/>
  <c r="F172" i="31"/>
  <c r="B173" i="31"/>
  <c r="F173" i="31"/>
  <c r="B174" i="31"/>
  <c r="F174" i="31"/>
  <c r="B175" i="31"/>
  <c r="F175" i="31"/>
  <c r="B176" i="31"/>
  <c r="F176" i="31"/>
  <c r="B177" i="31"/>
  <c r="F177" i="31"/>
  <c r="B178" i="31"/>
  <c r="F178" i="31"/>
  <c r="B179" i="31"/>
  <c r="F179" i="31"/>
  <c r="B180" i="31"/>
  <c r="F180" i="31"/>
  <c r="B181" i="31"/>
  <c r="F181" i="31"/>
  <c r="B182" i="31"/>
  <c r="F182" i="31"/>
  <c r="B183" i="31"/>
  <c r="F183" i="31"/>
  <c r="B184" i="31"/>
  <c r="F184" i="31"/>
  <c r="B185" i="31"/>
  <c r="F185" i="31"/>
  <c r="B186" i="31"/>
  <c r="F186" i="31"/>
  <c r="B187" i="31"/>
  <c r="F187" i="31"/>
  <c r="B188" i="31"/>
  <c r="F188" i="31"/>
  <c r="B189" i="31"/>
  <c r="F189" i="31"/>
  <c r="B190" i="31"/>
  <c r="F190" i="31"/>
  <c r="B191" i="31"/>
  <c r="F191" i="31"/>
  <c r="B192" i="31"/>
  <c r="F192" i="31"/>
  <c r="B193" i="31"/>
  <c r="F193" i="31"/>
  <c r="B194" i="31"/>
  <c r="F194" i="31"/>
  <c r="B195" i="31"/>
  <c r="F195" i="31"/>
  <c r="B196" i="31"/>
  <c r="F196" i="31"/>
  <c r="B197" i="31"/>
  <c r="F197" i="31"/>
  <c r="B198" i="31"/>
  <c r="F198" i="31"/>
  <c r="B199" i="31"/>
  <c r="F199" i="31"/>
  <c r="B200" i="31"/>
  <c r="F200" i="31"/>
  <c r="B201" i="31"/>
  <c r="F201" i="31"/>
  <c r="B202" i="31"/>
  <c r="F202" i="31"/>
  <c r="B203" i="31"/>
  <c r="F203" i="31"/>
  <c r="B204" i="31"/>
  <c r="F204" i="31"/>
  <c r="B205" i="31"/>
  <c r="F205" i="31"/>
  <c r="B206" i="31"/>
  <c r="F206" i="31"/>
  <c r="B207" i="31"/>
  <c r="F207" i="31"/>
  <c r="B208" i="31"/>
  <c r="F208" i="31"/>
  <c r="B209" i="31"/>
  <c r="F209" i="31"/>
  <c r="B210" i="31"/>
  <c r="F210" i="31"/>
  <c r="B211" i="31"/>
  <c r="F211" i="31"/>
  <c r="B212" i="31"/>
  <c r="F212" i="31"/>
  <c r="B213" i="31"/>
  <c r="F213" i="31"/>
  <c r="B214" i="31"/>
  <c r="F214" i="31"/>
  <c r="B215" i="31"/>
  <c r="F215" i="31"/>
  <c r="B216" i="31"/>
  <c r="F216" i="31"/>
  <c r="B217" i="31"/>
  <c r="F217" i="31"/>
  <c r="B218" i="31"/>
  <c r="F218" i="31"/>
  <c r="B219" i="31"/>
  <c r="F219" i="31"/>
  <c r="B220" i="31"/>
  <c r="F220" i="31"/>
  <c r="B221" i="31"/>
  <c r="F221" i="31"/>
  <c r="B222" i="31"/>
  <c r="F222" i="31"/>
  <c r="B223" i="31"/>
  <c r="F223" i="31"/>
  <c r="B224" i="31"/>
  <c r="F224" i="31"/>
  <c r="B225" i="31"/>
  <c r="F225" i="31"/>
  <c r="B226" i="31"/>
  <c r="F226" i="31"/>
  <c r="B227" i="31"/>
  <c r="F227" i="31"/>
  <c r="B228" i="31"/>
  <c r="F228" i="31"/>
  <c r="B229" i="31"/>
  <c r="F229" i="31"/>
  <c r="B230" i="31"/>
  <c r="F230" i="31"/>
  <c r="B231" i="31"/>
  <c r="F231" i="31"/>
  <c r="B232" i="31"/>
  <c r="F232" i="31"/>
  <c r="B233" i="31"/>
  <c r="F233" i="31"/>
  <c r="B234" i="31"/>
  <c r="F234" i="31"/>
  <c r="B235" i="31"/>
  <c r="F235" i="31"/>
  <c r="B236" i="31"/>
  <c r="F236" i="31"/>
  <c r="B237" i="31"/>
  <c r="F237" i="31"/>
  <c r="B238" i="31"/>
  <c r="F238" i="31"/>
  <c r="B239" i="31"/>
  <c r="F239" i="31"/>
  <c r="B240" i="31"/>
  <c r="F240" i="31"/>
  <c r="B241" i="31"/>
  <c r="F241" i="31"/>
  <c r="B242" i="31"/>
  <c r="F242" i="31"/>
  <c r="B243" i="31"/>
  <c r="F243" i="31"/>
  <c r="B244" i="31"/>
  <c r="F244" i="31"/>
  <c r="B245" i="31"/>
  <c r="F245" i="31"/>
  <c r="B246" i="31"/>
  <c r="F246" i="31"/>
  <c r="B247" i="31"/>
  <c r="F247" i="31"/>
  <c r="B248" i="31"/>
  <c r="F248" i="31"/>
  <c r="B249" i="31"/>
  <c r="F249" i="31"/>
  <c r="B250" i="31"/>
  <c r="F250" i="31"/>
  <c r="B251" i="31"/>
  <c r="F251" i="31"/>
  <c r="B252" i="31"/>
  <c r="F252" i="31"/>
  <c r="B253" i="31"/>
  <c r="F253" i="31"/>
  <c r="B254" i="31"/>
  <c r="F254" i="31"/>
  <c r="B255" i="31"/>
  <c r="F255" i="31"/>
  <c r="B256" i="31"/>
  <c r="F256" i="31"/>
  <c r="B257" i="31"/>
  <c r="F257" i="31"/>
  <c r="B258" i="31"/>
  <c r="F258" i="31"/>
  <c r="B259" i="31"/>
  <c r="F259" i="31"/>
  <c r="B260" i="31"/>
  <c r="F260" i="31"/>
  <c r="B261" i="31"/>
  <c r="F261" i="31"/>
  <c r="B262" i="31"/>
  <c r="F262" i="31"/>
  <c r="B263" i="31"/>
  <c r="F263" i="31"/>
  <c r="B264" i="31"/>
  <c r="F264" i="31"/>
  <c r="B265" i="31"/>
  <c r="F265" i="31"/>
  <c r="B266" i="31"/>
  <c r="F266" i="31"/>
  <c r="B267" i="31"/>
  <c r="F267" i="31"/>
  <c r="B268" i="31"/>
  <c r="F268" i="31"/>
  <c r="B269" i="31"/>
  <c r="F269" i="31"/>
  <c r="B270" i="31"/>
  <c r="F270" i="31"/>
  <c r="B271" i="31"/>
  <c r="F271" i="31"/>
  <c r="B272" i="31"/>
  <c r="F272" i="31"/>
  <c r="B273" i="31"/>
  <c r="F273" i="31"/>
  <c r="B274" i="31"/>
  <c r="F274" i="31"/>
  <c r="B275" i="31"/>
  <c r="F275" i="31"/>
  <c r="B276" i="31"/>
  <c r="F276" i="31"/>
  <c r="B277" i="31"/>
  <c r="F277" i="31"/>
  <c r="B278" i="31"/>
  <c r="F278" i="31"/>
  <c r="B279" i="31"/>
  <c r="F279" i="31"/>
  <c r="B280" i="31"/>
  <c r="F280" i="31"/>
  <c r="B281" i="31"/>
  <c r="F281" i="31"/>
  <c r="B282" i="31"/>
  <c r="F282" i="31"/>
  <c r="B283" i="31"/>
  <c r="F283" i="31"/>
  <c r="B284" i="31"/>
  <c r="F284" i="31"/>
  <c r="B285" i="31"/>
  <c r="F285" i="31"/>
  <c r="B286" i="31"/>
  <c r="F286" i="31"/>
  <c r="B287" i="31"/>
  <c r="F287" i="31"/>
  <c r="B288" i="31"/>
  <c r="F288" i="31"/>
  <c r="B289" i="31"/>
  <c r="F289" i="31"/>
  <c r="B290" i="31"/>
  <c r="F290" i="31"/>
  <c r="B291" i="31"/>
  <c r="F291" i="31"/>
  <c r="B292" i="31"/>
  <c r="F292" i="31"/>
  <c r="B293" i="31"/>
  <c r="F293" i="31"/>
  <c r="B294" i="31"/>
  <c r="F294" i="31"/>
  <c r="B295" i="31"/>
  <c r="F295" i="31"/>
  <c r="B296" i="31"/>
  <c r="F296" i="31"/>
  <c r="B297" i="31"/>
  <c r="F297" i="31"/>
  <c r="B298" i="31"/>
  <c r="F298" i="31"/>
  <c r="B299" i="31"/>
  <c r="F299" i="31"/>
  <c r="B300" i="31"/>
  <c r="F300" i="31"/>
  <c r="B301" i="31"/>
  <c r="F301" i="31"/>
  <c r="B302" i="31"/>
  <c r="F302" i="31"/>
  <c r="B303" i="31"/>
  <c r="F303" i="31"/>
  <c r="B304" i="31"/>
  <c r="F304" i="31"/>
  <c r="B305" i="31"/>
  <c r="F305" i="31"/>
  <c r="B306" i="31"/>
  <c r="F306" i="31"/>
  <c r="B307" i="31"/>
  <c r="F307" i="31"/>
  <c r="B308" i="31"/>
  <c r="F308" i="31"/>
  <c r="B309" i="31"/>
  <c r="F309" i="31"/>
  <c r="B310" i="31"/>
  <c r="F310" i="31"/>
  <c r="B311" i="31"/>
  <c r="F311" i="31"/>
  <c r="B312" i="31"/>
  <c r="F312" i="31"/>
  <c r="B313" i="31"/>
  <c r="F313" i="31"/>
  <c r="B314" i="31"/>
  <c r="F314" i="31"/>
  <c r="B315" i="31"/>
  <c r="F315" i="31"/>
  <c r="B316" i="31"/>
  <c r="F316" i="31"/>
  <c r="B317" i="31"/>
  <c r="F317" i="31"/>
  <c r="B318" i="31"/>
  <c r="F318" i="31"/>
  <c r="B319" i="31"/>
  <c r="F319" i="31"/>
  <c r="B320" i="31"/>
  <c r="F320" i="31"/>
  <c r="B321" i="31"/>
  <c r="F321" i="31"/>
  <c r="B322" i="31"/>
  <c r="F322" i="31"/>
  <c r="B323" i="31"/>
  <c r="F323" i="31"/>
  <c r="B324" i="31"/>
  <c r="F324" i="31"/>
  <c r="B325" i="31"/>
  <c r="F325" i="31"/>
  <c r="B326" i="31"/>
  <c r="F326" i="31"/>
  <c r="B327" i="31"/>
  <c r="F327" i="31"/>
  <c r="B328" i="31"/>
  <c r="F328" i="31"/>
  <c r="B329" i="31"/>
  <c r="F329" i="31"/>
  <c r="B330" i="31"/>
  <c r="F330" i="31"/>
  <c r="B331" i="31"/>
  <c r="F331" i="31"/>
  <c r="B332" i="31"/>
  <c r="F332" i="31"/>
  <c r="B333" i="31"/>
  <c r="F333" i="31"/>
  <c r="B334" i="31"/>
  <c r="F334" i="31"/>
  <c r="B335" i="31"/>
  <c r="F335" i="31"/>
  <c r="B336" i="31"/>
  <c r="F336" i="31"/>
  <c r="B337" i="31"/>
  <c r="F337" i="31"/>
  <c r="B338" i="31"/>
  <c r="F338" i="31"/>
  <c r="B339" i="31"/>
  <c r="F339" i="31"/>
  <c r="B340" i="31"/>
  <c r="F340" i="31"/>
  <c r="B341" i="31"/>
  <c r="F341" i="31"/>
  <c r="B342" i="31"/>
  <c r="F342" i="31"/>
  <c r="B343" i="31"/>
  <c r="F343" i="31"/>
  <c r="B344" i="31"/>
  <c r="F344" i="31"/>
  <c r="B345" i="31"/>
  <c r="F345" i="31"/>
  <c r="B346" i="31"/>
  <c r="F346" i="31"/>
  <c r="B347" i="31"/>
  <c r="F347" i="31"/>
  <c r="B348" i="31"/>
  <c r="F348" i="31"/>
  <c r="B349" i="31"/>
  <c r="F349" i="31"/>
  <c r="B350" i="31"/>
  <c r="F350" i="31"/>
  <c r="B351" i="31"/>
  <c r="F351" i="31"/>
  <c r="B352" i="31"/>
  <c r="F352" i="31"/>
  <c r="B353" i="31"/>
  <c r="F353" i="31"/>
  <c r="B354" i="31"/>
  <c r="F354" i="31"/>
  <c r="B355" i="31"/>
  <c r="F355" i="31"/>
  <c r="B356" i="31"/>
  <c r="F356" i="31"/>
  <c r="B357" i="31"/>
  <c r="F357" i="31"/>
  <c r="B358" i="31"/>
  <c r="F358" i="31"/>
  <c r="B359" i="31"/>
  <c r="F359" i="31"/>
  <c r="B360" i="31"/>
  <c r="F360" i="31"/>
  <c r="B361" i="31"/>
  <c r="F361" i="31"/>
  <c r="B362" i="31"/>
  <c r="F362" i="31"/>
  <c r="B363" i="31"/>
  <c r="F363" i="31"/>
  <c r="B364" i="31"/>
  <c r="F364" i="31"/>
  <c r="B365" i="31"/>
  <c r="F365" i="31"/>
  <c r="B366" i="31"/>
  <c r="F366" i="31"/>
  <c r="B367" i="31"/>
  <c r="F367" i="31"/>
  <c r="B368" i="31"/>
  <c r="F368" i="31"/>
  <c r="B369" i="31"/>
  <c r="F369" i="31"/>
  <c r="B370" i="31"/>
  <c r="F370" i="31"/>
  <c r="B371" i="31"/>
  <c r="F371" i="31"/>
  <c r="B372" i="31"/>
  <c r="F372" i="31"/>
  <c r="B373" i="31"/>
  <c r="F373" i="31"/>
  <c r="B374" i="31"/>
  <c r="F374" i="31"/>
  <c r="B375" i="31"/>
  <c r="F375" i="31"/>
  <c r="B376" i="31"/>
  <c r="F376" i="31"/>
  <c r="B377" i="31"/>
  <c r="F377" i="31"/>
  <c r="B378" i="31"/>
  <c r="F378" i="31"/>
  <c r="B379" i="31"/>
  <c r="F379" i="31"/>
  <c r="B380" i="31"/>
  <c r="F380" i="31"/>
  <c r="B381" i="31"/>
  <c r="F381" i="31"/>
  <c r="B382" i="31"/>
  <c r="F382" i="31"/>
  <c r="B383" i="31"/>
  <c r="F383" i="31"/>
  <c r="B384" i="31"/>
  <c r="F384" i="31"/>
  <c r="B385" i="31"/>
  <c r="F385" i="31"/>
  <c r="B386" i="31"/>
  <c r="F386" i="31"/>
  <c r="B387" i="31"/>
  <c r="F387" i="31"/>
  <c r="B388" i="31"/>
  <c r="F388" i="31"/>
  <c r="B389" i="31"/>
  <c r="F389" i="31"/>
  <c r="B390" i="31"/>
  <c r="F390" i="31"/>
  <c r="B391" i="31"/>
  <c r="F391" i="31"/>
  <c r="B392" i="31"/>
  <c r="F392" i="31"/>
  <c r="B393" i="31"/>
  <c r="F393" i="31"/>
  <c r="B394" i="31"/>
  <c r="F394" i="31"/>
  <c r="B395" i="31"/>
  <c r="F395" i="31"/>
  <c r="B396" i="31"/>
  <c r="F396" i="31"/>
  <c r="B397" i="31"/>
  <c r="F397" i="31"/>
  <c r="B398" i="31"/>
  <c r="F398" i="31"/>
  <c r="B399" i="31"/>
  <c r="F399" i="31"/>
  <c r="B400" i="31"/>
  <c r="F400" i="31"/>
  <c r="B401" i="31"/>
  <c r="F401" i="31"/>
  <c r="B402" i="31"/>
  <c r="F402" i="31"/>
  <c r="B403" i="31"/>
  <c r="F403" i="31"/>
  <c r="B404" i="31"/>
  <c r="F404" i="31"/>
  <c r="B405" i="31"/>
  <c r="F405" i="31"/>
  <c r="B406" i="31"/>
  <c r="F406" i="31"/>
  <c r="B407" i="31"/>
  <c r="F407" i="31"/>
  <c r="B408" i="31"/>
  <c r="F408" i="31"/>
  <c r="B409" i="31"/>
  <c r="F409" i="31"/>
  <c r="B410" i="31"/>
  <c r="F410" i="31"/>
  <c r="B411" i="31"/>
  <c r="F411" i="31"/>
  <c r="B412" i="31"/>
  <c r="F412" i="31"/>
  <c r="B413" i="31"/>
  <c r="F413" i="31"/>
  <c r="B414" i="31"/>
  <c r="F414" i="31"/>
  <c r="B415" i="31"/>
  <c r="F415" i="31"/>
  <c r="B416" i="31"/>
  <c r="F416" i="31"/>
  <c r="B417" i="31"/>
  <c r="F417" i="31"/>
  <c r="B418" i="31"/>
  <c r="F418" i="31"/>
  <c r="B419" i="31"/>
  <c r="F419" i="31"/>
  <c r="B420" i="31"/>
  <c r="F420" i="31"/>
  <c r="B421" i="31"/>
  <c r="F421" i="31"/>
  <c r="B422" i="31"/>
  <c r="F422" i="31"/>
  <c r="B423" i="31"/>
  <c r="F423" i="31"/>
  <c r="B424" i="31"/>
  <c r="F424" i="31"/>
  <c r="B425" i="31"/>
  <c r="F425" i="31"/>
  <c r="B426" i="31"/>
  <c r="F426" i="31"/>
  <c r="B427" i="31"/>
  <c r="F427" i="31"/>
  <c r="B428" i="31"/>
  <c r="F428" i="31"/>
  <c r="B429" i="31"/>
  <c r="F429" i="31"/>
  <c r="B430" i="31"/>
  <c r="F430" i="31"/>
  <c r="B431" i="31"/>
  <c r="F431" i="31"/>
  <c r="B432" i="31"/>
  <c r="F432" i="31"/>
  <c r="B433" i="31"/>
  <c r="F433" i="31"/>
  <c r="B434" i="31"/>
  <c r="F434" i="31"/>
  <c r="B435" i="31"/>
  <c r="F435" i="31"/>
  <c r="B436" i="31"/>
  <c r="F436" i="31"/>
  <c r="B437" i="31"/>
  <c r="F437" i="31"/>
  <c r="B438" i="31"/>
  <c r="F438" i="31"/>
  <c r="B439" i="31"/>
  <c r="F439" i="31"/>
  <c r="B440" i="31"/>
  <c r="F440" i="31"/>
  <c r="B441" i="31"/>
  <c r="F441" i="31"/>
  <c r="B442" i="31"/>
  <c r="F442" i="31"/>
  <c r="B443" i="31"/>
  <c r="F443" i="31"/>
  <c r="B444" i="31"/>
  <c r="F444" i="31"/>
  <c r="B445" i="31"/>
  <c r="F445" i="31"/>
  <c r="B446" i="31"/>
  <c r="F446" i="31"/>
  <c r="B447" i="31"/>
  <c r="F447" i="31"/>
  <c r="B448" i="31"/>
  <c r="F448" i="31"/>
  <c r="B449" i="31"/>
  <c r="F449" i="31"/>
  <c r="B450" i="31"/>
  <c r="F450" i="31"/>
  <c r="B451" i="31"/>
  <c r="F451" i="31"/>
  <c r="B452" i="31"/>
  <c r="F452" i="31"/>
  <c r="B453" i="31"/>
  <c r="F453" i="31"/>
  <c r="B454" i="31"/>
  <c r="F454" i="31"/>
  <c r="B455" i="31"/>
  <c r="F455" i="31"/>
  <c r="B456" i="31"/>
  <c r="F456" i="31"/>
  <c r="B457" i="31"/>
  <c r="F457" i="31"/>
  <c r="B458" i="31"/>
  <c r="F458" i="31"/>
  <c r="B459" i="31"/>
  <c r="F459" i="31"/>
  <c r="B460" i="31"/>
  <c r="F460" i="31"/>
  <c r="B461" i="31"/>
  <c r="F461" i="31"/>
  <c r="B462" i="31"/>
  <c r="F462" i="31"/>
  <c r="B463" i="31"/>
  <c r="F463" i="31"/>
  <c r="B464" i="31"/>
  <c r="F464" i="31"/>
  <c r="B465" i="31"/>
  <c r="F465" i="31"/>
  <c r="B466" i="31"/>
  <c r="F466" i="31"/>
  <c r="B467" i="31"/>
  <c r="F467" i="31"/>
  <c r="B468" i="31"/>
  <c r="F468" i="31"/>
  <c r="B469" i="31"/>
  <c r="F469" i="31"/>
  <c r="B470" i="31"/>
  <c r="F470" i="31"/>
  <c r="B471" i="31"/>
  <c r="F471" i="31"/>
  <c r="B472" i="31"/>
  <c r="F472" i="31"/>
  <c r="B473" i="31"/>
  <c r="F473" i="31"/>
  <c r="B474" i="31"/>
  <c r="F474" i="31"/>
  <c r="B475" i="31"/>
  <c r="F475" i="31"/>
  <c r="B476" i="31"/>
  <c r="F476" i="31"/>
  <c r="B477" i="31"/>
  <c r="F477" i="31"/>
  <c r="B478" i="31"/>
  <c r="F478" i="31"/>
  <c r="B479" i="31"/>
  <c r="F479" i="31"/>
  <c r="B480" i="31"/>
  <c r="F480" i="31"/>
  <c r="B481" i="31"/>
  <c r="F481" i="31"/>
  <c r="B482" i="31"/>
  <c r="F482" i="31"/>
  <c r="B483" i="31"/>
  <c r="F483" i="31"/>
  <c r="B484" i="31"/>
  <c r="F484" i="31"/>
  <c r="B485" i="31"/>
  <c r="F485" i="31"/>
  <c r="B486" i="31"/>
  <c r="F486" i="31"/>
  <c r="B487" i="31"/>
  <c r="F487" i="31"/>
  <c r="B488" i="31"/>
  <c r="F488" i="31"/>
  <c r="B489" i="31"/>
  <c r="F489" i="31"/>
  <c r="B490" i="31"/>
  <c r="F490" i="31"/>
  <c r="B491" i="31"/>
  <c r="F491" i="31"/>
  <c r="B492" i="31"/>
  <c r="F492" i="31"/>
  <c r="B493" i="31"/>
  <c r="F493" i="31"/>
  <c r="B494" i="31"/>
  <c r="F494" i="31"/>
  <c r="B495" i="31"/>
  <c r="F495" i="31"/>
  <c r="B496" i="31"/>
  <c r="F496" i="31"/>
  <c r="B497" i="31"/>
  <c r="F497" i="31"/>
  <c r="B498" i="31"/>
  <c r="F498" i="31"/>
  <c r="B499" i="31"/>
  <c r="F499" i="31"/>
  <c r="B500" i="31"/>
  <c r="F500" i="31"/>
  <c r="B501" i="31"/>
  <c r="F501" i="31"/>
  <c r="B502" i="31"/>
  <c r="F502" i="31"/>
  <c r="B503" i="31"/>
  <c r="F503" i="31"/>
  <c r="B504" i="31"/>
  <c r="F504" i="31"/>
  <c r="B505" i="31"/>
  <c r="F505" i="31"/>
  <c r="B506" i="31"/>
  <c r="F506" i="31"/>
  <c r="B507" i="31"/>
  <c r="F507" i="31"/>
  <c r="B508" i="31"/>
  <c r="F508" i="31"/>
  <c r="B509" i="31"/>
  <c r="F509" i="31"/>
  <c r="B510" i="31"/>
  <c r="F510" i="31"/>
  <c r="B511" i="31"/>
  <c r="F511" i="31"/>
  <c r="B512" i="31"/>
  <c r="F512" i="31"/>
  <c r="B513" i="31"/>
  <c r="F513" i="31"/>
  <c r="B514" i="31"/>
  <c r="F514" i="31"/>
  <c r="B515" i="31"/>
  <c r="F515" i="31"/>
  <c r="B516" i="31"/>
  <c r="F516" i="31"/>
  <c r="B517" i="31"/>
  <c r="F517" i="31"/>
  <c r="B518" i="31"/>
  <c r="F518" i="31"/>
  <c r="B519" i="31"/>
  <c r="F519" i="31"/>
  <c r="B520" i="31"/>
  <c r="F520" i="31"/>
  <c r="B521" i="31"/>
  <c r="F521" i="31"/>
  <c r="B522" i="31"/>
  <c r="F522" i="31"/>
  <c r="B523" i="31"/>
  <c r="F523" i="31"/>
  <c r="B524" i="31"/>
  <c r="F524" i="31"/>
  <c r="B525" i="31"/>
  <c r="F525" i="31"/>
  <c r="B526" i="31"/>
  <c r="F526" i="31"/>
  <c r="B527" i="31"/>
  <c r="F527" i="31"/>
  <c r="B528" i="31"/>
  <c r="F528" i="31"/>
  <c r="B529" i="31"/>
  <c r="F529" i="31"/>
  <c r="B530" i="31"/>
  <c r="F530" i="31"/>
  <c r="B531" i="31"/>
  <c r="F531" i="31"/>
  <c r="B532" i="31"/>
  <c r="F532" i="31"/>
  <c r="B533" i="31"/>
  <c r="F533" i="31"/>
  <c r="B534" i="31"/>
  <c r="F534" i="31"/>
  <c r="B535" i="31"/>
  <c r="F535" i="31"/>
  <c r="B536" i="31"/>
  <c r="F536" i="31"/>
  <c r="B537" i="31"/>
  <c r="F537" i="31"/>
  <c r="B538" i="31"/>
  <c r="F538" i="31"/>
  <c r="B539" i="31"/>
  <c r="F539" i="31"/>
  <c r="B540" i="31"/>
  <c r="F540" i="31"/>
  <c r="B541" i="31"/>
  <c r="F541" i="31"/>
  <c r="B542" i="31"/>
  <c r="F542" i="31"/>
  <c r="B543" i="31"/>
  <c r="F543" i="31"/>
  <c r="B544" i="31"/>
  <c r="F544" i="31"/>
  <c r="B545" i="31"/>
  <c r="F545" i="31"/>
  <c r="B546" i="31"/>
  <c r="F546" i="31"/>
  <c r="B547" i="31"/>
  <c r="F547" i="31"/>
  <c r="B548" i="31"/>
  <c r="F548" i="31"/>
  <c r="B549" i="31"/>
  <c r="F549" i="31"/>
  <c r="B550" i="31"/>
  <c r="F550" i="31"/>
  <c r="B551" i="31"/>
  <c r="F551" i="31"/>
  <c r="B552" i="31"/>
  <c r="F552" i="31"/>
  <c r="B553" i="31"/>
  <c r="F553" i="31"/>
  <c r="B554" i="31"/>
  <c r="F554" i="31"/>
  <c r="B555" i="31"/>
  <c r="F555" i="31"/>
  <c r="B556" i="31"/>
  <c r="F556" i="31"/>
  <c r="B557" i="31"/>
  <c r="F557" i="31"/>
  <c r="B558" i="31"/>
  <c r="F558" i="31"/>
  <c r="B559" i="31"/>
  <c r="F559" i="31"/>
  <c r="B560" i="31"/>
  <c r="F560" i="31"/>
  <c r="B561" i="31"/>
  <c r="F561" i="31"/>
  <c r="B562" i="31"/>
  <c r="F562" i="31"/>
  <c r="B563" i="31"/>
  <c r="F563" i="31"/>
  <c r="B564" i="31"/>
  <c r="F564" i="31"/>
  <c r="B565" i="31"/>
  <c r="F565" i="31"/>
  <c r="B566" i="31"/>
  <c r="F566" i="31"/>
  <c r="B567" i="31"/>
  <c r="F567" i="31"/>
  <c r="B568" i="31"/>
  <c r="F568" i="31"/>
  <c r="B569" i="31"/>
  <c r="F569" i="31"/>
  <c r="B570" i="31"/>
  <c r="F570" i="31"/>
  <c r="B571" i="31"/>
  <c r="F571" i="31"/>
  <c r="B572" i="31"/>
  <c r="F572" i="31"/>
  <c r="B573" i="31"/>
  <c r="F573" i="31"/>
  <c r="B574" i="31"/>
  <c r="F574" i="31"/>
  <c r="B575" i="31"/>
  <c r="F575" i="31"/>
  <c r="B576" i="31"/>
  <c r="F576" i="31"/>
  <c r="B577" i="31"/>
  <c r="F577" i="31"/>
  <c r="B578" i="31"/>
  <c r="F578" i="31"/>
  <c r="B579" i="31"/>
  <c r="F579" i="31"/>
  <c r="B580" i="31"/>
  <c r="F580" i="31"/>
  <c r="B581" i="31"/>
  <c r="F581" i="31"/>
  <c r="B582" i="31"/>
  <c r="F582" i="31"/>
  <c r="B583" i="31"/>
  <c r="F583" i="31"/>
  <c r="B584" i="31"/>
  <c r="F584" i="31"/>
  <c r="B585" i="31"/>
  <c r="F585" i="31"/>
  <c r="B586" i="31"/>
  <c r="F586" i="31"/>
  <c r="B587" i="31"/>
  <c r="F587" i="31"/>
  <c r="B588" i="31"/>
  <c r="F588" i="31"/>
  <c r="B589" i="31"/>
  <c r="F589" i="31"/>
  <c r="B590" i="31"/>
  <c r="F590" i="31"/>
  <c r="B591" i="31"/>
  <c r="F591" i="31"/>
  <c r="B592" i="31"/>
  <c r="F592" i="31"/>
  <c r="B593" i="31"/>
  <c r="F593" i="31"/>
  <c r="B594" i="31"/>
  <c r="F594" i="31"/>
  <c r="B595" i="31"/>
  <c r="F595" i="31"/>
  <c r="B596" i="31"/>
  <c r="F596" i="31"/>
  <c r="B597" i="31"/>
  <c r="F597" i="31"/>
  <c r="B598" i="31"/>
  <c r="F598" i="31"/>
  <c r="B599" i="31"/>
  <c r="F599" i="31"/>
  <c r="B600" i="31"/>
  <c r="F600" i="31"/>
  <c r="B601" i="31"/>
  <c r="F601" i="31"/>
  <c r="B602" i="31"/>
  <c r="F602" i="31"/>
  <c r="B603" i="31"/>
  <c r="F603" i="31"/>
  <c r="B604" i="31"/>
  <c r="F604" i="31"/>
  <c r="B605" i="31"/>
  <c r="F605" i="31"/>
  <c r="B606" i="31"/>
  <c r="F606" i="31"/>
  <c r="B607" i="31"/>
  <c r="F607" i="31"/>
  <c r="B608" i="31"/>
  <c r="F608" i="31"/>
  <c r="B609" i="31"/>
  <c r="F609" i="31"/>
  <c r="B610" i="31"/>
  <c r="F610" i="31"/>
  <c r="B611" i="31"/>
  <c r="F611" i="31"/>
  <c r="B612" i="31"/>
  <c r="F612" i="31"/>
  <c r="B613" i="31"/>
  <c r="F613" i="31"/>
  <c r="B614" i="31"/>
  <c r="F614" i="31"/>
  <c r="B615" i="31"/>
  <c r="F615" i="31"/>
  <c r="B616" i="31"/>
  <c r="F616" i="31"/>
  <c r="B617" i="31"/>
  <c r="F617" i="31"/>
  <c r="B618" i="31"/>
  <c r="F618" i="31"/>
  <c r="B619" i="31"/>
  <c r="F619" i="31"/>
  <c r="B620" i="31"/>
  <c r="F620" i="31"/>
  <c r="B621" i="31"/>
  <c r="F621" i="31"/>
  <c r="B622" i="31"/>
  <c r="F622" i="31"/>
  <c r="B623" i="31"/>
  <c r="F623" i="31"/>
  <c r="B624" i="31"/>
  <c r="F624" i="31"/>
  <c r="B625" i="31"/>
  <c r="F625" i="31"/>
  <c r="B626" i="31"/>
  <c r="F626" i="31"/>
  <c r="B627" i="31"/>
  <c r="F627" i="31"/>
  <c r="B628" i="31"/>
  <c r="F628" i="31"/>
  <c r="B629" i="31"/>
  <c r="F629" i="31"/>
  <c r="B630" i="31"/>
  <c r="F630" i="31"/>
  <c r="B631" i="31"/>
  <c r="F631" i="31"/>
  <c r="B632" i="31"/>
  <c r="F632" i="31"/>
  <c r="B633" i="31"/>
  <c r="F633" i="31"/>
  <c r="B634" i="31"/>
  <c r="F634" i="31"/>
  <c r="B635" i="31"/>
  <c r="F635" i="31"/>
  <c r="B636" i="31"/>
  <c r="F636" i="31"/>
  <c r="B637" i="31"/>
  <c r="F637" i="31"/>
  <c r="B638" i="31"/>
  <c r="F638" i="31"/>
  <c r="B639" i="31"/>
  <c r="F639" i="31"/>
  <c r="B640" i="31"/>
  <c r="F640" i="31"/>
  <c r="B641" i="31"/>
  <c r="F641" i="31"/>
  <c r="B642" i="31"/>
  <c r="F642" i="31"/>
  <c r="B643" i="31"/>
  <c r="F643" i="31"/>
  <c r="B644" i="31"/>
  <c r="F644" i="31"/>
  <c r="B645" i="31"/>
  <c r="F645" i="31"/>
  <c r="B646" i="31"/>
  <c r="F646" i="31"/>
  <c r="B647" i="31"/>
  <c r="F647" i="31"/>
  <c r="B648" i="31"/>
  <c r="F648" i="31"/>
  <c r="B649" i="31"/>
  <c r="F649" i="31"/>
  <c r="B650" i="31"/>
  <c r="F650" i="31"/>
  <c r="B651" i="31"/>
  <c r="F651" i="31"/>
  <c r="B652" i="31"/>
  <c r="F652" i="31"/>
  <c r="B653" i="31"/>
  <c r="F653" i="31"/>
  <c r="B654" i="31"/>
  <c r="F654" i="31"/>
  <c r="B655" i="31"/>
  <c r="F655" i="31"/>
  <c r="B656" i="31"/>
  <c r="F656" i="31"/>
  <c r="B657" i="31"/>
  <c r="F657" i="31"/>
  <c r="B658" i="31"/>
  <c r="F658" i="31"/>
  <c r="B659" i="31"/>
  <c r="F659" i="31"/>
  <c r="B660" i="31"/>
  <c r="F660" i="31"/>
  <c r="B661" i="31"/>
  <c r="F661" i="31"/>
  <c r="B662" i="31"/>
  <c r="F662" i="31"/>
  <c r="B663" i="31"/>
  <c r="F663" i="31"/>
  <c r="B664" i="31"/>
  <c r="F664" i="31"/>
  <c r="B665" i="31"/>
  <c r="F665" i="31"/>
  <c r="B666" i="31"/>
  <c r="F666" i="31"/>
  <c r="B667" i="31"/>
  <c r="F667" i="31"/>
  <c r="B668" i="31"/>
  <c r="F668" i="31"/>
  <c r="B669" i="31"/>
  <c r="F669" i="31"/>
  <c r="B670" i="31"/>
  <c r="F670" i="31"/>
  <c r="B671" i="31"/>
  <c r="F671" i="31"/>
  <c r="B672" i="31"/>
  <c r="F672" i="31"/>
  <c r="B673" i="31"/>
  <c r="F673" i="31"/>
  <c r="B674" i="31"/>
  <c r="F674" i="31"/>
  <c r="B675" i="31"/>
  <c r="F675" i="31"/>
  <c r="B676" i="31"/>
  <c r="F676" i="31"/>
  <c r="B677" i="31"/>
  <c r="F677" i="31"/>
  <c r="B678" i="31"/>
  <c r="F678" i="31"/>
  <c r="B679" i="31"/>
  <c r="F679" i="31"/>
  <c r="B680" i="31"/>
  <c r="F680" i="31"/>
  <c r="B681" i="31"/>
  <c r="F681" i="31"/>
  <c r="B682" i="31"/>
  <c r="F682" i="31"/>
  <c r="B683" i="31"/>
  <c r="F683" i="31"/>
  <c r="B684" i="31"/>
  <c r="F684" i="31"/>
  <c r="B685" i="31"/>
  <c r="F685" i="31"/>
  <c r="B686" i="31"/>
  <c r="F686" i="31"/>
  <c r="B687" i="31"/>
  <c r="F687" i="31"/>
  <c r="B688" i="31"/>
  <c r="F688" i="31"/>
  <c r="B689" i="31"/>
  <c r="F689" i="31"/>
  <c r="B690" i="31"/>
  <c r="F690" i="31"/>
  <c r="B691" i="31"/>
  <c r="F691" i="31"/>
  <c r="B692" i="31"/>
  <c r="F692" i="31"/>
  <c r="B693" i="31"/>
  <c r="F693" i="31"/>
  <c r="B694" i="31"/>
  <c r="F694" i="31"/>
  <c r="B695" i="31"/>
  <c r="F695" i="31"/>
  <c r="B696" i="31"/>
  <c r="F696" i="31"/>
  <c r="B697" i="31"/>
  <c r="F697" i="31"/>
  <c r="B698" i="31"/>
  <c r="F698" i="31"/>
  <c r="B699" i="31"/>
  <c r="F699" i="31"/>
  <c r="B700" i="31"/>
  <c r="F700" i="31"/>
  <c r="B701" i="31"/>
  <c r="F701" i="31"/>
  <c r="B702" i="31"/>
  <c r="F702" i="31"/>
  <c r="B703" i="31"/>
  <c r="F703" i="31"/>
  <c r="B704" i="31"/>
  <c r="F704" i="31"/>
  <c r="B705" i="31"/>
  <c r="F705" i="31"/>
  <c r="B706" i="31"/>
  <c r="F706" i="31"/>
  <c r="B707" i="31"/>
  <c r="F707" i="31"/>
  <c r="B708" i="31"/>
  <c r="F708" i="31"/>
  <c r="B709" i="31"/>
  <c r="F709" i="31"/>
  <c r="B710" i="31"/>
  <c r="F710" i="31"/>
  <c r="B711" i="31"/>
  <c r="F711" i="31"/>
  <c r="B712" i="31"/>
  <c r="F712" i="31"/>
  <c r="B713" i="31"/>
  <c r="F713" i="31"/>
  <c r="B714" i="31"/>
  <c r="F714" i="31"/>
  <c r="B715" i="31"/>
  <c r="F715" i="31"/>
  <c r="B716" i="31"/>
  <c r="F716" i="31"/>
  <c r="B717" i="31"/>
  <c r="F717" i="31"/>
  <c r="B718" i="31"/>
  <c r="F718" i="31"/>
  <c r="B719" i="31"/>
  <c r="F719" i="31"/>
  <c r="B720" i="31"/>
  <c r="F720" i="31"/>
  <c r="B721" i="31"/>
  <c r="F721" i="31"/>
  <c r="B722" i="31"/>
  <c r="F722" i="31"/>
  <c r="B723" i="31"/>
  <c r="F723" i="31"/>
  <c r="B724" i="31"/>
  <c r="F724" i="31"/>
  <c r="B725" i="31"/>
  <c r="F725" i="31"/>
  <c r="B726" i="31"/>
  <c r="F726" i="31"/>
  <c r="B727" i="31"/>
  <c r="F727" i="31"/>
  <c r="B728" i="31"/>
  <c r="F728" i="31"/>
  <c r="B729" i="31"/>
  <c r="F729" i="31"/>
  <c r="B730" i="31"/>
  <c r="F730" i="31"/>
  <c r="B731" i="31"/>
  <c r="F731" i="31"/>
  <c r="B732" i="31"/>
  <c r="F732" i="31"/>
  <c r="B733" i="31"/>
  <c r="F733" i="31"/>
  <c r="B734" i="31"/>
  <c r="F734" i="31"/>
  <c r="B735" i="31"/>
  <c r="F735" i="31"/>
  <c r="B736" i="31"/>
  <c r="F736" i="31"/>
  <c r="B737" i="31"/>
  <c r="F737" i="31"/>
  <c r="B738" i="31"/>
  <c r="F738" i="31"/>
  <c r="B739" i="31"/>
  <c r="F739" i="31"/>
  <c r="B740" i="31"/>
  <c r="F740" i="31"/>
  <c r="B741" i="31"/>
  <c r="F741" i="31"/>
  <c r="B742" i="31"/>
  <c r="F742" i="31"/>
  <c r="B743" i="31"/>
  <c r="F743" i="31"/>
  <c r="B744" i="31"/>
  <c r="F744" i="31"/>
  <c r="B745" i="31"/>
  <c r="F745" i="31"/>
  <c r="B746" i="31"/>
  <c r="F746" i="31"/>
  <c r="B747" i="31"/>
  <c r="F747" i="31"/>
  <c r="B748" i="31"/>
  <c r="F748" i="31"/>
  <c r="B749" i="31"/>
  <c r="F749" i="31"/>
  <c r="B750" i="31"/>
  <c r="F750" i="31"/>
  <c r="B751" i="31"/>
  <c r="F751" i="31"/>
  <c r="B752" i="31"/>
  <c r="F752" i="31"/>
  <c r="B753" i="31"/>
  <c r="F753" i="31"/>
  <c r="B754" i="31"/>
  <c r="F754" i="31"/>
  <c r="B755" i="31"/>
  <c r="F755" i="31"/>
  <c r="B756" i="31"/>
  <c r="F756" i="31"/>
  <c r="B757" i="31"/>
  <c r="F757" i="31"/>
  <c r="B758" i="31"/>
  <c r="F758" i="31"/>
  <c r="B759" i="31"/>
  <c r="F759" i="31"/>
  <c r="B760" i="31"/>
  <c r="F760" i="31"/>
  <c r="B761" i="31"/>
  <c r="F761" i="31"/>
  <c r="B762" i="31"/>
  <c r="F762" i="31"/>
  <c r="B763" i="31"/>
  <c r="F763" i="31"/>
  <c r="B764" i="31"/>
  <c r="F764" i="31"/>
  <c r="B765" i="31"/>
  <c r="F765" i="31"/>
  <c r="B766" i="31"/>
  <c r="F766" i="31"/>
  <c r="B767" i="31"/>
  <c r="F767" i="31"/>
  <c r="B768" i="31"/>
  <c r="F768" i="31"/>
  <c r="B769" i="31"/>
  <c r="F769" i="31"/>
  <c r="B770" i="31"/>
  <c r="F770" i="31"/>
  <c r="B771" i="31"/>
  <c r="F771" i="31"/>
  <c r="B772" i="31"/>
  <c r="F772" i="31"/>
  <c r="B773" i="31"/>
  <c r="F773" i="31"/>
  <c r="B774" i="31"/>
  <c r="F774" i="31"/>
  <c r="B775" i="31"/>
  <c r="F775" i="31"/>
  <c r="B776" i="31"/>
  <c r="F776" i="31"/>
  <c r="B777" i="31"/>
  <c r="F777" i="31"/>
  <c r="B778" i="31"/>
  <c r="F778" i="31"/>
  <c r="B779" i="31"/>
  <c r="F779" i="31"/>
  <c r="B780" i="31"/>
  <c r="F780" i="31"/>
  <c r="B781" i="31"/>
  <c r="F781" i="31"/>
  <c r="B782" i="31"/>
  <c r="F782" i="31"/>
  <c r="B783" i="31"/>
  <c r="F783" i="31"/>
  <c r="B784" i="31"/>
  <c r="F784" i="31"/>
  <c r="B785" i="31"/>
  <c r="F785" i="31"/>
  <c r="B786" i="31"/>
  <c r="F786" i="31"/>
  <c r="B787" i="31"/>
  <c r="F787" i="31"/>
  <c r="B788" i="31"/>
  <c r="F788" i="31"/>
  <c r="B789" i="31"/>
  <c r="F789" i="31"/>
  <c r="B790" i="31"/>
  <c r="F790" i="31"/>
  <c r="B791" i="31"/>
  <c r="F791" i="31"/>
  <c r="B792" i="31"/>
  <c r="F792" i="31"/>
  <c r="B793" i="31"/>
  <c r="F793" i="31"/>
  <c r="B794" i="31"/>
  <c r="F794" i="31"/>
  <c r="B795" i="31"/>
  <c r="F795" i="31"/>
  <c r="B796" i="31"/>
  <c r="F796" i="31"/>
  <c r="B797" i="31"/>
  <c r="F797" i="31"/>
  <c r="B798" i="31"/>
  <c r="F798" i="31"/>
  <c r="B799" i="31"/>
  <c r="F799" i="31"/>
  <c r="B800" i="31"/>
  <c r="F800" i="31"/>
  <c r="B801" i="31"/>
  <c r="F801" i="31"/>
  <c r="B802" i="31"/>
  <c r="F802" i="31"/>
  <c r="B803" i="31"/>
  <c r="F803" i="31"/>
  <c r="B804" i="31"/>
  <c r="F804" i="31"/>
  <c r="B805" i="31"/>
  <c r="F805" i="31"/>
  <c r="B806" i="31"/>
  <c r="F806" i="31"/>
  <c r="B807" i="31"/>
  <c r="F807" i="31"/>
  <c r="B808" i="31"/>
  <c r="F808" i="31"/>
  <c r="B809" i="31"/>
  <c r="F809" i="31"/>
  <c r="B810" i="31"/>
  <c r="F810" i="31"/>
  <c r="B811" i="31"/>
  <c r="F811" i="31"/>
  <c r="B812" i="31"/>
  <c r="F812" i="31"/>
  <c r="B813" i="31"/>
  <c r="F813" i="31"/>
  <c r="B814" i="31"/>
  <c r="F814" i="31"/>
  <c r="B815" i="31"/>
  <c r="F815" i="31"/>
  <c r="B816" i="31"/>
  <c r="F816" i="31"/>
  <c r="B817" i="31"/>
  <c r="F817" i="31"/>
  <c r="B818" i="31"/>
  <c r="F818" i="31"/>
  <c r="B819" i="31"/>
  <c r="F819" i="31"/>
  <c r="B820" i="31"/>
  <c r="F820" i="31"/>
  <c r="B821" i="31"/>
  <c r="F821" i="31"/>
  <c r="B822" i="31"/>
  <c r="F822" i="31"/>
  <c r="B823" i="31"/>
  <c r="F823" i="31"/>
  <c r="B824" i="31"/>
  <c r="F824" i="31"/>
  <c r="B825" i="31"/>
  <c r="F825" i="31"/>
  <c r="B826" i="31"/>
  <c r="F826" i="31"/>
  <c r="B827" i="31"/>
  <c r="F827" i="31"/>
  <c r="B828" i="31"/>
  <c r="F828" i="31"/>
  <c r="B829" i="31"/>
  <c r="F829" i="31"/>
  <c r="B830" i="31"/>
  <c r="F830" i="31"/>
  <c r="B831" i="31"/>
  <c r="F831" i="31"/>
  <c r="B832" i="31"/>
  <c r="F832" i="31"/>
  <c r="B833" i="31"/>
  <c r="F833" i="31"/>
  <c r="B834" i="31"/>
  <c r="F834" i="31"/>
  <c r="B835" i="31"/>
  <c r="F835" i="31"/>
  <c r="B836" i="31"/>
  <c r="F836" i="31"/>
  <c r="B837" i="31"/>
  <c r="F837" i="31"/>
  <c r="B838" i="31"/>
  <c r="F838" i="31"/>
  <c r="B839" i="31"/>
  <c r="F839" i="31"/>
  <c r="B840" i="31"/>
  <c r="F840" i="31"/>
  <c r="B841" i="31"/>
  <c r="F841" i="31"/>
  <c r="B842" i="31"/>
  <c r="F842" i="31"/>
  <c r="B843" i="31"/>
  <c r="F843" i="31"/>
  <c r="B844" i="31"/>
  <c r="F844" i="31"/>
  <c r="B845" i="31"/>
  <c r="F845" i="31"/>
  <c r="B846" i="31"/>
  <c r="F846" i="31"/>
  <c r="B847" i="31"/>
  <c r="F847" i="31"/>
  <c r="B848" i="31"/>
  <c r="F848" i="31"/>
  <c r="B849" i="31"/>
  <c r="F849" i="31"/>
  <c r="B850" i="31"/>
  <c r="F850" i="31"/>
  <c r="B851" i="31"/>
  <c r="F851" i="31"/>
  <c r="B852" i="31"/>
  <c r="F852" i="31"/>
  <c r="B853" i="31"/>
  <c r="F853" i="31"/>
  <c r="B854" i="31"/>
  <c r="F854" i="31"/>
  <c r="B855" i="31"/>
  <c r="F855" i="31"/>
  <c r="B856" i="31"/>
  <c r="F856" i="31"/>
  <c r="B857" i="31"/>
  <c r="F857" i="31"/>
  <c r="B858" i="31"/>
  <c r="F858" i="31"/>
  <c r="B859" i="31"/>
  <c r="F859" i="31"/>
  <c r="B860" i="31"/>
  <c r="F860" i="31"/>
  <c r="B861" i="31"/>
  <c r="F861" i="31"/>
  <c r="B862" i="31"/>
  <c r="F862" i="31"/>
  <c r="B863" i="31"/>
  <c r="F863" i="31"/>
  <c r="B864" i="31"/>
  <c r="F864" i="31"/>
  <c r="B865" i="31"/>
  <c r="F865" i="31"/>
  <c r="B866" i="31"/>
  <c r="F866" i="31"/>
  <c r="B867" i="31"/>
  <c r="F867" i="31"/>
  <c r="B868" i="31"/>
  <c r="F868" i="31"/>
  <c r="B869" i="31"/>
  <c r="F869" i="31"/>
  <c r="B870" i="31"/>
  <c r="F870" i="31"/>
  <c r="B871" i="31"/>
  <c r="F871" i="31"/>
  <c r="B872" i="31"/>
  <c r="F872" i="31"/>
  <c r="B873" i="31"/>
  <c r="F873" i="31"/>
  <c r="B874" i="31"/>
  <c r="F874" i="31"/>
  <c r="B875" i="31"/>
  <c r="F875" i="31"/>
  <c r="B876" i="31"/>
  <c r="F876" i="31"/>
  <c r="B877" i="31"/>
  <c r="F877" i="31"/>
  <c r="B878" i="31"/>
  <c r="F878" i="31"/>
  <c r="B879" i="31"/>
  <c r="F879" i="31"/>
  <c r="B880" i="31"/>
  <c r="F880" i="31"/>
  <c r="B881" i="31"/>
  <c r="F881" i="31"/>
  <c r="B882" i="31"/>
  <c r="F882" i="31"/>
  <c r="B883" i="31"/>
  <c r="F883" i="31"/>
  <c r="B884" i="31"/>
  <c r="F884" i="31"/>
  <c r="B885" i="31"/>
  <c r="F885" i="31"/>
  <c r="B886" i="31"/>
  <c r="F886" i="31"/>
  <c r="B887" i="31"/>
  <c r="F887" i="31"/>
  <c r="B888" i="31"/>
  <c r="F888" i="31"/>
  <c r="B889" i="31"/>
  <c r="F889" i="31"/>
  <c r="B890" i="31"/>
  <c r="F890" i="31"/>
  <c r="B891" i="31"/>
  <c r="F891" i="31"/>
  <c r="B892" i="31"/>
  <c r="F892" i="31"/>
  <c r="B893" i="31"/>
  <c r="F893" i="31"/>
  <c r="B894" i="31"/>
  <c r="F894" i="31"/>
  <c r="B895" i="31"/>
  <c r="F895" i="31"/>
  <c r="B896" i="31"/>
  <c r="F896" i="31"/>
  <c r="B897" i="31"/>
  <c r="F897" i="31"/>
  <c r="B898" i="31"/>
  <c r="F898" i="31"/>
  <c r="B899" i="31"/>
  <c r="F899" i="31"/>
  <c r="B900" i="31"/>
  <c r="F900" i="31"/>
  <c r="B901" i="31"/>
  <c r="F901" i="31"/>
  <c r="B902" i="31"/>
  <c r="F902" i="31"/>
  <c r="B903" i="31"/>
  <c r="F903" i="31"/>
  <c r="B904" i="31"/>
  <c r="F904" i="31"/>
  <c r="B905" i="31"/>
  <c r="F905" i="31"/>
  <c r="B906" i="31"/>
  <c r="F906" i="31"/>
  <c r="B907" i="31"/>
  <c r="F907" i="31"/>
  <c r="B908" i="31"/>
  <c r="F908" i="31"/>
  <c r="B909" i="31"/>
  <c r="F909" i="31"/>
  <c r="B910" i="31"/>
  <c r="F910" i="31"/>
  <c r="B911" i="31"/>
  <c r="F911" i="31"/>
  <c r="B912" i="31"/>
  <c r="F912" i="31"/>
  <c r="B913" i="31"/>
  <c r="F913" i="31"/>
  <c r="B914" i="31"/>
  <c r="F914" i="31"/>
  <c r="B915" i="31"/>
  <c r="F915" i="31"/>
  <c r="B916" i="31"/>
  <c r="F916" i="31"/>
  <c r="B917" i="31"/>
  <c r="F917" i="31"/>
  <c r="B918" i="31"/>
  <c r="F918" i="31"/>
  <c r="B919" i="31"/>
  <c r="F919" i="31"/>
  <c r="B920" i="31"/>
  <c r="F920" i="31"/>
  <c r="B921" i="31"/>
  <c r="F921" i="31"/>
  <c r="B922" i="31"/>
  <c r="F922" i="31"/>
  <c r="B923" i="31"/>
  <c r="F923" i="31"/>
  <c r="B924" i="31"/>
  <c r="F924" i="31"/>
  <c r="B925" i="31"/>
  <c r="F925" i="31"/>
  <c r="B926" i="31"/>
  <c r="F926" i="31"/>
  <c r="B927" i="31"/>
  <c r="F927" i="31"/>
  <c r="B928" i="31"/>
  <c r="F928" i="31"/>
  <c r="B929" i="31"/>
  <c r="F929" i="31"/>
  <c r="B930" i="31"/>
  <c r="F930" i="31"/>
  <c r="B931" i="31"/>
  <c r="F931" i="31"/>
  <c r="B932" i="31"/>
  <c r="F932" i="31"/>
  <c r="B933" i="31"/>
  <c r="F933" i="31"/>
  <c r="B934" i="31"/>
  <c r="F934" i="31"/>
  <c r="B935" i="31"/>
  <c r="F935" i="31"/>
  <c r="B936" i="31"/>
  <c r="F936" i="31"/>
  <c r="B937" i="31"/>
  <c r="F937" i="31"/>
  <c r="B938" i="31"/>
  <c r="F938" i="31"/>
  <c r="B939" i="31"/>
  <c r="F939" i="31"/>
  <c r="B940" i="31"/>
  <c r="F940" i="31"/>
  <c r="B941" i="31"/>
  <c r="F941" i="31"/>
  <c r="B942" i="31"/>
  <c r="F942" i="31"/>
  <c r="B943" i="31"/>
  <c r="F943" i="31"/>
  <c r="B944" i="31"/>
  <c r="F944" i="31"/>
  <c r="B945" i="31"/>
  <c r="F945" i="31"/>
  <c r="B946" i="31"/>
  <c r="F946" i="31"/>
  <c r="B947" i="31"/>
  <c r="F947" i="31"/>
  <c r="B948" i="31"/>
  <c r="F948" i="31"/>
  <c r="B949" i="31"/>
  <c r="F949" i="31"/>
  <c r="B950" i="31"/>
  <c r="F950" i="31"/>
  <c r="B951" i="31"/>
  <c r="F951" i="31"/>
  <c r="B952" i="31"/>
  <c r="F952" i="31"/>
  <c r="B953" i="31"/>
  <c r="F953" i="31"/>
  <c r="B954" i="31"/>
  <c r="F954" i="31"/>
  <c r="B955" i="31"/>
  <c r="F955" i="31"/>
  <c r="B956" i="31"/>
  <c r="F956" i="31"/>
  <c r="B957" i="31"/>
  <c r="F957" i="31"/>
  <c r="B958" i="31"/>
  <c r="F958" i="31"/>
  <c r="B959" i="31"/>
  <c r="F959" i="31"/>
  <c r="B960" i="31"/>
  <c r="F960" i="31"/>
  <c r="B961" i="31"/>
  <c r="F961" i="31"/>
  <c r="B962" i="31"/>
  <c r="F962" i="31"/>
  <c r="B963" i="31"/>
  <c r="F963" i="31"/>
  <c r="B964" i="31"/>
  <c r="F964" i="31"/>
  <c r="B965" i="31"/>
  <c r="F965" i="31"/>
  <c r="B966" i="31"/>
  <c r="F966" i="31"/>
  <c r="B967" i="31"/>
  <c r="F967" i="31"/>
  <c r="B968" i="31"/>
  <c r="F968" i="31"/>
  <c r="B969" i="31"/>
  <c r="F969" i="31"/>
  <c r="B970" i="31"/>
  <c r="F970" i="31"/>
  <c r="B971" i="31"/>
  <c r="F971" i="31"/>
  <c r="B972" i="31"/>
  <c r="F972" i="31"/>
  <c r="B973" i="31"/>
  <c r="F973" i="31"/>
  <c r="B974" i="31"/>
  <c r="F974" i="31"/>
  <c r="B975" i="31"/>
  <c r="F975" i="31"/>
  <c r="B976" i="31"/>
  <c r="F976" i="31"/>
  <c r="B977" i="31"/>
  <c r="F977" i="31"/>
  <c r="B978" i="31"/>
  <c r="F978" i="31"/>
  <c r="B979" i="31"/>
  <c r="F979" i="31"/>
  <c r="B980" i="31"/>
  <c r="F980" i="31"/>
  <c r="B981" i="31"/>
  <c r="F981" i="31"/>
  <c r="B982" i="31"/>
  <c r="F982" i="31"/>
  <c r="B983" i="31"/>
  <c r="F983" i="31"/>
  <c r="B984" i="31"/>
  <c r="F984" i="31"/>
  <c r="B985" i="31"/>
  <c r="F985" i="31"/>
  <c r="B986" i="31"/>
  <c r="F986" i="31"/>
  <c r="B987" i="31"/>
  <c r="F987" i="31"/>
  <c r="B988" i="31"/>
  <c r="F988" i="31"/>
  <c r="B989" i="31"/>
  <c r="F989" i="31"/>
  <c r="B990" i="31"/>
  <c r="F990" i="31"/>
  <c r="B991" i="31"/>
  <c r="F991" i="31"/>
  <c r="B992" i="31"/>
  <c r="F992" i="31"/>
  <c r="B993" i="31"/>
  <c r="F993" i="31"/>
  <c r="B994" i="31"/>
  <c r="F994" i="31"/>
  <c r="B995" i="31"/>
  <c r="F995" i="31"/>
  <c r="B996" i="31"/>
  <c r="F996" i="31"/>
  <c r="B997" i="31"/>
  <c r="F997" i="31"/>
  <c r="B998" i="31"/>
  <c r="F998" i="31"/>
  <c r="B999" i="31"/>
  <c r="F999" i="31"/>
  <c r="B1000" i="31"/>
  <c r="F1000" i="31"/>
  <c r="B1001" i="31"/>
  <c r="F1001" i="31"/>
  <c r="B1002" i="31"/>
  <c r="F1002" i="31"/>
  <c r="B1003" i="31"/>
  <c r="F1003" i="31"/>
  <c r="B1004" i="31"/>
  <c r="F1004" i="31"/>
  <c r="B1005" i="31"/>
  <c r="F1005" i="31"/>
  <c r="B1006" i="31"/>
  <c r="F1006" i="31"/>
  <c r="B1007" i="31"/>
  <c r="F1007" i="31"/>
  <c r="B1008" i="31"/>
  <c r="F1008" i="31"/>
  <c r="B1009" i="31"/>
  <c r="F1009" i="31"/>
  <c r="B1010" i="31"/>
  <c r="F1010" i="31"/>
  <c r="B1011" i="31"/>
  <c r="F1011" i="31"/>
  <c r="B1012" i="31"/>
  <c r="F1012" i="31"/>
  <c r="B1013" i="31"/>
  <c r="F1013" i="31"/>
  <c r="B1014" i="31"/>
  <c r="F1014" i="31"/>
  <c r="B1015" i="31"/>
  <c r="F1015" i="31"/>
  <c r="B1016" i="31"/>
  <c r="F1016" i="31"/>
  <c r="B1017" i="31"/>
  <c r="F1017" i="31"/>
  <c r="B1018" i="31"/>
  <c r="F1018" i="31"/>
  <c r="B1019" i="31"/>
  <c r="F1019" i="31"/>
  <c r="B1020" i="31"/>
  <c r="F1020" i="31"/>
  <c r="B1021" i="31"/>
  <c r="F1021" i="31"/>
  <c r="B1022" i="31"/>
  <c r="F1022" i="31"/>
  <c r="B1023" i="31"/>
  <c r="F1023" i="31"/>
  <c r="B1024" i="31"/>
  <c r="F1024" i="31"/>
  <c r="B1025" i="31"/>
  <c r="F1025" i="31"/>
  <c r="B1026" i="31"/>
  <c r="F1026" i="31"/>
  <c r="B1027" i="31"/>
  <c r="F1027" i="31"/>
  <c r="B1028" i="31"/>
  <c r="F1028" i="31"/>
  <c r="B1029" i="31"/>
  <c r="F1029" i="31"/>
  <c r="B1030" i="31"/>
  <c r="F1030" i="31"/>
  <c r="B1031" i="31"/>
  <c r="F1031" i="31"/>
  <c r="B1032" i="31"/>
  <c r="F1032" i="31"/>
  <c r="B1033" i="31"/>
  <c r="F1033" i="31"/>
  <c r="B1034" i="31"/>
  <c r="F1034" i="31"/>
  <c r="B1035" i="31"/>
  <c r="F1035" i="31"/>
  <c r="B1036" i="31"/>
  <c r="F1036" i="31"/>
  <c r="B1037" i="31"/>
  <c r="F1037" i="31"/>
  <c r="B1038" i="31"/>
  <c r="F1038" i="31"/>
  <c r="B1039" i="31"/>
  <c r="F1039" i="31"/>
  <c r="B1040" i="31"/>
  <c r="F1040" i="31"/>
  <c r="B1041" i="31"/>
  <c r="F1041" i="31"/>
  <c r="B1042" i="31"/>
  <c r="F1042" i="31"/>
  <c r="B1043" i="31"/>
  <c r="F1043" i="31"/>
  <c r="B1044" i="31"/>
  <c r="F1044" i="31"/>
  <c r="B1045" i="31"/>
  <c r="F1045" i="31"/>
  <c r="B1046" i="31"/>
  <c r="F1046" i="31"/>
  <c r="B1047" i="31"/>
  <c r="F1047" i="31"/>
  <c r="B1048" i="31"/>
  <c r="F1048" i="31"/>
  <c r="B1049" i="31"/>
  <c r="F1049" i="31"/>
  <c r="B1050" i="31"/>
  <c r="F1050" i="31"/>
  <c r="B1051" i="31"/>
  <c r="F1051" i="31"/>
  <c r="B1052" i="31"/>
  <c r="F1052" i="31"/>
  <c r="B1053" i="31"/>
  <c r="F1053" i="31"/>
  <c r="B1054" i="31"/>
  <c r="F1054" i="31"/>
  <c r="B1055" i="31"/>
  <c r="F1055" i="31"/>
  <c r="B1056" i="31"/>
  <c r="F1056" i="31"/>
  <c r="B1057" i="31"/>
  <c r="F1057" i="31"/>
  <c r="B1058" i="31"/>
  <c r="F1058" i="31"/>
  <c r="B1059" i="31"/>
  <c r="F1059" i="31"/>
  <c r="B1060" i="31"/>
  <c r="F1060" i="31"/>
  <c r="B1061" i="31"/>
  <c r="F1061" i="31"/>
  <c r="B1062" i="31"/>
  <c r="F1062" i="31"/>
  <c r="B1063" i="31"/>
  <c r="F1063" i="31"/>
  <c r="B1064" i="31"/>
  <c r="F1064" i="31"/>
  <c r="B1065" i="31"/>
  <c r="F1065" i="31"/>
  <c r="B1066" i="31"/>
  <c r="F1066" i="31"/>
  <c r="B1067" i="31"/>
  <c r="F1067" i="31"/>
  <c r="B1068" i="31"/>
  <c r="F1068" i="31"/>
  <c r="B1069" i="31"/>
  <c r="F1069" i="31"/>
  <c r="B1070" i="31"/>
  <c r="F1070" i="31"/>
  <c r="B1071" i="31"/>
  <c r="F1071" i="31"/>
  <c r="B1072" i="31"/>
  <c r="F1072" i="31"/>
  <c r="B1073" i="31"/>
  <c r="F1073" i="31"/>
  <c r="B1074" i="31"/>
  <c r="F1074" i="31"/>
  <c r="B1075" i="31"/>
  <c r="F1075" i="31"/>
  <c r="B1076" i="31"/>
  <c r="F1076" i="31"/>
  <c r="B1077" i="31"/>
  <c r="F1077" i="31"/>
  <c r="B1078" i="31"/>
  <c r="F1078" i="31"/>
  <c r="B1079" i="31"/>
  <c r="F1079" i="31"/>
  <c r="B1080" i="31"/>
  <c r="F1080" i="31"/>
  <c r="B1081" i="31"/>
  <c r="F1081" i="31"/>
  <c r="B1082" i="31"/>
  <c r="F1082" i="31"/>
  <c r="B1083" i="31"/>
  <c r="F1083" i="31"/>
  <c r="B1084" i="31"/>
  <c r="F1084" i="31"/>
  <c r="B1085" i="31"/>
  <c r="F1085" i="31"/>
  <c r="B1086" i="31"/>
  <c r="F1086" i="31"/>
  <c r="B1087" i="31"/>
  <c r="F1087" i="31"/>
  <c r="B1088" i="31"/>
  <c r="F1088" i="31"/>
  <c r="B1089" i="31"/>
  <c r="F1089" i="31"/>
  <c r="B1090" i="31"/>
  <c r="F1090" i="31"/>
  <c r="B1091" i="31"/>
  <c r="F1091" i="31"/>
  <c r="B1092" i="31"/>
  <c r="F1092" i="31"/>
  <c r="B1093" i="31"/>
  <c r="F1093" i="31"/>
  <c r="B1094" i="31"/>
  <c r="F1094" i="31"/>
  <c r="B1095" i="31"/>
  <c r="F1095" i="31"/>
  <c r="B1096" i="31"/>
  <c r="F1096" i="31"/>
  <c r="B1097" i="31"/>
  <c r="F1097" i="31"/>
  <c r="B1098" i="31"/>
  <c r="F1098" i="31"/>
  <c r="B1099" i="31"/>
  <c r="F1099" i="31"/>
  <c r="B1100" i="31"/>
  <c r="F1100" i="31"/>
  <c r="B1101" i="31"/>
  <c r="F1101" i="31"/>
  <c r="B1102" i="31"/>
  <c r="F1102" i="31"/>
  <c r="B1103" i="31"/>
  <c r="F1103" i="31"/>
  <c r="B1104" i="31"/>
  <c r="F1104" i="31"/>
  <c r="B1105" i="31"/>
  <c r="F1105" i="31"/>
  <c r="B1106" i="31"/>
  <c r="F1106" i="31"/>
  <c r="B1107" i="31"/>
  <c r="F1107" i="31"/>
  <c r="B1108" i="31"/>
  <c r="F1108" i="31"/>
  <c r="B1109" i="31"/>
  <c r="F1109" i="31"/>
  <c r="B1110" i="31"/>
  <c r="F1110" i="31"/>
  <c r="B1111" i="31"/>
  <c r="F1111" i="31"/>
  <c r="B1112" i="31"/>
  <c r="F1112" i="31"/>
  <c r="B1113" i="31"/>
  <c r="F1113" i="31"/>
  <c r="B1114" i="31"/>
  <c r="F1114" i="31"/>
  <c r="B1115" i="31"/>
  <c r="F1115" i="31"/>
  <c r="B1116" i="31"/>
  <c r="F1116" i="31"/>
  <c r="B1117" i="31"/>
  <c r="F1117" i="31"/>
  <c r="B1118" i="31"/>
  <c r="F1118" i="31"/>
  <c r="B1119" i="31"/>
  <c r="F1119" i="31"/>
  <c r="B1120" i="31"/>
  <c r="F1120" i="31"/>
  <c r="B1121" i="31"/>
  <c r="F1121" i="31"/>
  <c r="B1122" i="31"/>
  <c r="F1122" i="31"/>
  <c r="B1123" i="31"/>
  <c r="F1123" i="31"/>
  <c r="B1124" i="31"/>
  <c r="F1124" i="31"/>
  <c r="B1125" i="31"/>
  <c r="F1125" i="31"/>
  <c r="B1126" i="31"/>
  <c r="F1126" i="31"/>
  <c r="B1127" i="31"/>
  <c r="F1127" i="31"/>
  <c r="B1128" i="31"/>
  <c r="F1128" i="31"/>
  <c r="B1129" i="31"/>
  <c r="F1129" i="31"/>
  <c r="B1130" i="31"/>
  <c r="F1130" i="31"/>
  <c r="B1131" i="31"/>
  <c r="F1131" i="31"/>
  <c r="B1132" i="31"/>
  <c r="F1132" i="31"/>
  <c r="B1133" i="31"/>
  <c r="F1133" i="31"/>
  <c r="B1134" i="31"/>
  <c r="F1134" i="31"/>
  <c r="B1135" i="31"/>
  <c r="F1135" i="31"/>
  <c r="B1136" i="31"/>
  <c r="F1136" i="31"/>
  <c r="B1137" i="31"/>
  <c r="F1137" i="31"/>
  <c r="B1138" i="31"/>
  <c r="F1138" i="31"/>
  <c r="B1139" i="31"/>
  <c r="F1139" i="31"/>
  <c r="B1140" i="31"/>
  <c r="F1140" i="31"/>
  <c r="B1141" i="31"/>
  <c r="F1141" i="31"/>
  <c r="B1142" i="31"/>
  <c r="F1142" i="31"/>
  <c r="B1143" i="31"/>
  <c r="F1143" i="31"/>
  <c r="B1144" i="31"/>
  <c r="F1144" i="31"/>
  <c r="B1145" i="31"/>
  <c r="F1145" i="31"/>
  <c r="B1146" i="31"/>
  <c r="F1146" i="31"/>
  <c r="B1147" i="31"/>
  <c r="F1147" i="31"/>
  <c r="B1148" i="31"/>
  <c r="F1148" i="31"/>
  <c r="B1149" i="31"/>
  <c r="F1149" i="31"/>
  <c r="B1150" i="31"/>
  <c r="F1150" i="31"/>
  <c r="B1151" i="31"/>
  <c r="F1151" i="31"/>
  <c r="B1152" i="31"/>
  <c r="F1152" i="31"/>
  <c r="B1153" i="31"/>
  <c r="F1153" i="31"/>
  <c r="B1154" i="31"/>
  <c r="F1154" i="31"/>
  <c r="B1155" i="31"/>
  <c r="F1155" i="31"/>
  <c r="B1156" i="31"/>
  <c r="F1156" i="31"/>
  <c r="B1157" i="31"/>
  <c r="F1157" i="31"/>
  <c r="B1158" i="31"/>
  <c r="F1158" i="31"/>
  <c r="B1159" i="31"/>
  <c r="F1159" i="31"/>
  <c r="B1160" i="31"/>
  <c r="F1160" i="31"/>
  <c r="B1161" i="31"/>
  <c r="F1161" i="31"/>
  <c r="B1162" i="31"/>
  <c r="F1162" i="31"/>
  <c r="B1163" i="31"/>
  <c r="F1163" i="31"/>
  <c r="B1164" i="31"/>
  <c r="F1164" i="31"/>
  <c r="B1165" i="31"/>
  <c r="F1165" i="31"/>
  <c r="B1166" i="31"/>
  <c r="F1166" i="31"/>
  <c r="B1167" i="31"/>
  <c r="F1167" i="31"/>
  <c r="B1168" i="31"/>
  <c r="F1168" i="31"/>
  <c r="B1169" i="31"/>
  <c r="F1169" i="31"/>
  <c r="B1170" i="31"/>
  <c r="F1170" i="31"/>
  <c r="B1171" i="31"/>
  <c r="F1171" i="31"/>
  <c r="B1172" i="31"/>
  <c r="F1172" i="31"/>
  <c r="B1173" i="31"/>
  <c r="F1173" i="31"/>
  <c r="B1174" i="31"/>
  <c r="F1174" i="31"/>
  <c r="B1175" i="31"/>
  <c r="F1175" i="31"/>
  <c r="B1176" i="31"/>
  <c r="F1176" i="31"/>
  <c r="B1177" i="31"/>
  <c r="F1177" i="31"/>
  <c r="B1178" i="31"/>
  <c r="F1178" i="31"/>
  <c r="B1179" i="31"/>
  <c r="F1179" i="31"/>
  <c r="B1180" i="31"/>
  <c r="F1180" i="31"/>
  <c r="B1181" i="31"/>
  <c r="F1181" i="31"/>
  <c r="B1182" i="31"/>
  <c r="F1182" i="31"/>
  <c r="B1183" i="31"/>
  <c r="F1183" i="31"/>
  <c r="B1184" i="31"/>
  <c r="F1184" i="31"/>
  <c r="B1185" i="31"/>
  <c r="F1185" i="31"/>
  <c r="B1186" i="31"/>
  <c r="F1186" i="31"/>
  <c r="B1187" i="31"/>
  <c r="F1187" i="31"/>
  <c r="B1188" i="31"/>
  <c r="F1188" i="31"/>
  <c r="B1189" i="31"/>
  <c r="F1189" i="31"/>
  <c r="B1190" i="31"/>
  <c r="F1190" i="31"/>
  <c r="B1191" i="31"/>
  <c r="F1191" i="31"/>
  <c r="B1192" i="31"/>
  <c r="F1192" i="31"/>
  <c r="B1193" i="31"/>
  <c r="F1193" i="31"/>
  <c r="B1194" i="31"/>
  <c r="F1194" i="31"/>
  <c r="B1195" i="31"/>
  <c r="F1195" i="31"/>
  <c r="B1196" i="31"/>
  <c r="F1196" i="31"/>
  <c r="B1197" i="31"/>
  <c r="F1197" i="31"/>
  <c r="B1198" i="31"/>
  <c r="F1198" i="31"/>
  <c r="B1199" i="31"/>
  <c r="F1199" i="31"/>
  <c r="B1200" i="31"/>
  <c r="F1200" i="31"/>
  <c r="B1201" i="31"/>
  <c r="F1201" i="31"/>
  <c r="B1202" i="31"/>
  <c r="F1202" i="31"/>
  <c r="B1203" i="31"/>
  <c r="F1203" i="31"/>
  <c r="B1204" i="31"/>
  <c r="F1204" i="31"/>
  <c r="B1205" i="31"/>
  <c r="F1205" i="31"/>
  <c r="B1206" i="31"/>
  <c r="F1206" i="31"/>
  <c r="B1207" i="31"/>
  <c r="F1207" i="31"/>
  <c r="B1208" i="31"/>
  <c r="F1208" i="31"/>
  <c r="B1209" i="31"/>
  <c r="F1209" i="31"/>
  <c r="B1210" i="31"/>
  <c r="F1210" i="31"/>
  <c r="B1211" i="31"/>
  <c r="F1211" i="31"/>
  <c r="B1212" i="31"/>
  <c r="F1212" i="31"/>
  <c r="B1213" i="31"/>
  <c r="F1213" i="31"/>
  <c r="B1214" i="31"/>
  <c r="F1214" i="31"/>
  <c r="B1215" i="31"/>
  <c r="F1215" i="31"/>
  <c r="B1216" i="31"/>
  <c r="F1216" i="31"/>
  <c r="B1217" i="31"/>
  <c r="F1217" i="31"/>
  <c r="B1218" i="31"/>
  <c r="F1218" i="31"/>
  <c r="B1219" i="31"/>
  <c r="F1219" i="31"/>
  <c r="B1220" i="31"/>
  <c r="F1220" i="31"/>
  <c r="B1221" i="31"/>
  <c r="F1221" i="31"/>
  <c r="B1222" i="31"/>
  <c r="F1222" i="31"/>
  <c r="B1223" i="31"/>
  <c r="F1223" i="31"/>
  <c r="B1224" i="31"/>
  <c r="F1224" i="31"/>
  <c r="B1225" i="31"/>
  <c r="F1225" i="31"/>
  <c r="B1226" i="31"/>
  <c r="F1226" i="31"/>
  <c r="B1227" i="31"/>
  <c r="F1227" i="31"/>
  <c r="B1228" i="31"/>
  <c r="F1228" i="31"/>
  <c r="B1229" i="31"/>
  <c r="F1229" i="31"/>
  <c r="B1230" i="31"/>
  <c r="F1230" i="31"/>
  <c r="B1231" i="31"/>
  <c r="F1231" i="31"/>
  <c r="B1232" i="31"/>
  <c r="F1232" i="31"/>
  <c r="B1233" i="31"/>
  <c r="F1233" i="31"/>
  <c r="B1234" i="31"/>
  <c r="F1234" i="31"/>
  <c r="B1235" i="31"/>
  <c r="F1235" i="31"/>
  <c r="B1236" i="31"/>
  <c r="F1236" i="31"/>
  <c r="B1237" i="31"/>
  <c r="F1237" i="31"/>
  <c r="B1238" i="31"/>
  <c r="F1238" i="31"/>
  <c r="B1239" i="31"/>
  <c r="F1239" i="31"/>
  <c r="B1240" i="31"/>
  <c r="F1240" i="31"/>
  <c r="B1241" i="31"/>
  <c r="F1241" i="31"/>
  <c r="B1242" i="31"/>
  <c r="F1242" i="31"/>
  <c r="B1243" i="31"/>
  <c r="F1243" i="31"/>
  <c r="B1244" i="31"/>
  <c r="F1244" i="31"/>
  <c r="B1245" i="31"/>
  <c r="F1245" i="31"/>
  <c r="B1246" i="31"/>
  <c r="F1246" i="31"/>
  <c r="B1247" i="31"/>
  <c r="F1247" i="31"/>
  <c r="B1248" i="31"/>
  <c r="F1248" i="31"/>
  <c r="B1249" i="31"/>
  <c r="F1249" i="31"/>
  <c r="B1250" i="31"/>
  <c r="F1250" i="31"/>
  <c r="B1251" i="31"/>
  <c r="F1251" i="31"/>
  <c r="B1252" i="31"/>
  <c r="F1252" i="31"/>
  <c r="B1253" i="31"/>
  <c r="F1253" i="31"/>
  <c r="B1254" i="31"/>
  <c r="F1254" i="31"/>
  <c r="B1255" i="31"/>
  <c r="F1255" i="31"/>
  <c r="B1256" i="31"/>
  <c r="F1256" i="31"/>
  <c r="B1257" i="31"/>
  <c r="F1257" i="31"/>
  <c r="B1258" i="31"/>
  <c r="F1258" i="31"/>
  <c r="B1259" i="31"/>
  <c r="F1259" i="31"/>
  <c r="B1260" i="31"/>
  <c r="F1260" i="31"/>
  <c r="B1261" i="31"/>
  <c r="F1261" i="31"/>
  <c r="B1262" i="31"/>
  <c r="F1262" i="31"/>
  <c r="B1263" i="31"/>
  <c r="F1263" i="31"/>
  <c r="B1264" i="31"/>
  <c r="F1264" i="31"/>
  <c r="B1265" i="31"/>
  <c r="F1265" i="31"/>
  <c r="B1266" i="31"/>
  <c r="F1266" i="31"/>
  <c r="B1267" i="31"/>
  <c r="F1267" i="31"/>
  <c r="B1268" i="31"/>
  <c r="F1268" i="31"/>
  <c r="B1269" i="31"/>
  <c r="F1269" i="31"/>
  <c r="B1270" i="31"/>
  <c r="F1270" i="31"/>
  <c r="B1271" i="31"/>
  <c r="F1271" i="31"/>
  <c r="B1272" i="31"/>
  <c r="F1272" i="31"/>
  <c r="B1273" i="31"/>
  <c r="F1273" i="31"/>
  <c r="B1274" i="31"/>
  <c r="F1274" i="31"/>
  <c r="B1275" i="31"/>
  <c r="F1275" i="31"/>
  <c r="B1276" i="31"/>
  <c r="F1276" i="31"/>
  <c r="B1277" i="31"/>
  <c r="F1277" i="31"/>
  <c r="B1278" i="31"/>
  <c r="F1278" i="31"/>
  <c r="B1279" i="31"/>
  <c r="F1279" i="31"/>
  <c r="B1280" i="31"/>
  <c r="F1280" i="31"/>
  <c r="B1281" i="31"/>
  <c r="F1281" i="31"/>
  <c r="B1282" i="31"/>
  <c r="F1282" i="31"/>
  <c r="B1283" i="31"/>
  <c r="F1283" i="31"/>
  <c r="B1284" i="31"/>
  <c r="F1284" i="31"/>
  <c r="B1285" i="31"/>
  <c r="F1285" i="31"/>
  <c r="B1286" i="31"/>
  <c r="F1286" i="31"/>
  <c r="B1287" i="31"/>
  <c r="F1287" i="31"/>
  <c r="B1288" i="31"/>
  <c r="F1288" i="31"/>
  <c r="B1289" i="31"/>
  <c r="F1289" i="31"/>
  <c r="B1290" i="31"/>
  <c r="F1290" i="31"/>
  <c r="B1291" i="31"/>
  <c r="F1291" i="31"/>
  <c r="B1292" i="31"/>
  <c r="F1292" i="31"/>
  <c r="B1293" i="31"/>
  <c r="F1293" i="31"/>
  <c r="B1294" i="31"/>
  <c r="F1294" i="31"/>
  <c r="B1295" i="31"/>
  <c r="F1295" i="31"/>
  <c r="B1296" i="31"/>
  <c r="F1296" i="31"/>
  <c r="B1297" i="31"/>
  <c r="F1297" i="31"/>
  <c r="B1298" i="31"/>
  <c r="F1298" i="31"/>
  <c r="B1299" i="31"/>
  <c r="F1299" i="31"/>
  <c r="B1300" i="31"/>
  <c r="F1300" i="31"/>
  <c r="B1301" i="31"/>
  <c r="F1301" i="31"/>
  <c r="B1302" i="31"/>
  <c r="F1302" i="31"/>
  <c r="B1303" i="31"/>
  <c r="F1303" i="31"/>
  <c r="B1304" i="31"/>
  <c r="F1304" i="31"/>
  <c r="B1305" i="31"/>
  <c r="F1305" i="31"/>
  <c r="B1306" i="31"/>
  <c r="F1306" i="31"/>
  <c r="B1307" i="31"/>
  <c r="F1307" i="31"/>
  <c r="B1308" i="31"/>
  <c r="F1308" i="31"/>
  <c r="B1309" i="31"/>
  <c r="F1309" i="31"/>
  <c r="B1310" i="31"/>
  <c r="F1310" i="31"/>
  <c r="B1311" i="31"/>
  <c r="F1311" i="31"/>
  <c r="B1312" i="31"/>
  <c r="F1312" i="31"/>
  <c r="B1313" i="31"/>
  <c r="F1313" i="31"/>
  <c r="B1314" i="31"/>
  <c r="F1314" i="31"/>
  <c r="B1315" i="31"/>
  <c r="F1315" i="31"/>
  <c r="B1316" i="31"/>
  <c r="F1316" i="31"/>
  <c r="B1317" i="31"/>
  <c r="F1317" i="31"/>
  <c r="B1318" i="31"/>
  <c r="F1318" i="31"/>
  <c r="B1319" i="31"/>
  <c r="F1319" i="31"/>
  <c r="B1320" i="31"/>
  <c r="F1320" i="31"/>
  <c r="B1321" i="31"/>
  <c r="F1321" i="31"/>
  <c r="B1322" i="31"/>
  <c r="F1322" i="31"/>
  <c r="B1323" i="31"/>
  <c r="F1323" i="31"/>
  <c r="B1324" i="31"/>
  <c r="F1324" i="31"/>
  <c r="B1325" i="31"/>
  <c r="F1325" i="31"/>
  <c r="B1326" i="31"/>
  <c r="F1326" i="31"/>
  <c r="B1327" i="31"/>
  <c r="F1327" i="31"/>
  <c r="B1328" i="31"/>
  <c r="F1328" i="31"/>
  <c r="B1329" i="31"/>
  <c r="F1329" i="31"/>
  <c r="B1330" i="31"/>
  <c r="F1330" i="31"/>
  <c r="B1331" i="31"/>
  <c r="F1331" i="31"/>
  <c r="B1332" i="31"/>
  <c r="F1332" i="31"/>
  <c r="B1333" i="31"/>
  <c r="F1333" i="31"/>
  <c r="B1334" i="31"/>
  <c r="F1334" i="31"/>
  <c r="B1335" i="31"/>
  <c r="F1335" i="31"/>
  <c r="B1336" i="31"/>
  <c r="F1336" i="31"/>
  <c r="B1337" i="31"/>
  <c r="F1337" i="31"/>
  <c r="B1338" i="31"/>
  <c r="F1338" i="31"/>
  <c r="B1339" i="31"/>
  <c r="F1339" i="31"/>
  <c r="B1340" i="31"/>
  <c r="F1340" i="31"/>
  <c r="B1341" i="31"/>
  <c r="F1341" i="31"/>
  <c r="B1342" i="31"/>
  <c r="F1342" i="31"/>
  <c r="B1343" i="31"/>
  <c r="F1343" i="31"/>
  <c r="B1344" i="31"/>
  <c r="F1344" i="31"/>
  <c r="B1345" i="31"/>
  <c r="F1345" i="31"/>
  <c r="B1346" i="31"/>
  <c r="F1346" i="31"/>
  <c r="B1347" i="31"/>
  <c r="F1347" i="31"/>
  <c r="B1348" i="31"/>
  <c r="F1348" i="31"/>
  <c r="B1349" i="31"/>
  <c r="F1349" i="31"/>
  <c r="B1350" i="31"/>
  <c r="F1350" i="31"/>
  <c r="B1351" i="31"/>
  <c r="F1351" i="31"/>
  <c r="B1352" i="31"/>
  <c r="F1352" i="31"/>
  <c r="B1353" i="31"/>
  <c r="F1353" i="31"/>
  <c r="B1354" i="31"/>
  <c r="F1354" i="31"/>
  <c r="B1355" i="31"/>
  <c r="F1355" i="31"/>
  <c r="B1356" i="31"/>
  <c r="F1356" i="31"/>
  <c r="B1357" i="31"/>
  <c r="F1357" i="31"/>
  <c r="B1358" i="31"/>
  <c r="F1358" i="31"/>
  <c r="B1359" i="31"/>
  <c r="F1359" i="31"/>
  <c r="B1360" i="31"/>
  <c r="F1360" i="31"/>
  <c r="B1361" i="31"/>
  <c r="F1361" i="31"/>
  <c r="B1362" i="31"/>
  <c r="F1362" i="31"/>
  <c r="B1363" i="31"/>
  <c r="F1363" i="31"/>
  <c r="B1364" i="31"/>
  <c r="F1364" i="31"/>
  <c r="B1365" i="31"/>
  <c r="F1365" i="31"/>
  <c r="B1366" i="31"/>
  <c r="F1366" i="31"/>
  <c r="B1367" i="31"/>
  <c r="F1367" i="31"/>
  <c r="B1368" i="31"/>
  <c r="F1368" i="31"/>
  <c r="B1369" i="31"/>
  <c r="F1369" i="31"/>
  <c r="B1370" i="31"/>
  <c r="F1370" i="31"/>
  <c r="B1371" i="31"/>
  <c r="F1371" i="31"/>
  <c r="B1372" i="31"/>
  <c r="F1372" i="31"/>
  <c r="B1373" i="31"/>
  <c r="F1373" i="31"/>
  <c r="B1374" i="31"/>
  <c r="F1374" i="31"/>
  <c r="B1375" i="31"/>
  <c r="F1375" i="31"/>
  <c r="B1376" i="31"/>
  <c r="F1376" i="31"/>
  <c r="B1377" i="31"/>
  <c r="F1377" i="31"/>
  <c r="B1378" i="31"/>
  <c r="F1378" i="31"/>
  <c r="B1379" i="31"/>
  <c r="F1379" i="31"/>
  <c r="B1380" i="31"/>
  <c r="F1380" i="31"/>
  <c r="B1381" i="31"/>
  <c r="F1381" i="31"/>
  <c r="B1382" i="31"/>
  <c r="F1382" i="31"/>
  <c r="B1383" i="31"/>
  <c r="F1383" i="31"/>
  <c r="B1384" i="31"/>
  <c r="F1384" i="31"/>
  <c r="B1385" i="31"/>
  <c r="F1385" i="31"/>
  <c r="B1386" i="31"/>
  <c r="F1386" i="31"/>
  <c r="B1387" i="31"/>
  <c r="F1387" i="31"/>
  <c r="B1388" i="31"/>
  <c r="F1388" i="31"/>
  <c r="B1389" i="31"/>
  <c r="F1389" i="31"/>
  <c r="B1390" i="31"/>
  <c r="F1390" i="31"/>
  <c r="B1391" i="31"/>
  <c r="F1391" i="31"/>
  <c r="B1392" i="31"/>
  <c r="F1392" i="31"/>
  <c r="B1393" i="31"/>
  <c r="F1393" i="31"/>
  <c r="B1394" i="31"/>
  <c r="F1394" i="31"/>
  <c r="B1395" i="31"/>
  <c r="F1395" i="31"/>
  <c r="B1396" i="31"/>
  <c r="F1396" i="31"/>
  <c r="B1397" i="31"/>
  <c r="F1397" i="31"/>
  <c r="B1398" i="31"/>
  <c r="F1398" i="31"/>
  <c r="B1399" i="31"/>
  <c r="F1399" i="31"/>
  <c r="B1400" i="31"/>
  <c r="F1400" i="31"/>
  <c r="B1401" i="31"/>
  <c r="F1401" i="31"/>
  <c r="B1402" i="31"/>
  <c r="F1402" i="31"/>
  <c r="B1403" i="31"/>
  <c r="F1403" i="31"/>
  <c r="B1404" i="31"/>
  <c r="F1404" i="31"/>
  <c r="B1405" i="31"/>
  <c r="F1405" i="31"/>
  <c r="B1406" i="31"/>
  <c r="F1406" i="31"/>
  <c r="B1407" i="31"/>
  <c r="F1407" i="31"/>
  <c r="B1408" i="31"/>
  <c r="F1408" i="31"/>
  <c r="B1409" i="31"/>
  <c r="F1409" i="31"/>
  <c r="B1410" i="31"/>
  <c r="F1410" i="31"/>
  <c r="B1411" i="31"/>
  <c r="F1411" i="31"/>
  <c r="B1412" i="31"/>
  <c r="F1412" i="31"/>
  <c r="B1413" i="31"/>
  <c r="F1413" i="31"/>
  <c r="B1414" i="31"/>
  <c r="F1414" i="31"/>
  <c r="B1415" i="31"/>
  <c r="F1415" i="31"/>
  <c r="B1416" i="31"/>
  <c r="F1416" i="31"/>
  <c r="B1417" i="31"/>
  <c r="F1417" i="31"/>
  <c r="B1418" i="31"/>
  <c r="F1418" i="31"/>
  <c r="B1419" i="31"/>
  <c r="F1419" i="31"/>
  <c r="B1420" i="31"/>
  <c r="F1420" i="31"/>
  <c r="B1421" i="31"/>
  <c r="F1421" i="31"/>
  <c r="B1422" i="31"/>
  <c r="F1422" i="31"/>
  <c r="B1423" i="31"/>
  <c r="F1423" i="31"/>
  <c r="B1424" i="31"/>
  <c r="F1424" i="31"/>
  <c r="B1425" i="31"/>
  <c r="F1425" i="31"/>
  <c r="B1426" i="31"/>
  <c r="F1426" i="31"/>
  <c r="B1427" i="31"/>
  <c r="F1427" i="31"/>
  <c r="B1428" i="31"/>
  <c r="F1428" i="31"/>
  <c r="B1429" i="31"/>
  <c r="F1429" i="31"/>
  <c r="B1430" i="31"/>
  <c r="F1430" i="31"/>
  <c r="B1431" i="31"/>
  <c r="F1431" i="31"/>
  <c r="B1432" i="31"/>
  <c r="F1432" i="31"/>
  <c r="B1433" i="31"/>
  <c r="F1433" i="31"/>
  <c r="B1434" i="31"/>
  <c r="F1434" i="31"/>
  <c r="B1435" i="31"/>
  <c r="F1435" i="31"/>
  <c r="B1436" i="31"/>
  <c r="F1436" i="31"/>
  <c r="B1437" i="31"/>
  <c r="F1437" i="31"/>
  <c r="B1438" i="31"/>
  <c r="F1438" i="31"/>
  <c r="B1439" i="31"/>
  <c r="F1439" i="31"/>
  <c r="B1440" i="31"/>
  <c r="F1440" i="31"/>
  <c r="B1441" i="31"/>
  <c r="F1441" i="31"/>
  <c r="B1442" i="31"/>
  <c r="F1442" i="31"/>
  <c r="B1443" i="31"/>
  <c r="F1443" i="31"/>
  <c r="B1444" i="31"/>
  <c r="F1444" i="31"/>
  <c r="B1445" i="31"/>
  <c r="F1445" i="31"/>
  <c r="B1446" i="31"/>
  <c r="F1446" i="31"/>
  <c r="B1447" i="31"/>
  <c r="F1447" i="31"/>
  <c r="B1448" i="31"/>
  <c r="F1448" i="31"/>
  <c r="B1449" i="31"/>
  <c r="F1449" i="31"/>
  <c r="B1450" i="31"/>
  <c r="F1450" i="31"/>
  <c r="B1451" i="31"/>
  <c r="F1451" i="31"/>
  <c r="B1452" i="31"/>
  <c r="F1452" i="31"/>
  <c r="B1453" i="31"/>
  <c r="F1453" i="31"/>
  <c r="B1454" i="31"/>
  <c r="F1454" i="31"/>
  <c r="B1455" i="31"/>
  <c r="F1455" i="31"/>
  <c r="B1456" i="31"/>
  <c r="F1456" i="31"/>
  <c r="B1457" i="31"/>
  <c r="F1457" i="31"/>
  <c r="B1458" i="31"/>
  <c r="F1458" i="31"/>
  <c r="B1459" i="31"/>
  <c r="F1459" i="31"/>
  <c r="B1460" i="31"/>
  <c r="F1460" i="31"/>
  <c r="B1461" i="31"/>
  <c r="F1461" i="31"/>
  <c r="B1462" i="31"/>
  <c r="F1462" i="31"/>
  <c r="B1463" i="31"/>
  <c r="F1463" i="31"/>
  <c r="B1464" i="31"/>
  <c r="F1464" i="31"/>
  <c r="B1465" i="31"/>
  <c r="F1465" i="31"/>
  <c r="B1466" i="31"/>
  <c r="F1466" i="31"/>
  <c r="B1467" i="31"/>
  <c r="F1467" i="31"/>
  <c r="B1468" i="31"/>
  <c r="F1468" i="31"/>
  <c r="B1469" i="31"/>
  <c r="F1469" i="31"/>
  <c r="B1470" i="31"/>
  <c r="F1470" i="31"/>
  <c r="B1471" i="31"/>
  <c r="F1471" i="31"/>
  <c r="B1472" i="31"/>
  <c r="F1472" i="31"/>
  <c r="B1473" i="31"/>
  <c r="F1473" i="31"/>
  <c r="B1474" i="31"/>
  <c r="F1474" i="31"/>
  <c r="B1475" i="31"/>
  <c r="F1475" i="31"/>
  <c r="B1476" i="31"/>
  <c r="F1476" i="31"/>
  <c r="B1477" i="31"/>
  <c r="F1477" i="31"/>
  <c r="B1478" i="31"/>
  <c r="F1478" i="31"/>
  <c r="B1479" i="31"/>
  <c r="F1479" i="31"/>
  <c r="B1480" i="31"/>
  <c r="F1480" i="31"/>
  <c r="B1481" i="31"/>
  <c r="F1481" i="31"/>
  <c r="B1482" i="31"/>
  <c r="F1482" i="31"/>
  <c r="B1483" i="31"/>
  <c r="F1483" i="31"/>
  <c r="B1484" i="31"/>
  <c r="F1484" i="31"/>
  <c r="B1485" i="31"/>
  <c r="F1485" i="31"/>
  <c r="B1486" i="31"/>
  <c r="F1486" i="31"/>
  <c r="B1487" i="31"/>
  <c r="F1487" i="31"/>
  <c r="B1488" i="31"/>
  <c r="F1488" i="31"/>
  <c r="B1489" i="31"/>
  <c r="F1489" i="31"/>
  <c r="B1490" i="31"/>
  <c r="F1490" i="31"/>
  <c r="B1491" i="31"/>
  <c r="F1491" i="31"/>
  <c r="B1492" i="31"/>
  <c r="F1492" i="31"/>
  <c r="B1493" i="31"/>
  <c r="F1493" i="31"/>
  <c r="B1494" i="31"/>
  <c r="F1494" i="31"/>
  <c r="B1495" i="31"/>
  <c r="F1495" i="31"/>
  <c r="B1496" i="31"/>
  <c r="F1496" i="31"/>
  <c r="B1497" i="31"/>
  <c r="F1497" i="31"/>
  <c r="B1498" i="31"/>
  <c r="F1498" i="31"/>
  <c r="B1499" i="31"/>
  <c r="F1499" i="31"/>
  <c r="B1500" i="31"/>
  <c r="F1500" i="31"/>
  <c r="B1501" i="31"/>
  <c r="F1501" i="31"/>
  <c r="B1502" i="31"/>
  <c r="F1502" i="31"/>
  <c r="B1503" i="31"/>
  <c r="F1503" i="31"/>
  <c r="B1504" i="31"/>
  <c r="F1504" i="31"/>
  <c r="B1505" i="31"/>
  <c r="F1505" i="31"/>
  <c r="B1506" i="31"/>
  <c r="F1506" i="31"/>
  <c r="B1507" i="31"/>
  <c r="F1507" i="31"/>
  <c r="B1508" i="31"/>
  <c r="F1508" i="31"/>
  <c r="B1509" i="31"/>
  <c r="F1509" i="31"/>
  <c r="B1510" i="31"/>
  <c r="F1510" i="31"/>
  <c r="B1511" i="31"/>
  <c r="F1511" i="31"/>
  <c r="B1512" i="31"/>
  <c r="F1512" i="31"/>
  <c r="B1513" i="31"/>
  <c r="F1513" i="31"/>
  <c r="B1514" i="31"/>
  <c r="F1514" i="31"/>
  <c r="B1515" i="31"/>
  <c r="F1515" i="31"/>
  <c r="B1516" i="31"/>
  <c r="F1516" i="31"/>
  <c r="B1517" i="31"/>
  <c r="F1517" i="31"/>
  <c r="B1518" i="31"/>
  <c r="F1518" i="31"/>
  <c r="B1519" i="31"/>
  <c r="F1519" i="31"/>
  <c r="B1520" i="31"/>
  <c r="F1520" i="31"/>
  <c r="B1521" i="31"/>
  <c r="F1521" i="31"/>
  <c r="B1522" i="31"/>
  <c r="F1522" i="31"/>
  <c r="B1523" i="31"/>
  <c r="F1523" i="31"/>
  <c r="B1524" i="31"/>
  <c r="F1524" i="31"/>
  <c r="B1525" i="31"/>
  <c r="F1525" i="31"/>
  <c r="B1526" i="31"/>
  <c r="F1526" i="31"/>
  <c r="B1527" i="31"/>
  <c r="F1527" i="31"/>
  <c r="B1528" i="31"/>
  <c r="F1528" i="31"/>
  <c r="B1529" i="31"/>
  <c r="F1529" i="31"/>
  <c r="B1530" i="31"/>
  <c r="F1530" i="31"/>
  <c r="B1531" i="31"/>
  <c r="F1531" i="31"/>
  <c r="B1532" i="31"/>
  <c r="F1532" i="31"/>
  <c r="B1533" i="31"/>
  <c r="F1533" i="31"/>
  <c r="B1534" i="31"/>
  <c r="F1534" i="31"/>
  <c r="B1535" i="31"/>
  <c r="F1535" i="31"/>
  <c r="B1536" i="31"/>
  <c r="F1536" i="31"/>
  <c r="B1537" i="31"/>
  <c r="F1537" i="31"/>
  <c r="B1538" i="31"/>
  <c r="F1538" i="31"/>
  <c r="B1539" i="31"/>
  <c r="F1539" i="31"/>
  <c r="B1540" i="31"/>
  <c r="F1540" i="31"/>
  <c r="B1541" i="31"/>
  <c r="F1541" i="31"/>
  <c r="B1542" i="31"/>
  <c r="F1542" i="31"/>
  <c r="B1543" i="31"/>
  <c r="F1543" i="31"/>
  <c r="B1544" i="31"/>
  <c r="F1544" i="31"/>
  <c r="B1545" i="31"/>
  <c r="F1545" i="31"/>
  <c r="B1546" i="31"/>
  <c r="F1546" i="31"/>
  <c r="B1547" i="31"/>
  <c r="F1547" i="31"/>
  <c r="B1548" i="31"/>
  <c r="F1548" i="31"/>
  <c r="B1549" i="31"/>
  <c r="F1549" i="31"/>
  <c r="B1550" i="31"/>
  <c r="F1550" i="31"/>
  <c r="B1551" i="31"/>
  <c r="F1551" i="31"/>
  <c r="B1552" i="31"/>
  <c r="F1552" i="31"/>
  <c r="B1553" i="31"/>
  <c r="F1553" i="31"/>
  <c r="B1554" i="31"/>
  <c r="F1554" i="31"/>
  <c r="B1555" i="31"/>
  <c r="F1555" i="31"/>
  <c r="B1556" i="31"/>
  <c r="F1556" i="31"/>
  <c r="B1557" i="31"/>
  <c r="F1557" i="31"/>
  <c r="B1558" i="31"/>
  <c r="F1558" i="31"/>
  <c r="B1559" i="31"/>
  <c r="F1559" i="31"/>
  <c r="B1560" i="31"/>
  <c r="F1560" i="31"/>
  <c r="B1561" i="31"/>
  <c r="F1561" i="31"/>
  <c r="B1562" i="31"/>
  <c r="F1562" i="31"/>
  <c r="B1563" i="31"/>
  <c r="F1563" i="31"/>
  <c r="B1564" i="31"/>
  <c r="F1564" i="31"/>
  <c r="B1565" i="31"/>
  <c r="F1565" i="31"/>
  <c r="B1566" i="31"/>
  <c r="F1566" i="31"/>
  <c r="B1567" i="31"/>
  <c r="F1567" i="31"/>
  <c r="B1568" i="31"/>
  <c r="F1568" i="31"/>
  <c r="B1569" i="31"/>
  <c r="F1569" i="31"/>
  <c r="B1570" i="31"/>
  <c r="F1570" i="31"/>
  <c r="B1571" i="31"/>
  <c r="F1571" i="31"/>
  <c r="B1572" i="31"/>
  <c r="F1572" i="31"/>
  <c r="B1573" i="31"/>
  <c r="F1573" i="31"/>
  <c r="B1574" i="31"/>
  <c r="F1574" i="31"/>
  <c r="B1575" i="31"/>
  <c r="F1575" i="31"/>
  <c r="B1576" i="31"/>
  <c r="F1576" i="31"/>
  <c r="B1577" i="31"/>
  <c r="F1577" i="31"/>
  <c r="B1578" i="31"/>
  <c r="F1578" i="31"/>
  <c r="B1579" i="31"/>
  <c r="F1579" i="31"/>
  <c r="B1580" i="31"/>
  <c r="F1580" i="31"/>
  <c r="B1581" i="31"/>
  <c r="F1581" i="31"/>
  <c r="B1582" i="31"/>
  <c r="F1582" i="31"/>
  <c r="B1583" i="31"/>
  <c r="F1583" i="31"/>
  <c r="B1584" i="31"/>
  <c r="F1584" i="31"/>
  <c r="B1585" i="31"/>
  <c r="F1585" i="31"/>
  <c r="B1586" i="31"/>
  <c r="F1586" i="31"/>
  <c r="B1587" i="31"/>
  <c r="F1587" i="31"/>
  <c r="B1588" i="31"/>
  <c r="F1588" i="31"/>
  <c r="B1589" i="31"/>
  <c r="F1589" i="31"/>
  <c r="B1590" i="31"/>
  <c r="F1590" i="31"/>
  <c r="B1591" i="31"/>
  <c r="F1591" i="31"/>
  <c r="B1592" i="31"/>
  <c r="F1592" i="31"/>
  <c r="B1593" i="31"/>
  <c r="F1593" i="31"/>
  <c r="B1594" i="31"/>
  <c r="F1594" i="31"/>
  <c r="B1595" i="31"/>
  <c r="F1595" i="31"/>
  <c r="B1596" i="31"/>
  <c r="F1596" i="31"/>
  <c r="B1597" i="31"/>
  <c r="F1597" i="31"/>
  <c r="B1598" i="31"/>
  <c r="F1598" i="31"/>
  <c r="B1599" i="31"/>
  <c r="F1599" i="31"/>
  <c r="B1600" i="31"/>
  <c r="F1600" i="31"/>
  <c r="B1601" i="31"/>
  <c r="F1601" i="31"/>
  <c r="B1602" i="31"/>
  <c r="F1602" i="31"/>
  <c r="B1603" i="31"/>
  <c r="F1603" i="31"/>
  <c r="B1604" i="31"/>
  <c r="F1604" i="31"/>
  <c r="B1605" i="31"/>
  <c r="F1605" i="31"/>
  <c r="B1606" i="31"/>
  <c r="F1606" i="31"/>
  <c r="B1607" i="31"/>
  <c r="F1607" i="31"/>
  <c r="B1608" i="31"/>
  <c r="F1608" i="31"/>
  <c r="B1609" i="31"/>
  <c r="F1609" i="31"/>
  <c r="B1610" i="31"/>
  <c r="F1610" i="31"/>
  <c r="B1611" i="31"/>
  <c r="F1611" i="31"/>
  <c r="B1612" i="31"/>
  <c r="F1612" i="31"/>
  <c r="B1613" i="31"/>
  <c r="F1613" i="31"/>
  <c r="B1614" i="31"/>
  <c r="F1614" i="31"/>
  <c r="B1615" i="31"/>
  <c r="F1615" i="31"/>
  <c r="B1616" i="31"/>
  <c r="F1616" i="31"/>
  <c r="B1617" i="31"/>
  <c r="F1617" i="31"/>
  <c r="B1618" i="31"/>
  <c r="F1618" i="31"/>
  <c r="B1619" i="31"/>
  <c r="F1619" i="31"/>
  <c r="B1620" i="31"/>
  <c r="F1620" i="31"/>
  <c r="B1621" i="31"/>
  <c r="F1621" i="31"/>
  <c r="B1622" i="31"/>
  <c r="F1622" i="31"/>
  <c r="B1623" i="31"/>
  <c r="F1623" i="31"/>
  <c r="B1624" i="31"/>
  <c r="F1624" i="31"/>
  <c r="B1625" i="31"/>
  <c r="F1625" i="31"/>
  <c r="B1626" i="31"/>
  <c r="F1626" i="31"/>
  <c r="B1627" i="31"/>
  <c r="F1627" i="31"/>
  <c r="B1628" i="31"/>
  <c r="F1628" i="31"/>
  <c r="B1629" i="31"/>
  <c r="F1629" i="31"/>
  <c r="B1630" i="31"/>
  <c r="F1630" i="31"/>
  <c r="B1631" i="31"/>
  <c r="F1631" i="31"/>
  <c r="B1632" i="31"/>
  <c r="F1632" i="31"/>
  <c r="B1633" i="31"/>
  <c r="F1633" i="31"/>
  <c r="B1634" i="31"/>
  <c r="F1634" i="31"/>
  <c r="B1635" i="31"/>
  <c r="F1635" i="31"/>
  <c r="B1636" i="31"/>
  <c r="F1636" i="31"/>
  <c r="B1637" i="31"/>
  <c r="F1637" i="31"/>
  <c r="B1638" i="31"/>
  <c r="F1638" i="31"/>
  <c r="B1639" i="31"/>
  <c r="F1639" i="31"/>
  <c r="B1640" i="31"/>
  <c r="F1640" i="31"/>
  <c r="B1641" i="31"/>
  <c r="F1641" i="31"/>
  <c r="B1642" i="31"/>
  <c r="F1642" i="31"/>
  <c r="B1643" i="31"/>
  <c r="F1643" i="31"/>
  <c r="B1644" i="31"/>
  <c r="F1644" i="31"/>
  <c r="B1645" i="31"/>
  <c r="F1645" i="31"/>
  <c r="B1646" i="31"/>
  <c r="F1646" i="31"/>
  <c r="B1647" i="31"/>
  <c r="F1647" i="31"/>
  <c r="B1648" i="31"/>
  <c r="F1648" i="31"/>
  <c r="B1649" i="31"/>
  <c r="F1649" i="31"/>
  <c r="B1650" i="31"/>
  <c r="F1650" i="31"/>
  <c r="B1651" i="31"/>
  <c r="F1651" i="31"/>
  <c r="B1652" i="31"/>
  <c r="F1652" i="31"/>
  <c r="B1653" i="31"/>
  <c r="F1653" i="31"/>
  <c r="B1654" i="31"/>
  <c r="F1654" i="31"/>
  <c r="B1655" i="31"/>
  <c r="F1655" i="31"/>
  <c r="B1656" i="31"/>
  <c r="F1656" i="31"/>
  <c r="B1657" i="31"/>
  <c r="F1657" i="31"/>
  <c r="B1658" i="31"/>
  <c r="F1658" i="31"/>
  <c r="B1659" i="31"/>
  <c r="F1659" i="31"/>
  <c r="B1660" i="31"/>
  <c r="F1660" i="31"/>
  <c r="B1661" i="31"/>
  <c r="F1661" i="31"/>
  <c r="B1662" i="31"/>
  <c r="F1662" i="31"/>
  <c r="B1663" i="31"/>
  <c r="F1663" i="31"/>
  <c r="B1664" i="31"/>
  <c r="F1664" i="31"/>
  <c r="B1665" i="31"/>
  <c r="F1665" i="31"/>
  <c r="B1666" i="31"/>
  <c r="F1666" i="31"/>
  <c r="B1667" i="31"/>
  <c r="F1667" i="31"/>
  <c r="B1668" i="31"/>
  <c r="F1668" i="31"/>
  <c r="B1669" i="31"/>
  <c r="F1669" i="31"/>
  <c r="B1670" i="31"/>
  <c r="F1670" i="31"/>
  <c r="B1671" i="31"/>
  <c r="F1671" i="31"/>
  <c r="B1672" i="31"/>
  <c r="F1672" i="31"/>
  <c r="B1673" i="31"/>
  <c r="F1673" i="31"/>
  <c r="B1674" i="31"/>
  <c r="F1674" i="31"/>
  <c r="B1675" i="31"/>
  <c r="F1675" i="31"/>
  <c r="B1676" i="31"/>
  <c r="F1676" i="31"/>
  <c r="B1677" i="31"/>
  <c r="F1677" i="31"/>
  <c r="B1678" i="31"/>
  <c r="F1678" i="31"/>
  <c r="B1679" i="31"/>
  <c r="F1679" i="31"/>
  <c r="B1680" i="31"/>
  <c r="F1680" i="31"/>
  <c r="B1681" i="31"/>
  <c r="F1681" i="31"/>
  <c r="B1682" i="31"/>
  <c r="F1682" i="31"/>
  <c r="B1683" i="31"/>
  <c r="F1683" i="31"/>
  <c r="B1684" i="31"/>
  <c r="F1684" i="31"/>
  <c r="B1685" i="31"/>
  <c r="F1685" i="31"/>
  <c r="B1686" i="31"/>
  <c r="F1686" i="31"/>
  <c r="B1687" i="31"/>
  <c r="F1687" i="31"/>
  <c r="B1688" i="31"/>
  <c r="F1688" i="31"/>
  <c r="B1689" i="31"/>
  <c r="F1689" i="31"/>
  <c r="B1690" i="31"/>
  <c r="F1690" i="31"/>
  <c r="B1691" i="31"/>
  <c r="F1691" i="31"/>
  <c r="B1692" i="31"/>
  <c r="F1692" i="31"/>
  <c r="B1693" i="31"/>
  <c r="F1693" i="31"/>
  <c r="B1694" i="31"/>
  <c r="F1694" i="31"/>
  <c r="B1695" i="31"/>
  <c r="F1695" i="31"/>
  <c r="B1696" i="31"/>
  <c r="F1696" i="31"/>
  <c r="B1697" i="31"/>
  <c r="F1697" i="31"/>
  <c r="B1698" i="31"/>
  <c r="F1698" i="31"/>
  <c r="B1699" i="31"/>
  <c r="F1699" i="31"/>
  <c r="B1700" i="31"/>
  <c r="F1700" i="31"/>
  <c r="B1701" i="31"/>
  <c r="F1701" i="31"/>
  <c r="B1702" i="31"/>
  <c r="F1702" i="31"/>
  <c r="B1703" i="31"/>
  <c r="F1703" i="31"/>
  <c r="B1704" i="31"/>
  <c r="F1704" i="31"/>
  <c r="B1705" i="31"/>
  <c r="F1705" i="31"/>
  <c r="B1706" i="31"/>
  <c r="F1706" i="31"/>
  <c r="B1707" i="31"/>
  <c r="F1707" i="31"/>
  <c r="B1708" i="31"/>
  <c r="F1708" i="31"/>
  <c r="B1709" i="31"/>
  <c r="F1709" i="31"/>
  <c r="B1710" i="31"/>
  <c r="F1710" i="31"/>
  <c r="B1711" i="31"/>
  <c r="F1711" i="31"/>
  <c r="B1712" i="31"/>
  <c r="F1712" i="31"/>
  <c r="B1713" i="31"/>
  <c r="F1713" i="31"/>
  <c r="B1714" i="31"/>
  <c r="F1714" i="31"/>
  <c r="B1715" i="31"/>
  <c r="F1715" i="31"/>
  <c r="B1716" i="31"/>
  <c r="F1716" i="31"/>
  <c r="B1717" i="31"/>
  <c r="F1717" i="31"/>
  <c r="B1718" i="31"/>
  <c r="F1718" i="31"/>
  <c r="B1719" i="31"/>
  <c r="F1719" i="31"/>
  <c r="B1720" i="31"/>
  <c r="F1720" i="31"/>
  <c r="B1721" i="31"/>
  <c r="F1721" i="31"/>
  <c r="B1722" i="31"/>
  <c r="F1722" i="31"/>
  <c r="B1723" i="31"/>
  <c r="F1723" i="31"/>
  <c r="B1724" i="31"/>
  <c r="F1724" i="31"/>
  <c r="B1725" i="31"/>
  <c r="F1725" i="31"/>
  <c r="B1726" i="31"/>
  <c r="F1726" i="31"/>
  <c r="B1727" i="31"/>
  <c r="F1727" i="31"/>
  <c r="B1728" i="31"/>
  <c r="F1728" i="31"/>
  <c r="B1729" i="31"/>
  <c r="F1729" i="31"/>
  <c r="B1730" i="31"/>
  <c r="F1730" i="31"/>
  <c r="B1731" i="31"/>
  <c r="F1731" i="31"/>
  <c r="B1732" i="31"/>
  <c r="F1732" i="31"/>
  <c r="B1733" i="31"/>
  <c r="F1733" i="31"/>
  <c r="B1734" i="31"/>
  <c r="F1734" i="31"/>
  <c r="B1735" i="31"/>
  <c r="F1735" i="31"/>
  <c r="B1736" i="31"/>
  <c r="F1736" i="31"/>
  <c r="B1737" i="31"/>
  <c r="F1737" i="31"/>
  <c r="B1738" i="31"/>
  <c r="F1738" i="31"/>
  <c r="B1739" i="31"/>
  <c r="F1739" i="31"/>
  <c r="B1740" i="31"/>
  <c r="F1740" i="31"/>
  <c r="B1741" i="31"/>
  <c r="F1741" i="31"/>
  <c r="B1742" i="31"/>
  <c r="F1742" i="31"/>
  <c r="B1743" i="31"/>
  <c r="F1743" i="31"/>
  <c r="B1744" i="31"/>
  <c r="F1744" i="31"/>
  <c r="B1745" i="31"/>
  <c r="F1745" i="31"/>
  <c r="B1746" i="31"/>
  <c r="F1746" i="31"/>
  <c r="B1747" i="31"/>
  <c r="F1747" i="31"/>
  <c r="B1748" i="31"/>
  <c r="F1748" i="31"/>
  <c r="B1749" i="31"/>
  <c r="F1749" i="31"/>
  <c r="B1750" i="31"/>
  <c r="F1750" i="31"/>
  <c r="B1751" i="31"/>
  <c r="F1751" i="31"/>
  <c r="B1752" i="31"/>
  <c r="F1752" i="31"/>
  <c r="B1753" i="31"/>
  <c r="F1753" i="31"/>
  <c r="B1754" i="31"/>
  <c r="F1754" i="31"/>
  <c r="B1755" i="31"/>
  <c r="F1755" i="31"/>
  <c r="B1756" i="31"/>
  <c r="F1756" i="31"/>
  <c r="B1757" i="31"/>
  <c r="F1757" i="31"/>
  <c r="B1758" i="31"/>
  <c r="F1758" i="31"/>
  <c r="B1759" i="31"/>
  <c r="F1759" i="31"/>
  <c r="B1760" i="31"/>
  <c r="F1760" i="31"/>
  <c r="B1761" i="31"/>
  <c r="F1761" i="31"/>
  <c r="B1762" i="31"/>
  <c r="F1762" i="31"/>
  <c r="B1763" i="31"/>
  <c r="F1763" i="31"/>
  <c r="B1764" i="31"/>
  <c r="F1764" i="31"/>
  <c r="B1765" i="31"/>
  <c r="F1765" i="31"/>
  <c r="B1766" i="31"/>
  <c r="F1766" i="31"/>
  <c r="B1767" i="31"/>
  <c r="F1767" i="31"/>
  <c r="B1768" i="31"/>
  <c r="F1768" i="31"/>
  <c r="B1769" i="31"/>
  <c r="F1769" i="31"/>
  <c r="B1770" i="31"/>
  <c r="F1770" i="31"/>
  <c r="B1771" i="31"/>
  <c r="F1771" i="31"/>
  <c r="B1772" i="31"/>
  <c r="F1772" i="31"/>
  <c r="B1773" i="31"/>
  <c r="F1773" i="31"/>
  <c r="B1774" i="31"/>
  <c r="F1774" i="31"/>
  <c r="B1775" i="31"/>
  <c r="F1775" i="31"/>
  <c r="B1776" i="31"/>
  <c r="F1776" i="31"/>
  <c r="B1777" i="31"/>
  <c r="F1777" i="31"/>
  <c r="B1778" i="31"/>
  <c r="F1778" i="31"/>
  <c r="B1779" i="31"/>
  <c r="F1779" i="31"/>
  <c r="B1780" i="31"/>
  <c r="F1780" i="31"/>
  <c r="B1781" i="31"/>
  <c r="F1781" i="31"/>
  <c r="B1782" i="31"/>
  <c r="F1782" i="31"/>
  <c r="B1783" i="31"/>
  <c r="F1783" i="31"/>
  <c r="B1784" i="31"/>
  <c r="F1784" i="31"/>
  <c r="B1785" i="31"/>
  <c r="F1785" i="31"/>
  <c r="B1786" i="31"/>
  <c r="F1786" i="31"/>
  <c r="B1787" i="31"/>
  <c r="F1787" i="31"/>
  <c r="B1788" i="31"/>
  <c r="F1788" i="31"/>
  <c r="B1789" i="31"/>
  <c r="F1789" i="31"/>
  <c r="B1790" i="31"/>
  <c r="F1790" i="31"/>
  <c r="B1791" i="31"/>
  <c r="F1791" i="31"/>
  <c r="B1792" i="31"/>
  <c r="F1792" i="31"/>
  <c r="B1793" i="31"/>
  <c r="F1793" i="31"/>
  <c r="B1794" i="31"/>
  <c r="F1794" i="31"/>
  <c r="B1795" i="31"/>
  <c r="F1795" i="31"/>
  <c r="B1796" i="31"/>
  <c r="F1796" i="31"/>
  <c r="B1797" i="31"/>
  <c r="F1797" i="31"/>
  <c r="B1798" i="31"/>
  <c r="F1798" i="31"/>
  <c r="B1799" i="31"/>
  <c r="F1799" i="31"/>
  <c r="B1800" i="31"/>
  <c r="F1800" i="31"/>
  <c r="B1801" i="31"/>
  <c r="F1801" i="31"/>
  <c r="B1802" i="31"/>
  <c r="F1802" i="31"/>
  <c r="B1803" i="31"/>
  <c r="F1803" i="31"/>
  <c r="B1804" i="31"/>
  <c r="F1804" i="31"/>
  <c r="B1805" i="31"/>
  <c r="F1805" i="31"/>
  <c r="B1806" i="31"/>
  <c r="F1806" i="31"/>
  <c r="B1807" i="31"/>
  <c r="F1807" i="31"/>
  <c r="B1808" i="31"/>
  <c r="F1808" i="31"/>
  <c r="B1809" i="31"/>
  <c r="F1809" i="31"/>
  <c r="B1810" i="31"/>
  <c r="F1810" i="31"/>
  <c r="B1811" i="31"/>
  <c r="F1811" i="31"/>
  <c r="B1812" i="31"/>
  <c r="F1812" i="31"/>
  <c r="B1813" i="31"/>
  <c r="F1813" i="31"/>
  <c r="B1814" i="31"/>
  <c r="F1814" i="31"/>
  <c r="B1815" i="31"/>
  <c r="F1815" i="31"/>
  <c r="B1816" i="31"/>
  <c r="F1816" i="31"/>
  <c r="B1817" i="31"/>
  <c r="F1817" i="31"/>
  <c r="B1818" i="31"/>
  <c r="F1818" i="31"/>
  <c r="B1819" i="31"/>
  <c r="F1819" i="31"/>
  <c r="B1820" i="31"/>
  <c r="F1820" i="31"/>
  <c r="B1821" i="31"/>
  <c r="F1821" i="31"/>
  <c r="B1822" i="31"/>
  <c r="F1822" i="31"/>
  <c r="B1823" i="31"/>
  <c r="F1823" i="31"/>
  <c r="B1824" i="31"/>
  <c r="F1824" i="31"/>
  <c r="B1825" i="31"/>
  <c r="F1825" i="31"/>
  <c r="B1826" i="31"/>
  <c r="F1826" i="31"/>
  <c r="B1827" i="31"/>
  <c r="F1827" i="31"/>
  <c r="B1828" i="31"/>
  <c r="F1828" i="31"/>
  <c r="B1829" i="31"/>
  <c r="F1829" i="31"/>
  <c r="B1830" i="31"/>
  <c r="F1830" i="31"/>
  <c r="B1831" i="31"/>
  <c r="F1831" i="31"/>
  <c r="B1832" i="31"/>
  <c r="F1832" i="31"/>
  <c r="B1833" i="31"/>
  <c r="F1833" i="31"/>
  <c r="B1834" i="31"/>
  <c r="F1834" i="31"/>
  <c r="B1835" i="31"/>
  <c r="F1835" i="31"/>
  <c r="B1836" i="31"/>
  <c r="F1836" i="31"/>
  <c r="B1837" i="31"/>
  <c r="F1837" i="31"/>
  <c r="B1838" i="31"/>
  <c r="F1838" i="31"/>
  <c r="B1839" i="31"/>
  <c r="F1839" i="31"/>
  <c r="B1840" i="31"/>
  <c r="F1840" i="31"/>
  <c r="B1841" i="31"/>
  <c r="F1841" i="31"/>
  <c r="B1842" i="31"/>
  <c r="F1842" i="31"/>
  <c r="B1843" i="31"/>
  <c r="F1843" i="31"/>
  <c r="B1844" i="31"/>
  <c r="F1844" i="31"/>
  <c r="B1845" i="31"/>
  <c r="F1845" i="31"/>
  <c r="B1846" i="31"/>
  <c r="F1846" i="31"/>
  <c r="B1847" i="31"/>
  <c r="F1847" i="31"/>
  <c r="B1848" i="31"/>
  <c r="F1848" i="31"/>
  <c r="B1849" i="31"/>
  <c r="F1849" i="31"/>
  <c r="B1850" i="31"/>
  <c r="F1850" i="31"/>
  <c r="B1851" i="31"/>
  <c r="F1851" i="31"/>
  <c r="B1852" i="31"/>
  <c r="F1852" i="31"/>
  <c r="B1853" i="31"/>
  <c r="F1853" i="31"/>
  <c r="B1854" i="31"/>
  <c r="F1854" i="31"/>
  <c r="B1855" i="31"/>
  <c r="F1855" i="31"/>
  <c r="B1856" i="31"/>
  <c r="F1856" i="31"/>
  <c r="B1857" i="31"/>
  <c r="F1857" i="31"/>
  <c r="B1858" i="31"/>
  <c r="F1858" i="31"/>
  <c r="B1859" i="31"/>
  <c r="F1859" i="31"/>
  <c r="B1860" i="31"/>
  <c r="F1860" i="31"/>
  <c r="B1861" i="31"/>
  <c r="F1861" i="31"/>
  <c r="B1862" i="31"/>
  <c r="F1862" i="31"/>
  <c r="B1863" i="31"/>
  <c r="F1863" i="31"/>
  <c r="B1864" i="31"/>
  <c r="F1864" i="31"/>
  <c r="B1865" i="31"/>
  <c r="F1865" i="31"/>
  <c r="B1866" i="31"/>
  <c r="F1866" i="31"/>
  <c r="B1867" i="31"/>
  <c r="F1867" i="31"/>
  <c r="B1868" i="31"/>
  <c r="F1868" i="31"/>
  <c r="B1869" i="31"/>
  <c r="F1869" i="31"/>
  <c r="B1870" i="31"/>
  <c r="F1870" i="31"/>
  <c r="B1871" i="31"/>
  <c r="F1871" i="31"/>
  <c r="B1872" i="31"/>
  <c r="F1872" i="31"/>
  <c r="B1873" i="31"/>
  <c r="F1873" i="31"/>
  <c r="B1874" i="31"/>
  <c r="F1874" i="31"/>
  <c r="B1875" i="31"/>
  <c r="F1875" i="31"/>
  <c r="B1876" i="31"/>
  <c r="F1876" i="31"/>
  <c r="B1877" i="31"/>
  <c r="F1877" i="31"/>
  <c r="B1878" i="31"/>
  <c r="F1878" i="31"/>
  <c r="B1879" i="31"/>
  <c r="F1879" i="31"/>
  <c r="B1880" i="31"/>
  <c r="F1880" i="31"/>
  <c r="B1881" i="31"/>
  <c r="F1881" i="31"/>
  <c r="B1882" i="31"/>
  <c r="F1882" i="31"/>
  <c r="B1883" i="31"/>
  <c r="F1883" i="31"/>
  <c r="B1884" i="31"/>
  <c r="F1884" i="31"/>
  <c r="B1885" i="31"/>
  <c r="F1885" i="31"/>
  <c r="B1886" i="31"/>
  <c r="F1886" i="31"/>
  <c r="B1887" i="31"/>
  <c r="F1887" i="31"/>
  <c r="B1888" i="31"/>
  <c r="F1888" i="31"/>
  <c r="B1889" i="31"/>
  <c r="F1889" i="31"/>
  <c r="B1890" i="31"/>
  <c r="F1890" i="31"/>
  <c r="B1891" i="31"/>
  <c r="F1891" i="31"/>
  <c r="B1892" i="31"/>
  <c r="F1892" i="31"/>
  <c r="B1893" i="31"/>
  <c r="F1893" i="31"/>
  <c r="B1894" i="31"/>
  <c r="F1894" i="31"/>
  <c r="B1895" i="31"/>
  <c r="F1895" i="31"/>
  <c r="B1896" i="31"/>
  <c r="F1896" i="31"/>
  <c r="B1897" i="31"/>
  <c r="F1897" i="31"/>
  <c r="B1898" i="31"/>
  <c r="F1898" i="31"/>
  <c r="B1899" i="31"/>
  <c r="F1899" i="31"/>
  <c r="B1900" i="31"/>
  <c r="F1900" i="31"/>
  <c r="B1901" i="31"/>
  <c r="F1901" i="31"/>
  <c r="B1902" i="31"/>
  <c r="F1902" i="31"/>
  <c r="B1903" i="31"/>
  <c r="F1903" i="31"/>
  <c r="B1904" i="31"/>
  <c r="F1904" i="31"/>
  <c r="B1905" i="31"/>
  <c r="F1905" i="31"/>
  <c r="B1906" i="31"/>
  <c r="F1906" i="31"/>
  <c r="B1907" i="31"/>
  <c r="F1907" i="31"/>
  <c r="B1908" i="31"/>
  <c r="F1908" i="31"/>
  <c r="B1909" i="31"/>
  <c r="F1909" i="31"/>
  <c r="B1910" i="31"/>
  <c r="F1910" i="31"/>
  <c r="B1911" i="31"/>
  <c r="F1911" i="31"/>
  <c r="B1912" i="31"/>
  <c r="F1912" i="31"/>
  <c r="B1913" i="31"/>
  <c r="F1913" i="31"/>
  <c r="B1914" i="31"/>
  <c r="F1914" i="31"/>
  <c r="B1915" i="31"/>
  <c r="F1915" i="31"/>
  <c r="B1916" i="31"/>
  <c r="F1916" i="31"/>
  <c r="B1917" i="31"/>
  <c r="F1917" i="31"/>
  <c r="B1918" i="31"/>
  <c r="F1918" i="31"/>
  <c r="B1919" i="31"/>
  <c r="F1919" i="31"/>
  <c r="B1920" i="31"/>
  <c r="F1920" i="31"/>
  <c r="B1921" i="31"/>
  <c r="F1921" i="31"/>
  <c r="B1922" i="31"/>
  <c r="F1922" i="31"/>
  <c r="B1923" i="31"/>
  <c r="F1923" i="31"/>
  <c r="B1924" i="31"/>
  <c r="F1924" i="31"/>
  <c r="B1925" i="31"/>
  <c r="F1925" i="31"/>
  <c r="B1926" i="31"/>
  <c r="F1926" i="31"/>
  <c r="B1927" i="31"/>
  <c r="F1927" i="31"/>
  <c r="B1928" i="31"/>
  <c r="F1928" i="31"/>
  <c r="B1929" i="31"/>
  <c r="F1929" i="31"/>
  <c r="B1930" i="31"/>
  <c r="F1930" i="31"/>
  <c r="B1931" i="31"/>
  <c r="F1931" i="31"/>
  <c r="B1932" i="31"/>
  <c r="F1932" i="31"/>
  <c r="B1933" i="31"/>
  <c r="F1933" i="31"/>
  <c r="B1934" i="31"/>
  <c r="F1934" i="31"/>
  <c r="B1935" i="31"/>
  <c r="F1935" i="31"/>
  <c r="B1936" i="31"/>
  <c r="F1936" i="31"/>
  <c r="B1937" i="31"/>
  <c r="F1937" i="31"/>
  <c r="B1938" i="31"/>
  <c r="F1938" i="31"/>
  <c r="B1939" i="31"/>
  <c r="F1939" i="31"/>
  <c r="B1940" i="31"/>
  <c r="F1940" i="31"/>
  <c r="B1941" i="31"/>
  <c r="F1941" i="31"/>
  <c r="B1942" i="31"/>
  <c r="F1942" i="31"/>
  <c r="B1943" i="31"/>
  <c r="F1943" i="31"/>
  <c r="B1944" i="31"/>
  <c r="F1944" i="31"/>
  <c r="B1945" i="31"/>
  <c r="F1945" i="31"/>
  <c r="B1946" i="31"/>
  <c r="F1946" i="31"/>
  <c r="B1947" i="31"/>
  <c r="F1947" i="31"/>
  <c r="B1948" i="31"/>
  <c r="F1948" i="31"/>
  <c r="B1949" i="31"/>
  <c r="F1949" i="31"/>
  <c r="B1950" i="31"/>
  <c r="F1950" i="31"/>
  <c r="B1951" i="31"/>
  <c r="F1951" i="31"/>
  <c r="B1952" i="31"/>
  <c r="F1952" i="31"/>
  <c r="B1953" i="31"/>
  <c r="F1953" i="31"/>
  <c r="B1954" i="31"/>
  <c r="F1954" i="31"/>
  <c r="B1955" i="31"/>
  <c r="F1955" i="31"/>
  <c r="B1956" i="31"/>
  <c r="F1956" i="31"/>
  <c r="B1957" i="31"/>
  <c r="F1957" i="31"/>
  <c r="B1958" i="31"/>
  <c r="F1958" i="31"/>
  <c r="B1959" i="31"/>
  <c r="F1959" i="31"/>
  <c r="B1960" i="31"/>
  <c r="F1960" i="31"/>
  <c r="B1961" i="31"/>
  <c r="F1961" i="31"/>
  <c r="B1962" i="31"/>
  <c r="F1962" i="31"/>
  <c r="B1963" i="31"/>
  <c r="F1963" i="31"/>
  <c r="B1964" i="31"/>
  <c r="F1964" i="31"/>
  <c r="B1965" i="31"/>
  <c r="F1965" i="31"/>
  <c r="B1966" i="31"/>
  <c r="F1966" i="31"/>
  <c r="B1967" i="31"/>
  <c r="F1967" i="31"/>
  <c r="B1968" i="31"/>
  <c r="F1968" i="31"/>
  <c r="B1969" i="31"/>
  <c r="F1969" i="31"/>
  <c r="B1970" i="31"/>
  <c r="F1970" i="31"/>
  <c r="B1971" i="31"/>
  <c r="F1971" i="31"/>
  <c r="B1972" i="31"/>
  <c r="F1972" i="31"/>
  <c r="B1973" i="31"/>
  <c r="F1973" i="31"/>
  <c r="B1974" i="31"/>
  <c r="F1974" i="31"/>
  <c r="B1975" i="31"/>
  <c r="F1975" i="31"/>
  <c r="B1976" i="31"/>
  <c r="F1976" i="31"/>
  <c r="B1977" i="31"/>
  <c r="F1977" i="31"/>
  <c r="B1978" i="31"/>
  <c r="F1978" i="31"/>
  <c r="B1979" i="31"/>
  <c r="F1979" i="31"/>
  <c r="B1980" i="31"/>
  <c r="F1980" i="31"/>
  <c r="B1981" i="31"/>
  <c r="F1981" i="31"/>
  <c r="B1982" i="31"/>
  <c r="F1982" i="31"/>
  <c r="B1983" i="31"/>
  <c r="F1983" i="31"/>
  <c r="B1984" i="31"/>
  <c r="F1984" i="31"/>
  <c r="B1985" i="31"/>
  <c r="F1985" i="31"/>
  <c r="B1986" i="31"/>
  <c r="F1986" i="31"/>
  <c r="B1987" i="31"/>
  <c r="F1987" i="31"/>
  <c r="B1988" i="31"/>
  <c r="F1988" i="31"/>
  <c r="B1989" i="31"/>
  <c r="F1989" i="31"/>
  <c r="B1990" i="31"/>
  <c r="F1990" i="31"/>
  <c r="B1991" i="31"/>
  <c r="F1991" i="31"/>
  <c r="B1992" i="31"/>
  <c r="F1992" i="31"/>
  <c r="B1993" i="31"/>
  <c r="F1993" i="31"/>
  <c r="B1994" i="31"/>
  <c r="F1994" i="31"/>
  <c r="B1995" i="31"/>
  <c r="F1995" i="31"/>
  <c r="B1996" i="31"/>
  <c r="F1996" i="31"/>
  <c r="B1997" i="31"/>
  <c r="F1997" i="31"/>
  <c r="B1998" i="31"/>
  <c r="F1998" i="31"/>
  <c r="B1999" i="31"/>
  <c r="F1999" i="31"/>
  <c r="B2000" i="31"/>
  <c r="F2000" i="31"/>
  <c r="B2001" i="31"/>
  <c r="F2001" i="31"/>
  <c r="B2002" i="31"/>
  <c r="F2002" i="31"/>
  <c r="B2003" i="31"/>
  <c r="F2003" i="31"/>
  <c r="B2004" i="31"/>
  <c r="F2004" i="31"/>
  <c r="B2005" i="31"/>
  <c r="F2005" i="31"/>
  <c r="B2006" i="31"/>
  <c r="F2006" i="31"/>
  <c r="B2007" i="31"/>
  <c r="F2007" i="31"/>
  <c r="B2008" i="31"/>
  <c r="F2008" i="31"/>
  <c r="B2009" i="31"/>
  <c r="F2009" i="31"/>
  <c r="B2010" i="31"/>
  <c r="F2010" i="31"/>
  <c r="B2011" i="31"/>
  <c r="F2011" i="31"/>
  <c r="B2012" i="31"/>
  <c r="F2012" i="31"/>
  <c r="B2013" i="31"/>
  <c r="F2013" i="31"/>
  <c r="B2014" i="31"/>
  <c r="F2014" i="31"/>
  <c r="B2015" i="31"/>
  <c r="F2015" i="31"/>
  <c r="B2016" i="31"/>
  <c r="F2016" i="31"/>
  <c r="B2017" i="31"/>
  <c r="F2017" i="31"/>
  <c r="B2018" i="31"/>
  <c r="F2018" i="31"/>
  <c r="B2019" i="31"/>
  <c r="F2019" i="31"/>
  <c r="B2020" i="31"/>
  <c r="F2020" i="31"/>
  <c r="B2021" i="31"/>
  <c r="F2021" i="31"/>
  <c r="B2022" i="31"/>
  <c r="F2022" i="31"/>
  <c r="B2023" i="31"/>
  <c r="F2023" i="31"/>
  <c r="B2024" i="31"/>
  <c r="F2024" i="31"/>
  <c r="B2025" i="31"/>
  <c r="F2025" i="31"/>
  <c r="B2026" i="31"/>
  <c r="F2026" i="31"/>
  <c r="B2027" i="31"/>
  <c r="F2027" i="31"/>
  <c r="B2028" i="31"/>
  <c r="F2028" i="31"/>
  <c r="B2029" i="31"/>
  <c r="F2029" i="31"/>
  <c r="B2030" i="31"/>
  <c r="F2030" i="31"/>
  <c r="B2031" i="31"/>
  <c r="F2031" i="31"/>
  <c r="B2032" i="31"/>
  <c r="F2032" i="31"/>
  <c r="B2033" i="31"/>
  <c r="F2033" i="31"/>
  <c r="B2034" i="31"/>
  <c r="F2034" i="31"/>
  <c r="B2035" i="31"/>
  <c r="F2035" i="31"/>
  <c r="B2036" i="31"/>
  <c r="F2036" i="31"/>
  <c r="B2037" i="31"/>
  <c r="F2037" i="31"/>
  <c r="B2038" i="31"/>
  <c r="F2038" i="31"/>
  <c r="B2039" i="31"/>
  <c r="F2039" i="31"/>
  <c r="B2040" i="31"/>
  <c r="F2040" i="31"/>
  <c r="B2041" i="31"/>
  <c r="F2041" i="31"/>
  <c r="B2042" i="31"/>
  <c r="F2042" i="31"/>
  <c r="B2043" i="31"/>
  <c r="F2043" i="31"/>
  <c r="B2044" i="31"/>
  <c r="F2044" i="31"/>
  <c r="B2045" i="31"/>
  <c r="F2045" i="31"/>
  <c r="B2046" i="31"/>
  <c r="F2046" i="31"/>
  <c r="B2047" i="31"/>
  <c r="F2047" i="31"/>
  <c r="B2048" i="31"/>
  <c r="F2048" i="31"/>
  <c r="B2049" i="31"/>
  <c r="F2049" i="31"/>
  <c r="B2050" i="31"/>
  <c r="F2050" i="31"/>
  <c r="B2051" i="31"/>
  <c r="F2051" i="31"/>
  <c r="B2052" i="31"/>
  <c r="F2052" i="31"/>
  <c r="B2053" i="31"/>
  <c r="F2053" i="31"/>
  <c r="B2054" i="31"/>
  <c r="F2054" i="31"/>
  <c r="B2055" i="31"/>
  <c r="F2055" i="31"/>
  <c r="B2056" i="31"/>
  <c r="F2056" i="31"/>
  <c r="B2057" i="31"/>
  <c r="F2057" i="31"/>
  <c r="B2058" i="31"/>
  <c r="F2058" i="31"/>
  <c r="B2059" i="31"/>
  <c r="F2059" i="31"/>
  <c r="B2060" i="31"/>
  <c r="F2060" i="31"/>
  <c r="B2061" i="31"/>
  <c r="F2061" i="31"/>
  <c r="B2062" i="31"/>
  <c r="F2062" i="31"/>
  <c r="B2063" i="31"/>
  <c r="F2063" i="31"/>
  <c r="B2064" i="31"/>
  <c r="F2064" i="31"/>
  <c r="B2065" i="31"/>
  <c r="F2065" i="31"/>
  <c r="B2066" i="31"/>
  <c r="F2066" i="31"/>
  <c r="B2067" i="31"/>
  <c r="F2067" i="31"/>
  <c r="B2068" i="31"/>
  <c r="F2068" i="31"/>
  <c r="B2069" i="31"/>
  <c r="F2069" i="31"/>
  <c r="B2070" i="31"/>
  <c r="F2070" i="31"/>
  <c r="B2071" i="31"/>
  <c r="F2071" i="31"/>
  <c r="B2072" i="31"/>
  <c r="F2072" i="31"/>
  <c r="B2073" i="31"/>
  <c r="F2073" i="31"/>
  <c r="B2074" i="31"/>
  <c r="F2074" i="31"/>
  <c r="B2075" i="31"/>
  <c r="F2075" i="31"/>
  <c r="B2076" i="31"/>
  <c r="F2076" i="31"/>
  <c r="B2077" i="31"/>
  <c r="F2077" i="31"/>
  <c r="B2078" i="31"/>
  <c r="F2078" i="31"/>
  <c r="B2079" i="31"/>
  <c r="F2079" i="31"/>
  <c r="B2080" i="31"/>
  <c r="F2080" i="31"/>
  <c r="B2081" i="31"/>
  <c r="F2081" i="31"/>
  <c r="B2082" i="31"/>
  <c r="F2082" i="31"/>
  <c r="B2083" i="31"/>
  <c r="F2083" i="31"/>
  <c r="B2084" i="31"/>
  <c r="F2084" i="31"/>
  <c r="B2085" i="31"/>
  <c r="F2085" i="31"/>
  <c r="B2086" i="31"/>
  <c r="F2086" i="31"/>
  <c r="B2087" i="31"/>
  <c r="F2087" i="31"/>
  <c r="B2088" i="31"/>
  <c r="F2088" i="31"/>
  <c r="B2089" i="31"/>
  <c r="F2089" i="31"/>
  <c r="B2090" i="31"/>
  <c r="F2090" i="31"/>
  <c r="B2091" i="31"/>
  <c r="F2091" i="31"/>
  <c r="B2092" i="31"/>
  <c r="F2092" i="31"/>
  <c r="B2093" i="31"/>
  <c r="F2093" i="31"/>
  <c r="B2094" i="31"/>
  <c r="F2094" i="31"/>
  <c r="B2095" i="31"/>
  <c r="F2095" i="31"/>
  <c r="B2096" i="31"/>
  <c r="F2096" i="31"/>
  <c r="B2097" i="31"/>
  <c r="F2097" i="31"/>
  <c r="B2098" i="31"/>
  <c r="F2098" i="31"/>
  <c r="B2099" i="31"/>
  <c r="F2099" i="31"/>
  <c r="B2100" i="31"/>
  <c r="F2100" i="31"/>
  <c r="B2101" i="31"/>
  <c r="F2101" i="31"/>
  <c r="B2102" i="31"/>
  <c r="F2102" i="31"/>
  <c r="B2103" i="31"/>
  <c r="F2103" i="31"/>
  <c r="B2104" i="31"/>
  <c r="F2104" i="31"/>
  <c r="B2105" i="31"/>
  <c r="F2105" i="31"/>
  <c r="B2106" i="31"/>
  <c r="F2106" i="31"/>
  <c r="B2107" i="31"/>
  <c r="F2107" i="31"/>
  <c r="B2108" i="31"/>
  <c r="F2108" i="31"/>
  <c r="B2109" i="31"/>
  <c r="F2109" i="31"/>
  <c r="B2110" i="31"/>
  <c r="F2110" i="31"/>
  <c r="B2111" i="31"/>
  <c r="F2111" i="31"/>
  <c r="B2112" i="31"/>
  <c r="F2112" i="31"/>
  <c r="B2113" i="31"/>
  <c r="F2113" i="31"/>
  <c r="B2114" i="31"/>
  <c r="F2114" i="31"/>
  <c r="B2115" i="31"/>
  <c r="F2115" i="31"/>
  <c r="B2116" i="31"/>
  <c r="F2116" i="31"/>
  <c r="B2117" i="31"/>
  <c r="F2117" i="31"/>
  <c r="B2118" i="31"/>
  <c r="F2118" i="31"/>
  <c r="B2119" i="31"/>
  <c r="F2119" i="31"/>
  <c r="B2120" i="31"/>
  <c r="F2120" i="31"/>
  <c r="B2121" i="31"/>
  <c r="F2121" i="31"/>
  <c r="B2122" i="31"/>
  <c r="F2122" i="31"/>
  <c r="B2123" i="31"/>
  <c r="F2123" i="31"/>
  <c r="B2124" i="31"/>
  <c r="F2124" i="31"/>
  <c r="B2125" i="31"/>
  <c r="F2125" i="31"/>
  <c r="B2126" i="31"/>
  <c r="F2126" i="31"/>
  <c r="B2127" i="31"/>
  <c r="F2127" i="31"/>
  <c r="B2128" i="31"/>
  <c r="F2128" i="31"/>
  <c r="B2129" i="31"/>
  <c r="F2129" i="31"/>
  <c r="B2130" i="31"/>
  <c r="F2130" i="31"/>
  <c r="B2131" i="31"/>
  <c r="F2131" i="31"/>
  <c r="B2132" i="31"/>
  <c r="F2132" i="31"/>
  <c r="B2133" i="31"/>
  <c r="F2133" i="31"/>
  <c r="B2134" i="31"/>
  <c r="F2134" i="31"/>
  <c r="B2135" i="31"/>
  <c r="F2135" i="31"/>
  <c r="B2136" i="31"/>
  <c r="F2136" i="31"/>
  <c r="B2137" i="31"/>
  <c r="F2137" i="31"/>
  <c r="B2138" i="31"/>
  <c r="F2138" i="31"/>
  <c r="B2139" i="31"/>
  <c r="F2139" i="31"/>
  <c r="B2140" i="31"/>
  <c r="F2140" i="31"/>
  <c r="B2141" i="31"/>
  <c r="F2141" i="31"/>
  <c r="B2142" i="31"/>
  <c r="F2142" i="31"/>
  <c r="B2143" i="31"/>
  <c r="F2143" i="31"/>
  <c r="B2144" i="31"/>
  <c r="F2144" i="31"/>
  <c r="B2145" i="31"/>
  <c r="F2145" i="31"/>
  <c r="B2146" i="31"/>
  <c r="F2146" i="31"/>
  <c r="B2147" i="31"/>
  <c r="F2147" i="31"/>
  <c r="B2148" i="31"/>
  <c r="F2148" i="31"/>
  <c r="B2149" i="31"/>
  <c r="F2149" i="31"/>
  <c r="B2150" i="31"/>
  <c r="F2150" i="31"/>
  <c r="B2151" i="31"/>
  <c r="F2151" i="31"/>
  <c r="B2152" i="31"/>
  <c r="F2152" i="31"/>
  <c r="B2153" i="31"/>
  <c r="F2153" i="31"/>
  <c r="B2154" i="31"/>
  <c r="F2154" i="31"/>
  <c r="B2155" i="31"/>
  <c r="F2155" i="31"/>
  <c r="B2156" i="31"/>
  <c r="F2156" i="31"/>
  <c r="B2157" i="31"/>
  <c r="F2157" i="31"/>
  <c r="B2158" i="31"/>
  <c r="F2158" i="31"/>
  <c r="B2159" i="31"/>
  <c r="F2159" i="31"/>
  <c r="B2160" i="31"/>
  <c r="F2160" i="31"/>
  <c r="B2161" i="31"/>
  <c r="F2161" i="31"/>
  <c r="B2162" i="31"/>
  <c r="F2162" i="31"/>
  <c r="B2163" i="31"/>
  <c r="F2163" i="31"/>
  <c r="B2164" i="31"/>
  <c r="F2164" i="31"/>
  <c r="B2165" i="31"/>
  <c r="F2165" i="31"/>
  <c r="B2166" i="31"/>
  <c r="F2166" i="31"/>
  <c r="B2167" i="31"/>
  <c r="F2167" i="31"/>
  <c r="B2168" i="31"/>
  <c r="F2168" i="31"/>
  <c r="B2169" i="31"/>
  <c r="F2169" i="31"/>
  <c r="B2170" i="31"/>
  <c r="F2170" i="31"/>
  <c r="B2171" i="31"/>
  <c r="F2171" i="31"/>
  <c r="B2172" i="31"/>
  <c r="F2172" i="31"/>
  <c r="B2173" i="31"/>
  <c r="F2173" i="31"/>
  <c r="B2174" i="31"/>
  <c r="F2174" i="31"/>
  <c r="B2175" i="31"/>
  <c r="F2175" i="31"/>
  <c r="B2176" i="31"/>
  <c r="F2176" i="31"/>
  <c r="B2177" i="31"/>
  <c r="F2177" i="31"/>
  <c r="B2178" i="31"/>
  <c r="F2178" i="31"/>
  <c r="B2179" i="31"/>
  <c r="F2179" i="31"/>
  <c r="B2180" i="31"/>
  <c r="F2180" i="31"/>
  <c r="B2181" i="31"/>
  <c r="F2181" i="31"/>
  <c r="B2182" i="31"/>
  <c r="F2182" i="31"/>
  <c r="B2183" i="31"/>
  <c r="F2183" i="31"/>
  <c r="B2184" i="31"/>
  <c r="F2184" i="31"/>
  <c r="B2185" i="31"/>
  <c r="F2185" i="31"/>
  <c r="B2186" i="31"/>
  <c r="F2186" i="31"/>
  <c r="B2187" i="31"/>
  <c r="F2187" i="31"/>
  <c r="B2188" i="31"/>
  <c r="F2188" i="31"/>
  <c r="B2189" i="31"/>
  <c r="F2189" i="31"/>
  <c r="B2190" i="31"/>
  <c r="F2190" i="31"/>
  <c r="B2191" i="31"/>
  <c r="F2191" i="31"/>
  <c r="B2192" i="31"/>
  <c r="F2192" i="31"/>
  <c r="B2193" i="31"/>
  <c r="F2193" i="31"/>
  <c r="B2194" i="31"/>
  <c r="F2194" i="31"/>
  <c r="B2195" i="31"/>
  <c r="F2195" i="31"/>
  <c r="B2196" i="31"/>
  <c r="F2196" i="31"/>
  <c r="B2197" i="31"/>
  <c r="F2197" i="31"/>
  <c r="B2198" i="31"/>
  <c r="F2198" i="31"/>
  <c r="B2199" i="31"/>
  <c r="F2199" i="31"/>
  <c r="B2200" i="31"/>
  <c r="F2200" i="31"/>
  <c r="B2201" i="31"/>
  <c r="F2201" i="31"/>
  <c r="B2202" i="31"/>
  <c r="F2202" i="31"/>
  <c r="B2203" i="31"/>
  <c r="F2203" i="31"/>
  <c r="B2204" i="31"/>
  <c r="F2204" i="31"/>
  <c r="B2205" i="31"/>
  <c r="F2205" i="31"/>
  <c r="B2206" i="31"/>
  <c r="F2206" i="31"/>
  <c r="B2207" i="31"/>
  <c r="F2207" i="31"/>
  <c r="B2208" i="31"/>
  <c r="F2208" i="31"/>
  <c r="B2209" i="31"/>
  <c r="F2209" i="31"/>
  <c r="B2210" i="31"/>
  <c r="F2210" i="31"/>
  <c r="B2211" i="31"/>
  <c r="F2211" i="31"/>
  <c r="B2212" i="31"/>
  <c r="F2212" i="31"/>
  <c r="B2213" i="31"/>
  <c r="F2213" i="31"/>
  <c r="B2214" i="31"/>
  <c r="F2214" i="31"/>
  <c r="B2215" i="31"/>
  <c r="F2215" i="31"/>
  <c r="B2216" i="31"/>
  <c r="F2216" i="31"/>
  <c r="B2217" i="31"/>
  <c r="F2217" i="31"/>
  <c r="B2218" i="31"/>
  <c r="F2218" i="31"/>
  <c r="B2219" i="31"/>
  <c r="F2219" i="31"/>
  <c r="B2220" i="31"/>
  <c r="F2220" i="31"/>
  <c r="B2221" i="31"/>
  <c r="F2221" i="31"/>
  <c r="B2222" i="31"/>
  <c r="F2222" i="31"/>
  <c r="B2223" i="31"/>
  <c r="F2223" i="31"/>
  <c r="B2224" i="31"/>
  <c r="F2224" i="31"/>
  <c r="B2225" i="31"/>
  <c r="F2225" i="31"/>
  <c r="B2226" i="31"/>
  <c r="F2226" i="31"/>
  <c r="B2227" i="31"/>
  <c r="F2227" i="31"/>
  <c r="B2228" i="31"/>
  <c r="F2228" i="31"/>
  <c r="B2229" i="31"/>
  <c r="F2229" i="31"/>
  <c r="B2230" i="31"/>
  <c r="F2230" i="31"/>
  <c r="B2231" i="31"/>
  <c r="F2231" i="31"/>
  <c r="B2232" i="31"/>
  <c r="F2232" i="31"/>
  <c r="B2233" i="31"/>
  <c r="F2233" i="31"/>
  <c r="B2234" i="31"/>
  <c r="F2234" i="31"/>
  <c r="B2235" i="31"/>
  <c r="F2235" i="31"/>
  <c r="B2236" i="31"/>
  <c r="F2236" i="31"/>
  <c r="B2237" i="31"/>
  <c r="F2237" i="31"/>
  <c r="B2238" i="31"/>
  <c r="F2238" i="31"/>
  <c r="B2239" i="31"/>
  <c r="F2239" i="31"/>
  <c r="B2240" i="31"/>
  <c r="F2240" i="31"/>
  <c r="B2241" i="31"/>
  <c r="F2241" i="31"/>
  <c r="B2242" i="31"/>
  <c r="F2242" i="31"/>
  <c r="B2243" i="31"/>
  <c r="F2243" i="31"/>
  <c r="B2244" i="31"/>
  <c r="F2244" i="31"/>
  <c r="B2245" i="31"/>
  <c r="F2245" i="31"/>
  <c r="B2246" i="31"/>
  <c r="F2246" i="31"/>
  <c r="B2247" i="31"/>
  <c r="F2247" i="31"/>
  <c r="B2248" i="31"/>
  <c r="F2248" i="31"/>
  <c r="B2249" i="31"/>
  <c r="F2249" i="31"/>
  <c r="B2250" i="31"/>
  <c r="F2250" i="31"/>
  <c r="B2251" i="31"/>
  <c r="F2251" i="31"/>
  <c r="B2252" i="31"/>
  <c r="F2252" i="31"/>
  <c r="B2253" i="31"/>
  <c r="F2253" i="31"/>
  <c r="B2254" i="31"/>
  <c r="F2254" i="31"/>
  <c r="B2255" i="31"/>
  <c r="F2255" i="31"/>
  <c r="B2256" i="31"/>
  <c r="F2256" i="31"/>
  <c r="B2257" i="31"/>
  <c r="F2257" i="31"/>
  <c r="B2258" i="31"/>
  <c r="F2258" i="31"/>
  <c r="B2259" i="31"/>
  <c r="F2259" i="31"/>
  <c r="B2260" i="31"/>
  <c r="F2260" i="31"/>
  <c r="B2261" i="31"/>
  <c r="F2261" i="31"/>
  <c r="B2262" i="31"/>
  <c r="F2262" i="31"/>
  <c r="B2263" i="31"/>
  <c r="F2263" i="31"/>
  <c r="B2264" i="31"/>
  <c r="F2264" i="31"/>
  <c r="B2265" i="31"/>
  <c r="F2265" i="31"/>
  <c r="B2266" i="31"/>
  <c r="F2266" i="31"/>
  <c r="B2267" i="31"/>
  <c r="F2267" i="31"/>
  <c r="B2268" i="31"/>
  <c r="F2268" i="31"/>
  <c r="B2269" i="31"/>
  <c r="F2269" i="31"/>
  <c r="B2270" i="31"/>
  <c r="F2270" i="31"/>
  <c r="B2271" i="31"/>
  <c r="F2271" i="31"/>
  <c r="B2272" i="31"/>
  <c r="F2272" i="31"/>
  <c r="B2273" i="31"/>
  <c r="F2273" i="31"/>
  <c r="B2274" i="31"/>
  <c r="F2274" i="31"/>
  <c r="B2275" i="31"/>
  <c r="F2275" i="31"/>
  <c r="B2276" i="31"/>
  <c r="F2276" i="31"/>
  <c r="B2277" i="31"/>
  <c r="F2277" i="31"/>
  <c r="B2278" i="31"/>
  <c r="F2278" i="31"/>
  <c r="B2279" i="31"/>
  <c r="F2279" i="31"/>
  <c r="B2280" i="31"/>
  <c r="F2280" i="31"/>
  <c r="B2281" i="31"/>
  <c r="F2281" i="31"/>
  <c r="B2282" i="31"/>
  <c r="F2282" i="31"/>
  <c r="B2283" i="31"/>
  <c r="F2283" i="31"/>
  <c r="B2284" i="31"/>
  <c r="F2284" i="31"/>
  <c r="B2285" i="31"/>
  <c r="F2285" i="31"/>
  <c r="B2286" i="31"/>
  <c r="F2286" i="31"/>
  <c r="B2287" i="31"/>
  <c r="F2287" i="31"/>
  <c r="B2288" i="31"/>
  <c r="F2288" i="31"/>
  <c r="B2289" i="31"/>
  <c r="F2289" i="31"/>
  <c r="B2290" i="31"/>
  <c r="F2290" i="31"/>
  <c r="B2291" i="31"/>
  <c r="F2291" i="31"/>
  <c r="B2292" i="31"/>
  <c r="F2292" i="31"/>
  <c r="B2293" i="31"/>
  <c r="F2293" i="31"/>
  <c r="B2294" i="31"/>
  <c r="F2294" i="31"/>
  <c r="B2295" i="31"/>
  <c r="F2295" i="31"/>
  <c r="B2296" i="31"/>
  <c r="F2296" i="31"/>
  <c r="B2297" i="31"/>
  <c r="F2297" i="31"/>
  <c r="B2298" i="31"/>
  <c r="F2298" i="31"/>
  <c r="B2299" i="31"/>
  <c r="F2299" i="31"/>
  <c r="B2300" i="31"/>
  <c r="F2300" i="31"/>
  <c r="B2301" i="31"/>
  <c r="F2301" i="31"/>
  <c r="B2302" i="31"/>
  <c r="F2302" i="31"/>
  <c r="B2303" i="31"/>
  <c r="F2303" i="31"/>
  <c r="B2304" i="31"/>
  <c r="F2304" i="31"/>
  <c r="B2305" i="31"/>
  <c r="F2305" i="31"/>
  <c r="B2306" i="31"/>
  <c r="F2306" i="31"/>
  <c r="B2307" i="31"/>
  <c r="F2307" i="31"/>
  <c r="B2308" i="31"/>
  <c r="F2308" i="31"/>
  <c r="B2309" i="31"/>
  <c r="F2309" i="31"/>
  <c r="B2310" i="31"/>
  <c r="F2310" i="31"/>
  <c r="B2311" i="31"/>
  <c r="F2311" i="31"/>
  <c r="B2312" i="31"/>
  <c r="F2312" i="31"/>
  <c r="B2313" i="31"/>
  <c r="F2313" i="31"/>
  <c r="B2314" i="31"/>
  <c r="F2314" i="31"/>
  <c r="B2315" i="31"/>
  <c r="F2315" i="31"/>
  <c r="B2316" i="31"/>
  <c r="F2316" i="31"/>
  <c r="B2317" i="31"/>
  <c r="F2317" i="31"/>
  <c r="B2318" i="31"/>
  <c r="F2318" i="31"/>
  <c r="B2319" i="31"/>
  <c r="F2319" i="31"/>
  <c r="B2320" i="31"/>
  <c r="F2320" i="31"/>
  <c r="B2321" i="31"/>
  <c r="F2321" i="31"/>
  <c r="B2322" i="31"/>
  <c r="F2322" i="31"/>
  <c r="B2323" i="31"/>
  <c r="F2323" i="31"/>
  <c r="B2324" i="31"/>
  <c r="F2324" i="31"/>
  <c r="B2325" i="31"/>
  <c r="F2325" i="31"/>
  <c r="B2326" i="31"/>
  <c r="F2326" i="31"/>
  <c r="B2327" i="31"/>
  <c r="F2327" i="31"/>
  <c r="B2328" i="31"/>
  <c r="F2328" i="31"/>
  <c r="B2329" i="31"/>
  <c r="F2329" i="31"/>
  <c r="B2330" i="31"/>
  <c r="F2330" i="31"/>
  <c r="B2331" i="31"/>
  <c r="F2331" i="31"/>
  <c r="B2332" i="31"/>
  <c r="F2332" i="31"/>
  <c r="B2333" i="31"/>
  <c r="F2333" i="31"/>
  <c r="B2334" i="31"/>
  <c r="F2334" i="31"/>
  <c r="B2335" i="31"/>
  <c r="F2335" i="31"/>
  <c r="B2336" i="31"/>
  <c r="F2336" i="31"/>
  <c r="B2337" i="31"/>
  <c r="F2337" i="31"/>
  <c r="B2338" i="31"/>
  <c r="F2338" i="31"/>
  <c r="B2339" i="31"/>
  <c r="F2339" i="31"/>
  <c r="B2340" i="31"/>
  <c r="F2340" i="31"/>
  <c r="B2341" i="31"/>
  <c r="F2341" i="31"/>
  <c r="B2342" i="31"/>
  <c r="F2342" i="31"/>
  <c r="B2343" i="31"/>
  <c r="F2343" i="31"/>
  <c r="B2344" i="31"/>
  <c r="F2344" i="31"/>
  <c r="B2345" i="31"/>
  <c r="F2345" i="31"/>
  <c r="B2346" i="31"/>
  <c r="F2346" i="31"/>
  <c r="B2347" i="31"/>
  <c r="F2347" i="31"/>
  <c r="B2348" i="31"/>
  <c r="F2348" i="31"/>
  <c r="B2349" i="31"/>
  <c r="F2349" i="31"/>
  <c r="B2350" i="31"/>
  <c r="F2350" i="31"/>
  <c r="B2351" i="31"/>
  <c r="F2351" i="31"/>
  <c r="B2352" i="31"/>
  <c r="F2352" i="31"/>
  <c r="B2353" i="31"/>
  <c r="F2353" i="31"/>
  <c r="B2354" i="31"/>
  <c r="F2354" i="31"/>
  <c r="B2355" i="31"/>
  <c r="F2355" i="31"/>
  <c r="B2356" i="31"/>
  <c r="F2356" i="31"/>
  <c r="B2357" i="31"/>
  <c r="F2357" i="31"/>
  <c r="B2358" i="31"/>
  <c r="F2358" i="31"/>
  <c r="B2359" i="31"/>
  <c r="F2359" i="31"/>
  <c r="B2360" i="31"/>
  <c r="F2360" i="31"/>
  <c r="B2361" i="31"/>
  <c r="F2361" i="31"/>
  <c r="B2362" i="31"/>
  <c r="F2362" i="31"/>
  <c r="B2363" i="31"/>
  <c r="F2363" i="31"/>
  <c r="B2364" i="31"/>
  <c r="F2364" i="31"/>
  <c r="B2365" i="31"/>
  <c r="F2365" i="31"/>
  <c r="B2366" i="31"/>
  <c r="F2366" i="31"/>
  <c r="B2367" i="31"/>
  <c r="F2367" i="31"/>
  <c r="B2368" i="31"/>
  <c r="F2368" i="31"/>
  <c r="B2369" i="31"/>
  <c r="F2369" i="31"/>
  <c r="B2370" i="31"/>
  <c r="F2370" i="31"/>
  <c r="B2371" i="31"/>
  <c r="F2371" i="31"/>
  <c r="B2372" i="31"/>
  <c r="F2372" i="31"/>
  <c r="B2373" i="31"/>
  <c r="F2373" i="31"/>
  <c r="B2374" i="31"/>
  <c r="F2374" i="31"/>
  <c r="B2375" i="31"/>
  <c r="F2375" i="31"/>
  <c r="B2376" i="31"/>
  <c r="F2376" i="31"/>
  <c r="B2377" i="31"/>
  <c r="F2377" i="31"/>
  <c r="B2378" i="31"/>
  <c r="F2378" i="31"/>
  <c r="B2379" i="31"/>
  <c r="F2379" i="31"/>
  <c r="B2380" i="31"/>
  <c r="F2380" i="31"/>
  <c r="B2381" i="31"/>
  <c r="F2381" i="31"/>
  <c r="B2382" i="31"/>
  <c r="F2382" i="31"/>
  <c r="B2383" i="31"/>
  <c r="F2383" i="31"/>
  <c r="B2384" i="31"/>
  <c r="F2384" i="31"/>
  <c r="B2385" i="31"/>
  <c r="F2385" i="31"/>
  <c r="B2386" i="31"/>
  <c r="F2386" i="31"/>
  <c r="B2387" i="31"/>
  <c r="F2387" i="31"/>
  <c r="B2388" i="31"/>
  <c r="F2388" i="31"/>
  <c r="B2389" i="31"/>
  <c r="F2389" i="31"/>
  <c r="B2390" i="31"/>
  <c r="F2390" i="31"/>
  <c r="B2391" i="31"/>
  <c r="F2391" i="31"/>
  <c r="B2392" i="31"/>
  <c r="F2392" i="31"/>
  <c r="B2393" i="31"/>
  <c r="F2393" i="31"/>
  <c r="B2394" i="31"/>
  <c r="F2394" i="31"/>
  <c r="B2395" i="31"/>
  <c r="F2395" i="31"/>
  <c r="B2396" i="31"/>
  <c r="F2396" i="31"/>
  <c r="B2397" i="31"/>
  <c r="F2397" i="31"/>
  <c r="B2398" i="31"/>
  <c r="F2398" i="31"/>
  <c r="B2399" i="31"/>
  <c r="F2399" i="31"/>
  <c r="B2400" i="31"/>
  <c r="F2400" i="31"/>
  <c r="B2401" i="31"/>
  <c r="F2401" i="31"/>
  <c r="B2402" i="31"/>
  <c r="F2402" i="31"/>
  <c r="B2403" i="31"/>
  <c r="F2403" i="31"/>
  <c r="B2404" i="31"/>
  <c r="F2404" i="31"/>
  <c r="B2405" i="31"/>
  <c r="F2405" i="31"/>
  <c r="B2406" i="31"/>
  <c r="F2406" i="31"/>
  <c r="B2407" i="31"/>
  <c r="F2407" i="31"/>
  <c r="B2408" i="31"/>
  <c r="F2408" i="31"/>
  <c r="B2409" i="31"/>
  <c r="F2409" i="31"/>
  <c r="B2410" i="31"/>
  <c r="F2410" i="31"/>
  <c r="B2411" i="31"/>
  <c r="F2411" i="31"/>
  <c r="B2412" i="31"/>
  <c r="F2412" i="31"/>
  <c r="B2413" i="31"/>
  <c r="F2413" i="31"/>
  <c r="B2414" i="31"/>
  <c r="F2414" i="31"/>
  <c r="B2415" i="31"/>
  <c r="F2415" i="31"/>
  <c r="B2416" i="31"/>
  <c r="F2416" i="31"/>
  <c r="B2417" i="31"/>
  <c r="F2417" i="31"/>
  <c r="B2418" i="31"/>
  <c r="F2418" i="31"/>
  <c r="B2419" i="31"/>
  <c r="F2419" i="31"/>
  <c r="B2420" i="31"/>
  <c r="F2420" i="31"/>
  <c r="B2421" i="31"/>
  <c r="F2421" i="31"/>
  <c r="B2422" i="31"/>
  <c r="F2422" i="31"/>
  <c r="B2423" i="31"/>
  <c r="F2423" i="31"/>
  <c r="B2424" i="31"/>
  <c r="F2424" i="31"/>
  <c r="B2425" i="31"/>
  <c r="F2425" i="31"/>
  <c r="B2426" i="31"/>
  <c r="F2426" i="31"/>
  <c r="B2427" i="31"/>
  <c r="F2427" i="31"/>
  <c r="B2428" i="31"/>
  <c r="F2428" i="31"/>
  <c r="B2429" i="31"/>
  <c r="F2429" i="31"/>
  <c r="B2430" i="31"/>
  <c r="F2430" i="31"/>
  <c r="B2431" i="31"/>
  <c r="F2431" i="31"/>
  <c r="B2432" i="31"/>
  <c r="F2432" i="31"/>
  <c r="B2433" i="31"/>
  <c r="F2433" i="31"/>
  <c r="B2434" i="31"/>
  <c r="F2434" i="31"/>
  <c r="B2435" i="31"/>
  <c r="F2435" i="31"/>
  <c r="B2436" i="31"/>
  <c r="F2436" i="31"/>
  <c r="B2437" i="31"/>
  <c r="F2437" i="31"/>
  <c r="B2438" i="31"/>
  <c r="F2438" i="31"/>
  <c r="B2439" i="31"/>
  <c r="F2439" i="31"/>
  <c r="B2440" i="31"/>
  <c r="F2440" i="31"/>
  <c r="B2441" i="31"/>
  <c r="F2441" i="31"/>
  <c r="B2442" i="31"/>
  <c r="F2442" i="31"/>
  <c r="B2443" i="31"/>
  <c r="F2443" i="31"/>
  <c r="B2444" i="31"/>
  <c r="F2444" i="31"/>
  <c r="B2445" i="31"/>
  <c r="F2445" i="31"/>
  <c r="B2446" i="31"/>
  <c r="F2446" i="31"/>
  <c r="B2447" i="31"/>
  <c r="F2447" i="31"/>
  <c r="B2448" i="31"/>
  <c r="F2448" i="31"/>
  <c r="B2449" i="31"/>
  <c r="F2449" i="31"/>
  <c r="B2450" i="31"/>
  <c r="F2450" i="31"/>
  <c r="B2451" i="31"/>
  <c r="F2451" i="31"/>
  <c r="B2452" i="31"/>
  <c r="F2452" i="31"/>
  <c r="B2453" i="31"/>
  <c r="F2453" i="31"/>
  <c r="B2454" i="31"/>
  <c r="F2454" i="31"/>
  <c r="B2455" i="31"/>
  <c r="F2455" i="31"/>
  <c r="B2456" i="31"/>
  <c r="F2456" i="31"/>
  <c r="B2457" i="31"/>
  <c r="F2457" i="31"/>
  <c r="B2458" i="31"/>
  <c r="F2458" i="31"/>
  <c r="B2459" i="31"/>
  <c r="F2459" i="31"/>
  <c r="B2460" i="31"/>
  <c r="F2460" i="31"/>
  <c r="B2461" i="31"/>
  <c r="F2461" i="31"/>
  <c r="B2462" i="31"/>
  <c r="F2462" i="31"/>
  <c r="B2463" i="31"/>
  <c r="F2463" i="31"/>
  <c r="B2464" i="31"/>
  <c r="F2464" i="31"/>
  <c r="B2465" i="31"/>
  <c r="F2465" i="31"/>
  <c r="B2466" i="31"/>
  <c r="F2466" i="31"/>
  <c r="B2467" i="31"/>
  <c r="F2467" i="31"/>
  <c r="B2468" i="31"/>
  <c r="F2468" i="31"/>
  <c r="B2469" i="31"/>
  <c r="F2469" i="31"/>
  <c r="B2470" i="31"/>
  <c r="F2470" i="31"/>
  <c r="B2471" i="31"/>
  <c r="F2471" i="31"/>
  <c r="B2472" i="31"/>
  <c r="F2472" i="31"/>
  <c r="B2473" i="31"/>
  <c r="F2473" i="31"/>
  <c r="B2474" i="31"/>
  <c r="F2474" i="31"/>
  <c r="B2475" i="31"/>
  <c r="F2475" i="31"/>
  <c r="B2476" i="31"/>
  <c r="F2476" i="31"/>
  <c r="B2477" i="31"/>
  <c r="F2477" i="31"/>
  <c r="B2478" i="31"/>
  <c r="F2478" i="31"/>
  <c r="B2479" i="31"/>
  <c r="F2479" i="31"/>
  <c r="B2480" i="31"/>
  <c r="F2480" i="31"/>
  <c r="B2481" i="31"/>
  <c r="F2481" i="31"/>
  <c r="B2482" i="31"/>
  <c r="F2482" i="31"/>
  <c r="B2483" i="31"/>
  <c r="F2483" i="31"/>
  <c r="B2484" i="31"/>
  <c r="F2484" i="31"/>
  <c r="B2485" i="31"/>
  <c r="F2485" i="31"/>
  <c r="B2486" i="31"/>
  <c r="F2486" i="31"/>
  <c r="B2487" i="31"/>
  <c r="F2487" i="31"/>
  <c r="B2488" i="31"/>
  <c r="F2488" i="31"/>
  <c r="B2489" i="31"/>
  <c r="F2489" i="31"/>
  <c r="B2490" i="31"/>
  <c r="F2490" i="31"/>
  <c r="B2491" i="31"/>
  <c r="F2491" i="31"/>
  <c r="B2492" i="31"/>
  <c r="F2492" i="31"/>
  <c r="B2493" i="31"/>
  <c r="F2493" i="31"/>
  <c r="B2494" i="31"/>
  <c r="F2494" i="31"/>
  <c r="B2495" i="31"/>
  <c r="F2495" i="31"/>
  <c r="B2496" i="31"/>
  <c r="F2496" i="31"/>
  <c r="B2497" i="31"/>
  <c r="F2497" i="31"/>
  <c r="B2498" i="31"/>
  <c r="F2498" i="31"/>
  <c r="B2499" i="31"/>
  <c r="F2499" i="31"/>
  <c r="B2500" i="31"/>
  <c r="F2500" i="31"/>
  <c r="B2501" i="31"/>
  <c r="F2501" i="31"/>
  <c r="B2502" i="31"/>
  <c r="F2502" i="31"/>
  <c r="B2503" i="31"/>
  <c r="F2503" i="31"/>
  <c r="B2504" i="31"/>
  <c r="F2504" i="31"/>
  <c r="B2505" i="31"/>
  <c r="F2505" i="31"/>
  <c r="B2506" i="31"/>
  <c r="F2506" i="31"/>
  <c r="B2507" i="31"/>
  <c r="F2507" i="31"/>
  <c r="B2508" i="31"/>
  <c r="F2508" i="31"/>
  <c r="B2509" i="31"/>
  <c r="F2509" i="31"/>
  <c r="B2510" i="31"/>
  <c r="F2510" i="31"/>
  <c r="B2511" i="31"/>
  <c r="F2511" i="31"/>
  <c r="B2512" i="31"/>
  <c r="F2512" i="31"/>
  <c r="B2513" i="31"/>
  <c r="F2513" i="31"/>
  <c r="B2514" i="31"/>
  <c r="F2514" i="31"/>
  <c r="B2515" i="31"/>
  <c r="F2515" i="31"/>
  <c r="B2516" i="31"/>
  <c r="F2516" i="31"/>
  <c r="B2517" i="31"/>
  <c r="F2517" i="31"/>
  <c r="B2518" i="31"/>
  <c r="F2518" i="31"/>
  <c r="B2519" i="31"/>
  <c r="F2519" i="31"/>
  <c r="B2520" i="31"/>
  <c r="F2520" i="31"/>
  <c r="B2521" i="31"/>
  <c r="F2521" i="31"/>
  <c r="B2522" i="31"/>
  <c r="F2522" i="31"/>
  <c r="B2523" i="31"/>
  <c r="F2523" i="31"/>
  <c r="B2524" i="31"/>
  <c r="F2524" i="31"/>
  <c r="B2525" i="31"/>
  <c r="F2525" i="31"/>
  <c r="B2526" i="31"/>
  <c r="F2526" i="31"/>
  <c r="B2527" i="31"/>
  <c r="F2527" i="31"/>
  <c r="B2528" i="31"/>
  <c r="F2528" i="31"/>
  <c r="B2529" i="31"/>
  <c r="F2529" i="31"/>
  <c r="B2530" i="31"/>
  <c r="F2530" i="31"/>
  <c r="B2531" i="31"/>
  <c r="F2531" i="31"/>
  <c r="B2532" i="31"/>
  <c r="F2532" i="31"/>
  <c r="B2533" i="31"/>
  <c r="F2533" i="31"/>
  <c r="B2534" i="31"/>
  <c r="F2534" i="31"/>
  <c r="B2535" i="31"/>
  <c r="F2535" i="31"/>
  <c r="B2536" i="31"/>
  <c r="F2536" i="31"/>
  <c r="B2537" i="31"/>
  <c r="F2537" i="31"/>
  <c r="B2538" i="31"/>
  <c r="F2538" i="31"/>
  <c r="B2539" i="31"/>
  <c r="F2539" i="31"/>
  <c r="B2540" i="31"/>
  <c r="F2540" i="31"/>
  <c r="B2541" i="31"/>
  <c r="F2541" i="31"/>
  <c r="B2542" i="31"/>
  <c r="F2542" i="31"/>
  <c r="B2543" i="31"/>
  <c r="F2543" i="31"/>
  <c r="B2544" i="31"/>
  <c r="F2544" i="31"/>
  <c r="B2545" i="31"/>
  <c r="F2545" i="31"/>
  <c r="B2546" i="31"/>
  <c r="F2546" i="31"/>
  <c r="B2547" i="31"/>
  <c r="F2547" i="31"/>
  <c r="B2548" i="31"/>
  <c r="F2548" i="31"/>
  <c r="B2549" i="31"/>
  <c r="F2549" i="31"/>
  <c r="B2550" i="31"/>
  <c r="F2550" i="31"/>
  <c r="B2551" i="31"/>
  <c r="F2551" i="31"/>
  <c r="B2552" i="31"/>
  <c r="F2552" i="31"/>
  <c r="B2553" i="31"/>
  <c r="F2553" i="31"/>
  <c r="B2554" i="31"/>
  <c r="F2554" i="31"/>
  <c r="B2555" i="31"/>
  <c r="F2555" i="31"/>
  <c r="B2556" i="31"/>
  <c r="F2556" i="31"/>
  <c r="B2557" i="31"/>
  <c r="F2557" i="31"/>
  <c r="B2558" i="31"/>
  <c r="F2558" i="31"/>
  <c r="B2559" i="31"/>
  <c r="F2559" i="31"/>
  <c r="B2560" i="31"/>
  <c r="F2560" i="31"/>
  <c r="B2561" i="31"/>
  <c r="F2561" i="31"/>
  <c r="B2562" i="31"/>
  <c r="F2562" i="31"/>
  <c r="B2563" i="31"/>
  <c r="F2563" i="31"/>
  <c r="B2564" i="31"/>
  <c r="F2564" i="31"/>
  <c r="B2565" i="31"/>
  <c r="F2565" i="31"/>
  <c r="B2566" i="31"/>
  <c r="F2566" i="31"/>
  <c r="B2567" i="31"/>
  <c r="F2567" i="31"/>
  <c r="B2568" i="31"/>
  <c r="F2568" i="31"/>
  <c r="B2569" i="31"/>
  <c r="F2569" i="31"/>
  <c r="B2570" i="31"/>
  <c r="F2570" i="31"/>
  <c r="B2571" i="31"/>
  <c r="F2571" i="31"/>
  <c r="B2572" i="31"/>
  <c r="F2572" i="31"/>
  <c r="B2573" i="31"/>
  <c r="F2573" i="31"/>
  <c r="B2574" i="31"/>
  <c r="F2574" i="31"/>
  <c r="B2575" i="31"/>
  <c r="F2575" i="31"/>
  <c r="B2576" i="31"/>
  <c r="F2576" i="31"/>
  <c r="B2577" i="31"/>
  <c r="F2577" i="31"/>
  <c r="B2578" i="31"/>
  <c r="F2578" i="31"/>
  <c r="B2579" i="31"/>
  <c r="F2579" i="31"/>
  <c r="B2580" i="31"/>
  <c r="F2580" i="31"/>
  <c r="B2581" i="31"/>
  <c r="F2581" i="31"/>
  <c r="B2582" i="31"/>
  <c r="F2582" i="31"/>
  <c r="B2583" i="31"/>
  <c r="F2583" i="31"/>
  <c r="B2584" i="31"/>
  <c r="F2584" i="31"/>
  <c r="B2585" i="31"/>
  <c r="F2585" i="31"/>
  <c r="B2586" i="31"/>
  <c r="F2586" i="31"/>
  <c r="B2587" i="31"/>
  <c r="F2587" i="31"/>
  <c r="B2588" i="31"/>
  <c r="F2588" i="31"/>
  <c r="B2589" i="31"/>
  <c r="F2589" i="31"/>
  <c r="B2590" i="31"/>
  <c r="F2590" i="31"/>
  <c r="B2591" i="31"/>
  <c r="F2591" i="31"/>
  <c r="B2592" i="31"/>
  <c r="F2592" i="31"/>
  <c r="B2593" i="31"/>
  <c r="F2593" i="31"/>
  <c r="B2594" i="31"/>
  <c r="F2594" i="31"/>
  <c r="B2595" i="31"/>
  <c r="F2595" i="31"/>
  <c r="B2596" i="31"/>
  <c r="F2596" i="31"/>
  <c r="B2597" i="31"/>
  <c r="F2597" i="31"/>
  <c r="B2598" i="31"/>
  <c r="F2598" i="31"/>
  <c r="B2599" i="31"/>
  <c r="F2599" i="31"/>
  <c r="B2600" i="31"/>
  <c r="F2600" i="31"/>
  <c r="B2601" i="31"/>
  <c r="F2601" i="31"/>
  <c r="B2602" i="31"/>
  <c r="F2602" i="31"/>
  <c r="B2603" i="31"/>
  <c r="F2603" i="31"/>
  <c r="B2604" i="31"/>
  <c r="F2604" i="31"/>
  <c r="B2605" i="31"/>
  <c r="F2605" i="31"/>
  <c r="B2606" i="31"/>
  <c r="F2606" i="31"/>
  <c r="B2607" i="31"/>
  <c r="F2607" i="31"/>
  <c r="B2608" i="31"/>
  <c r="F2608" i="31"/>
  <c r="B2609" i="31"/>
  <c r="F2609" i="31"/>
  <c r="B2610" i="31"/>
  <c r="F2610" i="31"/>
  <c r="B2611" i="31"/>
  <c r="F2611" i="31"/>
  <c r="B2612" i="31"/>
  <c r="F2612" i="31"/>
  <c r="B2613" i="31"/>
  <c r="F2613" i="31"/>
  <c r="B2614" i="31"/>
  <c r="F2614" i="31"/>
  <c r="B2615" i="31"/>
  <c r="F2615" i="31"/>
  <c r="B2616" i="31"/>
  <c r="F2616" i="31"/>
  <c r="B2617" i="31"/>
  <c r="F2617" i="31"/>
  <c r="B2618" i="31"/>
  <c r="F2618" i="31"/>
  <c r="B2619" i="31"/>
  <c r="F2619" i="31"/>
  <c r="B2620" i="31"/>
  <c r="F2620" i="31"/>
  <c r="B2621" i="31"/>
  <c r="F2621" i="31"/>
  <c r="F23" i="31"/>
  <c r="N4" i="38"/>
  <c r="J19" i="38"/>
  <c r="K19" i="38"/>
  <c r="H4" i="38"/>
  <c r="L19" i="38"/>
  <c r="D20" i="38"/>
  <c r="N5" i="38"/>
  <c r="N3" i="38"/>
  <c r="E20" i="38"/>
  <c r="F20" i="38"/>
  <c r="G20" i="38"/>
  <c r="J20" i="38"/>
  <c r="K20" i="38"/>
  <c r="L20" i="38"/>
  <c r="D21" i="38"/>
  <c r="E21" i="38"/>
  <c r="F21" i="38"/>
  <c r="G21" i="38"/>
  <c r="J21" i="38"/>
  <c r="K21" i="38"/>
  <c r="L21" i="38"/>
  <c r="D22" i="38"/>
  <c r="E22" i="38"/>
  <c r="F22" i="38"/>
  <c r="G22" i="38"/>
  <c r="J22" i="38"/>
  <c r="K22" i="38"/>
  <c r="L22" i="38"/>
  <c r="D23" i="38"/>
  <c r="E23" i="38"/>
  <c r="F23" i="38"/>
  <c r="G23" i="38"/>
  <c r="J23" i="38"/>
  <c r="K23" i="38"/>
  <c r="L23" i="38"/>
  <c r="D24" i="38"/>
  <c r="E24" i="38"/>
  <c r="F24" i="38"/>
  <c r="G24" i="38"/>
  <c r="J24" i="38"/>
  <c r="K24" i="38"/>
  <c r="L24" i="38"/>
  <c r="D25" i="38"/>
  <c r="E25" i="38"/>
  <c r="F25" i="38"/>
  <c r="G25" i="38"/>
  <c r="J25" i="38"/>
  <c r="K25" i="38"/>
  <c r="L25" i="38"/>
  <c r="D26" i="38"/>
  <c r="E26" i="38"/>
  <c r="F26" i="38"/>
  <c r="G26" i="38"/>
  <c r="J26" i="38"/>
  <c r="K26" i="38"/>
  <c r="L26" i="38"/>
  <c r="D27" i="38"/>
  <c r="E27" i="38"/>
  <c r="F27" i="38"/>
  <c r="G27" i="38"/>
  <c r="J27" i="38"/>
  <c r="K27" i="38"/>
  <c r="L27" i="38"/>
  <c r="D28" i="38"/>
  <c r="E28" i="38"/>
  <c r="F28" i="38"/>
  <c r="G28" i="38"/>
  <c r="J28" i="38"/>
  <c r="K28" i="38"/>
  <c r="L28" i="38"/>
  <c r="D29" i="38"/>
  <c r="E29" i="38"/>
  <c r="F29" i="38"/>
  <c r="G29" i="38"/>
  <c r="J29" i="38"/>
  <c r="K29" i="38"/>
  <c r="L29" i="38"/>
  <c r="D30" i="38"/>
  <c r="E30" i="38"/>
  <c r="F30" i="38"/>
  <c r="G30" i="38"/>
  <c r="J30" i="38"/>
  <c r="K30" i="38"/>
  <c r="L30" i="38"/>
  <c r="D31" i="38"/>
  <c r="E31" i="38"/>
  <c r="F31" i="38"/>
  <c r="G31" i="38"/>
  <c r="J31" i="38"/>
  <c r="K31" i="38"/>
  <c r="L31" i="38"/>
  <c r="D32" i="38"/>
  <c r="E32" i="38"/>
  <c r="F32" i="38"/>
  <c r="G32" i="38"/>
  <c r="J32" i="38"/>
  <c r="K32" i="38"/>
  <c r="L32" i="38"/>
  <c r="D33" i="38"/>
  <c r="E33" i="38"/>
  <c r="F33" i="38"/>
  <c r="G33" i="38"/>
  <c r="J33" i="38"/>
  <c r="K33" i="38"/>
  <c r="L33" i="38"/>
  <c r="D34" i="38"/>
  <c r="E34" i="38"/>
  <c r="F34" i="38"/>
  <c r="G34" i="38"/>
  <c r="J34" i="38"/>
  <c r="K34" i="38"/>
  <c r="L34" i="38"/>
  <c r="D35" i="38"/>
  <c r="E35" i="38"/>
  <c r="F35" i="38"/>
  <c r="G35" i="38"/>
  <c r="J35" i="38"/>
  <c r="K35" i="38"/>
  <c r="L35" i="38"/>
  <c r="D36" i="38"/>
  <c r="E36" i="38"/>
  <c r="F36" i="38"/>
  <c r="G36" i="38"/>
  <c r="J36" i="38"/>
  <c r="K36" i="38"/>
  <c r="L36" i="38"/>
  <c r="D37" i="38"/>
  <c r="E37" i="38"/>
  <c r="F37" i="38"/>
  <c r="G37" i="38"/>
  <c r="J37" i="38"/>
  <c r="K37" i="38"/>
  <c r="L37" i="38"/>
  <c r="D38" i="38"/>
  <c r="E38" i="38"/>
  <c r="F38" i="38"/>
  <c r="G38" i="38"/>
  <c r="J38" i="38"/>
  <c r="K38" i="38"/>
  <c r="L38" i="38"/>
  <c r="D39" i="38"/>
  <c r="E39" i="38"/>
  <c r="F39" i="38"/>
  <c r="G39" i="38"/>
  <c r="J39" i="38"/>
  <c r="K39" i="38"/>
  <c r="L39" i="38"/>
  <c r="D40" i="38"/>
  <c r="E40" i="38"/>
  <c r="F40" i="38"/>
  <c r="G40" i="38"/>
  <c r="J40" i="38"/>
  <c r="K40" i="38"/>
  <c r="L40" i="38"/>
  <c r="D41" i="38"/>
  <c r="E41" i="38"/>
  <c r="F41" i="38"/>
  <c r="G41" i="38"/>
  <c r="J41" i="38"/>
  <c r="K41" i="38"/>
  <c r="L41" i="38"/>
  <c r="D42" i="38"/>
  <c r="E42" i="38"/>
  <c r="F42" i="38"/>
  <c r="G42" i="38"/>
  <c r="J42" i="38"/>
  <c r="K42" i="38"/>
  <c r="L42" i="38"/>
  <c r="D43" i="38"/>
  <c r="E43" i="38"/>
  <c r="F43" i="38"/>
  <c r="G43" i="38"/>
  <c r="J43" i="38"/>
  <c r="K43" i="38"/>
  <c r="L43" i="38"/>
  <c r="D44" i="38"/>
  <c r="E44" i="38"/>
  <c r="F44" i="38"/>
  <c r="G44" i="38"/>
  <c r="J44" i="38"/>
  <c r="K44" i="38"/>
  <c r="L44" i="38"/>
  <c r="D45" i="38"/>
  <c r="E45" i="38"/>
  <c r="F45" i="38"/>
  <c r="G45" i="38"/>
  <c r="J45" i="38"/>
  <c r="K45" i="38"/>
  <c r="L45" i="38"/>
  <c r="D46" i="38"/>
  <c r="E46" i="38"/>
  <c r="F46" i="38"/>
  <c r="G46" i="38"/>
  <c r="J46" i="38"/>
  <c r="K46" i="38"/>
  <c r="L46" i="38"/>
  <c r="D47" i="38"/>
  <c r="E47" i="38"/>
  <c r="F47" i="38"/>
  <c r="G47" i="38"/>
  <c r="J47" i="38"/>
  <c r="K47" i="38"/>
  <c r="L47" i="38"/>
  <c r="D48" i="38"/>
  <c r="E48" i="38"/>
  <c r="F48" i="38"/>
  <c r="G48" i="38"/>
  <c r="J48" i="38"/>
  <c r="K48" i="38"/>
  <c r="L48" i="38"/>
  <c r="D49" i="38"/>
  <c r="E49" i="38"/>
  <c r="F49" i="38"/>
  <c r="G49" i="38"/>
  <c r="J49" i="38"/>
  <c r="K49" i="38"/>
  <c r="L49" i="38"/>
  <c r="D50" i="38"/>
  <c r="E50" i="38"/>
  <c r="F50" i="38"/>
  <c r="G50" i="38"/>
  <c r="J50" i="38"/>
  <c r="K50" i="38"/>
  <c r="L50" i="38"/>
  <c r="D51" i="38"/>
  <c r="E51" i="38"/>
  <c r="F51" i="38"/>
  <c r="G51" i="38"/>
  <c r="J51" i="38"/>
  <c r="K51" i="38"/>
  <c r="L51" i="38"/>
  <c r="D52" i="38"/>
  <c r="E52" i="38"/>
  <c r="F52" i="38"/>
  <c r="G52" i="38"/>
  <c r="J52" i="38"/>
  <c r="K52" i="38"/>
  <c r="L52" i="38"/>
  <c r="D53" i="38"/>
  <c r="E53" i="38"/>
  <c r="F53" i="38"/>
  <c r="G53" i="38"/>
  <c r="J53" i="38"/>
  <c r="K53" i="38"/>
  <c r="L53" i="38"/>
  <c r="D54" i="38"/>
  <c r="E54" i="38"/>
  <c r="F54" i="38"/>
  <c r="G54" i="38"/>
  <c r="J54" i="38"/>
  <c r="K54" i="38"/>
  <c r="L54" i="38"/>
  <c r="D55" i="38"/>
  <c r="E55" i="38"/>
  <c r="F55" i="38"/>
  <c r="G55" i="38"/>
  <c r="J55" i="38"/>
  <c r="K55" i="38"/>
  <c r="L55" i="38"/>
  <c r="D56" i="38"/>
  <c r="E56" i="38"/>
  <c r="F56" i="38"/>
  <c r="G56" i="38"/>
  <c r="J56" i="38"/>
  <c r="K56" i="38"/>
  <c r="L56" i="38"/>
  <c r="D57" i="38"/>
  <c r="E57" i="38"/>
  <c r="F57" i="38"/>
  <c r="G57" i="38"/>
  <c r="J57" i="38"/>
  <c r="K57" i="38"/>
  <c r="L57" i="38"/>
  <c r="D58" i="38"/>
  <c r="E58" i="38"/>
  <c r="F58" i="38"/>
  <c r="G58" i="38"/>
  <c r="J58" i="38"/>
  <c r="K58" i="38"/>
  <c r="L58" i="38"/>
  <c r="D59" i="38"/>
  <c r="E59" i="38"/>
  <c r="F59" i="38"/>
  <c r="G59" i="38"/>
  <c r="J59" i="38"/>
  <c r="K59" i="38"/>
  <c r="L59" i="38"/>
  <c r="D60" i="38"/>
  <c r="E60" i="38"/>
  <c r="F60" i="38"/>
  <c r="G60" i="38"/>
  <c r="J60" i="38"/>
  <c r="K60" i="38"/>
  <c r="L60" i="38"/>
  <c r="D61" i="38"/>
  <c r="E61" i="38"/>
  <c r="F61" i="38"/>
  <c r="G61" i="38"/>
  <c r="J61" i="38"/>
  <c r="K61" i="38"/>
  <c r="L61" i="38"/>
  <c r="D62" i="38"/>
  <c r="E62" i="38"/>
  <c r="F62" i="38"/>
  <c r="G62" i="38"/>
  <c r="J62" i="38"/>
  <c r="K62" i="38"/>
  <c r="L62" i="38"/>
  <c r="D63" i="38"/>
  <c r="E63" i="38"/>
  <c r="F63" i="38"/>
  <c r="G63" i="38"/>
  <c r="J63" i="38"/>
  <c r="K63" i="38"/>
  <c r="L63" i="38"/>
  <c r="D64" i="38"/>
  <c r="E64" i="38"/>
  <c r="F64" i="38"/>
  <c r="G64" i="38"/>
  <c r="J64" i="38"/>
  <c r="K64" i="38"/>
  <c r="L64" i="38"/>
  <c r="D65" i="38"/>
  <c r="E65" i="38"/>
  <c r="F65" i="38"/>
  <c r="G65" i="38"/>
  <c r="J65" i="38"/>
  <c r="K65" i="38"/>
  <c r="L65" i="38"/>
  <c r="D66" i="38"/>
  <c r="E66" i="38"/>
  <c r="F66" i="38"/>
  <c r="G66" i="38"/>
  <c r="J66" i="38"/>
  <c r="K66" i="38"/>
  <c r="L66" i="38"/>
  <c r="D67" i="38"/>
  <c r="E67" i="38"/>
  <c r="F67" i="38"/>
  <c r="G67" i="38"/>
  <c r="J67" i="38"/>
  <c r="K67" i="38"/>
  <c r="L67" i="38"/>
  <c r="D68" i="38"/>
  <c r="E68" i="38"/>
  <c r="F68" i="38"/>
  <c r="G68" i="38"/>
  <c r="J68" i="38"/>
  <c r="K68" i="38"/>
  <c r="L68" i="38"/>
  <c r="D69" i="38"/>
  <c r="E69" i="38"/>
  <c r="F69" i="38"/>
  <c r="G69" i="38"/>
  <c r="J69" i="38"/>
  <c r="K69" i="38"/>
  <c r="L69" i="38"/>
  <c r="D70" i="38"/>
  <c r="E70" i="38"/>
  <c r="F70" i="38"/>
  <c r="G70" i="38"/>
  <c r="J70" i="38"/>
  <c r="K70" i="38"/>
  <c r="L70" i="38"/>
  <c r="D71" i="38"/>
  <c r="E71" i="38"/>
  <c r="F71" i="38"/>
  <c r="G71" i="38"/>
  <c r="J71" i="38"/>
  <c r="K71" i="38"/>
  <c r="L71" i="38"/>
  <c r="D72" i="38"/>
  <c r="E72" i="38"/>
  <c r="F72" i="38"/>
  <c r="G72" i="38"/>
  <c r="J72" i="38"/>
  <c r="K72" i="38"/>
  <c r="L72" i="38"/>
  <c r="D73" i="38"/>
  <c r="E73" i="38"/>
  <c r="F73" i="38"/>
  <c r="G73" i="38"/>
  <c r="J73" i="38"/>
  <c r="K73" i="38"/>
  <c r="L73" i="38"/>
  <c r="D74" i="38"/>
  <c r="E74" i="38"/>
  <c r="F74" i="38"/>
  <c r="G74" i="38"/>
  <c r="J74" i="38"/>
  <c r="K74" i="38"/>
  <c r="L74" i="38"/>
  <c r="D75" i="38"/>
  <c r="E75" i="38"/>
  <c r="F75" i="38"/>
  <c r="G75" i="38"/>
  <c r="J75" i="38"/>
  <c r="K75" i="38"/>
  <c r="L75" i="38"/>
  <c r="D76" i="38"/>
  <c r="E76" i="38"/>
  <c r="F76" i="38"/>
  <c r="G76" i="38"/>
  <c r="J76" i="38"/>
  <c r="K76" i="38"/>
  <c r="L76" i="38"/>
  <c r="D77" i="38"/>
  <c r="E77" i="38"/>
  <c r="F77" i="38"/>
  <c r="G77" i="38"/>
  <c r="J77" i="38"/>
  <c r="K77" i="38"/>
  <c r="L77" i="38"/>
  <c r="D78" i="38"/>
  <c r="E78" i="38"/>
  <c r="F78" i="38"/>
  <c r="G78" i="38"/>
  <c r="J78" i="38"/>
  <c r="K78" i="38"/>
  <c r="L78" i="38"/>
  <c r="D79" i="38"/>
  <c r="E79" i="38"/>
  <c r="F79" i="38"/>
  <c r="G79" i="38"/>
  <c r="J79" i="38"/>
  <c r="K79" i="38"/>
  <c r="L79" i="38"/>
  <c r="D80" i="38"/>
  <c r="E80" i="38"/>
  <c r="F80" i="38"/>
  <c r="G80" i="38"/>
  <c r="J80" i="38"/>
  <c r="K80" i="38"/>
  <c r="L80" i="38"/>
  <c r="D81" i="38"/>
  <c r="E81" i="38"/>
  <c r="F81" i="38"/>
  <c r="G81" i="38"/>
  <c r="J81" i="38"/>
  <c r="K81" i="38"/>
  <c r="L81" i="38"/>
  <c r="D82" i="38"/>
  <c r="E82" i="38"/>
  <c r="F82" i="38"/>
  <c r="G82" i="38"/>
  <c r="J82" i="38"/>
  <c r="K82" i="38"/>
  <c r="L82" i="38"/>
  <c r="D83" i="38"/>
  <c r="E83" i="38"/>
  <c r="F83" i="38"/>
  <c r="G83" i="38"/>
  <c r="J83" i="38"/>
  <c r="K83" i="38"/>
  <c r="L83" i="38"/>
  <c r="D84" i="38"/>
  <c r="E84" i="38"/>
  <c r="F84" i="38"/>
  <c r="G84" i="38"/>
  <c r="J84" i="38"/>
  <c r="K84" i="38"/>
  <c r="L84" i="38"/>
  <c r="D85" i="38"/>
  <c r="E85" i="38"/>
  <c r="F85" i="38"/>
  <c r="G85" i="38"/>
  <c r="J85" i="38"/>
  <c r="K85" i="38"/>
  <c r="L85" i="38"/>
  <c r="D86" i="38"/>
  <c r="E86" i="38"/>
  <c r="F86" i="38"/>
  <c r="G86" i="38"/>
  <c r="J86" i="38"/>
  <c r="K86" i="38"/>
  <c r="L86" i="38"/>
  <c r="D87" i="38"/>
  <c r="E87" i="38"/>
  <c r="F87" i="38"/>
  <c r="G87" i="38"/>
  <c r="J87" i="38"/>
  <c r="K87" i="38"/>
  <c r="L87" i="38"/>
  <c r="D88" i="38"/>
  <c r="E88" i="38"/>
  <c r="F88" i="38"/>
  <c r="G88" i="38"/>
  <c r="J88" i="38"/>
  <c r="K88" i="38"/>
  <c r="L88" i="38"/>
  <c r="D89" i="38"/>
  <c r="E89" i="38"/>
  <c r="F89" i="38"/>
  <c r="G89" i="38"/>
  <c r="J89" i="38"/>
  <c r="K89" i="38"/>
  <c r="L89" i="38"/>
  <c r="D90" i="38"/>
  <c r="E90" i="38"/>
  <c r="F90" i="38"/>
  <c r="G90" i="38"/>
  <c r="J90" i="38"/>
  <c r="K90" i="38"/>
  <c r="L90" i="38"/>
  <c r="D91" i="38"/>
  <c r="E91" i="38"/>
  <c r="F91" i="38"/>
  <c r="G91" i="38"/>
  <c r="J91" i="38"/>
  <c r="K91" i="38"/>
  <c r="L91" i="38"/>
  <c r="D92" i="38"/>
  <c r="E92" i="38"/>
  <c r="F92" i="38"/>
  <c r="G92" i="38"/>
  <c r="J92" i="38"/>
  <c r="K92" i="38"/>
  <c r="L92" i="38"/>
  <c r="D93" i="38"/>
  <c r="E93" i="38"/>
  <c r="F93" i="38"/>
  <c r="G93" i="38"/>
  <c r="J93" i="38"/>
  <c r="K93" i="38"/>
  <c r="L93" i="38"/>
  <c r="D94" i="38"/>
  <c r="E94" i="38"/>
  <c r="F94" i="38"/>
  <c r="G94" i="38"/>
  <c r="J94" i="38"/>
  <c r="K94" i="38"/>
  <c r="L94" i="38"/>
  <c r="D95" i="38"/>
  <c r="E95" i="38"/>
  <c r="F95" i="38"/>
  <c r="G95" i="38"/>
  <c r="J95" i="38"/>
  <c r="K95" i="38"/>
  <c r="L95" i="38"/>
  <c r="D96" i="38"/>
  <c r="E96" i="38"/>
  <c r="F96" i="38"/>
  <c r="G96" i="38"/>
  <c r="J96" i="38"/>
  <c r="K96" i="38"/>
  <c r="L96" i="38"/>
  <c r="D97" i="38"/>
  <c r="E97" i="38"/>
  <c r="F97" i="38"/>
  <c r="G97" i="38"/>
  <c r="J97" i="38"/>
  <c r="K97" i="38"/>
  <c r="L97" i="38"/>
  <c r="D98" i="38"/>
  <c r="E98" i="38"/>
  <c r="F98" i="38"/>
  <c r="G98" i="38"/>
  <c r="J98" i="38"/>
  <c r="K98" i="38"/>
  <c r="L98" i="38"/>
  <c r="D99" i="38"/>
  <c r="E99" i="38"/>
  <c r="F99" i="38"/>
  <c r="G99" i="38"/>
  <c r="J99" i="38"/>
  <c r="K99" i="38"/>
  <c r="L99" i="38"/>
  <c r="D100" i="38"/>
  <c r="E100" i="38"/>
  <c r="F100" i="38"/>
  <c r="G100" i="38"/>
  <c r="J100" i="38"/>
  <c r="K100" i="38"/>
  <c r="L100" i="38"/>
  <c r="D101" i="38"/>
  <c r="E101" i="38"/>
  <c r="F101" i="38"/>
  <c r="G101" i="38"/>
  <c r="J101" i="38"/>
  <c r="K101" i="38"/>
  <c r="L101" i="38"/>
  <c r="D102" i="38"/>
  <c r="E102" i="38"/>
  <c r="F102" i="38"/>
  <c r="G102" i="38"/>
  <c r="J102" i="38"/>
  <c r="K102" i="38"/>
  <c r="L102" i="38"/>
  <c r="D103" i="38"/>
  <c r="E103" i="38"/>
  <c r="F103" i="38"/>
  <c r="G103" i="38"/>
  <c r="J103" i="38"/>
  <c r="K103" i="38"/>
  <c r="L103" i="38"/>
  <c r="D104" i="38"/>
  <c r="E104" i="38"/>
  <c r="F104" i="38"/>
  <c r="G104" i="38"/>
  <c r="J104" i="38"/>
  <c r="K104" i="38"/>
  <c r="L104" i="38"/>
  <c r="D105" i="38"/>
  <c r="E105" i="38"/>
  <c r="F105" i="38"/>
  <c r="G105" i="38"/>
  <c r="J105" i="38"/>
  <c r="K105" i="38"/>
  <c r="L105" i="38"/>
  <c r="D106" i="38"/>
  <c r="E106" i="38"/>
  <c r="F106" i="38"/>
  <c r="G106" i="38"/>
  <c r="J106" i="38"/>
  <c r="K106" i="38"/>
  <c r="L106" i="38"/>
  <c r="D107" i="38"/>
  <c r="E107" i="38"/>
  <c r="F107" i="38"/>
  <c r="G107" i="38"/>
  <c r="J107" i="38"/>
  <c r="K107" i="38"/>
  <c r="L107" i="38"/>
  <c r="D108" i="38"/>
  <c r="E108" i="38"/>
  <c r="F108" i="38"/>
  <c r="G108" i="38"/>
  <c r="J108" i="38"/>
  <c r="K108" i="38"/>
  <c r="L108" i="38"/>
  <c r="D109" i="38"/>
  <c r="E109" i="38"/>
  <c r="F109" i="38"/>
  <c r="G109" i="38"/>
  <c r="J109" i="38"/>
  <c r="K109" i="38"/>
  <c r="L109" i="38"/>
  <c r="D110" i="38"/>
  <c r="E110" i="38"/>
  <c r="F110" i="38"/>
  <c r="G110" i="38"/>
  <c r="J110" i="38"/>
  <c r="K110" i="38"/>
  <c r="L110" i="38"/>
  <c r="D111" i="38"/>
  <c r="E111" i="38"/>
  <c r="F111" i="38"/>
  <c r="G111" i="38"/>
  <c r="J111" i="38"/>
  <c r="K111" i="38"/>
  <c r="L111" i="38"/>
  <c r="D112" i="38"/>
  <c r="E112" i="38"/>
  <c r="F112" i="38"/>
  <c r="G112" i="38"/>
  <c r="J112" i="38"/>
  <c r="K112" i="38"/>
  <c r="L112" i="38"/>
  <c r="D113" i="38"/>
  <c r="E113" i="38"/>
  <c r="F113" i="38"/>
  <c r="G113" i="38"/>
  <c r="J113" i="38"/>
  <c r="K113" i="38"/>
  <c r="L113" i="38"/>
  <c r="D114" i="38"/>
  <c r="E114" i="38"/>
  <c r="F114" i="38"/>
  <c r="G114" i="38"/>
  <c r="J114" i="38"/>
  <c r="K114" i="38"/>
  <c r="L114" i="38"/>
  <c r="D115" i="38"/>
  <c r="E115" i="38"/>
  <c r="F115" i="38"/>
  <c r="G115" i="38"/>
  <c r="J115" i="38"/>
  <c r="K115" i="38"/>
  <c r="L115" i="38"/>
  <c r="D116" i="38"/>
  <c r="E116" i="38"/>
  <c r="F116" i="38"/>
  <c r="G116" i="38"/>
  <c r="J116" i="38"/>
  <c r="K116" i="38"/>
  <c r="L116" i="38"/>
  <c r="D117" i="38"/>
  <c r="E117" i="38"/>
  <c r="F117" i="38"/>
  <c r="G117" i="38"/>
  <c r="J117" i="38"/>
  <c r="K117" i="38"/>
  <c r="L117" i="38"/>
  <c r="D118" i="38"/>
  <c r="E118" i="38"/>
  <c r="F118" i="38"/>
  <c r="G118" i="38"/>
  <c r="J118" i="38"/>
  <c r="K118" i="38"/>
  <c r="L118" i="38"/>
  <c r="D119" i="38"/>
  <c r="E119" i="38"/>
  <c r="F119" i="38"/>
  <c r="G119" i="38"/>
  <c r="J119" i="38"/>
  <c r="K119" i="38"/>
  <c r="L119" i="38"/>
  <c r="D120" i="38"/>
  <c r="E120" i="38"/>
  <c r="F120" i="38"/>
  <c r="G120" i="38"/>
  <c r="J120" i="38"/>
  <c r="K120" i="38"/>
  <c r="L120" i="38"/>
  <c r="D121" i="38"/>
  <c r="E121" i="38"/>
  <c r="F121" i="38"/>
  <c r="G121" i="38"/>
  <c r="J121" i="38"/>
  <c r="K121" i="38"/>
  <c r="L121" i="38"/>
  <c r="D122" i="38"/>
  <c r="E122" i="38"/>
  <c r="F122" i="38"/>
  <c r="G122" i="38"/>
  <c r="J122" i="38"/>
  <c r="K122" i="38"/>
  <c r="L122" i="38"/>
  <c r="D123" i="38"/>
  <c r="E123" i="38"/>
  <c r="F123" i="38"/>
  <c r="G123" i="38"/>
  <c r="J123" i="38"/>
  <c r="K123" i="38"/>
  <c r="L123" i="38"/>
  <c r="D124" i="38"/>
  <c r="E124" i="38"/>
  <c r="F124" i="38"/>
  <c r="G124" i="38"/>
  <c r="J124" i="38"/>
  <c r="K124" i="38"/>
  <c r="L124" i="38"/>
  <c r="D125" i="38"/>
  <c r="E125" i="38"/>
  <c r="F125" i="38"/>
  <c r="G125" i="38"/>
  <c r="J125" i="38"/>
  <c r="K125" i="38"/>
  <c r="L125" i="38"/>
  <c r="D126" i="38"/>
  <c r="E126" i="38"/>
  <c r="F126" i="38"/>
  <c r="G126" i="38"/>
  <c r="J126" i="38"/>
  <c r="K126" i="38"/>
  <c r="L126" i="38"/>
  <c r="D127" i="38"/>
  <c r="E127" i="38"/>
  <c r="F127" i="38"/>
  <c r="G127" i="38"/>
  <c r="J127" i="38"/>
  <c r="K127" i="38"/>
  <c r="L127" i="38"/>
  <c r="D128" i="38"/>
  <c r="E128" i="38"/>
  <c r="F128" i="38"/>
  <c r="G128" i="38"/>
  <c r="J128" i="38"/>
  <c r="K128" i="38"/>
  <c r="L128" i="38"/>
  <c r="D129" i="38"/>
  <c r="E129" i="38"/>
  <c r="F129" i="38"/>
  <c r="G129" i="38"/>
  <c r="J129" i="38"/>
  <c r="K129" i="38"/>
  <c r="L129" i="38"/>
  <c r="D130" i="38"/>
  <c r="E130" i="38"/>
  <c r="F130" i="38"/>
  <c r="G130" i="38"/>
  <c r="J130" i="38"/>
  <c r="K130" i="38"/>
  <c r="L130" i="38"/>
  <c r="D131" i="38"/>
  <c r="E131" i="38"/>
  <c r="F131" i="38"/>
  <c r="G131" i="38"/>
  <c r="J131" i="38"/>
  <c r="K131" i="38"/>
  <c r="L131" i="38"/>
  <c r="D132" i="38"/>
  <c r="E132" i="38"/>
  <c r="F132" i="38"/>
  <c r="G132" i="38"/>
  <c r="J132" i="38"/>
  <c r="K132" i="38"/>
  <c r="L132" i="38"/>
  <c r="D133" i="38"/>
  <c r="E133" i="38"/>
  <c r="F133" i="38"/>
  <c r="G133" i="38"/>
  <c r="J133" i="38"/>
  <c r="K133" i="38"/>
  <c r="L133" i="38"/>
  <c r="D134" i="38"/>
  <c r="E134" i="38"/>
  <c r="F134" i="38"/>
  <c r="G134" i="38"/>
  <c r="J134" i="38"/>
  <c r="K134" i="38"/>
  <c r="L134" i="38"/>
  <c r="D135" i="38"/>
  <c r="E135" i="38"/>
  <c r="F135" i="38"/>
  <c r="G135" i="38"/>
  <c r="J135" i="38"/>
  <c r="K135" i="38"/>
  <c r="L135" i="38"/>
  <c r="D136" i="38"/>
  <c r="E136" i="38"/>
  <c r="F136" i="38"/>
  <c r="G136" i="38"/>
  <c r="J136" i="38"/>
  <c r="K136" i="38"/>
  <c r="L136" i="38"/>
  <c r="D137" i="38"/>
  <c r="E137" i="38"/>
  <c r="F137" i="38"/>
  <c r="G137" i="38"/>
  <c r="J137" i="38"/>
  <c r="K137" i="38"/>
  <c r="L137" i="38"/>
  <c r="D138" i="38"/>
  <c r="E138" i="38"/>
  <c r="F138" i="38"/>
  <c r="G138" i="38"/>
  <c r="J138" i="38"/>
  <c r="K138" i="38"/>
  <c r="L138" i="38"/>
  <c r="D139" i="38"/>
  <c r="E139" i="38"/>
  <c r="F139" i="38"/>
  <c r="G139" i="38"/>
  <c r="J139" i="38"/>
  <c r="K139" i="38"/>
  <c r="L139" i="38"/>
  <c r="D140" i="38"/>
  <c r="E140" i="38"/>
  <c r="F140" i="38"/>
  <c r="G140" i="38"/>
  <c r="J140" i="38"/>
  <c r="K140" i="38"/>
  <c r="L140" i="38"/>
  <c r="D141" i="38"/>
  <c r="E141" i="38"/>
  <c r="F141" i="38"/>
  <c r="G141" i="38"/>
  <c r="J141" i="38"/>
  <c r="K141" i="38"/>
  <c r="L141" i="38"/>
  <c r="D142" i="38"/>
  <c r="E142" i="38"/>
  <c r="F142" i="38"/>
  <c r="G142" i="38"/>
  <c r="J142" i="38"/>
  <c r="K142" i="38"/>
  <c r="L142" i="38"/>
  <c r="D143" i="38"/>
  <c r="E143" i="38"/>
  <c r="F143" i="38"/>
  <c r="G143" i="38"/>
  <c r="J143" i="38"/>
  <c r="K143" i="38"/>
  <c r="L143" i="38"/>
  <c r="D144" i="38"/>
  <c r="E144" i="38"/>
  <c r="F144" i="38"/>
  <c r="G144" i="38"/>
  <c r="J144" i="38"/>
  <c r="K144" i="38"/>
  <c r="L144" i="38"/>
  <c r="D145" i="38"/>
  <c r="E145" i="38"/>
  <c r="F145" i="38"/>
  <c r="G145" i="38"/>
  <c r="J145" i="38"/>
  <c r="K145" i="38"/>
  <c r="L145" i="38"/>
  <c r="D146" i="38"/>
  <c r="E146" i="38"/>
  <c r="F146" i="38"/>
  <c r="G146" i="38"/>
  <c r="J146" i="38"/>
  <c r="K146" i="38"/>
  <c r="L146" i="38"/>
  <c r="D147" i="38"/>
  <c r="E147" i="38"/>
  <c r="F147" i="38"/>
  <c r="G147" i="38"/>
  <c r="J147" i="38"/>
  <c r="K147" i="38"/>
  <c r="L147" i="38"/>
  <c r="D148" i="38"/>
  <c r="E148" i="38"/>
  <c r="F148" i="38"/>
  <c r="G148" i="38"/>
  <c r="J148" i="38"/>
  <c r="K148" i="38"/>
  <c r="L148" i="38"/>
  <c r="D149" i="38"/>
  <c r="E149" i="38"/>
  <c r="F149" i="38"/>
  <c r="G149" i="38"/>
  <c r="J149" i="38"/>
  <c r="K149" i="38"/>
  <c r="L149" i="38"/>
  <c r="D150" i="38"/>
  <c r="E150" i="38"/>
  <c r="F150" i="38"/>
  <c r="G150" i="38"/>
  <c r="J150" i="38"/>
  <c r="K150" i="38"/>
  <c r="L150" i="38"/>
  <c r="D151" i="38"/>
  <c r="E151" i="38"/>
  <c r="F151" i="38"/>
  <c r="G151" i="38"/>
  <c r="J151" i="38"/>
  <c r="K151" i="38"/>
  <c r="L151" i="38"/>
  <c r="D152" i="38"/>
  <c r="E152" i="38"/>
  <c r="F152" i="38"/>
  <c r="G152" i="38"/>
  <c r="J152" i="38"/>
  <c r="K152" i="38"/>
  <c r="L152" i="38"/>
  <c r="D153" i="38"/>
  <c r="E153" i="38"/>
  <c r="F153" i="38"/>
  <c r="G153" i="38"/>
  <c r="J153" i="38"/>
  <c r="K153" i="38"/>
  <c r="L153" i="38"/>
  <c r="D154" i="38"/>
  <c r="E154" i="38"/>
  <c r="F154" i="38"/>
  <c r="G154" i="38"/>
  <c r="J154" i="38"/>
  <c r="K154" i="38"/>
  <c r="L154" i="38"/>
  <c r="D155" i="38"/>
  <c r="E155" i="38"/>
  <c r="F155" i="38"/>
  <c r="G155" i="38"/>
  <c r="J155" i="38"/>
  <c r="K155" i="38"/>
  <c r="L155" i="38"/>
  <c r="D156" i="38"/>
  <c r="E156" i="38"/>
  <c r="F156" i="38"/>
  <c r="G156" i="38"/>
  <c r="J156" i="38"/>
  <c r="K156" i="38"/>
  <c r="L156" i="38"/>
  <c r="D157" i="38"/>
  <c r="E157" i="38"/>
  <c r="F157" i="38"/>
  <c r="G157" i="38"/>
  <c r="J157" i="38"/>
  <c r="K157" i="38"/>
  <c r="L157" i="38"/>
  <c r="D158" i="38"/>
  <c r="E158" i="38"/>
  <c r="F158" i="38"/>
  <c r="G158" i="38"/>
  <c r="J158" i="38"/>
  <c r="K158" i="38"/>
  <c r="L158" i="38"/>
  <c r="D159" i="38"/>
  <c r="E159" i="38"/>
  <c r="F159" i="38"/>
  <c r="G159" i="38"/>
  <c r="J159" i="38"/>
  <c r="K159" i="38"/>
  <c r="L159" i="38"/>
  <c r="D160" i="38"/>
  <c r="E160" i="38"/>
  <c r="F160" i="38"/>
  <c r="G160" i="38"/>
  <c r="J160" i="38"/>
  <c r="K160" i="38"/>
  <c r="L160" i="38"/>
  <c r="D161" i="38"/>
  <c r="E161" i="38"/>
  <c r="F161" i="38"/>
  <c r="G161" i="38"/>
  <c r="J161" i="38"/>
  <c r="K161" i="38"/>
  <c r="L161" i="38"/>
  <c r="D162" i="38"/>
  <c r="E162" i="38"/>
  <c r="F162" i="38"/>
  <c r="G162" i="38"/>
  <c r="J162" i="38"/>
  <c r="K162" i="38"/>
  <c r="L162" i="38"/>
  <c r="D163" i="38"/>
  <c r="E163" i="38"/>
  <c r="F163" i="38"/>
  <c r="G163" i="38"/>
  <c r="J163" i="38"/>
  <c r="K163" i="38"/>
  <c r="L163" i="38"/>
  <c r="D164" i="38"/>
  <c r="E164" i="38"/>
  <c r="F164" i="38"/>
  <c r="G164" i="38"/>
  <c r="J164" i="38"/>
  <c r="K164" i="38"/>
  <c r="L164" i="38"/>
  <c r="D165" i="38"/>
  <c r="E165" i="38"/>
  <c r="F165" i="38"/>
  <c r="G165" i="38"/>
  <c r="J165" i="38"/>
  <c r="K165" i="38"/>
  <c r="L165" i="38"/>
  <c r="D166" i="38"/>
  <c r="E166" i="38"/>
  <c r="F166" i="38"/>
  <c r="G166" i="38"/>
  <c r="J166" i="38"/>
  <c r="K166" i="38"/>
  <c r="L166" i="38"/>
  <c r="D167" i="38"/>
  <c r="E167" i="38"/>
  <c r="F167" i="38"/>
  <c r="G167" i="38"/>
  <c r="J167" i="38"/>
  <c r="K167" i="38"/>
  <c r="L167" i="38"/>
  <c r="D168" i="38"/>
  <c r="E168" i="38"/>
  <c r="F168" i="38"/>
  <c r="G168" i="38"/>
  <c r="J168" i="38"/>
  <c r="K168" i="38"/>
  <c r="L168" i="38"/>
  <c r="D169" i="38"/>
  <c r="E169" i="38"/>
  <c r="F169" i="38"/>
  <c r="G169" i="38"/>
  <c r="J169" i="38"/>
  <c r="K169" i="38"/>
  <c r="L169" i="38"/>
  <c r="D170" i="38"/>
  <c r="E170" i="38"/>
  <c r="F170" i="38"/>
  <c r="G170" i="38"/>
  <c r="J170" i="38"/>
  <c r="K170" i="38"/>
  <c r="L170" i="38"/>
  <c r="D171" i="38"/>
  <c r="E171" i="38"/>
  <c r="F171" i="38"/>
  <c r="G171" i="38"/>
  <c r="J171" i="38"/>
  <c r="K171" i="38"/>
  <c r="L171" i="38"/>
  <c r="D172" i="38"/>
  <c r="E172" i="38"/>
  <c r="F172" i="38"/>
  <c r="G172" i="38"/>
  <c r="J172" i="38"/>
  <c r="K172" i="38"/>
  <c r="L172" i="38"/>
  <c r="D173" i="38"/>
  <c r="E173" i="38"/>
  <c r="F173" i="38"/>
  <c r="G173" i="38"/>
  <c r="J173" i="38"/>
  <c r="K173" i="38"/>
  <c r="L173" i="38"/>
  <c r="D174" i="38"/>
  <c r="E174" i="38"/>
  <c r="F174" i="38"/>
  <c r="G174" i="38"/>
  <c r="J174" i="38"/>
  <c r="K174" i="38"/>
  <c r="L174" i="38"/>
  <c r="D175" i="38"/>
  <c r="E175" i="38"/>
  <c r="F175" i="38"/>
  <c r="G175" i="38"/>
  <c r="J175" i="38"/>
  <c r="K175" i="38"/>
  <c r="L175" i="38"/>
  <c r="D176" i="38"/>
  <c r="E176" i="38"/>
  <c r="F176" i="38"/>
  <c r="G176" i="38"/>
  <c r="J176" i="38"/>
  <c r="K176" i="38"/>
  <c r="L176" i="38"/>
  <c r="D177" i="38"/>
  <c r="E177" i="38"/>
  <c r="F177" i="38"/>
  <c r="G177" i="38"/>
  <c r="J177" i="38"/>
  <c r="K177" i="38"/>
  <c r="L177" i="38"/>
  <c r="D178" i="38"/>
  <c r="E178" i="38"/>
  <c r="F178" i="38"/>
  <c r="G178" i="38"/>
  <c r="J178" i="38"/>
  <c r="K178" i="38"/>
  <c r="L178" i="38"/>
  <c r="D179" i="38"/>
  <c r="E179" i="38"/>
  <c r="F179" i="38"/>
  <c r="G179" i="38"/>
  <c r="J179" i="38"/>
  <c r="K179" i="38"/>
  <c r="L179" i="38"/>
  <c r="D180" i="38"/>
  <c r="E180" i="38"/>
  <c r="F180" i="38"/>
  <c r="G180" i="38"/>
  <c r="J180" i="38"/>
  <c r="K180" i="38"/>
  <c r="L180" i="38"/>
  <c r="D181" i="38"/>
  <c r="E181" i="38"/>
  <c r="F181" i="38"/>
  <c r="G181" i="38"/>
  <c r="J181" i="38"/>
  <c r="K181" i="38"/>
  <c r="L181" i="38"/>
  <c r="D182" i="38"/>
  <c r="E182" i="38"/>
  <c r="F182" i="38"/>
  <c r="G182" i="38"/>
  <c r="J182" i="38"/>
  <c r="K182" i="38"/>
  <c r="L182" i="38"/>
  <c r="D183" i="38"/>
  <c r="E183" i="38"/>
  <c r="F183" i="38"/>
  <c r="G183" i="38"/>
  <c r="J183" i="38"/>
  <c r="K183" i="38"/>
  <c r="L183" i="38"/>
  <c r="D184" i="38"/>
  <c r="E184" i="38"/>
  <c r="F184" i="38"/>
  <c r="G184" i="38"/>
  <c r="J184" i="38"/>
  <c r="K184" i="38"/>
  <c r="L184" i="38"/>
  <c r="D185" i="38"/>
  <c r="E185" i="38"/>
  <c r="F185" i="38"/>
  <c r="G185" i="38"/>
  <c r="J185" i="38"/>
  <c r="K185" i="38"/>
  <c r="L185" i="38"/>
  <c r="D186" i="38"/>
  <c r="E186" i="38"/>
  <c r="F186" i="38"/>
  <c r="G186" i="38"/>
  <c r="J186" i="38"/>
  <c r="K186" i="38"/>
  <c r="L186" i="38"/>
  <c r="D187" i="38"/>
  <c r="E187" i="38"/>
  <c r="F187" i="38"/>
  <c r="G187" i="38"/>
  <c r="J187" i="38"/>
  <c r="K187" i="38"/>
  <c r="L187" i="38"/>
  <c r="D188" i="38"/>
  <c r="E188" i="38"/>
  <c r="F188" i="38"/>
  <c r="G188" i="38"/>
  <c r="J188" i="38"/>
  <c r="K188" i="38"/>
  <c r="L188" i="38"/>
  <c r="D189" i="38"/>
  <c r="E189" i="38"/>
  <c r="F189" i="38"/>
  <c r="G189" i="38"/>
  <c r="J189" i="38"/>
  <c r="K189" i="38"/>
  <c r="L189" i="38"/>
  <c r="D190" i="38"/>
  <c r="E190" i="38"/>
  <c r="F190" i="38"/>
  <c r="G190" i="38"/>
  <c r="J190" i="38"/>
  <c r="K190" i="38"/>
  <c r="L190" i="38"/>
  <c r="D191" i="38"/>
  <c r="E191" i="38"/>
  <c r="F191" i="38"/>
  <c r="G191" i="38"/>
  <c r="J191" i="38"/>
  <c r="K191" i="38"/>
  <c r="L191" i="38"/>
  <c r="D192" i="38"/>
  <c r="E192" i="38"/>
  <c r="F192" i="38"/>
  <c r="G192" i="38"/>
  <c r="J192" i="38"/>
  <c r="K192" i="38"/>
  <c r="L192" i="38"/>
  <c r="D193" i="38"/>
  <c r="E193" i="38"/>
  <c r="F193" i="38"/>
  <c r="G193" i="38"/>
  <c r="J193" i="38"/>
  <c r="K193" i="38"/>
  <c r="L193" i="38"/>
  <c r="D194" i="38"/>
  <c r="E194" i="38"/>
  <c r="F194" i="38"/>
  <c r="G194" i="38"/>
  <c r="J194" i="38"/>
  <c r="K194" i="38"/>
  <c r="L194" i="38"/>
  <c r="D195" i="38"/>
  <c r="E195" i="38"/>
  <c r="F195" i="38"/>
  <c r="G195" i="38"/>
  <c r="J195" i="38"/>
  <c r="K195" i="38"/>
  <c r="L195" i="38"/>
  <c r="D196" i="38"/>
  <c r="E196" i="38"/>
  <c r="F196" i="38"/>
  <c r="G196" i="38"/>
  <c r="J196" i="38"/>
  <c r="K196" i="38"/>
  <c r="L196" i="38"/>
  <c r="D197" i="38"/>
  <c r="E197" i="38"/>
  <c r="F197" i="38"/>
  <c r="G197" i="38"/>
  <c r="J197" i="38"/>
  <c r="K197" i="38"/>
  <c r="L197" i="38"/>
  <c r="D198" i="38"/>
  <c r="E198" i="38"/>
  <c r="F198" i="38"/>
  <c r="G198" i="38"/>
  <c r="J198" i="38"/>
  <c r="K198" i="38"/>
  <c r="L198" i="38"/>
  <c r="D199" i="38"/>
  <c r="E199" i="38"/>
  <c r="F199" i="38"/>
  <c r="G199" i="38"/>
  <c r="J199" i="38"/>
  <c r="K199" i="38"/>
  <c r="L199" i="38"/>
  <c r="D200" i="38"/>
  <c r="E200" i="38"/>
  <c r="F200" i="38"/>
  <c r="G200" i="38"/>
  <c r="J200" i="38"/>
  <c r="K200" i="38"/>
  <c r="L200" i="38"/>
  <c r="D201" i="38"/>
  <c r="E201" i="38"/>
  <c r="F201" i="38"/>
  <c r="G201" i="38"/>
  <c r="J201" i="38"/>
  <c r="K201" i="38"/>
  <c r="L201" i="38"/>
  <c r="D202" i="38"/>
  <c r="E202" i="38"/>
  <c r="F202" i="38"/>
  <c r="G202" i="38"/>
  <c r="J202" i="38"/>
  <c r="K202" i="38"/>
  <c r="L202" i="38"/>
  <c r="D203" i="38"/>
  <c r="E203" i="38"/>
  <c r="F203" i="38"/>
  <c r="G203" i="38"/>
  <c r="J203" i="38"/>
  <c r="K203" i="38"/>
  <c r="L203" i="38"/>
  <c r="D204" i="38"/>
  <c r="E204" i="38"/>
  <c r="F204" i="38"/>
  <c r="G204" i="38"/>
  <c r="J204" i="38"/>
  <c r="K204" i="38"/>
  <c r="L204" i="38"/>
  <c r="D205" i="38"/>
  <c r="E205" i="38"/>
  <c r="F205" i="38"/>
  <c r="G205" i="38"/>
  <c r="J205" i="38"/>
  <c r="K205" i="38"/>
  <c r="L205" i="38"/>
  <c r="D206" i="38"/>
  <c r="E206" i="38"/>
  <c r="F206" i="38"/>
  <c r="G206" i="38"/>
  <c r="J206" i="38"/>
  <c r="K206" i="38"/>
  <c r="L206" i="38"/>
  <c r="D207" i="38"/>
  <c r="E207" i="38"/>
  <c r="F207" i="38"/>
  <c r="G207" i="38"/>
  <c r="J207" i="38"/>
  <c r="K207" i="38"/>
  <c r="L207" i="38"/>
  <c r="D208" i="38"/>
  <c r="E208" i="38"/>
  <c r="F208" i="38"/>
  <c r="G208" i="38"/>
  <c r="H208" i="38"/>
  <c r="N208" i="38"/>
  <c r="M208" i="38"/>
  <c r="J208" i="38"/>
  <c r="K208" i="38"/>
  <c r="L208" i="38"/>
  <c r="I208" i="38"/>
  <c r="B208" i="38"/>
  <c r="H207" i="38"/>
  <c r="N207" i="38"/>
  <c r="M207" i="38"/>
  <c r="I207" i="38"/>
  <c r="B207" i="38"/>
  <c r="H206" i="38"/>
  <c r="N206" i="38"/>
  <c r="M206" i="38"/>
  <c r="I206" i="38"/>
  <c r="B206" i="38"/>
  <c r="H205" i="38"/>
  <c r="N205" i="38"/>
  <c r="M205" i="38"/>
  <c r="I205" i="38"/>
  <c r="B205" i="38"/>
  <c r="H204" i="38"/>
  <c r="N204" i="38"/>
  <c r="M204" i="38"/>
  <c r="I204" i="38"/>
  <c r="B204" i="38"/>
  <c r="H203" i="38"/>
  <c r="N203" i="38"/>
  <c r="M203" i="38"/>
  <c r="I203" i="38"/>
  <c r="B203" i="38"/>
  <c r="H202" i="38"/>
  <c r="N202" i="38"/>
  <c r="M202" i="38"/>
  <c r="I202" i="38"/>
  <c r="B202" i="38"/>
  <c r="H201" i="38"/>
  <c r="N201" i="38"/>
  <c r="M201" i="38"/>
  <c r="I201" i="38"/>
  <c r="B201" i="38"/>
  <c r="H200" i="38"/>
  <c r="N200" i="38"/>
  <c r="M200" i="38"/>
  <c r="I200" i="38"/>
  <c r="B200" i="38"/>
  <c r="H199" i="38"/>
  <c r="N199" i="38"/>
  <c r="M199" i="38"/>
  <c r="I199" i="38"/>
  <c r="B199" i="38"/>
  <c r="H198" i="38"/>
  <c r="N198" i="38"/>
  <c r="M198" i="38"/>
  <c r="I198" i="38"/>
  <c r="B198" i="38"/>
  <c r="H197" i="38"/>
  <c r="N197" i="38"/>
  <c r="M197" i="38"/>
  <c r="I197" i="38"/>
  <c r="B197" i="38"/>
  <c r="H196" i="38"/>
  <c r="N196" i="38"/>
  <c r="M196" i="38"/>
  <c r="I196" i="38"/>
  <c r="B196" i="38"/>
  <c r="H195" i="38"/>
  <c r="N195" i="38"/>
  <c r="M195" i="38"/>
  <c r="I195" i="38"/>
  <c r="B195" i="38"/>
  <c r="H194" i="38"/>
  <c r="N194" i="38"/>
  <c r="M194" i="38"/>
  <c r="I194" i="38"/>
  <c r="B194" i="38"/>
  <c r="H193" i="38"/>
  <c r="N193" i="38"/>
  <c r="M193" i="38"/>
  <c r="I193" i="38"/>
  <c r="B193" i="38"/>
  <c r="H192" i="38"/>
  <c r="N192" i="38"/>
  <c r="M192" i="38"/>
  <c r="I192" i="38"/>
  <c r="B192" i="38"/>
  <c r="H191" i="38"/>
  <c r="N191" i="38"/>
  <c r="M191" i="38"/>
  <c r="I191" i="38"/>
  <c r="B191" i="38"/>
  <c r="H190" i="38"/>
  <c r="N190" i="38"/>
  <c r="M190" i="38"/>
  <c r="I190" i="38"/>
  <c r="B190" i="38"/>
  <c r="H189" i="38"/>
  <c r="N189" i="38"/>
  <c r="M189" i="38"/>
  <c r="I189" i="38"/>
  <c r="B189" i="38"/>
  <c r="H188" i="38"/>
  <c r="N188" i="38"/>
  <c r="M188" i="38"/>
  <c r="I188" i="38"/>
  <c r="B188" i="38"/>
  <c r="H187" i="38"/>
  <c r="N187" i="38"/>
  <c r="M187" i="38"/>
  <c r="I187" i="38"/>
  <c r="B187" i="38"/>
  <c r="H186" i="38"/>
  <c r="N186" i="38"/>
  <c r="M186" i="38"/>
  <c r="I186" i="38"/>
  <c r="B186" i="38"/>
  <c r="H185" i="38"/>
  <c r="N185" i="38"/>
  <c r="M185" i="38"/>
  <c r="I185" i="38"/>
  <c r="B185" i="38"/>
  <c r="H184" i="38"/>
  <c r="N184" i="38"/>
  <c r="M184" i="38"/>
  <c r="I184" i="38"/>
  <c r="B184" i="38"/>
  <c r="H183" i="38"/>
  <c r="N183" i="38"/>
  <c r="M183" i="38"/>
  <c r="I183" i="38"/>
  <c r="B183" i="38"/>
  <c r="H182" i="38"/>
  <c r="N182" i="38"/>
  <c r="M182" i="38"/>
  <c r="I182" i="38"/>
  <c r="B182" i="38"/>
  <c r="H181" i="38"/>
  <c r="N181" i="38"/>
  <c r="M181" i="38"/>
  <c r="I181" i="38"/>
  <c r="B181" i="38"/>
  <c r="H180" i="38"/>
  <c r="N180" i="38"/>
  <c r="M180" i="38"/>
  <c r="I180" i="38"/>
  <c r="B180" i="38"/>
  <c r="H179" i="38"/>
  <c r="N179" i="38"/>
  <c r="M179" i="38"/>
  <c r="I179" i="38"/>
  <c r="B179" i="38"/>
  <c r="H178" i="38"/>
  <c r="N178" i="38"/>
  <c r="M178" i="38"/>
  <c r="I178" i="38"/>
  <c r="B178" i="38"/>
  <c r="H177" i="38"/>
  <c r="N177" i="38"/>
  <c r="M177" i="38"/>
  <c r="I177" i="38"/>
  <c r="B177" i="38"/>
  <c r="H176" i="38"/>
  <c r="N176" i="38"/>
  <c r="M176" i="38"/>
  <c r="I176" i="38"/>
  <c r="B176" i="38"/>
  <c r="H175" i="38"/>
  <c r="N175" i="38"/>
  <c r="M175" i="38"/>
  <c r="I175" i="38"/>
  <c r="B175" i="38"/>
  <c r="H174" i="38"/>
  <c r="N174" i="38"/>
  <c r="M174" i="38"/>
  <c r="I174" i="38"/>
  <c r="B174" i="38"/>
  <c r="H173" i="38"/>
  <c r="N173" i="38"/>
  <c r="M173" i="38"/>
  <c r="I173" i="38"/>
  <c r="B173" i="38"/>
  <c r="H172" i="38"/>
  <c r="N172" i="38"/>
  <c r="M172" i="38"/>
  <c r="I172" i="38"/>
  <c r="B172" i="38"/>
  <c r="H171" i="38"/>
  <c r="N171" i="38"/>
  <c r="M171" i="38"/>
  <c r="I171" i="38"/>
  <c r="B171" i="38"/>
  <c r="H170" i="38"/>
  <c r="N170" i="38"/>
  <c r="M170" i="38"/>
  <c r="I170" i="38"/>
  <c r="B170" i="38"/>
  <c r="H169" i="38"/>
  <c r="N169" i="38"/>
  <c r="M169" i="38"/>
  <c r="I169" i="38"/>
  <c r="B169" i="38"/>
  <c r="H168" i="38"/>
  <c r="N168" i="38"/>
  <c r="M168" i="38"/>
  <c r="I168" i="38"/>
  <c r="B168" i="38"/>
  <c r="H167" i="38"/>
  <c r="N167" i="38"/>
  <c r="M167" i="38"/>
  <c r="I167" i="38"/>
  <c r="B167" i="38"/>
  <c r="H166" i="38"/>
  <c r="N166" i="38"/>
  <c r="M166" i="38"/>
  <c r="I166" i="38"/>
  <c r="B166" i="38"/>
  <c r="H165" i="38"/>
  <c r="N165" i="38"/>
  <c r="M165" i="38"/>
  <c r="I165" i="38"/>
  <c r="B165" i="38"/>
  <c r="H164" i="38"/>
  <c r="N164" i="38"/>
  <c r="M164" i="38"/>
  <c r="I164" i="38"/>
  <c r="B164" i="38"/>
  <c r="H163" i="38"/>
  <c r="N163" i="38"/>
  <c r="M163" i="38"/>
  <c r="I163" i="38"/>
  <c r="B163" i="38"/>
  <c r="H162" i="38"/>
  <c r="N162" i="38"/>
  <c r="M162" i="38"/>
  <c r="I162" i="38"/>
  <c r="B162" i="38"/>
  <c r="H161" i="38"/>
  <c r="N161" i="38"/>
  <c r="M161" i="38"/>
  <c r="I161" i="38"/>
  <c r="B161" i="38"/>
  <c r="H160" i="38"/>
  <c r="N160" i="38"/>
  <c r="M160" i="38"/>
  <c r="I160" i="38"/>
  <c r="B160" i="38"/>
  <c r="H159" i="38"/>
  <c r="N159" i="38"/>
  <c r="M159" i="38"/>
  <c r="I159" i="38"/>
  <c r="B159" i="38"/>
  <c r="H158" i="38"/>
  <c r="N158" i="38"/>
  <c r="M158" i="38"/>
  <c r="I158" i="38"/>
  <c r="B158" i="38"/>
  <c r="H157" i="38"/>
  <c r="N157" i="38"/>
  <c r="M157" i="38"/>
  <c r="I157" i="38"/>
  <c r="B157" i="38"/>
  <c r="H156" i="38"/>
  <c r="N156" i="38"/>
  <c r="M156" i="38"/>
  <c r="I156" i="38"/>
  <c r="B156" i="38"/>
  <c r="H155" i="38"/>
  <c r="N155" i="38"/>
  <c r="M155" i="38"/>
  <c r="I155" i="38"/>
  <c r="B155" i="38"/>
  <c r="H154" i="38"/>
  <c r="N154" i="38"/>
  <c r="M154" i="38"/>
  <c r="I154" i="38"/>
  <c r="B154" i="38"/>
  <c r="H153" i="38"/>
  <c r="N153" i="38"/>
  <c r="M153" i="38"/>
  <c r="I153" i="38"/>
  <c r="B153" i="38"/>
  <c r="H152" i="38"/>
  <c r="N152" i="38"/>
  <c r="M152" i="38"/>
  <c r="I152" i="38"/>
  <c r="B152" i="38"/>
  <c r="H151" i="38"/>
  <c r="N151" i="38"/>
  <c r="M151" i="38"/>
  <c r="I151" i="38"/>
  <c r="B151" i="38"/>
  <c r="H150" i="38"/>
  <c r="N150" i="38"/>
  <c r="M150" i="38"/>
  <c r="I150" i="38"/>
  <c r="B150" i="38"/>
  <c r="H149" i="38"/>
  <c r="N149" i="38"/>
  <c r="M149" i="38"/>
  <c r="I149" i="38"/>
  <c r="B149" i="38"/>
  <c r="H148" i="38"/>
  <c r="N148" i="38"/>
  <c r="M148" i="38"/>
  <c r="I148" i="38"/>
  <c r="B148" i="38"/>
  <c r="H147" i="38"/>
  <c r="N147" i="38"/>
  <c r="M147" i="38"/>
  <c r="I147" i="38"/>
  <c r="B147" i="38"/>
  <c r="H146" i="38"/>
  <c r="N146" i="38"/>
  <c r="M146" i="38"/>
  <c r="I146" i="38"/>
  <c r="B146" i="38"/>
  <c r="H145" i="38"/>
  <c r="N145" i="38"/>
  <c r="M145" i="38"/>
  <c r="I145" i="38"/>
  <c r="B145" i="38"/>
  <c r="H144" i="38"/>
  <c r="N144" i="38"/>
  <c r="M144" i="38"/>
  <c r="I144" i="38"/>
  <c r="B144" i="38"/>
  <c r="H143" i="38"/>
  <c r="N143" i="38"/>
  <c r="M143" i="38"/>
  <c r="I143" i="38"/>
  <c r="B143" i="38"/>
  <c r="H142" i="38"/>
  <c r="N142" i="38"/>
  <c r="M142" i="38"/>
  <c r="I142" i="38"/>
  <c r="B142" i="38"/>
  <c r="H141" i="38"/>
  <c r="N141" i="38"/>
  <c r="M141" i="38"/>
  <c r="I141" i="38"/>
  <c r="B141" i="38"/>
  <c r="H140" i="38"/>
  <c r="N140" i="38"/>
  <c r="M140" i="38"/>
  <c r="I140" i="38"/>
  <c r="B140" i="38"/>
  <c r="H139" i="38"/>
  <c r="N139" i="38"/>
  <c r="M139" i="38"/>
  <c r="I139" i="38"/>
  <c r="B139" i="38"/>
  <c r="H138" i="38"/>
  <c r="N138" i="38"/>
  <c r="M138" i="38"/>
  <c r="I138" i="38"/>
  <c r="B138" i="38"/>
  <c r="H137" i="38"/>
  <c r="N137" i="38"/>
  <c r="M137" i="38"/>
  <c r="I137" i="38"/>
  <c r="B137" i="38"/>
  <c r="H136" i="38"/>
  <c r="N136" i="38"/>
  <c r="M136" i="38"/>
  <c r="I136" i="38"/>
  <c r="B136" i="38"/>
  <c r="H135" i="38"/>
  <c r="N135" i="38"/>
  <c r="M135" i="38"/>
  <c r="I135" i="38"/>
  <c r="B135" i="38"/>
  <c r="H134" i="38"/>
  <c r="N134" i="38"/>
  <c r="M134" i="38"/>
  <c r="I134" i="38"/>
  <c r="B134" i="38"/>
  <c r="H133" i="38"/>
  <c r="N133" i="38"/>
  <c r="M133" i="38"/>
  <c r="I133" i="38"/>
  <c r="B133" i="38"/>
  <c r="H132" i="38"/>
  <c r="N132" i="38"/>
  <c r="M132" i="38"/>
  <c r="I132" i="38"/>
  <c r="B132" i="38"/>
  <c r="H131" i="38"/>
  <c r="N131" i="38"/>
  <c r="M131" i="38"/>
  <c r="I131" i="38"/>
  <c r="B131" i="38"/>
  <c r="H130" i="38"/>
  <c r="N130" i="38"/>
  <c r="M130" i="38"/>
  <c r="I130" i="38"/>
  <c r="B130" i="38"/>
  <c r="H129" i="38"/>
  <c r="N129" i="38"/>
  <c r="M129" i="38"/>
  <c r="I129" i="38"/>
  <c r="B129" i="38"/>
  <c r="H128" i="38"/>
  <c r="N128" i="38"/>
  <c r="M128" i="38"/>
  <c r="I128" i="38"/>
  <c r="B128" i="38"/>
  <c r="H127" i="38"/>
  <c r="N127" i="38"/>
  <c r="M127" i="38"/>
  <c r="I127" i="38"/>
  <c r="B127" i="38"/>
  <c r="H126" i="38"/>
  <c r="N126" i="38"/>
  <c r="M126" i="38"/>
  <c r="I126" i="38"/>
  <c r="B126" i="38"/>
  <c r="H125" i="38"/>
  <c r="N125" i="38"/>
  <c r="M125" i="38"/>
  <c r="I125" i="38"/>
  <c r="B125" i="38"/>
  <c r="H124" i="38"/>
  <c r="N124" i="38"/>
  <c r="M124" i="38"/>
  <c r="I124" i="38"/>
  <c r="B124" i="38"/>
  <c r="H123" i="38"/>
  <c r="N123" i="38"/>
  <c r="M123" i="38"/>
  <c r="I123" i="38"/>
  <c r="B123" i="38"/>
  <c r="H122" i="38"/>
  <c r="N122" i="38"/>
  <c r="M122" i="38"/>
  <c r="I122" i="38"/>
  <c r="B122" i="38"/>
  <c r="H121" i="38"/>
  <c r="N121" i="38"/>
  <c r="M121" i="38"/>
  <c r="I121" i="38"/>
  <c r="B121" i="38"/>
  <c r="H120" i="38"/>
  <c r="N120" i="38"/>
  <c r="M120" i="38"/>
  <c r="I120" i="38"/>
  <c r="B120" i="38"/>
  <c r="H119" i="38"/>
  <c r="N119" i="38"/>
  <c r="M119" i="38"/>
  <c r="I119" i="38"/>
  <c r="B119" i="38"/>
  <c r="H118" i="38"/>
  <c r="N118" i="38"/>
  <c r="M118" i="38"/>
  <c r="I118" i="38"/>
  <c r="B118" i="38"/>
  <c r="H117" i="38"/>
  <c r="N117" i="38"/>
  <c r="M117" i="38"/>
  <c r="I117" i="38"/>
  <c r="B117" i="38"/>
  <c r="H116" i="38"/>
  <c r="N116" i="38"/>
  <c r="M116" i="38"/>
  <c r="I116" i="38"/>
  <c r="B116" i="38"/>
  <c r="H115" i="38"/>
  <c r="N115" i="38"/>
  <c r="M115" i="38"/>
  <c r="I115" i="38"/>
  <c r="B115" i="38"/>
  <c r="H114" i="38"/>
  <c r="N114" i="38"/>
  <c r="M114" i="38"/>
  <c r="I114" i="38"/>
  <c r="B114" i="38"/>
  <c r="H113" i="38"/>
  <c r="N113" i="38"/>
  <c r="M113" i="38"/>
  <c r="I113" i="38"/>
  <c r="B113" i="38"/>
  <c r="H112" i="38"/>
  <c r="N112" i="38"/>
  <c r="M112" i="38"/>
  <c r="I112" i="38"/>
  <c r="B112" i="38"/>
  <c r="H111" i="38"/>
  <c r="N111" i="38"/>
  <c r="M111" i="38"/>
  <c r="I111" i="38"/>
  <c r="B111" i="38"/>
  <c r="H110" i="38"/>
  <c r="N110" i="38"/>
  <c r="M110" i="38"/>
  <c r="I110" i="38"/>
  <c r="B110" i="38"/>
  <c r="H109" i="38"/>
  <c r="N109" i="38"/>
  <c r="M109" i="38"/>
  <c r="I109" i="38"/>
  <c r="B109" i="38"/>
  <c r="H108" i="38"/>
  <c r="N108" i="38"/>
  <c r="M108" i="38"/>
  <c r="I108" i="38"/>
  <c r="B108" i="38"/>
  <c r="H107" i="38"/>
  <c r="N107" i="38"/>
  <c r="M107" i="38"/>
  <c r="I107" i="38"/>
  <c r="B107" i="38"/>
  <c r="H106" i="38"/>
  <c r="N106" i="38"/>
  <c r="M106" i="38"/>
  <c r="I106" i="38"/>
  <c r="B106" i="38"/>
  <c r="H105" i="38"/>
  <c r="N105" i="38"/>
  <c r="M105" i="38"/>
  <c r="I105" i="38"/>
  <c r="B105" i="38"/>
  <c r="H104" i="38"/>
  <c r="N104" i="38"/>
  <c r="M104" i="38"/>
  <c r="I104" i="38"/>
  <c r="B104" i="38"/>
  <c r="H103" i="38"/>
  <c r="N103" i="38"/>
  <c r="M103" i="38"/>
  <c r="I103" i="38"/>
  <c r="B103" i="38"/>
  <c r="H102" i="38"/>
  <c r="N102" i="38"/>
  <c r="M102" i="38"/>
  <c r="I102" i="38"/>
  <c r="B102" i="38"/>
  <c r="H101" i="38"/>
  <c r="N101" i="38"/>
  <c r="M101" i="38"/>
  <c r="I101" i="38"/>
  <c r="B101" i="38"/>
  <c r="H100" i="38"/>
  <c r="N100" i="38"/>
  <c r="M100" i="38"/>
  <c r="I100" i="38"/>
  <c r="B100" i="38"/>
  <c r="H99" i="38"/>
  <c r="N99" i="38"/>
  <c r="M99" i="38"/>
  <c r="I99" i="38"/>
  <c r="B99" i="38"/>
  <c r="H98" i="38"/>
  <c r="N98" i="38"/>
  <c r="M98" i="38"/>
  <c r="I98" i="38"/>
  <c r="B98" i="38"/>
  <c r="H97" i="38"/>
  <c r="N97" i="38"/>
  <c r="M97" i="38"/>
  <c r="I97" i="38"/>
  <c r="B97" i="38"/>
  <c r="H96" i="38"/>
  <c r="N96" i="38"/>
  <c r="M96" i="38"/>
  <c r="I96" i="38"/>
  <c r="B96" i="38"/>
  <c r="H95" i="38"/>
  <c r="N95" i="38"/>
  <c r="M95" i="38"/>
  <c r="I95" i="38"/>
  <c r="B95" i="38"/>
  <c r="H94" i="38"/>
  <c r="N94" i="38"/>
  <c r="M94" i="38"/>
  <c r="I94" i="38"/>
  <c r="B94" i="38"/>
  <c r="H93" i="38"/>
  <c r="N93" i="38"/>
  <c r="M93" i="38"/>
  <c r="I93" i="38"/>
  <c r="B93" i="38"/>
  <c r="H92" i="38"/>
  <c r="N92" i="38"/>
  <c r="M92" i="38"/>
  <c r="I92" i="38"/>
  <c r="B92" i="38"/>
  <c r="H91" i="38"/>
  <c r="N91" i="38"/>
  <c r="M91" i="38"/>
  <c r="I91" i="38"/>
  <c r="B91" i="38"/>
  <c r="H90" i="38"/>
  <c r="N90" i="38"/>
  <c r="M90" i="38"/>
  <c r="I90" i="38"/>
  <c r="B90" i="38"/>
  <c r="H89" i="38"/>
  <c r="N89" i="38"/>
  <c r="M89" i="38"/>
  <c r="I89" i="38"/>
  <c r="B89" i="38"/>
  <c r="H88" i="38"/>
  <c r="N88" i="38"/>
  <c r="M88" i="38"/>
  <c r="I88" i="38"/>
  <c r="B88" i="38"/>
  <c r="H87" i="38"/>
  <c r="N87" i="38"/>
  <c r="M87" i="38"/>
  <c r="I87" i="38"/>
  <c r="B87" i="38"/>
  <c r="H86" i="38"/>
  <c r="N86" i="38"/>
  <c r="M86" i="38"/>
  <c r="I86" i="38"/>
  <c r="B86" i="38"/>
  <c r="H85" i="38"/>
  <c r="N85" i="38"/>
  <c r="M85" i="38"/>
  <c r="I85" i="38"/>
  <c r="B85" i="38"/>
  <c r="H84" i="38"/>
  <c r="N84" i="38"/>
  <c r="M84" i="38"/>
  <c r="I84" i="38"/>
  <c r="B84" i="38"/>
  <c r="H83" i="38"/>
  <c r="N83" i="38"/>
  <c r="M83" i="38"/>
  <c r="I83" i="38"/>
  <c r="B83" i="38"/>
  <c r="H82" i="38"/>
  <c r="N82" i="38"/>
  <c r="M82" i="38"/>
  <c r="I82" i="38"/>
  <c r="B82" i="38"/>
  <c r="H81" i="38"/>
  <c r="N81" i="38"/>
  <c r="M81" i="38"/>
  <c r="I81" i="38"/>
  <c r="B81" i="38"/>
  <c r="H80" i="38"/>
  <c r="N80" i="38"/>
  <c r="M80" i="38"/>
  <c r="I80" i="38"/>
  <c r="B80" i="38"/>
  <c r="H79" i="38"/>
  <c r="N79" i="38"/>
  <c r="M79" i="38"/>
  <c r="I79" i="38"/>
  <c r="B79" i="38"/>
  <c r="H78" i="38"/>
  <c r="N78" i="38"/>
  <c r="M78" i="38"/>
  <c r="I78" i="38"/>
  <c r="B78" i="38"/>
  <c r="H77" i="38"/>
  <c r="N77" i="38"/>
  <c r="M77" i="38"/>
  <c r="I77" i="38"/>
  <c r="B77" i="38"/>
  <c r="H76" i="38"/>
  <c r="N76" i="38"/>
  <c r="M76" i="38"/>
  <c r="I76" i="38"/>
  <c r="B76" i="38"/>
  <c r="H75" i="38"/>
  <c r="N75" i="38"/>
  <c r="M75" i="38"/>
  <c r="I75" i="38"/>
  <c r="B75" i="38"/>
  <c r="H74" i="38"/>
  <c r="N74" i="38"/>
  <c r="M74" i="38"/>
  <c r="I74" i="38"/>
  <c r="B74" i="38"/>
  <c r="H73" i="38"/>
  <c r="N73" i="38"/>
  <c r="M73" i="38"/>
  <c r="I73" i="38"/>
  <c r="B73" i="38"/>
  <c r="H72" i="38"/>
  <c r="N72" i="38"/>
  <c r="M72" i="38"/>
  <c r="I72" i="38"/>
  <c r="B72" i="38"/>
  <c r="H71" i="38"/>
  <c r="N71" i="38"/>
  <c r="M71" i="38"/>
  <c r="I71" i="38"/>
  <c r="B71" i="38"/>
  <c r="H70" i="38"/>
  <c r="N70" i="38"/>
  <c r="M70" i="38"/>
  <c r="I70" i="38"/>
  <c r="B70" i="38"/>
  <c r="H69" i="38"/>
  <c r="N69" i="38"/>
  <c r="M69" i="38"/>
  <c r="I69" i="38"/>
  <c r="B69" i="38"/>
  <c r="H68" i="38"/>
  <c r="N68" i="38"/>
  <c r="M68" i="38"/>
  <c r="I68" i="38"/>
  <c r="B68" i="38"/>
  <c r="H67" i="38"/>
  <c r="N67" i="38"/>
  <c r="M67" i="38"/>
  <c r="I67" i="38"/>
  <c r="B67" i="38"/>
  <c r="H66" i="38"/>
  <c r="N66" i="38"/>
  <c r="M66" i="38"/>
  <c r="I66" i="38"/>
  <c r="B66" i="38"/>
  <c r="H65" i="38"/>
  <c r="N65" i="38"/>
  <c r="M65" i="38"/>
  <c r="I65" i="38"/>
  <c r="B65" i="38"/>
  <c r="H64" i="38"/>
  <c r="N64" i="38"/>
  <c r="M64" i="38"/>
  <c r="I64" i="38"/>
  <c r="B64" i="38"/>
  <c r="H63" i="38"/>
  <c r="N63" i="38"/>
  <c r="M63" i="38"/>
  <c r="I63" i="38"/>
  <c r="B63" i="38"/>
  <c r="H62" i="38"/>
  <c r="N62" i="38"/>
  <c r="M62" i="38"/>
  <c r="I62" i="38"/>
  <c r="B62" i="38"/>
  <c r="H61" i="38"/>
  <c r="N61" i="38"/>
  <c r="M61" i="38"/>
  <c r="I61" i="38"/>
  <c r="B61" i="38"/>
  <c r="H60" i="38"/>
  <c r="N60" i="38"/>
  <c r="M60" i="38"/>
  <c r="I60" i="38"/>
  <c r="B60" i="38"/>
  <c r="H59" i="38"/>
  <c r="N59" i="38"/>
  <c r="M59" i="38"/>
  <c r="I59" i="38"/>
  <c r="B59" i="38"/>
  <c r="H58" i="38"/>
  <c r="N58" i="38"/>
  <c r="M58" i="38"/>
  <c r="I58" i="38"/>
  <c r="B58" i="38"/>
  <c r="H57" i="38"/>
  <c r="N57" i="38"/>
  <c r="M57" i="38"/>
  <c r="I57" i="38"/>
  <c r="B57" i="38"/>
  <c r="H56" i="38"/>
  <c r="N56" i="38"/>
  <c r="M56" i="38"/>
  <c r="I56" i="38"/>
  <c r="B56" i="38"/>
  <c r="H55" i="38"/>
  <c r="N55" i="38"/>
  <c r="M55" i="38"/>
  <c r="I55" i="38"/>
  <c r="B55" i="38"/>
  <c r="H54" i="38"/>
  <c r="N54" i="38"/>
  <c r="M54" i="38"/>
  <c r="I54" i="38"/>
  <c r="B54" i="38"/>
  <c r="H53" i="38"/>
  <c r="N53" i="38"/>
  <c r="M53" i="38"/>
  <c r="I53" i="38"/>
  <c r="B53" i="38"/>
  <c r="H52" i="38"/>
  <c r="N52" i="38"/>
  <c r="M52" i="38"/>
  <c r="I52" i="38"/>
  <c r="B52" i="38"/>
  <c r="H51" i="38"/>
  <c r="N51" i="38"/>
  <c r="M51" i="38"/>
  <c r="I51" i="38"/>
  <c r="B51" i="38"/>
  <c r="H50" i="38"/>
  <c r="N50" i="38"/>
  <c r="M50" i="38"/>
  <c r="I50" i="38"/>
  <c r="B50" i="38"/>
  <c r="H49" i="38"/>
  <c r="N49" i="38"/>
  <c r="M49" i="38"/>
  <c r="I49" i="38"/>
  <c r="B49" i="38"/>
  <c r="H48" i="38"/>
  <c r="N48" i="38"/>
  <c r="M48" i="38"/>
  <c r="I48" i="38"/>
  <c r="B48" i="38"/>
  <c r="H47" i="38"/>
  <c r="N47" i="38"/>
  <c r="M47" i="38"/>
  <c r="I47" i="38"/>
  <c r="B47" i="38"/>
  <c r="H46" i="38"/>
  <c r="N46" i="38"/>
  <c r="M46" i="38"/>
  <c r="I46" i="38"/>
  <c r="B46" i="38"/>
  <c r="H45" i="38"/>
  <c r="N45" i="38"/>
  <c r="M45" i="38"/>
  <c r="I45" i="38"/>
  <c r="B45" i="38"/>
  <c r="H44" i="38"/>
  <c r="N44" i="38"/>
  <c r="M44" i="38"/>
  <c r="I44" i="38"/>
  <c r="B44" i="38"/>
  <c r="H43" i="38"/>
  <c r="N43" i="38"/>
  <c r="M43" i="38"/>
  <c r="I43" i="38"/>
  <c r="B43" i="38"/>
  <c r="H42" i="38"/>
  <c r="N42" i="38"/>
  <c r="M42" i="38"/>
  <c r="I42" i="38"/>
  <c r="B42" i="38"/>
  <c r="H41" i="38"/>
  <c r="N41" i="38"/>
  <c r="M41" i="38"/>
  <c r="I41" i="38"/>
  <c r="B41" i="38"/>
  <c r="H40" i="38"/>
  <c r="N40" i="38"/>
  <c r="M40" i="38"/>
  <c r="I40" i="38"/>
  <c r="B40" i="38"/>
  <c r="H39" i="38"/>
  <c r="N39" i="38"/>
  <c r="M39" i="38"/>
  <c r="I39" i="38"/>
  <c r="B39" i="38"/>
  <c r="H38" i="38"/>
  <c r="N38" i="38"/>
  <c r="M38" i="38"/>
  <c r="I38" i="38"/>
  <c r="B38" i="38"/>
  <c r="H37" i="38"/>
  <c r="N37" i="38"/>
  <c r="M37" i="38"/>
  <c r="I37" i="38"/>
  <c r="B37" i="38"/>
  <c r="H36" i="38"/>
  <c r="N36" i="38"/>
  <c r="M36" i="38"/>
  <c r="I36" i="38"/>
  <c r="B36" i="38"/>
  <c r="H35" i="38"/>
  <c r="N35" i="38"/>
  <c r="M35" i="38"/>
  <c r="I35" i="38"/>
  <c r="B35" i="38"/>
  <c r="H34" i="38"/>
  <c r="N34" i="38"/>
  <c r="M34" i="38"/>
  <c r="I34" i="38"/>
  <c r="B34" i="38"/>
  <c r="H33" i="38"/>
  <c r="N33" i="38"/>
  <c r="M33" i="38"/>
  <c r="I33" i="38"/>
  <c r="B33" i="38"/>
  <c r="H32" i="38"/>
  <c r="N32" i="38"/>
  <c r="M32" i="38"/>
  <c r="I32" i="38"/>
  <c r="B32" i="38"/>
  <c r="H31" i="38"/>
  <c r="N31" i="38"/>
  <c r="M31" i="38"/>
  <c r="I31" i="38"/>
  <c r="B31" i="38"/>
  <c r="H30" i="38"/>
  <c r="N30" i="38"/>
  <c r="M30" i="38"/>
  <c r="I30" i="38"/>
  <c r="B30" i="38"/>
  <c r="H29" i="38"/>
  <c r="N29" i="38"/>
  <c r="M29" i="38"/>
  <c r="I29" i="38"/>
  <c r="B29" i="38"/>
  <c r="H28" i="38"/>
  <c r="N28" i="38"/>
  <c r="M28" i="38"/>
  <c r="I28" i="38"/>
  <c r="B28" i="38"/>
  <c r="H27" i="38"/>
  <c r="N27" i="38"/>
  <c r="M27" i="38"/>
  <c r="I27" i="38"/>
  <c r="B27" i="38"/>
  <c r="H26" i="38"/>
  <c r="N26" i="38"/>
  <c r="M26" i="38"/>
  <c r="I26" i="38"/>
  <c r="B26" i="38"/>
  <c r="H25" i="38"/>
  <c r="N25" i="38"/>
  <c r="M25" i="38"/>
  <c r="I25" i="38"/>
  <c r="B25" i="38"/>
  <c r="H24" i="38"/>
  <c r="N24" i="38"/>
  <c r="M24" i="38"/>
  <c r="I24" i="38"/>
  <c r="B24" i="38"/>
  <c r="H23" i="38"/>
  <c r="N23" i="38"/>
  <c r="M23" i="38"/>
  <c r="I23" i="38"/>
  <c r="B23" i="38"/>
  <c r="H22" i="38"/>
  <c r="N22" i="38"/>
  <c r="M22" i="38"/>
  <c r="I22" i="38"/>
  <c r="B22" i="38"/>
  <c r="H21" i="38"/>
  <c r="N21" i="38"/>
  <c r="M21" i="38"/>
  <c r="I21" i="38"/>
  <c r="B21" i="38"/>
  <c r="H20" i="38"/>
  <c r="N20" i="38"/>
  <c r="M20" i="38"/>
  <c r="I20" i="38"/>
  <c r="B20" i="38"/>
  <c r="H11" i="38"/>
  <c r="H10" i="38"/>
  <c r="H7" i="38"/>
  <c r="J18" i="37"/>
  <c r="K18" i="37"/>
  <c r="H4" i="37"/>
  <c r="L18" i="37"/>
  <c r="D19" i="37"/>
  <c r="E19" i="37"/>
  <c r="F19" i="37"/>
  <c r="G19" i="37"/>
  <c r="J19" i="37"/>
  <c r="K19" i="37"/>
  <c r="L19" i="37"/>
  <c r="D20" i="37"/>
  <c r="E20" i="37"/>
  <c r="F20" i="37"/>
  <c r="G20" i="37"/>
  <c r="J20" i="37"/>
  <c r="K20" i="37"/>
  <c r="L20" i="37"/>
  <c r="D21" i="37"/>
  <c r="E21" i="37"/>
  <c r="F21" i="37"/>
  <c r="G21" i="37"/>
  <c r="J21" i="37"/>
  <c r="K21" i="37"/>
  <c r="L21" i="37"/>
  <c r="D22" i="37"/>
  <c r="E22" i="37"/>
  <c r="F22" i="37"/>
  <c r="G22" i="37"/>
  <c r="J22" i="37"/>
  <c r="K22" i="37"/>
  <c r="L22" i="37"/>
  <c r="D23" i="37"/>
  <c r="E23" i="37"/>
  <c r="F23" i="37"/>
  <c r="G23" i="37"/>
  <c r="J23" i="37"/>
  <c r="K23" i="37"/>
  <c r="L23" i="37"/>
  <c r="D24" i="37"/>
  <c r="E24" i="37"/>
  <c r="F24" i="37"/>
  <c r="G24" i="37"/>
  <c r="J24" i="37"/>
  <c r="K24" i="37"/>
  <c r="L24" i="37"/>
  <c r="D25" i="37"/>
  <c r="E25" i="37"/>
  <c r="F25" i="37"/>
  <c r="G25" i="37"/>
  <c r="J25" i="37"/>
  <c r="K25" i="37"/>
  <c r="L25" i="37"/>
  <c r="D26" i="37"/>
  <c r="E26" i="37"/>
  <c r="F26" i="37"/>
  <c r="G26" i="37"/>
  <c r="J26" i="37"/>
  <c r="K26" i="37"/>
  <c r="L26" i="37"/>
  <c r="D27" i="37"/>
  <c r="E27" i="37"/>
  <c r="F27" i="37"/>
  <c r="G27" i="37"/>
  <c r="J27" i="37"/>
  <c r="K27" i="37"/>
  <c r="L27" i="37"/>
  <c r="D28" i="37"/>
  <c r="E28" i="37"/>
  <c r="F28" i="37"/>
  <c r="G28" i="37"/>
  <c r="J28" i="37"/>
  <c r="K28" i="37"/>
  <c r="L28" i="37"/>
  <c r="D29" i="37"/>
  <c r="E29" i="37"/>
  <c r="F29" i="37"/>
  <c r="G29" i="37"/>
  <c r="J29" i="37"/>
  <c r="K29" i="37"/>
  <c r="L29" i="37"/>
  <c r="D30" i="37"/>
  <c r="E30" i="37"/>
  <c r="F30" i="37"/>
  <c r="G30" i="37"/>
  <c r="J30" i="37"/>
  <c r="K30" i="37"/>
  <c r="L30" i="37"/>
  <c r="D31" i="37"/>
  <c r="E31" i="37"/>
  <c r="F31" i="37"/>
  <c r="G31" i="37"/>
  <c r="J31" i="37"/>
  <c r="K31" i="37"/>
  <c r="L31" i="37"/>
  <c r="D32" i="37"/>
  <c r="E32" i="37"/>
  <c r="F32" i="37"/>
  <c r="G32" i="37"/>
  <c r="J32" i="37"/>
  <c r="K32" i="37"/>
  <c r="L32" i="37"/>
  <c r="D33" i="37"/>
  <c r="E33" i="37"/>
  <c r="F33" i="37"/>
  <c r="G33" i="37"/>
  <c r="J33" i="37"/>
  <c r="K33" i="37"/>
  <c r="L33" i="37"/>
  <c r="D34" i="37"/>
  <c r="E34" i="37"/>
  <c r="F34" i="37"/>
  <c r="G34" i="37"/>
  <c r="J34" i="37"/>
  <c r="K34" i="37"/>
  <c r="L34" i="37"/>
  <c r="D35" i="37"/>
  <c r="E35" i="37"/>
  <c r="F35" i="37"/>
  <c r="G35" i="37"/>
  <c r="J35" i="37"/>
  <c r="K35" i="37"/>
  <c r="L35" i="37"/>
  <c r="D36" i="37"/>
  <c r="E36" i="37"/>
  <c r="F36" i="37"/>
  <c r="G36" i="37"/>
  <c r="J36" i="37"/>
  <c r="K36" i="37"/>
  <c r="L36" i="37"/>
  <c r="D37" i="37"/>
  <c r="E37" i="37"/>
  <c r="F37" i="37"/>
  <c r="G37" i="37"/>
  <c r="J37" i="37"/>
  <c r="K37" i="37"/>
  <c r="L37" i="37"/>
  <c r="D38" i="37"/>
  <c r="E38" i="37"/>
  <c r="F38" i="37"/>
  <c r="G38" i="37"/>
  <c r="J38" i="37"/>
  <c r="K38" i="37"/>
  <c r="L38" i="37"/>
  <c r="D39" i="37"/>
  <c r="E39" i="37"/>
  <c r="F39" i="37"/>
  <c r="G39" i="37"/>
  <c r="J39" i="37"/>
  <c r="K39" i="37"/>
  <c r="L39" i="37"/>
  <c r="D40" i="37"/>
  <c r="E40" i="37"/>
  <c r="F40" i="37"/>
  <c r="G40" i="37"/>
  <c r="J40" i="37"/>
  <c r="K40" i="37"/>
  <c r="L40" i="37"/>
  <c r="D41" i="37"/>
  <c r="E41" i="37"/>
  <c r="F41" i="37"/>
  <c r="G41" i="37"/>
  <c r="J41" i="37"/>
  <c r="K41" i="37"/>
  <c r="L41" i="37"/>
  <c r="D42" i="37"/>
  <c r="E42" i="37"/>
  <c r="F42" i="37"/>
  <c r="G42" i="37"/>
  <c r="J42" i="37"/>
  <c r="K42" i="37"/>
  <c r="L42" i="37"/>
  <c r="D43" i="37"/>
  <c r="E43" i="37"/>
  <c r="F43" i="37"/>
  <c r="G43" i="37"/>
  <c r="J43" i="37"/>
  <c r="K43" i="37"/>
  <c r="L43" i="37"/>
  <c r="D44" i="37"/>
  <c r="E44" i="37"/>
  <c r="F44" i="37"/>
  <c r="G44" i="37"/>
  <c r="J44" i="37"/>
  <c r="K44" i="37"/>
  <c r="L44" i="37"/>
  <c r="D45" i="37"/>
  <c r="E45" i="37"/>
  <c r="F45" i="37"/>
  <c r="G45" i="37"/>
  <c r="J45" i="37"/>
  <c r="K45" i="37"/>
  <c r="L45" i="37"/>
  <c r="D46" i="37"/>
  <c r="E46" i="37"/>
  <c r="F46" i="37"/>
  <c r="G46" i="37"/>
  <c r="J46" i="37"/>
  <c r="K46" i="37"/>
  <c r="L46" i="37"/>
  <c r="D47" i="37"/>
  <c r="E47" i="37"/>
  <c r="F47" i="37"/>
  <c r="G47" i="37"/>
  <c r="J47" i="37"/>
  <c r="K47" i="37"/>
  <c r="L47" i="37"/>
  <c r="D48" i="37"/>
  <c r="E48" i="37"/>
  <c r="F48" i="37"/>
  <c r="G48" i="37"/>
  <c r="J48" i="37"/>
  <c r="K48" i="37"/>
  <c r="L48" i="37"/>
  <c r="D49" i="37"/>
  <c r="E49" i="37"/>
  <c r="F49" i="37"/>
  <c r="G49" i="37"/>
  <c r="J49" i="37"/>
  <c r="K49" i="37"/>
  <c r="L49" i="37"/>
  <c r="D50" i="37"/>
  <c r="E50" i="37"/>
  <c r="F50" i="37"/>
  <c r="G50" i="37"/>
  <c r="J50" i="37"/>
  <c r="K50" i="37"/>
  <c r="L50" i="37"/>
  <c r="D51" i="37"/>
  <c r="E51" i="37"/>
  <c r="F51" i="37"/>
  <c r="G51" i="37"/>
  <c r="J51" i="37"/>
  <c r="K51" i="37"/>
  <c r="L51" i="37"/>
  <c r="D52" i="37"/>
  <c r="E52" i="37"/>
  <c r="F52" i="37"/>
  <c r="G52" i="37"/>
  <c r="J52" i="37"/>
  <c r="K52" i="37"/>
  <c r="L52" i="37"/>
  <c r="D53" i="37"/>
  <c r="E53" i="37"/>
  <c r="F53" i="37"/>
  <c r="G53" i="37"/>
  <c r="J53" i="37"/>
  <c r="K53" i="37"/>
  <c r="L53" i="37"/>
  <c r="D54" i="37"/>
  <c r="E54" i="37"/>
  <c r="F54" i="37"/>
  <c r="G54" i="37"/>
  <c r="J54" i="37"/>
  <c r="K54" i="37"/>
  <c r="L54" i="37"/>
  <c r="D55" i="37"/>
  <c r="E55" i="37"/>
  <c r="F55" i="37"/>
  <c r="G55" i="37"/>
  <c r="J55" i="37"/>
  <c r="K55" i="37"/>
  <c r="L55" i="37"/>
  <c r="D56" i="37"/>
  <c r="E56" i="37"/>
  <c r="F56" i="37"/>
  <c r="G56" i="37"/>
  <c r="J56" i="37"/>
  <c r="K56" i="37"/>
  <c r="L56" i="37"/>
  <c r="D57" i="37"/>
  <c r="E57" i="37"/>
  <c r="F57" i="37"/>
  <c r="G57" i="37"/>
  <c r="J57" i="37"/>
  <c r="K57" i="37"/>
  <c r="L57" i="37"/>
  <c r="D58" i="37"/>
  <c r="E58" i="37"/>
  <c r="F58" i="37"/>
  <c r="G58" i="37"/>
  <c r="J58" i="37"/>
  <c r="K58" i="37"/>
  <c r="L58" i="37"/>
  <c r="D59" i="37"/>
  <c r="E59" i="37"/>
  <c r="F59" i="37"/>
  <c r="G59" i="37"/>
  <c r="J59" i="37"/>
  <c r="K59" i="37"/>
  <c r="L59" i="37"/>
  <c r="D60" i="37"/>
  <c r="E60" i="37"/>
  <c r="F60" i="37"/>
  <c r="G60" i="37"/>
  <c r="J60" i="37"/>
  <c r="K60" i="37"/>
  <c r="L60" i="37"/>
  <c r="D61" i="37"/>
  <c r="E61" i="37"/>
  <c r="F61" i="37"/>
  <c r="G61" i="37"/>
  <c r="J61" i="37"/>
  <c r="K61" i="37"/>
  <c r="L61" i="37"/>
  <c r="D62" i="37"/>
  <c r="E62" i="37"/>
  <c r="F62" i="37"/>
  <c r="G62" i="37"/>
  <c r="J62" i="37"/>
  <c r="K62" i="37"/>
  <c r="L62" i="37"/>
  <c r="D63" i="37"/>
  <c r="E63" i="37"/>
  <c r="F63" i="37"/>
  <c r="G63" i="37"/>
  <c r="J63" i="37"/>
  <c r="K63" i="37"/>
  <c r="L63" i="37"/>
  <c r="D64" i="37"/>
  <c r="E64" i="37"/>
  <c r="F64" i="37"/>
  <c r="G64" i="37"/>
  <c r="J64" i="37"/>
  <c r="K64" i="37"/>
  <c r="L64" i="37"/>
  <c r="D65" i="37"/>
  <c r="E65" i="37"/>
  <c r="F65" i="37"/>
  <c r="G65" i="37"/>
  <c r="J65" i="37"/>
  <c r="K65" i="37"/>
  <c r="L65" i="37"/>
  <c r="D66" i="37"/>
  <c r="E66" i="37"/>
  <c r="F66" i="37"/>
  <c r="G66" i="37"/>
  <c r="J66" i="37"/>
  <c r="K66" i="37"/>
  <c r="L66" i="37"/>
  <c r="D67" i="37"/>
  <c r="E67" i="37"/>
  <c r="F67" i="37"/>
  <c r="G67" i="37"/>
  <c r="J67" i="37"/>
  <c r="K67" i="37"/>
  <c r="L67" i="37"/>
  <c r="D68" i="37"/>
  <c r="E68" i="37"/>
  <c r="F68" i="37"/>
  <c r="G68" i="37"/>
  <c r="J68" i="37"/>
  <c r="K68" i="37"/>
  <c r="L68" i="37"/>
  <c r="D69" i="37"/>
  <c r="E69" i="37"/>
  <c r="F69" i="37"/>
  <c r="G69" i="37"/>
  <c r="J69" i="37"/>
  <c r="K69" i="37"/>
  <c r="L69" i="37"/>
  <c r="D70" i="37"/>
  <c r="E70" i="37"/>
  <c r="F70" i="37"/>
  <c r="G70" i="37"/>
  <c r="J70" i="37"/>
  <c r="K70" i="37"/>
  <c r="L70" i="37"/>
  <c r="D71" i="37"/>
  <c r="E71" i="37"/>
  <c r="F71" i="37"/>
  <c r="G71" i="37"/>
  <c r="J71" i="37"/>
  <c r="K71" i="37"/>
  <c r="L71" i="37"/>
  <c r="D72" i="37"/>
  <c r="E72" i="37"/>
  <c r="F72" i="37"/>
  <c r="G72" i="37"/>
  <c r="J72" i="37"/>
  <c r="K72" i="37"/>
  <c r="L72" i="37"/>
  <c r="D73" i="37"/>
  <c r="E73" i="37"/>
  <c r="F73" i="37"/>
  <c r="G73" i="37"/>
  <c r="J73" i="37"/>
  <c r="K73" i="37"/>
  <c r="L73" i="37"/>
  <c r="D74" i="37"/>
  <c r="E74" i="37"/>
  <c r="F74" i="37"/>
  <c r="G74" i="37"/>
  <c r="J74" i="37"/>
  <c r="K74" i="37"/>
  <c r="L74" i="37"/>
  <c r="D75" i="37"/>
  <c r="E75" i="37"/>
  <c r="F75" i="37"/>
  <c r="G75" i="37"/>
  <c r="J75" i="37"/>
  <c r="K75" i="37"/>
  <c r="L75" i="37"/>
  <c r="D76" i="37"/>
  <c r="E76" i="37"/>
  <c r="F76" i="37"/>
  <c r="G76" i="37"/>
  <c r="J76" i="37"/>
  <c r="K76" i="37"/>
  <c r="L76" i="37"/>
  <c r="D77" i="37"/>
  <c r="E77" i="37"/>
  <c r="F77" i="37"/>
  <c r="G77" i="37"/>
  <c r="J77" i="37"/>
  <c r="K77" i="37"/>
  <c r="L77" i="37"/>
  <c r="D78" i="37"/>
  <c r="E78" i="37"/>
  <c r="F78" i="37"/>
  <c r="G78" i="37"/>
  <c r="J78" i="37"/>
  <c r="K78" i="37"/>
  <c r="L78" i="37"/>
  <c r="D79" i="37"/>
  <c r="E79" i="37"/>
  <c r="F79" i="37"/>
  <c r="G79" i="37"/>
  <c r="J79" i="37"/>
  <c r="K79" i="37"/>
  <c r="L79" i="37"/>
  <c r="D80" i="37"/>
  <c r="E80" i="37"/>
  <c r="F80" i="37"/>
  <c r="G80" i="37"/>
  <c r="J80" i="37"/>
  <c r="K80" i="37"/>
  <c r="L80" i="37"/>
  <c r="D81" i="37"/>
  <c r="E81" i="37"/>
  <c r="F81" i="37"/>
  <c r="G81" i="37"/>
  <c r="J81" i="37"/>
  <c r="K81" i="37"/>
  <c r="L81" i="37"/>
  <c r="D82" i="37"/>
  <c r="E82" i="37"/>
  <c r="F82" i="37"/>
  <c r="G82" i="37"/>
  <c r="J82" i="37"/>
  <c r="K82" i="37"/>
  <c r="L82" i="37"/>
  <c r="D83" i="37"/>
  <c r="E83" i="37"/>
  <c r="F83" i="37"/>
  <c r="G83" i="37"/>
  <c r="J83" i="37"/>
  <c r="K83" i="37"/>
  <c r="L83" i="37"/>
  <c r="D84" i="37"/>
  <c r="E84" i="37"/>
  <c r="F84" i="37"/>
  <c r="G84" i="37"/>
  <c r="J84" i="37"/>
  <c r="K84" i="37"/>
  <c r="L84" i="37"/>
  <c r="D85" i="37"/>
  <c r="E85" i="37"/>
  <c r="F85" i="37"/>
  <c r="G85" i="37"/>
  <c r="J85" i="37"/>
  <c r="K85" i="37"/>
  <c r="L85" i="37"/>
  <c r="D86" i="37"/>
  <c r="E86" i="37"/>
  <c r="F86" i="37"/>
  <c r="G86" i="37"/>
  <c r="J86" i="37"/>
  <c r="K86" i="37"/>
  <c r="L86" i="37"/>
  <c r="D87" i="37"/>
  <c r="E87" i="37"/>
  <c r="F87" i="37"/>
  <c r="G87" i="37"/>
  <c r="J87" i="37"/>
  <c r="K87" i="37"/>
  <c r="L87" i="37"/>
  <c r="D88" i="37"/>
  <c r="E88" i="37"/>
  <c r="F88" i="37"/>
  <c r="G88" i="37"/>
  <c r="J88" i="37"/>
  <c r="K88" i="37"/>
  <c r="L88" i="37"/>
  <c r="D89" i="37"/>
  <c r="E89" i="37"/>
  <c r="F89" i="37"/>
  <c r="G89" i="37"/>
  <c r="J89" i="37"/>
  <c r="K89" i="37"/>
  <c r="L89" i="37"/>
  <c r="D90" i="37"/>
  <c r="E90" i="37"/>
  <c r="F90" i="37"/>
  <c r="G90" i="37"/>
  <c r="J90" i="37"/>
  <c r="K90" i="37"/>
  <c r="L90" i="37"/>
  <c r="D91" i="37"/>
  <c r="E91" i="37"/>
  <c r="F91" i="37"/>
  <c r="G91" i="37"/>
  <c r="J91" i="37"/>
  <c r="K91" i="37"/>
  <c r="L91" i="37"/>
  <c r="D92" i="37"/>
  <c r="E92" i="37"/>
  <c r="F92" i="37"/>
  <c r="G92" i="37"/>
  <c r="J92" i="37"/>
  <c r="K92" i="37"/>
  <c r="L92" i="37"/>
  <c r="D93" i="37"/>
  <c r="E93" i="37"/>
  <c r="F93" i="37"/>
  <c r="G93" i="37"/>
  <c r="J93" i="37"/>
  <c r="K93" i="37"/>
  <c r="L93" i="37"/>
  <c r="D94" i="37"/>
  <c r="E94" i="37"/>
  <c r="F94" i="37"/>
  <c r="G94" i="37"/>
  <c r="J94" i="37"/>
  <c r="K94" i="37"/>
  <c r="L94" i="37"/>
  <c r="D95" i="37"/>
  <c r="E95" i="37"/>
  <c r="F95" i="37"/>
  <c r="G95" i="37"/>
  <c r="J95" i="37"/>
  <c r="K95" i="37"/>
  <c r="L95" i="37"/>
  <c r="D96" i="37"/>
  <c r="E96" i="37"/>
  <c r="F96" i="37"/>
  <c r="G96" i="37"/>
  <c r="J96" i="37"/>
  <c r="K96" i="37"/>
  <c r="L96" i="37"/>
  <c r="D97" i="37"/>
  <c r="E97" i="37"/>
  <c r="F97" i="37"/>
  <c r="G97" i="37"/>
  <c r="J97" i="37"/>
  <c r="K97" i="37"/>
  <c r="L97" i="37"/>
  <c r="D98" i="37"/>
  <c r="E98" i="37"/>
  <c r="F98" i="37"/>
  <c r="G98" i="37"/>
  <c r="J98" i="37"/>
  <c r="K98" i="37"/>
  <c r="L98" i="37"/>
  <c r="D99" i="37"/>
  <c r="E99" i="37"/>
  <c r="F99" i="37"/>
  <c r="G99" i="37"/>
  <c r="J99" i="37"/>
  <c r="K99" i="37"/>
  <c r="L99" i="37"/>
  <c r="D100" i="37"/>
  <c r="E100" i="37"/>
  <c r="F100" i="37"/>
  <c r="G100" i="37"/>
  <c r="J100" i="37"/>
  <c r="K100" i="37"/>
  <c r="L100" i="37"/>
  <c r="D101" i="37"/>
  <c r="E101" i="37"/>
  <c r="F101" i="37"/>
  <c r="G101" i="37"/>
  <c r="J101" i="37"/>
  <c r="K101" i="37"/>
  <c r="L101" i="37"/>
  <c r="D102" i="37"/>
  <c r="E102" i="37"/>
  <c r="F102" i="37"/>
  <c r="G102" i="37"/>
  <c r="J102" i="37"/>
  <c r="K102" i="37"/>
  <c r="L102" i="37"/>
  <c r="D103" i="37"/>
  <c r="E103" i="37"/>
  <c r="F103" i="37"/>
  <c r="G103" i="37"/>
  <c r="J103" i="37"/>
  <c r="K103" i="37"/>
  <c r="L103" i="37"/>
  <c r="D104" i="37"/>
  <c r="E104" i="37"/>
  <c r="F104" i="37"/>
  <c r="G104" i="37"/>
  <c r="J104" i="37"/>
  <c r="K104" i="37"/>
  <c r="L104" i="37"/>
  <c r="D105" i="37"/>
  <c r="E105" i="37"/>
  <c r="F105" i="37"/>
  <c r="G105" i="37"/>
  <c r="J105" i="37"/>
  <c r="K105" i="37"/>
  <c r="L105" i="37"/>
  <c r="D106" i="37"/>
  <c r="E106" i="37"/>
  <c r="F106" i="37"/>
  <c r="G106" i="37"/>
  <c r="J106" i="37"/>
  <c r="K106" i="37"/>
  <c r="L106" i="37"/>
  <c r="D107" i="37"/>
  <c r="E107" i="37"/>
  <c r="F107" i="37"/>
  <c r="G107" i="37"/>
  <c r="J107" i="37"/>
  <c r="K107" i="37"/>
  <c r="L107" i="37"/>
  <c r="D108" i="37"/>
  <c r="E108" i="37"/>
  <c r="F108" i="37"/>
  <c r="G108" i="37"/>
  <c r="J108" i="37"/>
  <c r="K108" i="37"/>
  <c r="L108" i="37"/>
  <c r="D109" i="37"/>
  <c r="E109" i="37"/>
  <c r="F109" i="37"/>
  <c r="G109" i="37"/>
  <c r="J109" i="37"/>
  <c r="K109" i="37"/>
  <c r="L109" i="37"/>
  <c r="D110" i="37"/>
  <c r="E110" i="37"/>
  <c r="F110" i="37"/>
  <c r="G110" i="37"/>
  <c r="J110" i="37"/>
  <c r="K110" i="37"/>
  <c r="L110" i="37"/>
  <c r="D111" i="37"/>
  <c r="E111" i="37"/>
  <c r="F111" i="37"/>
  <c r="G111" i="37"/>
  <c r="J111" i="37"/>
  <c r="K111" i="37"/>
  <c r="L111" i="37"/>
  <c r="D112" i="37"/>
  <c r="E112" i="37"/>
  <c r="F112" i="37"/>
  <c r="G112" i="37"/>
  <c r="J112" i="37"/>
  <c r="K112" i="37"/>
  <c r="L112" i="37"/>
  <c r="D113" i="37"/>
  <c r="E113" i="37"/>
  <c r="F113" i="37"/>
  <c r="G113" i="37"/>
  <c r="J113" i="37"/>
  <c r="K113" i="37"/>
  <c r="L113" i="37"/>
  <c r="D114" i="37"/>
  <c r="E114" i="37"/>
  <c r="F114" i="37"/>
  <c r="G114" i="37"/>
  <c r="J114" i="37"/>
  <c r="K114" i="37"/>
  <c r="L114" i="37"/>
  <c r="D115" i="37"/>
  <c r="E115" i="37"/>
  <c r="F115" i="37"/>
  <c r="G115" i="37"/>
  <c r="J115" i="37"/>
  <c r="K115" i="37"/>
  <c r="L115" i="37"/>
  <c r="D116" i="37"/>
  <c r="E116" i="37"/>
  <c r="F116" i="37"/>
  <c r="G116" i="37"/>
  <c r="J116" i="37"/>
  <c r="K116" i="37"/>
  <c r="L116" i="37"/>
  <c r="D117" i="37"/>
  <c r="E117" i="37"/>
  <c r="F117" i="37"/>
  <c r="G117" i="37"/>
  <c r="J117" i="37"/>
  <c r="K117" i="37"/>
  <c r="L117" i="37"/>
  <c r="D118" i="37"/>
  <c r="E118" i="37"/>
  <c r="F118" i="37"/>
  <c r="G118" i="37"/>
  <c r="J118" i="37"/>
  <c r="K118" i="37"/>
  <c r="L118" i="37"/>
  <c r="D119" i="37"/>
  <c r="E119" i="37"/>
  <c r="F119" i="37"/>
  <c r="G119" i="37"/>
  <c r="J119" i="37"/>
  <c r="K119" i="37"/>
  <c r="L119" i="37"/>
  <c r="D120" i="37"/>
  <c r="E120" i="37"/>
  <c r="F120" i="37"/>
  <c r="G120" i="37"/>
  <c r="J120" i="37"/>
  <c r="K120" i="37"/>
  <c r="L120" i="37"/>
  <c r="D121" i="37"/>
  <c r="E121" i="37"/>
  <c r="F121" i="37"/>
  <c r="G121" i="37"/>
  <c r="J121" i="37"/>
  <c r="K121" i="37"/>
  <c r="L121" i="37"/>
  <c r="D122" i="37"/>
  <c r="E122" i="37"/>
  <c r="F122" i="37"/>
  <c r="G122" i="37"/>
  <c r="J122" i="37"/>
  <c r="K122" i="37"/>
  <c r="L122" i="37"/>
  <c r="D123" i="37"/>
  <c r="E123" i="37"/>
  <c r="F123" i="37"/>
  <c r="G123" i="37"/>
  <c r="J123" i="37"/>
  <c r="K123" i="37"/>
  <c r="L123" i="37"/>
  <c r="D124" i="37"/>
  <c r="E124" i="37"/>
  <c r="F124" i="37"/>
  <c r="G124" i="37"/>
  <c r="J124" i="37"/>
  <c r="K124" i="37"/>
  <c r="L124" i="37"/>
  <c r="D125" i="37"/>
  <c r="E125" i="37"/>
  <c r="F125" i="37"/>
  <c r="G125" i="37"/>
  <c r="J125" i="37"/>
  <c r="K125" i="37"/>
  <c r="L125" i="37"/>
  <c r="D126" i="37"/>
  <c r="E126" i="37"/>
  <c r="F126" i="37"/>
  <c r="G126" i="37"/>
  <c r="J126" i="37"/>
  <c r="K126" i="37"/>
  <c r="L126" i="37"/>
  <c r="D127" i="37"/>
  <c r="E127" i="37"/>
  <c r="F127" i="37"/>
  <c r="G127" i="37"/>
  <c r="J127" i="37"/>
  <c r="K127" i="37"/>
  <c r="L127" i="37"/>
  <c r="D128" i="37"/>
  <c r="E128" i="37"/>
  <c r="F128" i="37"/>
  <c r="G128" i="37"/>
  <c r="J128" i="37"/>
  <c r="K128" i="37"/>
  <c r="L128" i="37"/>
  <c r="D129" i="37"/>
  <c r="E129" i="37"/>
  <c r="F129" i="37"/>
  <c r="G129" i="37"/>
  <c r="J129" i="37"/>
  <c r="K129" i="37"/>
  <c r="L129" i="37"/>
  <c r="D130" i="37"/>
  <c r="E130" i="37"/>
  <c r="F130" i="37"/>
  <c r="G130" i="37"/>
  <c r="J130" i="37"/>
  <c r="K130" i="37"/>
  <c r="L130" i="37"/>
  <c r="D131" i="37"/>
  <c r="E131" i="37"/>
  <c r="F131" i="37"/>
  <c r="G131" i="37"/>
  <c r="J131" i="37"/>
  <c r="K131" i="37"/>
  <c r="L131" i="37"/>
  <c r="D132" i="37"/>
  <c r="E132" i="37"/>
  <c r="F132" i="37"/>
  <c r="G132" i="37"/>
  <c r="J132" i="37"/>
  <c r="K132" i="37"/>
  <c r="L132" i="37"/>
  <c r="D133" i="37"/>
  <c r="E133" i="37"/>
  <c r="F133" i="37"/>
  <c r="G133" i="37"/>
  <c r="J133" i="37"/>
  <c r="K133" i="37"/>
  <c r="L133" i="37"/>
  <c r="D134" i="37"/>
  <c r="E134" i="37"/>
  <c r="F134" i="37"/>
  <c r="G134" i="37"/>
  <c r="J134" i="37"/>
  <c r="K134" i="37"/>
  <c r="L134" i="37"/>
  <c r="D135" i="37"/>
  <c r="E135" i="37"/>
  <c r="F135" i="37"/>
  <c r="G135" i="37"/>
  <c r="J135" i="37"/>
  <c r="K135" i="37"/>
  <c r="L135" i="37"/>
  <c r="D136" i="37"/>
  <c r="E136" i="37"/>
  <c r="F136" i="37"/>
  <c r="G136" i="37"/>
  <c r="J136" i="37"/>
  <c r="K136" i="37"/>
  <c r="L136" i="37"/>
  <c r="D137" i="37"/>
  <c r="E137" i="37"/>
  <c r="F137" i="37"/>
  <c r="G137" i="37"/>
  <c r="J137" i="37"/>
  <c r="K137" i="37"/>
  <c r="L137" i="37"/>
  <c r="D138" i="37"/>
  <c r="E138" i="37"/>
  <c r="F138" i="37"/>
  <c r="G138" i="37"/>
  <c r="J138" i="37"/>
  <c r="K138" i="37"/>
  <c r="L138" i="37"/>
  <c r="D139" i="37"/>
  <c r="E139" i="37"/>
  <c r="F139" i="37"/>
  <c r="G139" i="37"/>
  <c r="J139" i="37"/>
  <c r="K139" i="37"/>
  <c r="L139" i="37"/>
  <c r="D140" i="37"/>
  <c r="E140" i="37"/>
  <c r="F140" i="37"/>
  <c r="G140" i="37"/>
  <c r="J140" i="37"/>
  <c r="K140" i="37"/>
  <c r="L140" i="37"/>
  <c r="D141" i="37"/>
  <c r="E141" i="37"/>
  <c r="F141" i="37"/>
  <c r="G141" i="37"/>
  <c r="J141" i="37"/>
  <c r="K141" i="37"/>
  <c r="L141" i="37"/>
  <c r="D142" i="37"/>
  <c r="E142" i="37"/>
  <c r="F142" i="37"/>
  <c r="G142" i="37"/>
  <c r="J142" i="37"/>
  <c r="K142" i="37"/>
  <c r="L142" i="37"/>
  <c r="D143" i="37"/>
  <c r="E143" i="37"/>
  <c r="F143" i="37"/>
  <c r="G143" i="37"/>
  <c r="J143" i="37"/>
  <c r="K143" i="37"/>
  <c r="L143" i="37"/>
  <c r="D144" i="37"/>
  <c r="E144" i="37"/>
  <c r="F144" i="37"/>
  <c r="G144" i="37"/>
  <c r="J144" i="37"/>
  <c r="K144" i="37"/>
  <c r="L144" i="37"/>
  <c r="D145" i="37"/>
  <c r="E145" i="37"/>
  <c r="F145" i="37"/>
  <c r="G145" i="37"/>
  <c r="J145" i="37"/>
  <c r="K145" i="37"/>
  <c r="L145" i="37"/>
  <c r="D146" i="37"/>
  <c r="E146" i="37"/>
  <c r="F146" i="37"/>
  <c r="G146" i="37"/>
  <c r="J146" i="37"/>
  <c r="K146" i="37"/>
  <c r="L146" i="37"/>
  <c r="D147" i="37"/>
  <c r="E147" i="37"/>
  <c r="F147" i="37"/>
  <c r="G147" i="37"/>
  <c r="J147" i="37"/>
  <c r="K147" i="37"/>
  <c r="L147" i="37"/>
  <c r="D148" i="37"/>
  <c r="E148" i="37"/>
  <c r="F148" i="37"/>
  <c r="G148" i="37"/>
  <c r="J148" i="37"/>
  <c r="K148" i="37"/>
  <c r="L148" i="37"/>
  <c r="D149" i="37"/>
  <c r="E149" i="37"/>
  <c r="F149" i="37"/>
  <c r="G149" i="37"/>
  <c r="J149" i="37"/>
  <c r="K149" i="37"/>
  <c r="L149" i="37"/>
  <c r="D150" i="37"/>
  <c r="E150" i="37"/>
  <c r="F150" i="37"/>
  <c r="G150" i="37"/>
  <c r="J150" i="37"/>
  <c r="K150" i="37"/>
  <c r="L150" i="37"/>
  <c r="D151" i="37"/>
  <c r="E151" i="37"/>
  <c r="F151" i="37"/>
  <c r="G151" i="37"/>
  <c r="J151" i="37"/>
  <c r="K151" i="37"/>
  <c r="L151" i="37"/>
  <c r="D152" i="37"/>
  <c r="E152" i="37"/>
  <c r="F152" i="37"/>
  <c r="G152" i="37"/>
  <c r="J152" i="37"/>
  <c r="K152" i="37"/>
  <c r="L152" i="37"/>
  <c r="D153" i="37"/>
  <c r="E153" i="37"/>
  <c r="F153" i="37"/>
  <c r="G153" i="37"/>
  <c r="J153" i="37"/>
  <c r="K153" i="37"/>
  <c r="L153" i="37"/>
  <c r="D154" i="37"/>
  <c r="E154" i="37"/>
  <c r="F154" i="37"/>
  <c r="G154" i="37"/>
  <c r="J154" i="37"/>
  <c r="K154" i="37"/>
  <c r="L154" i="37"/>
  <c r="D155" i="37"/>
  <c r="E155" i="37"/>
  <c r="F155" i="37"/>
  <c r="G155" i="37"/>
  <c r="J155" i="37"/>
  <c r="K155" i="37"/>
  <c r="L155" i="37"/>
  <c r="D156" i="37"/>
  <c r="E156" i="37"/>
  <c r="F156" i="37"/>
  <c r="G156" i="37"/>
  <c r="J156" i="37"/>
  <c r="K156" i="37"/>
  <c r="L156" i="37"/>
  <c r="D157" i="37"/>
  <c r="E157" i="37"/>
  <c r="F157" i="37"/>
  <c r="G157" i="37"/>
  <c r="J157" i="37"/>
  <c r="K157" i="37"/>
  <c r="L157" i="37"/>
  <c r="D158" i="37"/>
  <c r="E158" i="37"/>
  <c r="F158" i="37"/>
  <c r="G158" i="37"/>
  <c r="J158" i="37"/>
  <c r="K158" i="37"/>
  <c r="L158" i="37"/>
  <c r="D159" i="37"/>
  <c r="E159" i="37"/>
  <c r="F159" i="37"/>
  <c r="G159" i="37"/>
  <c r="J159" i="37"/>
  <c r="K159" i="37"/>
  <c r="L159" i="37"/>
  <c r="D160" i="37"/>
  <c r="E160" i="37"/>
  <c r="F160" i="37"/>
  <c r="G160" i="37"/>
  <c r="J160" i="37"/>
  <c r="K160" i="37"/>
  <c r="L160" i="37"/>
  <c r="D161" i="37"/>
  <c r="E161" i="37"/>
  <c r="F161" i="37"/>
  <c r="G161" i="37"/>
  <c r="J161" i="37"/>
  <c r="K161" i="37"/>
  <c r="L161" i="37"/>
  <c r="D162" i="37"/>
  <c r="E162" i="37"/>
  <c r="F162" i="37"/>
  <c r="G162" i="37"/>
  <c r="J162" i="37"/>
  <c r="K162" i="37"/>
  <c r="L162" i="37"/>
  <c r="D163" i="37"/>
  <c r="E163" i="37"/>
  <c r="F163" i="37"/>
  <c r="G163" i="37"/>
  <c r="J163" i="37"/>
  <c r="K163" i="37"/>
  <c r="L163" i="37"/>
  <c r="D164" i="37"/>
  <c r="E164" i="37"/>
  <c r="F164" i="37"/>
  <c r="G164" i="37"/>
  <c r="J164" i="37"/>
  <c r="K164" i="37"/>
  <c r="L164" i="37"/>
  <c r="D165" i="37"/>
  <c r="E165" i="37"/>
  <c r="F165" i="37"/>
  <c r="G165" i="37"/>
  <c r="J165" i="37"/>
  <c r="K165" i="37"/>
  <c r="L165" i="37"/>
  <c r="D166" i="37"/>
  <c r="E166" i="37"/>
  <c r="F166" i="37"/>
  <c r="G166" i="37"/>
  <c r="J166" i="37"/>
  <c r="K166" i="37"/>
  <c r="L166" i="37"/>
  <c r="D167" i="37"/>
  <c r="E167" i="37"/>
  <c r="F167" i="37"/>
  <c r="G167" i="37"/>
  <c r="J167" i="37"/>
  <c r="K167" i="37"/>
  <c r="L167" i="37"/>
  <c r="D168" i="37"/>
  <c r="E168" i="37"/>
  <c r="F168" i="37"/>
  <c r="G168" i="37"/>
  <c r="J168" i="37"/>
  <c r="K168" i="37"/>
  <c r="L168" i="37"/>
  <c r="D169" i="37"/>
  <c r="E169" i="37"/>
  <c r="F169" i="37"/>
  <c r="G169" i="37"/>
  <c r="J169" i="37"/>
  <c r="K169" i="37"/>
  <c r="L169" i="37"/>
  <c r="D170" i="37"/>
  <c r="E170" i="37"/>
  <c r="F170" i="37"/>
  <c r="G170" i="37"/>
  <c r="J170" i="37"/>
  <c r="K170" i="37"/>
  <c r="L170" i="37"/>
  <c r="D171" i="37"/>
  <c r="E171" i="37"/>
  <c r="F171" i="37"/>
  <c r="G171" i="37"/>
  <c r="J171" i="37"/>
  <c r="K171" i="37"/>
  <c r="L171" i="37"/>
  <c r="D172" i="37"/>
  <c r="E172" i="37"/>
  <c r="F172" i="37"/>
  <c r="G172" i="37"/>
  <c r="J172" i="37"/>
  <c r="K172" i="37"/>
  <c r="L172" i="37"/>
  <c r="D173" i="37"/>
  <c r="E173" i="37"/>
  <c r="F173" i="37"/>
  <c r="G173" i="37"/>
  <c r="J173" i="37"/>
  <c r="K173" i="37"/>
  <c r="L173" i="37"/>
  <c r="D174" i="37"/>
  <c r="E174" i="37"/>
  <c r="F174" i="37"/>
  <c r="G174" i="37"/>
  <c r="J174" i="37"/>
  <c r="K174" i="37"/>
  <c r="L174" i="37"/>
  <c r="D175" i="37"/>
  <c r="E175" i="37"/>
  <c r="F175" i="37"/>
  <c r="G175" i="37"/>
  <c r="J175" i="37"/>
  <c r="K175" i="37"/>
  <c r="L175" i="37"/>
  <c r="D176" i="37"/>
  <c r="E176" i="37"/>
  <c r="F176" i="37"/>
  <c r="G176" i="37"/>
  <c r="J176" i="37"/>
  <c r="K176" i="37"/>
  <c r="L176" i="37"/>
  <c r="D177" i="37"/>
  <c r="E177" i="37"/>
  <c r="F177" i="37"/>
  <c r="G177" i="37"/>
  <c r="J177" i="37"/>
  <c r="K177" i="37"/>
  <c r="L177" i="37"/>
  <c r="D178" i="37"/>
  <c r="E178" i="37"/>
  <c r="F178" i="37"/>
  <c r="G178" i="37"/>
  <c r="J178" i="37"/>
  <c r="K178" i="37"/>
  <c r="L178" i="37"/>
  <c r="D179" i="37"/>
  <c r="E179" i="37"/>
  <c r="F179" i="37"/>
  <c r="G179" i="37"/>
  <c r="J179" i="37"/>
  <c r="K179" i="37"/>
  <c r="L179" i="37"/>
  <c r="D180" i="37"/>
  <c r="E180" i="37"/>
  <c r="F180" i="37"/>
  <c r="G180" i="37"/>
  <c r="J180" i="37"/>
  <c r="K180" i="37"/>
  <c r="L180" i="37"/>
  <c r="D181" i="37"/>
  <c r="E181" i="37"/>
  <c r="F181" i="37"/>
  <c r="G181" i="37"/>
  <c r="J181" i="37"/>
  <c r="K181" i="37"/>
  <c r="L181" i="37"/>
  <c r="D182" i="37"/>
  <c r="E182" i="37"/>
  <c r="F182" i="37"/>
  <c r="G182" i="37"/>
  <c r="J182" i="37"/>
  <c r="K182" i="37"/>
  <c r="L182" i="37"/>
  <c r="D183" i="37"/>
  <c r="E183" i="37"/>
  <c r="F183" i="37"/>
  <c r="G183" i="37"/>
  <c r="J183" i="37"/>
  <c r="K183" i="37"/>
  <c r="L183" i="37"/>
  <c r="D184" i="37"/>
  <c r="E184" i="37"/>
  <c r="F184" i="37"/>
  <c r="G184" i="37"/>
  <c r="J184" i="37"/>
  <c r="K184" i="37"/>
  <c r="L184" i="37"/>
  <c r="D185" i="37"/>
  <c r="E185" i="37"/>
  <c r="F185" i="37"/>
  <c r="G185" i="37"/>
  <c r="J185" i="37"/>
  <c r="K185" i="37"/>
  <c r="L185" i="37"/>
  <c r="D186" i="37"/>
  <c r="E186" i="37"/>
  <c r="F186" i="37"/>
  <c r="G186" i="37"/>
  <c r="J186" i="37"/>
  <c r="K186" i="37"/>
  <c r="L186" i="37"/>
  <c r="D187" i="37"/>
  <c r="E187" i="37"/>
  <c r="F187" i="37"/>
  <c r="G187" i="37"/>
  <c r="J187" i="37"/>
  <c r="K187" i="37"/>
  <c r="L187" i="37"/>
  <c r="D188" i="37"/>
  <c r="E188" i="37"/>
  <c r="F188" i="37"/>
  <c r="G188" i="37"/>
  <c r="J188" i="37"/>
  <c r="K188" i="37"/>
  <c r="L188" i="37"/>
  <c r="D189" i="37"/>
  <c r="E189" i="37"/>
  <c r="F189" i="37"/>
  <c r="G189" i="37"/>
  <c r="J189" i="37"/>
  <c r="K189" i="37"/>
  <c r="L189" i="37"/>
  <c r="D190" i="37"/>
  <c r="E190" i="37"/>
  <c r="F190" i="37"/>
  <c r="G190" i="37"/>
  <c r="J190" i="37"/>
  <c r="K190" i="37"/>
  <c r="L190" i="37"/>
  <c r="D191" i="37"/>
  <c r="E191" i="37"/>
  <c r="F191" i="37"/>
  <c r="G191" i="37"/>
  <c r="J191" i="37"/>
  <c r="K191" i="37"/>
  <c r="L191" i="37"/>
  <c r="D192" i="37"/>
  <c r="E192" i="37"/>
  <c r="F192" i="37"/>
  <c r="G192" i="37"/>
  <c r="J192" i="37"/>
  <c r="K192" i="37"/>
  <c r="L192" i="37"/>
  <c r="D193" i="37"/>
  <c r="E193" i="37"/>
  <c r="F193" i="37"/>
  <c r="G193" i="37"/>
  <c r="J193" i="37"/>
  <c r="K193" i="37"/>
  <c r="L193" i="37"/>
  <c r="D194" i="37"/>
  <c r="E194" i="37"/>
  <c r="F194" i="37"/>
  <c r="G194" i="37"/>
  <c r="J194" i="37"/>
  <c r="K194" i="37"/>
  <c r="L194" i="37"/>
  <c r="D195" i="37"/>
  <c r="E195" i="37"/>
  <c r="F195" i="37"/>
  <c r="G195" i="37"/>
  <c r="J195" i="37"/>
  <c r="K195" i="37"/>
  <c r="L195" i="37"/>
  <c r="D196" i="37"/>
  <c r="E196" i="37"/>
  <c r="F196" i="37"/>
  <c r="G196" i="37"/>
  <c r="J196" i="37"/>
  <c r="K196" i="37"/>
  <c r="L196" i="37"/>
  <c r="D197" i="37"/>
  <c r="E197" i="37"/>
  <c r="F197" i="37"/>
  <c r="G197" i="37"/>
  <c r="J197" i="37"/>
  <c r="K197" i="37"/>
  <c r="L197" i="37"/>
  <c r="D198" i="37"/>
  <c r="E198" i="37"/>
  <c r="F198" i="37"/>
  <c r="G198" i="37"/>
  <c r="J198" i="37"/>
  <c r="K198" i="37"/>
  <c r="L198" i="37"/>
  <c r="D199" i="37"/>
  <c r="E199" i="37"/>
  <c r="F199" i="37"/>
  <c r="G199" i="37"/>
  <c r="J199" i="37"/>
  <c r="K199" i="37"/>
  <c r="L199" i="37"/>
  <c r="D200" i="37"/>
  <c r="E200" i="37"/>
  <c r="F200" i="37"/>
  <c r="G200" i="37"/>
  <c r="J200" i="37"/>
  <c r="K200" i="37"/>
  <c r="L200" i="37"/>
  <c r="D201" i="37"/>
  <c r="E201" i="37"/>
  <c r="F201" i="37"/>
  <c r="G201" i="37"/>
  <c r="J201" i="37"/>
  <c r="K201" i="37"/>
  <c r="L201" i="37"/>
  <c r="D202" i="37"/>
  <c r="E202" i="37"/>
  <c r="F202" i="37"/>
  <c r="G202" i="37"/>
  <c r="J202" i="37"/>
  <c r="K202" i="37"/>
  <c r="L202" i="37"/>
  <c r="D203" i="37"/>
  <c r="E203" i="37"/>
  <c r="F203" i="37"/>
  <c r="G203" i="37"/>
  <c r="J203" i="37"/>
  <c r="K203" i="37"/>
  <c r="L203" i="37"/>
  <c r="D204" i="37"/>
  <c r="E204" i="37"/>
  <c r="F204" i="37"/>
  <c r="G204" i="37"/>
  <c r="J204" i="37"/>
  <c r="K204" i="37"/>
  <c r="L204" i="37"/>
  <c r="D205" i="37"/>
  <c r="E205" i="37"/>
  <c r="F205" i="37"/>
  <c r="G205" i="37"/>
  <c r="J205" i="37"/>
  <c r="K205" i="37"/>
  <c r="L205" i="37"/>
  <c r="D206" i="37"/>
  <c r="E206" i="37"/>
  <c r="F206" i="37"/>
  <c r="G206" i="37"/>
  <c r="J206" i="37"/>
  <c r="K206" i="37"/>
  <c r="L206" i="37"/>
  <c r="D207" i="37"/>
  <c r="E207" i="37"/>
  <c r="F207" i="37"/>
  <c r="G207" i="37"/>
  <c r="J207" i="37"/>
  <c r="K207" i="37"/>
  <c r="L207" i="37"/>
  <c r="H207" i="37"/>
  <c r="I207" i="37"/>
  <c r="B207" i="37"/>
  <c r="H206" i="37"/>
  <c r="I206" i="37"/>
  <c r="B206" i="37"/>
  <c r="H205" i="37"/>
  <c r="I205" i="37"/>
  <c r="B205" i="37"/>
  <c r="H204" i="37"/>
  <c r="I204" i="37"/>
  <c r="B204" i="37"/>
  <c r="H203" i="37"/>
  <c r="I203" i="37"/>
  <c r="B203" i="37"/>
  <c r="H202" i="37"/>
  <c r="I202" i="37"/>
  <c r="B202" i="37"/>
  <c r="H201" i="37"/>
  <c r="I201" i="37"/>
  <c r="B201" i="37"/>
  <c r="H200" i="37"/>
  <c r="I200" i="37"/>
  <c r="B200" i="37"/>
  <c r="H199" i="37"/>
  <c r="I199" i="37"/>
  <c r="B199" i="37"/>
  <c r="H198" i="37"/>
  <c r="I198" i="37"/>
  <c r="B198" i="37"/>
  <c r="H197" i="37"/>
  <c r="I197" i="37"/>
  <c r="B197" i="37"/>
  <c r="H196" i="37"/>
  <c r="I196" i="37"/>
  <c r="B196" i="37"/>
  <c r="H195" i="37"/>
  <c r="I195" i="37"/>
  <c r="B195" i="37"/>
  <c r="H194" i="37"/>
  <c r="I194" i="37"/>
  <c r="B194" i="37"/>
  <c r="H193" i="37"/>
  <c r="I193" i="37"/>
  <c r="B193" i="37"/>
  <c r="H192" i="37"/>
  <c r="I192" i="37"/>
  <c r="B192" i="37"/>
  <c r="H191" i="37"/>
  <c r="I191" i="37"/>
  <c r="B191" i="37"/>
  <c r="H190" i="37"/>
  <c r="I190" i="37"/>
  <c r="B190" i="37"/>
  <c r="H189" i="37"/>
  <c r="I189" i="37"/>
  <c r="B189" i="37"/>
  <c r="H188" i="37"/>
  <c r="I188" i="37"/>
  <c r="B188" i="37"/>
  <c r="H187" i="37"/>
  <c r="I187" i="37"/>
  <c r="B187" i="37"/>
  <c r="H186" i="37"/>
  <c r="I186" i="37"/>
  <c r="B186" i="37"/>
  <c r="H185" i="37"/>
  <c r="I185" i="37"/>
  <c r="B185" i="37"/>
  <c r="H184" i="37"/>
  <c r="I184" i="37"/>
  <c r="B184" i="37"/>
  <c r="H183" i="37"/>
  <c r="I183" i="37"/>
  <c r="B183" i="37"/>
  <c r="H182" i="37"/>
  <c r="I182" i="37"/>
  <c r="B182" i="37"/>
  <c r="H181" i="37"/>
  <c r="I181" i="37"/>
  <c r="B181" i="37"/>
  <c r="H180" i="37"/>
  <c r="I180" i="37"/>
  <c r="B180" i="37"/>
  <c r="H179" i="37"/>
  <c r="I179" i="37"/>
  <c r="B179" i="37"/>
  <c r="H178" i="37"/>
  <c r="I178" i="37"/>
  <c r="B178" i="37"/>
  <c r="H177" i="37"/>
  <c r="I177" i="37"/>
  <c r="B177" i="37"/>
  <c r="H176" i="37"/>
  <c r="I176" i="37"/>
  <c r="B176" i="37"/>
  <c r="H175" i="37"/>
  <c r="I175" i="37"/>
  <c r="B175" i="37"/>
  <c r="H174" i="37"/>
  <c r="I174" i="37"/>
  <c r="B174" i="37"/>
  <c r="H173" i="37"/>
  <c r="I173" i="37"/>
  <c r="B173" i="37"/>
  <c r="H172" i="37"/>
  <c r="I172" i="37"/>
  <c r="B172" i="37"/>
  <c r="H171" i="37"/>
  <c r="I171" i="37"/>
  <c r="B171" i="37"/>
  <c r="H170" i="37"/>
  <c r="I170" i="37"/>
  <c r="B170" i="37"/>
  <c r="H169" i="37"/>
  <c r="I169" i="37"/>
  <c r="B169" i="37"/>
  <c r="H168" i="37"/>
  <c r="I168" i="37"/>
  <c r="B168" i="37"/>
  <c r="H167" i="37"/>
  <c r="I167" i="37"/>
  <c r="B167" i="37"/>
  <c r="H166" i="37"/>
  <c r="I166" i="37"/>
  <c r="B166" i="37"/>
  <c r="H165" i="37"/>
  <c r="I165" i="37"/>
  <c r="B165" i="37"/>
  <c r="H164" i="37"/>
  <c r="I164" i="37"/>
  <c r="B164" i="37"/>
  <c r="H163" i="37"/>
  <c r="I163" i="37"/>
  <c r="B163" i="37"/>
  <c r="H162" i="37"/>
  <c r="I162" i="37"/>
  <c r="B162" i="37"/>
  <c r="H161" i="37"/>
  <c r="I161" i="37"/>
  <c r="B161" i="37"/>
  <c r="H160" i="37"/>
  <c r="I160" i="37"/>
  <c r="B160" i="37"/>
  <c r="H159" i="37"/>
  <c r="I159" i="37"/>
  <c r="B159" i="37"/>
  <c r="H158" i="37"/>
  <c r="I158" i="37"/>
  <c r="B158" i="37"/>
  <c r="H157" i="37"/>
  <c r="I157" i="37"/>
  <c r="B157" i="37"/>
  <c r="H156" i="37"/>
  <c r="I156" i="37"/>
  <c r="B156" i="37"/>
  <c r="H155" i="37"/>
  <c r="I155" i="37"/>
  <c r="B155" i="37"/>
  <c r="H154" i="37"/>
  <c r="I154" i="37"/>
  <c r="B154" i="37"/>
  <c r="H153" i="37"/>
  <c r="I153" i="37"/>
  <c r="B153" i="37"/>
  <c r="H152" i="37"/>
  <c r="I152" i="37"/>
  <c r="B152" i="37"/>
  <c r="H151" i="37"/>
  <c r="I151" i="37"/>
  <c r="B151" i="37"/>
  <c r="H150" i="37"/>
  <c r="I150" i="37"/>
  <c r="B150" i="37"/>
  <c r="H149" i="37"/>
  <c r="I149" i="37"/>
  <c r="B149" i="37"/>
  <c r="H148" i="37"/>
  <c r="I148" i="37"/>
  <c r="B148" i="37"/>
  <c r="H147" i="37"/>
  <c r="I147" i="37"/>
  <c r="B147" i="37"/>
  <c r="H146" i="37"/>
  <c r="I146" i="37"/>
  <c r="B146" i="37"/>
  <c r="H145" i="37"/>
  <c r="I145" i="37"/>
  <c r="B145" i="37"/>
  <c r="H144" i="37"/>
  <c r="I144" i="37"/>
  <c r="B144" i="37"/>
  <c r="H143" i="37"/>
  <c r="I143" i="37"/>
  <c r="B143" i="37"/>
  <c r="H142" i="37"/>
  <c r="I142" i="37"/>
  <c r="B142" i="37"/>
  <c r="H141" i="37"/>
  <c r="I141" i="37"/>
  <c r="B141" i="37"/>
  <c r="H140" i="37"/>
  <c r="I140" i="37"/>
  <c r="B140" i="37"/>
  <c r="H139" i="37"/>
  <c r="I139" i="37"/>
  <c r="B139" i="37"/>
  <c r="H138" i="37"/>
  <c r="I138" i="37"/>
  <c r="B138" i="37"/>
  <c r="H137" i="37"/>
  <c r="I137" i="37"/>
  <c r="B137" i="37"/>
  <c r="H136" i="37"/>
  <c r="I136" i="37"/>
  <c r="B136" i="37"/>
  <c r="H135" i="37"/>
  <c r="I135" i="37"/>
  <c r="B135" i="37"/>
  <c r="H134" i="37"/>
  <c r="I134" i="37"/>
  <c r="B134" i="37"/>
  <c r="H133" i="37"/>
  <c r="I133" i="37"/>
  <c r="B133" i="37"/>
  <c r="H132" i="37"/>
  <c r="I132" i="37"/>
  <c r="B132" i="37"/>
  <c r="H131" i="37"/>
  <c r="I131" i="37"/>
  <c r="B131" i="37"/>
  <c r="H130" i="37"/>
  <c r="I130" i="37"/>
  <c r="B130" i="37"/>
  <c r="H129" i="37"/>
  <c r="I129" i="37"/>
  <c r="B129" i="37"/>
  <c r="H128" i="37"/>
  <c r="I128" i="37"/>
  <c r="B128" i="37"/>
  <c r="H127" i="37"/>
  <c r="I127" i="37"/>
  <c r="B127" i="37"/>
  <c r="H126" i="37"/>
  <c r="I126" i="37"/>
  <c r="B126" i="37"/>
  <c r="H125" i="37"/>
  <c r="I125" i="37"/>
  <c r="B125" i="37"/>
  <c r="H124" i="37"/>
  <c r="I124" i="37"/>
  <c r="B124" i="37"/>
  <c r="H123" i="37"/>
  <c r="I123" i="37"/>
  <c r="B123" i="37"/>
  <c r="H122" i="37"/>
  <c r="I122" i="37"/>
  <c r="B122" i="37"/>
  <c r="H121" i="37"/>
  <c r="I121" i="37"/>
  <c r="B121" i="37"/>
  <c r="H120" i="37"/>
  <c r="I120" i="37"/>
  <c r="B120" i="37"/>
  <c r="H119" i="37"/>
  <c r="I119" i="37"/>
  <c r="B119" i="37"/>
  <c r="H118" i="37"/>
  <c r="I118" i="37"/>
  <c r="B118" i="37"/>
  <c r="H117" i="37"/>
  <c r="I117" i="37"/>
  <c r="B117" i="37"/>
  <c r="H116" i="37"/>
  <c r="I116" i="37"/>
  <c r="B116" i="37"/>
  <c r="H115" i="37"/>
  <c r="I115" i="37"/>
  <c r="B115" i="37"/>
  <c r="H114" i="37"/>
  <c r="I114" i="37"/>
  <c r="B114" i="37"/>
  <c r="H113" i="37"/>
  <c r="I113" i="37"/>
  <c r="B113" i="37"/>
  <c r="H112" i="37"/>
  <c r="I112" i="37"/>
  <c r="B112" i="37"/>
  <c r="H111" i="37"/>
  <c r="I111" i="37"/>
  <c r="B111" i="37"/>
  <c r="H110" i="37"/>
  <c r="I110" i="37"/>
  <c r="B110" i="37"/>
  <c r="H109" i="37"/>
  <c r="I109" i="37"/>
  <c r="B109" i="37"/>
  <c r="H108" i="37"/>
  <c r="I108" i="37"/>
  <c r="B108" i="37"/>
  <c r="H107" i="37"/>
  <c r="I107" i="37"/>
  <c r="B107" i="37"/>
  <c r="H106" i="37"/>
  <c r="I106" i="37"/>
  <c r="B106" i="37"/>
  <c r="H105" i="37"/>
  <c r="I105" i="37"/>
  <c r="B105" i="37"/>
  <c r="H104" i="37"/>
  <c r="I104" i="37"/>
  <c r="B104" i="37"/>
  <c r="H103" i="37"/>
  <c r="I103" i="37"/>
  <c r="B103" i="37"/>
  <c r="H102" i="37"/>
  <c r="I102" i="37"/>
  <c r="B102" i="37"/>
  <c r="H101" i="37"/>
  <c r="I101" i="37"/>
  <c r="B101" i="37"/>
  <c r="H100" i="37"/>
  <c r="I100" i="37"/>
  <c r="B100" i="37"/>
  <c r="H99" i="37"/>
  <c r="I99" i="37"/>
  <c r="B99" i="37"/>
  <c r="H98" i="37"/>
  <c r="I98" i="37"/>
  <c r="B98" i="37"/>
  <c r="H97" i="37"/>
  <c r="I97" i="37"/>
  <c r="B97" i="37"/>
  <c r="H96" i="37"/>
  <c r="I96" i="37"/>
  <c r="B96" i="37"/>
  <c r="H95" i="37"/>
  <c r="I95" i="37"/>
  <c r="B95" i="37"/>
  <c r="H94" i="37"/>
  <c r="I94" i="37"/>
  <c r="B94" i="37"/>
  <c r="H93" i="37"/>
  <c r="I93" i="37"/>
  <c r="B93" i="37"/>
  <c r="H92" i="37"/>
  <c r="I92" i="37"/>
  <c r="B92" i="37"/>
  <c r="H91" i="37"/>
  <c r="I91" i="37"/>
  <c r="B91" i="37"/>
  <c r="H90" i="37"/>
  <c r="I90" i="37"/>
  <c r="B90" i="37"/>
  <c r="H89" i="37"/>
  <c r="I89" i="37"/>
  <c r="B89" i="37"/>
  <c r="H88" i="37"/>
  <c r="I88" i="37"/>
  <c r="B88" i="37"/>
  <c r="H87" i="37"/>
  <c r="I87" i="37"/>
  <c r="B87" i="37"/>
  <c r="H86" i="37"/>
  <c r="I86" i="37"/>
  <c r="B86" i="37"/>
  <c r="H85" i="37"/>
  <c r="I85" i="37"/>
  <c r="B85" i="37"/>
  <c r="H84" i="37"/>
  <c r="I84" i="37"/>
  <c r="B84" i="37"/>
  <c r="H83" i="37"/>
  <c r="I83" i="37"/>
  <c r="B83" i="37"/>
  <c r="H82" i="37"/>
  <c r="I82" i="37"/>
  <c r="B82" i="37"/>
  <c r="H81" i="37"/>
  <c r="I81" i="37"/>
  <c r="B81" i="37"/>
  <c r="H80" i="37"/>
  <c r="I80" i="37"/>
  <c r="B80" i="37"/>
  <c r="H79" i="37"/>
  <c r="I79" i="37"/>
  <c r="B79" i="37"/>
  <c r="H78" i="37"/>
  <c r="I78" i="37"/>
  <c r="B78" i="37"/>
  <c r="H77" i="37"/>
  <c r="I77" i="37"/>
  <c r="B77" i="37"/>
  <c r="H76" i="37"/>
  <c r="I76" i="37"/>
  <c r="B76" i="37"/>
  <c r="H75" i="37"/>
  <c r="I75" i="37"/>
  <c r="B75" i="37"/>
  <c r="H74" i="37"/>
  <c r="I74" i="37"/>
  <c r="B74" i="37"/>
  <c r="H73" i="37"/>
  <c r="I73" i="37"/>
  <c r="B73" i="37"/>
  <c r="H72" i="37"/>
  <c r="I72" i="37"/>
  <c r="B72" i="37"/>
  <c r="H71" i="37"/>
  <c r="I71" i="37"/>
  <c r="B71" i="37"/>
  <c r="H70" i="37"/>
  <c r="I70" i="37"/>
  <c r="B70" i="37"/>
  <c r="H69" i="37"/>
  <c r="I69" i="37"/>
  <c r="B69" i="37"/>
  <c r="H68" i="37"/>
  <c r="I68" i="37"/>
  <c r="B68" i="37"/>
  <c r="H67" i="37"/>
  <c r="I67" i="37"/>
  <c r="B67" i="37"/>
  <c r="H66" i="37"/>
  <c r="I66" i="37"/>
  <c r="B66" i="37"/>
  <c r="H65" i="37"/>
  <c r="I65" i="37"/>
  <c r="B65" i="37"/>
  <c r="H64" i="37"/>
  <c r="I64" i="37"/>
  <c r="B64" i="37"/>
  <c r="H63" i="37"/>
  <c r="I63" i="37"/>
  <c r="B63" i="37"/>
  <c r="H62" i="37"/>
  <c r="I62" i="37"/>
  <c r="B62" i="37"/>
  <c r="H61" i="37"/>
  <c r="I61" i="37"/>
  <c r="B61" i="37"/>
  <c r="H60" i="37"/>
  <c r="I60" i="37"/>
  <c r="B60" i="37"/>
  <c r="H59" i="37"/>
  <c r="I59" i="37"/>
  <c r="B59" i="37"/>
  <c r="H58" i="37"/>
  <c r="I58" i="37"/>
  <c r="B58" i="37"/>
  <c r="H57" i="37"/>
  <c r="I57" i="37"/>
  <c r="B57" i="37"/>
  <c r="H56" i="37"/>
  <c r="I56" i="37"/>
  <c r="B56" i="37"/>
  <c r="H55" i="37"/>
  <c r="I55" i="37"/>
  <c r="B55" i="37"/>
  <c r="H54" i="37"/>
  <c r="I54" i="37"/>
  <c r="B54" i="37"/>
  <c r="H53" i="37"/>
  <c r="I53" i="37"/>
  <c r="B53" i="37"/>
  <c r="H52" i="37"/>
  <c r="I52" i="37"/>
  <c r="B52" i="37"/>
  <c r="H51" i="37"/>
  <c r="I51" i="37"/>
  <c r="B51" i="37"/>
  <c r="H50" i="37"/>
  <c r="I50" i="37"/>
  <c r="B50" i="37"/>
  <c r="H49" i="37"/>
  <c r="I49" i="37"/>
  <c r="B49" i="37"/>
  <c r="H48" i="37"/>
  <c r="I48" i="37"/>
  <c r="B48" i="37"/>
  <c r="H47" i="37"/>
  <c r="I47" i="37"/>
  <c r="B47" i="37"/>
  <c r="H46" i="37"/>
  <c r="I46" i="37"/>
  <c r="B46" i="37"/>
  <c r="H45" i="37"/>
  <c r="I45" i="37"/>
  <c r="B45" i="37"/>
  <c r="H44" i="37"/>
  <c r="I44" i="37"/>
  <c r="B44" i="37"/>
  <c r="H43" i="37"/>
  <c r="I43" i="37"/>
  <c r="B43" i="37"/>
  <c r="H42" i="37"/>
  <c r="I42" i="37"/>
  <c r="B42" i="37"/>
  <c r="H41" i="37"/>
  <c r="I41" i="37"/>
  <c r="B41" i="37"/>
  <c r="H40" i="37"/>
  <c r="I40" i="37"/>
  <c r="B40" i="37"/>
  <c r="H39" i="37"/>
  <c r="I39" i="37"/>
  <c r="B39" i="37"/>
  <c r="H38" i="37"/>
  <c r="I38" i="37"/>
  <c r="B38" i="37"/>
  <c r="H37" i="37"/>
  <c r="I37" i="37"/>
  <c r="B37" i="37"/>
  <c r="H36" i="37"/>
  <c r="I36" i="37"/>
  <c r="B36" i="37"/>
  <c r="H35" i="37"/>
  <c r="I35" i="37"/>
  <c r="B35" i="37"/>
  <c r="H34" i="37"/>
  <c r="I34" i="37"/>
  <c r="B34" i="37"/>
  <c r="H33" i="37"/>
  <c r="I33" i="37"/>
  <c r="B33" i="37"/>
  <c r="H32" i="37"/>
  <c r="I32" i="37"/>
  <c r="B32" i="37"/>
  <c r="H31" i="37"/>
  <c r="I31" i="37"/>
  <c r="B31" i="37"/>
  <c r="H30" i="37"/>
  <c r="I30" i="37"/>
  <c r="B30" i="37"/>
  <c r="H29" i="37"/>
  <c r="I29" i="37"/>
  <c r="B29" i="37"/>
  <c r="H28" i="37"/>
  <c r="I28" i="37"/>
  <c r="B28" i="37"/>
  <c r="H27" i="37"/>
  <c r="I27" i="37"/>
  <c r="B27" i="37"/>
  <c r="H26" i="37"/>
  <c r="I26" i="37"/>
  <c r="B26" i="37"/>
  <c r="H25" i="37"/>
  <c r="I25" i="37"/>
  <c r="B25" i="37"/>
  <c r="H24" i="37"/>
  <c r="I24" i="37"/>
  <c r="B24" i="37"/>
  <c r="H23" i="37"/>
  <c r="I23" i="37"/>
  <c r="B23" i="37"/>
  <c r="H22" i="37"/>
  <c r="I22" i="37"/>
  <c r="B22" i="37"/>
  <c r="H21" i="37"/>
  <c r="I21" i="37"/>
  <c r="B21" i="37"/>
  <c r="H20" i="37"/>
  <c r="I20" i="37"/>
  <c r="B20" i="37"/>
  <c r="H19" i="37"/>
  <c r="I19" i="37"/>
  <c r="B19" i="37"/>
  <c r="H11" i="37"/>
  <c r="H4" i="36"/>
  <c r="L18" i="36"/>
  <c r="K18" i="36"/>
  <c r="M18" i="36"/>
  <c r="D19" i="36"/>
  <c r="H13" i="36"/>
  <c r="H3" i="36"/>
  <c r="F19" i="36"/>
  <c r="D20" i="36"/>
  <c r="E19" i="36"/>
  <c r="G19" i="36"/>
  <c r="H19" i="36"/>
  <c r="K19" i="36"/>
  <c r="L19" i="36"/>
  <c r="M19" i="36"/>
  <c r="F20" i="36"/>
  <c r="D21" i="36"/>
  <c r="E20" i="36"/>
  <c r="G20" i="36"/>
  <c r="H20" i="36"/>
  <c r="K20" i="36"/>
  <c r="L20" i="36"/>
  <c r="M20" i="36"/>
  <c r="F21" i="36"/>
  <c r="D22" i="36"/>
  <c r="E21" i="36"/>
  <c r="G21" i="36"/>
  <c r="H21" i="36"/>
  <c r="K21" i="36"/>
  <c r="L21" i="36"/>
  <c r="M21" i="36"/>
  <c r="F22" i="36"/>
  <c r="D23" i="36"/>
  <c r="E22" i="36"/>
  <c r="G22" i="36"/>
  <c r="H22" i="36"/>
  <c r="K22" i="36"/>
  <c r="L22" i="36"/>
  <c r="M22" i="36"/>
  <c r="F23" i="36"/>
  <c r="D24" i="36"/>
  <c r="E23" i="36"/>
  <c r="G23" i="36"/>
  <c r="H23" i="36"/>
  <c r="K23" i="36"/>
  <c r="L23" i="36"/>
  <c r="M23" i="36"/>
  <c r="F24" i="36"/>
  <c r="D25" i="36"/>
  <c r="E24" i="36"/>
  <c r="G24" i="36"/>
  <c r="H24" i="36"/>
  <c r="K24" i="36"/>
  <c r="L24" i="36"/>
  <c r="M24" i="36"/>
  <c r="F25" i="36"/>
  <c r="D26" i="36"/>
  <c r="E25" i="36"/>
  <c r="G25" i="36"/>
  <c r="H25" i="36"/>
  <c r="K25" i="36"/>
  <c r="L25" i="36"/>
  <c r="M25" i="36"/>
  <c r="F26" i="36"/>
  <c r="D27" i="36"/>
  <c r="E26" i="36"/>
  <c r="G26" i="36"/>
  <c r="H26" i="36"/>
  <c r="K26" i="36"/>
  <c r="L26" i="36"/>
  <c r="M26" i="36"/>
  <c r="F27" i="36"/>
  <c r="D28" i="36"/>
  <c r="E27" i="36"/>
  <c r="G27" i="36"/>
  <c r="H27" i="36"/>
  <c r="K27" i="36"/>
  <c r="L27" i="36"/>
  <c r="M27" i="36"/>
  <c r="F28" i="36"/>
  <c r="D29" i="36"/>
  <c r="E28" i="36"/>
  <c r="G28" i="36"/>
  <c r="H28" i="36"/>
  <c r="K28" i="36"/>
  <c r="L28" i="36"/>
  <c r="M28" i="36"/>
  <c r="F29" i="36"/>
  <c r="D30" i="36"/>
  <c r="E29" i="36"/>
  <c r="G29" i="36"/>
  <c r="H29" i="36"/>
  <c r="K29" i="36"/>
  <c r="L29" i="36"/>
  <c r="M29" i="36"/>
  <c r="F30" i="36"/>
  <c r="D31" i="36"/>
  <c r="E30" i="36"/>
  <c r="G30" i="36"/>
  <c r="H30" i="36"/>
  <c r="K30" i="36"/>
  <c r="L30" i="36"/>
  <c r="M30" i="36"/>
  <c r="F31" i="36"/>
  <c r="D32" i="36"/>
  <c r="E31" i="36"/>
  <c r="G31" i="36"/>
  <c r="H31" i="36"/>
  <c r="K31" i="36"/>
  <c r="L31" i="36"/>
  <c r="M31" i="36"/>
  <c r="F32" i="36"/>
  <c r="D33" i="36"/>
  <c r="E32" i="36"/>
  <c r="G32" i="36"/>
  <c r="H32" i="36"/>
  <c r="K32" i="36"/>
  <c r="L32" i="36"/>
  <c r="M32" i="36"/>
  <c r="F33" i="36"/>
  <c r="D34" i="36"/>
  <c r="E33" i="36"/>
  <c r="G33" i="36"/>
  <c r="H33" i="36"/>
  <c r="K33" i="36"/>
  <c r="L33" i="36"/>
  <c r="M33" i="36"/>
  <c r="F34" i="36"/>
  <c r="D35" i="36"/>
  <c r="E34" i="36"/>
  <c r="G34" i="36"/>
  <c r="H34" i="36"/>
  <c r="K34" i="36"/>
  <c r="L34" i="36"/>
  <c r="M34" i="36"/>
  <c r="F35" i="36"/>
  <c r="D36" i="36"/>
  <c r="E35" i="36"/>
  <c r="G35" i="36"/>
  <c r="H35" i="36"/>
  <c r="K35" i="36"/>
  <c r="L35" i="36"/>
  <c r="M35" i="36"/>
  <c r="F36" i="36"/>
  <c r="D37" i="36"/>
  <c r="E36" i="36"/>
  <c r="G36" i="36"/>
  <c r="H36" i="36"/>
  <c r="K36" i="36"/>
  <c r="L36" i="36"/>
  <c r="M36" i="36"/>
  <c r="F37" i="36"/>
  <c r="D38" i="36"/>
  <c r="E37" i="36"/>
  <c r="G37" i="36"/>
  <c r="H37" i="36"/>
  <c r="K37" i="36"/>
  <c r="L37" i="36"/>
  <c r="M37" i="36"/>
  <c r="F38" i="36"/>
  <c r="D39" i="36"/>
  <c r="E38" i="36"/>
  <c r="G38" i="36"/>
  <c r="H38" i="36"/>
  <c r="K38" i="36"/>
  <c r="L38" i="36"/>
  <c r="M38" i="36"/>
  <c r="F39" i="36"/>
  <c r="D40" i="36"/>
  <c r="E39" i="36"/>
  <c r="G39" i="36"/>
  <c r="H39" i="36"/>
  <c r="K39" i="36"/>
  <c r="L39" i="36"/>
  <c r="M39" i="36"/>
  <c r="F40" i="36"/>
  <c r="D41" i="36"/>
  <c r="E40" i="36"/>
  <c r="G40" i="36"/>
  <c r="H40" i="36"/>
  <c r="K40" i="36"/>
  <c r="L40" i="36"/>
  <c r="M40" i="36"/>
  <c r="F41" i="36"/>
  <c r="D42" i="36"/>
  <c r="E41" i="36"/>
  <c r="G41" i="36"/>
  <c r="H41" i="36"/>
  <c r="K41" i="36"/>
  <c r="L41" i="36"/>
  <c r="M41" i="36"/>
  <c r="F42" i="36"/>
  <c r="D43" i="36"/>
  <c r="E42" i="36"/>
  <c r="G42" i="36"/>
  <c r="H42" i="36"/>
  <c r="K42" i="36"/>
  <c r="L42" i="36"/>
  <c r="M42" i="36"/>
  <c r="F43" i="36"/>
  <c r="D44" i="36"/>
  <c r="E43" i="36"/>
  <c r="G43" i="36"/>
  <c r="H43" i="36"/>
  <c r="K43" i="36"/>
  <c r="L43" i="36"/>
  <c r="M43" i="36"/>
  <c r="F44" i="36"/>
  <c r="D45" i="36"/>
  <c r="E44" i="36"/>
  <c r="G44" i="36"/>
  <c r="H44" i="36"/>
  <c r="K44" i="36"/>
  <c r="L44" i="36"/>
  <c r="M44" i="36"/>
  <c r="F45" i="36"/>
  <c r="D46" i="36"/>
  <c r="E45" i="36"/>
  <c r="G45" i="36"/>
  <c r="H45" i="36"/>
  <c r="K45" i="36"/>
  <c r="L45" i="36"/>
  <c r="M45" i="36"/>
  <c r="F46" i="36"/>
  <c r="D47" i="36"/>
  <c r="E46" i="36"/>
  <c r="G46" i="36"/>
  <c r="H46" i="36"/>
  <c r="K46" i="36"/>
  <c r="L46" i="36"/>
  <c r="M46" i="36"/>
  <c r="F47" i="36"/>
  <c r="D48" i="36"/>
  <c r="E47" i="36"/>
  <c r="G47" i="36"/>
  <c r="H47" i="36"/>
  <c r="K47" i="36"/>
  <c r="L47" i="36"/>
  <c r="M47" i="36"/>
  <c r="F48" i="36"/>
  <c r="D49" i="36"/>
  <c r="E48" i="36"/>
  <c r="G48" i="36"/>
  <c r="H48" i="36"/>
  <c r="K48" i="36"/>
  <c r="L48" i="36"/>
  <c r="M48" i="36"/>
  <c r="F49" i="36"/>
  <c r="D50" i="36"/>
  <c r="E49" i="36"/>
  <c r="G49" i="36"/>
  <c r="H49" i="36"/>
  <c r="K49" i="36"/>
  <c r="L49" i="36"/>
  <c r="M49" i="36"/>
  <c r="F50" i="36"/>
  <c r="D51" i="36"/>
  <c r="E50" i="36"/>
  <c r="G50" i="36"/>
  <c r="H50" i="36"/>
  <c r="K50" i="36"/>
  <c r="L50" i="36"/>
  <c r="M50" i="36"/>
  <c r="F51" i="36"/>
  <c r="D52" i="36"/>
  <c r="E51" i="36"/>
  <c r="G51" i="36"/>
  <c r="H51" i="36"/>
  <c r="K51" i="36"/>
  <c r="L51" i="36"/>
  <c r="M51" i="36"/>
  <c r="F52" i="36"/>
  <c r="D53" i="36"/>
  <c r="E52" i="36"/>
  <c r="G52" i="36"/>
  <c r="H52" i="36"/>
  <c r="K52" i="36"/>
  <c r="L52" i="36"/>
  <c r="M52" i="36"/>
  <c r="F53" i="36"/>
  <c r="D54" i="36"/>
  <c r="E53" i="36"/>
  <c r="G53" i="36"/>
  <c r="H53" i="36"/>
  <c r="K53" i="36"/>
  <c r="L53" i="36"/>
  <c r="M53" i="36"/>
  <c r="F54" i="36"/>
  <c r="D55" i="36"/>
  <c r="E54" i="36"/>
  <c r="G54" i="36"/>
  <c r="H54" i="36"/>
  <c r="K54" i="36"/>
  <c r="L54" i="36"/>
  <c r="M54" i="36"/>
  <c r="F55" i="36"/>
  <c r="D56" i="36"/>
  <c r="E55" i="36"/>
  <c r="G55" i="36"/>
  <c r="H55" i="36"/>
  <c r="K55" i="36"/>
  <c r="L55" i="36"/>
  <c r="M55" i="36"/>
  <c r="F56" i="36"/>
  <c r="D57" i="36"/>
  <c r="E56" i="36"/>
  <c r="G56" i="36"/>
  <c r="H56" i="36"/>
  <c r="K56" i="36"/>
  <c r="L56" i="36"/>
  <c r="M56" i="36"/>
  <c r="F57" i="36"/>
  <c r="D58" i="36"/>
  <c r="E57" i="36"/>
  <c r="G57" i="36"/>
  <c r="H57" i="36"/>
  <c r="K57" i="36"/>
  <c r="L57" i="36"/>
  <c r="M57" i="36"/>
  <c r="F58" i="36"/>
  <c r="D59" i="36"/>
  <c r="E58" i="36"/>
  <c r="G58" i="36"/>
  <c r="H58" i="36"/>
  <c r="K58" i="36"/>
  <c r="L58" i="36"/>
  <c r="M58" i="36"/>
  <c r="F59" i="36"/>
  <c r="D60" i="36"/>
  <c r="E59" i="36"/>
  <c r="G59" i="36"/>
  <c r="H59" i="36"/>
  <c r="K59" i="36"/>
  <c r="L59" i="36"/>
  <c r="M59" i="36"/>
  <c r="F60" i="36"/>
  <c r="D61" i="36"/>
  <c r="E60" i="36"/>
  <c r="G60" i="36"/>
  <c r="H60" i="36"/>
  <c r="K60" i="36"/>
  <c r="L60" i="36"/>
  <c r="M60" i="36"/>
  <c r="F61" i="36"/>
  <c r="D62" i="36"/>
  <c r="E61" i="36"/>
  <c r="G61" i="36"/>
  <c r="H61" i="36"/>
  <c r="K61" i="36"/>
  <c r="L61" i="36"/>
  <c r="M61" i="36"/>
  <c r="F62" i="36"/>
  <c r="D63" i="36"/>
  <c r="E62" i="36"/>
  <c r="G62" i="36"/>
  <c r="H62" i="36"/>
  <c r="K62" i="36"/>
  <c r="L62" i="36"/>
  <c r="M62" i="36"/>
  <c r="F63" i="36"/>
  <c r="D64" i="36"/>
  <c r="E63" i="36"/>
  <c r="G63" i="36"/>
  <c r="H63" i="36"/>
  <c r="K63" i="36"/>
  <c r="L63" i="36"/>
  <c r="M63" i="36"/>
  <c r="F64" i="36"/>
  <c r="D65" i="36"/>
  <c r="E64" i="36"/>
  <c r="G64" i="36"/>
  <c r="H64" i="36"/>
  <c r="K64" i="36"/>
  <c r="L64" i="36"/>
  <c r="M64" i="36"/>
  <c r="F65" i="36"/>
  <c r="D66" i="36"/>
  <c r="E65" i="36"/>
  <c r="G65" i="36"/>
  <c r="H65" i="36"/>
  <c r="K65" i="36"/>
  <c r="L65" i="36"/>
  <c r="M65" i="36"/>
  <c r="F66" i="36"/>
  <c r="D67" i="36"/>
  <c r="E66" i="36"/>
  <c r="G66" i="36"/>
  <c r="H66" i="36"/>
  <c r="K66" i="36"/>
  <c r="L66" i="36"/>
  <c r="M66" i="36"/>
  <c r="F67" i="36"/>
  <c r="D68" i="36"/>
  <c r="E67" i="36"/>
  <c r="G67" i="36"/>
  <c r="H67" i="36"/>
  <c r="K67" i="36"/>
  <c r="L67" i="36"/>
  <c r="M67" i="36"/>
  <c r="F68" i="36"/>
  <c r="D69" i="36"/>
  <c r="E68" i="36"/>
  <c r="G68" i="36"/>
  <c r="H68" i="36"/>
  <c r="K68" i="36"/>
  <c r="L68" i="36"/>
  <c r="M68" i="36"/>
  <c r="F69" i="36"/>
  <c r="D70" i="36"/>
  <c r="E69" i="36"/>
  <c r="G69" i="36"/>
  <c r="H69" i="36"/>
  <c r="K69" i="36"/>
  <c r="L69" i="36"/>
  <c r="M69" i="36"/>
  <c r="F70" i="36"/>
  <c r="D71" i="36"/>
  <c r="E70" i="36"/>
  <c r="G70" i="36"/>
  <c r="H70" i="36"/>
  <c r="K70" i="36"/>
  <c r="L70" i="36"/>
  <c r="M70" i="36"/>
  <c r="F71" i="36"/>
  <c r="D72" i="36"/>
  <c r="E71" i="36"/>
  <c r="G71" i="36"/>
  <c r="H71" i="36"/>
  <c r="K71" i="36"/>
  <c r="L71" i="36"/>
  <c r="M71" i="36"/>
  <c r="F72" i="36"/>
  <c r="D73" i="36"/>
  <c r="E72" i="36"/>
  <c r="G72" i="36"/>
  <c r="H72" i="36"/>
  <c r="K72" i="36"/>
  <c r="L72" i="36"/>
  <c r="M72" i="36"/>
  <c r="F73" i="36"/>
  <c r="D74" i="36"/>
  <c r="E73" i="36"/>
  <c r="G73" i="36"/>
  <c r="H73" i="36"/>
  <c r="K73" i="36"/>
  <c r="L73" i="36"/>
  <c r="M73" i="36"/>
  <c r="F74" i="36"/>
  <c r="D75" i="36"/>
  <c r="E74" i="36"/>
  <c r="G74" i="36"/>
  <c r="H74" i="36"/>
  <c r="K74" i="36"/>
  <c r="L74" i="36"/>
  <c r="M74" i="36"/>
  <c r="F75" i="36"/>
  <c r="D76" i="36"/>
  <c r="E75" i="36"/>
  <c r="G75" i="36"/>
  <c r="H75" i="36"/>
  <c r="K75" i="36"/>
  <c r="L75" i="36"/>
  <c r="M75" i="36"/>
  <c r="F76" i="36"/>
  <c r="D77" i="36"/>
  <c r="E76" i="36"/>
  <c r="G76" i="36"/>
  <c r="H76" i="36"/>
  <c r="K76" i="36"/>
  <c r="L76" i="36"/>
  <c r="M76" i="36"/>
  <c r="F77" i="36"/>
  <c r="D78" i="36"/>
  <c r="E77" i="36"/>
  <c r="G77" i="36"/>
  <c r="H77" i="36"/>
  <c r="K77" i="36"/>
  <c r="L77" i="36"/>
  <c r="M77" i="36"/>
  <c r="F78" i="36"/>
  <c r="D79" i="36"/>
  <c r="E78" i="36"/>
  <c r="G78" i="36"/>
  <c r="H78" i="36"/>
  <c r="K78" i="36"/>
  <c r="L78" i="36"/>
  <c r="M78" i="36"/>
  <c r="F79" i="36"/>
  <c r="D80" i="36"/>
  <c r="E79" i="36"/>
  <c r="G79" i="36"/>
  <c r="H79" i="36"/>
  <c r="K79" i="36"/>
  <c r="L79" i="36"/>
  <c r="M79" i="36"/>
  <c r="F80" i="36"/>
  <c r="D81" i="36"/>
  <c r="E80" i="36"/>
  <c r="G80" i="36"/>
  <c r="H80" i="36"/>
  <c r="K80" i="36"/>
  <c r="L80" i="36"/>
  <c r="M80" i="36"/>
  <c r="F81" i="36"/>
  <c r="D82" i="36"/>
  <c r="E81" i="36"/>
  <c r="G81" i="36"/>
  <c r="H81" i="36"/>
  <c r="K81" i="36"/>
  <c r="L81" i="36"/>
  <c r="M81" i="36"/>
  <c r="F82" i="36"/>
  <c r="D83" i="36"/>
  <c r="E82" i="36"/>
  <c r="G82" i="36"/>
  <c r="H82" i="36"/>
  <c r="K82" i="36"/>
  <c r="L82" i="36"/>
  <c r="M82" i="36"/>
  <c r="F83" i="36"/>
  <c r="D84" i="36"/>
  <c r="E83" i="36"/>
  <c r="G83" i="36"/>
  <c r="H83" i="36"/>
  <c r="K83" i="36"/>
  <c r="L83" i="36"/>
  <c r="M83" i="36"/>
  <c r="F84" i="36"/>
  <c r="D85" i="36"/>
  <c r="E84" i="36"/>
  <c r="G84" i="36"/>
  <c r="H84" i="36"/>
  <c r="K84" i="36"/>
  <c r="L84" i="36"/>
  <c r="M84" i="36"/>
  <c r="F85" i="36"/>
  <c r="D86" i="36"/>
  <c r="E85" i="36"/>
  <c r="G85" i="36"/>
  <c r="H85" i="36"/>
  <c r="K85" i="36"/>
  <c r="L85" i="36"/>
  <c r="M85" i="36"/>
  <c r="F86" i="36"/>
  <c r="D87" i="36"/>
  <c r="E86" i="36"/>
  <c r="G86" i="36"/>
  <c r="H86" i="36"/>
  <c r="K86" i="36"/>
  <c r="L86" i="36"/>
  <c r="M86" i="36"/>
  <c r="F87" i="36"/>
  <c r="D88" i="36"/>
  <c r="E87" i="36"/>
  <c r="G87" i="36"/>
  <c r="H87" i="36"/>
  <c r="K87" i="36"/>
  <c r="L87" i="36"/>
  <c r="M87" i="36"/>
  <c r="F88" i="36"/>
  <c r="D89" i="36"/>
  <c r="E88" i="36"/>
  <c r="G88" i="36"/>
  <c r="H88" i="36"/>
  <c r="K88" i="36"/>
  <c r="L88" i="36"/>
  <c r="M88" i="36"/>
  <c r="F89" i="36"/>
  <c r="D90" i="36"/>
  <c r="E89" i="36"/>
  <c r="G89" i="36"/>
  <c r="H89" i="36"/>
  <c r="K89" i="36"/>
  <c r="L89" i="36"/>
  <c r="M89" i="36"/>
  <c r="F90" i="36"/>
  <c r="D91" i="36"/>
  <c r="E90" i="36"/>
  <c r="G90" i="36"/>
  <c r="H90" i="36"/>
  <c r="K90" i="36"/>
  <c r="L90" i="36"/>
  <c r="M90" i="36"/>
  <c r="F91" i="36"/>
  <c r="D92" i="36"/>
  <c r="E91" i="36"/>
  <c r="G91" i="36"/>
  <c r="H91" i="36"/>
  <c r="K91" i="36"/>
  <c r="L91" i="36"/>
  <c r="M91" i="36"/>
  <c r="F92" i="36"/>
  <c r="D93" i="36"/>
  <c r="E92" i="36"/>
  <c r="G92" i="36"/>
  <c r="H92" i="36"/>
  <c r="K92" i="36"/>
  <c r="L92" i="36"/>
  <c r="M92" i="36"/>
  <c r="F93" i="36"/>
  <c r="D94" i="36"/>
  <c r="E93" i="36"/>
  <c r="G93" i="36"/>
  <c r="H93" i="36"/>
  <c r="K93" i="36"/>
  <c r="L93" i="36"/>
  <c r="M93" i="36"/>
  <c r="F94" i="36"/>
  <c r="D95" i="36"/>
  <c r="E94" i="36"/>
  <c r="G94" i="36"/>
  <c r="H94" i="36"/>
  <c r="K94" i="36"/>
  <c r="L94" i="36"/>
  <c r="M94" i="36"/>
  <c r="F95" i="36"/>
  <c r="D96" i="36"/>
  <c r="E95" i="36"/>
  <c r="G95" i="36"/>
  <c r="H95" i="36"/>
  <c r="K95" i="36"/>
  <c r="L95" i="36"/>
  <c r="M95" i="36"/>
  <c r="F96" i="36"/>
  <c r="D97" i="36"/>
  <c r="E96" i="36"/>
  <c r="G96" i="36"/>
  <c r="H96" i="36"/>
  <c r="K96" i="36"/>
  <c r="L96" i="36"/>
  <c r="M96" i="36"/>
  <c r="F97" i="36"/>
  <c r="D98" i="36"/>
  <c r="E97" i="36"/>
  <c r="G97" i="36"/>
  <c r="H97" i="36"/>
  <c r="K97" i="36"/>
  <c r="L97" i="36"/>
  <c r="M97" i="36"/>
  <c r="F98" i="36"/>
  <c r="D99" i="36"/>
  <c r="E98" i="36"/>
  <c r="G98" i="36"/>
  <c r="H98" i="36"/>
  <c r="K98" i="36"/>
  <c r="L98" i="36"/>
  <c r="M98" i="36"/>
  <c r="F99" i="36"/>
  <c r="D100" i="36"/>
  <c r="E99" i="36"/>
  <c r="G99" i="36"/>
  <c r="H99" i="36"/>
  <c r="K99" i="36"/>
  <c r="L99" i="36"/>
  <c r="M99" i="36"/>
  <c r="F100" i="36"/>
  <c r="D101" i="36"/>
  <c r="E100" i="36"/>
  <c r="G100" i="36"/>
  <c r="H100" i="36"/>
  <c r="K100" i="36"/>
  <c r="L100" i="36"/>
  <c r="M100" i="36"/>
  <c r="F101" i="36"/>
  <c r="D102" i="36"/>
  <c r="E101" i="36"/>
  <c r="G101" i="36"/>
  <c r="H101" i="36"/>
  <c r="K101" i="36"/>
  <c r="L101" i="36"/>
  <c r="M101" i="36"/>
  <c r="F102" i="36"/>
  <c r="D103" i="36"/>
  <c r="E102" i="36"/>
  <c r="G102" i="36"/>
  <c r="H102" i="36"/>
  <c r="K102" i="36"/>
  <c r="L102" i="36"/>
  <c r="M102" i="36"/>
  <c r="F103" i="36"/>
  <c r="D104" i="36"/>
  <c r="E103" i="36"/>
  <c r="G103" i="36"/>
  <c r="H103" i="36"/>
  <c r="K103" i="36"/>
  <c r="L103" i="36"/>
  <c r="M103" i="36"/>
  <c r="F104" i="36"/>
  <c r="D105" i="36"/>
  <c r="E104" i="36"/>
  <c r="G104" i="36"/>
  <c r="H104" i="36"/>
  <c r="K104" i="36"/>
  <c r="L104" i="36"/>
  <c r="M104" i="36"/>
  <c r="F105" i="36"/>
  <c r="D106" i="36"/>
  <c r="E105" i="36"/>
  <c r="G105" i="36"/>
  <c r="H105" i="36"/>
  <c r="K105" i="36"/>
  <c r="L105" i="36"/>
  <c r="M105" i="36"/>
  <c r="F106" i="36"/>
  <c r="D107" i="36"/>
  <c r="E106" i="36"/>
  <c r="G106" i="36"/>
  <c r="H106" i="36"/>
  <c r="K106" i="36"/>
  <c r="L106" i="36"/>
  <c r="M106" i="36"/>
  <c r="F107" i="36"/>
  <c r="D108" i="36"/>
  <c r="E107" i="36"/>
  <c r="G107" i="36"/>
  <c r="H107" i="36"/>
  <c r="K107" i="36"/>
  <c r="L107" i="36"/>
  <c r="M107" i="36"/>
  <c r="F108" i="36"/>
  <c r="D109" i="36"/>
  <c r="E108" i="36"/>
  <c r="G108" i="36"/>
  <c r="H108" i="36"/>
  <c r="K108" i="36"/>
  <c r="L108" i="36"/>
  <c r="M108" i="36"/>
  <c r="F109" i="36"/>
  <c r="D110" i="36"/>
  <c r="E109" i="36"/>
  <c r="G109" i="36"/>
  <c r="H109" i="36"/>
  <c r="K109" i="36"/>
  <c r="L109" i="36"/>
  <c r="M109" i="36"/>
  <c r="F110" i="36"/>
  <c r="D111" i="36"/>
  <c r="E110" i="36"/>
  <c r="G110" i="36"/>
  <c r="H110" i="36"/>
  <c r="K110" i="36"/>
  <c r="L110" i="36"/>
  <c r="M110" i="36"/>
  <c r="F111" i="36"/>
  <c r="D112" i="36"/>
  <c r="E111" i="36"/>
  <c r="G111" i="36"/>
  <c r="H111" i="36"/>
  <c r="K111" i="36"/>
  <c r="L111" i="36"/>
  <c r="M111" i="36"/>
  <c r="F112" i="36"/>
  <c r="D113" i="36"/>
  <c r="E112" i="36"/>
  <c r="G112" i="36"/>
  <c r="H112" i="36"/>
  <c r="K112" i="36"/>
  <c r="L112" i="36"/>
  <c r="M112" i="36"/>
  <c r="F113" i="36"/>
  <c r="D114" i="36"/>
  <c r="E113" i="36"/>
  <c r="G113" i="36"/>
  <c r="H113" i="36"/>
  <c r="K113" i="36"/>
  <c r="L113" i="36"/>
  <c r="M113" i="36"/>
  <c r="F114" i="36"/>
  <c r="D115" i="36"/>
  <c r="E114" i="36"/>
  <c r="G114" i="36"/>
  <c r="H114" i="36"/>
  <c r="K114" i="36"/>
  <c r="L114" i="36"/>
  <c r="M114" i="36"/>
  <c r="F115" i="36"/>
  <c r="D116" i="36"/>
  <c r="E115" i="36"/>
  <c r="G115" i="36"/>
  <c r="H115" i="36"/>
  <c r="K115" i="36"/>
  <c r="L115" i="36"/>
  <c r="M115" i="36"/>
  <c r="F116" i="36"/>
  <c r="D117" i="36"/>
  <c r="E116" i="36"/>
  <c r="G116" i="36"/>
  <c r="H116" i="36"/>
  <c r="K116" i="36"/>
  <c r="L116" i="36"/>
  <c r="M116" i="36"/>
  <c r="F117" i="36"/>
  <c r="D118" i="36"/>
  <c r="E117" i="36"/>
  <c r="G117" i="36"/>
  <c r="H117" i="36"/>
  <c r="K117" i="36"/>
  <c r="L117" i="36"/>
  <c r="M117" i="36"/>
  <c r="F118" i="36"/>
  <c r="D119" i="36"/>
  <c r="E118" i="36"/>
  <c r="G118" i="36"/>
  <c r="H118" i="36"/>
  <c r="K118" i="36"/>
  <c r="L118" i="36"/>
  <c r="M118" i="36"/>
  <c r="F119" i="36"/>
  <c r="D120" i="36"/>
  <c r="E119" i="36"/>
  <c r="G119" i="36"/>
  <c r="H119" i="36"/>
  <c r="K119" i="36"/>
  <c r="L119" i="36"/>
  <c r="M119" i="36"/>
  <c r="F120" i="36"/>
  <c r="D121" i="36"/>
  <c r="E120" i="36"/>
  <c r="G120" i="36"/>
  <c r="H120" i="36"/>
  <c r="K120" i="36"/>
  <c r="L120" i="36"/>
  <c r="M120" i="36"/>
  <c r="F121" i="36"/>
  <c r="D122" i="36"/>
  <c r="E121" i="36"/>
  <c r="G121" i="36"/>
  <c r="H121" i="36"/>
  <c r="K121" i="36"/>
  <c r="L121" i="36"/>
  <c r="M121" i="36"/>
  <c r="F122" i="36"/>
  <c r="D123" i="36"/>
  <c r="E122" i="36"/>
  <c r="G122" i="36"/>
  <c r="H122" i="36"/>
  <c r="K122" i="36"/>
  <c r="L122" i="36"/>
  <c r="M122" i="36"/>
  <c r="F123" i="36"/>
  <c r="D124" i="36"/>
  <c r="E123" i="36"/>
  <c r="G123" i="36"/>
  <c r="H123" i="36"/>
  <c r="K123" i="36"/>
  <c r="L123" i="36"/>
  <c r="M123" i="36"/>
  <c r="F124" i="36"/>
  <c r="D125" i="36"/>
  <c r="E124" i="36"/>
  <c r="G124" i="36"/>
  <c r="H124" i="36"/>
  <c r="K124" i="36"/>
  <c r="L124" i="36"/>
  <c r="M124" i="36"/>
  <c r="F125" i="36"/>
  <c r="D126" i="36"/>
  <c r="E125" i="36"/>
  <c r="G125" i="36"/>
  <c r="H125" i="36"/>
  <c r="K125" i="36"/>
  <c r="L125" i="36"/>
  <c r="M125" i="36"/>
  <c r="F126" i="36"/>
  <c r="D127" i="36"/>
  <c r="E126" i="36"/>
  <c r="G126" i="36"/>
  <c r="H126" i="36"/>
  <c r="K126" i="36"/>
  <c r="L126" i="36"/>
  <c r="M126" i="36"/>
  <c r="F127" i="36"/>
  <c r="D128" i="36"/>
  <c r="E127" i="36"/>
  <c r="G127" i="36"/>
  <c r="H127" i="36"/>
  <c r="K127" i="36"/>
  <c r="L127" i="36"/>
  <c r="M127" i="36"/>
  <c r="F128" i="36"/>
  <c r="D129" i="36"/>
  <c r="E128" i="36"/>
  <c r="G128" i="36"/>
  <c r="H128" i="36"/>
  <c r="K128" i="36"/>
  <c r="L128" i="36"/>
  <c r="M128" i="36"/>
  <c r="F129" i="36"/>
  <c r="D130" i="36"/>
  <c r="E129" i="36"/>
  <c r="G129" i="36"/>
  <c r="H129" i="36"/>
  <c r="K129" i="36"/>
  <c r="L129" i="36"/>
  <c r="M129" i="36"/>
  <c r="F130" i="36"/>
  <c r="D131" i="36"/>
  <c r="E130" i="36"/>
  <c r="G130" i="36"/>
  <c r="H130" i="36"/>
  <c r="K130" i="36"/>
  <c r="L130" i="36"/>
  <c r="M130" i="36"/>
  <c r="F131" i="36"/>
  <c r="D132" i="36"/>
  <c r="E131" i="36"/>
  <c r="G131" i="36"/>
  <c r="H131" i="36"/>
  <c r="K131" i="36"/>
  <c r="L131" i="36"/>
  <c r="M131" i="36"/>
  <c r="F132" i="36"/>
  <c r="D133" i="36"/>
  <c r="E132" i="36"/>
  <c r="G132" i="36"/>
  <c r="H132" i="36"/>
  <c r="K132" i="36"/>
  <c r="L132" i="36"/>
  <c r="M132" i="36"/>
  <c r="F133" i="36"/>
  <c r="D134" i="36"/>
  <c r="E133" i="36"/>
  <c r="G133" i="36"/>
  <c r="H133" i="36"/>
  <c r="K133" i="36"/>
  <c r="L133" i="36"/>
  <c r="M133" i="36"/>
  <c r="F134" i="36"/>
  <c r="D135" i="36"/>
  <c r="E134" i="36"/>
  <c r="G134" i="36"/>
  <c r="H134" i="36"/>
  <c r="K134" i="36"/>
  <c r="L134" i="36"/>
  <c r="M134" i="36"/>
  <c r="F135" i="36"/>
  <c r="D136" i="36"/>
  <c r="E135" i="36"/>
  <c r="G135" i="36"/>
  <c r="H135" i="36"/>
  <c r="K135" i="36"/>
  <c r="L135" i="36"/>
  <c r="M135" i="36"/>
  <c r="F136" i="36"/>
  <c r="D137" i="36"/>
  <c r="E136" i="36"/>
  <c r="G136" i="36"/>
  <c r="H136" i="36"/>
  <c r="K136" i="36"/>
  <c r="L136" i="36"/>
  <c r="M136" i="36"/>
  <c r="F137" i="36"/>
  <c r="D138" i="36"/>
  <c r="E137" i="36"/>
  <c r="G137" i="36"/>
  <c r="H137" i="36"/>
  <c r="K137" i="36"/>
  <c r="L137" i="36"/>
  <c r="M137" i="36"/>
  <c r="F138" i="36"/>
  <c r="D139" i="36"/>
  <c r="E138" i="36"/>
  <c r="G138" i="36"/>
  <c r="H138" i="36"/>
  <c r="K138" i="36"/>
  <c r="L138" i="36"/>
  <c r="M138" i="36"/>
  <c r="F139" i="36"/>
  <c r="D140" i="36"/>
  <c r="E139" i="36"/>
  <c r="G139" i="36"/>
  <c r="H139" i="36"/>
  <c r="K139" i="36"/>
  <c r="L139" i="36"/>
  <c r="M139" i="36"/>
  <c r="F140" i="36"/>
  <c r="D141" i="36"/>
  <c r="E140" i="36"/>
  <c r="G140" i="36"/>
  <c r="H140" i="36"/>
  <c r="K140" i="36"/>
  <c r="L140" i="36"/>
  <c r="M140" i="36"/>
  <c r="F141" i="36"/>
  <c r="D142" i="36"/>
  <c r="E141" i="36"/>
  <c r="G141" i="36"/>
  <c r="H141" i="36"/>
  <c r="K141" i="36"/>
  <c r="L141" i="36"/>
  <c r="M141" i="36"/>
  <c r="F142" i="36"/>
  <c r="D143" i="36"/>
  <c r="E142" i="36"/>
  <c r="G142" i="36"/>
  <c r="H142" i="36"/>
  <c r="K142" i="36"/>
  <c r="L142" i="36"/>
  <c r="M142" i="36"/>
  <c r="F143" i="36"/>
  <c r="D144" i="36"/>
  <c r="E143" i="36"/>
  <c r="G143" i="36"/>
  <c r="H143" i="36"/>
  <c r="K143" i="36"/>
  <c r="L143" i="36"/>
  <c r="M143" i="36"/>
  <c r="F144" i="36"/>
  <c r="D145" i="36"/>
  <c r="E144" i="36"/>
  <c r="G144" i="36"/>
  <c r="H144" i="36"/>
  <c r="K144" i="36"/>
  <c r="L144" i="36"/>
  <c r="M144" i="36"/>
  <c r="F145" i="36"/>
  <c r="D146" i="36"/>
  <c r="E145" i="36"/>
  <c r="G145" i="36"/>
  <c r="H145" i="36"/>
  <c r="K145" i="36"/>
  <c r="L145" i="36"/>
  <c r="M145" i="36"/>
  <c r="F146" i="36"/>
  <c r="D147" i="36"/>
  <c r="E146" i="36"/>
  <c r="G146" i="36"/>
  <c r="H146" i="36"/>
  <c r="K146" i="36"/>
  <c r="L146" i="36"/>
  <c r="M146" i="36"/>
  <c r="F147" i="36"/>
  <c r="D148" i="36"/>
  <c r="E147" i="36"/>
  <c r="G147" i="36"/>
  <c r="H147" i="36"/>
  <c r="K147" i="36"/>
  <c r="L147" i="36"/>
  <c r="M147" i="36"/>
  <c r="F148" i="36"/>
  <c r="D149" i="36"/>
  <c r="E148" i="36"/>
  <c r="G148" i="36"/>
  <c r="H148" i="36"/>
  <c r="K148" i="36"/>
  <c r="L148" i="36"/>
  <c r="M148" i="36"/>
  <c r="F149" i="36"/>
  <c r="D150" i="36"/>
  <c r="E149" i="36"/>
  <c r="G149" i="36"/>
  <c r="H149" i="36"/>
  <c r="K149" i="36"/>
  <c r="L149" i="36"/>
  <c r="M149" i="36"/>
  <c r="F150" i="36"/>
  <c r="D151" i="36"/>
  <c r="E150" i="36"/>
  <c r="G150" i="36"/>
  <c r="H150" i="36"/>
  <c r="K150" i="36"/>
  <c r="L150" i="36"/>
  <c r="M150" i="36"/>
  <c r="F151" i="36"/>
  <c r="D152" i="36"/>
  <c r="E151" i="36"/>
  <c r="G151" i="36"/>
  <c r="H151" i="36"/>
  <c r="K151" i="36"/>
  <c r="L151" i="36"/>
  <c r="M151" i="36"/>
  <c r="F152" i="36"/>
  <c r="D153" i="36"/>
  <c r="E152" i="36"/>
  <c r="G152" i="36"/>
  <c r="H152" i="36"/>
  <c r="K152" i="36"/>
  <c r="L152" i="36"/>
  <c r="M152" i="36"/>
  <c r="F153" i="36"/>
  <c r="D154" i="36"/>
  <c r="E153" i="36"/>
  <c r="G153" i="36"/>
  <c r="H153" i="36"/>
  <c r="K153" i="36"/>
  <c r="L153" i="36"/>
  <c r="M153" i="36"/>
  <c r="F154" i="36"/>
  <c r="D155" i="36"/>
  <c r="E154" i="36"/>
  <c r="G154" i="36"/>
  <c r="H154" i="36"/>
  <c r="K154" i="36"/>
  <c r="L154" i="36"/>
  <c r="M154" i="36"/>
  <c r="F155" i="36"/>
  <c r="D156" i="36"/>
  <c r="E155" i="36"/>
  <c r="G155" i="36"/>
  <c r="H155" i="36"/>
  <c r="K155" i="36"/>
  <c r="L155" i="36"/>
  <c r="M155" i="36"/>
  <c r="F156" i="36"/>
  <c r="D157" i="36"/>
  <c r="E156" i="36"/>
  <c r="G156" i="36"/>
  <c r="H156" i="36"/>
  <c r="K156" i="36"/>
  <c r="L156" i="36"/>
  <c r="M156" i="36"/>
  <c r="F157" i="36"/>
  <c r="D158" i="36"/>
  <c r="E157" i="36"/>
  <c r="G157" i="36"/>
  <c r="H157" i="36"/>
  <c r="K157" i="36"/>
  <c r="L157" i="36"/>
  <c r="M157" i="36"/>
  <c r="F158" i="36"/>
  <c r="D159" i="36"/>
  <c r="E158" i="36"/>
  <c r="G158" i="36"/>
  <c r="H158" i="36"/>
  <c r="K158" i="36"/>
  <c r="L158" i="36"/>
  <c r="M158" i="36"/>
  <c r="F159" i="36"/>
  <c r="D160" i="36"/>
  <c r="E159" i="36"/>
  <c r="G159" i="36"/>
  <c r="H159" i="36"/>
  <c r="K159" i="36"/>
  <c r="L159" i="36"/>
  <c r="M159" i="36"/>
  <c r="F160" i="36"/>
  <c r="D161" i="36"/>
  <c r="E160" i="36"/>
  <c r="G160" i="36"/>
  <c r="H160" i="36"/>
  <c r="K160" i="36"/>
  <c r="L160" i="36"/>
  <c r="M160" i="36"/>
  <c r="F161" i="36"/>
  <c r="D162" i="36"/>
  <c r="E161" i="36"/>
  <c r="G161" i="36"/>
  <c r="H161" i="36"/>
  <c r="K161" i="36"/>
  <c r="L161" i="36"/>
  <c r="M161" i="36"/>
  <c r="F162" i="36"/>
  <c r="D163" i="36"/>
  <c r="E162" i="36"/>
  <c r="G162" i="36"/>
  <c r="H162" i="36"/>
  <c r="K162" i="36"/>
  <c r="L162" i="36"/>
  <c r="M162" i="36"/>
  <c r="F163" i="36"/>
  <c r="D164" i="36"/>
  <c r="E163" i="36"/>
  <c r="G163" i="36"/>
  <c r="H163" i="36"/>
  <c r="K163" i="36"/>
  <c r="L163" i="36"/>
  <c r="M163" i="36"/>
  <c r="F164" i="36"/>
  <c r="D165" i="36"/>
  <c r="E164" i="36"/>
  <c r="G164" i="36"/>
  <c r="H164" i="36"/>
  <c r="K164" i="36"/>
  <c r="L164" i="36"/>
  <c r="M164" i="36"/>
  <c r="F165" i="36"/>
  <c r="D166" i="36"/>
  <c r="E165" i="36"/>
  <c r="G165" i="36"/>
  <c r="H165" i="36"/>
  <c r="K165" i="36"/>
  <c r="L165" i="36"/>
  <c r="M165" i="36"/>
  <c r="F166" i="36"/>
  <c r="D167" i="36"/>
  <c r="E166" i="36"/>
  <c r="G166" i="36"/>
  <c r="H166" i="36"/>
  <c r="K166" i="36"/>
  <c r="L166" i="36"/>
  <c r="M166" i="36"/>
  <c r="F167" i="36"/>
  <c r="D168" i="36"/>
  <c r="E167" i="36"/>
  <c r="G167" i="36"/>
  <c r="H167" i="36"/>
  <c r="K167" i="36"/>
  <c r="L167" i="36"/>
  <c r="M167" i="36"/>
  <c r="F168" i="36"/>
  <c r="D169" i="36"/>
  <c r="E168" i="36"/>
  <c r="G168" i="36"/>
  <c r="H168" i="36"/>
  <c r="K168" i="36"/>
  <c r="L168" i="36"/>
  <c r="M168" i="36"/>
  <c r="F169" i="36"/>
  <c r="D170" i="36"/>
  <c r="E169" i="36"/>
  <c r="G169" i="36"/>
  <c r="H169" i="36"/>
  <c r="K169" i="36"/>
  <c r="L169" i="36"/>
  <c r="M169" i="36"/>
  <c r="F170" i="36"/>
  <c r="D171" i="36"/>
  <c r="E170" i="36"/>
  <c r="G170" i="36"/>
  <c r="H170" i="36"/>
  <c r="K170" i="36"/>
  <c r="L170" i="36"/>
  <c r="M170" i="36"/>
  <c r="F171" i="36"/>
  <c r="D172" i="36"/>
  <c r="E171" i="36"/>
  <c r="G171" i="36"/>
  <c r="H171" i="36"/>
  <c r="K171" i="36"/>
  <c r="L171" i="36"/>
  <c r="M171" i="36"/>
  <c r="F172" i="36"/>
  <c r="D173" i="36"/>
  <c r="E172" i="36"/>
  <c r="G172" i="36"/>
  <c r="H172" i="36"/>
  <c r="K172" i="36"/>
  <c r="L172" i="36"/>
  <c r="M172" i="36"/>
  <c r="F173" i="36"/>
  <c r="D174" i="36"/>
  <c r="E173" i="36"/>
  <c r="G173" i="36"/>
  <c r="H173" i="36"/>
  <c r="K173" i="36"/>
  <c r="L173" i="36"/>
  <c r="M173" i="36"/>
  <c r="F174" i="36"/>
  <c r="D175" i="36"/>
  <c r="E174" i="36"/>
  <c r="G174" i="36"/>
  <c r="H174" i="36"/>
  <c r="K174" i="36"/>
  <c r="L174" i="36"/>
  <c r="M174" i="36"/>
  <c r="F175" i="36"/>
  <c r="D176" i="36"/>
  <c r="E175" i="36"/>
  <c r="G175" i="36"/>
  <c r="H175" i="36"/>
  <c r="K175" i="36"/>
  <c r="L175" i="36"/>
  <c r="M175" i="36"/>
  <c r="F176" i="36"/>
  <c r="D177" i="36"/>
  <c r="E176" i="36"/>
  <c r="G176" i="36"/>
  <c r="H176" i="36"/>
  <c r="K176" i="36"/>
  <c r="L176" i="36"/>
  <c r="M176" i="36"/>
  <c r="F177" i="36"/>
  <c r="D178" i="36"/>
  <c r="E177" i="36"/>
  <c r="G177" i="36"/>
  <c r="H177" i="36"/>
  <c r="K177" i="36"/>
  <c r="L177" i="36"/>
  <c r="M177" i="36"/>
  <c r="F178" i="36"/>
  <c r="D179" i="36"/>
  <c r="E178" i="36"/>
  <c r="G178" i="36"/>
  <c r="H178" i="36"/>
  <c r="K178" i="36"/>
  <c r="L178" i="36"/>
  <c r="M178" i="36"/>
  <c r="F179" i="36"/>
  <c r="D180" i="36"/>
  <c r="E179" i="36"/>
  <c r="G179" i="36"/>
  <c r="H179" i="36"/>
  <c r="K179" i="36"/>
  <c r="L179" i="36"/>
  <c r="M179" i="36"/>
  <c r="F180" i="36"/>
  <c r="D181" i="36"/>
  <c r="E180" i="36"/>
  <c r="G180" i="36"/>
  <c r="H180" i="36"/>
  <c r="K180" i="36"/>
  <c r="L180" i="36"/>
  <c r="M180" i="36"/>
  <c r="F181" i="36"/>
  <c r="D182" i="36"/>
  <c r="E181" i="36"/>
  <c r="G181" i="36"/>
  <c r="H181" i="36"/>
  <c r="K181" i="36"/>
  <c r="L181" i="36"/>
  <c r="M181" i="36"/>
  <c r="F182" i="36"/>
  <c r="D183" i="36"/>
  <c r="E182" i="36"/>
  <c r="G182" i="36"/>
  <c r="H182" i="36"/>
  <c r="K182" i="36"/>
  <c r="L182" i="36"/>
  <c r="M182" i="36"/>
  <c r="F183" i="36"/>
  <c r="D184" i="36"/>
  <c r="E183" i="36"/>
  <c r="G183" i="36"/>
  <c r="H183" i="36"/>
  <c r="K183" i="36"/>
  <c r="L183" i="36"/>
  <c r="M183" i="36"/>
  <c r="F184" i="36"/>
  <c r="D185" i="36"/>
  <c r="E184" i="36"/>
  <c r="G184" i="36"/>
  <c r="H184" i="36"/>
  <c r="K184" i="36"/>
  <c r="L184" i="36"/>
  <c r="M184" i="36"/>
  <c r="F185" i="36"/>
  <c r="D186" i="36"/>
  <c r="E185" i="36"/>
  <c r="G185" i="36"/>
  <c r="H185" i="36"/>
  <c r="K185" i="36"/>
  <c r="L185" i="36"/>
  <c r="M185" i="36"/>
  <c r="F186" i="36"/>
  <c r="D187" i="36"/>
  <c r="E186" i="36"/>
  <c r="G186" i="36"/>
  <c r="H186" i="36"/>
  <c r="K186" i="36"/>
  <c r="L186" i="36"/>
  <c r="M186" i="36"/>
  <c r="F187" i="36"/>
  <c r="D188" i="36"/>
  <c r="E187" i="36"/>
  <c r="G187" i="36"/>
  <c r="H187" i="36"/>
  <c r="K187" i="36"/>
  <c r="L187" i="36"/>
  <c r="M187" i="36"/>
  <c r="F188" i="36"/>
  <c r="D189" i="36"/>
  <c r="E188" i="36"/>
  <c r="G188" i="36"/>
  <c r="H188" i="36"/>
  <c r="K188" i="36"/>
  <c r="L188" i="36"/>
  <c r="M188" i="36"/>
  <c r="F189" i="36"/>
  <c r="D190" i="36"/>
  <c r="E189" i="36"/>
  <c r="G189" i="36"/>
  <c r="H189" i="36"/>
  <c r="K189" i="36"/>
  <c r="L189" i="36"/>
  <c r="M189" i="36"/>
  <c r="F190" i="36"/>
  <c r="D191" i="36"/>
  <c r="E190" i="36"/>
  <c r="G190" i="36"/>
  <c r="H190" i="36"/>
  <c r="K190" i="36"/>
  <c r="L190" i="36"/>
  <c r="M190" i="36"/>
  <c r="F191" i="36"/>
  <c r="D192" i="36"/>
  <c r="E191" i="36"/>
  <c r="G191" i="36"/>
  <c r="H191" i="36"/>
  <c r="K191" i="36"/>
  <c r="L191" i="36"/>
  <c r="M191" i="36"/>
  <c r="F192" i="36"/>
  <c r="D193" i="36"/>
  <c r="E192" i="36"/>
  <c r="G192" i="36"/>
  <c r="H192" i="36"/>
  <c r="K192" i="36"/>
  <c r="L192" i="36"/>
  <c r="M192" i="36"/>
  <c r="F193" i="36"/>
  <c r="D194" i="36"/>
  <c r="E193" i="36"/>
  <c r="G193" i="36"/>
  <c r="H193" i="36"/>
  <c r="K193" i="36"/>
  <c r="L193" i="36"/>
  <c r="M193" i="36"/>
  <c r="F194" i="36"/>
  <c r="D195" i="36"/>
  <c r="E194" i="36"/>
  <c r="G194" i="36"/>
  <c r="H194" i="36"/>
  <c r="K194" i="36"/>
  <c r="L194" i="36"/>
  <c r="M194" i="36"/>
  <c r="F195" i="36"/>
  <c r="D196" i="36"/>
  <c r="E195" i="36"/>
  <c r="G195" i="36"/>
  <c r="H195" i="36"/>
  <c r="K195" i="36"/>
  <c r="L195" i="36"/>
  <c r="M195" i="36"/>
  <c r="F196" i="36"/>
  <c r="D197" i="36"/>
  <c r="E196" i="36"/>
  <c r="G196" i="36"/>
  <c r="H196" i="36"/>
  <c r="K196" i="36"/>
  <c r="L196" i="36"/>
  <c r="M196" i="36"/>
  <c r="F197" i="36"/>
  <c r="D198" i="36"/>
  <c r="E197" i="36"/>
  <c r="G197" i="36"/>
  <c r="H197" i="36"/>
  <c r="K197" i="36"/>
  <c r="L197" i="36"/>
  <c r="M197" i="36"/>
  <c r="F198" i="36"/>
  <c r="D199" i="36"/>
  <c r="E198" i="36"/>
  <c r="G198" i="36"/>
  <c r="H198" i="36"/>
  <c r="K198" i="36"/>
  <c r="L198" i="36"/>
  <c r="M198" i="36"/>
  <c r="F199" i="36"/>
  <c r="D200" i="36"/>
  <c r="E199" i="36"/>
  <c r="G199" i="36"/>
  <c r="H199" i="36"/>
  <c r="K199" i="36"/>
  <c r="L199" i="36"/>
  <c r="M199" i="36"/>
  <c r="F200" i="36"/>
  <c r="D201" i="36"/>
  <c r="E200" i="36"/>
  <c r="G200" i="36"/>
  <c r="H200" i="36"/>
  <c r="K200" i="36"/>
  <c r="L200" i="36"/>
  <c r="M200" i="36"/>
  <c r="F201" i="36"/>
  <c r="D202" i="36"/>
  <c r="E201" i="36"/>
  <c r="G201" i="36"/>
  <c r="H201" i="36"/>
  <c r="K201" i="36"/>
  <c r="L201" i="36"/>
  <c r="M201" i="36"/>
  <c r="F202" i="36"/>
  <c r="D203" i="36"/>
  <c r="E202" i="36"/>
  <c r="G202" i="36"/>
  <c r="H202" i="36"/>
  <c r="K202" i="36"/>
  <c r="L202" i="36"/>
  <c r="M202" i="36"/>
  <c r="F203" i="36"/>
  <c r="D204" i="36"/>
  <c r="E203" i="36"/>
  <c r="G203" i="36"/>
  <c r="H203" i="36"/>
  <c r="K203" i="36"/>
  <c r="L203" i="36"/>
  <c r="M203" i="36"/>
  <c r="F204" i="36"/>
  <c r="D205" i="36"/>
  <c r="E204" i="36"/>
  <c r="G204" i="36"/>
  <c r="H204" i="36"/>
  <c r="K204" i="36"/>
  <c r="L204" i="36"/>
  <c r="M204" i="36"/>
  <c r="F205" i="36"/>
  <c r="D206" i="36"/>
  <c r="E205" i="36"/>
  <c r="G205" i="36"/>
  <c r="H205" i="36"/>
  <c r="K205" i="36"/>
  <c r="L205" i="36"/>
  <c r="M205" i="36"/>
  <c r="F206" i="36"/>
  <c r="D207" i="36"/>
  <c r="E206" i="36"/>
  <c r="G206" i="36"/>
  <c r="H206" i="36"/>
  <c r="K206" i="36"/>
  <c r="L206" i="36"/>
  <c r="M206" i="36"/>
  <c r="F207" i="36"/>
  <c r="D208" i="36"/>
  <c r="E207" i="36"/>
  <c r="G207" i="36"/>
  <c r="H207" i="36"/>
  <c r="K207" i="36"/>
  <c r="L207" i="36"/>
  <c r="M207" i="36"/>
  <c r="F208" i="36"/>
  <c r="D209" i="36"/>
  <c r="E208" i="36"/>
  <c r="G208" i="36"/>
  <c r="H208" i="36"/>
  <c r="K208" i="36"/>
  <c r="L208" i="36"/>
  <c r="M208" i="36"/>
  <c r="F209" i="36"/>
  <c r="D210" i="36"/>
  <c r="E209" i="36"/>
  <c r="G209" i="36"/>
  <c r="H209" i="36"/>
  <c r="K209" i="36"/>
  <c r="L209" i="36"/>
  <c r="M209" i="36"/>
  <c r="F210" i="36"/>
  <c r="D211" i="36"/>
  <c r="E210" i="36"/>
  <c r="G210" i="36"/>
  <c r="H210" i="36"/>
  <c r="K210" i="36"/>
  <c r="L210" i="36"/>
  <c r="M210" i="36"/>
  <c r="F211" i="36"/>
  <c r="D212" i="36"/>
  <c r="E211" i="36"/>
  <c r="G211" i="36"/>
  <c r="H211" i="36"/>
  <c r="K211" i="36"/>
  <c r="L211" i="36"/>
  <c r="M211" i="36"/>
  <c r="F212" i="36"/>
  <c r="D213" i="36"/>
  <c r="E212" i="36"/>
  <c r="G212" i="36"/>
  <c r="H212" i="36"/>
  <c r="K212" i="36"/>
  <c r="L212" i="36"/>
  <c r="M212" i="36"/>
  <c r="F213" i="36"/>
  <c r="D214" i="36"/>
  <c r="E213" i="36"/>
  <c r="G213" i="36"/>
  <c r="H213" i="36"/>
  <c r="K213" i="36"/>
  <c r="L213" i="36"/>
  <c r="M213" i="36"/>
  <c r="F214" i="36"/>
  <c r="D215" i="36"/>
  <c r="E214" i="36"/>
  <c r="G214" i="36"/>
  <c r="H214" i="36"/>
  <c r="K214" i="36"/>
  <c r="L214" i="36"/>
  <c r="M214" i="36"/>
  <c r="F215" i="36"/>
  <c r="D216" i="36"/>
  <c r="E215" i="36"/>
  <c r="G215" i="36"/>
  <c r="H215" i="36"/>
  <c r="K215" i="36"/>
  <c r="L215" i="36"/>
  <c r="M215" i="36"/>
  <c r="F216" i="36"/>
  <c r="D217" i="36"/>
  <c r="E216" i="36"/>
  <c r="G216" i="36"/>
  <c r="H216" i="36"/>
  <c r="K216" i="36"/>
  <c r="L216" i="36"/>
  <c r="M216" i="36"/>
  <c r="F217" i="36"/>
  <c r="D218" i="36"/>
  <c r="E217" i="36"/>
  <c r="G217" i="36"/>
  <c r="H217" i="36"/>
  <c r="K217" i="36"/>
  <c r="L217" i="36"/>
  <c r="M217" i="36"/>
  <c r="F218" i="36"/>
  <c r="D219" i="36"/>
  <c r="E218" i="36"/>
  <c r="G218" i="36"/>
  <c r="H218" i="36"/>
  <c r="K218" i="36"/>
  <c r="L218" i="36"/>
  <c r="M218" i="36"/>
  <c r="F219" i="36"/>
  <c r="D220" i="36"/>
  <c r="E219" i="36"/>
  <c r="G219" i="36"/>
  <c r="H219" i="36"/>
  <c r="K219" i="36"/>
  <c r="L219" i="36"/>
  <c r="M219" i="36"/>
  <c r="F220" i="36"/>
  <c r="D221" i="36"/>
  <c r="E220" i="36"/>
  <c r="G220" i="36"/>
  <c r="H220" i="36"/>
  <c r="K220" i="36"/>
  <c r="L220" i="36"/>
  <c r="M220" i="36"/>
  <c r="F221" i="36"/>
  <c r="D222" i="36"/>
  <c r="E221" i="36"/>
  <c r="G221" i="36"/>
  <c r="H221" i="36"/>
  <c r="K221" i="36"/>
  <c r="L221" i="36"/>
  <c r="M221" i="36"/>
  <c r="F222" i="36"/>
  <c r="D223" i="36"/>
  <c r="E222" i="36"/>
  <c r="G222" i="36"/>
  <c r="H222" i="36"/>
  <c r="K222" i="36"/>
  <c r="L222" i="36"/>
  <c r="M222" i="36"/>
  <c r="F223" i="36"/>
  <c r="D224" i="36"/>
  <c r="E223" i="36"/>
  <c r="G223" i="36"/>
  <c r="H223" i="36"/>
  <c r="K223" i="36"/>
  <c r="L223" i="36"/>
  <c r="M223" i="36"/>
  <c r="F224" i="36"/>
  <c r="D225" i="36"/>
  <c r="E224" i="36"/>
  <c r="G224" i="36"/>
  <c r="H224" i="36"/>
  <c r="K224" i="36"/>
  <c r="L224" i="36"/>
  <c r="M224" i="36"/>
  <c r="F225" i="36"/>
  <c r="D226" i="36"/>
  <c r="E225" i="36"/>
  <c r="G225" i="36"/>
  <c r="H225" i="36"/>
  <c r="K225" i="36"/>
  <c r="L225" i="36"/>
  <c r="M225" i="36"/>
  <c r="F226" i="36"/>
  <c r="D227" i="36"/>
  <c r="E226" i="36"/>
  <c r="G226" i="36"/>
  <c r="H226" i="36"/>
  <c r="K226" i="36"/>
  <c r="L226" i="36"/>
  <c r="M226" i="36"/>
  <c r="F227" i="36"/>
  <c r="D228" i="36"/>
  <c r="E227" i="36"/>
  <c r="G227" i="36"/>
  <c r="H227" i="36"/>
  <c r="K227" i="36"/>
  <c r="L227" i="36"/>
  <c r="M227" i="36"/>
  <c r="F228" i="36"/>
  <c r="D229" i="36"/>
  <c r="E228" i="36"/>
  <c r="G228" i="36"/>
  <c r="H228" i="36"/>
  <c r="K228" i="36"/>
  <c r="L228" i="36"/>
  <c r="M228" i="36"/>
  <c r="F229" i="36"/>
  <c r="D230" i="36"/>
  <c r="E229" i="36"/>
  <c r="G229" i="36"/>
  <c r="H229" i="36"/>
  <c r="K229" i="36"/>
  <c r="L229" i="36"/>
  <c r="M229" i="36"/>
  <c r="F230" i="36"/>
  <c r="D231" i="36"/>
  <c r="E230" i="36"/>
  <c r="G230" i="36"/>
  <c r="H230" i="36"/>
  <c r="K230" i="36"/>
  <c r="L230" i="36"/>
  <c r="M230" i="36"/>
  <c r="F231" i="36"/>
  <c r="D232" i="36"/>
  <c r="E231" i="36"/>
  <c r="G231" i="36"/>
  <c r="H231" i="36"/>
  <c r="K231" i="36"/>
  <c r="L231" i="36"/>
  <c r="M231" i="36"/>
  <c r="F232" i="36"/>
  <c r="D233" i="36"/>
  <c r="E232" i="36"/>
  <c r="G232" i="36"/>
  <c r="H232" i="36"/>
  <c r="K232" i="36"/>
  <c r="L232" i="36"/>
  <c r="M232" i="36"/>
  <c r="F233" i="36"/>
  <c r="D234" i="36"/>
  <c r="E233" i="36"/>
  <c r="G233" i="36"/>
  <c r="H233" i="36"/>
  <c r="K233" i="36"/>
  <c r="L233" i="36"/>
  <c r="M233" i="36"/>
  <c r="F234" i="36"/>
  <c r="D235" i="36"/>
  <c r="E234" i="36"/>
  <c r="G234" i="36"/>
  <c r="H234" i="36"/>
  <c r="K234" i="36"/>
  <c r="L234" i="36"/>
  <c r="M234" i="36"/>
  <c r="F235" i="36"/>
  <c r="D236" i="36"/>
  <c r="E235" i="36"/>
  <c r="G235" i="36"/>
  <c r="H235" i="36"/>
  <c r="K235" i="36"/>
  <c r="L235" i="36"/>
  <c r="M235" i="36"/>
  <c r="F236" i="36"/>
  <c r="D237" i="36"/>
  <c r="E236" i="36"/>
  <c r="G236" i="36"/>
  <c r="H236" i="36"/>
  <c r="K236" i="36"/>
  <c r="L236" i="36"/>
  <c r="M236" i="36"/>
  <c r="F237" i="36"/>
  <c r="D238" i="36"/>
  <c r="E237" i="36"/>
  <c r="G237" i="36"/>
  <c r="H237" i="36"/>
  <c r="K237" i="36"/>
  <c r="L237" i="36"/>
  <c r="M237" i="36"/>
  <c r="F238" i="36"/>
  <c r="D239" i="36"/>
  <c r="E238" i="36"/>
  <c r="G238" i="36"/>
  <c r="H238" i="36"/>
  <c r="K238" i="36"/>
  <c r="L238" i="36"/>
  <c r="M238" i="36"/>
  <c r="F239" i="36"/>
  <c r="D240" i="36"/>
  <c r="E239" i="36"/>
  <c r="G239" i="36"/>
  <c r="H239" i="36"/>
  <c r="K239" i="36"/>
  <c r="L239" i="36"/>
  <c r="M239" i="36"/>
  <c r="F240" i="36"/>
  <c r="D241" i="36"/>
  <c r="E240" i="36"/>
  <c r="G240" i="36"/>
  <c r="H240" i="36"/>
  <c r="K240" i="36"/>
  <c r="L240" i="36"/>
  <c r="M240" i="36"/>
  <c r="F241" i="36"/>
  <c r="D242" i="36"/>
  <c r="E241" i="36"/>
  <c r="G241" i="36"/>
  <c r="H241" i="36"/>
  <c r="K241" i="36"/>
  <c r="L241" i="36"/>
  <c r="M241" i="36"/>
  <c r="F242" i="36"/>
  <c r="D243" i="36"/>
  <c r="E242" i="36"/>
  <c r="G242" i="36"/>
  <c r="H242" i="36"/>
  <c r="K242" i="36"/>
  <c r="L242" i="36"/>
  <c r="M242" i="36"/>
  <c r="F243" i="36"/>
  <c r="D244" i="36"/>
  <c r="E243" i="36"/>
  <c r="G243" i="36"/>
  <c r="H243" i="36"/>
  <c r="K243" i="36"/>
  <c r="L243" i="36"/>
  <c r="M243" i="36"/>
  <c r="F244" i="36"/>
  <c r="D245" i="36"/>
  <c r="E244" i="36"/>
  <c r="G244" i="36"/>
  <c r="H244" i="36"/>
  <c r="K244" i="36"/>
  <c r="L244" i="36"/>
  <c r="M244" i="36"/>
  <c r="F245" i="36"/>
  <c r="D246" i="36"/>
  <c r="E245" i="36"/>
  <c r="G245" i="36"/>
  <c r="H245" i="36"/>
  <c r="K245" i="36"/>
  <c r="L245" i="36"/>
  <c r="M245" i="36"/>
  <c r="F246" i="36"/>
  <c r="D247" i="36"/>
  <c r="E246" i="36"/>
  <c r="G246" i="36"/>
  <c r="H246" i="36"/>
  <c r="K246" i="36"/>
  <c r="L246" i="36"/>
  <c r="M246" i="36"/>
  <c r="F247" i="36"/>
  <c r="D248" i="36"/>
  <c r="E247" i="36"/>
  <c r="G247" i="36"/>
  <c r="H247" i="36"/>
  <c r="K247" i="36"/>
  <c r="L247" i="36"/>
  <c r="M247" i="36"/>
  <c r="F248" i="36"/>
  <c r="D249" i="36"/>
  <c r="E248" i="36"/>
  <c r="G248" i="36"/>
  <c r="H248" i="36"/>
  <c r="K248" i="36"/>
  <c r="L248" i="36"/>
  <c r="M248" i="36"/>
  <c r="F249" i="36"/>
  <c r="D250" i="36"/>
  <c r="E249" i="36"/>
  <c r="G249" i="36"/>
  <c r="H249" i="36"/>
  <c r="K249" i="36"/>
  <c r="L249" i="36"/>
  <c r="M249" i="36"/>
  <c r="F250" i="36"/>
  <c r="D251" i="36"/>
  <c r="E250" i="36"/>
  <c r="G250" i="36"/>
  <c r="H250" i="36"/>
  <c r="K250" i="36"/>
  <c r="L250" i="36"/>
  <c r="M250" i="36"/>
  <c r="F251" i="36"/>
  <c r="D252" i="36"/>
  <c r="E251" i="36"/>
  <c r="G251" i="36"/>
  <c r="H251" i="36"/>
  <c r="K251" i="36"/>
  <c r="L251" i="36"/>
  <c r="M251" i="36"/>
  <c r="F252" i="36"/>
  <c r="D253" i="36"/>
  <c r="E252" i="36"/>
  <c r="G252" i="36"/>
  <c r="H252" i="36"/>
  <c r="K252" i="36"/>
  <c r="L252" i="36"/>
  <c r="M252" i="36"/>
  <c r="F253" i="36"/>
  <c r="D254" i="36"/>
  <c r="E253" i="36"/>
  <c r="G253" i="36"/>
  <c r="H253" i="36"/>
  <c r="K253" i="36"/>
  <c r="L253" i="36"/>
  <c r="M253" i="36"/>
  <c r="F254" i="36"/>
  <c r="D255" i="36"/>
  <c r="E254" i="36"/>
  <c r="G254" i="36"/>
  <c r="H254" i="36"/>
  <c r="K254" i="36"/>
  <c r="L254" i="36"/>
  <c r="M254" i="36"/>
  <c r="F255" i="36"/>
  <c r="D256" i="36"/>
  <c r="E255" i="36"/>
  <c r="G255" i="36"/>
  <c r="H255" i="36"/>
  <c r="K255" i="36"/>
  <c r="L255" i="36"/>
  <c r="M255" i="36"/>
  <c r="F256" i="36"/>
  <c r="D257" i="36"/>
  <c r="E256" i="36"/>
  <c r="G256" i="36"/>
  <c r="H256" i="36"/>
  <c r="K256" i="36"/>
  <c r="L256" i="36"/>
  <c r="M256" i="36"/>
  <c r="F257" i="36"/>
  <c r="D258" i="36"/>
  <c r="E257" i="36"/>
  <c r="G257" i="36"/>
  <c r="H257" i="36"/>
  <c r="K257" i="36"/>
  <c r="L257" i="36"/>
  <c r="M257" i="36"/>
  <c r="F258" i="36"/>
  <c r="D259" i="36"/>
  <c r="E258" i="36"/>
  <c r="G258" i="36"/>
  <c r="H258" i="36"/>
  <c r="K258" i="36"/>
  <c r="L258" i="36"/>
  <c r="M258" i="36"/>
  <c r="F259" i="36"/>
  <c r="D260" i="36"/>
  <c r="E259" i="36"/>
  <c r="G259" i="36"/>
  <c r="H259" i="36"/>
  <c r="K259" i="36"/>
  <c r="L259" i="36"/>
  <c r="M259" i="36"/>
  <c r="F260" i="36"/>
  <c r="D261" i="36"/>
  <c r="E260" i="36"/>
  <c r="G260" i="36"/>
  <c r="H260" i="36"/>
  <c r="K260" i="36"/>
  <c r="L260" i="36"/>
  <c r="M260" i="36"/>
  <c r="F261" i="36"/>
  <c r="D262" i="36"/>
  <c r="E261" i="36"/>
  <c r="G261" i="36"/>
  <c r="H261" i="36"/>
  <c r="K261" i="36"/>
  <c r="L261" i="36"/>
  <c r="M261" i="36"/>
  <c r="F262" i="36"/>
  <c r="D263" i="36"/>
  <c r="E262" i="36"/>
  <c r="G262" i="36"/>
  <c r="H262" i="36"/>
  <c r="K262" i="36"/>
  <c r="L262" i="36"/>
  <c r="M262" i="36"/>
  <c r="F263" i="36"/>
  <c r="D264" i="36"/>
  <c r="E263" i="36"/>
  <c r="G263" i="36"/>
  <c r="H263" i="36"/>
  <c r="K263" i="36"/>
  <c r="L263" i="36"/>
  <c r="M263" i="36"/>
  <c r="F264" i="36"/>
  <c r="D265" i="36"/>
  <c r="E264" i="36"/>
  <c r="G264" i="36"/>
  <c r="H264" i="36"/>
  <c r="K264" i="36"/>
  <c r="L264" i="36"/>
  <c r="M264" i="36"/>
  <c r="F265" i="36"/>
  <c r="D266" i="36"/>
  <c r="E265" i="36"/>
  <c r="G265" i="36"/>
  <c r="H265" i="36"/>
  <c r="K265" i="36"/>
  <c r="L265" i="36"/>
  <c r="M265" i="36"/>
  <c r="F266" i="36"/>
  <c r="D267" i="36"/>
  <c r="E266" i="36"/>
  <c r="G266" i="36"/>
  <c r="H266" i="36"/>
  <c r="K266" i="36"/>
  <c r="L266" i="36"/>
  <c r="M266" i="36"/>
  <c r="F267" i="36"/>
  <c r="D268" i="36"/>
  <c r="E267" i="36"/>
  <c r="G267" i="36"/>
  <c r="H267" i="36"/>
  <c r="K267" i="36"/>
  <c r="L267" i="36"/>
  <c r="M267" i="36"/>
  <c r="F268" i="36"/>
  <c r="D269" i="36"/>
  <c r="E268" i="36"/>
  <c r="G268" i="36"/>
  <c r="H268" i="36"/>
  <c r="K268" i="36"/>
  <c r="L268" i="36"/>
  <c r="M268" i="36"/>
  <c r="F269" i="36"/>
  <c r="D270" i="36"/>
  <c r="E269" i="36"/>
  <c r="G269" i="36"/>
  <c r="H269" i="36"/>
  <c r="K269" i="36"/>
  <c r="L269" i="36"/>
  <c r="M269" i="36"/>
  <c r="F270" i="36"/>
  <c r="D271" i="36"/>
  <c r="E270" i="36"/>
  <c r="G270" i="36"/>
  <c r="H270" i="36"/>
  <c r="K270" i="36"/>
  <c r="L270" i="36"/>
  <c r="M270" i="36"/>
  <c r="F271" i="36"/>
  <c r="D272" i="36"/>
  <c r="E271" i="36"/>
  <c r="G271" i="36"/>
  <c r="H271" i="36"/>
  <c r="K271" i="36"/>
  <c r="L271" i="36"/>
  <c r="M271" i="36"/>
  <c r="F272" i="36"/>
  <c r="D273" i="36"/>
  <c r="E272" i="36"/>
  <c r="G272" i="36"/>
  <c r="H272" i="36"/>
  <c r="K272" i="36"/>
  <c r="L272" i="36"/>
  <c r="M272" i="36"/>
  <c r="F273" i="36"/>
  <c r="D274" i="36"/>
  <c r="E273" i="36"/>
  <c r="G273" i="36"/>
  <c r="H273" i="36"/>
  <c r="K273" i="36"/>
  <c r="L273" i="36"/>
  <c r="M273" i="36"/>
  <c r="F274" i="36"/>
  <c r="D275" i="36"/>
  <c r="E274" i="36"/>
  <c r="G274" i="36"/>
  <c r="H274" i="36"/>
  <c r="K274" i="36"/>
  <c r="L274" i="36"/>
  <c r="M274" i="36"/>
  <c r="F275" i="36"/>
  <c r="D276" i="36"/>
  <c r="E275" i="36"/>
  <c r="G275" i="36"/>
  <c r="H275" i="36"/>
  <c r="K275" i="36"/>
  <c r="L275" i="36"/>
  <c r="M275" i="36"/>
  <c r="F276" i="36"/>
  <c r="D277" i="36"/>
  <c r="E276" i="36"/>
  <c r="G276" i="36"/>
  <c r="H276" i="36"/>
  <c r="K276" i="36"/>
  <c r="L276" i="36"/>
  <c r="M276" i="36"/>
  <c r="F277" i="36"/>
  <c r="D278" i="36"/>
  <c r="E277" i="36"/>
  <c r="G277" i="36"/>
  <c r="H277" i="36"/>
  <c r="K277" i="36"/>
  <c r="L277" i="36"/>
  <c r="M277" i="36"/>
  <c r="F278" i="36"/>
  <c r="D279" i="36"/>
  <c r="E278" i="36"/>
  <c r="G278" i="36"/>
  <c r="H278" i="36"/>
  <c r="K278" i="36"/>
  <c r="L278" i="36"/>
  <c r="M278" i="36"/>
  <c r="F279" i="36"/>
  <c r="D280" i="36"/>
  <c r="E279" i="36"/>
  <c r="G279" i="36"/>
  <c r="H279" i="36"/>
  <c r="K279" i="36"/>
  <c r="L279" i="36"/>
  <c r="M279" i="36"/>
  <c r="F280" i="36"/>
  <c r="D281" i="36"/>
  <c r="E280" i="36"/>
  <c r="G280" i="36"/>
  <c r="H280" i="36"/>
  <c r="K280" i="36"/>
  <c r="L280" i="36"/>
  <c r="M280" i="36"/>
  <c r="F281" i="36"/>
  <c r="D282" i="36"/>
  <c r="E281" i="36"/>
  <c r="G281" i="36"/>
  <c r="H281" i="36"/>
  <c r="K281" i="36"/>
  <c r="L281" i="36"/>
  <c r="M281" i="36"/>
  <c r="F282" i="36"/>
  <c r="D283" i="36"/>
  <c r="E282" i="36"/>
  <c r="G282" i="36"/>
  <c r="H282" i="36"/>
  <c r="K282" i="36"/>
  <c r="L282" i="36"/>
  <c r="M282" i="36"/>
  <c r="F283" i="36"/>
  <c r="D284" i="36"/>
  <c r="E283" i="36"/>
  <c r="G283" i="36"/>
  <c r="H283" i="36"/>
  <c r="K283" i="36"/>
  <c r="L283" i="36"/>
  <c r="M283" i="36"/>
  <c r="F284" i="36"/>
  <c r="D285" i="36"/>
  <c r="E284" i="36"/>
  <c r="G284" i="36"/>
  <c r="H284" i="36"/>
  <c r="K284" i="36"/>
  <c r="L284" i="36"/>
  <c r="M284" i="36"/>
  <c r="F285" i="36"/>
  <c r="D286" i="36"/>
  <c r="E285" i="36"/>
  <c r="G285" i="36"/>
  <c r="H285" i="36"/>
  <c r="K285" i="36"/>
  <c r="L285" i="36"/>
  <c r="M285" i="36"/>
  <c r="F286" i="36"/>
  <c r="D287" i="36"/>
  <c r="E286" i="36"/>
  <c r="G286" i="36"/>
  <c r="H286" i="36"/>
  <c r="K286" i="36"/>
  <c r="L286" i="36"/>
  <c r="M286" i="36"/>
  <c r="F287" i="36"/>
  <c r="D288" i="36"/>
  <c r="E287" i="36"/>
  <c r="G287" i="36"/>
  <c r="H287" i="36"/>
  <c r="K287" i="36"/>
  <c r="L287" i="36"/>
  <c r="M287" i="36"/>
  <c r="F288" i="36"/>
  <c r="D289" i="36"/>
  <c r="E288" i="36"/>
  <c r="G288" i="36"/>
  <c r="H288" i="36"/>
  <c r="K288" i="36"/>
  <c r="L288" i="36"/>
  <c r="M288" i="36"/>
  <c r="F289" i="36"/>
  <c r="D290" i="36"/>
  <c r="E289" i="36"/>
  <c r="G289" i="36"/>
  <c r="H289" i="36"/>
  <c r="K289" i="36"/>
  <c r="L289" i="36"/>
  <c r="M289" i="36"/>
  <c r="F290" i="36"/>
  <c r="D291" i="36"/>
  <c r="E290" i="36"/>
  <c r="G290" i="36"/>
  <c r="H290" i="36"/>
  <c r="K290" i="36"/>
  <c r="L290" i="36"/>
  <c r="M290" i="36"/>
  <c r="F291" i="36"/>
  <c r="D292" i="36"/>
  <c r="E291" i="36"/>
  <c r="G291" i="36"/>
  <c r="H291" i="36"/>
  <c r="K291" i="36"/>
  <c r="L291" i="36"/>
  <c r="M291" i="36"/>
  <c r="F292" i="36"/>
  <c r="D293" i="36"/>
  <c r="E292" i="36"/>
  <c r="G292" i="36"/>
  <c r="H292" i="36"/>
  <c r="K292" i="36"/>
  <c r="L292" i="36"/>
  <c r="M292" i="36"/>
  <c r="F293" i="36"/>
  <c r="D294" i="36"/>
  <c r="E293" i="36"/>
  <c r="G293" i="36"/>
  <c r="H293" i="36"/>
  <c r="K293" i="36"/>
  <c r="L293" i="36"/>
  <c r="M293" i="36"/>
  <c r="F294" i="36"/>
  <c r="D295" i="36"/>
  <c r="E294" i="36"/>
  <c r="G294" i="36"/>
  <c r="H294" i="36"/>
  <c r="K294" i="36"/>
  <c r="L294" i="36"/>
  <c r="M294" i="36"/>
  <c r="F295" i="36"/>
  <c r="D296" i="36"/>
  <c r="E295" i="36"/>
  <c r="G295" i="36"/>
  <c r="H295" i="36"/>
  <c r="K295" i="36"/>
  <c r="L295" i="36"/>
  <c r="M295" i="36"/>
  <c r="F296" i="36"/>
  <c r="D297" i="36"/>
  <c r="E296" i="36"/>
  <c r="G296" i="36"/>
  <c r="H296" i="36"/>
  <c r="K296" i="36"/>
  <c r="L296" i="36"/>
  <c r="M296" i="36"/>
  <c r="F297" i="36"/>
  <c r="D298" i="36"/>
  <c r="E297" i="36"/>
  <c r="G297" i="36"/>
  <c r="H297" i="36"/>
  <c r="K297" i="36"/>
  <c r="L297" i="36"/>
  <c r="M297" i="36"/>
  <c r="F298" i="36"/>
  <c r="D299" i="36"/>
  <c r="E298" i="36"/>
  <c r="G298" i="36"/>
  <c r="H298" i="36"/>
  <c r="K298" i="36"/>
  <c r="L298" i="36"/>
  <c r="M298" i="36"/>
  <c r="F299" i="36"/>
  <c r="D300" i="36"/>
  <c r="E299" i="36"/>
  <c r="G299" i="36"/>
  <c r="H299" i="36"/>
  <c r="K299" i="36"/>
  <c r="L299" i="36"/>
  <c r="M299" i="36"/>
  <c r="F300" i="36"/>
  <c r="D301" i="36"/>
  <c r="E300" i="36"/>
  <c r="G300" i="36"/>
  <c r="H300" i="36"/>
  <c r="K300" i="36"/>
  <c r="L300" i="36"/>
  <c r="M300" i="36"/>
  <c r="F301" i="36"/>
  <c r="D302" i="36"/>
  <c r="E301" i="36"/>
  <c r="G301" i="36"/>
  <c r="H301" i="36"/>
  <c r="K301" i="36"/>
  <c r="L301" i="36"/>
  <c r="M301" i="36"/>
  <c r="F302" i="36"/>
  <c r="D303" i="36"/>
  <c r="E302" i="36"/>
  <c r="G302" i="36"/>
  <c r="H302" i="36"/>
  <c r="K302" i="36"/>
  <c r="L302" i="36"/>
  <c r="M302" i="36"/>
  <c r="F303" i="36"/>
  <c r="D304" i="36"/>
  <c r="E303" i="36"/>
  <c r="G303" i="36"/>
  <c r="H303" i="36"/>
  <c r="K303" i="36"/>
  <c r="L303" i="36"/>
  <c r="M303" i="36"/>
  <c r="F304" i="36"/>
  <c r="D305" i="36"/>
  <c r="E304" i="36"/>
  <c r="G304" i="36"/>
  <c r="H304" i="36"/>
  <c r="K304" i="36"/>
  <c r="L304" i="36"/>
  <c r="M304" i="36"/>
  <c r="F305" i="36"/>
  <c r="D306" i="36"/>
  <c r="E305" i="36"/>
  <c r="G305" i="36"/>
  <c r="H305" i="36"/>
  <c r="K305" i="36"/>
  <c r="L305" i="36"/>
  <c r="M305" i="36"/>
  <c r="F306" i="36"/>
  <c r="D307" i="36"/>
  <c r="E306" i="36"/>
  <c r="G306" i="36"/>
  <c r="H306" i="36"/>
  <c r="K306" i="36"/>
  <c r="L306" i="36"/>
  <c r="M306" i="36"/>
  <c r="F307" i="36"/>
  <c r="D308" i="36"/>
  <c r="E307" i="36"/>
  <c r="G307" i="36"/>
  <c r="H307" i="36"/>
  <c r="K307" i="36"/>
  <c r="L307" i="36"/>
  <c r="M307" i="36"/>
  <c r="F308" i="36"/>
  <c r="D309" i="36"/>
  <c r="E308" i="36"/>
  <c r="G308" i="36"/>
  <c r="H308" i="36"/>
  <c r="K308" i="36"/>
  <c r="L308" i="36"/>
  <c r="M308" i="36"/>
  <c r="F309" i="36"/>
  <c r="D310" i="36"/>
  <c r="E309" i="36"/>
  <c r="G309" i="36"/>
  <c r="H309" i="36"/>
  <c r="K309" i="36"/>
  <c r="L309" i="36"/>
  <c r="M309" i="36"/>
  <c r="F310" i="36"/>
  <c r="D311" i="36"/>
  <c r="E310" i="36"/>
  <c r="G310" i="36"/>
  <c r="H310" i="36"/>
  <c r="K310" i="36"/>
  <c r="L310" i="36"/>
  <c r="M310" i="36"/>
  <c r="F311" i="36"/>
  <c r="D312" i="36"/>
  <c r="E311" i="36"/>
  <c r="G311" i="36"/>
  <c r="H311" i="36"/>
  <c r="K311" i="36"/>
  <c r="L311" i="36"/>
  <c r="M311" i="36"/>
  <c r="F312" i="36"/>
  <c r="D313" i="36"/>
  <c r="E312" i="36"/>
  <c r="G312" i="36"/>
  <c r="H312" i="36"/>
  <c r="K312" i="36"/>
  <c r="L312" i="36"/>
  <c r="M312" i="36"/>
  <c r="F313" i="36"/>
  <c r="D314" i="36"/>
  <c r="E313" i="36"/>
  <c r="G313" i="36"/>
  <c r="H313" i="36"/>
  <c r="K313" i="36"/>
  <c r="L313" i="36"/>
  <c r="M313" i="36"/>
  <c r="F314" i="36"/>
  <c r="D315" i="36"/>
  <c r="E314" i="36"/>
  <c r="G314" i="36"/>
  <c r="H314" i="36"/>
  <c r="K314" i="36"/>
  <c r="L314" i="36"/>
  <c r="M314" i="36"/>
  <c r="F315" i="36"/>
  <c r="D316" i="36"/>
  <c r="E315" i="36"/>
  <c r="G315" i="36"/>
  <c r="H315" i="36"/>
  <c r="K315" i="36"/>
  <c r="L315" i="36"/>
  <c r="M315" i="36"/>
  <c r="F316" i="36"/>
  <c r="D317" i="36"/>
  <c r="E316" i="36"/>
  <c r="G316" i="36"/>
  <c r="H316" i="36"/>
  <c r="K316" i="36"/>
  <c r="L316" i="36"/>
  <c r="M316" i="36"/>
  <c r="F317" i="36"/>
  <c r="D318" i="36"/>
  <c r="E317" i="36"/>
  <c r="G317" i="36"/>
  <c r="H317" i="36"/>
  <c r="K317" i="36"/>
  <c r="L317" i="36"/>
  <c r="M317" i="36"/>
  <c r="F318" i="36"/>
  <c r="D319" i="36"/>
  <c r="E318" i="36"/>
  <c r="G318" i="36"/>
  <c r="H318" i="36"/>
  <c r="K318" i="36"/>
  <c r="L318" i="36"/>
  <c r="M318" i="36"/>
  <c r="F319" i="36"/>
  <c r="D320" i="36"/>
  <c r="E319" i="36"/>
  <c r="G319" i="36"/>
  <c r="H319" i="36"/>
  <c r="K319" i="36"/>
  <c r="L319" i="36"/>
  <c r="M319" i="36"/>
  <c r="F320" i="36"/>
  <c r="D321" i="36"/>
  <c r="E320" i="36"/>
  <c r="G320" i="36"/>
  <c r="H320" i="36"/>
  <c r="K320" i="36"/>
  <c r="L320" i="36"/>
  <c r="M320" i="36"/>
  <c r="F321" i="36"/>
  <c r="D322" i="36"/>
  <c r="E321" i="36"/>
  <c r="G321" i="36"/>
  <c r="H321" i="36"/>
  <c r="K321" i="36"/>
  <c r="L321" i="36"/>
  <c r="M321" i="36"/>
  <c r="F322" i="36"/>
  <c r="D323" i="36"/>
  <c r="E322" i="36"/>
  <c r="G322" i="36"/>
  <c r="H322" i="36"/>
  <c r="K322" i="36"/>
  <c r="L322" i="36"/>
  <c r="M322" i="36"/>
  <c r="F323" i="36"/>
  <c r="D324" i="36"/>
  <c r="E323" i="36"/>
  <c r="G323" i="36"/>
  <c r="H323" i="36"/>
  <c r="K323" i="36"/>
  <c r="L323" i="36"/>
  <c r="M323" i="36"/>
  <c r="F324" i="36"/>
  <c r="D325" i="36"/>
  <c r="E324" i="36"/>
  <c r="G324" i="36"/>
  <c r="H324" i="36"/>
  <c r="K324" i="36"/>
  <c r="L324" i="36"/>
  <c r="M324" i="36"/>
  <c r="F325" i="36"/>
  <c r="D326" i="36"/>
  <c r="E325" i="36"/>
  <c r="G325" i="36"/>
  <c r="H325" i="36"/>
  <c r="K325" i="36"/>
  <c r="L325" i="36"/>
  <c r="M325" i="36"/>
  <c r="F326" i="36"/>
  <c r="D327" i="36"/>
  <c r="E326" i="36"/>
  <c r="G326" i="36"/>
  <c r="H326" i="36"/>
  <c r="K326" i="36"/>
  <c r="L326" i="36"/>
  <c r="M326" i="36"/>
  <c r="F327" i="36"/>
  <c r="D328" i="36"/>
  <c r="E327" i="36"/>
  <c r="G327" i="36"/>
  <c r="H327" i="36"/>
  <c r="K327" i="36"/>
  <c r="L327" i="36"/>
  <c r="M327" i="36"/>
  <c r="F328" i="36"/>
  <c r="D329" i="36"/>
  <c r="E328" i="36"/>
  <c r="G328" i="36"/>
  <c r="H328" i="36"/>
  <c r="K328" i="36"/>
  <c r="L328" i="36"/>
  <c r="M328" i="36"/>
  <c r="F329" i="36"/>
  <c r="D330" i="36"/>
  <c r="E329" i="36"/>
  <c r="G329" i="36"/>
  <c r="H329" i="36"/>
  <c r="K329" i="36"/>
  <c r="L329" i="36"/>
  <c r="M329" i="36"/>
  <c r="F330" i="36"/>
  <c r="D331" i="36"/>
  <c r="E330" i="36"/>
  <c r="G330" i="36"/>
  <c r="H330" i="36"/>
  <c r="K330" i="36"/>
  <c r="L330" i="36"/>
  <c r="M330" i="36"/>
  <c r="F331" i="36"/>
  <c r="D332" i="36"/>
  <c r="E331" i="36"/>
  <c r="G331" i="36"/>
  <c r="H331" i="36"/>
  <c r="K331" i="36"/>
  <c r="L331" i="36"/>
  <c r="M331" i="36"/>
  <c r="F332" i="36"/>
  <c r="D333" i="36"/>
  <c r="E332" i="36"/>
  <c r="G332" i="36"/>
  <c r="H332" i="36"/>
  <c r="K332" i="36"/>
  <c r="L332" i="36"/>
  <c r="M332" i="36"/>
  <c r="F333" i="36"/>
  <c r="D334" i="36"/>
  <c r="E333" i="36"/>
  <c r="G333" i="36"/>
  <c r="H333" i="36"/>
  <c r="K333" i="36"/>
  <c r="L333" i="36"/>
  <c r="M333" i="36"/>
  <c r="F334" i="36"/>
  <c r="D335" i="36"/>
  <c r="E334" i="36"/>
  <c r="G334" i="36"/>
  <c r="H334" i="36"/>
  <c r="K334" i="36"/>
  <c r="L334" i="36"/>
  <c r="M334" i="36"/>
  <c r="F335" i="36"/>
  <c r="D336" i="36"/>
  <c r="E335" i="36"/>
  <c r="G335" i="36"/>
  <c r="H335" i="36"/>
  <c r="K335" i="36"/>
  <c r="L335" i="36"/>
  <c r="M335" i="36"/>
  <c r="F336" i="36"/>
  <c r="D337" i="36"/>
  <c r="E336" i="36"/>
  <c r="G336" i="36"/>
  <c r="H336" i="36"/>
  <c r="K336" i="36"/>
  <c r="L336" i="36"/>
  <c r="M336" i="36"/>
  <c r="F337" i="36"/>
  <c r="D338" i="36"/>
  <c r="E337" i="36"/>
  <c r="G337" i="36"/>
  <c r="H337" i="36"/>
  <c r="K337" i="36"/>
  <c r="L337" i="36"/>
  <c r="M337" i="36"/>
  <c r="F338" i="36"/>
  <c r="D339" i="36"/>
  <c r="E338" i="36"/>
  <c r="G338" i="36"/>
  <c r="H338" i="36"/>
  <c r="K338" i="36"/>
  <c r="L338" i="36"/>
  <c r="M338" i="36"/>
  <c r="F339" i="36"/>
  <c r="D340" i="36"/>
  <c r="E339" i="36"/>
  <c r="G339" i="36"/>
  <c r="H339" i="36"/>
  <c r="K339" i="36"/>
  <c r="L339" i="36"/>
  <c r="M339" i="36"/>
  <c r="F340" i="36"/>
  <c r="D341" i="36"/>
  <c r="E340" i="36"/>
  <c r="G340" i="36"/>
  <c r="H340" i="36"/>
  <c r="K340" i="36"/>
  <c r="L340" i="36"/>
  <c r="M340" i="36"/>
  <c r="F341" i="36"/>
  <c r="D342" i="36"/>
  <c r="E341" i="36"/>
  <c r="G341" i="36"/>
  <c r="H341" i="36"/>
  <c r="K341" i="36"/>
  <c r="L341" i="36"/>
  <c r="M341" i="36"/>
  <c r="F342" i="36"/>
  <c r="D343" i="36"/>
  <c r="E342" i="36"/>
  <c r="G342" i="36"/>
  <c r="H342" i="36"/>
  <c r="K342" i="36"/>
  <c r="L342" i="36"/>
  <c r="M342" i="36"/>
  <c r="F343" i="36"/>
  <c r="D344" i="36"/>
  <c r="E343" i="36"/>
  <c r="G343" i="36"/>
  <c r="H343" i="36"/>
  <c r="K343" i="36"/>
  <c r="L343" i="36"/>
  <c r="M343" i="36"/>
  <c r="F344" i="36"/>
  <c r="D345" i="36"/>
  <c r="E344" i="36"/>
  <c r="G344" i="36"/>
  <c r="H344" i="36"/>
  <c r="K344" i="36"/>
  <c r="L344" i="36"/>
  <c r="M344" i="36"/>
  <c r="F345" i="36"/>
  <c r="D346" i="36"/>
  <c r="E345" i="36"/>
  <c r="G345" i="36"/>
  <c r="H345" i="36"/>
  <c r="K345" i="36"/>
  <c r="L345" i="36"/>
  <c r="M345" i="36"/>
  <c r="F346" i="36"/>
  <c r="D347" i="36"/>
  <c r="E346" i="36"/>
  <c r="G346" i="36"/>
  <c r="H346" i="36"/>
  <c r="K346" i="36"/>
  <c r="L346" i="36"/>
  <c r="M346" i="36"/>
  <c r="F347" i="36"/>
  <c r="D348" i="36"/>
  <c r="E347" i="36"/>
  <c r="G347" i="36"/>
  <c r="H347" i="36"/>
  <c r="K347" i="36"/>
  <c r="L347" i="36"/>
  <c r="M347" i="36"/>
  <c r="F348" i="36"/>
  <c r="D349" i="36"/>
  <c r="E348" i="36"/>
  <c r="G348" i="36"/>
  <c r="H348" i="36"/>
  <c r="K348" i="36"/>
  <c r="L348" i="36"/>
  <c r="M348" i="36"/>
  <c r="F349" i="36"/>
  <c r="D350" i="36"/>
  <c r="E349" i="36"/>
  <c r="G349" i="36"/>
  <c r="H349" i="36"/>
  <c r="K349" i="36"/>
  <c r="L349" i="36"/>
  <c r="M349" i="36"/>
  <c r="F350" i="36"/>
  <c r="D351" i="36"/>
  <c r="E350" i="36"/>
  <c r="G350" i="36"/>
  <c r="H350" i="36"/>
  <c r="K350" i="36"/>
  <c r="L350" i="36"/>
  <c r="M350" i="36"/>
  <c r="F351" i="36"/>
  <c r="D352" i="36"/>
  <c r="E351" i="36"/>
  <c r="G351" i="36"/>
  <c r="H351" i="36"/>
  <c r="K351" i="36"/>
  <c r="L351" i="36"/>
  <c r="M351" i="36"/>
  <c r="F352" i="36"/>
  <c r="D353" i="36"/>
  <c r="E352" i="36"/>
  <c r="G352" i="36"/>
  <c r="H352" i="36"/>
  <c r="K352" i="36"/>
  <c r="L352" i="36"/>
  <c r="M352" i="36"/>
  <c r="F353" i="36"/>
  <c r="D354" i="36"/>
  <c r="E353" i="36"/>
  <c r="G353" i="36"/>
  <c r="H353" i="36"/>
  <c r="K353" i="36"/>
  <c r="L353" i="36"/>
  <c r="M353" i="36"/>
  <c r="F354" i="36"/>
  <c r="D355" i="36"/>
  <c r="E354" i="36"/>
  <c r="G354" i="36"/>
  <c r="H354" i="36"/>
  <c r="K354" i="36"/>
  <c r="L354" i="36"/>
  <c r="M354" i="36"/>
  <c r="F355" i="36"/>
  <c r="D356" i="36"/>
  <c r="E355" i="36"/>
  <c r="G355" i="36"/>
  <c r="H355" i="36"/>
  <c r="K355" i="36"/>
  <c r="L355" i="36"/>
  <c r="M355" i="36"/>
  <c r="F356" i="36"/>
  <c r="D357" i="36"/>
  <c r="E356" i="36"/>
  <c r="G356" i="36"/>
  <c r="H356" i="36"/>
  <c r="K356" i="36"/>
  <c r="L356" i="36"/>
  <c r="M356" i="36"/>
  <c r="F357" i="36"/>
  <c r="D358" i="36"/>
  <c r="E357" i="36"/>
  <c r="G357" i="36"/>
  <c r="H357" i="36"/>
  <c r="K357" i="36"/>
  <c r="L357" i="36"/>
  <c r="M357" i="36"/>
  <c r="F358" i="36"/>
  <c r="D359" i="36"/>
  <c r="E358" i="36"/>
  <c r="G358" i="36"/>
  <c r="H358" i="36"/>
  <c r="K358" i="36"/>
  <c r="L358" i="36"/>
  <c r="M358" i="36"/>
  <c r="F359" i="36"/>
  <c r="D360" i="36"/>
  <c r="E359" i="36"/>
  <c r="G359" i="36"/>
  <c r="H359" i="36"/>
  <c r="K359" i="36"/>
  <c r="L359" i="36"/>
  <c r="M359" i="36"/>
  <c r="F360" i="36"/>
  <c r="D361" i="36"/>
  <c r="E360" i="36"/>
  <c r="G360" i="36"/>
  <c r="H360" i="36"/>
  <c r="K360" i="36"/>
  <c r="L360" i="36"/>
  <c r="M360" i="36"/>
  <c r="F361" i="36"/>
  <c r="D362" i="36"/>
  <c r="E361" i="36"/>
  <c r="G361" i="36"/>
  <c r="H361" i="36"/>
  <c r="K361" i="36"/>
  <c r="L361" i="36"/>
  <c r="M361" i="36"/>
  <c r="F362" i="36"/>
  <c r="D363" i="36"/>
  <c r="E362" i="36"/>
  <c r="G362" i="36"/>
  <c r="H362" i="36"/>
  <c r="K362" i="36"/>
  <c r="L362" i="36"/>
  <c r="M362" i="36"/>
  <c r="F363" i="36"/>
  <c r="D364" i="36"/>
  <c r="E363" i="36"/>
  <c r="G363" i="36"/>
  <c r="H363" i="36"/>
  <c r="K363" i="36"/>
  <c r="L363" i="36"/>
  <c r="M363" i="36"/>
  <c r="F364" i="36"/>
  <c r="D365" i="36"/>
  <c r="E364" i="36"/>
  <c r="G364" i="36"/>
  <c r="H364" i="36"/>
  <c r="K364" i="36"/>
  <c r="L364" i="36"/>
  <c r="M364" i="36"/>
  <c r="F365" i="36"/>
  <c r="D366" i="36"/>
  <c r="E365" i="36"/>
  <c r="G365" i="36"/>
  <c r="H365" i="36"/>
  <c r="K365" i="36"/>
  <c r="L365" i="36"/>
  <c r="M365" i="36"/>
  <c r="F366" i="36"/>
  <c r="D367" i="36"/>
  <c r="E366" i="36"/>
  <c r="G366" i="36"/>
  <c r="H366" i="36"/>
  <c r="K366" i="36"/>
  <c r="L366" i="36"/>
  <c r="M366" i="36"/>
  <c r="F367" i="36"/>
  <c r="D368" i="36"/>
  <c r="E367" i="36"/>
  <c r="G367" i="36"/>
  <c r="H367" i="36"/>
  <c r="K367" i="36"/>
  <c r="L367" i="36"/>
  <c r="M367" i="36"/>
  <c r="F368" i="36"/>
  <c r="D369" i="36"/>
  <c r="E368" i="36"/>
  <c r="G368" i="36"/>
  <c r="H368" i="36"/>
  <c r="K368" i="36"/>
  <c r="L368" i="36"/>
  <c r="M368" i="36"/>
  <c r="F369" i="36"/>
  <c r="D370" i="36"/>
  <c r="E369" i="36"/>
  <c r="G369" i="36"/>
  <c r="H369" i="36"/>
  <c r="K369" i="36"/>
  <c r="L369" i="36"/>
  <c r="M369" i="36"/>
  <c r="F370" i="36"/>
  <c r="D371" i="36"/>
  <c r="E370" i="36"/>
  <c r="G370" i="36"/>
  <c r="H370" i="36"/>
  <c r="K370" i="36"/>
  <c r="L370" i="36"/>
  <c r="M370" i="36"/>
  <c r="F371" i="36"/>
  <c r="D372" i="36"/>
  <c r="E371" i="36"/>
  <c r="G371" i="36"/>
  <c r="H371" i="36"/>
  <c r="K371" i="36"/>
  <c r="L371" i="36"/>
  <c r="M371" i="36"/>
  <c r="F372" i="36"/>
  <c r="D373" i="36"/>
  <c r="E372" i="36"/>
  <c r="G372" i="36"/>
  <c r="H372" i="36"/>
  <c r="K372" i="36"/>
  <c r="L372" i="36"/>
  <c r="M372" i="36"/>
  <c r="F373" i="36"/>
  <c r="D374" i="36"/>
  <c r="E373" i="36"/>
  <c r="G373" i="36"/>
  <c r="H373" i="36"/>
  <c r="K373" i="36"/>
  <c r="L373" i="36"/>
  <c r="M373" i="36"/>
  <c r="F374" i="36"/>
  <c r="D375" i="36"/>
  <c r="E374" i="36"/>
  <c r="G374" i="36"/>
  <c r="H374" i="36"/>
  <c r="K374" i="36"/>
  <c r="L374" i="36"/>
  <c r="M374" i="36"/>
  <c r="F375" i="36"/>
  <c r="D376" i="36"/>
  <c r="E375" i="36"/>
  <c r="G375" i="36"/>
  <c r="H375" i="36"/>
  <c r="K375" i="36"/>
  <c r="L375" i="36"/>
  <c r="M375" i="36"/>
  <c r="F376" i="36"/>
  <c r="D377" i="36"/>
  <c r="E376" i="36"/>
  <c r="G376" i="36"/>
  <c r="H376" i="36"/>
  <c r="K376" i="36"/>
  <c r="L376" i="36"/>
  <c r="M376" i="36"/>
  <c r="F377" i="36"/>
  <c r="D378" i="36"/>
  <c r="E377" i="36"/>
  <c r="G377" i="36"/>
  <c r="H377" i="36"/>
  <c r="K377" i="36"/>
  <c r="L377" i="36"/>
  <c r="M377" i="36"/>
  <c r="F378" i="36"/>
  <c r="D379" i="36"/>
  <c r="E378" i="36"/>
  <c r="G378" i="36"/>
  <c r="H378" i="36"/>
  <c r="K378" i="36"/>
  <c r="L378" i="36"/>
  <c r="M378" i="36"/>
  <c r="F379" i="36"/>
  <c r="D380" i="36"/>
  <c r="E379" i="36"/>
  <c r="G379" i="36"/>
  <c r="H379" i="36"/>
  <c r="K379" i="36"/>
  <c r="L379" i="36"/>
  <c r="M379" i="36"/>
  <c r="F380" i="36"/>
  <c r="D381" i="36"/>
  <c r="E380" i="36"/>
  <c r="G380" i="36"/>
  <c r="H380" i="36"/>
  <c r="K380" i="36"/>
  <c r="L380" i="36"/>
  <c r="M380" i="36"/>
  <c r="F381" i="36"/>
  <c r="D382" i="36"/>
  <c r="E381" i="36"/>
  <c r="G381" i="36"/>
  <c r="H381" i="36"/>
  <c r="K381" i="36"/>
  <c r="L381" i="36"/>
  <c r="M381" i="36"/>
  <c r="F382" i="36"/>
  <c r="D383" i="36"/>
  <c r="E382" i="36"/>
  <c r="G382" i="36"/>
  <c r="H382" i="36"/>
  <c r="K382" i="36"/>
  <c r="L382" i="36"/>
  <c r="M382" i="36"/>
  <c r="F383" i="36"/>
  <c r="D384" i="36"/>
  <c r="E383" i="36"/>
  <c r="G383" i="36"/>
  <c r="H383" i="36"/>
  <c r="K383" i="36"/>
  <c r="L383" i="36"/>
  <c r="M383" i="36"/>
  <c r="F384" i="36"/>
  <c r="D385" i="36"/>
  <c r="E384" i="36"/>
  <c r="G384" i="36"/>
  <c r="H384" i="36"/>
  <c r="K384" i="36"/>
  <c r="L384" i="36"/>
  <c r="M384" i="36"/>
  <c r="F385" i="36"/>
  <c r="D386" i="36"/>
  <c r="E385" i="36"/>
  <c r="G385" i="36"/>
  <c r="H385" i="36"/>
  <c r="K385" i="36"/>
  <c r="L385" i="36"/>
  <c r="M385" i="36"/>
  <c r="F386" i="36"/>
  <c r="D387" i="36"/>
  <c r="E386" i="36"/>
  <c r="G386" i="36"/>
  <c r="H386" i="36"/>
  <c r="K386" i="36"/>
  <c r="L386" i="36"/>
  <c r="M386" i="36"/>
  <c r="F387" i="36"/>
  <c r="D388" i="36"/>
  <c r="E387" i="36"/>
  <c r="G387" i="36"/>
  <c r="H387" i="36"/>
  <c r="K387" i="36"/>
  <c r="L387" i="36"/>
  <c r="M387" i="36"/>
  <c r="F388" i="36"/>
  <c r="D389" i="36"/>
  <c r="E388" i="36"/>
  <c r="G388" i="36"/>
  <c r="H388" i="36"/>
  <c r="K388" i="36"/>
  <c r="L388" i="36"/>
  <c r="M388" i="36"/>
  <c r="F389" i="36"/>
  <c r="D390" i="36"/>
  <c r="E389" i="36"/>
  <c r="G389" i="36"/>
  <c r="H389" i="36"/>
  <c r="K389" i="36"/>
  <c r="L389" i="36"/>
  <c r="M389" i="36"/>
  <c r="F390" i="36"/>
  <c r="D391" i="36"/>
  <c r="E390" i="36"/>
  <c r="G390" i="36"/>
  <c r="H390" i="36"/>
  <c r="K390" i="36"/>
  <c r="L390" i="36"/>
  <c r="M390" i="36"/>
  <c r="F391" i="36"/>
  <c r="D392" i="36"/>
  <c r="E391" i="36"/>
  <c r="G391" i="36"/>
  <c r="H391" i="36"/>
  <c r="K391" i="36"/>
  <c r="L391" i="36"/>
  <c r="M391" i="36"/>
  <c r="F392" i="36"/>
  <c r="D393" i="36"/>
  <c r="E392" i="36"/>
  <c r="G392" i="36"/>
  <c r="H392" i="36"/>
  <c r="K392" i="36"/>
  <c r="L392" i="36"/>
  <c r="M392" i="36"/>
  <c r="F393" i="36"/>
  <c r="D394" i="36"/>
  <c r="E393" i="36"/>
  <c r="G393" i="36"/>
  <c r="H393" i="36"/>
  <c r="K393" i="36"/>
  <c r="L393" i="36"/>
  <c r="M393" i="36"/>
  <c r="F394" i="36"/>
  <c r="D395" i="36"/>
  <c r="E394" i="36"/>
  <c r="G394" i="36"/>
  <c r="H394" i="36"/>
  <c r="K394" i="36"/>
  <c r="L394" i="36"/>
  <c r="M394" i="36"/>
  <c r="F395" i="36"/>
  <c r="D396" i="36"/>
  <c r="E395" i="36"/>
  <c r="G395" i="36"/>
  <c r="H395" i="36"/>
  <c r="K395" i="36"/>
  <c r="L395" i="36"/>
  <c r="M395" i="36"/>
  <c r="F396" i="36"/>
  <c r="D397" i="36"/>
  <c r="E396" i="36"/>
  <c r="G396" i="36"/>
  <c r="H396" i="36"/>
  <c r="K396" i="36"/>
  <c r="L396" i="36"/>
  <c r="M396" i="36"/>
  <c r="F397" i="36"/>
  <c r="D398" i="36"/>
  <c r="E397" i="36"/>
  <c r="G397" i="36"/>
  <c r="H397" i="36"/>
  <c r="K397" i="36"/>
  <c r="L397" i="36"/>
  <c r="M397" i="36"/>
  <c r="F398" i="36"/>
  <c r="D399" i="36"/>
  <c r="E398" i="36"/>
  <c r="G398" i="36"/>
  <c r="H398" i="36"/>
  <c r="K398" i="36"/>
  <c r="L398" i="36"/>
  <c r="M398" i="36"/>
  <c r="F399" i="36"/>
  <c r="D400" i="36"/>
  <c r="E399" i="36"/>
  <c r="G399" i="36"/>
  <c r="H399" i="36"/>
  <c r="K399" i="36"/>
  <c r="L399" i="36"/>
  <c r="M399" i="36"/>
  <c r="F400" i="36"/>
  <c r="D401" i="36"/>
  <c r="E400" i="36"/>
  <c r="G400" i="36"/>
  <c r="H400" i="36"/>
  <c r="K400" i="36"/>
  <c r="L400" i="36"/>
  <c r="M400" i="36"/>
  <c r="F401" i="36"/>
  <c r="D402" i="36"/>
  <c r="E401" i="36"/>
  <c r="G401" i="36"/>
  <c r="H401" i="36"/>
  <c r="K401" i="36"/>
  <c r="L401" i="36"/>
  <c r="M401" i="36"/>
  <c r="F402" i="36"/>
  <c r="D403" i="36"/>
  <c r="E402" i="36"/>
  <c r="G402" i="36"/>
  <c r="H402" i="36"/>
  <c r="K402" i="36"/>
  <c r="L402" i="36"/>
  <c r="M402" i="36"/>
  <c r="F403" i="36"/>
  <c r="D404" i="36"/>
  <c r="E403" i="36"/>
  <c r="G403" i="36"/>
  <c r="H403" i="36"/>
  <c r="K403" i="36"/>
  <c r="L403" i="36"/>
  <c r="M403" i="36"/>
  <c r="F404" i="36"/>
  <c r="D405" i="36"/>
  <c r="E404" i="36"/>
  <c r="G404" i="36"/>
  <c r="H404" i="36"/>
  <c r="K404" i="36"/>
  <c r="L404" i="36"/>
  <c r="M404" i="36"/>
  <c r="F405" i="36"/>
  <c r="D406" i="36"/>
  <c r="E405" i="36"/>
  <c r="G405" i="36"/>
  <c r="H405" i="36"/>
  <c r="K405" i="36"/>
  <c r="L405" i="36"/>
  <c r="M405" i="36"/>
  <c r="F406" i="36"/>
  <c r="D407" i="36"/>
  <c r="E406" i="36"/>
  <c r="G406" i="36"/>
  <c r="H406" i="36"/>
  <c r="K406" i="36"/>
  <c r="L406" i="36"/>
  <c r="M406" i="36"/>
  <c r="F407" i="36"/>
  <c r="D408" i="36"/>
  <c r="E407" i="36"/>
  <c r="G407" i="36"/>
  <c r="H407" i="36"/>
  <c r="K407" i="36"/>
  <c r="L407" i="36"/>
  <c r="M407" i="36"/>
  <c r="F408" i="36"/>
  <c r="D409" i="36"/>
  <c r="E408" i="36"/>
  <c r="G408" i="36"/>
  <c r="H408" i="36"/>
  <c r="K408" i="36"/>
  <c r="L408" i="36"/>
  <c r="M408" i="36"/>
  <c r="F409" i="36"/>
  <c r="D410" i="36"/>
  <c r="E409" i="36"/>
  <c r="G409" i="36"/>
  <c r="H409" i="36"/>
  <c r="K409" i="36"/>
  <c r="L409" i="36"/>
  <c r="M409" i="36"/>
  <c r="F410" i="36"/>
  <c r="D411" i="36"/>
  <c r="E410" i="36"/>
  <c r="G410" i="36"/>
  <c r="H410" i="36"/>
  <c r="K410" i="36"/>
  <c r="L410" i="36"/>
  <c r="M410" i="36"/>
  <c r="F411" i="36"/>
  <c r="D412" i="36"/>
  <c r="E411" i="36"/>
  <c r="G411" i="36"/>
  <c r="H411" i="36"/>
  <c r="K411" i="36"/>
  <c r="L411" i="36"/>
  <c r="M411" i="36"/>
  <c r="F412" i="36"/>
  <c r="D413" i="36"/>
  <c r="E412" i="36"/>
  <c r="G412" i="36"/>
  <c r="H412" i="36"/>
  <c r="K412" i="36"/>
  <c r="L412" i="36"/>
  <c r="M412" i="36"/>
  <c r="F413" i="36"/>
  <c r="D414" i="36"/>
  <c r="E413" i="36"/>
  <c r="G413" i="36"/>
  <c r="H413" i="36"/>
  <c r="K413" i="36"/>
  <c r="L413" i="36"/>
  <c r="M413" i="36"/>
  <c r="F414" i="36"/>
  <c r="D415" i="36"/>
  <c r="E414" i="36"/>
  <c r="G414" i="36"/>
  <c r="H414" i="36"/>
  <c r="K414" i="36"/>
  <c r="L414" i="36"/>
  <c r="M414" i="36"/>
  <c r="F415" i="36"/>
  <c r="D416" i="36"/>
  <c r="E415" i="36"/>
  <c r="G415" i="36"/>
  <c r="H415" i="36"/>
  <c r="K415" i="36"/>
  <c r="L415" i="36"/>
  <c r="M415" i="36"/>
  <c r="F416" i="36"/>
  <c r="D417" i="36"/>
  <c r="E416" i="36"/>
  <c r="G416" i="36"/>
  <c r="H416" i="36"/>
  <c r="K416" i="36"/>
  <c r="L416" i="36"/>
  <c r="M416" i="36"/>
  <c r="F417" i="36"/>
  <c r="D418" i="36"/>
  <c r="E417" i="36"/>
  <c r="G417" i="36"/>
  <c r="H417" i="36"/>
  <c r="K417" i="36"/>
  <c r="L417" i="36"/>
  <c r="M417" i="36"/>
  <c r="F418" i="36"/>
  <c r="D419" i="36"/>
  <c r="E418" i="36"/>
  <c r="G418" i="36"/>
  <c r="H418" i="36"/>
  <c r="K418" i="36"/>
  <c r="L418" i="36"/>
  <c r="M418" i="36"/>
  <c r="F419" i="36"/>
  <c r="D420" i="36"/>
  <c r="E419" i="36"/>
  <c r="G419" i="36"/>
  <c r="H419" i="36"/>
  <c r="K419" i="36"/>
  <c r="L419" i="36"/>
  <c r="M419" i="36"/>
  <c r="F420" i="36"/>
  <c r="D421" i="36"/>
  <c r="E420" i="36"/>
  <c r="G420" i="36"/>
  <c r="H420" i="36"/>
  <c r="K420" i="36"/>
  <c r="L420" i="36"/>
  <c r="M420" i="36"/>
  <c r="F421" i="36"/>
  <c r="D422" i="36"/>
  <c r="E421" i="36"/>
  <c r="G421" i="36"/>
  <c r="H421" i="36"/>
  <c r="K421" i="36"/>
  <c r="L421" i="36"/>
  <c r="M421" i="36"/>
  <c r="F422" i="36"/>
  <c r="D423" i="36"/>
  <c r="E422" i="36"/>
  <c r="G422" i="36"/>
  <c r="H422" i="36"/>
  <c r="K422" i="36"/>
  <c r="L422" i="36"/>
  <c r="M422" i="36"/>
  <c r="F423" i="36"/>
  <c r="D424" i="36"/>
  <c r="E423" i="36"/>
  <c r="G423" i="36"/>
  <c r="H423" i="36"/>
  <c r="K423" i="36"/>
  <c r="L423" i="36"/>
  <c r="M423" i="36"/>
  <c r="F424" i="36"/>
  <c r="D425" i="36"/>
  <c r="E424" i="36"/>
  <c r="G424" i="36"/>
  <c r="H424" i="36"/>
  <c r="K424" i="36"/>
  <c r="L424" i="36"/>
  <c r="M424" i="36"/>
  <c r="F425" i="36"/>
  <c r="D426" i="36"/>
  <c r="E425" i="36"/>
  <c r="G425" i="36"/>
  <c r="H425" i="36"/>
  <c r="K425" i="36"/>
  <c r="L425" i="36"/>
  <c r="M425" i="36"/>
  <c r="F426" i="36"/>
  <c r="D427" i="36"/>
  <c r="E426" i="36"/>
  <c r="G426" i="36"/>
  <c r="H426" i="36"/>
  <c r="K426" i="36"/>
  <c r="L426" i="36"/>
  <c r="M426" i="36"/>
  <c r="F427" i="36"/>
  <c r="D428" i="36"/>
  <c r="E427" i="36"/>
  <c r="G427" i="36"/>
  <c r="H427" i="36"/>
  <c r="K427" i="36"/>
  <c r="L427" i="36"/>
  <c r="M427" i="36"/>
  <c r="F428" i="36"/>
  <c r="D429" i="36"/>
  <c r="E428" i="36"/>
  <c r="G428" i="36"/>
  <c r="H428" i="36"/>
  <c r="K428" i="36"/>
  <c r="L428" i="36"/>
  <c r="M428" i="36"/>
  <c r="F429" i="36"/>
  <c r="D430" i="36"/>
  <c r="E429" i="36"/>
  <c r="G429" i="36"/>
  <c r="H429" i="36"/>
  <c r="K429" i="36"/>
  <c r="L429" i="36"/>
  <c r="M429" i="36"/>
  <c r="F430" i="36"/>
  <c r="D431" i="36"/>
  <c r="E430" i="36"/>
  <c r="G430" i="36"/>
  <c r="H430" i="36"/>
  <c r="K430" i="36"/>
  <c r="L430" i="36"/>
  <c r="M430" i="36"/>
  <c r="F431" i="36"/>
  <c r="D432" i="36"/>
  <c r="E431" i="36"/>
  <c r="G431" i="36"/>
  <c r="H431" i="36"/>
  <c r="K431" i="36"/>
  <c r="L431" i="36"/>
  <c r="M431" i="36"/>
  <c r="F432" i="36"/>
  <c r="D433" i="36"/>
  <c r="E432" i="36"/>
  <c r="G432" i="36"/>
  <c r="H432" i="36"/>
  <c r="K432" i="36"/>
  <c r="L432" i="36"/>
  <c r="M432" i="36"/>
  <c r="F433" i="36"/>
  <c r="D434" i="36"/>
  <c r="E433" i="36"/>
  <c r="G433" i="36"/>
  <c r="H433" i="36"/>
  <c r="K433" i="36"/>
  <c r="L433" i="36"/>
  <c r="M433" i="36"/>
  <c r="F434" i="36"/>
  <c r="D435" i="36"/>
  <c r="E434" i="36"/>
  <c r="G434" i="36"/>
  <c r="H434" i="36"/>
  <c r="K434" i="36"/>
  <c r="L434" i="36"/>
  <c r="M434" i="36"/>
  <c r="F435" i="36"/>
  <c r="D436" i="36"/>
  <c r="E435" i="36"/>
  <c r="G435" i="36"/>
  <c r="H435" i="36"/>
  <c r="K435" i="36"/>
  <c r="L435" i="36"/>
  <c r="M435" i="36"/>
  <c r="F436" i="36"/>
  <c r="D437" i="36"/>
  <c r="E436" i="36"/>
  <c r="G436" i="36"/>
  <c r="H436" i="36"/>
  <c r="K436" i="36"/>
  <c r="L436" i="36"/>
  <c r="M436" i="36"/>
  <c r="F437" i="36"/>
  <c r="D438" i="36"/>
  <c r="E437" i="36"/>
  <c r="G437" i="36"/>
  <c r="H437" i="36"/>
  <c r="K437" i="36"/>
  <c r="L437" i="36"/>
  <c r="M437" i="36"/>
  <c r="F438" i="36"/>
  <c r="D439" i="36"/>
  <c r="E438" i="36"/>
  <c r="G438" i="36"/>
  <c r="H438" i="36"/>
  <c r="K438" i="36"/>
  <c r="L438" i="36"/>
  <c r="M438" i="36"/>
  <c r="F439" i="36"/>
  <c r="D440" i="36"/>
  <c r="E439" i="36"/>
  <c r="G439" i="36"/>
  <c r="H439" i="36"/>
  <c r="K439" i="36"/>
  <c r="L439" i="36"/>
  <c r="M439" i="36"/>
  <c r="F440" i="36"/>
  <c r="D441" i="36"/>
  <c r="E440" i="36"/>
  <c r="G440" i="36"/>
  <c r="H440" i="36"/>
  <c r="K440" i="36"/>
  <c r="L440" i="36"/>
  <c r="M440" i="36"/>
  <c r="F441" i="36"/>
  <c r="D442" i="36"/>
  <c r="E441" i="36"/>
  <c r="G441" i="36"/>
  <c r="H441" i="36"/>
  <c r="K441" i="36"/>
  <c r="L441" i="36"/>
  <c r="M441" i="36"/>
  <c r="F442" i="36"/>
  <c r="D443" i="36"/>
  <c r="E442" i="36"/>
  <c r="G442" i="36"/>
  <c r="H442" i="36"/>
  <c r="K442" i="36"/>
  <c r="L442" i="36"/>
  <c r="M442" i="36"/>
  <c r="F443" i="36"/>
  <c r="D444" i="36"/>
  <c r="E443" i="36"/>
  <c r="G443" i="36"/>
  <c r="H443" i="36"/>
  <c r="K443" i="36"/>
  <c r="L443" i="36"/>
  <c r="M443" i="36"/>
  <c r="F444" i="36"/>
  <c r="D445" i="36"/>
  <c r="E444" i="36"/>
  <c r="G444" i="36"/>
  <c r="H444" i="36"/>
  <c r="K444" i="36"/>
  <c r="L444" i="36"/>
  <c r="M444" i="36"/>
  <c r="F445" i="36"/>
  <c r="D446" i="36"/>
  <c r="E445" i="36"/>
  <c r="G445" i="36"/>
  <c r="H445" i="36"/>
  <c r="K445" i="36"/>
  <c r="L445" i="36"/>
  <c r="M445" i="36"/>
  <c r="F446" i="36"/>
  <c r="D447" i="36"/>
  <c r="E446" i="36"/>
  <c r="G446" i="36"/>
  <c r="H446" i="36"/>
  <c r="K446" i="36"/>
  <c r="L446" i="36"/>
  <c r="M446" i="36"/>
  <c r="F447" i="36"/>
  <c r="D448" i="36"/>
  <c r="E447" i="36"/>
  <c r="G447" i="36"/>
  <c r="H447" i="36"/>
  <c r="K447" i="36"/>
  <c r="L447" i="36"/>
  <c r="M447" i="36"/>
  <c r="F448" i="36"/>
  <c r="D449" i="36"/>
  <c r="E448" i="36"/>
  <c r="G448" i="36"/>
  <c r="H448" i="36"/>
  <c r="K448" i="36"/>
  <c r="L448" i="36"/>
  <c r="M448" i="36"/>
  <c r="F449" i="36"/>
  <c r="D450" i="36"/>
  <c r="E449" i="36"/>
  <c r="G449" i="36"/>
  <c r="H449" i="36"/>
  <c r="K449" i="36"/>
  <c r="L449" i="36"/>
  <c r="M449" i="36"/>
  <c r="F450" i="36"/>
  <c r="D451" i="36"/>
  <c r="E450" i="36"/>
  <c r="G450" i="36"/>
  <c r="H450" i="36"/>
  <c r="K450" i="36"/>
  <c r="L450" i="36"/>
  <c r="M450" i="36"/>
  <c r="F451" i="36"/>
  <c r="D452" i="36"/>
  <c r="E451" i="36"/>
  <c r="G451" i="36"/>
  <c r="H451" i="36"/>
  <c r="K451" i="36"/>
  <c r="L451" i="36"/>
  <c r="M451" i="36"/>
  <c r="F452" i="36"/>
  <c r="D453" i="36"/>
  <c r="E452" i="36"/>
  <c r="G452" i="36"/>
  <c r="H452" i="36"/>
  <c r="K452" i="36"/>
  <c r="L452" i="36"/>
  <c r="M452" i="36"/>
  <c r="F453" i="36"/>
  <c r="D454" i="36"/>
  <c r="E453" i="36"/>
  <c r="G453" i="36"/>
  <c r="H453" i="36"/>
  <c r="K453" i="36"/>
  <c r="L453" i="36"/>
  <c r="M453" i="36"/>
  <c r="F454" i="36"/>
  <c r="D455" i="36"/>
  <c r="E454" i="36"/>
  <c r="G454" i="36"/>
  <c r="H454" i="36"/>
  <c r="K454" i="36"/>
  <c r="L454" i="36"/>
  <c r="M454" i="36"/>
  <c r="F455" i="36"/>
  <c r="D456" i="36"/>
  <c r="E455" i="36"/>
  <c r="G455" i="36"/>
  <c r="H455" i="36"/>
  <c r="K455" i="36"/>
  <c r="L455" i="36"/>
  <c r="M455" i="36"/>
  <c r="F456" i="36"/>
  <c r="D457" i="36"/>
  <c r="E456" i="36"/>
  <c r="G456" i="36"/>
  <c r="H456" i="36"/>
  <c r="K456" i="36"/>
  <c r="L456" i="36"/>
  <c r="M456" i="36"/>
  <c r="F457" i="36"/>
  <c r="D458" i="36"/>
  <c r="E457" i="36"/>
  <c r="G457" i="36"/>
  <c r="H457" i="36"/>
  <c r="K457" i="36"/>
  <c r="L457" i="36"/>
  <c r="M457" i="36"/>
  <c r="F458" i="36"/>
  <c r="D459" i="36"/>
  <c r="E458" i="36"/>
  <c r="G458" i="36"/>
  <c r="H458" i="36"/>
  <c r="K458" i="36"/>
  <c r="L458" i="36"/>
  <c r="M458" i="36"/>
  <c r="F459" i="36"/>
  <c r="D460" i="36"/>
  <c r="E459" i="36"/>
  <c r="G459" i="36"/>
  <c r="H459" i="36"/>
  <c r="K459" i="36"/>
  <c r="L459" i="36"/>
  <c r="M459" i="36"/>
  <c r="F460" i="36"/>
  <c r="D461" i="36"/>
  <c r="E460" i="36"/>
  <c r="G460" i="36"/>
  <c r="H460" i="36"/>
  <c r="K460" i="36"/>
  <c r="L460" i="36"/>
  <c r="M460" i="36"/>
  <c r="F461" i="36"/>
  <c r="D462" i="36"/>
  <c r="E461" i="36"/>
  <c r="G461" i="36"/>
  <c r="H461" i="36"/>
  <c r="K461" i="36"/>
  <c r="L461" i="36"/>
  <c r="M461" i="36"/>
  <c r="F462" i="36"/>
  <c r="D463" i="36"/>
  <c r="E462" i="36"/>
  <c r="G462" i="36"/>
  <c r="H462" i="36"/>
  <c r="K462" i="36"/>
  <c r="L462" i="36"/>
  <c r="M462" i="36"/>
  <c r="F463" i="36"/>
  <c r="D464" i="36"/>
  <c r="E463" i="36"/>
  <c r="G463" i="36"/>
  <c r="H463" i="36"/>
  <c r="K463" i="36"/>
  <c r="L463" i="36"/>
  <c r="M463" i="36"/>
  <c r="F464" i="36"/>
  <c r="D465" i="36"/>
  <c r="E464" i="36"/>
  <c r="G464" i="36"/>
  <c r="H464" i="36"/>
  <c r="K464" i="36"/>
  <c r="L464" i="36"/>
  <c r="M464" i="36"/>
  <c r="F465" i="36"/>
  <c r="D466" i="36"/>
  <c r="E465" i="36"/>
  <c r="G465" i="36"/>
  <c r="H465" i="36"/>
  <c r="K465" i="36"/>
  <c r="L465" i="36"/>
  <c r="M465" i="36"/>
  <c r="F466" i="36"/>
  <c r="D467" i="36"/>
  <c r="E466" i="36"/>
  <c r="G466" i="36"/>
  <c r="H466" i="36"/>
  <c r="K466" i="36"/>
  <c r="L466" i="36"/>
  <c r="M466" i="36"/>
  <c r="F467" i="36"/>
  <c r="D468" i="36"/>
  <c r="E467" i="36"/>
  <c r="G467" i="36"/>
  <c r="H467" i="36"/>
  <c r="K467" i="36"/>
  <c r="L467" i="36"/>
  <c r="M467" i="36"/>
  <c r="F468" i="36"/>
  <c r="D469" i="36"/>
  <c r="E468" i="36"/>
  <c r="G468" i="36"/>
  <c r="H468" i="36"/>
  <c r="K468" i="36"/>
  <c r="L468" i="36"/>
  <c r="M468" i="36"/>
  <c r="F469" i="36"/>
  <c r="D470" i="36"/>
  <c r="E469" i="36"/>
  <c r="G469" i="36"/>
  <c r="H469" i="36"/>
  <c r="K469" i="36"/>
  <c r="L469" i="36"/>
  <c r="M469" i="36"/>
  <c r="F470" i="36"/>
  <c r="D471" i="36"/>
  <c r="E470" i="36"/>
  <c r="G470" i="36"/>
  <c r="H470" i="36"/>
  <c r="K470" i="36"/>
  <c r="L470" i="36"/>
  <c r="M470" i="36"/>
  <c r="F471" i="36"/>
  <c r="D472" i="36"/>
  <c r="E471" i="36"/>
  <c r="G471" i="36"/>
  <c r="H471" i="36"/>
  <c r="K471" i="36"/>
  <c r="L471" i="36"/>
  <c r="M471" i="36"/>
  <c r="F472" i="36"/>
  <c r="D473" i="36"/>
  <c r="E472" i="36"/>
  <c r="G472" i="36"/>
  <c r="H472" i="36"/>
  <c r="K472" i="36"/>
  <c r="L472" i="36"/>
  <c r="M472" i="36"/>
  <c r="F473" i="36"/>
  <c r="D474" i="36"/>
  <c r="E473" i="36"/>
  <c r="G473" i="36"/>
  <c r="H473" i="36"/>
  <c r="K473" i="36"/>
  <c r="L473" i="36"/>
  <c r="M473" i="36"/>
  <c r="F474" i="36"/>
  <c r="D475" i="36"/>
  <c r="E474" i="36"/>
  <c r="G474" i="36"/>
  <c r="H474" i="36"/>
  <c r="K474" i="36"/>
  <c r="L474" i="36"/>
  <c r="M474" i="36"/>
  <c r="F475" i="36"/>
  <c r="D476" i="36"/>
  <c r="E475" i="36"/>
  <c r="G475" i="36"/>
  <c r="H475" i="36"/>
  <c r="K475" i="36"/>
  <c r="L475" i="36"/>
  <c r="M475" i="36"/>
  <c r="F476" i="36"/>
  <c r="D477" i="36"/>
  <c r="E476" i="36"/>
  <c r="G476" i="36"/>
  <c r="H476" i="36"/>
  <c r="K476" i="36"/>
  <c r="L476" i="36"/>
  <c r="M476" i="36"/>
  <c r="F477" i="36"/>
  <c r="D478" i="36"/>
  <c r="E477" i="36"/>
  <c r="G477" i="36"/>
  <c r="H477" i="36"/>
  <c r="K477" i="36"/>
  <c r="L477" i="36"/>
  <c r="M477" i="36"/>
  <c r="F478" i="36"/>
  <c r="D479" i="36"/>
  <c r="E478" i="36"/>
  <c r="G478" i="36"/>
  <c r="H478" i="36"/>
  <c r="K478" i="36"/>
  <c r="L478" i="36"/>
  <c r="M478" i="36"/>
  <c r="F479" i="36"/>
  <c r="D480" i="36"/>
  <c r="E479" i="36"/>
  <c r="G479" i="36"/>
  <c r="H479" i="36"/>
  <c r="K479" i="36"/>
  <c r="L479" i="36"/>
  <c r="M479" i="36"/>
  <c r="F480" i="36"/>
  <c r="D481" i="36"/>
  <c r="E480" i="36"/>
  <c r="G480" i="36"/>
  <c r="H480" i="36"/>
  <c r="K480" i="36"/>
  <c r="L480" i="36"/>
  <c r="M480" i="36"/>
  <c r="F481" i="36"/>
  <c r="D482" i="36"/>
  <c r="E481" i="36"/>
  <c r="G481" i="36"/>
  <c r="H481" i="36"/>
  <c r="K481" i="36"/>
  <c r="L481" i="36"/>
  <c r="M481" i="36"/>
  <c r="F482" i="36"/>
  <c r="D483" i="36"/>
  <c r="E482" i="36"/>
  <c r="G482" i="36"/>
  <c r="H482" i="36"/>
  <c r="K482" i="36"/>
  <c r="L482" i="36"/>
  <c r="M482" i="36"/>
  <c r="F483" i="36"/>
  <c r="D484" i="36"/>
  <c r="E483" i="36"/>
  <c r="G483" i="36"/>
  <c r="H483" i="36"/>
  <c r="K483" i="36"/>
  <c r="L483" i="36"/>
  <c r="M483" i="36"/>
  <c r="F484" i="36"/>
  <c r="D485" i="36"/>
  <c r="E484" i="36"/>
  <c r="G484" i="36"/>
  <c r="H484" i="36"/>
  <c r="K484" i="36"/>
  <c r="L484" i="36"/>
  <c r="M484" i="36"/>
  <c r="F485" i="36"/>
  <c r="D486" i="36"/>
  <c r="E485" i="36"/>
  <c r="G485" i="36"/>
  <c r="H485" i="36"/>
  <c r="K485" i="36"/>
  <c r="L485" i="36"/>
  <c r="M485" i="36"/>
  <c r="F486" i="36"/>
  <c r="D487" i="36"/>
  <c r="E486" i="36"/>
  <c r="G486" i="36"/>
  <c r="H486" i="36"/>
  <c r="K486" i="36"/>
  <c r="L486" i="36"/>
  <c r="M486" i="36"/>
  <c r="F487" i="36"/>
  <c r="D488" i="36"/>
  <c r="E487" i="36"/>
  <c r="G487" i="36"/>
  <c r="H487" i="36"/>
  <c r="K487" i="36"/>
  <c r="L487" i="36"/>
  <c r="M487" i="36"/>
  <c r="F488" i="36"/>
  <c r="D489" i="36"/>
  <c r="E488" i="36"/>
  <c r="G488" i="36"/>
  <c r="H488" i="36"/>
  <c r="K488" i="36"/>
  <c r="L488" i="36"/>
  <c r="M488" i="36"/>
  <c r="F489" i="36"/>
  <c r="D490" i="36"/>
  <c r="E489" i="36"/>
  <c r="G489" i="36"/>
  <c r="H489" i="36"/>
  <c r="K489" i="36"/>
  <c r="L489" i="36"/>
  <c r="M489" i="36"/>
  <c r="F490" i="36"/>
  <c r="D491" i="36"/>
  <c r="E490" i="36"/>
  <c r="G490" i="36"/>
  <c r="H490" i="36"/>
  <c r="K490" i="36"/>
  <c r="L490" i="36"/>
  <c r="M490" i="36"/>
  <c r="F491" i="36"/>
  <c r="D492" i="36"/>
  <c r="E491" i="36"/>
  <c r="G491" i="36"/>
  <c r="H491" i="36"/>
  <c r="K491" i="36"/>
  <c r="L491" i="36"/>
  <c r="M491" i="36"/>
  <c r="F492" i="36"/>
  <c r="D493" i="36"/>
  <c r="E492" i="36"/>
  <c r="G492" i="36"/>
  <c r="H492" i="36"/>
  <c r="K492" i="36"/>
  <c r="L492" i="36"/>
  <c r="M492" i="36"/>
  <c r="F493" i="36"/>
  <c r="D494" i="36"/>
  <c r="E493" i="36"/>
  <c r="G493" i="36"/>
  <c r="H493" i="36"/>
  <c r="K493" i="36"/>
  <c r="L493" i="36"/>
  <c r="M493" i="36"/>
  <c r="F494" i="36"/>
  <c r="D495" i="36"/>
  <c r="E494" i="36"/>
  <c r="G494" i="36"/>
  <c r="H494" i="36"/>
  <c r="K494" i="36"/>
  <c r="L494" i="36"/>
  <c r="M494" i="36"/>
  <c r="F495" i="36"/>
  <c r="D496" i="36"/>
  <c r="E495" i="36"/>
  <c r="G495" i="36"/>
  <c r="H495" i="36"/>
  <c r="K495" i="36"/>
  <c r="L495" i="36"/>
  <c r="M495" i="36"/>
  <c r="F496" i="36"/>
  <c r="D497" i="36"/>
  <c r="E496" i="36"/>
  <c r="G496" i="36"/>
  <c r="H496" i="36"/>
  <c r="K496" i="36"/>
  <c r="L496" i="36"/>
  <c r="M496" i="36"/>
  <c r="F497" i="36"/>
  <c r="D498" i="36"/>
  <c r="E497" i="36"/>
  <c r="G497" i="36"/>
  <c r="H497" i="36"/>
  <c r="K497" i="36"/>
  <c r="L497" i="36"/>
  <c r="M497" i="36"/>
  <c r="F498" i="36"/>
  <c r="D499" i="36"/>
  <c r="E498" i="36"/>
  <c r="G498" i="36"/>
  <c r="H498" i="36"/>
  <c r="K498" i="36"/>
  <c r="L498" i="36"/>
  <c r="M498" i="36"/>
  <c r="F499" i="36"/>
  <c r="D500" i="36"/>
  <c r="E499" i="36"/>
  <c r="G499" i="36"/>
  <c r="H499" i="36"/>
  <c r="K499" i="36"/>
  <c r="L499" i="36"/>
  <c r="M499" i="36"/>
  <c r="F500" i="36"/>
  <c r="D501" i="36"/>
  <c r="E500" i="36"/>
  <c r="G500" i="36"/>
  <c r="H500" i="36"/>
  <c r="K500" i="36"/>
  <c r="L500" i="36"/>
  <c r="M500" i="36"/>
  <c r="F501" i="36"/>
  <c r="D502" i="36"/>
  <c r="E501" i="36"/>
  <c r="G501" i="36"/>
  <c r="H501" i="36"/>
  <c r="K501" i="36"/>
  <c r="L501" i="36"/>
  <c r="M501" i="36"/>
  <c r="F502" i="36"/>
  <c r="D503" i="36"/>
  <c r="E502" i="36"/>
  <c r="G502" i="36"/>
  <c r="H502" i="36"/>
  <c r="K502" i="36"/>
  <c r="L502" i="36"/>
  <c r="M502" i="36"/>
  <c r="F503" i="36"/>
  <c r="D504" i="36"/>
  <c r="E503" i="36"/>
  <c r="G503" i="36"/>
  <c r="H503" i="36"/>
  <c r="K503" i="36"/>
  <c r="L503" i="36"/>
  <c r="M503" i="36"/>
  <c r="F504" i="36"/>
  <c r="D505" i="36"/>
  <c r="E504" i="36"/>
  <c r="G504" i="36"/>
  <c r="H504" i="36"/>
  <c r="K504" i="36"/>
  <c r="L504" i="36"/>
  <c r="M504" i="36"/>
  <c r="F505" i="36"/>
  <c r="D506" i="36"/>
  <c r="E505" i="36"/>
  <c r="G505" i="36"/>
  <c r="H505" i="36"/>
  <c r="K505" i="36"/>
  <c r="L505" i="36"/>
  <c r="M505" i="36"/>
  <c r="F506" i="36"/>
  <c r="D507" i="36"/>
  <c r="E506" i="36"/>
  <c r="G506" i="36"/>
  <c r="H506" i="36"/>
  <c r="K506" i="36"/>
  <c r="L506" i="36"/>
  <c r="M506" i="36"/>
  <c r="F507" i="36"/>
  <c r="D508" i="36"/>
  <c r="E507" i="36"/>
  <c r="G507" i="36"/>
  <c r="H507" i="36"/>
  <c r="K507" i="36"/>
  <c r="L507" i="36"/>
  <c r="M507" i="36"/>
  <c r="F508" i="36"/>
  <c r="D509" i="36"/>
  <c r="E508" i="36"/>
  <c r="G508" i="36"/>
  <c r="H508" i="36"/>
  <c r="K508" i="36"/>
  <c r="L508" i="36"/>
  <c r="M508" i="36"/>
  <c r="F509" i="36"/>
  <c r="D510" i="36"/>
  <c r="E509" i="36"/>
  <c r="G509" i="36"/>
  <c r="H509" i="36"/>
  <c r="K509" i="36"/>
  <c r="L509" i="36"/>
  <c r="M509" i="36"/>
  <c r="F510" i="36"/>
  <c r="D511" i="36"/>
  <c r="E510" i="36"/>
  <c r="G510" i="36"/>
  <c r="H510" i="36"/>
  <c r="K510" i="36"/>
  <c r="L510" i="36"/>
  <c r="M510" i="36"/>
  <c r="F511" i="36"/>
  <c r="D512" i="36"/>
  <c r="E511" i="36"/>
  <c r="G511" i="36"/>
  <c r="H511" i="36"/>
  <c r="K511" i="36"/>
  <c r="L511" i="36"/>
  <c r="M511" i="36"/>
  <c r="F512" i="36"/>
  <c r="D513" i="36"/>
  <c r="E512" i="36"/>
  <c r="G512" i="36"/>
  <c r="H512" i="36"/>
  <c r="K512" i="36"/>
  <c r="L512" i="36"/>
  <c r="M512" i="36"/>
  <c r="F513" i="36"/>
  <c r="D514" i="36"/>
  <c r="E513" i="36"/>
  <c r="G513" i="36"/>
  <c r="H513" i="36"/>
  <c r="K513" i="36"/>
  <c r="L513" i="36"/>
  <c r="M513" i="36"/>
  <c r="F514" i="36"/>
  <c r="D515" i="36"/>
  <c r="E514" i="36"/>
  <c r="G514" i="36"/>
  <c r="H514" i="36"/>
  <c r="K514" i="36"/>
  <c r="L514" i="36"/>
  <c r="M514" i="36"/>
  <c r="F515" i="36"/>
  <c r="D516" i="36"/>
  <c r="E515" i="36"/>
  <c r="G515" i="36"/>
  <c r="H515" i="36"/>
  <c r="K515" i="36"/>
  <c r="L515" i="36"/>
  <c r="M515" i="36"/>
  <c r="F516" i="36"/>
  <c r="D517" i="36"/>
  <c r="E516" i="36"/>
  <c r="G516" i="36"/>
  <c r="H516" i="36"/>
  <c r="K516" i="36"/>
  <c r="L516" i="36"/>
  <c r="M516" i="36"/>
  <c r="F517" i="36"/>
  <c r="D518" i="36"/>
  <c r="E517" i="36"/>
  <c r="G517" i="36"/>
  <c r="H517" i="36"/>
  <c r="K517" i="36"/>
  <c r="L517" i="36"/>
  <c r="M517" i="36"/>
  <c r="F518" i="36"/>
  <c r="D519" i="36"/>
  <c r="E518" i="36"/>
  <c r="G518" i="36"/>
  <c r="H518" i="36"/>
  <c r="K518" i="36"/>
  <c r="L518" i="36"/>
  <c r="M518" i="36"/>
  <c r="F519" i="36"/>
  <c r="D520" i="36"/>
  <c r="E519" i="36"/>
  <c r="G519" i="36"/>
  <c r="H519" i="36"/>
  <c r="K519" i="36"/>
  <c r="L519" i="36"/>
  <c r="M519" i="36"/>
  <c r="F520" i="36"/>
  <c r="D521" i="36"/>
  <c r="E520" i="36"/>
  <c r="G520" i="36"/>
  <c r="H520" i="36"/>
  <c r="K520" i="36"/>
  <c r="L520" i="36"/>
  <c r="M520" i="36"/>
  <c r="F521" i="36"/>
  <c r="D522" i="36"/>
  <c r="E521" i="36"/>
  <c r="G521" i="36"/>
  <c r="H521" i="36"/>
  <c r="K521" i="36"/>
  <c r="L521" i="36"/>
  <c r="M521" i="36"/>
  <c r="F522" i="36"/>
  <c r="D523" i="36"/>
  <c r="E522" i="36"/>
  <c r="G522" i="36"/>
  <c r="H522" i="36"/>
  <c r="K522" i="36"/>
  <c r="L522" i="36"/>
  <c r="M522" i="36"/>
  <c r="F523" i="36"/>
  <c r="D524" i="36"/>
  <c r="E523" i="36"/>
  <c r="G523" i="36"/>
  <c r="H523" i="36"/>
  <c r="K523" i="36"/>
  <c r="L523" i="36"/>
  <c r="M523" i="36"/>
  <c r="F524" i="36"/>
  <c r="D525" i="36"/>
  <c r="E524" i="36"/>
  <c r="G524" i="36"/>
  <c r="H524" i="36"/>
  <c r="K524" i="36"/>
  <c r="L524" i="36"/>
  <c r="M524" i="36"/>
  <c r="F525" i="36"/>
  <c r="D526" i="36"/>
  <c r="E525" i="36"/>
  <c r="G525" i="36"/>
  <c r="H525" i="36"/>
  <c r="K525" i="36"/>
  <c r="L525" i="36"/>
  <c r="M525" i="36"/>
  <c r="F526" i="36"/>
  <c r="D527" i="36"/>
  <c r="E526" i="36"/>
  <c r="G526" i="36"/>
  <c r="H526" i="36"/>
  <c r="K526" i="36"/>
  <c r="L526" i="36"/>
  <c r="M526" i="36"/>
  <c r="F527" i="36"/>
  <c r="D528" i="36"/>
  <c r="E527" i="36"/>
  <c r="G527" i="36"/>
  <c r="H527" i="36"/>
  <c r="K527" i="36"/>
  <c r="L527" i="36"/>
  <c r="M527" i="36"/>
  <c r="F528" i="36"/>
  <c r="D529" i="36"/>
  <c r="E528" i="36"/>
  <c r="G528" i="36"/>
  <c r="H528" i="36"/>
  <c r="K528" i="36"/>
  <c r="L528" i="36"/>
  <c r="M528" i="36"/>
  <c r="F529" i="36"/>
  <c r="D530" i="36"/>
  <c r="E529" i="36"/>
  <c r="G529" i="36"/>
  <c r="H529" i="36"/>
  <c r="K529" i="36"/>
  <c r="L529" i="36"/>
  <c r="M529" i="36"/>
  <c r="F530" i="36"/>
  <c r="D531" i="36"/>
  <c r="E530" i="36"/>
  <c r="G530" i="36"/>
  <c r="H530" i="36"/>
  <c r="K530" i="36"/>
  <c r="L530" i="36"/>
  <c r="M530" i="36"/>
  <c r="F531" i="36"/>
  <c r="D532" i="36"/>
  <c r="E531" i="36"/>
  <c r="G531" i="36"/>
  <c r="H531" i="36"/>
  <c r="K531" i="36"/>
  <c r="L531" i="36"/>
  <c r="M531" i="36"/>
  <c r="F532" i="36"/>
  <c r="D533" i="36"/>
  <c r="E532" i="36"/>
  <c r="G532" i="36"/>
  <c r="H532" i="36"/>
  <c r="K532" i="36"/>
  <c r="L532" i="36"/>
  <c r="M532" i="36"/>
  <c r="F533" i="36"/>
  <c r="D534" i="36"/>
  <c r="E533" i="36"/>
  <c r="G533" i="36"/>
  <c r="H533" i="36"/>
  <c r="K533" i="36"/>
  <c r="L533" i="36"/>
  <c r="M533" i="36"/>
  <c r="F534" i="36"/>
  <c r="D535" i="36"/>
  <c r="E534" i="36"/>
  <c r="G534" i="36"/>
  <c r="H534" i="36"/>
  <c r="K534" i="36"/>
  <c r="L534" i="36"/>
  <c r="M534" i="36"/>
  <c r="F535" i="36"/>
  <c r="D536" i="36"/>
  <c r="E535" i="36"/>
  <c r="G535" i="36"/>
  <c r="H535" i="36"/>
  <c r="K535" i="36"/>
  <c r="L535" i="36"/>
  <c r="M535" i="36"/>
  <c r="F536" i="36"/>
  <c r="D537" i="36"/>
  <c r="E536" i="36"/>
  <c r="G536" i="36"/>
  <c r="H536" i="36"/>
  <c r="K536" i="36"/>
  <c r="L536" i="36"/>
  <c r="M536" i="36"/>
  <c r="F537" i="36"/>
  <c r="D538" i="36"/>
  <c r="E537" i="36"/>
  <c r="G537" i="36"/>
  <c r="H537" i="36"/>
  <c r="K537" i="36"/>
  <c r="L537" i="36"/>
  <c r="M537" i="36"/>
  <c r="F538" i="36"/>
  <c r="D539" i="36"/>
  <c r="E538" i="36"/>
  <c r="G538" i="36"/>
  <c r="H538" i="36"/>
  <c r="K538" i="36"/>
  <c r="L538" i="36"/>
  <c r="M538" i="36"/>
  <c r="F539" i="36"/>
  <c r="D540" i="36"/>
  <c r="E539" i="36"/>
  <c r="G539" i="36"/>
  <c r="H539" i="36"/>
  <c r="K539" i="36"/>
  <c r="L539" i="36"/>
  <c r="M539" i="36"/>
  <c r="F540" i="36"/>
  <c r="D541" i="36"/>
  <c r="E540" i="36"/>
  <c r="G540" i="36"/>
  <c r="H540" i="36"/>
  <c r="K540" i="36"/>
  <c r="L540" i="36"/>
  <c r="M540" i="36"/>
  <c r="F541" i="36"/>
  <c r="D542" i="36"/>
  <c r="E541" i="36"/>
  <c r="G541" i="36"/>
  <c r="H541" i="36"/>
  <c r="K541" i="36"/>
  <c r="L541" i="36"/>
  <c r="M541" i="36"/>
  <c r="F542" i="36"/>
  <c r="D543" i="36"/>
  <c r="E542" i="36"/>
  <c r="G542" i="36"/>
  <c r="H542" i="36"/>
  <c r="K542" i="36"/>
  <c r="L542" i="36"/>
  <c r="M542" i="36"/>
  <c r="F543" i="36"/>
  <c r="D544" i="36"/>
  <c r="E543" i="36"/>
  <c r="G543" i="36"/>
  <c r="H543" i="36"/>
  <c r="K543" i="36"/>
  <c r="L543" i="36"/>
  <c r="M543" i="36"/>
  <c r="F544" i="36"/>
  <c r="D545" i="36"/>
  <c r="E544" i="36"/>
  <c r="G544" i="36"/>
  <c r="H544" i="36"/>
  <c r="K544" i="36"/>
  <c r="L544" i="36"/>
  <c r="M544" i="36"/>
  <c r="F545" i="36"/>
  <c r="D546" i="36"/>
  <c r="E545" i="36"/>
  <c r="G545" i="36"/>
  <c r="H545" i="36"/>
  <c r="K545" i="36"/>
  <c r="L545" i="36"/>
  <c r="M545" i="36"/>
  <c r="F546" i="36"/>
  <c r="D547" i="36"/>
  <c r="E546" i="36"/>
  <c r="G546" i="36"/>
  <c r="H546" i="36"/>
  <c r="K546" i="36"/>
  <c r="L546" i="36"/>
  <c r="M546" i="36"/>
  <c r="F547" i="36"/>
  <c r="D548" i="36"/>
  <c r="E547" i="36"/>
  <c r="G547" i="36"/>
  <c r="H547" i="36"/>
  <c r="K547" i="36"/>
  <c r="L547" i="36"/>
  <c r="M547" i="36"/>
  <c r="F548" i="36"/>
  <c r="D549" i="36"/>
  <c r="E548" i="36"/>
  <c r="G548" i="36"/>
  <c r="H548" i="36"/>
  <c r="K548" i="36"/>
  <c r="L548" i="36"/>
  <c r="M548" i="36"/>
  <c r="F549" i="36"/>
  <c r="D550" i="36"/>
  <c r="E549" i="36"/>
  <c r="G549" i="36"/>
  <c r="H549" i="36"/>
  <c r="K549" i="36"/>
  <c r="L549" i="36"/>
  <c r="M549" i="36"/>
  <c r="F550" i="36"/>
  <c r="D551" i="36"/>
  <c r="E550" i="36"/>
  <c r="G550" i="36"/>
  <c r="H550" i="36"/>
  <c r="K550" i="36"/>
  <c r="L550" i="36"/>
  <c r="M550" i="36"/>
  <c r="F551" i="36"/>
  <c r="D552" i="36"/>
  <c r="E551" i="36"/>
  <c r="G551" i="36"/>
  <c r="H551" i="36"/>
  <c r="K551" i="36"/>
  <c r="L551" i="36"/>
  <c r="M551" i="36"/>
  <c r="F552" i="36"/>
  <c r="D553" i="36"/>
  <c r="E552" i="36"/>
  <c r="G552" i="36"/>
  <c r="H552" i="36"/>
  <c r="K552" i="36"/>
  <c r="L552" i="36"/>
  <c r="M552" i="36"/>
  <c r="F553" i="36"/>
  <c r="D554" i="36"/>
  <c r="E553" i="36"/>
  <c r="G553" i="36"/>
  <c r="H553" i="36"/>
  <c r="K553" i="36"/>
  <c r="L553" i="36"/>
  <c r="M553" i="36"/>
  <c r="F554" i="36"/>
  <c r="D555" i="36"/>
  <c r="E554" i="36"/>
  <c r="G554" i="36"/>
  <c r="H554" i="36"/>
  <c r="K554" i="36"/>
  <c r="L554" i="36"/>
  <c r="M554" i="36"/>
  <c r="F555" i="36"/>
  <c r="D556" i="36"/>
  <c r="E555" i="36"/>
  <c r="G555" i="36"/>
  <c r="H555" i="36"/>
  <c r="K555" i="36"/>
  <c r="L555" i="36"/>
  <c r="M555" i="36"/>
  <c r="F556" i="36"/>
  <c r="D557" i="36"/>
  <c r="E556" i="36"/>
  <c r="G556" i="36"/>
  <c r="H556" i="36"/>
  <c r="K556" i="36"/>
  <c r="L556" i="36"/>
  <c r="M556" i="36"/>
  <c r="F557" i="36"/>
  <c r="D558" i="36"/>
  <c r="E557" i="36"/>
  <c r="G557" i="36"/>
  <c r="H557" i="36"/>
  <c r="K557" i="36"/>
  <c r="L557" i="36"/>
  <c r="M557" i="36"/>
  <c r="F558" i="36"/>
  <c r="D559" i="36"/>
  <c r="E558" i="36"/>
  <c r="G558" i="36"/>
  <c r="H558" i="36"/>
  <c r="K558" i="36"/>
  <c r="L558" i="36"/>
  <c r="M558" i="36"/>
  <c r="F559" i="36"/>
  <c r="D560" i="36"/>
  <c r="E559" i="36"/>
  <c r="G559" i="36"/>
  <c r="H559" i="36"/>
  <c r="K559" i="36"/>
  <c r="L559" i="36"/>
  <c r="M559" i="36"/>
  <c r="F560" i="36"/>
  <c r="D561" i="36"/>
  <c r="E560" i="36"/>
  <c r="G560" i="36"/>
  <c r="H560" i="36"/>
  <c r="K560" i="36"/>
  <c r="L560" i="36"/>
  <c r="M560" i="36"/>
  <c r="F561" i="36"/>
  <c r="D562" i="36"/>
  <c r="E561" i="36"/>
  <c r="G561" i="36"/>
  <c r="H561" i="36"/>
  <c r="K561" i="36"/>
  <c r="L561" i="36"/>
  <c r="M561" i="36"/>
  <c r="F562" i="36"/>
  <c r="D563" i="36"/>
  <c r="E562" i="36"/>
  <c r="G562" i="36"/>
  <c r="H562" i="36"/>
  <c r="K562" i="36"/>
  <c r="L562" i="36"/>
  <c r="M562" i="36"/>
  <c r="F563" i="36"/>
  <c r="D564" i="36"/>
  <c r="E563" i="36"/>
  <c r="G563" i="36"/>
  <c r="H563" i="36"/>
  <c r="K563" i="36"/>
  <c r="L563" i="36"/>
  <c r="M563" i="36"/>
  <c r="F564" i="36"/>
  <c r="D565" i="36"/>
  <c r="E564" i="36"/>
  <c r="G564" i="36"/>
  <c r="H564" i="36"/>
  <c r="K564" i="36"/>
  <c r="L564" i="36"/>
  <c r="M564" i="36"/>
  <c r="F565" i="36"/>
  <c r="D566" i="36"/>
  <c r="E565" i="36"/>
  <c r="G565" i="36"/>
  <c r="H565" i="36"/>
  <c r="K565" i="36"/>
  <c r="L565" i="36"/>
  <c r="M565" i="36"/>
  <c r="F566" i="36"/>
  <c r="D567" i="36"/>
  <c r="E566" i="36"/>
  <c r="G566" i="36"/>
  <c r="H566" i="36"/>
  <c r="K566" i="36"/>
  <c r="L566" i="36"/>
  <c r="M566" i="36"/>
  <c r="F567" i="36"/>
  <c r="D568" i="36"/>
  <c r="E567" i="36"/>
  <c r="G567" i="36"/>
  <c r="H567" i="36"/>
  <c r="K567" i="36"/>
  <c r="L567" i="36"/>
  <c r="M567" i="36"/>
  <c r="F568" i="36"/>
  <c r="D569" i="36"/>
  <c r="E568" i="36"/>
  <c r="G568" i="36"/>
  <c r="H568" i="36"/>
  <c r="K568" i="36"/>
  <c r="L568" i="36"/>
  <c r="M568" i="36"/>
  <c r="F569" i="36"/>
  <c r="D570" i="36"/>
  <c r="E569" i="36"/>
  <c r="G569" i="36"/>
  <c r="H569" i="36"/>
  <c r="K569" i="36"/>
  <c r="L569" i="36"/>
  <c r="M569" i="36"/>
  <c r="F570" i="36"/>
  <c r="D571" i="36"/>
  <c r="E570" i="36"/>
  <c r="G570" i="36"/>
  <c r="H570" i="36"/>
  <c r="K570" i="36"/>
  <c r="L570" i="36"/>
  <c r="M570" i="36"/>
  <c r="F571" i="36"/>
  <c r="D572" i="36"/>
  <c r="E571" i="36"/>
  <c r="G571" i="36"/>
  <c r="H571" i="36"/>
  <c r="K571" i="36"/>
  <c r="L571" i="36"/>
  <c r="M571" i="36"/>
  <c r="F572" i="36"/>
  <c r="D573" i="36"/>
  <c r="E572" i="36"/>
  <c r="G572" i="36"/>
  <c r="H572" i="36"/>
  <c r="K572" i="36"/>
  <c r="L572" i="36"/>
  <c r="M572" i="36"/>
  <c r="F573" i="36"/>
  <c r="D574" i="36"/>
  <c r="E573" i="36"/>
  <c r="G573" i="36"/>
  <c r="H573" i="36"/>
  <c r="K573" i="36"/>
  <c r="L573" i="36"/>
  <c r="M573" i="36"/>
  <c r="F574" i="36"/>
  <c r="D575" i="36"/>
  <c r="E574" i="36"/>
  <c r="G574" i="36"/>
  <c r="H574" i="36"/>
  <c r="K574" i="36"/>
  <c r="L574" i="36"/>
  <c r="M574" i="36"/>
  <c r="F575" i="36"/>
  <c r="D576" i="36"/>
  <c r="E575" i="36"/>
  <c r="G575" i="36"/>
  <c r="H575" i="36"/>
  <c r="K575" i="36"/>
  <c r="L575" i="36"/>
  <c r="M575" i="36"/>
  <c r="F576" i="36"/>
  <c r="D577" i="36"/>
  <c r="E576" i="36"/>
  <c r="G576" i="36"/>
  <c r="H576" i="36"/>
  <c r="K576" i="36"/>
  <c r="L576" i="36"/>
  <c r="M576" i="36"/>
  <c r="F577" i="36"/>
  <c r="D578" i="36"/>
  <c r="E577" i="36"/>
  <c r="G577" i="36"/>
  <c r="H577" i="36"/>
  <c r="K577" i="36"/>
  <c r="L577" i="36"/>
  <c r="M577" i="36"/>
  <c r="F578" i="36"/>
  <c r="D579" i="36"/>
  <c r="E578" i="36"/>
  <c r="G578" i="36"/>
  <c r="H578" i="36"/>
  <c r="K578" i="36"/>
  <c r="L578" i="36"/>
  <c r="M578" i="36"/>
  <c r="F579" i="36"/>
  <c r="D580" i="36"/>
  <c r="E579" i="36"/>
  <c r="G579" i="36"/>
  <c r="H579" i="36"/>
  <c r="K579" i="36"/>
  <c r="L579" i="36"/>
  <c r="M579" i="36"/>
  <c r="F580" i="36"/>
  <c r="D581" i="36"/>
  <c r="E580" i="36"/>
  <c r="G580" i="36"/>
  <c r="H580" i="36"/>
  <c r="K580" i="36"/>
  <c r="L580" i="36"/>
  <c r="M580" i="36"/>
  <c r="F581" i="36"/>
  <c r="D582" i="36"/>
  <c r="E581" i="36"/>
  <c r="G581" i="36"/>
  <c r="H581" i="36"/>
  <c r="K581" i="36"/>
  <c r="L581" i="36"/>
  <c r="M581" i="36"/>
  <c r="F582" i="36"/>
  <c r="D583" i="36"/>
  <c r="E582" i="36"/>
  <c r="G582" i="36"/>
  <c r="H582" i="36"/>
  <c r="K582" i="36"/>
  <c r="L582" i="36"/>
  <c r="M582" i="36"/>
  <c r="F583" i="36"/>
  <c r="D584" i="36"/>
  <c r="E583" i="36"/>
  <c r="G583" i="36"/>
  <c r="H583" i="36"/>
  <c r="K583" i="36"/>
  <c r="L583" i="36"/>
  <c r="M583" i="36"/>
  <c r="F584" i="36"/>
  <c r="D585" i="36"/>
  <c r="E584" i="36"/>
  <c r="G584" i="36"/>
  <c r="H584" i="36"/>
  <c r="K584" i="36"/>
  <c r="L584" i="36"/>
  <c r="M584" i="36"/>
  <c r="F585" i="36"/>
  <c r="D586" i="36"/>
  <c r="E585" i="36"/>
  <c r="G585" i="36"/>
  <c r="H585" i="36"/>
  <c r="K585" i="36"/>
  <c r="L585" i="36"/>
  <c r="M585" i="36"/>
  <c r="F586" i="36"/>
  <c r="D587" i="36"/>
  <c r="E586" i="36"/>
  <c r="G586" i="36"/>
  <c r="H586" i="36"/>
  <c r="K586" i="36"/>
  <c r="L586" i="36"/>
  <c r="M586" i="36"/>
  <c r="F587" i="36"/>
  <c r="D588" i="36"/>
  <c r="E587" i="36"/>
  <c r="G587" i="36"/>
  <c r="H587" i="36"/>
  <c r="K587" i="36"/>
  <c r="L587" i="36"/>
  <c r="M587" i="36"/>
  <c r="F588" i="36"/>
  <c r="D589" i="36"/>
  <c r="E588" i="36"/>
  <c r="G588" i="36"/>
  <c r="H588" i="36"/>
  <c r="K588" i="36"/>
  <c r="L588" i="36"/>
  <c r="M588" i="36"/>
  <c r="F589" i="36"/>
  <c r="D590" i="36"/>
  <c r="E589" i="36"/>
  <c r="G589" i="36"/>
  <c r="H589" i="36"/>
  <c r="K589" i="36"/>
  <c r="L589" i="36"/>
  <c r="M589" i="36"/>
  <c r="F590" i="36"/>
  <c r="D591" i="36"/>
  <c r="E590" i="36"/>
  <c r="G590" i="36"/>
  <c r="H590" i="36"/>
  <c r="K590" i="36"/>
  <c r="L590" i="36"/>
  <c r="M590" i="36"/>
  <c r="F591" i="36"/>
  <c r="D592" i="36"/>
  <c r="E591" i="36"/>
  <c r="G591" i="36"/>
  <c r="H591" i="36"/>
  <c r="K591" i="36"/>
  <c r="L591" i="36"/>
  <c r="M591" i="36"/>
  <c r="F592" i="36"/>
  <c r="D593" i="36"/>
  <c r="E592" i="36"/>
  <c r="G592" i="36"/>
  <c r="H592" i="36"/>
  <c r="K592" i="36"/>
  <c r="L592" i="36"/>
  <c r="M592" i="36"/>
  <c r="F593" i="36"/>
  <c r="D594" i="36"/>
  <c r="E593" i="36"/>
  <c r="G593" i="36"/>
  <c r="H593" i="36"/>
  <c r="K593" i="36"/>
  <c r="L593" i="36"/>
  <c r="M593" i="36"/>
  <c r="F594" i="36"/>
  <c r="D595" i="36"/>
  <c r="E594" i="36"/>
  <c r="G594" i="36"/>
  <c r="H594" i="36"/>
  <c r="K594" i="36"/>
  <c r="L594" i="36"/>
  <c r="M594" i="36"/>
  <c r="F595" i="36"/>
  <c r="D596" i="36"/>
  <c r="E595" i="36"/>
  <c r="G595" i="36"/>
  <c r="H595" i="36"/>
  <c r="K595" i="36"/>
  <c r="L595" i="36"/>
  <c r="M595" i="36"/>
  <c r="F596" i="36"/>
  <c r="D597" i="36"/>
  <c r="E596" i="36"/>
  <c r="G596" i="36"/>
  <c r="H596" i="36"/>
  <c r="K596" i="36"/>
  <c r="L596" i="36"/>
  <c r="M596" i="36"/>
  <c r="F597" i="36"/>
  <c r="D598" i="36"/>
  <c r="E597" i="36"/>
  <c r="G597" i="36"/>
  <c r="H597" i="36"/>
  <c r="K597" i="36"/>
  <c r="L597" i="36"/>
  <c r="M597" i="36"/>
  <c r="F598" i="36"/>
  <c r="D599" i="36"/>
  <c r="E598" i="36"/>
  <c r="G598" i="36"/>
  <c r="H598" i="36"/>
  <c r="K598" i="36"/>
  <c r="L598" i="36"/>
  <c r="M598" i="36"/>
  <c r="F599" i="36"/>
  <c r="D600" i="36"/>
  <c r="E599" i="36"/>
  <c r="G599" i="36"/>
  <c r="H599" i="36"/>
  <c r="K599" i="36"/>
  <c r="L599" i="36"/>
  <c r="M599" i="36"/>
  <c r="F600" i="36"/>
  <c r="D601" i="36"/>
  <c r="E600" i="36"/>
  <c r="G600" i="36"/>
  <c r="H600" i="36"/>
  <c r="K600" i="36"/>
  <c r="L600" i="36"/>
  <c r="M600" i="36"/>
  <c r="F601" i="36"/>
  <c r="D602" i="36"/>
  <c r="E601" i="36"/>
  <c r="G601" i="36"/>
  <c r="H601" i="36"/>
  <c r="K601" i="36"/>
  <c r="L601" i="36"/>
  <c r="M601" i="36"/>
  <c r="F602" i="36"/>
  <c r="D603" i="36"/>
  <c r="E602" i="36"/>
  <c r="G602" i="36"/>
  <c r="H602" i="36"/>
  <c r="K602" i="36"/>
  <c r="L602" i="36"/>
  <c r="M602" i="36"/>
  <c r="F603" i="36"/>
  <c r="D604" i="36"/>
  <c r="E603" i="36"/>
  <c r="G603" i="36"/>
  <c r="H603" i="36"/>
  <c r="K603" i="36"/>
  <c r="L603" i="36"/>
  <c r="M603" i="36"/>
  <c r="F604" i="36"/>
  <c r="D605" i="36"/>
  <c r="E604" i="36"/>
  <c r="G604" i="36"/>
  <c r="H604" i="36"/>
  <c r="K604" i="36"/>
  <c r="L604" i="36"/>
  <c r="M604" i="36"/>
  <c r="F605" i="36"/>
  <c r="D606" i="36"/>
  <c r="E605" i="36"/>
  <c r="G605" i="36"/>
  <c r="H605" i="36"/>
  <c r="K605" i="36"/>
  <c r="L605" i="36"/>
  <c r="M605" i="36"/>
  <c r="F606" i="36"/>
  <c r="D607" i="36"/>
  <c r="E606" i="36"/>
  <c r="G606" i="36"/>
  <c r="H606" i="36"/>
  <c r="K606" i="36"/>
  <c r="L606" i="36"/>
  <c r="M606" i="36"/>
  <c r="F607" i="36"/>
  <c r="D608" i="36"/>
  <c r="E607" i="36"/>
  <c r="G607" i="36"/>
  <c r="H607" i="36"/>
  <c r="K607" i="36"/>
  <c r="L607" i="36"/>
  <c r="M607" i="36"/>
  <c r="F608" i="36"/>
  <c r="D609" i="36"/>
  <c r="E608" i="36"/>
  <c r="G608" i="36"/>
  <c r="H608" i="36"/>
  <c r="K608" i="36"/>
  <c r="L608" i="36"/>
  <c r="M608" i="36"/>
  <c r="F609" i="36"/>
  <c r="D610" i="36"/>
  <c r="E609" i="36"/>
  <c r="G609" i="36"/>
  <c r="H609" i="36"/>
  <c r="K609" i="36"/>
  <c r="L609" i="36"/>
  <c r="M609" i="36"/>
  <c r="F610" i="36"/>
  <c r="D611" i="36"/>
  <c r="E610" i="36"/>
  <c r="G610" i="36"/>
  <c r="H610" i="36"/>
  <c r="K610" i="36"/>
  <c r="L610" i="36"/>
  <c r="M610" i="36"/>
  <c r="F611" i="36"/>
  <c r="D612" i="36"/>
  <c r="E611" i="36"/>
  <c r="G611" i="36"/>
  <c r="H611" i="36"/>
  <c r="K611" i="36"/>
  <c r="L611" i="36"/>
  <c r="M611" i="36"/>
  <c r="F612" i="36"/>
  <c r="D613" i="36"/>
  <c r="E612" i="36"/>
  <c r="G612" i="36"/>
  <c r="H612" i="36"/>
  <c r="K612" i="36"/>
  <c r="L612" i="36"/>
  <c r="M612" i="36"/>
  <c r="F613" i="36"/>
  <c r="D614" i="36"/>
  <c r="E613" i="36"/>
  <c r="G613" i="36"/>
  <c r="H613" i="36"/>
  <c r="K613" i="36"/>
  <c r="L613" i="36"/>
  <c r="M613" i="36"/>
  <c r="F614" i="36"/>
  <c r="D615" i="36"/>
  <c r="E614" i="36"/>
  <c r="G614" i="36"/>
  <c r="H614" i="36"/>
  <c r="K614" i="36"/>
  <c r="L614" i="36"/>
  <c r="M614" i="36"/>
  <c r="F615" i="36"/>
  <c r="D616" i="36"/>
  <c r="E615" i="36"/>
  <c r="G615" i="36"/>
  <c r="H615" i="36"/>
  <c r="K615" i="36"/>
  <c r="L615" i="36"/>
  <c r="M615" i="36"/>
  <c r="F616" i="36"/>
  <c r="D617" i="36"/>
  <c r="E616" i="36"/>
  <c r="G616" i="36"/>
  <c r="H616" i="36"/>
  <c r="K616" i="36"/>
  <c r="L616" i="36"/>
  <c r="M616" i="36"/>
  <c r="F617" i="36"/>
  <c r="D618" i="36"/>
  <c r="E617" i="36"/>
  <c r="G617" i="36"/>
  <c r="H617" i="36"/>
  <c r="K617" i="36"/>
  <c r="L617" i="36"/>
  <c r="M617" i="36"/>
  <c r="F618" i="36"/>
  <c r="D619" i="36"/>
  <c r="E618" i="36"/>
  <c r="G618" i="36"/>
  <c r="H618" i="36"/>
  <c r="K618" i="36"/>
  <c r="L618" i="36"/>
  <c r="M618" i="36"/>
  <c r="F619" i="36"/>
  <c r="D620" i="36"/>
  <c r="E619" i="36"/>
  <c r="G619" i="36"/>
  <c r="H619" i="36"/>
  <c r="K619" i="36"/>
  <c r="L619" i="36"/>
  <c r="M619" i="36"/>
  <c r="F620" i="36"/>
  <c r="D621" i="36"/>
  <c r="E620" i="36"/>
  <c r="G620" i="36"/>
  <c r="H620" i="36"/>
  <c r="K620" i="36"/>
  <c r="L620" i="36"/>
  <c r="M620" i="36"/>
  <c r="F621" i="36"/>
  <c r="D622" i="36"/>
  <c r="E621" i="36"/>
  <c r="G621" i="36"/>
  <c r="H621" i="36"/>
  <c r="K621" i="36"/>
  <c r="L621" i="36"/>
  <c r="M621" i="36"/>
  <c r="F622" i="36"/>
  <c r="D623" i="36"/>
  <c r="E622" i="36"/>
  <c r="G622" i="36"/>
  <c r="H622" i="36"/>
  <c r="K622" i="36"/>
  <c r="L622" i="36"/>
  <c r="M622" i="36"/>
  <c r="F623" i="36"/>
  <c r="D624" i="36"/>
  <c r="E623" i="36"/>
  <c r="G623" i="36"/>
  <c r="H623" i="36"/>
  <c r="K623" i="36"/>
  <c r="L623" i="36"/>
  <c r="M623" i="36"/>
  <c r="F624" i="36"/>
  <c r="D625" i="36"/>
  <c r="E624" i="36"/>
  <c r="G624" i="36"/>
  <c r="H624" i="36"/>
  <c r="K624" i="36"/>
  <c r="L624" i="36"/>
  <c r="M624" i="36"/>
  <c r="F625" i="36"/>
  <c r="D626" i="36"/>
  <c r="E625" i="36"/>
  <c r="G625" i="36"/>
  <c r="H625" i="36"/>
  <c r="K625" i="36"/>
  <c r="L625" i="36"/>
  <c r="M625" i="36"/>
  <c r="F626" i="36"/>
  <c r="D627" i="36"/>
  <c r="E626" i="36"/>
  <c r="G626" i="36"/>
  <c r="H626" i="36"/>
  <c r="K626" i="36"/>
  <c r="L626" i="36"/>
  <c r="M626" i="36"/>
  <c r="F627" i="36"/>
  <c r="D628" i="36"/>
  <c r="E627" i="36"/>
  <c r="G627" i="36"/>
  <c r="H627" i="36"/>
  <c r="K627" i="36"/>
  <c r="L627" i="36"/>
  <c r="M627" i="36"/>
  <c r="F628" i="36"/>
  <c r="D629" i="36"/>
  <c r="E628" i="36"/>
  <c r="G628" i="36"/>
  <c r="H628" i="36"/>
  <c r="K628" i="36"/>
  <c r="L628" i="36"/>
  <c r="M628" i="36"/>
  <c r="F629" i="36"/>
  <c r="D630" i="36"/>
  <c r="E629" i="36"/>
  <c r="G629" i="36"/>
  <c r="H629" i="36"/>
  <c r="K629" i="36"/>
  <c r="L629" i="36"/>
  <c r="M629" i="36"/>
  <c r="F630" i="36"/>
  <c r="D631" i="36"/>
  <c r="E630" i="36"/>
  <c r="G630" i="36"/>
  <c r="H630" i="36"/>
  <c r="K630" i="36"/>
  <c r="L630" i="36"/>
  <c r="M630" i="36"/>
  <c r="F631" i="36"/>
  <c r="D632" i="36"/>
  <c r="E631" i="36"/>
  <c r="G631" i="36"/>
  <c r="H631" i="36"/>
  <c r="K631" i="36"/>
  <c r="L631" i="36"/>
  <c r="M631" i="36"/>
  <c r="F632" i="36"/>
  <c r="D633" i="36"/>
  <c r="E632" i="36"/>
  <c r="G632" i="36"/>
  <c r="H632" i="36"/>
  <c r="K632" i="36"/>
  <c r="L632" i="36"/>
  <c r="M632" i="36"/>
  <c r="F633" i="36"/>
  <c r="D634" i="36"/>
  <c r="E633" i="36"/>
  <c r="G633" i="36"/>
  <c r="H633" i="36"/>
  <c r="K633" i="36"/>
  <c r="L633" i="36"/>
  <c r="M633" i="36"/>
  <c r="F634" i="36"/>
  <c r="D635" i="36"/>
  <c r="E634" i="36"/>
  <c r="G634" i="36"/>
  <c r="H634" i="36"/>
  <c r="K634" i="36"/>
  <c r="L634" i="36"/>
  <c r="M634" i="36"/>
  <c r="F635" i="36"/>
  <c r="D636" i="36"/>
  <c r="E635" i="36"/>
  <c r="G635" i="36"/>
  <c r="H635" i="36"/>
  <c r="K635" i="36"/>
  <c r="L635" i="36"/>
  <c r="M635" i="36"/>
  <c r="F636" i="36"/>
  <c r="D637" i="36"/>
  <c r="E636" i="36"/>
  <c r="G636" i="36"/>
  <c r="H636" i="36"/>
  <c r="K636" i="36"/>
  <c r="L636" i="36"/>
  <c r="M636" i="36"/>
  <c r="F637" i="36"/>
  <c r="D638" i="36"/>
  <c r="E637" i="36"/>
  <c r="G637" i="36"/>
  <c r="H637" i="36"/>
  <c r="K637" i="36"/>
  <c r="L637" i="36"/>
  <c r="M637" i="36"/>
  <c r="F638" i="36"/>
  <c r="D639" i="36"/>
  <c r="E638" i="36"/>
  <c r="G638" i="36"/>
  <c r="H638" i="36"/>
  <c r="K638" i="36"/>
  <c r="L638" i="36"/>
  <c r="M638" i="36"/>
  <c r="F639" i="36"/>
  <c r="D640" i="36"/>
  <c r="E639" i="36"/>
  <c r="G639" i="36"/>
  <c r="H639" i="36"/>
  <c r="K639" i="36"/>
  <c r="L639" i="36"/>
  <c r="M639" i="36"/>
  <c r="F640" i="36"/>
  <c r="D641" i="36"/>
  <c r="E640" i="36"/>
  <c r="G640" i="36"/>
  <c r="H640" i="36"/>
  <c r="K640" i="36"/>
  <c r="L640" i="36"/>
  <c r="M640" i="36"/>
  <c r="F641" i="36"/>
  <c r="D642" i="36"/>
  <c r="E641" i="36"/>
  <c r="G641" i="36"/>
  <c r="H641" i="36"/>
  <c r="K641" i="36"/>
  <c r="L641" i="36"/>
  <c r="M641" i="36"/>
  <c r="F642" i="36"/>
  <c r="D643" i="36"/>
  <c r="E642" i="36"/>
  <c r="G642" i="36"/>
  <c r="H642" i="36"/>
  <c r="K642" i="36"/>
  <c r="L642" i="36"/>
  <c r="M642" i="36"/>
  <c r="F643" i="36"/>
  <c r="D644" i="36"/>
  <c r="E643" i="36"/>
  <c r="G643" i="36"/>
  <c r="H643" i="36"/>
  <c r="K643" i="36"/>
  <c r="L643" i="36"/>
  <c r="M643" i="36"/>
  <c r="F644" i="36"/>
  <c r="D645" i="36"/>
  <c r="E644" i="36"/>
  <c r="G644" i="36"/>
  <c r="H644" i="36"/>
  <c r="K644" i="36"/>
  <c r="L644" i="36"/>
  <c r="M644" i="36"/>
  <c r="F645" i="36"/>
  <c r="D646" i="36"/>
  <c r="E645" i="36"/>
  <c r="G645" i="36"/>
  <c r="H645" i="36"/>
  <c r="K645" i="36"/>
  <c r="L645" i="36"/>
  <c r="M645" i="36"/>
  <c r="F646" i="36"/>
  <c r="D647" i="36"/>
  <c r="E646" i="36"/>
  <c r="G646" i="36"/>
  <c r="H646" i="36"/>
  <c r="K646" i="36"/>
  <c r="L646" i="36"/>
  <c r="M646" i="36"/>
  <c r="F647" i="36"/>
  <c r="D648" i="36"/>
  <c r="E647" i="36"/>
  <c r="G647" i="36"/>
  <c r="H647" i="36"/>
  <c r="K647" i="36"/>
  <c r="L647" i="36"/>
  <c r="M647" i="36"/>
  <c r="F648" i="36"/>
  <c r="D649" i="36"/>
  <c r="E648" i="36"/>
  <c r="G648" i="36"/>
  <c r="H648" i="36"/>
  <c r="K648" i="36"/>
  <c r="L648" i="36"/>
  <c r="M648" i="36"/>
  <c r="F649" i="36"/>
  <c r="D650" i="36"/>
  <c r="E649" i="36"/>
  <c r="G649" i="36"/>
  <c r="H649" i="36"/>
  <c r="K649" i="36"/>
  <c r="L649" i="36"/>
  <c r="M649" i="36"/>
  <c r="F650" i="36"/>
  <c r="D651" i="36"/>
  <c r="E650" i="36"/>
  <c r="G650" i="36"/>
  <c r="H650" i="36"/>
  <c r="K650" i="36"/>
  <c r="L650" i="36"/>
  <c r="M650" i="36"/>
  <c r="F651" i="36"/>
  <c r="D652" i="36"/>
  <c r="E651" i="36"/>
  <c r="G651" i="36"/>
  <c r="H651" i="36"/>
  <c r="K651" i="36"/>
  <c r="L651" i="36"/>
  <c r="M651" i="36"/>
  <c r="F652" i="36"/>
  <c r="D653" i="36"/>
  <c r="E652" i="36"/>
  <c r="G652" i="36"/>
  <c r="H652" i="36"/>
  <c r="K652" i="36"/>
  <c r="L652" i="36"/>
  <c r="M652" i="36"/>
  <c r="F653" i="36"/>
  <c r="D654" i="36"/>
  <c r="E653" i="36"/>
  <c r="G653" i="36"/>
  <c r="H653" i="36"/>
  <c r="K653" i="36"/>
  <c r="L653" i="36"/>
  <c r="M653" i="36"/>
  <c r="F654" i="36"/>
  <c r="D655" i="36"/>
  <c r="E654" i="36"/>
  <c r="G654" i="36"/>
  <c r="H654" i="36"/>
  <c r="K654" i="36"/>
  <c r="L654" i="36"/>
  <c r="M654" i="36"/>
  <c r="F655" i="36"/>
  <c r="D656" i="36"/>
  <c r="E655" i="36"/>
  <c r="G655" i="36"/>
  <c r="H655" i="36"/>
  <c r="K655" i="36"/>
  <c r="L655" i="36"/>
  <c r="M655" i="36"/>
  <c r="F656" i="36"/>
  <c r="D657" i="36"/>
  <c r="E656" i="36"/>
  <c r="G656" i="36"/>
  <c r="H656" i="36"/>
  <c r="K656" i="36"/>
  <c r="L656" i="36"/>
  <c r="M656" i="36"/>
  <c r="F657" i="36"/>
  <c r="D658" i="36"/>
  <c r="E657" i="36"/>
  <c r="G657" i="36"/>
  <c r="H657" i="36"/>
  <c r="K657" i="36"/>
  <c r="L657" i="36"/>
  <c r="M657" i="36"/>
  <c r="F658" i="36"/>
  <c r="D659" i="36"/>
  <c r="E658" i="36"/>
  <c r="G658" i="36"/>
  <c r="H658" i="36"/>
  <c r="K658" i="36"/>
  <c r="L658" i="36"/>
  <c r="M658" i="36"/>
  <c r="F659" i="36"/>
  <c r="D660" i="36"/>
  <c r="E659" i="36"/>
  <c r="G659" i="36"/>
  <c r="H659" i="36"/>
  <c r="K659" i="36"/>
  <c r="L659" i="36"/>
  <c r="M659" i="36"/>
  <c r="F660" i="36"/>
  <c r="D661" i="36"/>
  <c r="E660" i="36"/>
  <c r="G660" i="36"/>
  <c r="H660" i="36"/>
  <c r="K660" i="36"/>
  <c r="L660" i="36"/>
  <c r="M660" i="36"/>
  <c r="F661" i="36"/>
  <c r="D662" i="36"/>
  <c r="E661" i="36"/>
  <c r="G661" i="36"/>
  <c r="H661" i="36"/>
  <c r="K661" i="36"/>
  <c r="L661" i="36"/>
  <c r="M661" i="36"/>
  <c r="F662" i="36"/>
  <c r="D663" i="36"/>
  <c r="E662" i="36"/>
  <c r="G662" i="36"/>
  <c r="H662" i="36"/>
  <c r="K662" i="36"/>
  <c r="L662" i="36"/>
  <c r="M662" i="36"/>
  <c r="F663" i="36"/>
  <c r="D664" i="36"/>
  <c r="E663" i="36"/>
  <c r="G663" i="36"/>
  <c r="H663" i="36"/>
  <c r="K663" i="36"/>
  <c r="L663" i="36"/>
  <c r="M663" i="36"/>
  <c r="F664" i="36"/>
  <c r="D665" i="36"/>
  <c r="E664" i="36"/>
  <c r="G664" i="36"/>
  <c r="H664" i="36"/>
  <c r="K664" i="36"/>
  <c r="L664" i="36"/>
  <c r="M664" i="36"/>
  <c r="F665" i="36"/>
  <c r="D666" i="36"/>
  <c r="E665" i="36"/>
  <c r="G665" i="36"/>
  <c r="H665" i="36"/>
  <c r="K665" i="36"/>
  <c r="L665" i="36"/>
  <c r="M665" i="36"/>
  <c r="F666" i="36"/>
  <c r="D667" i="36"/>
  <c r="E666" i="36"/>
  <c r="G666" i="36"/>
  <c r="H666" i="36"/>
  <c r="K666" i="36"/>
  <c r="L666" i="36"/>
  <c r="M666" i="36"/>
  <c r="F667" i="36"/>
  <c r="D668" i="36"/>
  <c r="E667" i="36"/>
  <c r="G667" i="36"/>
  <c r="H667" i="36"/>
  <c r="K667" i="36"/>
  <c r="L667" i="36"/>
  <c r="M667" i="36"/>
  <c r="F668" i="36"/>
  <c r="D669" i="36"/>
  <c r="E668" i="36"/>
  <c r="G668" i="36"/>
  <c r="H668" i="36"/>
  <c r="K668" i="36"/>
  <c r="L668" i="36"/>
  <c r="M668" i="36"/>
  <c r="F669" i="36"/>
  <c r="D670" i="36"/>
  <c r="E669" i="36"/>
  <c r="G669" i="36"/>
  <c r="H669" i="36"/>
  <c r="K669" i="36"/>
  <c r="L669" i="36"/>
  <c r="M669" i="36"/>
  <c r="F670" i="36"/>
  <c r="D671" i="36"/>
  <c r="E670" i="36"/>
  <c r="G670" i="36"/>
  <c r="H670" i="36"/>
  <c r="K670" i="36"/>
  <c r="L670" i="36"/>
  <c r="M670" i="36"/>
  <c r="F671" i="36"/>
  <c r="D672" i="36"/>
  <c r="E671" i="36"/>
  <c r="G671" i="36"/>
  <c r="H671" i="36"/>
  <c r="K671" i="36"/>
  <c r="L671" i="36"/>
  <c r="M671" i="36"/>
  <c r="F672" i="36"/>
  <c r="D673" i="36"/>
  <c r="E672" i="36"/>
  <c r="G672" i="36"/>
  <c r="H672" i="36"/>
  <c r="K672" i="36"/>
  <c r="L672" i="36"/>
  <c r="M672" i="36"/>
  <c r="F673" i="36"/>
  <c r="D674" i="36"/>
  <c r="E673" i="36"/>
  <c r="G673" i="36"/>
  <c r="H673" i="36"/>
  <c r="K673" i="36"/>
  <c r="L673" i="36"/>
  <c r="M673" i="36"/>
  <c r="F674" i="36"/>
  <c r="D675" i="36"/>
  <c r="E674" i="36"/>
  <c r="G674" i="36"/>
  <c r="H674" i="36"/>
  <c r="K674" i="36"/>
  <c r="L674" i="36"/>
  <c r="M674" i="36"/>
  <c r="F675" i="36"/>
  <c r="D676" i="36"/>
  <c r="E675" i="36"/>
  <c r="G675" i="36"/>
  <c r="H675" i="36"/>
  <c r="K675" i="36"/>
  <c r="L675" i="36"/>
  <c r="M675" i="36"/>
  <c r="F676" i="36"/>
  <c r="D677" i="36"/>
  <c r="E676" i="36"/>
  <c r="G676" i="36"/>
  <c r="H676" i="36"/>
  <c r="K676" i="36"/>
  <c r="L676" i="36"/>
  <c r="M676" i="36"/>
  <c r="F677" i="36"/>
  <c r="D678" i="36"/>
  <c r="E677" i="36"/>
  <c r="G677" i="36"/>
  <c r="H677" i="36"/>
  <c r="K677" i="36"/>
  <c r="L677" i="36"/>
  <c r="M677" i="36"/>
  <c r="F678" i="36"/>
  <c r="D679" i="36"/>
  <c r="E678" i="36"/>
  <c r="G678" i="36"/>
  <c r="H678" i="36"/>
  <c r="K678" i="36"/>
  <c r="L678" i="36"/>
  <c r="M678" i="36"/>
  <c r="F679" i="36"/>
  <c r="D680" i="36"/>
  <c r="E679" i="36"/>
  <c r="G679" i="36"/>
  <c r="H679" i="36"/>
  <c r="K679" i="36"/>
  <c r="L679" i="36"/>
  <c r="M679" i="36"/>
  <c r="F680" i="36"/>
  <c r="D681" i="36"/>
  <c r="E680" i="36"/>
  <c r="G680" i="36"/>
  <c r="H680" i="36"/>
  <c r="K680" i="36"/>
  <c r="L680" i="36"/>
  <c r="M680" i="36"/>
  <c r="F681" i="36"/>
  <c r="D682" i="36"/>
  <c r="E681" i="36"/>
  <c r="G681" i="36"/>
  <c r="H681" i="36"/>
  <c r="K681" i="36"/>
  <c r="L681" i="36"/>
  <c r="M681" i="36"/>
  <c r="F682" i="36"/>
  <c r="D683" i="36"/>
  <c r="E682" i="36"/>
  <c r="G682" i="36"/>
  <c r="H682" i="36"/>
  <c r="K682" i="36"/>
  <c r="L682" i="36"/>
  <c r="M682" i="36"/>
  <c r="F683" i="36"/>
  <c r="D684" i="36"/>
  <c r="E683" i="36"/>
  <c r="G683" i="36"/>
  <c r="H683" i="36"/>
  <c r="K683" i="36"/>
  <c r="L683" i="36"/>
  <c r="M683" i="36"/>
  <c r="F684" i="36"/>
  <c r="D685" i="36"/>
  <c r="E684" i="36"/>
  <c r="G684" i="36"/>
  <c r="H684" i="36"/>
  <c r="K684" i="36"/>
  <c r="L684" i="36"/>
  <c r="M684" i="36"/>
  <c r="F685" i="36"/>
  <c r="D686" i="36"/>
  <c r="E685" i="36"/>
  <c r="G685" i="36"/>
  <c r="H685" i="36"/>
  <c r="K685" i="36"/>
  <c r="L685" i="36"/>
  <c r="M685" i="36"/>
  <c r="F686" i="36"/>
  <c r="D687" i="36"/>
  <c r="E686" i="36"/>
  <c r="G686" i="36"/>
  <c r="H686" i="36"/>
  <c r="K686" i="36"/>
  <c r="L686" i="36"/>
  <c r="M686" i="36"/>
  <c r="F687" i="36"/>
  <c r="D688" i="36"/>
  <c r="E687" i="36"/>
  <c r="G687" i="36"/>
  <c r="H687" i="36"/>
  <c r="K687" i="36"/>
  <c r="L687" i="36"/>
  <c r="M687" i="36"/>
  <c r="F688" i="36"/>
  <c r="D689" i="36"/>
  <c r="E688" i="36"/>
  <c r="G688" i="36"/>
  <c r="H688" i="36"/>
  <c r="K688" i="36"/>
  <c r="L688" i="36"/>
  <c r="M688" i="36"/>
  <c r="F689" i="36"/>
  <c r="D690" i="36"/>
  <c r="E689" i="36"/>
  <c r="G689" i="36"/>
  <c r="H689" i="36"/>
  <c r="K689" i="36"/>
  <c r="L689" i="36"/>
  <c r="M689" i="36"/>
  <c r="F690" i="36"/>
  <c r="D691" i="36"/>
  <c r="E690" i="36"/>
  <c r="G690" i="36"/>
  <c r="H690" i="36"/>
  <c r="K690" i="36"/>
  <c r="L690" i="36"/>
  <c r="M690" i="36"/>
  <c r="F691" i="36"/>
  <c r="D692" i="36"/>
  <c r="E691" i="36"/>
  <c r="G691" i="36"/>
  <c r="H691" i="36"/>
  <c r="K691" i="36"/>
  <c r="L691" i="36"/>
  <c r="M691" i="36"/>
  <c r="F692" i="36"/>
  <c r="D693" i="36"/>
  <c r="E692" i="36"/>
  <c r="G692" i="36"/>
  <c r="H692" i="36"/>
  <c r="K692" i="36"/>
  <c r="L692" i="36"/>
  <c r="M692" i="36"/>
  <c r="F693" i="36"/>
  <c r="D694" i="36"/>
  <c r="E693" i="36"/>
  <c r="G693" i="36"/>
  <c r="H693" i="36"/>
  <c r="K693" i="36"/>
  <c r="L693" i="36"/>
  <c r="M693" i="36"/>
  <c r="F694" i="36"/>
  <c r="D695" i="36"/>
  <c r="E694" i="36"/>
  <c r="G694" i="36"/>
  <c r="H694" i="36"/>
  <c r="K694" i="36"/>
  <c r="L694" i="36"/>
  <c r="M694" i="36"/>
  <c r="F695" i="36"/>
  <c r="D696" i="36"/>
  <c r="E695" i="36"/>
  <c r="G695" i="36"/>
  <c r="H695" i="36"/>
  <c r="K695" i="36"/>
  <c r="L695" i="36"/>
  <c r="M695" i="36"/>
  <c r="F696" i="36"/>
  <c r="D697" i="36"/>
  <c r="E696" i="36"/>
  <c r="G696" i="36"/>
  <c r="H696" i="36"/>
  <c r="K696" i="36"/>
  <c r="L696" i="36"/>
  <c r="M696" i="36"/>
  <c r="F697" i="36"/>
  <c r="D698" i="36"/>
  <c r="E697" i="36"/>
  <c r="G697" i="36"/>
  <c r="H697" i="36"/>
  <c r="K697" i="36"/>
  <c r="L697" i="36"/>
  <c r="M697" i="36"/>
  <c r="F698" i="36"/>
  <c r="D699" i="36"/>
  <c r="E698" i="36"/>
  <c r="G698" i="36"/>
  <c r="H698" i="36"/>
  <c r="K698" i="36"/>
  <c r="L698" i="36"/>
  <c r="M698" i="36"/>
  <c r="F699" i="36"/>
  <c r="D700" i="36"/>
  <c r="E699" i="36"/>
  <c r="G699" i="36"/>
  <c r="H699" i="36"/>
  <c r="K699" i="36"/>
  <c r="L699" i="36"/>
  <c r="M699" i="36"/>
  <c r="F700" i="36"/>
  <c r="D701" i="36"/>
  <c r="E700" i="36"/>
  <c r="G700" i="36"/>
  <c r="H700" i="36"/>
  <c r="K700" i="36"/>
  <c r="L700" i="36"/>
  <c r="M700" i="36"/>
  <c r="F701" i="36"/>
  <c r="D702" i="36"/>
  <c r="E701" i="36"/>
  <c r="G701" i="36"/>
  <c r="H701" i="36"/>
  <c r="K701" i="36"/>
  <c r="L701" i="36"/>
  <c r="M701" i="36"/>
  <c r="F702" i="36"/>
  <c r="D703" i="36"/>
  <c r="E702" i="36"/>
  <c r="G702" i="36"/>
  <c r="H702" i="36"/>
  <c r="K702" i="36"/>
  <c r="L702" i="36"/>
  <c r="M702" i="36"/>
  <c r="F703" i="36"/>
  <c r="D704" i="36"/>
  <c r="E703" i="36"/>
  <c r="G703" i="36"/>
  <c r="H703" i="36"/>
  <c r="K703" i="36"/>
  <c r="L703" i="36"/>
  <c r="M703" i="36"/>
  <c r="F704" i="36"/>
  <c r="D705" i="36"/>
  <c r="E704" i="36"/>
  <c r="G704" i="36"/>
  <c r="H704" i="36"/>
  <c r="K704" i="36"/>
  <c r="L704" i="36"/>
  <c r="M704" i="36"/>
  <c r="F705" i="36"/>
  <c r="D706" i="36"/>
  <c r="E705" i="36"/>
  <c r="G705" i="36"/>
  <c r="H705" i="36"/>
  <c r="K705" i="36"/>
  <c r="L705" i="36"/>
  <c r="M705" i="36"/>
  <c r="F706" i="36"/>
  <c r="D707" i="36"/>
  <c r="E706" i="36"/>
  <c r="G706" i="36"/>
  <c r="H706" i="36"/>
  <c r="K706" i="36"/>
  <c r="L706" i="36"/>
  <c r="M706" i="36"/>
  <c r="F707" i="36"/>
  <c r="D708" i="36"/>
  <c r="E707" i="36"/>
  <c r="G707" i="36"/>
  <c r="H707" i="36"/>
  <c r="K707" i="36"/>
  <c r="L707" i="36"/>
  <c r="M707" i="36"/>
  <c r="F708" i="36"/>
  <c r="D709" i="36"/>
  <c r="E708" i="36"/>
  <c r="G708" i="36"/>
  <c r="H708" i="36"/>
  <c r="K708" i="36"/>
  <c r="L708" i="36"/>
  <c r="M708" i="36"/>
  <c r="F709" i="36"/>
  <c r="D710" i="36"/>
  <c r="E709" i="36"/>
  <c r="G709" i="36"/>
  <c r="H709" i="36"/>
  <c r="K709" i="36"/>
  <c r="L709" i="36"/>
  <c r="M709" i="36"/>
  <c r="F710" i="36"/>
  <c r="D711" i="36"/>
  <c r="E710" i="36"/>
  <c r="G710" i="36"/>
  <c r="H710" i="36"/>
  <c r="K710" i="36"/>
  <c r="L710" i="36"/>
  <c r="M710" i="36"/>
  <c r="F711" i="36"/>
  <c r="D712" i="36"/>
  <c r="E711" i="36"/>
  <c r="G711" i="36"/>
  <c r="H711" i="36"/>
  <c r="K711" i="36"/>
  <c r="L711" i="36"/>
  <c r="M711" i="36"/>
  <c r="F712" i="36"/>
  <c r="D713" i="36"/>
  <c r="E712" i="36"/>
  <c r="G712" i="36"/>
  <c r="H712" i="36"/>
  <c r="K712" i="36"/>
  <c r="L712" i="36"/>
  <c r="M712" i="36"/>
  <c r="F713" i="36"/>
  <c r="D714" i="36"/>
  <c r="E713" i="36"/>
  <c r="G713" i="36"/>
  <c r="H713" i="36"/>
  <c r="K713" i="36"/>
  <c r="L713" i="36"/>
  <c r="M713" i="36"/>
  <c r="F714" i="36"/>
  <c r="D715" i="36"/>
  <c r="E714" i="36"/>
  <c r="G714" i="36"/>
  <c r="H714" i="36"/>
  <c r="K714" i="36"/>
  <c r="L714" i="36"/>
  <c r="M714" i="36"/>
  <c r="F715" i="36"/>
  <c r="D716" i="36"/>
  <c r="E715" i="36"/>
  <c r="G715" i="36"/>
  <c r="H715" i="36"/>
  <c r="K715" i="36"/>
  <c r="L715" i="36"/>
  <c r="M715" i="36"/>
  <c r="F716" i="36"/>
  <c r="D717" i="36"/>
  <c r="E716" i="36"/>
  <c r="G716" i="36"/>
  <c r="H716" i="36"/>
  <c r="K716" i="36"/>
  <c r="L716" i="36"/>
  <c r="M716" i="36"/>
  <c r="F717" i="36"/>
  <c r="D718" i="36"/>
  <c r="E717" i="36"/>
  <c r="G717" i="36"/>
  <c r="H717" i="36"/>
  <c r="K717" i="36"/>
  <c r="L717" i="36"/>
  <c r="M717" i="36"/>
  <c r="F718" i="36"/>
  <c r="D719" i="36"/>
  <c r="E718" i="36"/>
  <c r="G718" i="36"/>
  <c r="H718" i="36"/>
  <c r="K718" i="36"/>
  <c r="L718" i="36"/>
  <c r="M718" i="36"/>
  <c r="F719" i="36"/>
  <c r="D720" i="36"/>
  <c r="E719" i="36"/>
  <c r="G719" i="36"/>
  <c r="H719" i="36"/>
  <c r="K719" i="36"/>
  <c r="L719" i="36"/>
  <c r="M719" i="36"/>
  <c r="F720" i="36"/>
  <c r="D721" i="36"/>
  <c r="E720" i="36"/>
  <c r="G720" i="36"/>
  <c r="H720" i="36"/>
  <c r="K720" i="36"/>
  <c r="L720" i="36"/>
  <c r="M720" i="36"/>
  <c r="F721" i="36"/>
  <c r="D722" i="36"/>
  <c r="E721" i="36"/>
  <c r="G721" i="36"/>
  <c r="H721" i="36"/>
  <c r="K721" i="36"/>
  <c r="L721" i="36"/>
  <c r="M721" i="36"/>
  <c r="F722" i="36"/>
  <c r="D723" i="36"/>
  <c r="E722" i="36"/>
  <c r="G722" i="36"/>
  <c r="H722" i="36"/>
  <c r="K722" i="36"/>
  <c r="L722" i="36"/>
  <c r="M722" i="36"/>
  <c r="F723" i="36"/>
  <c r="D724" i="36"/>
  <c r="E723" i="36"/>
  <c r="G723" i="36"/>
  <c r="H723" i="36"/>
  <c r="K723" i="36"/>
  <c r="L723" i="36"/>
  <c r="M723" i="36"/>
  <c r="F724" i="36"/>
  <c r="D725" i="36"/>
  <c r="E724" i="36"/>
  <c r="G724" i="36"/>
  <c r="H724" i="36"/>
  <c r="K724" i="36"/>
  <c r="L724" i="36"/>
  <c r="M724" i="36"/>
  <c r="F725" i="36"/>
  <c r="D726" i="36"/>
  <c r="E725" i="36"/>
  <c r="G725" i="36"/>
  <c r="H725" i="36"/>
  <c r="K725" i="36"/>
  <c r="L725" i="36"/>
  <c r="M725" i="36"/>
  <c r="F726" i="36"/>
  <c r="D727" i="36"/>
  <c r="E726" i="36"/>
  <c r="G726" i="36"/>
  <c r="H726" i="36"/>
  <c r="K726" i="36"/>
  <c r="L726" i="36"/>
  <c r="M726" i="36"/>
  <c r="F727" i="36"/>
  <c r="D728" i="36"/>
  <c r="E727" i="36"/>
  <c r="G727" i="36"/>
  <c r="H727" i="36"/>
  <c r="K727" i="36"/>
  <c r="L727" i="36"/>
  <c r="M727" i="36"/>
  <c r="F728" i="36"/>
  <c r="D729" i="36"/>
  <c r="E728" i="36"/>
  <c r="G728" i="36"/>
  <c r="H728" i="36"/>
  <c r="K728" i="36"/>
  <c r="L728" i="36"/>
  <c r="M728" i="36"/>
  <c r="F729" i="36"/>
  <c r="D730" i="36"/>
  <c r="E729" i="36"/>
  <c r="G729" i="36"/>
  <c r="H729" i="36"/>
  <c r="K729" i="36"/>
  <c r="L729" i="36"/>
  <c r="M729" i="36"/>
  <c r="F730" i="36"/>
  <c r="D731" i="36"/>
  <c r="E730" i="36"/>
  <c r="G730" i="36"/>
  <c r="H730" i="36"/>
  <c r="K730" i="36"/>
  <c r="L730" i="36"/>
  <c r="M730" i="36"/>
  <c r="F731" i="36"/>
  <c r="D732" i="36"/>
  <c r="E731" i="36"/>
  <c r="G731" i="36"/>
  <c r="H731" i="36"/>
  <c r="K731" i="36"/>
  <c r="L731" i="36"/>
  <c r="M731" i="36"/>
  <c r="F732" i="36"/>
  <c r="D733" i="36"/>
  <c r="E732" i="36"/>
  <c r="G732" i="36"/>
  <c r="H732" i="36"/>
  <c r="K732" i="36"/>
  <c r="L732" i="36"/>
  <c r="M732" i="36"/>
  <c r="F733" i="36"/>
  <c r="D734" i="36"/>
  <c r="E733" i="36"/>
  <c r="G733" i="36"/>
  <c r="H733" i="36"/>
  <c r="K733" i="36"/>
  <c r="L733" i="36"/>
  <c r="M733" i="36"/>
  <c r="F734" i="36"/>
  <c r="D735" i="36"/>
  <c r="E734" i="36"/>
  <c r="G734" i="36"/>
  <c r="H734" i="36"/>
  <c r="K734" i="36"/>
  <c r="L734" i="36"/>
  <c r="M734" i="36"/>
  <c r="F735" i="36"/>
  <c r="D736" i="36"/>
  <c r="E735" i="36"/>
  <c r="G735" i="36"/>
  <c r="H735" i="36"/>
  <c r="K735" i="36"/>
  <c r="L735" i="36"/>
  <c r="M735" i="36"/>
  <c r="F736" i="36"/>
  <c r="D737" i="36"/>
  <c r="E736" i="36"/>
  <c r="G736" i="36"/>
  <c r="H736" i="36"/>
  <c r="K736" i="36"/>
  <c r="L736" i="36"/>
  <c r="M736" i="36"/>
  <c r="F737" i="36"/>
  <c r="D738" i="36"/>
  <c r="E737" i="36"/>
  <c r="G737" i="36"/>
  <c r="H737" i="36"/>
  <c r="K737" i="36"/>
  <c r="L737" i="36"/>
  <c r="M737" i="36"/>
  <c r="F738" i="36"/>
  <c r="D739" i="36"/>
  <c r="E738" i="36"/>
  <c r="G738" i="36"/>
  <c r="H738" i="36"/>
  <c r="K738" i="36"/>
  <c r="L738" i="36"/>
  <c r="M738" i="36"/>
  <c r="F739" i="36"/>
  <c r="D740" i="36"/>
  <c r="E739" i="36"/>
  <c r="G739" i="36"/>
  <c r="H739" i="36"/>
  <c r="K739" i="36"/>
  <c r="L739" i="36"/>
  <c r="M739" i="36"/>
  <c r="F740" i="36"/>
  <c r="D741" i="36"/>
  <c r="E740" i="36"/>
  <c r="G740" i="36"/>
  <c r="H740" i="36"/>
  <c r="K740" i="36"/>
  <c r="L740" i="36"/>
  <c r="M740" i="36"/>
  <c r="F741" i="36"/>
  <c r="D742" i="36"/>
  <c r="E741" i="36"/>
  <c r="G741" i="36"/>
  <c r="H741" i="36"/>
  <c r="K741" i="36"/>
  <c r="L741" i="36"/>
  <c r="M741" i="36"/>
  <c r="F742" i="36"/>
  <c r="D743" i="36"/>
  <c r="E742" i="36"/>
  <c r="G742" i="36"/>
  <c r="H742" i="36"/>
  <c r="K742" i="36"/>
  <c r="L742" i="36"/>
  <c r="M742" i="36"/>
  <c r="F743" i="36"/>
  <c r="D744" i="36"/>
  <c r="E743" i="36"/>
  <c r="G743" i="36"/>
  <c r="H743" i="36"/>
  <c r="K743" i="36"/>
  <c r="L743" i="36"/>
  <c r="M743" i="36"/>
  <c r="F744" i="36"/>
  <c r="D745" i="36"/>
  <c r="E744" i="36"/>
  <c r="G744" i="36"/>
  <c r="H744" i="36"/>
  <c r="K744" i="36"/>
  <c r="L744" i="36"/>
  <c r="M744" i="36"/>
  <c r="F745" i="36"/>
  <c r="D746" i="36"/>
  <c r="E745" i="36"/>
  <c r="G745" i="36"/>
  <c r="H745" i="36"/>
  <c r="K745" i="36"/>
  <c r="L745" i="36"/>
  <c r="M745" i="36"/>
  <c r="F746" i="36"/>
  <c r="D747" i="36"/>
  <c r="E746" i="36"/>
  <c r="G746" i="36"/>
  <c r="H746" i="36"/>
  <c r="K746" i="36"/>
  <c r="L746" i="36"/>
  <c r="M746" i="36"/>
  <c r="F747" i="36"/>
  <c r="D748" i="36"/>
  <c r="E747" i="36"/>
  <c r="G747" i="36"/>
  <c r="H747" i="36"/>
  <c r="K747" i="36"/>
  <c r="L747" i="36"/>
  <c r="M747" i="36"/>
  <c r="F748" i="36"/>
  <c r="D749" i="36"/>
  <c r="E748" i="36"/>
  <c r="G748" i="36"/>
  <c r="H748" i="36"/>
  <c r="K748" i="36"/>
  <c r="L748" i="36"/>
  <c r="M748" i="36"/>
  <c r="F749" i="36"/>
  <c r="D750" i="36"/>
  <c r="E749" i="36"/>
  <c r="G749" i="36"/>
  <c r="H749" i="36"/>
  <c r="K749" i="36"/>
  <c r="L749" i="36"/>
  <c r="M749" i="36"/>
  <c r="F750" i="36"/>
  <c r="D751" i="36"/>
  <c r="E750" i="36"/>
  <c r="G750" i="36"/>
  <c r="H750" i="36"/>
  <c r="K750" i="36"/>
  <c r="L750" i="36"/>
  <c r="M750" i="36"/>
  <c r="F751" i="36"/>
  <c r="D752" i="36"/>
  <c r="E751" i="36"/>
  <c r="G751" i="36"/>
  <c r="H751" i="36"/>
  <c r="K751" i="36"/>
  <c r="L751" i="36"/>
  <c r="M751" i="36"/>
  <c r="F752" i="36"/>
  <c r="D753" i="36"/>
  <c r="E752" i="36"/>
  <c r="G752" i="36"/>
  <c r="H752" i="36"/>
  <c r="K752" i="36"/>
  <c r="L752" i="36"/>
  <c r="M752" i="36"/>
  <c r="F753" i="36"/>
  <c r="D754" i="36"/>
  <c r="E753" i="36"/>
  <c r="G753" i="36"/>
  <c r="H753" i="36"/>
  <c r="K753" i="36"/>
  <c r="L753" i="36"/>
  <c r="M753" i="36"/>
  <c r="F754" i="36"/>
  <c r="D755" i="36"/>
  <c r="E754" i="36"/>
  <c r="G754" i="36"/>
  <c r="H754" i="36"/>
  <c r="K754" i="36"/>
  <c r="L754" i="36"/>
  <c r="M754" i="36"/>
  <c r="F755" i="36"/>
  <c r="D756" i="36"/>
  <c r="E755" i="36"/>
  <c r="G755" i="36"/>
  <c r="H755" i="36"/>
  <c r="K755" i="36"/>
  <c r="L755" i="36"/>
  <c r="M755" i="36"/>
  <c r="F756" i="36"/>
  <c r="D757" i="36"/>
  <c r="E756" i="36"/>
  <c r="G756" i="36"/>
  <c r="H756" i="36"/>
  <c r="K756" i="36"/>
  <c r="L756" i="36"/>
  <c r="M756" i="36"/>
  <c r="F757" i="36"/>
  <c r="D758" i="36"/>
  <c r="E757" i="36"/>
  <c r="G757" i="36"/>
  <c r="H757" i="36"/>
  <c r="K757" i="36"/>
  <c r="L757" i="36"/>
  <c r="M757" i="36"/>
  <c r="F758" i="36"/>
  <c r="D759" i="36"/>
  <c r="E758" i="36"/>
  <c r="G758" i="36"/>
  <c r="H758" i="36"/>
  <c r="K758" i="36"/>
  <c r="L758" i="36"/>
  <c r="M758" i="36"/>
  <c r="F759" i="36"/>
  <c r="D760" i="36"/>
  <c r="E759" i="36"/>
  <c r="G759" i="36"/>
  <c r="H759" i="36"/>
  <c r="K759" i="36"/>
  <c r="L759" i="36"/>
  <c r="M759" i="36"/>
  <c r="F760" i="36"/>
  <c r="D761" i="36"/>
  <c r="E760" i="36"/>
  <c r="G760" i="36"/>
  <c r="H760" i="36"/>
  <c r="K760" i="36"/>
  <c r="L760" i="36"/>
  <c r="M760" i="36"/>
  <c r="F761" i="36"/>
  <c r="D762" i="36"/>
  <c r="E761" i="36"/>
  <c r="G761" i="36"/>
  <c r="H761" i="36"/>
  <c r="K761" i="36"/>
  <c r="L761" i="36"/>
  <c r="M761" i="36"/>
  <c r="F762" i="36"/>
  <c r="D763" i="36"/>
  <c r="E762" i="36"/>
  <c r="G762" i="36"/>
  <c r="H762" i="36"/>
  <c r="K762" i="36"/>
  <c r="L762" i="36"/>
  <c r="M762" i="36"/>
  <c r="F763" i="36"/>
  <c r="D764" i="36"/>
  <c r="E763" i="36"/>
  <c r="G763" i="36"/>
  <c r="H763" i="36"/>
  <c r="K763" i="36"/>
  <c r="L763" i="36"/>
  <c r="M763" i="36"/>
  <c r="F764" i="36"/>
  <c r="D765" i="36"/>
  <c r="E764" i="36"/>
  <c r="G764" i="36"/>
  <c r="H764" i="36"/>
  <c r="K764" i="36"/>
  <c r="L764" i="36"/>
  <c r="M764" i="36"/>
  <c r="F765" i="36"/>
  <c r="D766" i="36"/>
  <c r="E765" i="36"/>
  <c r="G765" i="36"/>
  <c r="H765" i="36"/>
  <c r="K765" i="36"/>
  <c r="L765" i="36"/>
  <c r="M765" i="36"/>
  <c r="F766" i="36"/>
  <c r="D767" i="36"/>
  <c r="E766" i="36"/>
  <c r="G766" i="36"/>
  <c r="H766" i="36"/>
  <c r="K766" i="36"/>
  <c r="L766" i="36"/>
  <c r="M766" i="36"/>
  <c r="F767" i="36"/>
  <c r="D768" i="36"/>
  <c r="E767" i="36"/>
  <c r="G767" i="36"/>
  <c r="H767" i="36"/>
  <c r="K767" i="36"/>
  <c r="L767" i="36"/>
  <c r="M767" i="36"/>
  <c r="F768" i="36"/>
  <c r="D769" i="36"/>
  <c r="E768" i="36"/>
  <c r="G768" i="36"/>
  <c r="H768" i="36"/>
  <c r="K768" i="36"/>
  <c r="L768" i="36"/>
  <c r="M768" i="36"/>
  <c r="F769" i="36"/>
  <c r="D770" i="36"/>
  <c r="E769" i="36"/>
  <c r="G769" i="36"/>
  <c r="H769" i="36"/>
  <c r="K769" i="36"/>
  <c r="L769" i="36"/>
  <c r="M769" i="36"/>
  <c r="F770" i="36"/>
  <c r="D771" i="36"/>
  <c r="E770" i="36"/>
  <c r="G770" i="36"/>
  <c r="H770" i="36"/>
  <c r="K770" i="36"/>
  <c r="L770" i="36"/>
  <c r="M770" i="36"/>
  <c r="F771" i="36"/>
  <c r="D772" i="36"/>
  <c r="E771" i="36"/>
  <c r="G771" i="36"/>
  <c r="H771" i="36"/>
  <c r="K771" i="36"/>
  <c r="L771" i="36"/>
  <c r="M771" i="36"/>
  <c r="F772" i="36"/>
  <c r="D773" i="36"/>
  <c r="E772" i="36"/>
  <c r="G772" i="36"/>
  <c r="H772" i="36"/>
  <c r="K772" i="36"/>
  <c r="L772" i="36"/>
  <c r="M772" i="36"/>
  <c r="F773" i="36"/>
  <c r="D774" i="36"/>
  <c r="E773" i="36"/>
  <c r="G773" i="36"/>
  <c r="H773" i="36"/>
  <c r="K773" i="36"/>
  <c r="L773" i="36"/>
  <c r="M773" i="36"/>
  <c r="F774" i="36"/>
  <c r="D775" i="36"/>
  <c r="E774" i="36"/>
  <c r="G774" i="36"/>
  <c r="H774" i="36"/>
  <c r="K774" i="36"/>
  <c r="L774" i="36"/>
  <c r="M774" i="36"/>
  <c r="F775" i="36"/>
  <c r="D776" i="36"/>
  <c r="E775" i="36"/>
  <c r="G775" i="36"/>
  <c r="H775" i="36"/>
  <c r="K775" i="36"/>
  <c r="L775" i="36"/>
  <c r="M775" i="36"/>
  <c r="F776" i="36"/>
  <c r="D777" i="36"/>
  <c r="E776" i="36"/>
  <c r="G776" i="36"/>
  <c r="H776" i="36"/>
  <c r="K776" i="36"/>
  <c r="L776" i="36"/>
  <c r="M776" i="36"/>
  <c r="F777" i="36"/>
  <c r="D778" i="36"/>
  <c r="E777" i="36"/>
  <c r="G777" i="36"/>
  <c r="H777" i="36"/>
  <c r="K777" i="36"/>
  <c r="L777" i="36"/>
  <c r="M777" i="36"/>
  <c r="F778" i="36"/>
  <c r="D779" i="36"/>
  <c r="E778" i="36"/>
  <c r="G778" i="36"/>
  <c r="H778" i="36"/>
  <c r="K778" i="36"/>
  <c r="L778" i="36"/>
  <c r="M778" i="36"/>
  <c r="F779" i="36"/>
  <c r="D780" i="36"/>
  <c r="E779" i="36"/>
  <c r="G779" i="36"/>
  <c r="H779" i="36"/>
  <c r="K779" i="36"/>
  <c r="L779" i="36"/>
  <c r="M779" i="36"/>
  <c r="F780" i="36"/>
  <c r="D781" i="36"/>
  <c r="E780" i="36"/>
  <c r="G780" i="36"/>
  <c r="H780" i="36"/>
  <c r="K780" i="36"/>
  <c r="L780" i="36"/>
  <c r="M780" i="36"/>
  <c r="F781" i="36"/>
  <c r="D782" i="36"/>
  <c r="E781" i="36"/>
  <c r="G781" i="36"/>
  <c r="H781" i="36"/>
  <c r="K781" i="36"/>
  <c r="L781" i="36"/>
  <c r="M781" i="36"/>
  <c r="F782" i="36"/>
  <c r="D783" i="36"/>
  <c r="E782" i="36"/>
  <c r="G782" i="36"/>
  <c r="H782" i="36"/>
  <c r="K782" i="36"/>
  <c r="L782" i="36"/>
  <c r="M782" i="36"/>
  <c r="F783" i="36"/>
  <c r="D784" i="36"/>
  <c r="E783" i="36"/>
  <c r="G783" i="36"/>
  <c r="H783" i="36"/>
  <c r="K783" i="36"/>
  <c r="L783" i="36"/>
  <c r="M783" i="36"/>
  <c r="F784" i="36"/>
  <c r="D785" i="36"/>
  <c r="E784" i="36"/>
  <c r="G784" i="36"/>
  <c r="H784" i="36"/>
  <c r="K784" i="36"/>
  <c r="L784" i="36"/>
  <c r="M784" i="36"/>
  <c r="F785" i="36"/>
  <c r="D786" i="36"/>
  <c r="E785" i="36"/>
  <c r="G785" i="36"/>
  <c r="H785" i="36"/>
  <c r="K785" i="36"/>
  <c r="L785" i="36"/>
  <c r="M785" i="36"/>
  <c r="F786" i="36"/>
  <c r="D787" i="36"/>
  <c r="E786" i="36"/>
  <c r="G786" i="36"/>
  <c r="H786" i="36"/>
  <c r="K786" i="36"/>
  <c r="L786" i="36"/>
  <c r="M786" i="36"/>
  <c r="F787" i="36"/>
  <c r="D788" i="36"/>
  <c r="E787" i="36"/>
  <c r="G787" i="36"/>
  <c r="H787" i="36"/>
  <c r="K787" i="36"/>
  <c r="L787" i="36"/>
  <c r="M787" i="36"/>
  <c r="F788" i="36"/>
  <c r="D789" i="36"/>
  <c r="E788" i="36"/>
  <c r="G788" i="36"/>
  <c r="H788" i="36"/>
  <c r="K788" i="36"/>
  <c r="L788" i="36"/>
  <c r="M788" i="36"/>
  <c r="F789" i="36"/>
  <c r="D790" i="36"/>
  <c r="E789" i="36"/>
  <c r="G789" i="36"/>
  <c r="H789" i="36"/>
  <c r="K789" i="36"/>
  <c r="L789" i="36"/>
  <c r="M789" i="36"/>
  <c r="F790" i="36"/>
  <c r="D791" i="36"/>
  <c r="E790" i="36"/>
  <c r="G790" i="36"/>
  <c r="H790" i="36"/>
  <c r="K790" i="36"/>
  <c r="L790" i="36"/>
  <c r="M790" i="36"/>
  <c r="F791" i="36"/>
  <c r="D792" i="36"/>
  <c r="E791" i="36"/>
  <c r="G791" i="36"/>
  <c r="H791" i="36"/>
  <c r="K791" i="36"/>
  <c r="L791" i="36"/>
  <c r="M791" i="36"/>
  <c r="F792" i="36"/>
  <c r="D793" i="36"/>
  <c r="E792" i="36"/>
  <c r="G792" i="36"/>
  <c r="H792" i="36"/>
  <c r="K792" i="36"/>
  <c r="L792" i="36"/>
  <c r="M792" i="36"/>
  <c r="F793" i="36"/>
  <c r="D794" i="36"/>
  <c r="E793" i="36"/>
  <c r="G793" i="36"/>
  <c r="H793" i="36"/>
  <c r="K793" i="36"/>
  <c r="L793" i="36"/>
  <c r="M793" i="36"/>
  <c r="F794" i="36"/>
  <c r="D795" i="36"/>
  <c r="E794" i="36"/>
  <c r="G794" i="36"/>
  <c r="H794" i="36"/>
  <c r="K794" i="36"/>
  <c r="L794" i="36"/>
  <c r="M794" i="36"/>
  <c r="F795" i="36"/>
  <c r="D796" i="36"/>
  <c r="E795" i="36"/>
  <c r="G795" i="36"/>
  <c r="H795" i="36"/>
  <c r="K795" i="36"/>
  <c r="L795" i="36"/>
  <c r="M795" i="36"/>
  <c r="F796" i="36"/>
  <c r="D797" i="36"/>
  <c r="E796" i="36"/>
  <c r="G796" i="36"/>
  <c r="H796" i="36"/>
  <c r="K796" i="36"/>
  <c r="L796" i="36"/>
  <c r="M796" i="36"/>
  <c r="F797" i="36"/>
  <c r="D798" i="36"/>
  <c r="E797" i="36"/>
  <c r="G797" i="36"/>
  <c r="H797" i="36"/>
  <c r="K797" i="36"/>
  <c r="L797" i="36"/>
  <c r="M797" i="36"/>
  <c r="F798" i="36"/>
  <c r="D799" i="36"/>
  <c r="E798" i="36"/>
  <c r="G798" i="36"/>
  <c r="H798" i="36"/>
  <c r="K798" i="36"/>
  <c r="L798" i="36"/>
  <c r="M798" i="36"/>
  <c r="F799" i="36"/>
  <c r="D800" i="36"/>
  <c r="E799" i="36"/>
  <c r="G799" i="36"/>
  <c r="H799" i="36"/>
  <c r="K799" i="36"/>
  <c r="L799" i="36"/>
  <c r="M799" i="36"/>
  <c r="F800" i="36"/>
  <c r="D801" i="36"/>
  <c r="E800" i="36"/>
  <c r="G800" i="36"/>
  <c r="H800" i="36"/>
  <c r="K800" i="36"/>
  <c r="L800" i="36"/>
  <c r="M800" i="36"/>
  <c r="F801" i="36"/>
  <c r="D802" i="36"/>
  <c r="E801" i="36"/>
  <c r="G801" i="36"/>
  <c r="H801" i="36"/>
  <c r="K801" i="36"/>
  <c r="L801" i="36"/>
  <c r="M801" i="36"/>
  <c r="F802" i="36"/>
  <c r="D803" i="36"/>
  <c r="E802" i="36"/>
  <c r="G802" i="36"/>
  <c r="H802" i="36"/>
  <c r="K802" i="36"/>
  <c r="L802" i="36"/>
  <c r="M802" i="36"/>
  <c r="F803" i="36"/>
  <c r="D804" i="36"/>
  <c r="E803" i="36"/>
  <c r="G803" i="36"/>
  <c r="H803" i="36"/>
  <c r="K803" i="36"/>
  <c r="L803" i="36"/>
  <c r="M803" i="36"/>
  <c r="F804" i="36"/>
  <c r="D805" i="36"/>
  <c r="E804" i="36"/>
  <c r="G804" i="36"/>
  <c r="H804" i="36"/>
  <c r="K804" i="36"/>
  <c r="L804" i="36"/>
  <c r="M804" i="36"/>
  <c r="F805" i="36"/>
  <c r="D806" i="36"/>
  <c r="E805" i="36"/>
  <c r="G805" i="36"/>
  <c r="H805" i="36"/>
  <c r="K805" i="36"/>
  <c r="L805" i="36"/>
  <c r="M805" i="36"/>
  <c r="F806" i="36"/>
  <c r="D807" i="36"/>
  <c r="E806" i="36"/>
  <c r="G806" i="36"/>
  <c r="H806" i="36"/>
  <c r="K806" i="36"/>
  <c r="L806" i="36"/>
  <c r="M806" i="36"/>
  <c r="F807" i="36"/>
  <c r="D808" i="36"/>
  <c r="E807" i="36"/>
  <c r="G807" i="36"/>
  <c r="H807" i="36"/>
  <c r="K807" i="36"/>
  <c r="L807" i="36"/>
  <c r="M807" i="36"/>
  <c r="F808" i="36"/>
  <c r="D809" i="36"/>
  <c r="E808" i="36"/>
  <c r="G808" i="36"/>
  <c r="H808" i="36"/>
  <c r="K808" i="36"/>
  <c r="L808" i="36"/>
  <c r="M808" i="36"/>
  <c r="F809" i="36"/>
  <c r="D810" i="36"/>
  <c r="E809" i="36"/>
  <c r="G809" i="36"/>
  <c r="H809" i="36"/>
  <c r="K809" i="36"/>
  <c r="L809" i="36"/>
  <c r="M809" i="36"/>
  <c r="F810" i="36"/>
  <c r="D811" i="36"/>
  <c r="E810" i="36"/>
  <c r="G810" i="36"/>
  <c r="H810" i="36"/>
  <c r="K810" i="36"/>
  <c r="L810" i="36"/>
  <c r="M810" i="36"/>
  <c r="F811" i="36"/>
  <c r="D812" i="36"/>
  <c r="E811" i="36"/>
  <c r="G811" i="36"/>
  <c r="H811" i="36"/>
  <c r="K811" i="36"/>
  <c r="L811" i="36"/>
  <c r="M811" i="36"/>
  <c r="F812" i="36"/>
  <c r="D813" i="36"/>
  <c r="E812" i="36"/>
  <c r="G812" i="36"/>
  <c r="H812" i="36"/>
  <c r="K812" i="36"/>
  <c r="L812" i="36"/>
  <c r="M812" i="36"/>
  <c r="F813" i="36"/>
  <c r="D814" i="36"/>
  <c r="E813" i="36"/>
  <c r="G813" i="36"/>
  <c r="H813" i="36"/>
  <c r="K813" i="36"/>
  <c r="L813" i="36"/>
  <c r="M813" i="36"/>
  <c r="F814" i="36"/>
  <c r="D815" i="36"/>
  <c r="E814" i="36"/>
  <c r="G814" i="36"/>
  <c r="H814" i="36"/>
  <c r="K814" i="36"/>
  <c r="L814" i="36"/>
  <c r="M814" i="36"/>
  <c r="F815" i="36"/>
  <c r="D816" i="36"/>
  <c r="E815" i="36"/>
  <c r="G815" i="36"/>
  <c r="H815" i="36"/>
  <c r="K815" i="36"/>
  <c r="L815" i="36"/>
  <c r="M815" i="36"/>
  <c r="F816" i="36"/>
  <c r="D817" i="36"/>
  <c r="E816" i="36"/>
  <c r="G816" i="36"/>
  <c r="H816" i="36"/>
  <c r="K816" i="36"/>
  <c r="L816" i="36"/>
  <c r="M816" i="36"/>
  <c r="F817" i="36"/>
  <c r="D818" i="36"/>
  <c r="E817" i="36"/>
  <c r="G817" i="36"/>
  <c r="H817" i="36"/>
  <c r="K817" i="36"/>
  <c r="L817" i="36"/>
  <c r="M817" i="36"/>
  <c r="F818" i="36"/>
  <c r="D819" i="36"/>
  <c r="E818" i="36"/>
  <c r="G818" i="36"/>
  <c r="H818" i="36"/>
  <c r="K818" i="36"/>
  <c r="L818" i="36"/>
  <c r="M818" i="36"/>
  <c r="F819" i="36"/>
  <c r="D820" i="36"/>
  <c r="E819" i="36"/>
  <c r="G819" i="36"/>
  <c r="H819" i="36"/>
  <c r="K819" i="36"/>
  <c r="L819" i="36"/>
  <c r="M819" i="36"/>
  <c r="F820" i="36"/>
  <c r="D821" i="36"/>
  <c r="E820" i="36"/>
  <c r="G820" i="36"/>
  <c r="H820" i="36"/>
  <c r="K820" i="36"/>
  <c r="L820" i="36"/>
  <c r="M820" i="36"/>
  <c r="F821" i="36"/>
  <c r="D822" i="36"/>
  <c r="E821" i="36"/>
  <c r="G821" i="36"/>
  <c r="H821" i="36"/>
  <c r="K821" i="36"/>
  <c r="L821" i="36"/>
  <c r="M821" i="36"/>
  <c r="F822" i="36"/>
  <c r="D823" i="36"/>
  <c r="E822" i="36"/>
  <c r="G822" i="36"/>
  <c r="H822" i="36"/>
  <c r="K822" i="36"/>
  <c r="L822" i="36"/>
  <c r="M822" i="36"/>
  <c r="F823" i="36"/>
  <c r="D824" i="36"/>
  <c r="E823" i="36"/>
  <c r="G823" i="36"/>
  <c r="H823" i="36"/>
  <c r="K823" i="36"/>
  <c r="L823" i="36"/>
  <c r="M823" i="36"/>
  <c r="F824" i="36"/>
  <c r="D825" i="36"/>
  <c r="E824" i="36"/>
  <c r="G824" i="36"/>
  <c r="H824" i="36"/>
  <c r="K824" i="36"/>
  <c r="L824" i="36"/>
  <c r="M824" i="36"/>
  <c r="F825" i="36"/>
  <c r="D826" i="36"/>
  <c r="E825" i="36"/>
  <c r="G825" i="36"/>
  <c r="H825" i="36"/>
  <c r="K825" i="36"/>
  <c r="L825" i="36"/>
  <c r="M825" i="36"/>
  <c r="F826" i="36"/>
  <c r="D827" i="36"/>
  <c r="E826" i="36"/>
  <c r="G826" i="36"/>
  <c r="H826" i="36"/>
  <c r="K826" i="36"/>
  <c r="L826" i="36"/>
  <c r="M826" i="36"/>
  <c r="F827" i="36"/>
  <c r="D828" i="36"/>
  <c r="E827" i="36"/>
  <c r="G827" i="36"/>
  <c r="H827" i="36"/>
  <c r="K827" i="36"/>
  <c r="L827" i="36"/>
  <c r="M827" i="36"/>
  <c r="F828" i="36"/>
  <c r="D829" i="36"/>
  <c r="E828" i="36"/>
  <c r="G828" i="36"/>
  <c r="H828" i="36"/>
  <c r="K828" i="36"/>
  <c r="L828" i="36"/>
  <c r="M828" i="36"/>
  <c r="F829" i="36"/>
  <c r="D830" i="36"/>
  <c r="E829" i="36"/>
  <c r="G829" i="36"/>
  <c r="H829" i="36"/>
  <c r="K829" i="36"/>
  <c r="L829" i="36"/>
  <c r="M829" i="36"/>
  <c r="F830" i="36"/>
  <c r="D831" i="36"/>
  <c r="E830" i="36"/>
  <c r="G830" i="36"/>
  <c r="H830" i="36"/>
  <c r="K830" i="36"/>
  <c r="L830" i="36"/>
  <c r="M830" i="36"/>
  <c r="F831" i="36"/>
  <c r="D832" i="36"/>
  <c r="E831" i="36"/>
  <c r="G831" i="36"/>
  <c r="H831" i="36"/>
  <c r="K831" i="36"/>
  <c r="L831" i="36"/>
  <c r="M831" i="36"/>
  <c r="F832" i="36"/>
  <c r="D833" i="36"/>
  <c r="E832" i="36"/>
  <c r="G832" i="36"/>
  <c r="H832" i="36"/>
  <c r="K832" i="36"/>
  <c r="L832" i="36"/>
  <c r="M832" i="36"/>
  <c r="F833" i="36"/>
  <c r="D834" i="36"/>
  <c r="E833" i="36"/>
  <c r="G833" i="36"/>
  <c r="H833" i="36"/>
  <c r="K833" i="36"/>
  <c r="L833" i="36"/>
  <c r="M833" i="36"/>
  <c r="F834" i="36"/>
  <c r="D835" i="36"/>
  <c r="E834" i="36"/>
  <c r="G834" i="36"/>
  <c r="H834" i="36"/>
  <c r="K834" i="36"/>
  <c r="L834" i="36"/>
  <c r="M834" i="36"/>
  <c r="F835" i="36"/>
  <c r="D836" i="36"/>
  <c r="E835" i="36"/>
  <c r="G835" i="36"/>
  <c r="H835" i="36"/>
  <c r="K835" i="36"/>
  <c r="L835" i="36"/>
  <c r="M835" i="36"/>
  <c r="F836" i="36"/>
  <c r="D837" i="36"/>
  <c r="E836" i="36"/>
  <c r="G836" i="36"/>
  <c r="H836" i="36"/>
  <c r="K836" i="36"/>
  <c r="L836" i="36"/>
  <c r="M836" i="36"/>
  <c r="F837" i="36"/>
  <c r="D838" i="36"/>
  <c r="E837" i="36"/>
  <c r="G837" i="36"/>
  <c r="H837" i="36"/>
  <c r="K837" i="36"/>
  <c r="L837" i="36"/>
  <c r="M837" i="36"/>
  <c r="F838" i="36"/>
  <c r="D839" i="36"/>
  <c r="E838" i="36"/>
  <c r="G838" i="36"/>
  <c r="H838" i="36"/>
  <c r="K838" i="36"/>
  <c r="L838" i="36"/>
  <c r="M838" i="36"/>
  <c r="F839" i="36"/>
  <c r="D840" i="36"/>
  <c r="E839" i="36"/>
  <c r="G839" i="36"/>
  <c r="H839" i="36"/>
  <c r="K839" i="36"/>
  <c r="L839" i="36"/>
  <c r="M839" i="36"/>
  <c r="F840" i="36"/>
  <c r="D841" i="36"/>
  <c r="E840" i="36"/>
  <c r="G840" i="36"/>
  <c r="H840" i="36"/>
  <c r="K840" i="36"/>
  <c r="L840" i="36"/>
  <c r="M840" i="36"/>
  <c r="F841" i="36"/>
  <c r="D842" i="36"/>
  <c r="E841" i="36"/>
  <c r="G841" i="36"/>
  <c r="H841" i="36"/>
  <c r="K841" i="36"/>
  <c r="L841" i="36"/>
  <c r="M841" i="36"/>
  <c r="F842" i="36"/>
  <c r="D843" i="36"/>
  <c r="E842" i="36"/>
  <c r="G842" i="36"/>
  <c r="H842" i="36"/>
  <c r="K842" i="36"/>
  <c r="L842" i="36"/>
  <c r="M842" i="36"/>
  <c r="F843" i="36"/>
  <c r="D844" i="36"/>
  <c r="E843" i="36"/>
  <c r="G843" i="36"/>
  <c r="H843" i="36"/>
  <c r="K843" i="36"/>
  <c r="L843" i="36"/>
  <c r="M843" i="36"/>
  <c r="F844" i="36"/>
  <c r="D845" i="36"/>
  <c r="E844" i="36"/>
  <c r="G844" i="36"/>
  <c r="H844" i="36"/>
  <c r="K844" i="36"/>
  <c r="L844" i="36"/>
  <c r="M844" i="36"/>
  <c r="F845" i="36"/>
  <c r="D846" i="36"/>
  <c r="E845" i="36"/>
  <c r="G845" i="36"/>
  <c r="H845" i="36"/>
  <c r="K845" i="36"/>
  <c r="L845" i="36"/>
  <c r="M845" i="36"/>
  <c r="F846" i="36"/>
  <c r="D847" i="36"/>
  <c r="E846" i="36"/>
  <c r="G846" i="36"/>
  <c r="H846" i="36"/>
  <c r="K846" i="36"/>
  <c r="L846" i="36"/>
  <c r="M846" i="36"/>
  <c r="F847" i="36"/>
  <c r="D848" i="36"/>
  <c r="E847" i="36"/>
  <c r="G847" i="36"/>
  <c r="H847" i="36"/>
  <c r="K847" i="36"/>
  <c r="L847" i="36"/>
  <c r="M847" i="36"/>
  <c r="F848" i="36"/>
  <c r="D849" i="36"/>
  <c r="E848" i="36"/>
  <c r="G848" i="36"/>
  <c r="H848" i="36"/>
  <c r="K848" i="36"/>
  <c r="L848" i="36"/>
  <c r="M848" i="36"/>
  <c r="F849" i="36"/>
  <c r="D850" i="36"/>
  <c r="E849" i="36"/>
  <c r="G849" i="36"/>
  <c r="H849" i="36"/>
  <c r="K849" i="36"/>
  <c r="L849" i="36"/>
  <c r="M849" i="36"/>
  <c r="F850" i="36"/>
  <c r="D851" i="36"/>
  <c r="E850" i="36"/>
  <c r="G850" i="36"/>
  <c r="H850" i="36"/>
  <c r="K850" i="36"/>
  <c r="L850" i="36"/>
  <c r="M850" i="36"/>
  <c r="F851" i="36"/>
  <c r="D852" i="36"/>
  <c r="E851" i="36"/>
  <c r="G851" i="36"/>
  <c r="H851" i="36"/>
  <c r="K851" i="36"/>
  <c r="L851" i="36"/>
  <c r="M851" i="36"/>
  <c r="F852" i="36"/>
  <c r="D853" i="36"/>
  <c r="E852" i="36"/>
  <c r="G852" i="36"/>
  <c r="H852" i="36"/>
  <c r="K852" i="36"/>
  <c r="L852" i="36"/>
  <c r="M852" i="36"/>
  <c r="F853" i="36"/>
  <c r="D854" i="36"/>
  <c r="E853" i="36"/>
  <c r="G853" i="36"/>
  <c r="H853" i="36"/>
  <c r="K853" i="36"/>
  <c r="L853" i="36"/>
  <c r="M853" i="36"/>
  <c r="F854" i="36"/>
  <c r="D855" i="36"/>
  <c r="E854" i="36"/>
  <c r="G854" i="36"/>
  <c r="H854" i="36"/>
  <c r="K854" i="36"/>
  <c r="L854" i="36"/>
  <c r="M854" i="36"/>
  <c r="F855" i="36"/>
  <c r="D856" i="36"/>
  <c r="E855" i="36"/>
  <c r="G855" i="36"/>
  <c r="H855" i="36"/>
  <c r="K855" i="36"/>
  <c r="L855" i="36"/>
  <c r="M855" i="36"/>
  <c r="F856" i="36"/>
  <c r="D857" i="36"/>
  <c r="E856" i="36"/>
  <c r="G856" i="36"/>
  <c r="H856" i="36"/>
  <c r="K856" i="36"/>
  <c r="L856" i="36"/>
  <c r="M856" i="36"/>
  <c r="F857" i="36"/>
  <c r="D858" i="36"/>
  <c r="E857" i="36"/>
  <c r="G857" i="36"/>
  <c r="H857" i="36"/>
  <c r="K857" i="36"/>
  <c r="L857" i="36"/>
  <c r="M857" i="36"/>
  <c r="F858" i="36"/>
  <c r="D859" i="36"/>
  <c r="E858" i="36"/>
  <c r="G858" i="36"/>
  <c r="H858" i="36"/>
  <c r="K858" i="36"/>
  <c r="L858" i="36"/>
  <c r="M858" i="36"/>
  <c r="F859" i="36"/>
  <c r="D860" i="36"/>
  <c r="E859" i="36"/>
  <c r="G859" i="36"/>
  <c r="H859" i="36"/>
  <c r="K859" i="36"/>
  <c r="L859" i="36"/>
  <c r="M859" i="36"/>
  <c r="F860" i="36"/>
  <c r="D861" i="36"/>
  <c r="E860" i="36"/>
  <c r="G860" i="36"/>
  <c r="H860" i="36"/>
  <c r="K860" i="36"/>
  <c r="L860" i="36"/>
  <c r="M860" i="36"/>
  <c r="F861" i="36"/>
  <c r="D862" i="36"/>
  <c r="E861" i="36"/>
  <c r="G861" i="36"/>
  <c r="H861" i="36"/>
  <c r="K861" i="36"/>
  <c r="L861" i="36"/>
  <c r="M861" i="36"/>
  <c r="F862" i="36"/>
  <c r="D863" i="36"/>
  <c r="E862" i="36"/>
  <c r="G862" i="36"/>
  <c r="H862" i="36"/>
  <c r="K862" i="36"/>
  <c r="L862" i="36"/>
  <c r="M862" i="36"/>
  <c r="F863" i="36"/>
  <c r="D864" i="36"/>
  <c r="E863" i="36"/>
  <c r="G863" i="36"/>
  <c r="H863" i="36"/>
  <c r="K863" i="36"/>
  <c r="L863" i="36"/>
  <c r="M863" i="36"/>
  <c r="F864" i="36"/>
  <c r="D865" i="36"/>
  <c r="E864" i="36"/>
  <c r="G864" i="36"/>
  <c r="H864" i="36"/>
  <c r="K864" i="36"/>
  <c r="L864" i="36"/>
  <c r="M864" i="36"/>
  <c r="F865" i="36"/>
  <c r="D866" i="36"/>
  <c r="E865" i="36"/>
  <c r="G865" i="36"/>
  <c r="H865" i="36"/>
  <c r="K865" i="36"/>
  <c r="L865" i="36"/>
  <c r="M865" i="36"/>
  <c r="F866" i="36"/>
  <c r="D867" i="36"/>
  <c r="E866" i="36"/>
  <c r="G866" i="36"/>
  <c r="H866" i="36"/>
  <c r="K866" i="36"/>
  <c r="L866" i="36"/>
  <c r="M866" i="36"/>
  <c r="F867" i="36"/>
  <c r="D868" i="36"/>
  <c r="E867" i="36"/>
  <c r="G867" i="36"/>
  <c r="H867" i="36"/>
  <c r="K867" i="36"/>
  <c r="L867" i="36"/>
  <c r="M867" i="36"/>
  <c r="F868" i="36"/>
  <c r="D869" i="36"/>
  <c r="E868" i="36"/>
  <c r="G868" i="36"/>
  <c r="H868" i="36"/>
  <c r="K868" i="36"/>
  <c r="L868" i="36"/>
  <c r="M868" i="36"/>
  <c r="F869" i="36"/>
  <c r="D870" i="36"/>
  <c r="E869" i="36"/>
  <c r="G869" i="36"/>
  <c r="H869" i="36"/>
  <c r="K869" i="36"/>
  <c r="L869" i="36"/>
  <c r="M869" i="36"/>
  <c r="F870" i="36"/>
  <c r="D871" i="36"/>
  <c r="E870" i="36"/>
  <c r="G870" i="36"/>
  <c r="H870" i="36"/>
  <c r="K870" i="36"/>
  <c r="L870" i="36"/>
  <c r="M870" i="36"/>
  <c r="F871" i="36"/>
  <c r="D872" i="36"/>
  <c r="E871" i="36"/>
  <c r="G871" i="36"/>
  <c r="H871" i="36"/>
  <c r="K871" i="36"/>
  <c r="L871" i="36"/>
  <c r="M871" i="36"/>
  <c r="F872" i="36"/>
  <c r="D873" i="36"/>
  <c r="E872" i="36"/>
  <c r="G872" i="36"/>
  <c r="H872" i="36"/>
  <c r="K872" i="36"/>
  <c r="L872" i="36"/>
  <c r="M872" i="36"/>
  <c r="F873" i="36"/>
  <c r="D874" i="36"/>
  <c r="E873" i="36"/>
  <c r="G873" i="36"/>
  <c r="H873" i="36"/>
  <c r="K873" i="36"/>
  <c r="L873" i="36"/>
  <c r="M873" i="36"/>
  <c r="F874" i="36"/>
  <c r="D875" i="36"/>
  <c r="E874" i="36"/>
  <c r="G874" i="36"/>
  <c r="H874" i="36"/>
  <c r="K874" i="36"/>
  <c r="L874" i="36"/>
  <c r="M874" i="36"/>
  <c r="F875" i="36"/>
  <c r="D876" i="36"/>
  <c r="E875" i="36"/>
  <c r="G875" i="36"/>
  <c r="H875" i="36"/>
  <c r="K875" i="36"/>
  <c r="L875" i="36"/>
  <c r="M875" i="36"/>
  <c r="F876" i="36"/>
  <c r="D877" i="36"/>
  <c r="E876" i="36"/>
  <c r="G876" i="36"/>
  <c r="H876" i="36"/>
  <c r="K876" i="36"/>
  <c r="L876" i="36"/>
  <c r="M876" i="36"/>
  <c r="F877" i="36"/>
  <c r="D878" i="36"/>
  <c r="E877" i="36"/>
  <c r="G877" i="36"/>
  <c r="H877" i="36"/>
  <c r="K877" i="36"/>
  <c r="L877" i="36"/>
  <c r="M877" i="36"/>
  <c r="F878" i="36"/>
  <c r="D879" i="36"/>
  <c r="E878" i="36"/>
  <c r="G878" i="36"/>
  <c r="H878" i="36"/>
  <c r="K878" i="36"/>
  <c r="L878" i="36"/>
  <c r="M878" i="36"/>
  <c r="F879" i="36"/>
  <c r="D880" i="36"/>
  <c r="E879" i="36"/>
  <c r="G879" i="36"/>
  <c r="H879" i="36"/>
  <c r="K879" i="36"/>
  <c r="L879" i="36"/>
  <c r="M879" i="36"/>
  <c r="F880" i="36"/>
  <c r="D881" i="36"/>
  <c r="E880" i="36"/>
  <c r="G880" i="36"/>
  <c r="H880" i="36"/>
  <c r="K880" i="36"/>
  <c r="L880" i="36"/>
  <c r="M880" i="36"/>
  <c r="F881" i="36"/>
  <c r="D882" i="36"/>
  <c r="E881" i="36"/>
  <c r="G881" i="36"/>
  <c r="H881" i="36"/>
  <c r="K881" i="36"/>
  <c r="L881" i="36"/>
  <c r="M881" i="36"/>
  <c r="F882" i="36"/>
  <c r="D883" i="36"/>
  <c r="E882" i="36"/>
  <c r="G882" i="36"/>
  <c r="H882" i="36"/>
  <c r="K882" i="36"/>
  <c r="L882" i="36"/>
  <c r="M882" i="36"/>
  <c r="F883" i="36"/>
  <c r="D884" i="36"/>
  <c r="E883" i="36"/>
  <c r="G883" i="36"/>
  <c r="H883" i="36"/>
  <c r="K883" i="36"/>
  <c r="L883" i="36"/>
  <c r="M883" i="36"/>
  <c r="F884" i="36"/>
  <c r="D885" i="36"/>
  <c r="E884" i="36"/>
  <c r="G884" i="36"/>
  <c r="H884" i="36"/>
  <c r="K884" i="36"/>
  <c r="L884" i="36"/>
  <c r="M884" i="36"/>
  <c r="F885" i="36"/>
  <c r="D886" i="36"/>
  <c r="E885" i="36"/>
  <c r="G885" i="36"/>
  <c r="H885" i="36"/>
  <c r="K885" i="36"/>
  <c r="L885" i="36"/>
  <c r="M885" i="36"/>
  <c r="F886" i="36"/>
  <c r="D887" i="36"/>
  <c r="E886" i="36"/>
  <c r="G886" i="36"/>
  <c r="H886" i="36"/>
  <c r="K886" i="36"/>
  <c r="L886" i="36"/>
  <c r="M886" i="36"/>
  <c r="F887" i="36"/>
  <c r="D888" i="36"/>
  <c r="E887" i="36"/>
  <c r="G887" i="36"/>
  <c r="H887" i="36"/>
  <c r="K887" i="36"/>
  <c r="L887" i="36"/>
  <c r="M887" i="36"/>
  <c r="F888" i="36"/>
  <c r="D889" i="36"/>
  <c r="E888" i="36"/>
  <c r="G888" i="36"/>
  <c r="H888" i="36"/>
  <c r="K888" i="36"/>
  <c r="L888" i="36"/>
  <c r="M888" i="36"/>
  <c r="F889" i="36"/>
  <c r="D890" i="36"/>
  <c r="E889" i="36"/>
  <c r="G889" i="36"/>
  <c r="H889" i="36"/>
  <c r="K889" i="36"/>
  <c r="L889" i="36"/>
  <c r="M889" i="36"/>
  <c r="F890" i="36"/>
  <c r="D891" i="36"/>
  <c r="E890" i="36"/>
  <c r="G890" i="36"/>
  <c r="H890" i="36"/>
  <c r="K890" i="36"/>
  <c r="L890" i="36"/>
  <c r="M890" i="36"/>
  <c r="F891" i="36"/>
  <c r="D892" i="36"/>
  <c r="E891" i="36"/>
  <c r="G891" i="36"/>
  <c r="H891" i="36"/>
  <c r="K891" i="36"/>
  <c r="L891" i="36"/>
  <c r="M891" i="36"/>
  <c r="F892" i="36"/>
  <c r="D893" i="36"/>
  <c r="E892" i="36"/>
  <c r="G892" i="36"/>
  <c r="H892" i="36"/>
  <c r="K892" i="36"/>
  <c r="L892" i="36"/>
  <c r="M892" i="36"/>
  <c r="F893" i="36"/>
  <c r="D894" i="36"/>
  <c r="E893" i="36"/>
  <c r="G893" i="36"/>
  <c r="H893" i="36"/>
  <c r="K893" i="36"/>
  <c r="L893" i="36"/>
  <c r="M893" i="36"/>
  <c r="F894" i="36"/>
  <c r="D895" i="36"/>
  <c r="E894" i="36"/>
  <c r="G894" i="36"/>
  <c r="H894" i="36"/>
  <c r="K894" i="36"/>
  <c r="L894" i="36"/>
  <c r="M894" i="36"/>
  <c r="F895" i="36"/>
  <c r="D896" i="36"/>
  <c r="E895" i="36"/>
  <c r="G895" i="36"/>
  <c r="H895" i="36"/>
  <c r="K895" i="36"/>
  <c r="L895" i="36"/>
  <c r="M895" i="36"/>
  <c r="F896" i="36"/>
  <c r="D897" i="36"/>
  <c r="E896" i="36"/>
  <c r="G896" i="36"/>
  <c r="H896" i="36"/>
  <c r="K896" i="36"/>
  <c r="L896" i="36"/>
  <c r="M896" i="36"/>
  <c r="F897" i="36"/>
  <c r="D898" i="36"/>
  <c r="E897" i="36"/>
  <c r="G897" i="36"/>
  <c r="H897" i="36"/>
  <c r="K897" i="36"/>
  <c r="L897" i="36"/>
  <c r="M897" i="36"/>
  <c r="F898" i="36"/>
  <c r="D899" i="36"/>
  <c r="E898" i="36"/>
  <c r="G898" i="36"/>
  <c r="H898" i="36"/>
  <c r="K898" i="36"/>
  <c r="L898" i="36"/>
  <c r="M898" i="36"/>
  <c r="F899" i="36"/>
  <c r="D900" i="36"/>
  <c r="E899" i="36"/>
  <c r="G899" i="36"/>
  <c r="H899" i="36"/>
  <c r="K899" i="36"/>
  <c r="L899" i="36"/>
  <c r="M899" i="36"/>
  <c r="F900" i="36"/>
  <c r="D901" i="36"/>
  <c r="E900" i="36"/>
  <c r="G900" i="36"/>
  <c r="H900" i="36"/>
  <c r="K900" i="36"/>
  <c r="L900" i="36"/>
  <c r="M900" i="36"/>
  <c r="F901" i="36"/>
  <c r="D902" i="36"/>
  <c r="E901" i="36"/>
  <c r="G901" i="36"/>
  <c r="H901" i="36"/>
  <c r="K901" i="36"/>
  <c r="L901" i="36"/>
  <c r="M901" i="36"/>
  <c r="F902" i="36"/>
  <c r="D903" i="36"/>
  <c r="E902" i="36"/>
  <c r="G902" i="36"/>
  <c r="H902" i="36"/>
  <c r="K902" i="36"/>
  <c r="L902" i="36"/>
  <c r="M902" i="36"/>
  <c r="F903" i="36"/>
  <c r="D904" i="36"/>
  <c r="E903" i="36"/>
  <c r="G903" i="36"/>
  <c r="H903" i="36"/>
  <c r="K903" i="36"/>
  <c r="L903" i="36"/>
  <c r="M903" i="36"/>
  <c r="F904" i="36"/>
  <c r="D905" i="36"/>
  <c r="E904" i="36"/>
  <c r="G904" i="36"/>
  <c r="H904" i="36"/>
  <c r="K904" i="36"/>
  <c r="L904" i="36"/>
  <c r="M904" i="36"/>
  <c r="F905" i="36"/>
  <c r="D906" i="36"/>
  <c r="E905" i="36"/>
  <c r="G905" i="36"/>
  <c r="H905" i="36"/>
  <c r="K905" i="36"/>
  <c r="L905" i="36"/>
  <c r="M905" i="36"/>
  <c r="F906" i="36"/>
  <c r="D907" i="36"/>
  <c r="E906" i="36"/>
  <c r="G906" i="36"/>
  <c r="H906" i="36"/>
  <c r="K906" i="36"/>
  <c r="L906" i="36"/>
  <c r="M906" i="36"/>
  <c r="F907" i="36"/>
  <c r="D908" i="36"/>
  <c r="E907" i="36"/>
  <c r="G907" i="36"/>
  <c r="H907" i="36"/>
  <c r="K907" i="36"/>
  <c r="L907" i="36"/>
  <c r="M907" i="36"/>
  <c r="F908" i="36"/>
  <c r="D909" i="36"/>
  <c r="E908" i="36"/>
  <c r="G908" i="36"/>
  <c r="H908" i="36"/>
  <c r="K908" i="36"/>
  <c r="L908" i="36"/>
  <c r="M908" i="36"/>
  <c r="F909" i="36"/>
  <c r="D910" i="36"/>
  <c r="E909" i="36"/>
  <c r="G909" i="36"/>
  <c r="H909" i="36"/>
  <c r="K909" i="36"/>
  <c r="L909" i="36"/>
  <c r="M909" i="36"/>
  <c r="F910" i="36"/>
  <c r="D911" i="36"/>
  <c r="E910" i="36"/>
  <c r="G910" i="36"/>
  <c r="H910" i="36"/>
  <c r="K910" i="36"/>
  <c r="L910" i="36"/>
  <c r="M910" i="36"/>
  <c r="F911" i="36"/>
  <c r="D912" i="36"/>
  <c r="E911" i="36"/>
  <c r="G911" i="36"/>
  <c r="H911" i="36"/>
  <c r="K911" i="36"/>
  <c r="L911" i="36"/>
  <c r="M911" i="36"/>
  <c r="F912" i="36"/>
  <c r="D913" i="36"/>
  <c r="E912" i="36"/>
  <c r="G912" i="36"/>
  <c r="H912" i="36"/>
  <c r="K912" i="36"/>
  <c r="L912" i="36"/>
  <c r="M912" i="36"/>
  <c r="F913" i="36"/>
  <c r="D914" i="36"/>
  <c r="E913" i="36"/>
  <c r="G913" i="36"/>
  <c r="H913" i="36"/>
  <c r="K913" i="36"/>
  <c r="L913" i="36"/>
  <c r="M913" i="36"/>
  <c r="F914" i="36"/>
  <c r="D915" i="36"/>
  <c r="E914" i="36"/>
  <c r="G914" i="36"/>
  <c r="H914" i="36"/>
  <c r="K914" i="36"/>
  <c r="L914" i="36"/>
  <c r="M914" i="36"/>
  <c r="F915" i="36"/>
  <c r="D916" i="36"/>
  <c r="E915" i="36"/>
  <c r="G915" i="36"/>
  <c r="H915" i="36"/>
  <c r="K915" i="36"/>
  <c r="L915" i="36"/>
  <c r="M915" i="36"/>
  <c r="F916" i="36"/>
  <c r="D917" i="36"/>
  <c r="E916" i="36"/>
  <c r="G916" i="36"/>
  <c r="H916" i="36"/>
  <c r="K916" i="36"/>
  <c r="L916" i="36"/>
  <c r="M916" i="36"/>
  <c r="F917" i="36"/>
  <c r="D918" i="36"/>
  <c r="E917" i="36"/>
  <c r="G917" i="36"/>
  <c r="H917" i="36"/>
  <c r="K917" i="36"/>
  <c r="L917" i="36"/>
  <c r="M917" i="36"/>
  <c r="F918" i="36"/>
  <c r="D919" i="36"/>
  <c r="E918" i="36"/>
  <c r="G918" i="36"/>
  <c r="H918" i="36"/>
  <c r="K918" i="36"/>
  <c r="L918" i="36"/>
  <c r="M918" i="36"/>
  <c r="F919" i="36"/>
  <c r="D920" i="36"/>
  <c r="E919" i="36"/>
  <c r="G919" i="36"/>
  <c r="H919" i="36"/>
  <c r="K919" i="36"/>
  <c r="L919" i="36"/>
  <c r="M919" i="36"/>
  <c r="F920" i="36"/>
  <c r="D921" i="36"/>
  <c r="E920" i="36"/>
  <c r="G920" i="36"/>
  <c r="H920" i="36"/>
  <c r="K920" i="36"/>
  <c r="L920" i="36"/>
  <c r="M920" i="36"/>
  <c r="F921" i="36"/>
  <c r="D922" i="36"/>
  <c r="E921" i="36"/>
  <c r="G921" i="36"/>
  <c r="H921" i="36"/>
  <c r="K921" i="36"/>
  <c r="L921" i="36"/>
  <c r="M921" i="36"/>
  <c r="F922" i="36"/>
  <c r="D923" i="36"/>
  <c r="E922" i="36"/>
  <c r="G922" i="36"/>
  <c r="H922" i="36"/>
  <c r="K922" i="36"/>
  <c r="L922" i="36"/>
  <c r="M922" i="36"/>
  <c r="F923" i="36"/>
  <c r="D924" i="36"/>
  <c r="E923" i="36"/>
  <c r="G923" i="36"/>
  <c r="H923" i="36"/>
  <c r="K923" i="36"/>
  <c r="L923" i="36"/>
  <c r="M923" i="36"/>
  <c r="F924" i="36"/>
  <c r="D925" i="36"/>
  <c r="E924" i="36"/>
  <c r="G924" i="36"/>
  <c r="H924" i="36"/>
  <c r="K924" i="36"/>
  <c r="L924" i="36"/>
  <c r="M924" i="36"/>
  <c r="F925" i="36"/>
  <c r="D926" i="36"/>
  <c r="E925" i="36"/>
  <c r="G925" i="36"/>
  <c r="H925" i="36"/>
  <c r="K925" i="36"/>
  <c r="L925" i="36"/>
  <c r="M925" i="36"/>
  <c r="F926" i="36"/>
  <c r="D927" i="36"/>
  <c r="E926" i="36"/>
  <c r="G926" i="36"/>
  <c r="H926" i="36"/>
  <c r="K926" i="36"/>
  <c r="L926" i="36"/>
  <c r="M926" i="36"/>
  <c r="F927" i="36"/>
  <c r="D928" i="36"/>
  <c r="E927" i="36"/>
  <c r="G927" i="36"/>
  <c r="H927" i="36"/>
  <c r="K927" i="36"/>
  <c r="L927" i="36"/>
  <c r="M927" i="36"/>
  <c r="F928" i="36"/>
  <c r="D929" i="36"/>
  <c r="E928" i="36"/>
  <c r="G928" i="36"/>
  <c r="H928" i="36"/>
  <c r="K928" i="36"/>
  <c r="L928" i="36"/>
  <c r="M928" i="36"/>
  <c r="F929" i="36"/>
  <c r="D930" i="36"/>
  <c r="E929" i="36"/>
  <c r="G929" i="36"/>
  <c r="H929" i="36"/>
  <c r="K929" i="36"/>
  <c r="L929" i="36"/>
  <c r="M929" i="36"/>
  <c r="F930" i="36"/>
  <c r="D931" i="36"/>
  <c r="E930" i="36"/>
  <c r="G930" i="36"/>
  <c r="H930" i="36"/>
  <c r="K930" i="36"/>
  <c r="L930" i="36"/>
  <c r="M930" i="36"/>
  <c r="F931" i="36"/>
  <c r="D932" i="36"/>
  <c r="E931" i="36"/>
  <c r="G931" i="36"/>
  <c r="H931" i="36"/>
  <c r="K931" i="36"/>
  <c r="L931" i="36"/>
  <c r="M931" i="36"/>
  <c r="F932" i="36"/>
  <c r="D933" i="36"/>
  <c r="E932" i="36"/>
  <c r="G932" i="36"/>
  <c r="H932" i="36"/>
  <c r="K932" i="36"/>
  <c r="L932" i="36"/>
  <c r="M932" i="36"/>
  <c r="F933" i="36"/>
  <c r="D934" i="36"/>
  <c r="E933" i="36"/>
  <c r="G933" i="36"/>
  <c r="H933" i="36"/>
  <c r="K933" i="36"/>
  <c r="L933" i="36"/>
  <c r="M933" i="36"/>
  <c r="F934" i="36"/>
  <c r="D935" i="36"/>
  <c r="E934" i="36"/>
  <c r="G934" i="36"/>
  <c r="H934" i="36"/>
  <c r="K934" i="36"/>
  <c r="L934" i="36"/>
  <c r="M934" i="36"/>
  <c r="F935" i="36"/>
  <c r="D936" i="36"/>
  <c r="E935" i="36"/>
  <c r="G935" i="36"/>
  <c r="H935" i="36"/>
  <c r="K935" i="36"/>
  <c r="L935" i="36"/>
  <c r="M935" i="36"/>
  <c r="F936" i="36"/>
  <c r="D937" i="36"/>
  <c r="E936" i="36"/>
  <c r="G936" i="36"/>
  <c r="H936" i="36"/>
  <c r="K936" i="36"/>
  <c r="L936" i="36"/>
  <c r="M936" i="36"/>
  <c r="F937" i="36"/>
  <c r="D938" i="36"/>
  <c r="E937" i="36"/>
  <c r="G937" i="36"/>
  <c r="H937" i="36"/>
  <c r="K937" i="36"/>
  <c r="L937" i="36"/>
  <c r="M937" i="36"/>
  <c r="F938" i="36"/>
  <c r="D939" i="36"/>
  <c r="E938" i="36"/>
  <c r="G938" i="36"/>
  <c r="H938" i="36"/>
  <c r="K938" i="36"/>
  <c r="L938" i="36"/>
  <c r="M938" i="36"/>
  <c r="F939" i="36"/>
  <c r="D940" i="36"/>
  <c r="E939" i="36"/>
  <c r="G939" i="36"/>
  <c r="H939" i="36"/>
  <c r="K939" i="36"/>
  <c r="L939" i="36"/>
  <c r="M939" i="36"/>
  <c r="F940" i="36"/>
  <c r="D941" i="36"/>
  <c r="E940" i="36"/>
  <c r="G940" i="36"/>
  <c r="H940" i="36"/>
  <c r="K940" i="36"/>
  <c r="L940" i="36"/>
  <c r="M940" i="36"/>
  <c r="F941" i="36"/>
  <c r="D942" i="36"/>
  <c r="E941" i="36"/>
  <c r="G941" i="36"/>
  <c r="H941" i="36"/>
  <c r="K941" i="36"/>
  <c r="L941" i="36"/>
  <c r="M941" i="36"/>
  <c r="F942" i="36"/>
  <c r="D943" i="36"/>
  <c r="E942" i="36"/>
  <c r="G942" i="36"/>
  <c r="H942" i="36"/>
  <c r="K942" i="36"/>
  <c r="L942" i="36"/>
  <c r="M942" i="36"/>
  <c r="F943" i="36"/>
  <c r="D944" i="36"/>
  <c r="E943" i="36"/>
  <c r="G943" i="36"/>
  <c r="H943" i="36"/>
  <c r="K943" i="36"/>
  <c r="L943" i="36"/>
  <c r="M943" i="36"/>
  <c r="F944" i="36"/>
  <c r="D945" i="36"/>
  <c r="E944" i="36"/>
  <c r="G944" i="36"/>
  <c r="H944" i="36"/>
  <c r="K944" i="36"/>
  <c r="L944" i="36"/>
  <c r="M944" i="36"/>
  <c r="F945" i="36"/>
  <c r="D946" i="36"/>
  <c r="E945" i="36"/>
  <c r="G945" i="36"/>
  <c r="H945" i="36"/>
  <c r="K945" i="36"/>
  <c r="L945" i="36"/>
  <c r="M945" i="36"/>
  <c r="F946" i="36"/>
  <c r="D947" i="36"/>
  <c r="E946" i="36"/>
  <c r="G946" i="36"/>
  <c r="H946" i="36"/>
  <c r="K946" i="36"/>
  <c r="L946" i="36"/>
  <c r="M946" i="36"/>
  <c r="F947" i="36"/>
  <c r="D948" i="36"/>
  <c r="E947" i="36"/>
  <c r="G947" i="36"/>
  <c r="H947" i="36"/>
  <c r="K947" i="36"/>
  <c r="L947" i="36"/>
  <c r="M947" i="36"/>
  <c r="F948" i="36"/>
  <c r="D949" i="36"/>
  <c r="E948" i="36"/>
  <c r="G948" i="36"/>
  <c r="H948" i="36"/>
  <c r="K948" i="36"/>
  <c r="L948" i="36"/>
  <c r="M948" i="36"/>
  <c r="F949" i="36"/>
  <c r="D950" i="36"/>
  <c r="E949" i="36"/>
  <c r="G949" i="36"/>
  <c r="H949" i="36"/>
  <c r="K949" i="36"/>
  <c r="L949" i="36"/>
  <c r="M949" i="36"/>
  <c r="F950" i="36"/>
  <c r="D951" i="36"/>
  <c r="E950" i="36"/>
  <c r="G950" i="36"/>
  <c r="H950" i="36"/>
  <c r="K950" i="36"/>
  <c r="L950" i="36"/>
  <c r="M950" i="36"/>
  <c r="F951" i="36"/>
  <c r="D952" i="36"/>
  <c r="E951" i="36"/>
  <c r="G951" i="36"/>
  <c r="H951" i="36"/>
  <c r="K951" i="36"/>
  <c r="L951" i="36"/>
  <c r="M951" i="36"/>
  <c r="F952" i="36"/>
  <c r="D953" i="36"/>
  <c r="E952" i="36"/>
  <c r="G952" i="36"/>
  <c r="H952" i="36"/>
  <c r="K952" i="36"/>
  <c r="L952" i="36"/>
  <c r="M952" i="36"/>
  <c r="F953" i="36"/>
  <c r="D954" i="36"/>
  <c r="E953" i="36"/>
  <c r="G953" i="36"/>
  <c r="H953" i="36"/>
  <c r="K953" i="36"/>
  <c r="L953" i="36"/>
  <c r="M953" i="36"/>
  <c r="F954" i="36"/>
  <c r="D955" i="36"/>
  <c r="E954" i="36"/>
  <c r="G954" i="36"/>
  <c r="H954" i="36"/>
  <c r="K954" i="36"/>
  <c r="L954" i="36"/>
  <c r="M954" i="36"/>
  <c r="F955" i="36"/>
  <c r="D956" i="36"/>
  <c r="E955" i="36"/>
  <c r="G955" i="36"/>
  <c r="H955" i="36"/>
  <c r="K955" i="36"/>
  <c r="L955" i="36"/>
  <c r="M955" i="36"/>
  <c r="F956" i="36"/>
  <c r="D957" i="36"/>
  <c r="E956" i="36"/>
  <c r="G956" i="36"/>
  <c r="H956" i="36"/>
  <c r="K956" i="36"/>
  <c r="L956" i="36"/>
  <c r="M956" i="36"/>
  <c r="F957" i="36"/>
  <c r="D958" i="36"/>
  <c r="E957" i="36"/>
  <c r="G957" i="36"/>
  <c r="H957" i="36"/>
  <c r="K957" i="36"/>
  <c r="L957" i="36"/>
  <c r="M957" i="36"/>
  <c r="F958" i="36"/>
  <c r="D959" i="36"/>
  <c r="E958" i="36"/>
  <c r="G958" i="36"/>
  <c r="H958" i="36"/>
  <c r="K958" i="36"/>
  <c r="L958" i="36"/>
  <c r="M958" i="36"/>
  <c r="F959" i="36"/>
  <c r="D960" i="36"/>
  <c r="E959" i="36"/>
  <c r="G959" i="36"/>
  <c r="H959" i="36"/>
  <c r="K959" i="36"/>
  <c r="L959" i="36"/>
  <c r="M959" i="36"/>
  <c r="F960" i="36"/>
  <c r="D961" i="36"/>
  <c r="E960" i="36"/>
  <c r="G960" i="36"/>
  <c r="H960" i="36"/>
  <c r="K960" i="36"/>
  <c r="L960" i="36"/>
  <c r="M960" i="36"/>
  <c r="F961" i="36"/>
  <c r="D962" i="36"/>
  <c r="E961" i="36"/>
  <c r="G961" i="36"/>
  <c r="H961" i="36"/>
  <c r="K961" i="36"/>
  <c r="L961" i="36"/>
  <c r="M961" i="36"/>
  <c r="F962" i="36"/>
  <c r="D963" i="36"/>
  <c r="E962" i="36"/>
  <c r="G962" i="36"/>
  <c r="H962" i="36"/>
  <c r="K962" i="36"/>
  <c r="L962" i="36"/>
  <c r="M962" i="36"/>
  <c r="F963" i="36"/>
  <c r="D964" i="36"/>
  <c r="E963" i="36"/>
  <c r="G963" i="36"/>
  <c r="H963" i="36"/>
  <c r="K963" i="36"/>
  <c r="L963" i="36"/>
  <c r="M963" i="36"/>
  <c r="F964" i="36"/>
  <c r="D965" i="36"/>
  <c r="E964" i="36"/>
  <c r="G964" i="36"/>
  <c r="H964" i="36"/>
  <c r="K964" i="36"/>
  <c r="L964" i="36"/>
  <c r="M964" i="36"/>
  <c r="F965" i="36"/>
  <c r="D966" i="36"/>
  <c r="E965" i="36"/>
  <c r="G965" i="36"/>
  <c r="H965" i="36"/>
  <c r="K965" i="36"/>
  <c r="L965" i="36"/>
  <c r="M965" i="36"/>
  <c r="F966" i="36"/>
  <c r="D967" i="36"/>
  <c r="E966" i="36"/>
  <c r="G966" i="36"/>
  <c r="H966" i="36"/>
  <c r="K966" i="36"/>
  <c r="L966" i="36"/>
  <c r="M966" i="36"/>
  <c r="F967" i="36"/>
  <c r="D968" i="36"/>
  <c r="E967" i="36"/>
  <c r="G967" i="36"/>
  <c r="H967" i="36"/>
  <c r="K967" i="36"/>
  <c r="L967" i="36"/>
  <c r="M967" i="36"/>
  <c r="F968" i="36"/>
  <c r="D969" i="36"/>
  <c r="E968" i="36"/>
  <c r="G968" i="36"/>
  <c r="H968" i="36"/>
  <c r="K968" i="36"/>
  <c r="L968" i="36"/>
  <c r="M968" i="36"/>
  <c r="F969" i="36"/>
  <c r="D970" i="36"/>
  <c r="E969" i="36"/>
  <c r="G969" i="36"/>
  <c r="H969" i="36"/>
  <c r="K969" i="36"/>
  <c r="L969" i="36"/>
  <c r="M969" i="36"/>
  <c r="F970" i="36"/>
  <c r="D971" i="36"/>
  <c r="E970" i="36"/>
  <c r="G970" i="36"/>
  <c r="H970" i="36"/>
  <c r="K970" i="36"/>
  <c r="L970" i="36"/>
  <c r="M970" i="36"/>
  <c r="F971" i="36"/>
  <c r="D972" i="36"/>
  <c r="E971" i="36"/>
  <c r="G971" i="36"/>
  <c r="H971" i="36"/>
  <c r="K971" i="36"/>
  <c r="L971" i="36"/>
  <c r="M971" i="36"/>
  <c r="F972" i="36"/>
  <c r="D973" i="36"/>
  <c r="E972" i="36"/>
  <c r="G972" i="36"/>
  <c r="H972" i="36"/>
  <c r="K972" i="36"/>
  <c r="L972" i="36"/>
  <c r="M972" i="36"/>
  <c r="F973" i="36"/>
  <c r="D974" i="36"/>
  <c r="E973" i="36"/>
  <c r="G973" i="36"/>
  <c r="H973" i="36"/>
  <c r="K973" i="36"/>
  <c r="L973" i="36"/>
  <c r="M973" i="36"/>
  <c r="F974" i="36"/>
  <c r="D975" i="36"/>
  <c r="E974" i="36"/>
  <c r="G974" i="36"/>
  <c r="H974" i="36"/>
  <c r="K974" i="36"/>
  <c r="L974" i="36"/>
  <c r="M974" i="36"/>
  <c r="F975" i="36"/>
  <c r="D976" i="36"/>
  <c r="E975" i="36"/>
  <c r="G975" i="36"/>
  <c r="H975" i="36"/>
  <c r="K975" i="36"/>
  <c r="L975" i="36"/>
  <c r="M975" i="36"/>
  <c r="F976" i="36"/>
  <c r="D977" i="36"/>
  <c r="E976" i="36"/>
  <c r="G976" i="36"/>
  <c r="H976" i="36"/>
  <c r="K976" i="36"/>
  <c r="L976" i="36"/>
  <c r="M976" i="36"/>
  <c r="F977" i="36"/>
  <c r="D978" i="36"/>
  <c r="E977" i="36"/>
  <c r="G977" i="36"/>
  <c r="H977" i="36"/>
  <c r="K977" i="36"/>
  <c r="L977" i="36"/>
  <c r="M977" i="36"/>
  <c r="F978" i="36"/>
  <c r="D979" i="36"/>
  <c r="E978" i="36"/>
  <c r="G978" i="36"/>
  <c r="H978" i="36"/>
  <c r="K978" i="36"/>
  <c r="L978" i="36"/>
  <c r="M978" i="36"/>
  <c r="F979" i="36"/>
  <c r="D980" i="36"/>
  <c r="E979" i="36"/>
  <c r="G979" i="36"/>
  <c r="H979" i="36"/>
  <c r="K979" i="36"/>
  <c r="L979" i="36"/>
  <c r="M979" i="36"/>
  <c r="F980" i="36"/>
  <c r="D981" i="36"/>
  <c r="E980" i="36"/>
  <c r="G980" i="36"/>
  <c r="H980" i="36"/>
  <c r="K980" i="36"/>
  <c r="L980" i="36"/>
  <c r="M980" i="36"/>
  <c r="F981" i="36"/>
  <c r="D982" i="36"/>
  <c r="E981" i="36"/>
  <c r="G981" i="36"/>
  <c r="H981" i="36"/>
  <c r="K981" i="36"/>
  <c r="L981" i="36"/>
  <c r="M981" i="36"/>
  <c r="F982" i="36"/>
  <c r="D983" i="36"/>
  <c r="E982" i="36"/>
  <c r="G982" i="36"/>
  <c r="H982" i="36"/>
  <c r="K982" i="36"/>
  <c r="L982" i="36"/>
  <c r="M982" i="36"/>
  <c r="F983" i="36"/>
  <c r="D984" i="36"/>
  <c r="E983" i="36"/>
  <c r="G983" i="36"/>
  <c r="H983" i="36"/>
  <c r="K983" i="36"/>
  <c r="L983" i="36"/>
  <c r="M983" i="36"/>
  <c r="F984" i="36"/>
  <c r="D985" i="36"/>
  <c r="E984" i="36"/>
  <c r="G984" i="36"/>
  <c r="H984" i="36"/>
  <c r="K984" i="36"/>
  <c r="L984" i="36"/>
  <c r="M984" i="36"/>
  <c r="F985" i="36"/>
  <c r="D986" i="36"/>
  <c r="E985" i="36"/>
  <c r="G985" i="36"/>
  <c r="H985" i="36"/>
  <c r="K985" i="36"/>
  <c r="L985" i="36"/>
  <c r="M985" i="36"/>
  <c r="F986" i="36"/>
  <c r="D987" i="36"/>
  <c r="E986" i="36"/>
  <c r="G986" i="36"/>
  <c r="H986" i="36"/>
  <c r="K986" i="36"/>
  <c r="L986" i="36"/>
  <c r="M986" i="36"/>
  <c r="F987" i="36"/>
  <c r="D988" i="36"/>
  <c r="E987" i="36"/>
  <c r="G987" i="36"/>
  <c r="H987" i="36"/>
  <c r="K987" i="36"/>
  <c r="L987" i="36"/>
  <c r="M987" i="36"/>
  <c r="F988" i="36"/>
  <c r="D989" i="36"/>
  <c r="E988" i="36"/>
  <c r="G988" i="36"/>
  <c r="H988" i="36"/>
  <c r="K988" i="36"/>
  <c r="L988" i="36"/>
  <c r="M988" i="36"/>
  <c r="F989" i="36"/>
  <c r="D990" i="36"/>
  <c r="E989" i="36"/>
  <c r="G989" i="36"/>
  <c r="H989" i="36"/>
  <c r="K989" i="36"/>
  <c r="L989" i="36"/>
  <c r="M989" i="36"/>
  <c r="F990" i="36"/>
  <c r="D991" i="36"/>
  <c r="E990" i="36"/>
  <c r="G990" i="36"/>
  <c r="H990" i="36"/>
  <c r="K990" i="36"/>
  <c r="L990" i="36"/>
  <c r="M990" i="36"/>
  <c r="F991" i="36"/>
  <c r="D992" i="36"/>
  <c r="E991" i="36"/>
  <c r="G991" i="36"/>
  <c r="H991" i="36"/>
  <c r="K991" i="36"/>
  <c r="L991" i="36"/>
  <c r="M991" i="36"/>
  <c r="F992" i="36"/>
  <c r="D993" i="36"/>
  <c r="E992" i="36"/>
  <c r="G992" i="36"/>
  <c r="H992" i="36"/>
  <c r="K992" i="36"/>
  <c r="L992" i="36"/>
  <c r="M992" i="36"/>
  <c r="F993" i="36"/>
  <c r="D994" i="36"/>
  <c r="E993" i="36"/>
  <c r="G993" i="36"/>
  <c r="H993" i="36"/>
  <c r="K993" i="36"/>
  <c r="L993" i="36"/>
  <c r="M993" i="36"/>
  <c r="F994" i="36"/>
  <c r="D995" i="36"/>
  <c r="E994" i="36"/>
  <c r="G994" i="36"/>
  <c r="H994" i="36"/>
  <c r="K994" i="36"/>
  <c r="L994" i="36"/>
  <c r="M994" i="36"/>
  <c r="F995" i="36"/>
  <c r="D996" i="36"/>
  <c r="E995" i="36"/>
  <c r="G995" i="36"/>
  <c r="H995" i="36"/>
  <c r="K995" i="36"/>
  <c r="L995" i="36"/>
  <c r="M995" i="36"/>
  <c r="F996" i="36"/>
  <c r="D997" i="36"/>
  <c r="E996" i="36"/>
  <c r="G996" i="36"/>
  <c r="H996" i="36"/>
  <c r="K996" i="36"/>
  <c r="L996" i="36"/>
  <c r="M996" i="36"/>
  <c r="F997" i="36"/>
  <c r="D998" i="36"/>
  <c r="E997" i="36"/>
  <c r="G997" i="36"/>
  <c r="H997" i="36"/>
  <c r="K997" i="36"/>
  <c r="L997" i="36"/>
  <c r="M997" i="36"/>
  <c r="F998" i="36"/>
  <c r="D999" i="36"/>
  <c r="E998" i="36"/>
  <c r="G998" i="36"/>
  <c r="H998" i="36"/>
  <c r="K998" i="36"/>
  <c r="L998" i="36"/>
  <c r="M998" i="36"/>
  <c r="F999" i="36"/>
  <c r="D1000" i="36"/>
  <c r="E999" i="36"/>
  <c r="G999" i="36"/>
  <c r="H999" i="36"/>
  <c r="K999" i="36"/>
  <c r="L999" i="36"/>
  <c r="M999" i="36"/>
  <c r="F1000" i="36"/>
  <c r="D1001" i="36"/>
  <c r="E1000" i="36"/>
  <c r="G1000" i="36"/>
  <c r="H1000" i="36"/>
  <c r="K1000" i="36"/>
  <c r="L1000" i="36"/>
  <c r="M1000" i="36"/>
  <c r="F1001" i="36"/>
  <c r="D1002" i="36"/>
  <c r="E1001" i="36"/>
  <c r="G1001" i="36"/>
  <c r="H1001" i="36"/>
  <c r="K1001" i="36"/>
  <c r="L1001" i="36"/>
  <c r="M1001" i="36"/>
  <c r="F1002" i="36"/>
  <c r="D1003" i="36"/>
  <c r="E1002" i="36"/>
  <c r="G1002" i="36"/>
  <c r="H1002" i="36"/>
  <c r="K1002" i="36"/>
  <c r="L1002" i="36"/>
  <c r="M1002" i="36"/>
  <c r="F1003" i="36"/>
  <c r="D1004" i="36"/>
  <c r="E1003" i="36"/>
  <c r="G1003" i="36"/>
  <c r="H1003" i="36"/>
  <c r="K1003" i="36"/>
  <c r="L1003" i="36"/>
  <c r="M1003" i="36"/>
  <c r="F1004" i="36"/>
  <c r="D1005" i="36"/>
  <c r="E1004" i="36"/>
  <c r="G1004" i="36"/>
  <c r="H1004" i="36"/>
  <c r="K1004" i="36"/>
  <c r="L1004" i="36"/>
  <c r="M1004" i="36"/>
  <c r="F1005" i="36"/>
  <c r="D1006" i="36"/>
  <c r="E1005" i="36"/>
  <c r="G1005" i="36"/>
  <c r="H1005" i="36"/>
  <c r="K1005" i="36"/>
  <c r="L1005" i="36"/>
  <c r="M1005" i="36"/>
  <c r="F1006" i="36"/>
  <c r="D1007" i="36"/>
  <c r="E1006" i="36"/>
  <c r="G1006" i="36"/>
  <c r="H1006" i="36"/>
  <c r="K1006" i="36"/>
  <c r="L1006" i="36"/>
  <c r="M1006" i="36"/>
  <c r="F1007" i="36"/>
  <c r="D1008" i="36"/>
  <c r="E1007" i="36"/>
  <c r="G1007" i="36"/>
  <c r="H1007" i="36"/>
  <c r="K1007" i="36"/>
  <c r="L1007" i="36"/>
  <c r="M1007" i="36"/>
  <c r="F1008" i="36"/>
  <c r="D1009" i="36"/>
  <c r="E1008" i="36"/>
  <c r="G1008" i="36"/>
  <c r="H1008" i="36"/>
  <c r="K1008" i="36"/>
  <c r="L1008" i="36"/>
  <c r="M1008" i="36"/>
  <c r="F1009" i="36"/>
  <c r="D1010" i="36"/>
  <c r="E1009" i="36"/>
  <c r="G1009" i="36"/>
  <c r="H1009" i="36"/>
  <c r="K1009" i="36"/>
  <c r="L1009" i="36"/>
  <c r="M1009" i="36"/>
  <c r="F1010" i="36"/>
  <c r="D1011" i="36"/>
  <c r="E1010" i="36"/>
  <c r="G1010" i="36"/>
  <c r="H1010" i="36"/>
  <c r="K1010" i="36"/>
  <c r="L1010" i="36"/>
  <c r="M1010" i="36"/>
  <c r="F1011" i="36"/>
  <c r="D1012" i="36"/>
  <c r="E1011" i="36"/>
  <c r="G1011" i="36"/>
  <c r="H1011" i="36"/>
  <c r="K1011" i="36"/>
  <c r="L1011" i="36"/>
  <c r="M1011" i="36"/>
  <c r="F1012" i="36"/>
  <c r="D1013" i="36"/>
  <c r="E1012" i="36"/>
  <c r="G1012" i="36"/>
  <c r="H1012" i="36"/>
  <c r="K1012" i="36"/>
  <c r="L1012" i="36"/>
  <c r="M1012" i="36"/>
  <c r="F1013" i="36"/>
  <c r="D1014" i="36"/>
  <c r="E1013" i="36"/>
  <c r="G1013" i="36"/>
  <c r="H1013" i="36"/>
  <c r="K1013" i="36"/>
  <c r="L1013" i="36"/>
  <c r="M1013" i="36"/>
  <c r="F1014" i="36"/>
  <c r="D1015" i="36"/>
  <c r="E1014" i="36"/>
  <c r="G1014" i="36"/>
  <c r="H1014" i="36"/>
  <c r="K1014" i="36"/>
  <c r="L1014" i="36"/>
  <c r="M1014" i="36"/>
  <c r="F1015" i="36"/>
  <c r="D1016" i="36"/>
  <c r="E1015" i="36"/>
  <c r="G1015" i="36"/>
  <c r="H1015" i="36"/>
  <c r="K1015" i="36"/>
  <c r="L1015" i="36"/>
  <c r="M1015" i="36"/>
  <c r="F1016" i="36"/>
  <c r="D1017" i="36"/>
  <c r="E1016" i="36"/>
  <c r="G1016" i="36"/>
  <c r="H1016" i="36"/>
  <c r="K1016" i="36"/>
  <c r="L1016" i="36"/>
  <c r="M1016" i="36"/>
  <c r="F1017" i="36"/>
  <c r="D1018" i="36"/>
  <c r="E1017" i="36"/>
  <c r="G1017" i="36"/>
  <c r="H1017" i="36"/>
  <c r="K1017" i="36"/>
  <c r="L1017" i="36"/>
  <c r="M1017" i="36"/>
  <c r="F1018" i="36"/>
  <c r="D1019" i="36"/>
  <c r="E1018" i="36"/>
  <c r="G1018" i="36"/>
  <c r="H1018" i="36"/>
  <c r="K1018" i="36"/>
  <c r="L1018" i="36"/>
  <c r="M1018" i="36"/>
  <c r="F1019" i="36"/>
  <c r="D1020" i="36"/>
  <c r="E1019" i="36"/>
  <c r="G1019" i="36"/>
  <c r="H1019" i="36"/>
  <c r="K1019" i="36"/>
  <c r="L1019" i="36"/>
  <c r="M1019" i="36"/>
  <c r="F1020" i="36"/>
  <c r="D1021" i="36"/>
  <c r="E1020" i="36"/>
  <c r="G1020" i="36"/>
  <c r="H1020" i="36"/>
  <c r="K1020" i="36"/>
  <c r="L1020" i="36"/>
  <c r="M1020" i="36"/>
  <c r="F1021" i="36"/>
  <c r="D1022" i="36"/>
  <c r="E1021" i="36"/>
  <c r="G1021" i="36"/>
  <c r="H1021" i="36"/>
  <c r="K1021" i="36"/>
  <c r="L1021" i="36"/>
  <c r="M1021" i="36"/>
  <c r="F1022" i="36"/>
  <c r="D1023" i="36"/>
  <c r="E1022" i="36"/>
  <c r="G1022" i="36"/>
  <c r="H1022" i="36"/>
  <c r="K1022" i="36"/>
  <c r="L1022" i="36"/>
  <c r="M1022" i="36"/>
  <c r="F1023" i="36"/>
  <c r="D1024" i="36"/>
  <c r="E1023" i="36"/>
  <c r="G1023" i="36"/>
  <c r="H1023" i="36"/>
  <c r="K1023" i="36"/>
  <c r="L1023" i="36"/>
  <c r="M1023" i="36"/>
  <c r="F1024" i="36"/>
  <c r="D1025" i="36"/>
  <c r="E1024" i="36"/>
  <c r="G1024" i="36"/>
  <c r="H1024" i="36"/>
  <c r="K1024" i="36"/>
  <c r="L1024" i="36"/>
  <c r="M1024" i="36"/>
  <c r="F1025" i="36"/>
  <c r="D1026" i="36"/>
  <c r="E1025" i="36"/>
  <c r="G1025" i="36"/>
  <c r="H1025" i="36"/>
  <c r="K1025" i="36"/>
  <c r="L1025" i="36"/>
  <c r="M1025" i="36"/>
  <c r="F1026" i="36"/>
  <c r="D1027" i="36"/>
  <c r="E1026" i="36"/>
  <c r="G1026" i="36"/>
  <c r="H1026" i="36"/>
  <c r="K1026" i="36"/>
  <c r="L1026" i="36"/>
  <c r="M1026" i="36"/>
  <c r="F1027" i="36"/>
  <c r="D1028" i="36"/>
  <c r="E1027" i="36"/>
  <c r="G1027" i="36"/>
  <c r="H1027" i="36"/>
  <c r="K1027" i="36"/>
  <c r="L1027" i="36"/>
  <c r="M1027" i="36"/>
  <c r="F1028" i="36"/>
  <c r="D1029" i="36"/>
  <c r="E1028" i="36"/>
  <c r="G1028" i="36"/>
  <c r="H1028" i="36"/>
  <c r="K1028" i="36"/>
  <c r="L1028" i="36"/>
  <c r="M1028" i="36"/>
  <c r="F1029" i="36"/>
  <c r="D1030" i="36"/>
  <c r="E1029" i="36"/>
  <c r="G1029" i="36"/>
  <c r="H1029" i="36"/>
  <c r="K1029" i="36"/>
  <c r="L1029" i="36"/>
  <c r="M1029" i="36"/>
  <c r="F1030" i="36"/>
  <c r="D1031" i="36"/>
  <c r="E1030" i="36"/>
  <c r="G1030" i="36"/>
  <c r="H1030" i="36"/>
  <c r="K1030" i="36"/>
  <c r="L1030" i="36"/>
  <c r="M1030" i="36"/>
  <c r="F1031" i="36"/>
  <c r="D1032" i="36"/>
  <c r="E1031" i="36"/>
  <c r="G1031" i="36"/>
  <c r="H1031" i="36"/>
  <c r="K1031" i="36"/>
  <c r="L1031" i="36"/>
  <c r="M1031" i="36"/>
  <c r="F1032" i="36"/>
  <c r="D1033" i="36"/>
  <c r="E1032" i="36"/>
  <c r="G1032" i="36"/>
  <c r="H1032" i="36"/>
  <c r="K1032" i="36"/>
  <c r="L1032" i="36"/>
  <c r="M1032" i="36"/>
  <c r="F1033" i="36"/>
  <c r="D1034" i="36"/>
  <c r="E1033" i="36"/>
  <c r="G1033" i="36"/>
  <c r="H1033" i="36"/>
  <c r="K1033" i="36"/>
  <c r="L1033" i="36"/>
  <c r="M1033" i="36"/>
  <c r="F1034" i="36"/>
  <c r="D1035" i="36"/>
  <c r="E1034" i="36"/>
  <c r="G1034" i="36"/>
  <c r="H1034" i="36"/>
  <c r="K1034" i="36"/>
  <c r="L1034" i="36"/>
  <c r="M1034" i="36"/>
  <c r="F1035" i="36"/>
  <c r="D1036" i="36"/>
  <c r="E1035" i="36"/>
  <c r="G1035" i="36"/>
  <c r="H1035" i="36"/>
  <c r="K1035" i="36"/>
  <c r="L1035" i="36"/>
  <c r="M1035" i="36"/>
  <c r="F1036" i="36"/>
  <c r="D1037" i="36"/>
  <c r="E1036" i="36"/>
  <c r="G1036" i="36"/>
  <c r="H1036" i="36"/>
  <c r="K1036" i="36"/>
  <c r="L1036" i="36"/>
  <c r="M1036" i="36"/>
  <c r="F1037" i="36"/>
  <c r="D1038" i="36"/>
  <c r="E1037" i="36"/>
  <c r="G1037" i="36"/>
  <c r="H1037" i="36"/>
  <c r="K1037" i="36"/>
  <c r="L1037" i="36"/>
  <c r="M1037" i="36"/>
  <c r="F1038" i="36"/>
  <c r="D1039" i="36"/>
  <c r="E1038" i="36"/>
  <c r="G1038" i="36"/>
  <c r="H1038" i="36"/>
  <c r="K1038" i="36"/>
  <c r="L1038" i="36"/>
  <c r="M1038" i="36"/>
  <c r="F1039" i="36"/>
  <c r="D1040" i="36"/>
  <c r="E1039" i="36"/>
  <c r="G1039" i="36"/>
  <c r="H1039" i="36"/>
  <c r="K1039" i="36"/>
  <c r="L1039" i="36"/>
  <c r="M1039" i="36"/>
  <c r="F1040" i="36"/>
  <c r="D1041" i="36"/>
  <c r="E1040" i="36"/>
  <c r="G1040" i="36"/>
  <c r="H1040" i="36"/>
  <c r="K1040" i="36"/>
  <c r="L1040" i="36"/>
  <c r="M1040" i="36"/>
  <c r="F1041" i="36"/>
  <c r="D1042" i="36"/>
  <c r="E1041" i="36"/>
  <c r="G1041" i="36"/>
  <c r="H1041" i="36"/>
  <c r="K1041" i="36"/>
  <c r="L1041" i="36"/>
  <c r="M1041" i="36"/>
  <c r="F1042" i="36"/>
  <c r="D1043" i="36"/>
  <c r="E1042" i="36"/>
  <c r="G1042" i="36"/>
  <c r="H1042" i="36"/>
  <c r="K1042" i="36"/>
  <c r="L1042" i="36"/>
  <c r="M1042" i="36"/>
  <c r="F1043" i="36"/>
  <c r="D1044" i="36"/>
  <c r="E1043" i="36"/>
  <c r="G1043" i="36"/>
  <c r="H1043" i="36"/>
  <c r="K1043" i="36"/>
  <c r="L1043" i="36"/>
  <c r="M1043" i="36"/>
  <c r="F1044" i="36"/>
  <c r="D1045" i="36"/>
  <c r="E1044" i="36"/>
  <c r="G1044" i="36"/>
  <c r="H1044" i="36"/>
  <c r="K1044" i="36"/>
  <c r="L1044" i="36"/>
  <c r="M1044" i="36"/>
  <c r="F1045" i="36"/>
  <c r="D1046" i="36"/>
  <c r="E1045" i="36"/>
  <c r="G1045" i="36"/>
  <c r="H1045" i="36"/>
  <c r="K1045" i="36"/>
  <c r="L1045" i="36"/>
  <c r="M1045" i="36"/>
  <c r="F1046" i="36"/>
  <c r="D1047" i="36"/>
  <c r="E1046" i="36"/>
  <c r="G1046" i="36"/>
  <c r="H1046" i="36"/>
  <c r="K1046" i="36"/>
  <c r="L1046" i="36"/>
  <c r="M1046" i="36"/>
  <c r="F1047" i="36"/>
  <c r="D1048" i="36"/>
  <c r="E1047" i="36"/>
  <c r="G1047" i="36"/>
  <c r="H1047" i="36"/>
  <c r="K1047" i="36"/>
  <c r="L1047" i="36"/>
  <c r="M1047" i="36"/>
  <c r="F1048" i="36"/>
  <c r="D1049" i="36"/>
  <c r="E1048" i="36"/>
  <c r="G1048" i="36"/>
  <c r="H1048" i="36"/>
  <c r="K1048" i="36"/>
  <c r="L1048" i="36"/>
  <c r="M1048" i="36"/>
  <c r="F1049" i="36"/>
  <c r="D1050" i="36"/>
  <c r="E1049" i="36"/>
  <c r="G1049" i="36"/>
  <c r="H1049" i="36"/>
  <c r="K1049" i="36"/>
  <c r="L1049" i="36"/>
  <c r="M1049" i="36"/>
  <c r="F1050" i="36"/>
  <c r="D1051" i="36"/>
  <c r="E1050" i="36"/>
  <c r="G1050" i="36"/>
  <c r="H1050" i="36"/>
  <c r="K1050" i="36"/>
  <c r="L1050" i="36"/>
  <c r="M1050" i="36"/>
  <c r="F1051" i="36"/>
  <c r="D1052" i="36"/>
  <c r="E1051" i="36"/>
  <c r="G1051" i="36"/>
  <c r="H1051" i="36"/>
  <c r="K1051" i="36"/>
  <c r="L1051" i="36"/>
  <c r="M1051" i="36"/>
  <c r="F1052" i="36"/>
  <c r="D1053" i="36"/>
  <c r="E1052" i="36"/>
  <c r="G1052" i="36"/>
  <c r="H1052" i="36"/>
  <c r="K1052" i="36"/>
  <c r="L1052" i="36"/>
  <c r="M1052" i="36"/>
  <c r="F1053" i="36"/>
  <c r="D1054" i="36"/>
  <c r="E1053" i="36"/>
  <c r="G1053" i="36"/>
  <c r="H1053" i="36"/>
  <c r="K1053" i="36"/>
  <c r="L1053" i="36"/>
  <c r="M1053" i="36"/>
  <c r="F1054" i="36"/>
  <c r="D1055" i="36"/>
  <c r="E1054" i="36"/>
  <c r="G1054" i="36"/>
  <c r="H1054" i="36"/>
  <c r="K1054" i="36"/>
  <c r="L1054" i="36"/>
  <c r="M1054" i="36"/>
  <c r="F1055" i="36"/>
  <c r="D1056" i="36"/>
  <c r="E1055" i="36"/>
  <c r="G1055" i="36"/>
  <c r="H1055" i="36"/>
  <c r="K1055" i="36"/>
  <c r="L1055" i="36"/>
  <c r="M1055" i="36"/>
  <c r="F1056" i="36"/>
  <c r="D1057" i="36"/>
  <c r="E1056" i="36"/>
  <c r="G1056" i="36"/>
  <c r="H1056" i="36"/>
  <c r="K1056" i="36"/>
  <c r="L1056" i="36"/>
  <c r="M1056" i="36"/>
  <c r="F1057" i="36"/>
  <c r="D1058" i="36"/>
  <c r="E1057" i="36"/>
  <c r="G1057" i="36"/>
  <c r="H1057" i="36"/>
  <c r="K1057" i="36"/>
  <c r="L1057" i="36"/>
  <c r="M1057" i="36"/>
  <c r="F1058" i="36"/>
  <c r="D1059" i="36"/>
  <c r="E1058" i="36"/>
  <c r="G1058" i="36"/>
  <c r="H1058" i="36"/>
  <c r="K1058" i="36"/>
  <c r="L1058" i="36"/>
  <c r="M1058" i="36"/>
  <c r="F1059" i="36"/>
  <c r="D1060" i="36"/>
  <c r="E1059" i="36"/>
  <c r="G1059" i="36"/>
  <c r="H1059" i="36"/>
  <c r="K1059" i="36"/>
  <c r="L1059" i="36"/>
  <c r="M1059" i="36"/>
  <c r="F1060" i="36"/>
  <c r="D1061" i="36"/>
  <c r="E1060" i="36"/>
  <c r="G1060" i="36"/>
  <c r="H1060" i="36"/>
  <c r="K1060" i="36"/>
  <c r="L1060" i="36"/>
  <c r="M1060" i="36"/>
  <c r="F1061" i="36"/>
  <c r="D1062" i="36"/>
  <c r="E1061" i="36"/>
  <c r="G1061" i="36"/>
  <c r="H1061" i="36"/>
  <c r="K1061" i="36"/>
  <c r="L1061" i="36"/>
  <c r="M1061" i="36"/>
  <c r="F1062" i="36"/>
  <c r="D1063" i="36"/>
  <c r="E1062" i="36"/>
  <c r="G1062" i="36"/>
  <c r="H1062" i="36"/>
  <c r="K1062" i="36"/>
  <c r="L1062" i="36"/>
  <c r="M1062" i="36"/>
  <c r="F1063" i="36"/>
  <c r="D1064" i="36"/>
  <c r="E1063" i="36"/>
  <c r="G1063" i="36"/>
  <c r="H1063" i="36"/>
  <c r="K1063" i="36"/>
  <c r="L1063" i="36"/>
  <c r="M1063" i="36"/>
  <c r="F1064" i="36"/>
  <c r="D1065" i="36"/>
  <c r="E1064" i="36"/>
  <c r="G1064" i="36"/>
  <c r="H1064" i="36"/>
  <c r="K1064" i="36"/>
  <c r="L1064" i="36"/>
  <c r="M1064" i="36"/>
  <c r="F1065" i="36"/>
  <c r="D1066" i="36"/>
  <c r="E1065" i="36"/>
  <c r="G1065" i="36"/>
  <c r="H1065" i="36"/>
  <c r="K1065" i="36"/>
  <c r="L1065" i="36"/>
  <c r="M1065" i="36"/>
  <c r="F1066" i="36"/>
  <c r="D1067" i="36"/>
  <c r="E1066" i="36"/>
  <c r="G1066" i="36"/>
  <c r="H1066" i="36"/>
  <c r="K1066" i="36"/>
  <c r="L1066" i="36"/>
  <c r="M1066" i="36"/>
  <c r="F1067" i="36"/>
  <c r="D1068" i="36"/>
  <c r="E1067" i="36"/>
  <c r="G1067" i="36"/>
  <c r="H1067" i="36"/>
  <c r="K1067" i="36"/>
  <c r="L1067" i="36"/>
  <c r="M1067" i="36"/>
  <c r="F1068" i="36"/>
  <c r="D1069" i="36"/>
  <c r="E1068" i="36"/>
  <c r="G1068" i="36"/>
  <c r="H1068" i="36"/>
  <c r="K1068" i="36"/>
  <c r="L1068" i="36"/>
  <c r="M1068" i="36"/>
  <c r="F1069" i="36"/>
  <c r="D1070" i="36"/>
  <c r="E1069" i="36"/>
  <c r="G1069" i="36"/>
  <c r="H1069" i="36"/>
  <c r="K1069" i="36"/>
  <c r="L1069" i="36"/>
  <c r="M1069" i="36"/>
  <c r="F1070" i="36"/>
  <c r="D1071" i="36"/>
  <c r="E1070" i="36"/>
  <c r="G1070" i="36"/>
  <c r="H1070" i="36"/>
  <c r="K1070" i="36"/>
  <c r="L1070" i="36"/>
  <c r="M1070" i="36"/>
  <c r="F1071" i="36"/>
  <c r="D1072" i="36"/>
  <c r="E1071" i="36"/>
  <c r="G1071" i="36"/>
  <c r="H1071" i="36"/>
  <c r="K1071" i="36"/>
  <c r="L1071" i="36"/>
  <c r="M1071" i="36"/>
  <c r="F1072" i="36"/>
  <c r="D1073" i="36"/>
  <c r="E1072" i="36"/>
  <c r="G1072" i="36"/>
  <c r="H1072" i="36"/>
  <c r="K1072" i="36"/>
  <c r="L1072" i="36"/>
  <c r="M1072" i="36"/>
  <c r="F1073" i="36"/>
  <c r="D1074" i="36"/>
  <c r="E1073" i="36"/>
  <c r="G1073" i="36"/>
  <c r="H1073" i="36"/>
  <c r="K1073" i="36"/>
  <c r="L1073" i="36"/>
  <c r="M1073" i="36"/>
  <c r="F1074" i="36"/>
  <c r="D1075" i="36"/>
  <c r="E1074" i="36"/>
  <c r="G1074" i="36"/>
  <c r="H1074" i="36"/>
  <c r="K1074" i="36"/>
  <c r="L1074" i="36"/>
  <c r="M1074" i="36"/>
  <c r="F1075" i="36"/>
  <c r="D1076" i="36"/>
  <c r="E1075" i="36"/>
  <c r="G1075" i="36"/>
  <c r="H1075" i="36"/>
  <c r="K1075" i="36"/>
  <c r="L1075" i="36"/>
  <c r="M1075" i="36"/>
  <c r="F1076" i="36"/>
  <c r="D1077" i="36"/>
  <c r="E1076" i="36"/>
  <c r="G1076" i="36"/>
  <c r="H1076" i="36"/>
  <c r="K1076" i="36"/>
  <c r="L1076" i="36"/>
  <c r="M1076" i="36"/>
  <c r="F1077" i="36"/>
  <c r="D1078" i="36"/>
  <c r="E1077" i="36"/>
  <c r="G1077" i="36"/>
  <c r="H1077" i="36"/>
  <c r="K1077" i="36"/>
  <c r="L1077" i="36"/>
  <c r="M1077" i="36"/>
  <c r="F1078" i="36"/>
  <c r="D1079" i="36"/>
  <c r="E1078" i="36"/>
  <c r="G1078" i="36"/>
  <c r="H1078" i="36"/>
  <c r="K1078" i="36"/>
  <c r="L1078" i="36"/>
  <c r="M1078" i="36"/>
  <c r="F1079" i="36"/>
  <c r="D1080" i="36"/>
  <c r="E1079" i="36"/>
  <c r="G1079" i="36"/>
  <c r="H1079" i="36"/>
  <c r="K1079" i="36"/>
  <c r="L1079" i="36"/>
  <c r="M1079" i="36"/>
  <c r="F1080" i="36"/>
  <c r="D1081" i="36"/>
  <c r="E1080" i="36"/>
  <c r="G1080" i="36"/>
  <c r="H1080" i="36"/>
  <c r="K1080" i="36"/>
  <c r="L1080" i="36"/>
  <c r="M1080" i="36"/>
  <c r="F1081" i="36"/>
  <c r="D1082" i="36"/>
  <c r="E1081" i="36"/>
  <c r="G1081" i="36"/>
  <c r="H1081" i="36"/>
  <c r="K1081" i="36"/>
  <c r="L1081" i="36"/>
  <c r="M1081" i="36"/>
  <c r="F1082" i="36"/>
  <c r="D1083" i="36"/>
  <c r="E1082" i="36"/>
  <c r="G1082" i="36"/>
  <c r="H1082" i="36"/>
  <c r="K1082" i="36"/>
  <c r="L1082" i="36"/>
  <c r="M1082" i="36"/>
  <c r="F1083" i="36"/>
  <c r="D1084" i="36"/>
  <c r="E1083" i="36"/>
  <c r="G1083" i="36"/>
  <c r="H1083" i="36"/>
  <c r="K1083" i="36"/>
  <c r="L1083" i="36"/>
  <c r="M1083" i="36"/>
  <c r="F1084" i="36"/>
  <c r="D1085" i="36"/>
  <c r="E1084" i="36"/>
  <c r="G1084" i="36"/>
  <c r="H1084" i="36"/>
  <c r="K1084" i="36"/>
  <c r="L1084" i="36"/>
  <c r="M1084" i="36"/>
  <c r="F1085" i="36"/>
  <c r="D1086" i="36"/>
  <c r="E1085" i="36"/>
  <c r="G1085" i="36"/>
  <c r="H1085" i="36"/>
  <c r="K1085" i="36"/>
  <c r="L1085" i="36"/>
  <c r="M1085" i="36"/>
  <c r="F1086" i="36"/>
  <c r="D1087" i="36"/>
  <c r="E1086" i="36"/>
  <c r="G1086" i="36"/>
  <c r="H1086" i="36"/>
  <c r="K1086" i="36"/>
  <c r="L1086" i="36"/>
  <c r="M1086" i="36"/>
  <c r="F1087" i="36"/>
  <c r="D1088" i="36"/>
  <c r="E1087" i="36"/>
  <c r="G1087" i="36"/>
  <c r="H1087" i="36"/>
  <c r="K1087" i="36"/>
  <c r="L1087" i="36"/>
  <c r="M1087" i="36"/>
  <c r="F1088" i="36"/>
  <c r="D1089" i="36"/>
  <c r="E1088" i="36"/>
  <c r="G1088" i="36"/>
  <c r="H1088" i="36"/>
  <c r="K1088" i="36"/>
  <c r="L1088" i="36"/>
  <c r="M1088" i="36"/>
  <c r="F1089" i="36"/>
  <c r="D1090" i="36"/>
  <c r="E1089" i="36"/>
  <c r="G1089" i="36"/>
  <c r="H1089" i="36"/>
  <c r="K1089" i="36"/>
  <c r="L1089" i="36"/>
  <c r="M1089" i="36"/>
  <c r="F1090" i="36"/>
  <c r="D1091" i="36"/>
  <c r="E1090" i="36"/>
  <c r="G1090" i="36"/>
  <c r="H1090" i="36"/>
  <c r="K1090" i="36"/>
  <c r="L1090" i="36"/>
  <c r="M1090" i="36"/>
  <c r="F1091" i="36"/>
  <c r="D1092" i="36"/>
  <c r="E1091" i="36"/>
  <c r="G1091" i="36"/>
  <c r="H1091" i="36"/>
  <c r="K1091" i="36"/>
  <c r="L1091" i="36"/>
  <c r="M1091" i="36"/>
  <c r="F1092" i="36"/>
  <c r="D1093" i="36"/>
  <c r="E1092" i="36"/>
  <c r="G1092" i="36"/>
  <c r="H1092" i="36"/>
  <c r="K1092" i="36"/>
  <c r="L1092" i="36"/>
  <c r="M1092" i="36"/>
  <c r="F1093" i="36"/>
  <c r="D1094" i="36"/>
  <c r="E1093" i="36"/>
  <c r="G1093" i="36"/>
  <c r="H1093" i="36"/>
  <c r="K1093" i="36"/>
  <c r="L1093" i="36"/>
  <c r="M1093" i="36"/>
  <c r="F1094" i="36"/>
  <c r="D1095" i="36"/>
  <c r="E1094" i="36"/>
  <c r="G1094" i="36"/>
  <c r="H1094" i="36"/>
  <c r="K1094" i="36"/>
  <c r="L1094" i="36"/>
  <c r="M1094" i="36"/>
  <c r="F1095" i="36"/>
  <c r="D1096" i="36"/>
  <c r="E1095" i="36"/>
  <c r="G1095" i="36"/>
  <c r="H1095" i="36"/>
  <c r="K1095" i="36"/>
  <c r="L1095" i="36"/>
  <c r="M1095" i="36"/>
  <c r="F1096" i="36"/>
  <c r="D1097" i="36"/>
  <c r="E1096" i="36"/>
  <c r="G1096" i="36"/>
  <c r="H1096" i="36"/>
  <c r="K1096" i="36"/>
  <c r="L1096" i="36"/>
  <c r="M1096" i="36"/>
  <c r="F1097" i="36"/>
  <c r="D1098" i="36"/>
  <c r="E1097" i="36"/>
  <c r="G1097" i="36"/>
  <c r="H1097" i="36"/>
  <c r="K1097" i="36"/>
  <c r="L1097" i="36"/>
  <c r="M1097" i="36"/>
  <c r="F1098" i="36"/>
  <c r="D1099" i="36"/>
  <c r="E1098" i="36"/>
  <c r="G1098" i="36"/>
  <c r="H1098" i="36"/>
  <c r="K1098" i="36"/>
  <c r="L1098" i="36"/>
  <c r="M1098" i="36"/>
  <c r="F1099" i="36"/>
  <c r="D1100" i="36"/>
  <c r="E1099" i="36"/>
  <c r="G1099" i="36"/>
  <c r="H1099" i="36"/>
  <c r="K1099" i="36"/>
  <c r="L1099" i="36"/>
  <c r="M1099" i="36"/>
  <c r="F1100" i="36"/>
  <c r="D1101" i="36"/>
  <c r="E1100" i="36"/>
  <c r="G1100" i="36"/>
  <c r="H1100" i="36"/>
  <c r="K1100" i="36"/>
  <c r="L1100" i="36"/>
  <c r="M1100" i="36"/>
  <c r="F1101" i="36"/>
  <c r="D1102" i="36"/>
  <c r="E1101" i="36"/>
  <c r="G1101" i="36"/>
  <c r="H1101" i="36"/>
  <c r="K1101" i="36"/>
  <c r="L1101" i="36"/>
  <c r="M1101" i="36"/>
  <c r="F1102" i="36"/>
  <c r="D1103" i="36"/>
  <c r="E1102" i="36"/>
  <c r="G1102" i="36"/>
  <c r="H1102" i="36"/>
  <c r="K1102" i="36"/>
  <c r="L1102" i="36"/>
  <c r="M1102" i="36"/>
  <c r="F1103" i="36"/>
  <c r="D1104" i="36"/>
  <c r="E1103" i="36"/>
  <c r="G1103" i="36"/>
  <c r="H1103" i="36"/>
  <c r="K1103" i="36"/>
  <c r="L1103" i="36"/>
  <c r="M1103" i="36"/>
  <c r="F1104" i="36"/>
  <c r="D1105" i="36"/>
  <c r="E1104" i="36"/>
  <c r="G1104" i="36"/>
  <c r="H1104" i="36"/>
  <c r="K1104" i="36"/>
  <c r="L1104" i="36"/>
  <c r="M1104" i="36"/>
  <c r="F1105" i="36"/>
  <c r="D1106" i="36"/>
  <c r="E1105" i="36"/>
  <c r="G1105" i="36"/>
  <c r="H1105" i="36"/>
  <c r="K1105" i="36"/>
  <c r="L1105" i="36"/>
  <c r="M1105" i="36"/>
  <c r="F1106" i="36"/>
  <c r="D1107" i="36"/>
  <c r="E1106" i="36"/>
  <c r="G1106" i="36"/>
  <c r="H1106" i="36"/>
  <c r="K1106" i="36"/>
  <c r="L1106" i="36"/>
  <c r="M1106" i="36"/>
  <c r="F1107" i="36"/>
  <c r="D1108" i="36"/>
  <c r="E1107" i="36"/>
  <c r="G1107" i="36"/>
  <c r="H1107" i="36"/>
  <c r="K1107" i="36"/>
  <c r="L1107" i="36"/>
  <c r="M1107" i="36"/>
  <c r="F1108" i="36"/>
  <c r="D1109" i="36"/>
  <c r="E1108" i="36"/>
  <c r="G1108" i="36"/>
  <c r="H1108" i="36"/>
  <c r="K1108" i="36"/>
  <c r="L1108" i="36"/>
  <c r="M1108" i="36"/>
  <c r="F1109" i="36"/>
  <c r="D1110" i="36"/>
  <c r="E1109" i="36"/>
  <c r="G1109" i="36"/>
  <c r="H1109" i="36"/>
  <c r="K1109" i="36"/>
  <c r="L1109" i="36"/>
  <c r="M1109" i="36"/>
  <c r="F1110" i="36"/>
  <c r="D1111" i="36"/>
  <c r="E1110" i="36"/>
  <c r="G1110" i="36"/>
  <c r="H1110" i="36"/>
  <c r="K1110" i="36"/>
  <c r="L1110" i="36"/>
  <c r="M1110" i="36"/>
  <c r="F1111" i="36"/>
  <c r="D1112" i="36"/>
  <c r="E1111" i="36"/>
  <c r="G1111" i="36"/>
  <c r="H1111" i="36"/>
  <c r="K1111" i="36"/>
  <c r="L1111" i="36"/>
  <c r="M1111" i="36"/>
  <c r="F1112" i="36"/>
  <c r="D1113" i="36"/>
  <c r="E1112" i="36"/>
  <c r="G1112" i="36"/>
  <c r="H1112" i="36"/>
  <c r="K1112" i="36"/>
  <c r="L1112" i="36"/>
  <c r="M1112" i="36"/>
  <c r="F1113" i="36"/>
  <c r="D1114" i="36"/>
  <c r="E1113" i="36"/>
  <c r="G1113" i="36"/>
  <c r="H1113" i="36"/>
  <c r="K1113" i="36"/>
  <c r="L1113" i="36"/>
  <c r="M1113" i="36"/>
  <c r="F1114" i="36"/>
  <c r="D1115" i="36"/>
  <c r="E1114" i="36"/>
  <c r="G1114" i="36"/>
  <c r="H1114" i="36"/>
  <c r="K1114" i="36"/>
  <c r="L1114" i="36"/>
  <c r="M1114" i="36"/>
  <c r="F1115" i="36"/>
  <c r="D1116" i="36"/>
  <c r="E1115" i="36"/>
  <c r="G1115" i="36"/>
  <c r="H1115" i="36"/>
  <c r="K1115" i="36"/>
  <c r="L1115" i="36"/>
  <c r="M1115" i="36"/>
  <c r="F1116" i="36"/>
  <c r="D1117" i="36"/>
  <c r="E1116" i="36"/>
  <c r="G1116" i="36"/>
  <c r="H1116" i="36"/>
  <c r="K1116" i="36"/>
  <c r="L1116" i="36"/>
  <c r="M1116" i="36"/>
  <c r="F1117" i="36"/>
  <c r="D1118" i="36"/>
  <c r="E1117" i="36"/>
  <c r="G1117" i="36"/>
  <c r="H1117" i="36"/>
  <c r="K1117" i="36"/>
  <c r="L1117" i="36"/>
  <c r="M1117" i="36"/>
  <c r="F1118" i="36"/>
  <c r="D1119" i="36"/>
  <c r="E1118" i="36"/>
  <c r="G1118" i="36"/>
  <c r="H1118" i="36"/>
  <c r="K1118" i="36"/>
  <c r="L1118" i="36"/>
  <c r="M1118" i="36"/>
  <c r="F1119" i="36"/>
  <c r="D1120" i="36"/>
  <c r="E1119" i="36"/>
  <c r="G1119" i="36"/>
  <c r="H1119" i="36"/>
  <c r="K1119" i="36"/>
  <c r="L1119" i="36"/>
  <c r="M1119" i="36"/>
  <c r="F1120" i="36"/>
  <c r="D1121" i="36"/>
  <c r="E1120" i="36"/>
  <c r="G1120" i="36"/>
  <c r="H1120" i="36"/>
  <c r="K1120" i="36"/>
  <c r="L1120" i="36"/>
  <c r="M1120" i="36"/>
  <c r="F1121" i="36"/>
  <c r="D1122" i="36"/>
  <c r="E1121" i="36"/>
  <c r="G1121" i="36"/>
  <c r="H1121" i="36"/>
  <c r="K1121" i="36"/>
  <c r="L1121" i="36"/>
  <c r="M1121" i="36"/>
  <c r="F1122" i="36"/>
  <c r="D1123" i="36"/>
  <c r="E1122" i="36"/>
  <c r="G1122" i="36"/>
  <c r="H1122" i="36"/>
  <c r="K1122" i="36"/>
  <c r="L1122" i="36"/>
  <c r="M1122" i="36"/>
  <c r="F1123" i="36"/>
  <c r="D1124" i="36"/>
  <c r="E1123" i="36"/>
  <c r="G1123" i="36"/>
  <c r="H1123" i="36"/>
  <c r="K1123" i="36"/>
  <c r="L1123" i="36"/>
  <c r="M1123" i="36"/>
  <c r="F1124" i="36"/>
  <c r="D1125" i="36"/>
  <c r="E1124" i="36"/>
  <c r="G1124" i="36"/>
  <c r="H1124" i="36"/>
  <c r="K1124" i="36"/>
  <c r="L1124" i="36"/>
  <c r="M1124" i="36"/>
  <c r="F1125" i="36"/>
  <c r="D1126" i="36"/>
  <c r="E1125" i="36"/>
  <c r="G1125" i="36"/>
  <c r="H1125" i="36"/>
  <c r="K1125" i="36"/>
  <c r="L1125" i="36"/>
  <c r="M1125" i="36"/>
  <c r="F1126" i="36"/>
  <c r="D1127" i="36"/>
  <c r="E1126" i="36"/>
  <c r="G1126" i="36"/>
  <c r="H1126" i="36"/>
  <c r="K1126" i="36"/>
  <c r="L1126" i="36"/>
  <c r="M1126" i="36"/>
  <c r="F1127" i="36"/>
  <c r="D1128" i="36"/>
  <c r="E1127" i="36"/>
  <c r="G1127" i="36"/>
  <c r="H1127" i="36"/>
  <c r="K1127" i="36"/>
  <c r="L1127" i="36"/>
  <c r="M1127" i="36"/>
  <c r="F1128" i="36"/>
  <c r="D1129" i="36"/>
  <c r="E1128" i="36"/>
  <c r="G1128" i="36"/>
  <c r="H1128" i="36"/>
  <c r="K1128" i="36"/>
  <c r="L1128" i="36"/>
  <c r="M1128" i="36"/>
  <c r="F1129" i="36"/>
  <c r="D1130" i="36"/>
  <c r="E1129" i="36"/>
  <c r="G1129" i="36"/>
  <c r="H1129" i="36"/>
  <c r="K1129" i="36"/>
  <c r="L1129" i="36"/>
  <c r="M1129" i="36"/>
  <c r="F1130" i="36"/>
  <c r="D1131" i="36"/>
  <c r="E1130" i="36"/>
  <c r="G1130" i="36"/>
  <c r="H1130" i="36"/>
  <c r="K1130" i="36"/>
  <c r="L1130" i="36"/>
  <c r="M1130" i="36"/>
  <c r="F1131" i="36"/>
  <c r="D1132" i="36"/>
  <c r="E1131" i="36"/>
  <c r="G1131" i="36"/>
  <c r="H1131" i="36"/>
  <c r="K1131" i="36"/>
  <c r="L1131" i="36"/>
  <c r="M1131" i="36"/>
  <c r="F1132" i="36"/>
  <c r="D1133" i="36"/>
  <c r="E1132" i="36"/>
  <c r="G1132" i="36"/>
  <c r="H1132" i="36"/>
  <c r="K1132" i="36"/>
  <c r="L1132" i="36"/>
  <c r="M1132" i="36"/>
  <c r="F1133" i="36"/>
  <c r="D1134" i="36"/>
  <c r="E1133" i="36"/>
  <c r="G1133" i="36"/>
  <c r="H1133" i="36"/>
  <c r="K1133" i="36"/>
  <c r="L1133" i="36"/>
  <c r="M1133" i="36"/>
  <c r="F1134" i="36"/>
  <c r="D1135" i="36"/>
  <c r="E1134" i="36"/>
  <c r="G1134" i="36"/>
  <c r="H1134" i="36"/>
  <c r="K1134" i="36"/>
  <c r="L1134" i="36"/>
  <c r="M1134" i="36"/>
  <c r="F1135" i="36"/>
  <c r="D1136" i="36"/>
  <c r="E1135" i="36"/>
  <c r="G1135" i="36"/>
  <c r="H1135" i="36"/>
  <c r="K1135" i="36"/>
  <c r="L1135" i="36"/>
  <c r="M1135" i="36"/>
  <c r="F1136" i="36"/>
  <c r="D1137" i="36"/>
  <c r="E1136" i="36"/>
  <c r="G1136" i="36"/>
  <c r="H1136" i="36"/>
  <c r="K1136" i="36"/>
  <c r="L1136" i="36"/>
  <c r="M1136" i="36"/>
  <c r="F1137" i="36"/>
  <c r="D1138" i="36"/>
  <c r="E1137" i="36"/>
  <c r="G1137" i="36"/>
  <c r="H1137" i="36"/>
  <c r="K1137" i="36"/>
  <c r="L1137" i="36"/>
  <c r="M1137" i="36"/>
  <c r="F1138" i="36"/>
  <c r="D1139" i="36"/>
  <c r="E1138" i="36"/>
  <c r="G1138" i="36"/>
  <c r="H1138" i="36"/>
  <c r="K1138" i="36"/>
  <c r="L1138" i="36"/>
  <c r="M1138" i="36"/>
  <c r="F1139" i="36"/>
  <c r="D1140" i="36"/>
  <c r="E1139" i="36"/>
  <c r="G1139" i="36"/>
  <c r="H1139" i="36"/>
  <c r="K1139" i="36"/>
  <c r="L1139" i="36"/>
  <c r="M1139" i="36"/>
  <c r="F1140" i="36"/>
  <c r="D1141" i="36"/>
  <c r="E1140" i="36"/>
  <c r="G1140" i="36"/>
  <c r="H1140" i="36"/>
  <c r="K1140" i="36"/>
  <c r="L1140" i="36"/>
  <c r="M1140" i="36"/>
  <c r="F1141" i="36"/>
  <c r="D1142" i="36"/>
  <c r="E1141" i="36"/>
  <c r="G1141" i="36"/>
  <c r="H1141" i="36"/>
  <c r="K1141" i="36"/>
  <c r="L1141" i="36"/>
  <c r="M1141" i="36"/>
  <c r="F1142" i="36"/>
  <c r="D1143" i="36"/>
  <c r="E1142" i="36"/>
  <c r="G1142" i="36"/>
  <c r="H1142" i="36"/>
  <c r="K1142" i="36"/>
  <c r="L1142" i="36"/>
  <c r="M1142" i="36"/>
  <c r="F1143" i="36"/>
  <c r="D1144" i="36"/>
  <c r="E1143" i="36"/>
  <c r="G1143" i="36"/>
  <c r="H1143" i="36"/>
  <c r="K1143" i="36"/>
  <c r="L1143" i="36"/>
  <c r="M1143" i="36"/>
  <c r="F1144" i="36"/>
  <c r="D1145" i="36"/>
  <c r="E1144" i="36"/>
  <c r="G1144" i="36"/>
  <c r="H1144" i="36"/>
  <c r="K1144" i="36"/>
  <c r="L1144" i="36"/>
  <c r="M1144" i="36"/>
  <c r="F1145" i="36"/>
  <c r="D1146" i="36"/>
  <c r="E1145" i="36"/>
  <c r="G1145" i="36"/>
  <c r="H1145" i="36"/>
  <c r="K1145" i="36"/>
  <c r="L1145" i="36"/>
  <c r="M1145" i="36"/>
  <c r="F1146" i="36"/>
  <c r="D1147" i="36"/>
  <c r="E1146" i="36"/>
  <c r="G1146" i="36"/>
  <c r="H1146" i="36"/>
  <c r="K1146" i="36"/>
  <c r="L1146" i="36"/>
  <c r="M1146" i="36"/>
  <c r="F1147" i="36"/>
  <c r="D1148" i="36"/>
  <c r="E1147" i="36"/>
  <c r="G1147" i="36"/>
  <c r="H1147" i="36"/>
  <c r="K1147" i="36"/>
  <c r="L1147" i="36"/>
  <c r="M1147" i="36"/>
  <c r="F1148" i="36"/>
  <c r="D1149" i="36"/>
  <c r="E1148" i="36"/>
  <c r="G1148" i="36"/>
  <c r="H1148" i="36"/>
  <c r="K1148" i="36"/>
  <c r="L1148" i="36"/>
  <c r="M1148" i="36"/>
  <c r="F1149" i="36"/>
  <c r="D1150" i="36"/>
  <c r="E1149" i="36"/>
  <c r="G1149" i="36"/>
  <c r="H1149" i="36"/>
  <c r="K1149" i="36"/>
  <c r="L1149" i="36"/>
  <c r="M1149" i="36"/>
  <c r="F1150" i="36"/>
  <c r="D1151" i="36"/>
  <c r="E1150" i="36"/>
  <c r="G1150" i="36"/>
  <c r="H1150" i="36"/>
  <c r="K1150" i="36"/>
  <c r="L1150" i="36"/>
  <c r="M1150" i="36"/>
  <c r="F1151" i="36"/>
  <c r="D1152" i="36"/>
  <c r="E1151" i="36"/>
  <c r="G1151" i="36"/>
  <c r="H1151" i="36"/>
  <c r="K1151" i="36"/>
  <c r="L1151" i="36"/>
  <c r="M1151" i="36"/>
  <c r="F1152" i="36"/>
  <c r="D1153" i="36"/>
  <c r="E1152" i="36"/>
  <c r="G1152" i="36"/>
  <c r="H1152" i="36"/>
  <c r="K1152" i="36"/>
  <c r="L1152" i="36"/>
  <c r="M1152" i="36"/>
  <c r="F1153" i="36"/>
  <c r="D1154" i="36"/>
  <c r="E1153" i="36"/>
  <c r="G1153" i="36"/>
  <c r="H1153" i="36"/>
  <c r="K1153" i="36"/>
  <c r="L1153" i="36"/>
  <c r="M1153" i="36"/>
  <c r="F1154" i="36"/>
  <c r="D1155" i="36"/>
  <c r="E1154" i="36"/>
  <c r="G1154" i="36"/>
  <c r="H1154" i="36"/>
  <c r="K1154" i="36"/>
  <c r="L1154" i="36"/>
  <c r="M1154" i="36"/>
  <c r="F1155" i="36"/>
  <c r="D1156" i="36"/>
  <c r="E1155" i="36"/>
  <c r="G1155" i="36"/>
  <c r="H1155" i="36"/>
  <c r="K1155" i="36"/>
  <c r="L1155" i="36"/>
  <c r="M1155" i="36"/>
  <c r="F1156" i="36"/>
  <c r="D1157" i="36"/>
  <c r="E1156" i="36"/>
  <c r="G1156" i="36"/>
  <c r="H1156" i="36"/>
  <c r="K1156" i="36"/>
  <c r="L1156" i="36"/>
  <c r="M1156" i="36"/>
  <c r="F1157" i="36"/>
  <c r="D1158" i="36"/>
  <c r="E1157" i="36"/>
  <c r="G1157" i="36"/>
  <c r="H1157" i="36"/>
  <c r="K1157" i="36"/>
  <c r="L1157" i="36"/>
  <c r="M1157" i="36"/>
  <c r="F1158" i="36"/>
  <c r="D1159" i="36"/>
  <c r="E1158" i="36"/>
  <c r="G1158" i="36"/>
  <c r="H1158" i="36"/>
  <c r="K1158" i="36"/>
  <c r="L1158" i="36"/>
  <c r="M1158" i="36"/>
  <c r="F1159" i="36"/>
  <c r="D1160" i="36"/>
  <c r="E1159" i="36"/>
  <c r="G1159" i="36"/>
  <c r="H1159" i="36"/>
  <c r="K1159" i="36"/>
  <c r="L1159" i="36"/>
  <c r="M1159" i="36"/>
  <c r="F1160" i="36"/>
  <c r="D1161" i="36"/>
  <c r="E1160" i="36"/>
  <c r="G1160" i="36"/>
  <c r="H1160" i="36"/>
  <c r="K1160" i="36"/>
  <c r="L1160" i="36"/>
  <c r="M1160" i="36"/>
  <c r="F1161" i="36"/>
  <c r="D1162" i="36"/>
  <c r="E1161" i="36"/>
  <c r="G1161" i="36"/>
  <c r="H1161" i="36"/>
  <c r="K1161" i="36"/>
  <c r="L1161" i="36"/>
  <c r="M1161" i="36"/>
  <c r="F1162" i="36"/>
  <c r="D1163" i="36"/>
  <c r="E1162" i="36"/>
  <c r="G1162" i="36"/>
  <c r="H1162" i="36"/>
  <c r="K1162" i="36"/>
  <c r="L1162" i="36"/>
  <c r="M1162" i="36"/>
  <c r="F1163" i="36"/>
  <c r="D1164" i="36"/>
  <c r="E1163" i="36"/>
  <c r="G1163" i="36"/>
  <c r="H1163" i="36"/>
  <c r="K1163" i="36"/>
  <c r="L1163" i="36"/>
  <c r="M1163" i="36"/>
  <c r="F1164" i="36"/>
  <c r="D1165" i="36"/>
  <c r="E1164" i="36"/>
  <c r="G1164" i="36"/>
  <c r="H1164" i="36"/>
  <c r="K1164" i="36"/>
  <c r="L1164" i="36"/>
  <c r="M1164" i="36"/>
  <c r="F1165" i="36"/>
  <c r="D1166" i="36"/>
  <c r="E1165" i="36"/>
  <c r="G1165" i="36"/>
  <c r="H1165" i="36"/>
  <c r="K1165" i="36"/>
  <c r="L1165" i="36"/>
  <c r="M1165" i="36"/>
  <c r="F1166" i="36"/>
  <c r="D1167" i="36"/>
  <c r="E1166" i="36"/>
  <c r="G1166" i="36"/>
  <c r="H1166" i="36"/>
  <c r="K1166" i="36"/>
  <c r="L1166" i="36"/>
  <c r="M1166" i="36"/>
  <c r="F1167" i="36"/>
  <c r="D1168" i="36"/>
  <c r="E1167" i="36"/>
  <c r="G1167" i="36"/>
  <c r="H1167" i="36"/>
  <c r="K1167" i="36"/>
  <c r="L1167" i="36"/>
  <c r="M1167" i="36"/>
  <c r="F1168" i="36"/>
  <c r="D1169" i="36"/>
  <c r="E1168" i="36"/>
  <c r="G1168" i="36"/>
  <c r="H1168" i="36"/>
  <c r="K1168" i="36"/>
  <c r="L1168" i="36"/>
  <c r="M1168" i="36"/>
  <c r="F1169" i="36"/>
  <c r="D1170" i="36"/>
  <c r="E1169" i="36"/>
  <c r="G1169" i="36"/>
  <c r="H1169" i="36"/>
  <c r="K1169" i="36"/>
  <c r="L1169" i="36"/>
  <c r="M1169" i="36"/>
  <c r="F1170" i="36"/>
  <c r="D1171" i="36"/>
  <c r="E1170" i="36"/>
  <c r="G1170" i="36"/>
  <c r="H1170" i="36"/>
  <c r="K1170" i="36"/>
  <c r="L1170" i="36"/>
  <c r="M1170" i="36"/>
  <c r="F1171" i="36"/>
  <c r="D1172" i="36"/>
  <c r="E1171" i="36"/>
  <c r="G1171" i="36"/>
  <c r="H1171" i="36"/>
  <c r="K1171" i="36"/>
  <c r="L1171" i="36"/>
  <c r="M1171" i="36"/>
  <c r="F1172" i="36"/>
  <c r="D1173" i="36"/>
  <c r="E1172" i="36"/>
  <c r="G1172" i="36"/>
  <c r="H1172" i="36"/>
  <c r="K1172" i="36"/>
  <c r="L1172" i="36"/>
  <c r="M1172" i="36"/>
  <c r="F1173" i="36"/>
  <c r="D1174" i="36"/>
  <c r="E1173" i="36"/>
  <c r="G1173" i="36"/>
  <c r="H1173" i="36"/>
  <c r="K1173" i="36"/>
  <c r="L1173" i="36"/>
  <c r="M1173" i="36"/>
  <c r="F1174" i="36"/>
  <c r="D1175" i="36"/>
  <c r="E1174" i="36"/>
  <c r="G1174" i="36"/>
  <c r="H1174" i="36"/>
  <c r="K1174" i="36"/>
  <c r="L1174" i="36"/>
  <c r="M1174" i="36"/>
  <c r="F1175" i="36"/>
  <c r="D1176" i="36"/>
  <c r="E1175" i="36"/>
  <c r="G1175" i="36"/>
  <c r="H1175" i="36"/>
  <c r="K1175" i="36"/>
  <c r="L1175" i="36"/>
  <c r="M1175" i="36"/>
  <c r="F1176" i="36"/>
  <c r="D1177" i="36"/>
  <c r="E1176" i="36"/>
  <c r="G1176" i="36"/>
  <c r="H1176" i="36"/>
  <c r="K1176" i="36"/>
  <c r="L1176" i="36"/>
  <c r="M1176" i="36"/>
  <c r="F1177" i="36"/>
  <c r="D1178" i="36"/>
  <c r="E1177" i="36"/>
  <c r="G1177" i="36"/>
  <c r="H1177" i="36"/>
  <c r="K1177" i="36"/>
  <c r="L1177" i="36"/>
  <c r="M1177" i="36"/>
  <c r="F1178" i="36"/>
  <c r="D1179" i="36"/>
  <c r="E1178" i="36"/>
  <c r="G1178" i="36"/>
  <c r="H1178" i="36"/>
  <c r="K1178" i="36"/>
  <c r="L1178" i="36"/>
  <c r="M1178" i="36"/>
  <c r="F1179" i="36"/>
  <c r="D1180" i="36"/>
  <c r="E1179" i="36"/>
  <c r="G1179" i="36"/>
  <c r="H1179" i="36"/>
  <c r="K1179" i="36"/>
  <c r="L1179" i="36"/>
  <c r="M1179" i="36"/>
  <c r="F1180" i="36"/>
  <c r="D1181" i="36"/>
  <c r="E1180" i="36"/>
  <c r="G1180" i="36"/>
  <c r="H1180" i="36"/>
  <c r="K1180" i="36"/>
  <c r="L1180" i="36"/>
  <c r="M1180" i="36"/>
  <c r="F1181" i="36"/>
  <c r="D1182" i="36"/>
  <c r="E1181" i="36"/>
  <c r="G1181" i="36"/>
  <c r="H1181" i="36"/>
  <c r="K1181" i="36"/>
  <c r="L1181" i="36"/>
  <c r="M1181" i="36"/>
  <c r="F1182" i="36"/>
  <c r="D1183" i="36"/>
  <c r="E1182" i="36"/>
  <c r="G1182" i="36"/>
  <c r="H1182" i="36"/>
  <c r="K1182" i="36"/>
  <c r="L1182" i="36"/>
  <c r="M1182" i="36"/>
  <c r="F1183" i="36"/>
  <c r="D1184" i="36"/>
  <c r="E1183" i="36"/>
  <c r="G1183" i="36"/>
  <c r="H1183" i="36"/>
  <c r="K1183" i="36"/>
  <c r="L1183" i="36"/>
  <c r="M1183" i="36"/>
  <c r="F1184" i="36"/>
  <c r="D1185" i="36"/>
  <c r="E1184" i="36"/>
  <c r="G1184" i="36"/>
  <c r="H1184" i="36"/>
  <c r="K1184" i="36"/>
  <c r="L1184" i="36"/>
  <c r="M1184" i="36"/>
  <c r="F1185" i="36"/>
  <c r="D1186" i="36"/>
  <c r="E1185" i="36"/>
  <c r="G1185" i="36"/>
  <c r="H1185" i="36"/>
  <c r="K1185" i="36"/>
  <c r="L1185" i="36"/>
  <c r="M1185" i="36"/>
  <c r="F1186" i="36"/>
  <c r="D1187" i="36"/>
  <c r="E1186" i="36"/>
  <c r="G1186" i="36"/>
  <c r="H1186" i="36"/>
  <c r="K1186" i="36"/>
  <c r="L1186" i="36"/>
  <c r="M1186" i="36"/>
  <c r="F1187" i="36"/>
  <c r="D1188" i="36"/>
  <c r="E1187" i="36"/>
  <c r="G1187" i="36"/>
  <c r="H1187" i="36"/>
  <c r="K1187" i="36"/>
  <c r="L1187" i="36"/>
  <c r="M1187" i="36"/>
  <c r="F1188" i="36"/>
  <c r="D1189" i="36"/>
  <c r="E1188" i="36"/>
  <c r="G1188" i="36"/>
  <c r="H1188" i="36"/>
  <c r="K1188" i="36"/>
  <c r="L1188" i="36"/>
  <c r="M1188" i="36"/>
  <c r="F1189" i="36"/>
  <c r="D1190" i="36"/>
  <c r="E1189" i="36"/>
  <c r="G1189" i="36"/>
  <c r="H1189" i="36"/>
  <c r="K1189" i="36"/>
  <c r="L1189" i="36"/>
  <c r="M1189" i="36"/>
  <c r="F1190" i="36"/>
  <c r="D1191" i="36"/>
  <c r="E1190" i="36"/>
  <c r="G1190" i="36"/>
  <c r="H1190" i="36"/>
  <c r="K1190" i="36"/>
  <c r="L1190" i="36"/>
  <c r="M1190" i="36"/>
  <c r="F1191" i="36"/>
  <c r="D1192" i="36"/>
  <c r="E1191" i="36"/>
  <c r="G1191" i="36"/>
  <c r="H1191" i="36"/>
  <c r="K1191" i="36"/>
  <c r="L1191" i="36"/>
  <c r="M1191" i="36"/>
  <c r="F1192" i="36"/>
  <c r="D1193" i="36"/>
  <c r="E1192" i="36"/>
  <c r="G1192" i="36"/>
  <c r="H1192" i="36"/>
  <c r="K1192" i="36"/>
  <c r="L1192" i="36"/>
  <c r="M1192" i="36"/>
  <c r="F1193" i="36"/>
  <c r="D1194" i="36"/>
  <c r="E1193" i="36"/>
  <c r="G1193" i="36"/>
  <c r="H1193" i="36"/>
  <c r="K1193" i="36"/>
  <c r="L1193" i="36"/>
  <c r="M1193" i="36"/>
  <c r="F1194" i="36"/>
  <c r="D1195" i="36"/>
  <c r="E1194" i="36"/>
  <c r="G1194" i="36"/>
  <c r="H1194" i="36"/>
  <c r="K1194" i="36"/>
  <c r="L1194" i="36"/>
  <c r="M1194" i="36"/>
  <c r="F1195" i="36"/>
  <c r="D1196" i="36"/>
  <c r="E1195" i="36"/>
  <c r="G1195" i="36"/>
  <c r="H1195" i="36"/>
  <c r="K1195" i="36"/>
  <c r="L1195" i="36"/>
  <c r="M1195" i="36"/>
  <c r="F1196" i="36"/>
  <c r="D1197" i="36"/>
  <c r="E1196" i="36"/>
  <c r="G1196" i="36"/>
  <c r="H1196" i="36"/>
  <c r="K1196" i="36"/>
  <c r="L1196" i="36"/>
  <c r="M1196" i="36"/>
  <c r="F1197" i="36"/>
  <c r="D1198" i="36"/>
  <c r="E1197" i="36"/>
  <c r="G1197" i="36"/>
  <c r="H1197" i="36"/>
  <c r="K1197" i="36"/>
  <c r="L1197" i="36"/>
  <c r="M1197" i="36"/>
  <c r="F1198" i="36"/>
  <c r="D1199" i="36"/>
  <c r="E1198" i="36"/>
  <c r="G1198" i="36"/>
  <c r="H1198" i="36"/>
  <c r="K1198" i="36"/>
  <c r="L1198" i="36"/>
  <c r="M1198" i="36"/>
  <c r="F1199" i="36"/>
  <c r="D1200" i="36"/>
  <c r="E1199" i="36"/>
  <c r="G1199" i="36"/>
  <c r="H1199" i="36"/>
  <c r="K1199" i="36"/>
  <c r="L1199" i="36"/>
  <c r="M1199" i="36"/>
  <c r="F1200" i="36"/>
  <c r="D1201" i="36"/>
  <c r="E1200" i="36"/>
  <c r="G1200" i="36"/>
  <c r="H1200" i="36"/>
  <c r="K1200" i="36"/>
  <c r="L1200" i="36"/>
  <c r="M1200" i="36"/>
  <c r="F1201" i="36"/>
  <c r="D1202" i="36"/>
  <c r="E1201" i="36"/>
  <c r="G1201" i="36"/>
  <c r="H1201" i="36"/>
  <c r="K1201" i="36"/>
  <c r="L1201" i="36"/>
  <c r="M1201" i="36"/>
  <c r="F1202" i="36"/>
  <c r="D1203" i="36"/>
  <c r="E1202" i="36"/>
  <c r="G1202" i="36"/>
  <c r="H1202" i="36"/>
  <c r="K1202" i="36"/>
  <c r="L1202" i="36"/>
  <c r="M1202" i="36"/>
  <c r="F1203" i="36"/>
  <c r="D1204" i="36"/>
  <c r="E1203" i="36"/>
  <c r="G1203" i="36"/>
  <c r="H1203" i="36"/>
  <c r="K1203" i="36"/>
  <c r="L1203" i="36"/>
  <c r="M1203" i="36"/>
  <c r="F1204" i="36"/>
  <c r="D1205" i="36"/>
  <c r="E1204" i="36"/>
  <c r="G1204" i="36"/>
  <c r="H1204" i="36"/>
  <c r="K1204" i="36"/>
  <c r="L1204" i="36"/>
  <c r="M1204" i="36"/>
  <c r="F1205" i="36"/>
  <c r="D1206" i="36"/>
  <c r="E1205" i="36"/>
  <c r="G1205" i="36"/>
  <c r="H1205" i="36"/>
  <c r="K1205" i="36"/>
  <c r="L1205" i="36"/>
  <c r="M1205" i="36"/>
  <c r="F1206" i="36"/>
  <c r="D1207" i="36"/>
  <c r="E1206" i="36"/>
  <c r="G1206" i="36"/>
  <c r="H1206" i="36"/>
  <c r="K1206" i="36"/>
  <c r="L1206" i="36"/>
  <c r="M1206" i="36"/>
  <c r="F1207" i="36"/>
  <c r="D1208" i="36"/>
  <c r="E1207" i="36"/>
  <c r="G1207" i="36"/>
  <c r="H1207" i="36"/>
  <c r="K1207" i="36"/>
  <c r="L1207" i="36"/>
  <c r="M1207" i="36"/>
  <c r="F1208" i="36"/>
  <c r="D1209" i="36"/>
  <c r="E1208" i="36"/>
  <c r="G1208" i="36"/>
  <c r="H1208" i="36"/>
  <c r="K1208" i="36"/>
  <c r="L1208" i="36"/>
  <c r="M1208" i="36"/>
  <c r="F1209" i="36"/>
  <c r="D1210" i="36"/>
  <c r="E1209" i="36"/>
  <c r="G1209" i="36"/>
  <c r="H1209" i="36"/>
  <c r="K1209" i="36"/>
  <c r="L1209" i="36"/>
  <c r="M1209" i="36"/>
  <c r="F1210" i="36"/>
  <c r="D1211" i="36"/>
  <c r="E1210" i="36"/>
  <c r="G1210" i="36"/>
  <c r="H1210" i="36"/>
  <c r="K1210" i="36"/>
  <c r="L1210" i="36"/>
  <c r="M1210" i="36"/>
  <c r="F1211" i="36"/>
  <c r="D1212" i="36"/>
  <c r="E1211" i="36"/>
  <c r="G1211" i="36"/>
  <c r="H1211" i="36"/>
  <c r="K1211" i="36"/>
  <c r="L1211" i="36"/>
  <c r="M1211" i="36"/>
  <c r="F1212" i="36"/>
  <c r="D1213" i="36"/>
  <c r="E1212" i="36"/>
  <c r="G1212" i="36"/>
  <c r="H1212" i="36"/>
  <c r="K1212" i="36"/>
  <c r="L1212" i="36"/>
  <c r="M1212" i="36"/>
  <c r="F1213" i="36"/>
  <c r="D1214" i="36"/>
  <c r="E1213" i="36"/>
  <c r="G1213" i="36"/>
  <c r="H1213" i="36"/>
  <c r="K1213" i="36"/>
  <c r="L1213" i="36"/>
  <c r="M1213" i="36"/>
  <c r="F1214" i="36"/>
  <c r="D1215" i="36"/>
  <c r="E1214" i="36"/>
  <c r="G1214" i="36"/>
  <c r="H1214" i="36"/>
  <c r="K1214" i="36"/>
  <c r="L1214" i="36"/>
  <c r="M1214" i="36"/>
  <c r="F1215" i="36"/>
  <c r="D1216" i="36"/>
  <c r="E1215" i="36"/>
  <c r="G1215" i="36"/>
  <c r="H1215" i="36"/>
  <c r="K1215" i="36"/>
  <c r="L1215" i="36"/>
  <c r="M1215" i="36"/>
  <c r="F1216" i="36"/>
  <c r="D1217" i="36"/>
  <c r="E1216" i="36"/>
  <c r="G1216" i="36"/>
  <c r="H1216" i="36"/>
  <c r="K1216" i="36"/>
  <c r="L1216" i="36"/>
  <c r="M1216" i="36"/>
  <c r="F1217" i="36"/>
  <c r="D1218" i="36"/>
  <c r="E1217" i="36"/>
  <c r="G1217" i="36"/>
  <c r="H1217" i="36"/>
  <c r="K1217" i="36"/>
  <c r="L1217" i="36"/>
  <c r="M1217" i="36"/>
  <c r="F1218" i="36"/>
  <c r="D1219" i="36"/>
  <c r="E1218" i="36"/>
  <c r="G1218" i="36"/>
  <c r="H1218" i="36"/>
  <c r="K1218" i="36"/>
  <c r="L1218" i="36"/>
  <c r="M1218" i="36"/>
  <c r="F1219" i="36"/>
  <c r="D1220" i="36"/>
  <c r="E1219" i="36"/>
  <c r="G1219" i="36"/>
  <c r="H1219" i="36"/>
  <c r="K1219" i="36"/>
  <c r="L1219" i="36"/>
  <c r="M1219" i="36"/>
  <c r="F1220" i="36"/>
  <c r="D1221" i="36"/>
  <c r="E1220" i="36"/>
  <c r="G1220" i="36"/>
  <c r="H1220" i="36"/>
  <c r="K1220" i="36"/>
  <c r="L1220" i="36"/>
  <c r="M1220" i="36"/>
  <c r="F1221" i="36"/>
  <c r="D1222" i="36"/>
  <c r="E1221" i="36"/>
  <c r="G1221" i="36"/>
  <c r="H1221" i="36"/>
  <c r="K1221" i="36"/>
  <c r="L1221" i="36"/>
  <c r="M1221" i="36"/>
  <c r="F1222" i="36"/>
  <c r="D1223" i="36"/>
  <c r="E1222" i="36"/>
  <c r="G1222" i="36"/>
  <c r="H1222" i="36"/>
  <c r="K1222" i="36"/>
  <c r="L1222" i="36"/>
  <c r="M1222" i="36"/>
  <c r="F1223" i="36"/>
  <c r="D1224" i="36"/>
  <c r="E1223" i="36"/>
  <c r="G1223" i="36"/>
  <c r="H1223" i="36"/>
  <c r="K1223" i="36"/>
  <c r="L1223" i="36"/>
  <c r="M1223" i="36"/>
  <c r="F1224" i="36"/>
  <c r="D1225" i="36"/>
  <c r="E1224" i="36"/>
  <c r="G1224" i="36"/>
  <c r="H1224" i="36"/>
  <c r="K1224" i="36"/>
  <c r="L1224" i="36"/>
  <c r="M1224" i="36"/>
  <c r="F1225" i="36"/>
  <c r="D1226" i="36"/>
  <c r="E1225" i="36"/>
  <c r="G1225" i="36"/>
  <c r="H1225" i="36"/>
  <c r="K1225" i="36"/>
  <c r="L1225" i="36"/>
  <c r="M1225" i="36"/>
  <c r="F1226" i="36"/>
  <c r="D1227" i="36"/>
  <c r="E1226" i="36"/>
  <c r="G1226" i="36"/>
  <c r="H1226" i="36"/>
  <c r="K1226" i="36"/>
  <c r="L1226" i="36"/>
  <c r="M1226" i="36"/>
  <c r="F1227" i="36"/>
  <c r="D1228" i="36"/>
  <c r="E1227" i="36"/>
  <c r="G1227" i="36"/>
  <c r="H1227" i="36"/>
  <c r="K1227" i="36"/>
  <c r="L1227" i="36"/>
  <c r="M1227" i="36"/>
  <c r="F1228" i="36"/>
  <c r="D1229" i="36"/>
  <c r="E1228" i="36"/>
  <c r="G1228" i="36"/>
  <c r="H1228" i="36"/>
  <c r="K1228" i="36"/>
  <c r="L1228" i="36"/>
  <c r="M1228" i="36"/>
  <c r="F1229" i="36"/>
  <c r="D1230" i="36"/>
  <c r="E1229" i="36"/>
  <c r="G1229" i="36"/>
  <c r="H1229" i="36"/>
  <c r="K1229" i="36"/>
  <c r="L1229" i="36"/>
  <c r="M1229" i="36"/>
  <c r="F1230" i="36"/>
  <c r="D1231" i="36"/>
  <c r="E1230" i="36"/>
  <c r="G1230" i="36"/>
  <c r="H1230" i="36"/>
  <c r="K1230" i="36"/>
  <c r="L1230" i="36"/>
  <c r="M1230" i="36"/>
  <c r="F1231" i="36"/>
  <c r="D1232" i="36"/>
  <c r="E1231" i="36"/>
  <c r="G1231" i="36"/>
  <c r="H1231" i="36"/>
  <c r="K1231" i="36"/>
  <c r="L1231" i="36"/>
  <c r="M1231" i="36"/>
  <c r="F1232" i="36"/>
  <c r="D1233" i="36"/>
  <c r="E1232" i="36"/>
  <c r="G1232" i="36"/>
  <c r="H1232" i="36"/>
  <c r="K1232" i="36"/>
  <c r="L1232" i="36"/>
  <c r="M1232" i="36"/>
  <c r="F1233" i="36"/>
  <c r="D1234" i="36"/>
  <c r="E1233" i="36"/>
  <c r="G1233" i="36"/>
  <c r="H1233" i="36"/>
  <c r="K1233" i="36"/>
  <c r="L1233" i="36"/>
  <c r="M1233" i="36"/>
  <c r="F1234" i="36"/>
  <c r="D1235" i="36"/>
  <c r="E1234" i="36"/>
  <c r="G1234" i="36"/>
  <c r="H1234" i="36"/>
  <c r="K1234" i="36"/>
  <c r="L1234" i="36"/>
  <c r="M1234" i="36"/>
  <c r="F1235" i="36"/>
  <c r="D1236" i="36"/>
  <c r="E1235" i="36"/>
  <c r="G1235" i="36"/>
  <c r="H1235" i="36"/>
  <c r="K1235" i="36"/>
  <c r="L1235" i="36"/>
  <c r="M1235" i="36"/>
  <c r="F1236" i="36"/>
  <c r="D1237" i="36"/>
  <c r="E1236" i="36"/>
  <c r="G1236" i="36"/>
  <c r="H1236" i="36"/>
  <c r="K1236" i="36"/>
  <c r="L1236" i="36"/>
  <c r="M1236" i="36"/>
  <c r="F1237" i="36"/>
  <c r="D1238" i="36"/>
  <c r="E1237" i="36"/>
  <c r="G1237" i="36"/>
  <c r="H1237" i="36"/>
  <c r="K1237" i="36"/>
  <c r="L1237" i="36"/>
  <c r="M1237" i="36"/>
  <c r="F1238" i="36"/>
  <c r="D1239" i="36"/>
  <c r="E1238" i="36"/>
  <c r="G1238" i="36"/>
  <c r="H1238" i="36"/>
  <c r="K1238" i="36"/>
  <c r="L1238" i="36"/>
  <c r="M1238" i="36"/>
  <c r="F1239" i="36"/>
  <c r="D1240" i="36"/>
  <c r="E1239" i="36"/>
  <c r="G1239" i="36"/>
  <c r="H1239" i="36"/>
  <c r="K1239" i="36"/>
  <c r="L1239" i="36"/>
  <c r="M1239" i="36"/>
  <c r="F1240" i="36"/>
  <c r="D1241" i="36"/>
  <c r="E1240" i="36"/>
  <c r="G1240" i="36"/>
  <c r="H1240" i="36"/>
  <c r="K1240" i="36"/>
  <c r="L1240" i="36"/>
  <c r="M1240" i="36"/>
  <c r="F1241" i="36"/>
  <c r="D1242" i="36"/>
  <c r="E1241" i="36"/>
  <c r="G1241" i="36"/>
  <c r="H1241" i="36"/>
  <c r="K1241" i="36"/>
  <c r="L1241" i="36"/>
  <c r="M1241" i="36"/>
  <c r="F1242" i="36"/>
  <c r="D1243" i="36"/>
  <c r="E1242" i="36"/>
  <c r="G1242" i="36"/>
  <c r="H1242" i="36"/>
  <c r="K1242" i="36"/>
  <c r="L1242" i="36"/>
  <c r="M1242" i="36"/>
  <c r="F1243" i="36"/>
  <c r="D1244" i="36"/>
  <c r="E1243" i="36"/>
  <c r="G1243" i="36"/>
  <c r="H1243" i="36"/>
  <c r="K1243" i="36"/>
  <c r="L1243" i="36"/>
  <c r="M1243" i="36"/>
  <c r="F1244" i="36"/>
  <c r="D1245" i="36"/>
  <c r="E1244" i="36"/>
  <c r="G1244" i="36"/>
  <c r="H1244" i="36"/>
  <c r="K1244" i="36"/>
  <c r="L1244" i="36"/>
  <c r="M1244" i="36"/>
  <c r="F1245" i="36"/>
  <c r="D1246" i="36"/>
  <c r="E1245" i="36"/>
  <c r="G1245" i="36"/>
  <c r="H1245" i="36"/>
  <c r="K1245" i="36"/>
  <c r="L1245" i="36"/>
  <c r="M1245" i="36"/>
  <c r="F1246" i="36"/>
  <c r="D1247" i="36"/>
  <c r="E1246" i="36"/>
  <c r="G1246" i="36"/>
  <c r="H1246" i="36"/>
  <c r="K1246" i="36"/>
  <c r="L1246" i="36"/>
  <c r="M1246" i="36"/>
  <c r="F1247" i="36"/>
  <c r="D1248" i="36"/>
  <c r="E1247" i="36"/>
  <c r="G1247" i="36"/>
  <c r="H1247" i="36"/>
  <c r="K1247" i="36"/>
  <c r="L1247" i="36"/>
  <c r="M1247" i="36"/>
  <c r="F1248" i="36"/>
  <c r="D1249" i="36"/>
  <c r="E1248" i="36"/>
  <c r="G1248" i="36"/>
  <c r="H1248" i="36"/>
  <c r="K1248" i="36"/>
  <c r="L1248" i="36"/>
  <c r="M1248" i="36"/>
  <c r="F1249" i="36"/>
  <c r="D1250" i="36"/>
  <c r="E1249" i="36"/>
  <c r="G1249" i="36"/>
  <c r="H1249" i="36"/>
  <c r="K1249" i="36"/>
  <c r="L1249" i="36"/>
  <c r="M1249" i="36"/>
  <c r="F1250" i="36"/>
  <c r="D1251" i="36"/>
  <c r="E1250" i="36"/>
  <c r="G1250" i="36"/>
  <c r="H1250" i="36"/>
  <c r="K1250" i="36"/>
  <c r="L1250" i="36"/>
  <c r="M1250" i="36"/>
  <c r="F1251" i="36"/>
  <c r="D1252" i="36"/>
  <c r="E1251" i="36"/>
  <c r="G1251" i="36"/>
  <c r="H1251" i="36"/>
  <c r="K1251" i="36"/>
  <c r="L1251" i="36"/>
  <c r="M1251" i="36"/>
  <c r="F1252" i="36"/>
  <c r="D1253" i="36"/>
  <c r="E1252" i="36"/>
  <c r="G1252" i="36"/>
  <c r="H1252" i="36"/>
  <c r="K1252" i="36"/>
  <c r="L1252" i="36"/>
  <c r="M1252" i="36"/>
  <c r="F1253" i="36"/>
  <c r="D1254" i="36"/>
  <c r="E1253" i="36"/>
  <c r="G1253" i="36"/>
  <c r="H1253" i="36"/>
  <c r="K1253" i="36"/>
  <c r="L1253" i="36"/>
  <c r="M1253" i="36"/>
  <c r="F1254" i="36"/>
  <c r="D1255" i="36"/>
  <c r="E1254" i="36"/>
  <c r="G1254" i="36"/>
  <c r="H1254" i="36"/>
  <c r="K1254" i="36"/>
  <c r="L1254" i="36"/>
  <c r="M1254" i="36"/>
  <c r="F1255" i="36"/>
  <c r="D1256" i="36"/>
  <c r="E1255" i="36"/>
  <c r="G1255" i="36"/>
  <c r="H1255" i="36"/>
  <c r="K1255" i="36"/>
  <c r="L1255" i="36"/>
  <c r="M1255" i="36"/>
  <c r="F1256" i="36"/>
  <c r="D1257" i="36"/>
  <c r="E1256" i="36"/>
  <c r="G1256" i="36"/>
  <c r="H1256" i="36"/>
  <c r="K1256" i="36"/>
  <c r="L1256" i="36"/>
  <c r="M1256" i="36"/>
  <c r="F1257" i="36"/>
  <c r="D1258" i="36"/>
  <c r="E1257" i="36"/>
  <c r="G1257" i="36"/>
  <c r="H1257" i="36"/>
  <c r="K1257" i="36"/>
  <c r="L1257" i="36"/>
  <c r="M1257" i="36"/>
  <c r="F1258" i="36"/>
  <c r="D1259" i="36"/>
  <c r="E1258" i="36"/>
  <c r="G1258" i="36"/>
  <c r="H1258" i="36"/>
  <c r="K1258" i="36"/>
  <c r="L1258" i="36"/>
  <c r="M1258" i="36"/>
  <c r="F1259" i="36"/>
  <c r="D1260" i="36"/>
  <c r="E1259" i="36"/>
  <c r="G1259" i="36"/>
  <c r="H1259" i="36"/>
  <c r="K1259" i="36"/>
  <c r="L1259" i="36"/>
  <c r="M1259" i="36"/>
  <c r="F1260" i="36"/>
  <c r="D1261" i="36"/>
  <c r="E1260" i="36"/>
  <c r="G1260" i="36"/>
  <c r="H1260" i="36"/>
  <c r="K1260" i="36"/>
  <c r="L1260" i="36"/>
  <c r="M1260" i="36"/>
  <c r="F1261" i="36"/>
  <c r="D1262" i="36"/>
  <c r="E1261" i="36"/>
  <c r="G1261" i="36"/>
  <c r="H1261" i="36"/>
  <c r="K1261" i="36"/>
  <c r="L1261" i="36"/>
  <c r="M1261" i="36"/>
  <c r="F1262" i="36"/>
  <c r="D1263" i="36"/>
  <c r="E1262" i="36"/>
  <c r="G1262" i="36"/>
  <c r="H1262" i="36"/>
  <c r="K1262" i="36"/>
  <c r="L1262" i="36"/>
  <c r="M1262" i="36"/>
  <c r="F1263" i="36"/>
  <c r="D1264" i="36"/>
  <c r="E1263" i="36"/>
  <c r="G1263" i="36"/>
  <c r="H1263" i="36"/>
  <c r="K1263" i="36"/>
  <c r="L1263" i="36"/>
  <c r="M1263" i="36"/>
  <c r="F1264" i="36"/>
  <c r="D1265" i="36"/>
  <c r="E1264" i="36"/>
  <c r="G1264" i="36"/>
  <c r="H1264" i="36"/>
  <c r="K1264" i="36"/>
  <c r="L1264" i="36"/>
  <c r="M1264" i="36"/>
  <c r="F1265" i="36"/>
  <c r="D1266" i="36"/>
  <c r="E1265" i="36"/>
  <c r="G1265" i="36"/>
  <c r="H1265" i="36"/>
  <c r="K1265" i="36"/>
  <c r="L1265" i="36"/>
  <c r="M1265" i="36"/>
  <c r="F1266" i="36"/>
  <c r="D1267" i="36"/>
  <c r="E1266" i="36"/>
  <c r="G1266" i="36"/>
  <c r="H1266" i="36"/>
  <c r="K1266" i="36"/>
  <c r="L1266" i="36"/>
  <c r="M1266" i="36"/>
  <c r="F1267" i="36"/>
  <c r="D1268" i="36"/>
  <c r="E1267" i="36"/>
  <c r="G1267" i="36"/>
  <c r="H1267" i="36"/>
  <c r="K1267" i="36"/>
  <c r="L1267" i="36"/>
  <c r="M1267" i="36"/>
  <c r="F1268" i="36"/>
  <c r="D1269" i="36"/>
  <c r="E1268" i="36"/>
  <c r="G1268" i="36"/>
  <c r="H1268" i="36"/>
  <c r="K1268" i="36"/>
  <c r="L1268" i="36"/>
  <c r="M1268" i="36"/>
  <c r="F1269" i="36"/>
  <c r="D1270" i="36"/>
  <c r="E1269" i="36"/>
  <c r="G1269" i="36"/>
  <c r="H1269" i="36"/>
  <c r="K1269" i="36"/>
  <c r="L1269" i="36"/>
  <c r="M1269" i="36"/>
  <c r="F1270" i="36"/>
  <c r="D1271" i="36"/>
  <c r="E1270" i="36"/>
  <c r="G1270" i="36"/>
  <c r="H1270" i="36"/>
  <c r="K1270" i="36"/>
  <c r="L1270" i="36"/>
  <c r="M1270" i="36"/>
  <c r="F1271" i="36"/>
  <c r="D1272" i="36"/>
  <c r="E1271" i="36"/>
  <c r="G1271" i="36"/>
  <c r="H1271" i="36"/>
  <c r="K1271" i="36"/>
  <c r="L1271" i="36"/>
  <c r="M1271" i="36"/>
  <c r="F1272" i="36"/>
  <c r="D1273" i="36"/>
  <c r="E1272" i="36"/>
  <c r="G1272" i="36"/>
  <c r="H1272" i="36"/>
  <c r="K1272" i="36"/>
  <c r="L1272" i="36"/>
  <c r="M1272" i="36"/>
  <c r="F1273" i="36"/>
  <c r="D1274" i="36"/>
  <c r="E1273" i="36"/>
  <c r="G1273" i="36"/>
  <c r="H1273" i="36"/>
  <c r="K1273" i="36"/>
  <c r="L1273" i="36"/>
  <c r="M1273" i="36"/>
  <c r="F1274" i="36"/>
  <c r="D1275" i="36"/>
  <c r="E1274" i="36"/>
  <c r="G1274" i="36"/>
  <c r="H1274" i="36"/>
  <c r="K1274" i="36"/>
  <c r="L1274" i="36"/>
  <c r="M1274" i="36"/>
  <c r="F1275" i="36"/>
  <c r="D1276" i="36"/>
  <c r="E1275" i="36"/>
  <c r="G1275" i="36"/>
  <c r="H1275" i="36"/>
  <c r="K1275" i="36"/>
  <c r="L1275" i="36"/>
  <c r="M1275" i="36"/>
  <c r="F1276" i="36"/>
  <c r="D1277" i="36"/>
  <c r="E1276" i="36"/>
  <c r="G1276" i="36"/>
  <c r="H1276" i="36"/>
  <c r="K1276" i="36"/>
  <c r="L1276" i="36"/>
  <c r="M1276" i="36"/>
  <c r="F1277" i="36"/>
  <c r="D1278" i="36"/>
  <c r="E1277" i="36"/>
  <c r="G1277" i="36"/>
  <c r="H1277" i="36"/>
  <c r="K1277" i="36"/>
  <c r="L1277" i="36"/>
  <c r="M1277" i="36"/>
  <c r="F1278" i="36"/>
  <c r="D1279" i="36"/>
  <c r="E1278" i="36"/>
  <c r="G1278" i="36"/>
  <c r="H1278" i="36"/>
  <c r="K1278" i="36"/>
  <c r="L1278" i="36"/>
  <c r="M1278" i="36"/>
  <c r="F1279" i="36"/>
  <c r="D1280" i="36"/>
  <c r="E1279" i="36"/>
  <c r="G1279" i="36"/>
  <c r="H1279" i="36"/>
  <c r="K1279" i="36"/>
  <c r="L1279" i="36"/>
  <c r="M1279" i="36"/>
  <c r="F1280" i="36"/>
  <c r="D1281" i="36"/>
  <c r="E1280" i="36"/>
  <c r="G1280" i="36"/>
  <c r="H1280" i="36"/>
  <c r="K1280" i="36"/>
  <c r="L1280" i="36"/>
  <c r="M1280" i="36"/>
  <c r="F1281" i="36"/>
  <c r="D1282" i="36"/>
  <c r="E1281" i="36"/>
  <c r="G1281" i="36"/>
  <c r="H1281" i="36"/>
  <c r="K1281" i="36"/>
  <c r="L1281" i="36"/>
  <c r="M1281" i="36"/>
  <c r="F1282" i="36"/>
  <c r="D1283" i="36"/>
  <c r="E1282" i="36"/>
  <c r="G1282" i="36"/>
  <c r="H1282" i="36"/>
  <c r="K1282" i="36"/>
  <c r="L1282" i="36"/>
  <c r="M1282" i="36"/>
  <c r="F1283" i="36"/>
  <c r="D1284" i="36"/>
  <c r="E1283" i="36"/>
  <c r="G1283" i="36"/>
  <c r="H1283" i="36"/>
  <c r="K1283" i="36"/>
  <c r="L1283" i="36"/>
  <c r="M1283" i="36"/>
  <c r="F1284" i="36"/>
  <c r="D1285" i="36"/>
  <c r="E1284" i="36"/>
  <c r="G1284" i="36"/>
  <c r="H1284" i="36"/>
  <c r="K1284" i="36"/>
  <c r="L1284" i="36"/>
  <c r="M1284" i="36"/>
  <c r="F1285" i="36"/>
  <c r="D1286" i="36"/>
  <c r="E1285" i="36"/>
  <c r="G1285" i="36"/>
  <c r="H1285" i="36"/>
  <c r="K1285" i="36"/>
  <c r="L1285" i="36"/>
  <c r="M1285" i="36"/>
  <c r="F1286" i="36"/>
  <c r="D1287" i="36"/>
  <c r="E1286" i="36"/>
  <c r="G1286" i="36"/>
  <c r="H1286" i="36"/>
  <c r="K1286" i="36"/>
  <c r="L1286" i="36"/>
  <c r="M1286" i="36"/>
  <c r="F1287" i="36"/>
  <c r="D1288" i="36"/>
  <c r="E1287" i="36"/>
  <c r="G1287" i="36"/>
  <c r="H1287" i="36"/>
  <c r="K1287" i="36"/>
  <c r="L1287" i="36"/>
  <c r="M1287" i="36"/>
  <c r="F1288" i="36"/>
  <c r="D1289" i="36"/>
  <c r="E1288" i="36"/>
  <c r="G1288" i="36"/>
  <c r="H1288" i="36"/>
  <c r="K1288" i="36"/>
  <c r="L1288" i="36"/>
  <c r="M1288" i="36"/>
  <c r="F1289" i="36"/>
  <c r="D1290" i="36"/>
  <c r="E1289" i="36"/>
  <c r="G1289" i="36"/>
  <c r="H1289" i="36"/>
  <c r="K1289" i="36"/>
  <c r="L1289" i="36"/>
  <c r="M1289" i="36"/>
  <c r="F1290" i="36"/>
  <c r="D1291" i="36"/>
  <c r="E1290" i="36"/>
  <c r="G1290" i="36"/>
  <c r="H1290" i="36"/>
  <c r="K1290" i="36"/>
  <c r="L1290" i="36"/>
  <c r="M1290" i="36"/>
  <c r="F1291" i="36"/>
  <c r="D1292" i="36"/>
  <c r="E1291" i="36"/>
  <c r="G1291" i="36"/>
  <c r="H1291" i="36"/>
  <c r="K1291" i="36"/>
  <c r="L1291" i="36"/>
  <c r="M1291" i="36"/>
  <c r="F1292" i="36"/>
  <c r="D1293" i="36"/>
  <c r="E1292" i="36"/>
  <c r="G1292" i="36"/>
  <c r="H1292" i="36"/>
  <c r="K1292" i="36"/>
  <c r="L1292" i="36"/>
  <c r="M1292" i="36"/>
  <c r="F1293" i="36"/>
  <c r="D1294" i="36"/>
  <c r="E1293" i="36"/>
  <c r="G1293" i="36"/>
  <c r="H1293" i="36"/>
  <c r="K1293" i="36"/>
  <c r="L1293" i="36"/>
  <c r="M1293" i="36"/>
  <c r="F1294" i="36"/>
  <c r="D1295" i="36"/>
  <c r="E1294" i="36"/>
  <c r="G1294" i="36"/>
  <c r="H1294" i="36"/>
  <c r="K1294" i="36"/>
  <c r="L1294" i="36"/>
  <c r="M1294" i="36"/>
  <c r="F1295" i="36"/>
  <c r="D1296" i="36"/>
  <c r="E1295" i="36"/>
  <c r="G1295" i="36"/>
  <c r="H1295" i="36"/>
  <c r="K1295" i="36"/>
  <c r="L1295" i="36"/>
  <c r="M1295" i="36"/>
  <c r="F1296" i="36"/>
  <c r="D1297" i="36"/>
  <c r="E1296" i="36"/>
  <c r="G1296" i="36"/>
  <c r="H1296" i="36"/>
  <c r="K1296" i="36"/>
  <c r="L1296" i="36"/>
  <c r="M1296" i="36"/>
  <c r="F1297" i="36"/>
  <c r="D1298" i="36"/>
  <c r="E1297" i="36"/>
  <c r="G1297" i="36"/>
  <c r="H1297" i="36"/>
  <c r="K1297" i="36"/>
  <c r="L1297" i="36"/>
  <c r="M1297" i="36"/>
  <c r="F1298" i="36"/>
  <c r="D1299" i="36"/>
  <c r="E1298" i="36"/>
  <c r="G1298" i="36"/>
  <c r="H1298" i="36"/>
  <c r="K1298" i="36"/>
  <c r="L1298" i="36"/>
  <c r="M1298" i="36"/>
  <c r="F1299" i="36"/>
  <c r="D1300" i="36"/>
  <c r="E1299" i="36"/>
  <c r="G1299" i="36"/>
  <c r="H1299" i="36"/>
  <c r="K1299" i="36"/>
  <c r="L1299" i="36"/>
  <c r="M1299" i="36"/>
  <c r="F1300" i="36"/>
  <c r="D1301" i="36"/>
  <c r="E1300" i="36"/>
  <c r="G1300" i="36"/>
  <c r="H1300" i="36"/>
  <c r="K1300" i="36"/>
  <c r="L1300" i="36"/>
  <c r="M1300" i="36"/>
  <c r="F1301" i="36"/>
  <c r="D1302" i="36"/>
  <c r="E1301" i="36"/>
  <c r="G1301" i="36"/>
  <c r="H1301" i="36"/>
  <c r="K1301" i="36"/>
  <c r="L1301" i="36"/>
  <c r="M1301" i="36"/>
  <c r="F1302" i="36"/>
  <c r="D1303" i="36"/>
  <c r="E1302" i="36"/>
  <c r="G1302" i="36"/>
  <c r="H1302" i="36"/>
  <c r="K1302" i="36"/>
  <c r="L1302" i="36"/>
  <c r="M1302" i="36"/>
  <c r="F1303" i="36"/>
  <c r="D1304" i="36"/>
  <c r="E1303" i="36"/>
  <c r="G1303" i="36"/>
  <c r="H1303" i="36"/>
  <c r="K1303" i="36"/>
  <c r="L1303" i="36"/>
  <c r="M1303" i="36"/>
  <c r="F1304" i="36"/>
  <c r="D1305" i="36"/>
  <c r="E1304" i="36"/>
  <c r="G1304" i="36"/>
  <c r="H1304" i="36"/>
  <c r="K1304" i="36"/>
  <c r="L1304" i="36"/>
  <c r="M1304" i="36"/>
  <c r="F1305" i="36"/>
  <c r="D1306" i="36"/>
  <c r="E1305" i="36"/>
  <c r="G1305" i="36"/>
  <c r="H1305" i="36"/>
  <c r="K1305" i="36"/>
  <c r="L1305" i="36"/>
  <c r="M1305" i="36"/>
  <c r="F1306" i="36"/>
  <c r="D1307" i="36"/>
  <c r="E1306" i="36"/>
  <c r="G1306" i="36"/>
  <c r="H1306" i="36"/>
  <c r="K1306" i="36"/>
  <c r="L1306" i="36"/>
  <c r="M1306" i="36"/>
  <c r="F1307" i="36"/>
  <c r="D1308" i="36"/>
  <c r="E1307" i="36"/>
  <c r="G1307" i="36"/>
  <c r="H1307" i="36"/>
  <c r="K1307" i="36"/>
  <c r="L1307" i="36"/>
  <c r="M1307" i="36"/>
  <c r="F1308" i="36"/>
  <c r="D1309" i="36"/>
  <c r="E1308" i="36"/>
  <c r="G1308" i="36"/>
  <c r="H1308" i="36"/>
  <c r="K1308" i="36"/>
  <c r="L1308" i="36"/>
  <c r="M1308" i="36"/>
  <c r="F1309" i="36"/>
  <c r="D1310" i="36"/>
  <c r="E1309" i="36"/>
  <c r="G1309" i="36"/>
  <c r="H1309" i="36"/>
  <c r="K1309" i="36"/>
  <c r="L1309" i="36"/>
  <c r="M1309" i="36"/>
  <c r="F1310" i="36"/>
  <c r="D1311" i="36"/>
  <c r="E1310" i="36"/>
  <c r="G1310" i="36"/>
  <c r="H1310" i="36"/>
  <c r="K1310" i="36"/>
  <c r="L1310" i="36"/>
  <c r="M1310" i="36"/>
  <c r="F1311" i="36"/>
  <c r="D1312" i="36"/>
  <c r="E1311" i="36"/>
  <c r="G1311" i="36"/>
  <c r="H1311" i="36"/>
  <c r="K1311" i="36"/>
  <c r="L1311" i="36"/>
  <c r="M1311" i="36"/>
  <c r="F1312" i="36"/>
  <c r="D1313" i="36"/>
  <c r="E1312" i="36"/>
  <c r="G1312" i="36"/>
  <c r="H1312" i="36"/>
  <c r="K1312" i="36"/>
  <c r="L1312" i="36"/>
  <c r="M1312" i="36"/>
  <c r="F1313" i="36"/>
  <c r="D1314" i="36"/>
  <c r="E1313" i="36"/>
  <c r="G1313" i="36"/>
  <c r="H1313" i="36"/>
  <c r="K1313" i="36"/>
  <c r="L1313" i="36"/>
  <c r="M1313" i="36"/>
  <c r="F1314" i="36"/>
  <c r="D1315" i="36"/>
  <c r="E1314" i="36"/>
  <c r="G1314" i="36"/>
  <c r="H1314" i="36"/>
  <c r="K1314" i="36"/>
  <c r="L1314" i="36"/>
  <c r="M1314" i="36"/>
  <c r="F1315" i="36"/>
  <c r="D1316" i="36"/>
  <c r="E1315" i="36"/>
  <c r="G1315" i="36"/>
  <c r="H1315" i="36"/>
  <c r="K1315" i="36"/>
  <c r="L1315" i="36"/>
  <c r="M1315" i="36"/>
  <c r="F1316" i="36"/>
  <c r="D1317" i="36"/>
  <c r="E1316" i="36"/>
  <c r="G1316" i="36"/>
  <c r="H1316" i="36"/>
  <c r="K1316" i="36"/>
  <c r="L1316" i="36"/>
  <c r="M1316" i="36"/>
  <c r="F1317" i="36"/>
  <c r="D1318" i="36"/>
  <c r="E1317" i="36"/>
  <c r="G1317" i="36"/>
  <c r="H1317" i="36"/>
  <c r="K1317" i="36"/>
  <c r="L1317" i="36"/>
  <c r="M1317" i="36"/>
  <c r="F1318" i="36"/>
  <c r="D1319" i="36"/>
  <c r="E1318" i="36"/>
  <c r="G1318" i="36"/>
  <c r="H1318" i="36"/>
  <c r="K1318" i="36"/>
  <c r="L1318" i="36"/>
  <c r="M1318" i="36"/>
  <c r="F1319" i="36"/>
  <c r="D1320" i="36"/>
  <c r="E1319" i="36"/>
  <c r="G1319" i="36"/>
  <c r="H1319" i="36"/>
  <c r="K1319" i="36"/>
  <c r="L1319" i="36"/>
  <c r="M1319" i="36"/>
  <c r="F1320" i="36"/>
  <c r="D1321" i="36"/>
  <c r="E1320" i="36"/>
  <c r="G1320" i="36"/>
  <c r="H1320" i="36"/>
  <c r="K1320" i="36"/>
  <c r="L1320" i="36"/>
  <c r="M1320" i="36"/>
  <c r="F1321" i="36"/>
  <c r="D1322" i="36"/>
  <c r="E1321" i="36"/>
  <c r="G1321" i="36"/>
  <c r="H1321" i="36"/>
  <c r="K1321" i="36"/>
  <c r="L1321" i="36"/>
  <c r="M1321" i="36"/>
  <c r="F1322" i="36"/>
  <c r="D1323" i="36"/>
  <c r="E1322" i="36"/>
  <c r="G1322" i="36"/>
  <c r="H1322" i="36"/>
  <c r="K1322" i="36"/>
  <c r="L1322" i="36"/>
  <c r="M1322" i="36"/>
  <c r="F1323" i="36"/>
  <c r="D1324" i="36"/>
  <c r="E1323" i="36"/>
  <c r="G1323" i="36"/>
  <c r="H1323" i="36"/>
  <c r="K1323" i="36"/>
  <c r="L1323" i="36"/>
  <c r="M1323" i="36"/>
  <c r="F1324" i="36"/>
  <c r="D1325" i="36"/>
  <c r="E1324" i="36"/>
  <c r="G1324" i="36"/>
  <c r="H1324" i="36"/>
  <c r="K1324" i="36"/>
  <c r="L1324" i="36"/>
  <c r="M1324" i="36"/>
  <c r="F1325" i="36"/>
  <c r="D1326" i="36"/>
  <c r="E1325" i="36"/>
  <c r="G1325" i="36"/>
  <c r="H1325" i="36"/>
  <c r="K1325" i="36"/>
  <c r="L1325" i="36"/>
  <c r="M1325" i="36"/>
  <c r="F1326" i="36"/>
  <c r="D1327" i="36"/>
  <c r="E1326" i="36"/>
  <c r="G1326" i="36"/>
  <c r="H1326" i="36"/>
  <c r="K1326" i="36"/>
  <c r="L1326" i="36"/>
  <c r="M1326" i="36"/>
  <c r="F1327" i="36"/>
  <c r="D1328" i="36"/>
  <c r="E1327" i="36"/>
  <c r="G1327" i="36"/>
  <c r="H1327" i="36"/>
  <c r="K1327" i="36"/>
  <c r="L1327" i="36"/>
  <c r="M1327" i="36"/>
  <c r="F1328" i="36"/>
  <c r="D1329" i="36"/>
  <c r="E1328" i="36"/>
  <c r="G1328" i="36"/>
  <c r="H1328" i="36"/>
  <c r="K1328" i="36"/>
  <c r="L1328" i="36"/>
  <c r="M1328" i="36"/>
  <c r="F1329" i="36"/>
  <c r="D1330" i="36"/>
  <c r="E1329" i="36"/>
  <c r="G1329" i="36"/>
  <c r="H1329" i="36"/>
  <c r="K1329" i="36"/>
  <c r="L1329" i="36"/>
  <c r="M1329" i="36"/>
  <c r="F1330" i="36"/>
  <c r="D1331" i="36"/>
  <c r="E1330" i="36"/>
  <c r="G1330" i="36"/>
  <c r="H1330" i="36"/>
  <c r="K1330" i="36"/>
  <c r="L1330" i="36"/>
  <c r="M1330" i="36"/>
  <c r="F1331" i="36"/>
  <c r="D1332" i="36"/>
  <c r="E1331" i="36"/>
  <c r="G1331" i="36"/>
  <c r="H1331" i="36"/>
  <c r="K1331" i="36"/>
  <c r="L1331" i="36"/>
  <c r="M1331" i="36"/>
  <c r="F1332" i="36"/>
  <c r="D1333" i="36"/>
  <c r="E1332" i="36"/>
  <c r="G1332" i="36"/>
  <c r="H1332" i="36"/>
  <c r="K1332" i="36"/>
  <c r="L1332" i="36"/>
  <c r="M1332" i="36"/>
  <c r="F1333" i="36"/>
  <c r="D1334" i="36"/>
  <c r="E1333" i="36"/>
  <c r="G1333" i="36"/>
  <c r="H1333" i="36"/>
  <c r="K1333" i="36"/>
  <c r="L1333" i="36"/>
  <c r="M1333" i="36"/>
  <c r="F1334" i="36"/>
  <c r="D1335" i="36"/>
  <c r="E1334" i="36"/>
  <c r="G1334" i="36"/>
  <c r="H1334" i="36"/>
  <c r="K1334" i="36"/>
  <c r="L1334" i="36"/>
  <c r="M1334" i="36"/>
  <c r="F1335" i="36"/>
  <c r="D1336" i="36"/>
  <c r="E1335" i="36"/>
  <c r="G1335" i="36"/>
  <c r="H1335" i="36"/>
  <c r="K1335" i="36"/>
  <c r="L1335" i="36"/>
  <c r="M1335" i="36"/>
  <c r="F1336" i="36"/>
  <c r="D1337" i="36"/>
  <c r="E1336" i="36"/>
  <c r="G1336" i="36"/>
  <c r="H1336" i="36"/>
  <c r="K1336" i="36"/>
  <c r="L1336" i="36"/>
  <c r="M1336" i="36"/>
  <c r="F1337" i="36"/>
  <c r="D1338" i="36"/>
  <c r="E1337" i="36"/>
  <c r="G1337" i="36"/>
  <c r="H1337" i="36"/>
  <c r="K1337" i="36"/>
  <c r="L1337" i="36"/>
  <c r="M1337" i="36"/>
  <c r="F1338" i="36"/>
  <c r="D1339" i="36"/>
  <c r="E1338" i="36"/>
  <c r="G1338" i="36"/>
  <c r="H1338" i="36"/>
  <c r="K1338" i="36"/>
  <c r="L1338" i="36"/>
  <c r="M1338" i="36"/>
  <c r="F1339" i="36"/>
  <c r="D1340" i="36"/>
  <c r="E1339" i="36"/>
  <c r="G1339" i="36"/>
  <c r="H1339" i="36"/>
  <c r="K1339" i="36"/>
  <c r="L1339" i="36"/>
  <c r="M1339" i="36"/>
  <c r="F1340" i="36"/>
  <c r="D1341" i="36"/>
  <c r="E1340" i="36"/>
  <c r="G1340" i="36"/>
  <c r="H1340" i="36"/>
  <c r="K1340" i="36"/>
  <c r="L1340" i="36"/>
  <c r="M1340" i="36"/>
  <c r="F1341" i="36"/>
  <c r="D1342" i="36"/>
  <c r="E1341" i="36"/>
  <c r="G1341" i="36"/>
  <c r="H1341" i="36"/>
  <c r="K1341" i="36"/>
  <c r="L1341" i="36"/>
  <c r="M1341" i="36"/>
  <c r="F1342" i="36"/>
  <c r="D1343" i="36"/>
  <c r="E1342" i="36"/>
  <c r="G1342" i="36"/>
  <c r="H1342" i="36"/>
  <c r="K1342" i="36"/>
  <c r="L1342" i="36"/>
  <c r="M1342" i="36"/>
  <c r="F1343" i="36"/>
  <c r="D1344" i="36"/>
  <c r="E1343" i="36"/>
  <c r="G1343" i="36"/>
  <c r="H1343" i="36"/>
  <c r="K1343" i="36"/>
  <c r="L1343" i="36"/>
  <c r="M1343" i="36"/>
  <c r="F1344" i="36"/>
  <c r="D1345" i="36"/>
  <c r="E1344" i="36"/>
  <c r="G1344" i="36"/>
  <c r="H1344" i="36"/>
  <c r="K1344" i="36"/>
  <c r="L1344" i="36"/>
  <c r="M1344" i="36"/>
  <c r="F1345" i="36"/>
  <c r="D1346" i="36"/>
  <c r="E1345" i="36"/>
  <c r="G1345" i="36"/>
  <c r="H1345" i="36"/>
  <c r="K1345" i="36"/>
  <c r="L1345" i="36"/>
  <c r="M1345" i="36"/>
  <c r="F1346" i="36"/>
  <c r="D1347" i="36"/>
  <c r="E1346" i="36"/>
  <c r="G1346" i="36"/>
  <c r="H1346" i="36"/>
  <c r="K1346" i="36"/>
  <c r="L1346" i="36"/>
  <c r="M1346" i="36"/>
  <c r="F1347" i="36"/>
  <c r="D1348" i="36"/>
  <c r="E1347" i="36"/>
  <c r="G1347" i="36"/>
  <c r="H1347" i="36"/>
  <c r="K1347" i="36"/>
  <c r="L1347" i="36"/>
  <c r="M1347" i="36"/>
  <c r="F1348" i="36"/>
  <c r="D1349" i="36"/>
  <c r="E1348" i="36"/>
  <c r="G1348" i="36"/>
  <c r="H1348" i="36"/>
  <c r="K1348" i="36"/>
  <c r="L1348" i="36"/>
  <c r="M1348" i="36"/>
  <c r="F1349" i="36"/>
  <c r="D1350" i="36"/>
  <c r="E1349" i="36"/>
  <c r="G1349" i="36"/>
  <c r="H1349" i="36"/>
  <c r="K1349" i="36"/>
  <c r="L1349" i="36"/>
  <c r="M1349" i="36"/>
  <c r="F1350" i="36"/>
  <c r="D1351" i="36"/>
  <c r="E1350" i="36"/>
  <c r="G1350" i="36"/>
  <c r="H1350" i="36"/>
  <c r="K1350" i="36"/>
  <c r="L1350" i="36"/>
  <c r="M1350" i="36"/>
  <c r="F1351" i="36"/>
  <c r="D1352" i="36"/>
  <c r="E1351" i="36"/>
  <c r="G1351" i="36"/>
  <c r="H1351" i="36"/>
  <c r="K1351" i="36"/>
  <c r="L1351" i="36"/>
  <c r="M1351" i="36"/>
  <c r="F1352" i="36"/>
  <c r="D1353" i="36"/>
  <c r="E1352" i="36"/>
  <c r="G1352" i="36"/>
  <c r="H1352" i="36"/>
  <c r="K1352" i="36"/>
  <c r="L1352" i="36"/>
  <c r="M1352" i="36"/>
  <c r="F1353" i="36"/>
  <c r="D1354" i="36"/>
  <c r="E1353" i="36"/>
  <c r="G1353" i="36"/>
  <c r="H1353" i="36"/>
  <c r="K1353" i="36"/>
  <c r="L1353" i="36"/>
  <c r="M1353" i="36"/>
  <c r="F1354" i="36"/>
  <c r="D1355" i="36"/>
  <c r="E1354" i="36"/>
  <c r="G1354" i="36"/>
  <c r="H1354" i="36"/>
  <c r="K1354" i="36"/>
  <c r="L1354" i="36"/>
  <c r="M1354" i="36"/>
  <c r="F1355" i="36"/>
  <c r="D1356" i="36"/>
  <c r="E1355" i="36"/>
  <c r="G1355" i="36"/>
  <c r="H1355" i="36"/>
  <c r="K1355" i="36"/>
  <c r="L1355" i="36"/>
  <c r="M1355" i="36"/>
  <c r="F1356" i="36"/>
  <c r="D1357" i="36"/>
  <c r="E1356" i="36"/>
  <c r="G1356" i="36"/>
  <c r="H1356" i="36"/>
  <c r="K1356" i="36"/>
  <c r="L1356" i="36"/>
  <c r="M1356" i="36"/>
  <c r="F1357" i="36"/>
  <c r="D1358" i="36"/>
  <c r="E1357" i="36"/>
  <c r="G1357" i="36"/>
  <c r="H1357" i="36"/>
  <c r="K1357" i="36"/>
  <c r="L1357" i="36"/>
  <c r="M1357" i="36"/>
  <c r="F1358" i="36"/>
  <c r="D1359" i="36"/>
  <c r="E1358" i="36"/>
  <c r="G1358" i="36"/>
  <c r="H1358" i="36"/>
  <c r="K1358" i="36"/>
  <c r="L1358" i="36"/>
  <c r="M1358" i="36"/>
  <c r="F1359" i="36"/>
  <c r="D1360" i="36"/>
  <c r="E1359" i="36"/>
  <c r="G1359" i="36"/>
  <c r="H1359" i="36"/>
  <c r="K1359" i="36"/>
  <c r="L1359" i="36"/>
  <c r="M1359" i="36"/>
  <c r="F1360" i="36"/>
  <c r="D1361" i="36"/>
  <c r="E1360" i="36"/>
  <c r="G1360" i="36"/>
  <c r="H1360" i="36"/>
  <c r="K1360" i="36"/>
  <c r="L1360" i="36"/>
  <c r="M1360" i="36"/>
  <c r="F1361" i="36"/>
  <c r="D1362" i="36"/>
  <c r="E1361" i="36"/>
  <c r="G1361" i="36"/>
  <c r="H1361" i="36"/>
  <c r="K1361" i="36"/>
  <c r="L1361" i="36"/>
  <c r="M1361" i="36"/>
  <c r="F1362" i="36"/>
  <c r="D1363" i="36"/>
  <c r="E1362" i="36"/>
  <c r="G1362" i="36"/>
  <c r="H1362" i="36"/>
  <c r="K1362" i="36"/>
  <c r="L1362" i="36"/>
  <c r="M1362" i="36"/>
  <c r="F1363" i="36"/>
  <c r="D1364" i="36"/>
  <c r="E1363" i="36"/>
  <c r="G1363" i="36"/>
  <c r="H1363" i="36"/>
  <c r="K1363" i="36"/>
  <c r="L1363" i="36"/>
  <c r="M1363" i="36"/>
  <c r="F1364" i="36"/>
  <c r="D1365" i="36"/>
  <c r="E1364" i="36"/>
  <c r="G1364" i="36"/>
  <c r="H1364" i="36"/>
  <c r="K1364" i="36"/>
  <c r="L1364" i="36"/>
  <c r="M1364" i="36"/>
  <c r="F1365" i="36"/>
  <c r="D1366" i="36"/>
  <c r="E1365" i="36"/>
  <c r="G1365" i="36"/>
  <c r="H1365" i="36"/>
  <c r="K1365" i="36"/>
  <c r="L1365" i="36"/>
  <c r="M1365" i="36"/>
  <c r="F1366" i="36"/>
  <c r="D1367" i="36"/>
  <c r="E1366" i="36"/>
  <c r="G1366" i="36"/>
  <c r="H1366" i="36"/>
  <c r="K1366" i="36"/>
  <c r="L1366" i="36"/>
  <c r="M1366" i="36"/>
  <c r="F1367" i="36"/>
  <c r="D1368" i="36"/>
  <c r="E1367" i="36"/>
  <c r="G1367" i="36"/>
  <c r="H1367" i="36"/>
  <c r="K1367" i="36"/>
  <c r="L1367" i="36"/>
  <c r="M1367" i="36"/>
  <c r="F1368" i="36"/>
  <c r="D1369" i="36"/>
  <c r="E1368" i="36"/>
  <c r="G1368" i="36"/>
  <c r="H1368" i="36"/>
  <c r="K1368" i="36"/>
  <c r="L1368" i="36"/>
  <c r="M1368" i="36"/>
  <c r="F1369" i="36"/>
  <c r="D1370" i="36"/>
  <c r="E1369" i="36"/>
  <c r="G1369" i="36"/>
  <c r="H1369" i="36"/>
  <c r="K1369" i="36"/>
  <c r="L1369" i="36"/>
  <c r="M1369" i="36"/>
  <c r="F1370" i="36"/>
  <c r="D1371" i="36"/>
  <c r="E1370" i="36"/>
  <c r="G1370" i="36"/>
  <c r="H1370" i="36"/>
  <c r="K1370" i="36"/>
  <c r="L1370" i="36"/>
  <c r="M1370" i="36"/>
  <c r="F1371" i="36"/>
  <c r="D1372" i="36"/>
  <c r="E1371" i="36"/>
  <c r="G1371" i="36"/>
  <c r="H1371" i="36"/>
  <c r="K1371" i="36"/>
  <c r="L1371" i="36"/>
  <c r="M1371" i="36"/>
  <c r="F1372" i="36"/>
  <c r="D1373" i="36"/>
  <c r="E1372" i="36"/>
  <c r="G1372" i="36"/>
  <c r="H1372" i="36"/>
  <c r="K1372" i="36"/>
  <c r="L1372" i="36"/>
  <c r="M1372" i="36"/>
  <c r="F1373" i="36"/>
  <c r="D1374" i="36"/>
  <c r="E1373" i="36"/>
  <c r="G1373" i="36"/>
  <c r="H1373" i="36"/>
  <c r="K1373" i="36"/>
  <c r="L1373" i="36"/>
  <c r="M1373" i="36"/>
  <c r="F1374" i="36"/>
  <c r="D1375" i="36"/>
  <c r="E1374" i="36"/>
  <c r="G1374" i="36"/>
  <c r="H1374" i="36"/>
  <c r="K1374" i="36"/>
  <c r="L1374" i="36"/>
  <c r="M1374" i="36"/>
  <c r="F1375" i="36"/>
  <c r="D1376" i="36"/>
  <c r="E1375" i="36"/>
  <c r="G1375" i="36"/>
  <c r="H1375" i="36"/>
  <c r="K1375" i="36"/>
  <c r="L1375" i="36"/>
  <c r="M1375" i="36"/>
  <c r="F1376" i="36"/>
  <c r="D1377" i="36"/>
  <c r="E1376" i="36"/>
  <c r="G1376" i="36"/>
  <c r="H1376" i="36"/>
  <c r="K1376" i="36"/>
  <c r="L1376" i="36"/>
  <c r="M1376" i="36"/>
  <c r="F1377" i="36"/>
  <c r="D1378" i="36"/>
  <c r="E1377" i="36"/>
  <c r="G1377" i="36"/>
  <c r="H1377" i="36"/>
  <c r="K1377" i="36"/>
  <c r="L1377" i="36"/>
  <c r="M1377" i="36"/>
  <c r="F1378" i="36"/>
  <c r="D1379" i="36"/>
  <c r="E1378" i="36"/>
  <c r="G1378" i="36"/>
  <c r="H1378" i="36"/>
  <c r="K1378" i="36"/>
  <c r="L1378" i="36"/>
  <c r="M1378" i="36"/>
  <c r="F1379" i="36"/>
  <c r="D1380" i="36"/>
  <c r="E1379" i="36"/>
  <c r="G1379" i="36"/>
  <c r="H1379" i="36"/>
  <c r="K1379" i="36"/>
  <c r="L1379" i="36"/>
  <c r="M1379" i="36"/>
  <c r="F1380" i="36"/>
  <c r="D1381" i="36"/>
  <c r="E1380" i="36"/>
  <c r="G1380" i="36"/>
  <c r="H1380" i="36"/>
  <c r="K1380" i="36"/>
  <c r="L1380" i="36"/>
  <c r="M1380" i="36"/>
  <c r="F1381" i="36"/>
  <c r="D1382" i="36"/>
  <c r="E1381" i="36"/>
  <c r="G1381" i="36"/>
  <c r="H1381" i="36"/>
  <c r="K1381" i="36"/>
  <c r="L1381" i="36"/>
  <c r="M1381" i="36"/>
  <c r="F1382" i="36"/>
  <c r="D1383" i="36"/>
  <c r="E1382" i="36"/>
  <c r="G1382" i="36"/>
  <c r="H1382" i="36"/>
  <c r="K1382" i="36"/>
  <c r="L1382" i="36"/>
  <c r="M1382" i="36"/>
  <c r="F1383" i="36"/>
  <c r="D1384" i="36"/>
  <c r="E1383" i="36"/>
  <c r="G1383" i="36"/>
  <c r="H1383" i="36"/>
  <c r="K1383" i="36"/>
  <c r="L1383" i="36"/>
  <c r="M1383" i="36"/>
  <c r="F1384" i="36"/>
  <c r="D1385" i="36"/>
  <c r="E1384" i="36"/>
  <c r="G1384" i="36"/>
  <c r="H1384" i="36"/>
  <c r="K1384" i="36"/>
  <c r="L1384" i="36"/>
  <c r="M1384" i="36"/>
  <c r="F1385" i="36"/>
  <c r="D1386" i="36"/>
  <c r="E1385" i="36"/>
  <c r="G1385" i="36"/>
  <c r="H1385" i="36"/>
  <c r="K1385" i="36"/>
  <c r="L1385" i="36"/>
  <c r="M1385" i="36"/>
  <c r="F1386" i="36"/>
  <c r="D1387" i="36"/>
  <c r="E1386" i="36"/>
  <c r="G1386" i="36"/>
  <c r="H1386" i="36"/>
  <c r="K1386" i="36"/>
  <c r="L1386" i="36"/>
  <c r="M1386" i="36"/>
  <c r="F1387" i="36"/>
  <c r="D1388" i="36"/>
  <c r="E1387" i="36"/>
  <c r="G1387" i="36"/>
  <c r="H1387" i="36"/>
  <c r="K1387" i="36"/>
  <c r="L1387" i="36"/>
  <c r="M1387" i="36"/>
  <c r="F1388" i="36"/>
  <c r="D1389" i="36"/>
  <c r="E1388" i="36"/>
  <c r="G1388" i="36"/>
  <c r="H1388" i="36"/>
  <c r="K1388" i="36"/>
  <c r="L1388" i="36"/>
  <c r="M1388" i="36"/>
  <c r="F1389" i="36"/>
  <c r="D1390" i="36"/>
  <c r="E1389" i="36"/>
  <c r="G1389" i="36"/>
  <c r="H1389" i="36"/>
  <c r="K1389" i="36"/>
  <c r="L1389" i="36"/>
  <c r="M1389" i="36"/>
  <c r="F1390" i="36"/>
  <c r="D1391" i="36"/>
  <c r="E1390" i="36"/>
  <c r="G1390" i="36"/>
  <c r="H1390" i="36"/>
  <c r="K1390" i="36"/>
  <c r="L1390" i="36"/>
  <c r="M1390" i="36"/>
  <c r="F1391" i="36"/>
  <c r="D1392" i="36"/>
  <c r="E1391" i="36"/>
  <c r="G1391" i="36"/>
  <c r="H1391" i="36"/>
  <c r="K1391" i="36"/>
  <c r="L1391" i="36"/>
  <c r="M1391" i="36"/>
  <c r="F1392" i="36"/>
  <c r="D1393" i="36"/>
  <c r="E1392" i="36"/>
  <c r="G1392" i="36"/>
  <c r="H1392" i="36"/>
  <c r="K1392" i="36"/>
  <c r="L1392" i="36"/>
  <c r="M1392" i="36"/>
  <c r="F1393" i="36"/>
  <c r="D1394" i="36"/>
  <c r="E1393" i="36"/>
  <c r="G1393" i="36"/>
  <c r="H1393" i="36"/>
  <c r="K1393" i="36"/>
  <c r="L1393" i="36"/>
  <c r="M1393" i="36"/>
  <c r="F1394" i="36"/>
  <c r="D1395" i="36"/>
  <c r="E1394" i="36"/>
  <c r="G1394" i="36"/>
  <c r="H1394" i="36"/>
  <c r="K1394" i="36"/>
  <c r="L1394" i="36"/>
  <c r="M1394" i="36"/>
  <c r="F1395" i="36"/>
  <c r="D1396" i="36"/>
  <c r="E1395" i="36"/>
  <c r="G1395" i="36"/>
  <c r="H1395" i="36"/>
  <c r="K1395" i="36"/>
  <c r="L1395" i="36"/>
  <c r="M1395" i="36"/>
  <c r="F1396" i="36"/>
  <c r="D1397" i="36"/>
  <c r="E1396" i="36"/>
  <c r="G1396" i="36"/>
  <c r="H1396" i="36"/>
  <c r="K1396" i="36"/>
  <c r="L1396" i="36"/>
  <c r="M1396" i="36"/>
  <c r="F1397" i="36"/>
  <c r="D1398" i="36"/>
  <c r="E1397" i="36"/>
  <c r="G1397" i="36"/>
  <c r="H1397" i="36"/>
  <c r="K1397" i="36"/>
  <c r="L1397" i="36"/>
  <c r="M1397" i="36"/>
  <c r="F1398" i="36"/>
  <c r="D1399" i="36"/>
  <c r="E1398" i="36"/>
  <c r="G1398" i="36"/>
  <c r="H1398" i="36"/>
  <c r="K1398" i="36"/>
  <c r="L1398" i="36"/>
  <c r="M1398" i="36"/>
  <c r="F1399" i="36"/>
  <c r="D1400" i="36"/>
  <c r="E1399" i="36"/>
  <c r="G1399" i="36"/>
  <c r="H1399" i="36"/>
  <c r="K1399" i="36"/>
  <c r="L1399" i="36"/>
  <c r="M1399" i="36"/>
  <c r="F1400" i="36"/>
  <c r="D1401" i="36"/>
  <c r="E1400" i="36"/>
  <c r="G1400" i="36"/>
  <c r="H1400" i="36"/>
  <c r="K1400" i="36"/>
  <c r="L1400" i="36"/>
  <c r="M1400" i="36"/>
  <c r="F1401" i="36"/>
  <c r="D1402" i="36"/>
  <c r="E1401" i="36"/>
  <c r="G1401" i="36"/>
  <c r="H1401" i="36"/>
  <c r="K1401" i="36"/>
  <c r="L1401" i="36"/>
  <c r="M1401" i="36"/>
  <c r="F1402" i="36"/>
  <c r="D1403" i="36"/>
  <c r="E1402" i="36"/>
  <c r="G1402" i="36"/>
  <c r="H1402" i="36"/>
  <c r="K1402" i="36"/>
  <c r="L1402" i="36"/>
  <c r="M1402" i="36"/>
  <c r="F1403" i="36"/>
  <c r="D1404" i="36"/>
  <c r="E1403" i="36"/>
  <c r="G1403" i="36"/>
  <c r="H1403" i="36"/>
  <c r="K1403" i="36"/>
  <c r="L1403" i="36"/>
  <c r="M1403" i="36"/>
  <c r="F1404" i="36"/>
  <c r="D1405" i="36"/>
  <c r="E1404" i="36"/>
  <c r="G1404" i="36"/>
  <c r="H1404" i="36"/>
  <c r="K1404" i="36"/>
  <c r="L1404" i="36"/>
  <c r="M1404" i="36"/>
  <c r="F1405" i="36"/>
  <c r="D1406" i="36"/>
  <c r="E1405" i="36"/>
  <c r="G1405" i="36"/>
  <c r="H1405" i="36"/>
  <c r="K1405" i="36"/>
  <c r="L1405" i="36"/>
  <c r="M1405" i="36"/>
  <c r="F1406" i="36"/>
  <c r="D1407" i="36"/>
  <c r="E1406" i="36"/>
  <c r="G1406" i="36"/>
  <c r="H1406" i="36"/>
  <c r="K1406" i="36"/>
  <c r="L1406" i="36"/>
  <c r="M1406" i="36"/>
  <c r="F1407" i="36"/>
  <c r="D1408" i="36"/>
  <c r="E1407" i="36"/>
  <c r="G1407" i="36"/>
  <c r="H1407" i="36"/>
  <c r="K1407" i="36"/>
  <c r="L1407" i="36"/>
  <c r="M1407" i="36"/>
  <c r="F1408" i="36"/>
  <c r="D1409" i="36"/>
  <c r="E1408" i="36"/>
  <c r="G1408" i="36"/>
  <c r="H1408" i="36"/>
  <c r="K1408" i="36"/>
  <c r="L1408" i="36"/>
  <c r="M1408" i="36"/>
  <c r="F1409" i="36"/>
  <c r="D1410" i="36"/>
  <c r="E1409" i="36"/>
  <c r="G1409" i="36"/>
  <c r="H1409" i="36"/>
  <c r="K1409" i="36"/>
  <c r="L1409" i="36"/>
  <c r="M1409" i="36"/>
  <c r="F1410" i="36"/>
  <c r="D1411" i="36"/>
  <c r="E1410" i="36"/>
  <c r="G1410" i="36"/>
  <c r="H1410" i="36"/>
  <c r="K1410" i="36"/>
  <c r="L1410" i="36"/>
  <c r="M1410" i="36"/>
  <c r="F1411" i="36"/>
  <c r="D1412" i="36"/>
  <c r="E1411" i="36"/>
  <c r="G1411" i="36"/>
  <c r="H1411" i="36"/>
  <c r="K1411" i="36"/>
  <c r="L1411" i="36"/>
  <c r="M1411" i="36"/>
  <c r="F1412" i="36"/>
  <c r="D1413" i="36"/>
  <c r="E1412" i="36"/>
  <c r="G1412" i="36"/>
  <c r="H1412" i="36"/>
  <c r="K1412" i="36"/>
  <c r="L1412" i="36"/>
  <c r="M1412" i="36"/>
  <c r="F1413" i="36"/>
  <c r="D1414" i="36"/>
  <c r="E1413" i="36"/>
  <c r="G1413" i="36"/>
  <c r="H1413" i="36"/>
  <c r="K1413" i="36"/>
  <c r="L1413" i="36"/>
  <c r="M1413" i="36"/>
  <c r="F1414" i="36"/>
  <c r="D1415" i="36"/>
  <c r="E1414" i="36"/>
  <c r="G1414" i="36"/>
  <c r="H1414" i="36"/>
  <c r="K1414" i="36"/>
  <c r="L1414" i="36"/>
  <c r="M1414" i="36"/>
  <c r="F1415" i="36"/>
  <c r="D1416" i="36"/>
  <c r="E1415" i="36"/>
  <c r="G1415" i="36"/>
  <c r="H1415" i="36"/>
  <c r="K1415" i="36"/>
  <c r="L1415" i="36"/>
  <c r="M1415" i="36"/>
  <c r="F1416" i="36"/>
  <c r="D1417" i="36"/>
  <c r="E1416" i="36"/>
  <c r="G1416" i="36"/>
  <c r="H1416" i="36"/>
  <c r="K1416" i="36"/>
  <c r="L1416" i="36"/>
  <c r="M1416" i="36"/>
  <c r="F1417" i="36"/>
  <c r="D1418" i="36"/>
  <c r="E1417" i="36"/>
  <c r="G1417" i="36"/>
  <c r="H1417" i="36"/>
  <c r="K1417" i="36"/>
  <c r="L1417" i="36"/>
  <c r="M1417" i="36"/>
  <c r="F1418" i="36"/>
  <c r="D1419" i="36"/>
  <c r="E1418" i="36"/>
  <c r="G1418" i="36"/>
  <c r="H1418" i="36"/>
  <c r="K1418" i="36"/>
  <c r="L1418" i="36"/>
  <c r="M1418" i="36"/>
  <c r="F1419" i="36"/>
  <c r="D1420" i="36"/>
  <c r="E1419" i="36"/>
  <c r="G1419" i="36"/>
  <c r="H1419" i="36"/>
  <c r="K1419" i="36"/>
  <c r="L1419" i="36"/>
  <c r="M1419" i="36"/>
  <c r="F1420" i="36"/>
  <c r="D1421" i="36"/>
  <c r="E1420" i="36"/>
  <c r="G1420" i="36"/>
  <c r="H1420" i="36"/>
  <c r="K1420" i="36"/>
  <c r="L1420" i="36"/>
  <c r="M1420" i="36"/>
  <c r="F1421" i="36"/>
  <c r="D1422" i="36"/>
  <c r="E1421" i="36"/>
  <c r="G1421" i="36"/>
  <c r="H1421" i="36"/>
  <c r="K1421" i="36"/>
  <c r="L1421" i="36"/>
  <c r="M1421" i="36"/>
  <c r="F1422" i="36"/>
  <c r="D1423" i="36"/>
  <c r="E1422" i="36"/>
  <c r="G1422" i="36"/>
  <c r="H1422" i="36"/>
  <c r="K1422" i="36"/>
  <c r="L1422" i="36"/>
  <c r="M1422" i="36"/>
  <c r="F1423" i="36"/>
  <c r="D1424" i="36"/>
  <c r="E1423" i="36"/>
  <c r="G1423" i="36"/>
  <c r="H1423" i="36"/>
  <c r="K1423" i="36"/>
  <c r="L1423" i="36"/>
  <c r="M1423" i="36"/>
  <c r="F1424" i="36"/>
  <c r="D1425" i="36"/>
  <c r="E1424" i="36"/>
  <c r="G1424" i="36"/>
  <c r="H1424" i="36"/>
  <c r="K1424" i="36"/>
  <c r="L1424" i="36"/>
  <c r="M1424" i="36"/>
  <c r="F1425" i="36"/>
  <c r="D1426" i="36"/>
  <c r="E1425" i="36"/>
  <c r="G1425" i="36"/>
  <c r="H1425" i="36"/>
  <c r="K1425" i="36"/>
  <c r="L1425" i="36"/>
  <c r="M1425" i="36"/>
  <c r="F1426" i="36"/>
  <c r="D1427" i="36"/>
  <c r="E1426" i="36"/>
  <c r="G1426" i="36"/>
  <c r="H1426" i="36"/>
  <c r="K1426" i="36"/>
  <c r="L1426" i="36"/>
  <c r="M1426" i="36"/>
  <c r="F1427" i="36"/>
  <c r="D1428" i="36"/>
  <c r="E1427" i="36"/>
  <c r="G1427" i="36"/>
  <c r="H1427" i="36"/>
  <c r="K1427" i="36"/>
  <c r="L1427" i="36"/>
  <c r="M1427" i="36"/>
  <c r="F1428" i="36"/>
  <c r="D1429" i="36"/>
  <c r="E1428" i="36"/>
  <c r="G1428" i="36"/>
  <c r="H1428" i="36"/>
  <c r="K1428" i="36"/>
  <c r="L1428" i="36"/>
  <c r="M1428" i="36"/>
  <c r="F1429" i="36"/>
  <c r="D1430" i="36"/>
  <c r="E1429" i="36"/>
  <c r="G1429" i="36"/>
  <c r="H1429" i="36"/>
  <c r="K1429" i="36"/>
  <c r="L1429" i="36"/>
  <c r="M1429" i="36"/>
  <c r="F1430" i="36"/>
  <c r="D1431" i="36"/>
  <c r="E1430" i="36"/>
  <c r="G1430" i="36"/>
  <c r="H1430" i="36"/>
  <c r="K1430" i="36"/>
  <c r="L1430" i="36"/>
  <c r="M1430" i="36"/>
  <c r="F1431" i="36"/>
  <c r="D1432" i="36"/>
  <c r="E1431" i="36"/>
  <c r="G1431" i="36"/>
  <c r="H1431" i="36"/>
  <c r="K1431" i="36"/>
  <c r="L1431" i="36"/>
  <c r="M1431" i="36"/>
  <c r="F1432" i="36"/>
  <c r="D1433" i="36"/>
  <c r="E1432" i="36"/>
  <c r="G1432" i="36"/>
  <c r="H1432" i="36"/>
  <c r="K1432" i="36"/>
  <c r="L1432" i="36"/>
  <c r="M1432" i="36"/>
  <c r="F1433" i="36"/>
  <c r="D1434" i="36"/>
  <c r="E1433" i="36"/>
  <c r="G1433" i="36"/>
  <c r="H1433" i="36"/>
  <c r="K1433" i="36"/>
  <c r="L1433" i="36"/>
  <c r="M1433" i="36"/>
  <c r="F1434" i="36"/>
  <c r="D1435" i="36"/>
  <c r="E1434" i="36"/>
  <c r="G1434" i="36"/>
  <c r="H1434" i="36"/>
  <c r="K1434" i="36"/>
  <c r="L1434" i="36"/>
  <c r="M1434" i="36"/>
  <c r="F1435" i="36"/>
  <c r="D1436" i="36"/>
  <c r="E1435" i="36"/>
  <c r="G1435" i="36"/>
  <c r="H1435" i="36"/>
  <c r="K1435" i="36"/>
  <c r="L1435" i="36"/>
  <c r="M1435" i="36"/>
  <c r="F1436" i="36"/>
  <c r="D1437" i="36"/>
  <c r="E1436" i="36"/>
  <c r="G1436" i="36"/>
  <c r="H1436" i="36"/>
  <c r="K1436" i="36"/>
  <c r="L1436" i="36"/>
  <c r="M1436" i="36"/>
  <c r="F1437" i="36"/>
  <c r="D1438" i="36"/>
  <c r="E1437" i="36"/>
  <c r="G1437" i="36"/>
  <c r="H1437" i="36"/>
  <c r="K1437" i="36"/>
  <c r="L1437" i="36"/>
  <c r="M1437" i="36"/>
  <c r="F1438" i="36"/>
  <c r="D1439" i="36"/>
  <c r="E1438" i="36"/>
  <c r="G1438" i="36"/>
  <c r="H1438" i="36"/>
  <c r="K1438" i="36"/>
  <c r="L1438" i="36"/>
  <c r="M1438" i="36"/>
  <c r="F1439" i="36"/>
  <c r="D1440" i="36"/>
  <c r="E1439" i="36"/>
  <c r="G1439" i="36"/>
  <c r="H1439" i="36"/>
  <c r="K1439" i="36"/>
  <c r="L1439" i="36"/>
  <c r="M1439" i="36"/>
  <c r="F1440" i="36"/>
  <c r="D1441" i="36"/>
  <c r="E1440" i="36"/>
  <c r="G1440" i="36"/>
  <c r="H1440" i="36"/>
  <c r="K1440" i="36"/>
  <c r="L1440" i="36"/>
  <c r="M1440" i="36"/>
  <c r="F1441" i="36"/>
  <c r="D1442" i="36"/>
  <c r="E1441" i="36"/>
  <c r="G1441" i="36"/>
  <c r="H1441" i="36"/>
  <c r="K1441" i="36"/>
  <c r="L1441" i="36"/>
  <c r="M1441" i="36"/>
  <c r="F1442" i="36"/>
  <c r="D1443" i="36"/>
  <c r="E1442" i="36"/>
  <c r="G1442" i="36"/>
  <c r="H1442" i="36"/>
  <c r="K1442" i="36"/>
  <c r="L1442" i="36"/>
  <c r="M1442" i="36"/>
  <c r="F1443" i="36"/>
  <c r="D1444" i="36"/>
  <c r="E1443" i="36"/>
  <c r="G1443" i="36"/>
  <c r="H1443" i="36"/>
  <c r="K1443" i="36"/>
  <c r="L1443" i="36"/>
  <c r="M1443" i="36"/>
  <c r="F1444" i="36"/>
  <c r="D1445" i="36"/>
  <c r="E1444" i="36"/>
  <c r="G1444" i="36"/>
  <c r="H1444" i="36"/>
  <c r="K1444" i="36"/>
  <c r="L1444" i="36"/>
  <c r="M1444" i="36"/>
  <c r="F1445" i="36"/>
  <c r="D1446" i="36"/>
  <c r="E1445" i="36"/>
  <c r="G1445" i="36"/>
  <c r="H1445" i="36"/>
  <c r="K1445" i="36"/>
  <c r="L1445" i="36"/>
  <c r="M1445" i="36"/>
  <c r="F1446" i="36"/>
  <c r="D1447" i="36"/>
  <c r="E1446" i="36"/>
  <c r="G1446" i="36"/>
  <c r="H1446" i="36"/>
  <c r="K1446" i="36"/>
  <c r="L1446" i="36"/>
  <c r="M1446" i="36"/>
  <c r="F1447" i="36"/>
  <c r="D1448" i="36"/>
  <c r="E1447" i="36"/>
  <c r="G1447" i="36"/>
  <c r="H1447" i="36"/>
  <c r="K1447" i="36"/>
  <c r="L1447" i="36"/>
  <c r="M1447" i="36"/>
  <c r="F1448" i="36"/>
  <c r="D1449" i="36"/>
  <c r="E1448" i="36"/>
  <c r="G1448" i="36"/>
  <c r="H1448" i="36"/>
  <c r="K1448" i="36"/>
  <c r="L1448" i="36"/>
  <c r="M1448" i="36"/>
  <c r="F1449" i="36"/>
  <c r="D1450" i="36"/>
  <c r="E1449" i="36"/>
  <c r="G1449" i="36"/>
  <c r="H1449" i="36"/>
  <c r="K1449" i="36"/>
  <c r="L1449" i="36"/>
  <c r="M1449" i="36"/>
  <c r="F1450" i="36"/>
  <c r="D1451" i="36"/>
  <c r="E1450" i="36"/>
  <c r="G1450" i="36"/>
  <c r="H1450" i="36"/>
  <c r="K1450" i="36"/>
  <c r="L1450" i="36"/>
  <c r="M1450" i="36"/>
  <c r="F1451" i="36"/>
  <c r="D1452" i="36"/>
  <c r="E1451" i="36"/>
  <c r="G1451" i="36"/>
  <c r="H1451" i="36"/>
  <c r="K1451" i="36"/>
  <c r="L1451" i="36"/>
  <c r="M1451" i="36"/>
  <c r="F1452" i="36"/>
  <c r="D1453" i="36"/>
  <c r="E1452" i="36"/>
  <c r="G1452" i="36"/>
  <c r="H1452" i="36"/>
  <c r="K1452" i="36"/>
  <c r="L1452" i="36"/>
  <c r="M1452" i="36"/>
  <c r="F1453" i="36"/>
  <c r="D1454" i="36"/>
  <c r="E1453" i="36"/>
  <c r="G1453" i="36"/>
  <c r="H1453" i="36"/>
  <c r="K1453" i="36"/>
  <c r="L1453" i="36"/>
  <c r="M1453" i="36"/>
  <c r="F1454" i="36"/>
  <c r="D1455" i="36"/>
  <c r="E1454" i="36"/>
  <c r="G1454" i="36"/>
  <c r="H1454" i="36"/>
  <c r="K1454" i="36"/>
  <c r="L1454" i="36"/>
  <c r="M1454" i="36"/>
  <c r="F1455" i="36"/>
  <c r="D1456" i="36"/>
  <c r="E1455" i="36"/>
  <c r="G1455" i="36"/>
  <c r="H1455" i="36"/>
  <c r="K1455" i="36"/>
  <c r="L1455" i="36"/>
  <c r="M1455" i="36"/>
  <c r="F1456" i="36"/>
  <c r="D1457" i="36"/>
  <c r="E1456" i="36"/>
  <c r="G1456" i="36"/>
  <c r="H1456" i="36"/>
  <c r="K1456" i="36"/>
  <c r="L1456" i="36"/>
  <c r="M1456" i="36"/>
  <c r="F1457" i="36"/>
  <c r="D1458" i="36"/>
  <c r="E1457" i="36"/>
  <c r="G1457" i="36"/>
  <c r="H1457" i="36"/>
  <c r="K1457" i="36"/>
  <c r="L1457" i="36"/>
  <c r="M1457" i="36"/>
  <c r="F1458" i="36"/>
  <c r="D1459" i="36"/>
  <c r="E1458" i="36"/>
  <c r="G1458" i="36"/>
  <c r="H1458" i="36"/>
  <c r="K1458" i="36"/>
  <c r="L1458" i="36"/>
  <c r="M1458" i="36"/>
  <c r="F1459" i="36"/>
  <c r="D1460" i="36"/>
  <c r="E1459" i="36"/>
  <c r="G1459" i="36"/>
  <c r="H1459" i="36"/>
  <c r="K1459" i="36"/>
  <c r="L1459" i="36"/>
  <c r="M1459" i="36"/>
  <c r="F1460" i="36"/>
  <c r="D1461" i="36"/>
  <c r="E1460" i="36"/>
  <c r="G1460" i="36"/>
  <c r="H1460" i="36"/>
  <c r="K1460" i="36"/>
  <c r="L1460" i="36"/>
  <c r="M1460" i="36"/>
  <c r="F1461" i="36"/>
  <c r="D1462" i="36"/>
  <c r="E1461" i="36"/>
  <c r="G1461" i="36"/>
  <c r="H1461" i="36"/>
  <c r="K1461" i="36"/>
  <c r="L1461" i="36"/>
  <c r="M1461" i="36"/>
  <c r="F1462" i="36"/>
  <c r="D1463" i="36"/>
  <c r="E1462" i="36"/>
  <c r="G1462" i="36"/>
  <c r="H1462" i="36"/>
  <c r="K1462" i="36"/>
  <c r="L1462" i="36"/>
  <c r="M1462" i="36"/>
  <c r="F1463" i="36"/>
  <c r="D1464" i="36"/>
  <c r="E1463" i="36"/>
  <c r="G1463" i="36"/>
  <c r="H1463" i="36"/>
  <c r="K1463" i="36"/>
  <c r="L1463" i="36"/>
  <c r="M1463" i="36"/>
  <c r="F1464" i="36"/>
  <c r="D1465" i="36"/>
  <c r="E1464" i="36"/>
  <c r="G1464" i="36"/>
  <c r="H1464" i="36"/>
  <c r="K1464" i="36"/>
  <c r="L1464" i="36"/>
  <c r="M1464" i="36"/>
  <c r="F1465" i="36"/>
  <c r="D1466" i="36"/>
  <c r="E1465" i="36"/>
  <c r="G1465" i="36"/>
  <c r="H1465" i="36"/>
  <c r="K1465" i="36"/>
  <c r="L1465" i="36"/>
  <c r="M1465" i="36"/>
  <c r="F1466" i="36"/>
  <c r="D1467" i="36"/>
  <c r="E1466" i="36"/>
  <c r="G1466" i="36"/>
  <c r="H1466" i="36"/>
  <c r="K1466" i="36"/>
  <c r="L1466" i="36"/>
  <c r="M1466" i="36"/>
  <c r="F1467" i="36"/>
  <c r="D1468" i="36"/>
  <c r="E1467" i="36"/>
  <c r="G1467" i="36"/>
  <c r="H1467" i="36"/>
  <c r="K1467" i="36"/>
  <c r="L1467" i="36"/>
  <c r="M1467" i="36"/>
  <c r="F1468" i="36"/>
  <c r="D1469" i="36"/>
  <c r="E1468" i="36"/>
  <c r="G1468" i="36"/>
  <c r="H1468" i="36"/>
  <c r="K1468" i="36"/>
  <c r="L1468" i="36"/>
  <c r="M1468" i="36"/>
  <c r="F1469" i="36"/>
  <c r="D1470" i="36"/>
  <c r="E1469" i="36"/>
  <c r="G1469" i="36"/>
  <c r="H1469" i="36"/>
  <c r="K1469" i="36"/>
  <c r="L1469" i="36"/>
  <c r="M1469" i="36"/>
  <c r="F1470" i="36"/>
  <c r="D1471" i="36"/>
  <c r="E1470" i="36"/>
  <c r="G1470" i="36"/>
  <c r="H1470" i="36"/>
  <c r="K1470" i="36"/>
  <c r="L1470" i="36"/>
  <c r="M1470" i="36"/>
  <c r="F1471" i="36"/>
  <c r="D1472" i="36"/>
  <c r="E1471" i="36"/>
  <c r="G1471" i="36"/>
  <c r="H1471" i="36"/>
  <c r="K1471" i="36"/>
  <c r="L1471" i="36"/>
  <c r="M1471" i="36"/>
  <c r="F1472" i="36"/>
  <c r="D1473" i="36"/>
  <c r="E1472" i="36"/>
  <c r="G1472" i="36"/>
  <c r="H1472" i="36"/>
  <c r="K1472" i="36"/>
  <c r="L1472" i="36"/>
  <c r="M1472" i="36"/>
  <c r="F1473" i="36"/>
  <c r="D1474" i="36"/>
  <c r="E1473" i="36"/>
  <c r="G1473" i="36"/>
  <c r="H1473" i="36"/>
  <c r="K1473" i="36"/>
  <c r="L1473" i="36"/>
  <c r="M1473" i="36"/>
  <c r="F1474" i="36"/>
  <c r="D1475" i="36"/>
  <c r="E1474" i="36"/>
  <c r="G1474" i="36"/>
  <c r="H1474" i="36"/>
  <c r="K1474" i="36"/>
  <c r="L1474" i="36"/>
  <c r="M1474" i="36"/>
  <c r="F1475" i="36"/>
  <c r="D1476" i="36"/>
  <c r="E1475" i="36"/>
  <c r="G1475" i="36"/>
  <c r="H1475" i="36"/>
  <c r="K1475" i="36"/>
  <c r="L1475" i="36"/>
  <c r="M1475" i="36"/>
  <c r="F1476" i="36"/>
  <c r="D1477" i="36"/>
  <c r="E1476" i="36"/>
  <c r="G1476" i="36"/>
  <c r="H1476" i="36"/>
  <c r="K1476" i="36"/>
  <c r="L1476" i="36"/>
  <c r="M1476" i="36"/>
  <c r="F1477" i="36"/>
  <c r="D1478" i="36"/>
  <c r="E1477" i="36"/>
  <c r="G1477" i="36"/>
  <c r="H1477" i="36"/>
  <c r="K1477" i="36"/>
  <c r="L1477" i="36"/>
  <c r="M1477" i="36"/>
  <c r="F1478" i="36"/>
  <c r="D1479" i="36"/>
  <c r="E1478" i="36"/>
  <c r="G1478" i="36"/>
  <c r="H1478" i="36"/>
  <c r="K1478" i="36"/>
  <c r="L1478" i="36"/>
  <c r="M1478" i="36"/>
  <c r="F1479" i="36"/>
  <c r="D1480" i="36"/>
  <c r="E1479" i="36"/>
  <c r="G1479" i="36"/>
  <c r="H1479" i="36"/>
  <c r="K1479" i="36"/>
  <c r="L1479" i="36"/>
  <c r="M1479" i="36"/>
  <c r="F1480" i="36"/>
  <c r="D1481" i="36"/>
  <c r="E1480" i="36"/>
  <c r="G1480" i="36"/>
  <c r="H1480" i="36"/>
  <c r="K1480" i="36"/>
  <c r="L1480" i="36"/>
  <c r="M1480" i="36"/>
  <c r="F1481" i="36"/>
  <c r="D1482" i="36"/>
  <c r="E1481" i="36"/>
  <c r="G1481" i="36"/>
  <c r="H1481" i="36"/>
  <c r="K1481" i="36"/>
  <c r="L1481" i="36"/>
  <c r="M1481" i="36"/>
  <c r="F1482" i="36"/>
  <c r="D1483" i="36"/>
  <c r="E1482" i="36"/>
  <c r="G1482" i="36"/>
  <c r="H1482" i="36"/>
  <c r="K1482" i="36"/>
  <c r="L1482" i="36"/>
  <c r="M1482" i="36"/>
  <c r="F1483" i="36"/>
  <c r="D1484" i="36"/>
  <c r="E1483" i="36"/>
  <c r="G1483" i="36"/>
  <c r="H1483" i="36"/>
  <c r="K1483" i="36"/>
  <c r="L1483" i="36"/>
  <c r="M1483" i="36"/>
  <c r="F1484" i="36"/>
  <c r="D1485" i="36"/>
  <c r="E1484" i="36"/>
  <c r="G1484" i="36"/>
  <c r="H1484" i="36"/>
  <c r="K1484" i="36"/>
  <c r="L1484" i="36"/>
  <c r="M1484" i="36"/>
  <c r="F1485" i="36"/>
  <c r="D1486" i="36"/>
  <c r="E1485" i="36"/>
  <c r="G1485" i="36"/>
  <c r="H1485" i="36"/>
  <c r="K1485" i="36"/>
  <c r="L1485" i="36"/>
  <c r="M1485" i="36"/>
  <c r="F1486" i="36"/>
  <c r="D1487" i="36"/>
  <c r="E1486" i="36"/>
  <c r="G1486" i="36"/>
  <c r="H1486" i="36"/>
  <c r="K1486" i="36"/>
  <c r="L1486" i="36"/>
  <c r="M1486" i="36"/>
  <c r="F1487" i="36"/>
  <c r="D1488" i="36"/>
  <c r="E1487" i="36"/>
  <c r="G1487" i="36"/>
  <c r="H1487" i="36"/>
  <c r="K1487" i="36"/>
  <c r="L1487" i="36"/>
  <c r="M1487" i="36"/>
  <c r="F1488" i="36"/>
  <c r="D1489" i="36"/>
  <c r="E1488" i="36"/>
  <c r="G1488" i="36"/>
  <c r="H1488" i="36"/>
  <c r="K1488" i="36"/>
  <c r="L1488" i="36"/>
  <c r="M1488" i="36"/>
  <c r="F1489" i="36"/>
  <c r="D1490" i="36"/>
  <c r="E1489" i="36"/>
  <c r="G1489" i="36"/>
  <c r="H1489" i="36"/>
  <c r="K1489" i="36"/>
  <c r="L1489" i="36"/>
  <c r="M1489" i="36"/>
  <c r="F1490" i="36"/>
  <c r="D1491" i="36"/>
  <c r="E1490" i="36"/>
  <c r="G1490" i="36"/>
  <c r="H1490" i="36"/>
  <c r="K1490" i="36"/>
  <c r="L1490" i="36"/>
  <c r="M1490" i="36"/>
  <c r="F1491" i="36"/>
  <c r="D1492" i="36"/>
  <c r="E1491" i="36"/>
  <c r="G1491" i="36"/>
  <c r="H1491" i="36"/>
  <c r="K1491" i="36"/>
  <c r="L1491" i="36"/>
  <c r="M1491" i="36"/>
  <c r="F1492" i="36"/>
  <c r="D1493" i="36"/>
  <c r="E1492" i="36"/>
  <c r="G1492" i="36"/>
  <c r="H1492" i="36"/>
  <c r="K1492" i="36"/>
  <c r="L1492" i="36"/>
  <c r="M1492" i="36"/>
  <c r="F1493" i="36"/>
  <c r="D1494" i="36"/>
  <c r="E1493" i="36"/>
  <c r="G1493" i="36"/>
  <c r="H1493" i="36"/>
  <c r="K1493" i="36"/>
  <c r="L1493" i="36"/>
  <c r="M1493" i="36"/>
  <c r="F1494" i="36"/>
  <c r="D1495" i="36"/>
  <c r="E1494" i="36"/>
  <c r="G1494" i="36"/>
  <c r="H1494" i="36"/>
  <c r="K1494" i="36"/>
  <c r="L1494" i="36"/>
  <c r="M1494" i="36"/>
  <c r="F1495" i="36"/>
  <c r="D1496" i="36"/>
  <c r="E1495" i="36"/>
  <c r="G1495" i="36"/>
  <c r="H1495" i="36"/>
  <c r="K1495" i="36"/>
  <c r="L1495" i="36"/>
  <c r="M1495" i="36"/>
  <c r="F1496" i="36"/>
  <c r="D1497" i="36"/>
  <c r="E1496" i="36"/>
  <c r="G1496" i="36"/>
  <c r="H1496" i="36"/>
  <c r="K1496" i="36"/>
  <c r="L1496" i="36"/>
  <c r="M1496" i="36"/>
  <c r="F1497" i="36"/>
  <c r="D1498" i="36"/>
  <c r="E1497" i="36"/>
  <c r="G1497" i="36"/>
  <c r="H1497" i="36"/>
  <c r="K1497" i="36"/>
  <c r="L1497" i="36"/>
  <c r="M1497" i="36"/>
  <c r="F1498" i="36"/>
  <c r="D1499" i="36"/>
  <c r="E1498" i="36"/>
  <c r="G1498" i="36"/>
  <c r="H1498" i="36"/>
  <c r="K1498" i="36"/>
  <c r="L1498" i="36"/>
  <c r="M1498" i="36"/>
  <c r="F1499" i="36"/>
  <c r="D1500" i="36"/>
  <c r="E1499" i="36"/>
  <c r="G1499" i="36"/>
  <c r="H1499" i="36"/>
  <c r="K1499" i="36"/>
  <c r="L1499" i="36"/>
  <c r="M1499" i="36"/>
  <c r="F1500" i="36"/>
  <c r="D1501" i="36"/>
  <c r="E1500" i="36"/>
  <c r="G1500" i="36"/>
  <c r="H1500" i="36"/>
  <c r="K1500" i="36"/>
  <c r="L1500" i="36"/>
  <c r="M1500" i="36"/>
  <c r="F1501" i="36"/>
  <c r="D1502" i="36"/>
  <c r="E1501" i="36"/>
  <c r="G1501" i="36"/>
  <c r="H1501" i="36"/>
  <c r="K1501" i="36"/>
  <c r="L1501" i="36"/>
  <c r="M1501" i="36"/>
  <c r="F1502" i="36"/>
  <c r="D1503" i="36"/>
  <c r="E1502" i="36"/>
  <c r="G1502" i="36"/>
  <c r="H1502" i="36"/>
  <c r="K1502" i="36"/>
  <c r="L1502" i="36"/>
  <c r="M1502" i="36"/>
  <c r="F1503" i="36"/>
  <c r="D1504" i="36"/>
  <c r="E1503" i="36"/>
  <c r="G1503" i="36"/>
  <c r="H1503" i="36"/>
  <c r="K1503" i="36"/>
  <c r="L1503" i="36"/>
  <c r="M1503" i="36"/>
  <c r="F1504" i="36"/>
  <c r="D1505" i="36"/>
  <c r="E1504" i="36"/>
  <c r="G1504" i="36"/>
  <c r="H1504" i="36"/>
  <c r="K1504" i="36"/>
  <c r="L1504" i="36"/>
  <c r="M1504" i="36"/>
  <c r="F1505" i="36"/>
  <c r="D1506" i="36"/>
  <c r="E1505" i="36"/>
  <c r="G1505" i="36"/>
  <c r="H1505" i="36"/>
  <c r="K1505" i="36"/>
  <c r="L1505" i="36"/>
  <c r="M1505" i="36"/>
  <c r="F1506" i="36"/>
  <c r="D1507" i="36"/>
  <c r="E1506" i="36"/>
  <c r="G1506" i="36"/>
  <c r="H1506" i="36"/>
  <c r="K1506" i="36"/>
  <c r="L1506" i="36"/>
  <c r="M1506" i="36"/>
  <c r="F1507" i="36"/>
  <c r="D1508" i="36"/>
  <c r="E1507" i="36"/>
  <c r="G1507" i="36"/>
  <c r="H1507" i="36"/>
  <c r="K1507" i="36"/>
  <c r="L1507" i="36"/>
  <c r="M1507" i="36"/>
  <c r="F1508" i="36"/>
  <c r="D1509" i="36"/>
  <c r="E1508" i="36"/>
  <c r="G1508" i="36"/>
  <c r="H1508" i="36"/>
  <c r="K1508" i="36"/>
  <c r="L1508" i="36"/>
  <c r="M1508" i="36"/>
  <c r="F1509" i="36"/>
  <c r="D1510" i="36"/>
  <c r="E1509" i="36"/>
  <c r="G1509" i="36"/>
  <c r="H1509" i="36"/>
  <c r="K1509" i="36"/>
  <c r="L1509" i="36"/>
  <c r="M1509" i="36"/>
  <c r="F1510" i="36"/>
  <c r="D1511" i="36"/>
  <c r="E1510" i="36"/>
  <c r="G1510" i="36"/>
  <c r="H1510" i="36"/>
  <c r="K1510" i="36"/>
  <c r="L1510" i="36"/>
  <c r="M1510" i="36"/>
  <c r="F1511" i="36"/>
  <c r="D1512" i="36"/>
  <c r="E1511" i="36"/>
  <c r="G1511" i="36"/>
  <c r="H1511" i="36"/>
  <c r="K1511" i="36"/>
  <c r="L1511" i="36"/>
  <c r="M1511" i="36"/>
  <c r="F1512" i="36"/>
  <c r="D1513" i="36"/>
  <c r="E1512" i="36"/>
  <c r="G1512" i="36"/>
  <c r="H1512" i="36"/>
  <c r="K1512" i="36"/>
  <c r="L1512" i="36"/>
  <c r="M1512" i="36"/>
  <c r="F1513" i="36"/>
  <c r="D1514" i="36"/>
  <c r="E1513" i="36"/>
  <c r="G1513" i="36"/>
  <c r="H1513" i="36"/>
  <c r="K1513" i="36"/>
  <c r="L1513" i="36"/>
  <c r="M1513" i="36"/>
  <c r="F1514" i="36"/>
  <c r="D1515" i="36"/>
  <c r="E1514" i="36"/>
  <c r="G1514" i="36"/>
  <c r="H1514" i="36"/>
  <c r="K1514" i="36"/>
  <c r="L1514" i="36"/>
  <c r="M1514" i="36"/>
  <c r="F1515" i="36"/>
  <c r="D1516" i="36"/>
  <c r="E1515" i="36"/>
  <c r="G1515" i="36"/>
  <c r="H1515" i="36"/>
  <c r="K1515" i="36"/>
  <c r="L1515" i="36"/>
  <c r="M1515" i="36"/>
  <c r="F1516" i="36"/>
  <c r="D1517" i="36"/>
  <c r="E1516" i="36"/>
  <c r="G1516" i="36"/>
  <c r="H1516" i="36"/>
  <c r="K1516" i="36"/>
  <c r="L1516" i="36"/>
  <c r="M1516" i="36"/>
  <c r="F1517" i="36"/>
  <c r="D1518" i="36"/>
  <c r="E1517" i="36"/>
  <c r="G1517" i="36"/>
  <c r="H1517" i="36"/>
  <c r="K1517" i="36"/>
  <c r="L1517" i="36"/>
  <c r="M1517" i="36"/>
  <c r="F1518" i="36"/>
  <c r="D1519" i="36"/>
  <c r="E1518" i="36"/>
  <c r="G1518" i="36"/>
  <c r="H1518" i="36"/>
  <c r="K1518" i="36"/>
  <c r="L1518" i="36"/>
  <c r="M1518" i="36"/>
  <c r="F1519" i="36"/>
  <c r="D1520" i="36"/>
  <c r="E1519" i="36"/>
  <c r="G1519" i="36"/>
  <c r="H1519" i="36"/>
  <c r="K1519" i="36"/>
  <c r="L1519" i="36"/>
  <c r="M1519" i="36"/>
  <c r="F1520" i="36"/>
  <c r="D1521" i="36"/>
  <c r="E1520" i="36"/>
  <c r="G1520" i="36"/>
  <c r="H1520" i="36"/>
  <c r="K1520" i="36"/>
  <c r="L1520" i="36"/>
  <c r="M1520" i="36"/>
  <c r="F1521" i="36"/>
  <c r="D1522" i="36"/>
  <c r="E1521" i="36"/>
  <c r="G1521" i="36"/>
  <c r="H1521" i="36"/>
  <c r="K1521" i="36"/>
  <c r="L1521" i="36"/>
  <c r="M1521" i="36"/>
  <c r="F1522" i="36"/>
  <c r="D1523" i="36"/>
  <c r="E1522" i="36"/>
  <c r="G1522" i="36"/>
  <c r="H1522" i="36"/>
  <c r="K1522" i="36"/>
  <c r="L1522" i="36"/>
  <c r="M1522" i="36"/>
  <c r="F1523" i="36"/>
  <c r="D1524" i="36"/>
  <c r="E1523" i="36"/>
  <c r="G1523" i="36"/>
  <c r="H1523" i="36"/>
  <c r="K1523" i="36"/>
  <c r="L1523" i="36"/>
  <c r="M1523" i="36"/>
  <c r="F1524" i="36"/>
  <c r="D1525" i="36"/>
  <c r="E1524" i="36"/>
  <c r="G1524" i="36"/>
  <c r="H1524" i="36"/>
  <c r="K1524" i="36"/>
  <c r="L1524" i="36"/>
  <c r="M1524" i="36"/>
  <c r="F1525" i="36"/>
  <c r="D1526" i="36"/>
  <c r="E1525" i="36"/>
  <c r="G1525" i="36"/>
  <c r="H1525" i="36"/>
  <c r="K1525" i="36"/>
  <c r="L1525" i="36"/>
  <c r="M1525" i="36"/>
  <c r="F1526" i="36"/>
  <c r="D1527" i="36"/>
  <c r="E1526" i="36"/>
  <c r="G1526" i="36"/>
  <c r="H1526" i="36"/>
  <c r="K1526" i="36"/>
  <c r="L1526" i="36"/>
  <c r="M1526" i="36"/>
  <c r="F1527" i="36"/>
  <c r="D1528" i="36"/>
  <c r="E1527" i="36"/>
  <c r="G1527" i="36"/>
  <c r="H1527" i="36"/>
  <c r="K1527" i="36"/>
  <c r="L1527" i="36"/>
  <c r="M1527" i="36"/>
  <c r="F1528" i="36"/>
  <c r="D1529" i="36"/>
  <c r="E1528" i="36"/>
  <c r="G1528" i="36"/>
  <c r="H1528" i="36"/>
  <c r="K1528" i="36"/>
  <c r="L1528" i="36"/>
  <c r="M1528" i="36"/>
  <c r="F1529" i="36"/>
  <c r="D1530" i="36"/>
  <c r="E1529" i="36"/>
  <c r="G1529" i="36"/>
  <c r="H1529" i="36"/>
  <c r="K1529" i="36"/>
  <c r="L1529" i="36"/>
  <c r="M1529" i="36"/>
  <c r="F1530" i="36"/>
  <c r="D1531" i="36"/>
  <c r="E1530" i="36"/>
  <c r="G1530" i="36"/>
  <c r="H1530" i="36"/>
  <c r="K1530" i="36"/>
  <c r="L1530" i="36"/>
  <c r="M1530" i="36"/>
  <c r="F1531" i="36"/>
  <c r="D1532" i="36"/>
  <c r="E1531" i="36"/>
  <c r="G1531" i="36"/>
  <c r="H1531" i="36"/>
  <c r="K1531" i="36"/>
  <c r="L1531" i="36"/>
  <c r="M1531" i="36"/>
  <c r="F1532" i="36"/>
  <c r="D1533" i="36"/>
  <c r="E1532" i="36"/>
  <c r="G1532" i="36"/>
  <c r="H1532" i="36"/>
  <c r="K1532" i="36"/>
  <c r="L1532" i="36"/>
  <c r="M1532" i="36"/>
  <c r="F1533" i="36"/>
  <c r="D1534" i="36"/>
  <c r="E1533" i="36"/>
  <c r="G1533" i="36"/>
  <c r="H1533" i="36"/>
  <c r="K1533" i="36"/>
  <c r="L1533" i="36"/>
  <c r="M1533" i="36"/>
  <c r="F1534" i="36"/>
  <c r="D1535" i="36"/>
  <c r="E1534" i="36"/>
  <c r="G1534" i="36"/>
  <c r="H1534" i="36"/>
  <c r="K1534" i="36"/>
  <c r="L1534" i="36"/>
  <c r="M1534" i="36"/>
  <c r="F1535" i="36"/>
  <c r="D1536" i="36"/>
  <c r="E1535" i="36"/>
  <c r="G1535" i="36"/>
  <c r="H1535" i="36"/>
  <c r="K1535" i="36"/>
  <c r="L1535" i="36"/>
  <c r="M1535" i="36"/>
  <c r="F1536" i="36"/>
  <c r="D1537" i="36"/>
  <c r="E1536" i="36"/>
  <c r="G1536" i="36"/>
  <c r="H1536" i="36"/>
  <c r="K1536" i="36"/>
  <c r="L1536" i="36"/>
  <c r="M1536" i="36"/>
  <c r="F1537" i="36"/>
  <c r="D1538" i="36"/>
  <c r="E1537" i="36"/>
  <c r="G1537" i="36"/>
  <c r="H1537" i="36"/>
  <c r="K1537" i="36"/>
  <c r="L1537" i="36"/>
  <c r="M1537" i="36"/>
  <c r="F1538" i="36"/>
  <c r="D1539" i="36"/>
  <c r="E1538" i="36"/>
  <c r="G1538" i="36"/>
  <c r="H1538" i="36"/>
  <c r="K1538" i="36"/>
  <c r="L1538" i="36"/>
  <c r="M1538" i="36"/>
  <c r="F1539" i="36"/>
  <c r="D1540" i="36"/>
  <c r="E1539" i="36"/>
  <c r="G1539" i="36"/>
  <c r="H1539" i="36"/>
  <c r="K1539" i="36"/>
  <c r="L1539" i="36"/>
  <c r="M1539" i="36"/>
  <c r="F1540" i="36"/>
  <c r="D1541" i="36"/>
  <c r="E1540" i="36"/>
  <c r="G1540" i="36"/>
  <c r="H1540" i="36"/>
  <c r="K1540" i="36"/>
  <c r="L1540" i="36"/>
  <c r="M1540" i="36"/>
  <c r="F1541" i="36"/>
  <c r="D1542" i="36"/>
  <c r="E1541" i="36"/>
  <c r="G1541" i="36"/>
  <c r="H1541" i="36"/>
  <c r="K1541" i="36"/>
  <c r="L1541" i="36"/>
  <c r="M1541" i="36"/>
  <c r="F1542" i="36"/>
  <c r="D1543" i="36"/>
  <c r="E1542" i="36"/>
  <c r="G1542" i="36"/>
  <c r="H1542" i="36"/>
  <c r="K1542" i="36"/>
  <c r="L1542" i="36"/>
  <c r="M1542" i="36"/>
  <c r="F1543" i="36"/>
  <c r="D1544" i="36"/>
  <c r="E1543" i="36"/>
  <c r="G1543" i="36"/>
  <c r="H1543" i="36"/>
  <c r="K1543" i="36"/>
  <c r="L1543" i="36"/>
  <c r="M1543" i="36"/>
  <c r="F1544" i="36"/>
  <c r="D1545" i="36"/>
  <c r="E1544" i="36"/>
  <c r="G1544" i="36"/>
  <c r="H1544" i="36"/>
  <c r="K1544" i="36"/>
  <c r="L1544" i="36"/>
  <c r="M1544" i="36"/>
  <c r="F1545" i="36"/>
  <c r="D1546" i="36"/>
  <c r="E1545" i="36"/>
  <c r="G1545" i="36"/>
  <c r="H1545" i="36"/>
  <c r="K1545" i="36"/>
  <c r="L1545" i="36"/>
  <c r="M1545" i="36"/>
  <c r="F1546" i="36"/>
  <c r="D1547" i="36"/>
  <c r="E1546" i="36"/>
  <c r="G1546" i="36"/>
  <c r="H1546" i="36"/>
  <c r="K1546" i="36"/>
  <c r="L1546" i="36"/>
  <c r="M1546" i="36"/>
  <c r="F1547" i="36"/>
  <c r="D1548" i="36"/>
  <c r="E1547" i="36"/>
  <c r="G1547" i="36"/>
  <c r="H1547" i="36"/>
  <c r="K1547" i="36"/>
  <c r="L1547" i="36"/>
  <c r="M1547" i="36"/>
  <c r="F1548" i="36"/>
  <c r="D1549" i="36"/>
  <c r="E1548" i="36"/>
  <c r="G1548" i="36"/>
  <c r="H1548" i="36"/>
  <c r="K1548" i="36"/>
  <c r="L1548" i="36"/>
  <c r="M1548" i="36"/>
  <c r="F1549" i="36"/>
  <c r="D1550" i="36"/>
  <c r="E1549" i="36"/>
  <c r="G1549" i="36"/>
  <c r="H1549" i="36"/>
  <c r="K1549" i="36"/>
  <c r="L1549" i="36"/>
  <c r="M1549" i="36"/>
  <c r="F1550" i="36"/>
  <c r="D1551" i="36"/>
  <c r="E1550" i="36"/>
  <c r="G1550" i="36"/>
  <c r="H1550" i="36"/>
  <c r="K1550" i="36"/>
  <c r="L1550" i="36"/>
  <c r="M1550" i="36"/>
  <c r="F1551" i="36"/>
  <c r="D1552" i="36"/>
  <c r="E1551" i="36"/>
  <c r="G1551" i="36"/>
  <c r="H1551" i="36"/>
  <c r="K1551" i="36"/>
  <c r="L1551" i="36"/>
  <c r="M1551" i="36"/>
  <c r="F1552" i="36"/>
  <c r="D1553" i="36"/>
  <c r="E1552" i="36"/>
  <c r="G1552" i="36"/>
  <c r="H1552" i="36"/>
  <c r="K1552" i="36"/>
  <c r="L1552" i="36"/>
  <c r="M1552" i="36"/>
  <c r="F1553" i="36"/>
  <c r="D1554" i="36"/>
  <c r="E1553" i="36"/>
  <c r="G1553" i="36"/>
  <c r="H1553" i="36"/>
  <c r="K1553" i="36"/>
  <c r="L1553" i="36"/>
  <c r="M1553" i="36"/>
  <c r="F1554" i="36"/>
  <c r="D1555" i="36"/>
  <c r="E1554" i="36"/>
  <c r="G1554" i="36"/>
  <c r="H1554" i="36"/>
  <c r="K1554" i="36"/>
  <c r="L1554" i="36"/>
  <c r="M1554" i="36"/>
  <c r="F1555" i="36"/>
  <c r="D1556" i="36"/>
  <c r="E1555" i="36"/>
  <c r="G1555" i="36"/>
  <c r="H1555" i="36"/>
  <c r="K1555" i="36"/>
  <c r="L1555" i="36"/>
  <c r="M1555" i="36"/>
  <c r="F1556" i="36"/>
  <c r="D1557" i="36"/>
  <c r="E1556" i="36"/>
  <c r="G1556" i="36"/>
  <c r="H1556" i="36"/>
  <c r="K1556" i="36"/>
  <c r="L1556" i="36"/>
  <c r="M1556" i="36"/>
  <c r="F1557" i="36"/>
  <c r="D1558" i="36"/>
  <c r="E1557" i="36"/>
  <c r="G1557" i="36"/>
  <c r="H1557" i="36"/>
  <c r="K1557" i="36"/>
  <c r="L1557" i="36"/>
  <c r="M1557" i="36"/>
  <c r="F1558" i="36"/>
  <c r="D1559" i="36"/>
  <c r="E1558" i="36"/>
  <c r="G1558" i="36"/>
  <c r="H1558" i="36"/>
  <c r="K1558" i="36"/>
  <c r="L1558" i="36"/>
  <c r="M1558" i="36"/>
  <c r="F1559" i="36"/>
  <c r="D1560" i="36"/>
  <c r="E1559" i="36"/>
  <c r="G1559" i="36"/>
  <c r="H1559" i="36"/>
  <c r="K1559" i="36"/>
  <c r="L1559" i="36"/>
  <c r="M1559" i="36"/>
  <c r="F1560" i="36"/>
  <c r="D1561" i="36"/>
  <c r="E1560" i="36"/>
  <c r="G1560" i="36"/>
  <c r="H1560" i="36"/>
  <c r="K1560" i="36"/>
  <c r="L1560" i="36"/>
  <c r="M1560" i="36"/>
  <c r="F1561" i="36"/>
  <c r="D1562" i="36"/>
  <c r="E1561" i="36"/>
  <c r="G1561" i="36"/>
  <c r="H1561" i="36"/>
  <c r="K1561" i="36"/>
  <c r="L1561" i="36"/>
  <c r="M1561" i="36"/>
  <c r="F1562" i="36"/>
  <c r="D1563" i="36"/>
  <c r="E1562" i="36"/>
  <c r="G1562" i="36"/>
  <c r="H1562" i="36"/>
  <c r="K1562" i="36"/>
  <c r="L1562" i="36"/>
  <c r="M1562" i="36"/>
  <c r="F1563" i="36"/>
  <c r="D1564" i="36"/>
  <c r="E1563" i="36"/>
  <c r="G1563" i="36"/>
  <c r="H1563" i="36"/>
  <c r="K1563" i="36"/>
  <c r="L1563" i="36"/>
  <c r="M1563" i="36"/>
  <c r="F1564" i="36"/>
  <c r="D1565" i="36"/>
  <c r="E1564" i="36"/>
  <c r="G1564" i="36"/>
  <c r="H1564" i="36"/>
  <c r="K1564" i="36"/>
  <c r="L1564" i="36"/>
  <c r="M1564" i="36"/>
  <c r="F1565" i="36"/>
  <c r="D1566" i="36"/>
  <c r="E1565" i="36"/>
  <c r="G1565" i="36"/>
  <c r="H1565" i="36"/>
  <c r="K1565" i="36"/>
  <c r="L1565" i="36"/>
  <c r="M1565" i="36"/>
  <c r="F1566" i="36"/>
  <c r="D1567" i="36"/>
  <c r="E1566" i="36"/>
  <c r="G1566" i="36"/>
  <c r="H1566" i="36"/>
  <c r="K1566" i="36"/>
  <c r="L1566" i="36"/>
  <c r="M1566" i="36"/>
  <c r="F1567" i="36"/>
  <c r="D1568" i="36"/>
  <c r="E1567" i="36"/>
  <c r="G1567" i="36"/>
  <c r="H1567" i="36"/>
  <c r="K1567" i="36"/>
  <c r="L1567" i="36"/>
  <c r="M1567" i="36"/>
  <c r="F1568" i="36"/>
  <c r="D1569" i="36"/>
  <c r="E1568" i="36"/>
  <c r="G1568" i="36"/>
  <c r="H1568" i="36"/>
  <c r="K1568" i="36"/>
  <c r="L1568" i="36"/>
  <c r="M1568" i="36"/>
  <c r="F1569" i="36"/>
  <c r="D1570" i="36"/>
  <c r="E1569" i="36"/>
  <c r="G1569" i="36"/>
  <c r="H1569" i="36"/>
  <c r="K1569" i="36"/>
  <c r="L1569" i="36"/>
  <c r="M1569" i="36"/>
  <c r="F1570" i="36"/>
  <c r="D1571" i="36"/>
  <c r="E1570" i="36"/>
  <c r="G1570" i="36"/>
  <c r="H1570" i="36"/>
  <c r="K1570" i="36"/>
  <c r="L1570" i="36"/>
  <c r="M1570" i="36"/>
  <c r="F1571" i="36"/>
  <c r="D1572" i="36"/>
  <c r="E1571" i="36"/>
  <c r="G1571" i="36"/>
  <c r="H1571" i="36"/>
  <c r="K1571" i="36"/>
  <c r="L1571" i="36"/>
  <c r="M1571" i="36"/>
  <c r="F1572" i="36"/>
  <c r="D1573" i="36"/>
  <c r="E1572" i="36"/>
  <c r="G1572" i="36"/>
  <c r="H1572" i="36"/>
  <c r="K1572" i="36"/>
  <c r="L1572" i="36"/>
  <c r="M1572" i="36"/>
  <c r="F1573" i="36"/>
  <c r="D1574" i="36"/>
  <c r="E1573" i="36"/>
  <c r="G1573" i="36"/>
  <c r="H1573" i="36"/>
  <c r="K1573" i="36"/>
  <c r="L1573" i="36"/>
  <c r="M1573" i="36"/>
  <c r="F1574" i="36"/>
  <c r="D1575" i="36"/>
  <c r="E1574" i="36"/>
  <c r="G1574" i="36"/>
  <c r="H1574" i="36"/>
  <c r="K1574" i="36"/>
  <c r="L1574" i="36"/>
  <c r="M1574" i="36"/>
  <c r="F1575" i="36"/>
  <c r="D1576" i="36"/>
  <c r="E1575" i="36"/>
  <c r="G1575" i="36"/>
  <c r="H1575" i="36"/>
  <c r="K1575" i="36"/>
  <c r="L1575" i="36"/>
  <c r="M1575" i="36"/>
  <c r="F1576" i="36"/>
  <c r="D1577" i="36"/>
  <c r="E1576" i="36"/>
  <c r="G1576" i="36"/>
  <c r="H1576" i="36"/>
  <c r="K1576" i="36"/>
  <c r="L1576" i="36"/>
  <c r="M1576" i="36"/>
  <c r="F1577" i="36"/>
  <c r="D1578" i="36"/>
  <c r="E1577" i="36"/>
  <c r="G1577" i="36"/>
  <c r="H1577" i="36"/>
  <c r="K1577" i="36"/>
  <c r="L1577" i="36"/>
  <c r="M1577" i="36"/>
  <c r="F1578" i="36"/>
  <c r="D1579" i="36"/>
  <c r="E1578" i="36"/>
  <c r="G1578" i="36"/>
  <c r="H1578" i="36"/>
  <c r="K1578" i="36"/>
  <c r="L1578" i="36"/>
  <c r="M1578" i="36"/>
  <c r="F1579" i="36"/>
  <c r="D1580" i="36"/>
  <c r="E1579" i="36"/>
  <c r="G1579" i="36"/>
  <c r="H1579" i="36"/>
  <c r="K1579" i="36"/>
  <c r="L1579" i="36"/>
  <c r="M1579" i="36"/>
  <c r="F1580" i="36"/>
  <c r="D1581" i="36"/>
  <c r="E1580" i="36"/>
  <c r="G1580" i="36"/>
  <c r="H1580" i="36"/>
  <c r="K1580" i="36"/>
  <c r="L1580" i="36"/>
  <c r="M1580" i="36"/>
  <c r="F1581" i="36"/>
  <c r="D1582" i="36"/>
  <c r="E1581" i="36"/>
  <c r="G1581" i="36"/>
  <c r="H1581" i="36"/>
  <c r="K1581" i="36"/>
  <c r="L1581" i="36"/>
  <c r="M1581" i="36"/>
  <c r="F1582" i="36"/>
  <c r="D1583" i="36"/>
  <c r="E1582" i="36"/>
  <c r="G1582" i="36"/>
  <c r="H1582" i="36"/>
  <c r="K1582" i="36"/>
  <c r="L1582" i="36"/>
  <c r="M1582" i="36"/>
  <c r="F1583" i="36"/>
  <c r="D1584" i="36"/>
  <c r="E1583" i="36"/>
  <c r="G1583" i="36"/>
  <c r="H1583" i="36"/>
  <c r="K1583" i="36"/>
  <c r="L1583" i="36"/>
  <c r="M1583" i="36"/>
  <c r="F1584" i="36"/>
  <c r="D1585" i="36"/>
  <c r="E1584" i="36"/>
  <c r="G1584" i="36"/>
  <c r="H1584" i="36"/>
  <c r="K1584" i="36"/>
  <c r="L1584" i="36"/>
  <c r="M1584" i="36"/>
  <c r="F1585" i="36"/>
  <c r="D1586" i="36"/>
  <c r="E1585" i="36"/>
  <c r="G1585" i="36"/>
  <c r="H1585" i="36"/>
  <c r="K1585" i="36"/>
  <c r="L1585" i="36"/>
  <c r="M1585" i="36"/>
  <c r="F1586" i="36"/>
  <c r="D1587" i="36"/>
  <c r="E1586" i="36"/>
  <c r="G1586" i="36"/>
  <c r="H1586" i="36"/>
  <c r="K1586" i="36"/>
  <c r="L1586" i="36"/>
  <c r="M1586" i="36"/>
  <c r="F1587" i="36"/>
  <c r="D1588" i="36"/>
  <c r="E1587" i="36"/>
  <c r="G1587" i="36"/>
  <c r="H1587" i="36"/>
  <c r="K1587" i="36"/>
  <c r="L1587" i="36"/>
  <c r="M1587" i="36"/>
  <c r="F1588" i="36"/>
  <c r="D1589" i="36"/>
  <c r="E1588" i="36"/>
  <c r="G1588" i="36"/>
  <c r="H1588" i="36"/>
  <c r="K1588" i="36"/>
  <c r="L1588" i="36"/>
  <c r="M1588" i="36"/>
  <c r="F1589" i="36"/>
  <c r="D1590" i="36"/>
  <c r="E1589" i="36"/>
  <c r="G1589" i="36"/>
  <c r="H1589" i="36"/>
  <c r="K1589" i="36"/>
  <c r="L1589" i="36"/>
  <c r="M1589" i="36"/>
  <c r="F1590" i="36"/>
  <c r="D1591" i="36"/>
  <c r="E1590" i="36"/>
  <c r="G1590" i="36"/>
  <c r="H1590" i="36"/>
  <c r="K1590" i="36"/>
  <c r="L1590" i="36"/>
  <c r="M1590" i="36"/>
  <c r="F1591" i="36"/>
  <c r="D1592" i="36"/>
  <c r="E1591" i="36"/>
  <c r="G1591" i="36"/>
  <c r="H1591" i="36"/>
  <c r="K1591" i="36"/>
  <c r="L1591" i="36"/>
  <c r="M1591" i="36"/>
  <c r="F1592" i="36"/>
  <c r="D1593" i="36"/>
  <c r="E1592" i="36"/>
  <c r="G1592" i="36"/>
  <c r="H1592" i="36"/>
  <c r="K1592" i="36"/>
  <c r="L1592" i="36"/>
  <c r="M1592" i="36"/>
  <c r="F1593" i="36"/>
  <c r="D1594" i="36"/>
  <c r="E1593" i="36"/>
  <c r="G1593" i="36"/>
  <c r="H1593" i="36"/>
  <c r="K1593" i="36"/>
  <c r="L1593" i="36"/>
  <c r="M1593" i="36"/>
  <c r="F1594" i="36"/>
  <c r="D1595" i="36"/>
  <c r="E1594" i="36"/>
  <c r="G1594" i="36"/>
  <c r="H1594" i="36"/>
  <c r="K1594" i="36"/>
  <c r="L1594" i="36"/>
  <c r="M1594" i="36"/>
  <c r="F1595" i="36"/>
  <c r="D1596" i="36"/>
  <c r="E1595" i="36"/>
  <c r="G1595" i="36"/>
  <c r="H1595" i="36"/>
  <c r="K1595" i="36"/>
  <c r="L1595" i="36"/>
  <c r="M1595" i="36"/>
  <c r="F1596" i="36"/>
  <c r="D1597" i="36"/>
  <c r="E1596" i="36"/>
  <c r="G1596" i="36"/>
  <c r="H1596" i="36"/>
  <c r="K1596" i="36"/>
  <c r="L1596" i="36"/>
  <c r="M1596" i="36"/>
  <c r="F1597" i="36"/>
  <c r="D1598" i="36"/>
  <c r="E1597" i="36"/>
  <c r="G1597" i="36"/>
  <c r="H1597" i="36"/>
  <c r="K1597" i="36"/>
  <c r="L1597" i="36"/>
  <c r="M1597" i="36"/>
  <c r="F1598" i="36"/>
  <c r="D1599" i="36"/>
  <c r="E1598" i="36"/>
  <c r="G1598" i="36"/>
  <c r="H1598" i="36"/>
  <c r="K1598" i="36"/>
  <c r="L1598" i="36"/>
  <c r="M1598" i="36"/>
  <c r="F1599" i="36"/>
  <c r="D1600" i="36"/>
  <c r="E1599" i="36"/>
  <c r="G1599" i="36"/>
  <c r="H1599" i="36"/>
  <c r="K1599" i="36"/>
  <c r="L1599" i="36"/>
  <c r="M1599" i="36"/>
  <c r="F1600" i="36"/>
  <c r="D1601" i="36"/>
  <c r="E1600" i="36"/>
  <c r="G1600" i="36"/>
  <c r="H1600" i="36"/>
  <c r="K1600" i="36"/>
  <c r="L1600" i="36"/>
  <c r="M1600" i="36"/>
  <c r="F1601" i="36"/>
  <c r="D1602" i="36"/>
  <c r="E1601" i="36"/>
  <c r="G1601" i="36"/>
  <c r="H1601" i="36"/>
  <c r="K1601" i="36"/>
  <c r="L1601" i="36"/>
  <c r="M1601" i="36"/>
  <c r="F1602" i="36"/>
  <c r="D1603" i="36"/>
  <c r="E1602" i="36"/>
  <c r="G1602" i="36"/>
  <c r="H1602" i="36"/>
  <c r="K1602" i="36"/>
  <c r="L1602" i="36"/>
  <c r="M1602" i="36"/>
  <c r="F1603" i="36"/>
  <c r="D1604" i="36"/>
  <c r="E1603" i="36"/>
  <c r="G1603" i="36"/>
  <c r="H1603" i="36"/>
  <c r="K1603" i="36"/>
  <c r="L1603" i="36"/>
  <c r="M1603" i="36"/>
  <c r="F1604" i="36"/>
  <c r="D1605" i="36"/>
  <c r="E1604" i="36"/>
  <c r="G1604" i="36"/>
  <c r="H1604" i="36"/>
  <c r="K1604" i="36"/>
  <c r="L1604" i="36"/>
  <c r="M1604" i="36"/>
  <c r="F1605" i="36"/>
  <c r="D1606" i="36"/>
  <c r="E1605" i="36"/>
  <c r="G1605" i="36"/>
  <c r="H1605" i="36"/>
  <c r="K1605" i="36"/>
  <c r="L1605" i="36"/>
  <c r="M1605" i="36"/>
  <c r="F1606" i="36"/>
  <c r="D1607" i="36"/>
  <c r="E1606" i="36"/>
  <c r="G1606" i="36"/>
  <c r="H1606" i="36"/>
  <c r="K1606" i="36"/>
  <c r="L1606" i="36"/>
  <c r="M1606" i="36"/>
  <c r="F1607" i="36"/>
  <c r="D1608" i="36"/>
  <c r="E1607" i="36"/>
  <c r="G1607" i="36"/>
  <c r="H1607" i="36"/>
  <c r="K1607" i="36"/>
  <c r="L1607" i="36"/>
  <c r="M1607" i="36"/>
  <c r="F1608" i="36"/>
  <c r="D1609" i="36"/>
  <c r="E1608" i="36"/>
  <c r="G1608" i="36"/>
  <c r="H1608" i="36"/>
  <c r="K1608" i="36"/>
  <c r="L1608" i="36"/>
  <c r="M1608" i="36"/>
  <c r="F1609" i="36"/>
  <c r="D1610" i="36"/>
  <c r="E1609" i="36"/>
  <c r="G1609" i="36"/>
  <c r="H1609" i="36"/>
  <c r="K1609" i="36"/>
  <c r="L1609" i="36"/>
  <c r="M1609" i="36"/>
  <c r="F1610" i="36"/>
  <c r="D1611" i="36"/>
  <c r="E1610" i="36"/>
  <c r="G1610" i="36"/>
  <c r="H1610" i="36"/>
  <c r="K1610" i="36"/>
  <c r="L1610" i="36"/>
  <c r="M1610" i="36"/>
  <c r="F1611" i="36"/>
  <c r="D1612" i="36"/>
  <c r="E1611" i="36"/>
  <c r="G1611" i="36"/>
  <c r="H1611" i="36"/>
  <c r="K1611" i="36"/>
  <c r="L1611" i="36"/>
  <c r="M1611" i="36"/>
  <c r="F1612" i="36"/>
  <c r="D1613" i="36"/>
  <c r="E1612" i="36"/>
  <c r="G1612" i="36"/>
  <c r="H1612" i="36"/>
  <c r="K1612" i="36"/>
  <c r="L1612" i="36"/>
  <c r="M1612" i="36"/>
  <c r="F1613" i="36"/>
  <c r="D1614" i="36"/>
  <c r="E1613" i="36"/>
  <c r="G1613" i="36"/>
  <c r="H1613" i="36"/>
  <c r="K1613" i="36"/>
  <c r="L1613" i="36"/>
  <c r="M1613" i="36"/>
  <c r="F1614" i="36"/>
  <c r="D1615" i="36"/>
  <c r="E1614" i="36"/>
  <c r="G1614" i="36"/>
  <c r="H1614" i="36"/>
  <c r="K1614" i="36"/>
  <c r="L1614" i="36"/>
  <c r="M1614" i="36"/>
  <c r="F1615" i="36"/>
  <c r="D1616" i="36"/>
  <c r="E1615" i="36"/>
  <c r="G1615" i="36"/>
  <c r="H1615" i="36"/>
  <c r="K1615" i="36"/>
  <c r="L1615" i="36"/>
  <c r="M1615" i="36"/>
  <c r="F1616" i="36"/>
  <c r="D1617" i="36"/>
  <c r="E1616" i="36"/>
  <c r="G1616" i="36"/>
  <c r="H1616" i="36"/>
  <c r="K1616" i="36"/>
  <c r="L1616" i="36"/>
  <c r="M1616" i="36"/>
  <c r="F1617" i="36"/>
  <c r="D1618" i="36"/>
  <c r="E1617" i="36"/>
  <c r="G1617" i="36"/>
  <c r="H1617" i="36"/>
  <c r="K1617" i="36"/>
  <c r="L1617" i="36"/>
  <c r="M1617" i="36"/>
  <c r="F1618" i="36"/>
  <c r="D1619" i="36"/>
  <c r="E1618" i="36"/>
  <c r="G1618" i="36"/>
  <c r="H1618" i="36"/>
  <c r="K1618" i="36"/>
  <c r="L1618" i="36"/>
  <c r="M1618" i="36"/>
  <c r="F1619" i="36"/>
  <c r="D1620" i="36"/>
  <c r="E1619" i="36"/>
  <c r="G1619" i="36"/>
  <c r="H1619" i="36"/>
  <c r="K1619" i="36"/>
  <c r="L1619" i="36"/>
  <c r="M1619" i="36"/>
  <c r="F1620" i="36"/>
  <c r="D1621" i="36"/>
  <c r="E1620" i="36"/>
  <c r="G1620" i="36"/>
  <c r="H1620" i="36"/>
  <c r="K1620" i="36"/>
  <c r="L1620" i="36"/>
  <c r="M1620" i="36"/>
  <c r="F1621" i="36"/>
  <c r="D1622" i="36"/>
  <c r="E1621" i="36"/>
  <c r="G1621" i="36"/>
  <c r="H1621" i="36"/>
  <c r="K1621" i="36"/>
  <c r="L1621" i="36"/>
  <c r="M1621" i="36"/>
  <c r="F1622" i="36"/>
  <c r="D1623" i="36"/>
  <c r="E1622" i="36"/>
  <c r="G1622" i="36"/>
  <c r="H1622" i="36"/>
  <c r="K1622" i="36"/>
  <c r="L1622" i="36"/>
  <c r="M1622" i="36"/>
  <c r="F1623" i="36"/>
  <c r="D1624" i="36"/>
  <c r="E1623" i="36"/>
  <c r="G1623" i="36"/>
  <c r="H1623" i="36"/>
  <c r="K1623" i="36"/>
  <c r="L1623" i="36"/>
  <c r="M1623" i="36"/>
  <c r="F1624" i="36"/>
  <c r="D1625" i="36"/>
  <c r="E1624" i="36"/>
  <c r="G1624" i="36"/>
  <c r="H1624" i="36"/>
  <c r="K1624" i="36"/>
  <c r="L1624" i="36"/>
  <c r="M1624" i="36"/>
  <c r="F1625" i="36"/>
  <c r="D1626" i="36"/>
  <c r="E1625" i="36"/>
  <c r="G1625" i="36"/>
  <c r="H1625" i="36"/>
  <c r="K1625" i="36"/>
  <c r="L1625" i="36"/>
  <c r="M1625" i="36"/>
  <c r="F1626" i="36"/>
  <c r="D1627" i="36"/>
  <c r="E1626" i="36"/>
  <c r="G1626" i="36"/>
  <c r="H1626" i="36"/>
  <c r="K1626" i="36"/>
  <c r="L1626" i="36"/>
  <c r="M1626" i="36"/>
  <c r="F1627" i="36"/>
  <c r="D1628" i="36"/>
  <c r="E1627" i="36"/>
  <c r="G1627" i="36"/>
  <c r="H1627" i="36"/>
  <c r="K1627" i="36"/>
  <c r="L1627" i="36"/>
  <c r="M1627" i="36"/>
  <c r="F1628" i="36"/>
  <c r="D1629" i="36"/>
  <c r="E1628" i="36"/>
  <c r="G1628" i="36"/>
  <c r="H1628" i="36"/>
  <c r="K1628" i="36"/>
  <c r="L1628" i="36"/>
  <c r="M1628" i="36"/>
  <c r="F1629" i="36"/>
  <c r="D1630" i="36"/>
  <c r="E1629" i="36"/>
  <c r="G1629" i="36"/>
  <c r="H1629" i="36"/>
  <c r="K1629" i="36"/>
  <c r="L1629" i="36"/>
  <c r="M1629" i="36"/>
  <c r="F1630" i="36"/>
  <c r="D1631" i="36"/>
  <c r="E1630" i="36"/>
  <c r="G1630" i="36"/>
  <c r="H1630" i="36"/>
  <c r="K1630" i="36"/>
  <c r="L1630" i="36"/>
  <c r="M1630" i="36"/>
  <c r="F1631" i="36"/>
  <c r="D1632" i="36"/>
  <c r="E1631" i="36"/>
  <c r="G1631" i="36"/>
  <c r="H1631" i="36"/>
  <c r="K1631" i="36"/>
  <c r="L1631" i="36"/>
  <c r="M1631" i="36"/>
  <c r="F1632" i="36"/>
  <c r="D1633" i="36"/>
  <c r="E1632" i="36"/>
  <c r="G1632" i="36"/>
  <c r="H1632" i="36"/>
  <c r="K1632" i="36"/>
  <c r="L1632" i="36"/>
  <c r="M1632" i="36"/>
  <c r="F1633" i="36"/>
  <c r="D1634" i="36"/>
  <c r="E1633" i="36"/>
  <c r="G1633" i="36"/>
  <c r="H1633" i="36"/>
  <c r="K1633" i="36"/>
  <c r="L1633" i="36"/>
  <c r="M1633" i="36"/>
  <c r="F1634" i="36"/>
  <c r="D1635" i="36"/>
  <c r="E1634" i="36"/>
  <c r="G1634" i="36"/>
  <c r="H1634" i="36"/>
  <c r="K1634" i="36"/>
  <c r="L1634" i="36"/>
  <c r="M1634" i="36"/>
  <c r="F1635" i="36"/>
  <c r="D1636" i="36"/>
  <c r="E1635" i="36"/>
  <c r="G1635" i="36"/>
  <c r="H1635" i="36"/>
  <c r="K1635" i="36"/>
  <c r="L1635" i="36"/>
  <c r="M1635" i="36"/>
  <c r="F1636" i="36"/>
  <c r="D1637" i="36"/>
  <c r="E1636" i="36"/>
  <c r="G1636" i="36"/>
  <c r="H1636" i="36"/>
  <c r="K1636" i="36"/>
  <c r="L1636" i="36"/>
  <c r="M1636" i="36"/>
  <c r="F1637" i="36"/>
  <c r="D1638" i="36"/>
  <c r="E1637" i="36"/>
  <c r="G1637" i="36"/>
  <c r="H1637" i="36"/>
  <c r="K1637" i="36"/>
  <c r="L1637" i="36"/>
  <c r="M1637" i="36"/>
  <c r="F1638" i="36"/>
  <c r="D1639" i="36"/>
  <c r="E1638" i="36"/>
  <c r="G1638" i="36"/>
  <c r="H1638" i="36"/>
  <c r="K1638" i="36"/>
  <c r="L1638" i="36"/>
  <c r="M1638" i="36"/>
  <c r="F1639" i="36"/>
  <c r="D1640" i="36"/>
  <c r="E1639" i="36"/>
  <c r="G1639" i="36"/>
  <c r="H1639" i="36"/>
  <c r="K1639" i="36"/>
  <c r="L1639" i="36"/>
  <c r="M1639" i="36"/>
  <c r="F1640" i="36"/>
  <c r="D1641" i="36"/>
  <c r="E1640" i="36"/>
  <c r="G1640" i="36"/>
  <c r="H1640" i="36"/>
  <c r="K1640" i="36"/>
  <c r="L1640" i="36"/>
  <c r="M1640" i="36"/>
  <c r="F1641" i="36"/>
  <c r="D1642" i="36"/>
  <c r="E1641" i="36"/>
  <c r="G1641" i="36"/>
  <c r="H1641" i="36"/>
  <c r="K1641" i="36"/>
  <c r="L1641" i="36"/>
  <c r="M1641" i="36"/>
  <c r="F1642" i="36"/>
  <c r="D1643" i="36"/>
  <c r="E1642" i="36"/>
  <c r="G1642" i="36"/>
  <c r="H1642" i="36"/>
  <c r="K1642" i="36"/>
  <c r="L1642" i="36"/>
  <c r="M1642" i="36"/>
  <c r="F1643" i="36"/>
  <c r="D1644" i="36"/>
  <c r="E1643" i="36"/>
  <c r="G1643" i="36"/>
  <c r="H1643" i="36"/>
  <c r="K1643" i="36"/>
  <c r="L1643" i="36"/>
  <c r="M1643" i="36"/>
  <c r="F1644" i="36"/>
  <c r="D1645" i="36"/>
  <c r="E1644" i="36"/>
  <c r="G1644" i="36"/>
  <c r="H1644" i="36"/>
  <c r="K1644" i="36"/>
  <c r="L1644" i="36"/>
  <c r="M1644" i="36"/>
  <c r="F1645" i="36"/>
  <c r="D1646" i="36"/>
  <c r="E1645" i="36"/>
  <c r="G1645" i="36"/>
  <c r="H1645" i="36"/>
  <c r="K1645" i="36"/>
  <c r="L1645" i="36"/>
  <c r="M1645" i="36"/>
  <c r="F1646" i="36"/>
  <c r="D1647" i="36"/>
  <c r="E1646" i="36"/>
  <c r="G1646" i="36"/>
  <c r="H1646" i="36"/>
  <c r="K1646" i="36"/>
  <c r="L1646" i="36"/>
  <c r="M1646" i="36"/>
  <c r="F1647" i="36"/>
  <c r="D1648" i="36"/>
  <c r="E1647" i="36"/>
  <c r="G1647" i="36"/>
  <c r="H1647" i="36"/>
  <c r="K1647" i="36"/>
  <c r="L1647" i="36"/>
  <c r="M1647" i="36"/>
  <c r="F1648" i="36"/>
  <c r="D1649" i="36"/>
  <c r="E1648" i="36"/>
  <c r="G1648" i="36"/>
  <c r="H1648" i="36"/>
  <c r="K1648" i="36"/>
  <c r="L1648" i="36"/>
  <c r="M1648" i="36"/>
  <c r="F1649" i="36"/>
  <c r="D1650" i="36"/>
  <c r="E1649" i="36"/>
  <c r="G1649" i="36"/>
  <c r="H1649" i="36"/>
  <c r="K1649" i="36"/>
  <c r="L1649" i="36"/>
  <c r="M1649" i="36"/>
  <c r="F1650" i="36"/>
  <c r="D1651" i="36"/>
  <c r="E1650" i="36"/>
  <c r="G1650" i="36"/>
  <c r="H1650" i="36"/>
  <c r="K1650" i="36"/>
  <c r="L1650" i="36"/>
  <c r="M1650" i="36"/>
  <c r="F1651" i="36"/>
  <c r="D1652" i="36"/>
  <c r="E1651" i="36"/>
  <c r="G1651" i="36"/>
  <c r="H1651" i="36"/>
  <c r="K1651" i="36"/>
  <c r="L1651" i="36"/>
  <c r="M1651" i="36"/>
  <c r="F1652" i="36"/>
  <c r="D1653" i="36"/>
  <c r="E1652" i="36"/>
  <c r="G1652" i="36"/>
  <c r="H1652" i="36"/>
  <c r="K1652" i="36"/>
  <c r="L1652" i="36"/>
  <c r="M1652" i="36"/>
  <c r="F1653" i="36"/>
  <c r="D1654" i="36"/>
  <c r="E1653" i="36"/>
  <c r="G1653" i="36"/>
  <c r="H1653" i="36"/>
  <c r="K1653" i="36"/>
  <c r="L1653" i="36"/>
  <c r="M1653" i="36"/>
  <c r="F1654" i="36"/>
  <c r="D1655" i="36"/>
  <c r="E1654" i="36"/>
  <c r="G1654" i="36"/>
  <c r="H1654" i="36"/>
  <c r="K1654" i="36"/>
  <c r="L1654" i="36"/>
  <c r="M1654" i="36"/>
  <c r="F1655" i="36"/>
  <c r="D1656" i="36"/>
  <c r="E1655" i="36"/>
  <c r="G1655" i="36"/>
  <c r="H1655" i="36"/>
  <c r="K1655" i="36"/>
  <c r="L1655" i="36"/>
  <c r="M1655" i="36"/>
  <c r="F1656" i="36"/>
  <c r="D1657" i="36"/>
  <c r="E1656" i="36"/>
  <c r="G1656" i="36"/>
  <c r="H1656" i="36"/>
  <c r="K1656" i="36"/>
  <c r="L1656" i="36"/>
  <c r="M1656" i="36"/>
  <c r="F1657" i="36"/>
  <c r="D1658" i="36"/>
  <c r="E1657" i="36"/>
  <c r="G1657" i="36"/>
  <c r="H1657" i="36"/>
  <c r="K1657" i="36"/>
  <c r="L1657" i="36"/>
  <c r="M1657" i="36"/>
  <c r="F1658" i="36"/>
  <c r="D1659" i="36"/>
  <c r="E1658" i="36"/>
  <c r="G1658" i="36"/>
  <c r="H1658" i="36"/>
  <c r="K1658" i="36"/>
  <c r="L1658" i="36"/>
  <c r="M1658" i="36"/>
  <c r="F1659" i="36"/>
  <c r="D1660" i="36"/>
  <c r="E1659" i="36"/>
  <c r="G1659" i="36"/>
  <c r="H1659" i="36"/>
  <c r="K1659" i="36"/>
  <c r="L1659" i="36"/>
  <c r="M1659" i="36"/>
  <c r="F1660" i="36"/>
  <c r="D1661" i="36"/>
  <c r="E1660" i="36"/>
  <c r="G1660" i="36"/>
  <c r="H1660" i="36"/>
  <c r="K1660" i="36"/>
  <c r="L1660" i="36"/>
  <c r="M1660" i="36"/>
  <c r="F1661" i="36"/>
  <c r="D1662" i="36"/>
  <c r="E1661" i="36"/>
  <c r="G1661" i="36"/>
  <c r="H1661" i="36"/>
  <c r="K1661" i="36"/>
  <c r="L1661" i="36"/>
  <c r="M1661" i="36"/>
  <c r="F1662" i="36"/>
  <c r="D1663" i="36"/>
  <c r="E1662" i="36"/>
  <c r="G1662" i="36"/>
  <c r="H1662" i="36"/>
  <c r="K1662" i="36"/>
  <c r="L1662" i="36"/>
  <c r="M1662" i="36"/>
  <c r="F1663" i="36"/>
  <c r="D1664" i="36"/>
  <c r="E1663" i="36"/>
  <c r="G1663" i="36"/>
  <c r="H1663" i="36"/>
  <c r="K1663" i="36"/>
  <c r="L1663" i="36"/>
  <c r="M1663" i="36"/>
  <c r="F1664" i="36"/>
  <c r="D1665" i="36"/>
  <c r="E1664" i="36"/>
  <c r="G1664" i="36"/>
  <c r="H1664" i="36"/>
  <c r="K1664" i="36"/>
  <c r="L1664" i="36"/>
  <c r="M1664" i="36"/>
  <c r="F1665" i="36"/>
  <c r="D1666" i="36"/>
  <c r="E1665" i="36"/>
  <c r="G1665" i="36"/>
  <c r="H1665" i="36"/>
  <c r="K1665" i="36"/>
  <c r="L1665" i="36"/>
  <c r="M1665" i="36"/>
  <c r="F1666" i="36"/>
  <c r="D1667" i="36"/>
  <c r="E1666" i="36"/>
  <c r="G1666" i="36"/>
  <c r="H1666" i="36"/>
  <c r="K1666" i="36"/>
  <c r="L1666" i="36"/>
  <c r="M1666" i="36"/>
  <c r="F1667" i="36"/>
  <c r="D1668" i="36"/>
  <c r="E1667" i="36"/>
  <c r="G1667" i="36"/>
  <c r="H1667" i="36"/>
  <c r="K1667" i="36"/>
  <c r="L1667" i="36"/>
  <c r="M1667" i="36"/>
  <c r="F1668" i="36"/>
  <c r="D1669" i="36"/>
  <c r="E1668" i="36"/>
  <c r="G1668" i="36"/>
  <c r="H1668" i="36"/>
  <c r="K1668" i="36"/>
  <c r="L1668" i="36"/>
  <c r="M1668" i="36"/>
  <c r="F1669" i="36"/>
  <c r="D1670" i="36"/>
  <c r="E1669" i="36"/>
  <c r="G1669" i="36"/>
  <c r="H1669" i="36"/>
  <c r="K1669" i="36"/>
  <c r="L1669" i="36"/>
  <c r="M1669" i="36"/>
  <c r="F1670" i="36"/>
  <c r="D1671" i="36"/>
  <c r="E1670" i="36"/>
  <c r="G1670" i="36"/>
  <c r="H1670" i="36"/>
  <c r="K1670" i="36"/>
  <c r="L1670" i="36"/>
  <c r="M1670" i="36"/>
  <c r="F1671" i="36"/>
  <c r="D1672" i="36"/>
  <c r="E1671" i="36"/>
  <c r="G1671" i="36"/>
  <c r="H1671" i="36"/>
  <c r="K1671" i="36"/>
  <c r="L1671" i="36"/>
  <c r="M1671" i="36"/>
  <c r="F1672" i="36"/>
  <c r="D1673" i="36"/>
  <c r="E1672" i="36"/>
  <c r="G1672" i="36"/>
  <c r="H1672" i="36"/>
  <c r="K1672" i="36"/>
  <c r="L1672" i="36"/>
  <c r="M1672" i="36"/>
  <c r="F1673" i="36"/>
  <c r="D1674" i="36"/>
  <c r="E1673" i="36"/>
  <c r="G1673" i="36"/>
  <c r="H1673" i="36"/>
  <c r="K1673" i="36"/>
  <c r="L1673" i="36"/>
  <c r="M1673" i="36"/>
  <c r="F1674" i="36"/>
  <c r="D1675" i="36"/>
  <c r="E1674" i="36"/>
  <c r="G1674" i="36"/>
  <c r="H1674" i="36"/>
  <c r="K1674" i="36"/>
  <c r="L1674" i="36"/>
  <c r="M1674" i="36"/>
  <c r="F1675" i="36"/>
  <c r="D1676" i="36"/>
  <c r="E1675" i="36"/>
  <c r="G1675" i="36"/>
  <c r="H1675" i="36"/>
  <c r="K1675" i="36"/>
  <c r="L1675" i="36"/>
  <c r="M1675" i="36"/>
  <c r="F1676" i="36"/>
  <c r="D1677" i="36"/>
  <c r="E1676" i="36"/>
  <c r="G1676" i="36"/>
  <c r="H1676" i="36"/>
  <c r="K1676" i="36"/>
  <c r="L1676" i="36"/>
  <c r="M1676" i="36"/>
  <c r="F1677" i="36"/>
  <c r="D1678" i="36"/>
  <c r="E1677" i="36"/>
  <c r="G1677" i="36"/>
  <c r="H1677" i="36"/>
  <c r="K1677" i="36"/>
  <c r="L1677" i="36"/>
  <c r="M1677" i="36"/>
  <c r="F1678" i="36"/>
  <c r="D1679" i="36"/>
  <c r="E1678" i="36"/>
  <c r="G1678" i="36"/>
  <c r="H1678" i="36"/>
  <c r="K1678" i="36"/>
  <c r="L1678" i="36"/>
  <c r="M1678" i="36"/>
  <c r="F1679" i="36"/>
  <c r="D1680" i="36"/>
  <c r="E1679" i="36"/>
  <c r="G1679" i="36"/>
  <c r="H1679" i="36"/>
  <c r="K1679" i="36"/>
  <c r="L1679" i="36"/>
  <c r="M1679" i="36"/>
  <c r="F1680" i="36"/>
  <c r="D1681" i="36"/>
  <c r="E1680" i="36"/>
  <c r="G1680" i="36"/>
  <c r="H1680" i="36"/>
  <c r="K1680" i="36"/>
  <c r="L1680" i="36"/>
  <c r="M1680" i="36"/>
  <c r="F1681" i="36"/>
  <c r="D1682" i="36"/>
  <c r="E1681" i="36"/>
  <c r="G1681" i="36"/>
  <c r="H1681" i="36"/>
  <c r="K1681" i="36"/>
  <c r="L1681" i="36"/>
  <c r="M1681" i="36"/>
  <c r="F1682" i="36"/>
  <c r="D1683" i="36"/>
  <c r="E1682" i="36"/>
  <c r="G1682" i="36"/>
  <c r="H1682" i="36"/>
  <c r="K1682" i="36"/>
  <c r="L1682" i="36"/>
  <c r="M1682" i="36"/>
  <c r="F1683" i="36"/>
  <c r="D1684" i="36"/>
  <c r="E1683" i="36"/>
  <c r="G1683" i="36"/>
  <c r="H1683" i="36"/>
  <c r="K1683" i="36"/>
  <c r="L1683" i="36"/>
  <c r="M1683" i="36"/>
  <c r="F1684" i="36"/>
  <c r="D1685" i="36"/>
  <c r="E1684" i="36"/>
  <c r="G1684" i="36"/>
  <c r="H1684" i="36"/>
  <c r="K1684" i="36"/>
  <c r="L1684" i="36"/>
  <c r="M1684" i="36"/>
  <c r="F1685" i="36"/>
  <c r="D1686" i="36"/>
  <c r="E1685" i="36"/>
  <c r="G1685" i="36"/>
  <c r="H1685" i="36"/>
  <c r="K1685" i="36"/>
  <c r="L1685" i="36"/>
  <c r="M1685" i="36"/>
  <c r="F1686" i="36"/>
  <c r="D1687" i="36"/>
  <c r="E1686" i="36"/>
  <c r="G1686" i="36"/>
  <c r="H1686" i="36"/>
  <c r="K1686" i="36"/>
  <c r="L1686" i="36"/>
  <c r="M1686" i="36"/>
  <c r="F1687" i="36"/>
  <c r="D1688" i="36"/>
  <c r="E1687" i="36"/>
  <c r="G1687" i="36"/>
  <c r="H1687" i="36"/>
  <c r="K1687" i="36"/>
  <c r="L1687" i="36"/>
  <c r="M1687" i="36"/>
  <c r="F1688" i="36"/>
  <c r="D1689" i="36"/>
  <c r="E1688" i="36"/>
  <c r="G1688" i="36"/>
  <c r="H1688" i="36"/>
  <c r="K1688" i="36"/>
  <c r="L1688" i="36"/>
  <c r="M1688" i="36"/>
  <c r="F1689" i="36"/>
  <c r="D1690" i="36"/>
  <c r="E1689" i="36"/>
  <c r="G1689" i="36"/>
  <c r="H1689" i="36"/>
  <c r="K1689" i="36"/>
  <c r="L1689" i="36"/>
  <c r="M1689" i="36"/>
  <c r="F1690" i="36"/>
  <c r="D1691" i="36"/>
  <c r="E1690" i="36"/>
  <c r="G1690" i="36"/>
  <c r="H1690" i="36"/>
  <c r="K1690" i="36"/>
  <c r="L1690" i="36"/>
  <c r="M1690" i="36"/>
  <c r="F1691" i="36"/>
  <c r="D1692" i="36"/>
  <c r="E1691" i="36"/>
  <c r="G1691" i="36"/>
  <c r="H1691" i="36"/>
  <c r="K1691" i="36"/>
  <c r="L1691" i="36"/>
  <c r="M1691" i="36"/>
  <c r="F1692" i="36"/>
  <c r="D1693" i="36"/>
  <c r="E1692" i="36"/>
  <c r="G1692" i="36"/>
  <c r="H1692" i="36"/>
  <c r="K1692" i="36"/>
  <c r="L1692" i="36"/>
  <c r="M1692" i="36"/>
  <c r="F1693" i="36"/>
  <c r="D1694" i="36"/>
  <c r="E1693" i="36"/>
  <c r="G1693" i="36"/>
  <c r="H1693" i="36"/>
  <c r="K1693" i="36"/>
  <c r="L1693" i="36"/>
  <c r="M1693" i="36"/>
  <c r="F1694" i="36"/>
  <c r="D1695" i="36"/>
  <c r="E1694" i="36"/>
  <c r="G1694" i="36"/>
  <c r="H1694" i="36"/>
  <c r="K1694" i="36"/>
  <c r="L1694" i="36"/>
  <c r="M1694" i="36"/>
  <c r="F1695" i="36"/>
  <c r="D1696" i="36"/>
  <c r="E1695" i="36"/>
  <c r="G1695" i="36"/>
  <c r="H1695" i="36"/>
  <c r="K1695" i="36"/>
  <c r="L1695" i="36"/>
  <c r="M1695" i="36"/>
  <c r="F1696" i="36"/>
  <c r="D1697" i="36"/>
  <c r="E1696" i="36"/>
  <c r="G1696" i="36"/>
  <c r="H1696" i="36"/>
  <c r="K1696" i="36"/>
  <c r="L1696" i="36"/>
  <c r="M1696" i="36"/>
  <c r="F1697" i="36"/>
  <c r="D1698" i="36"/>
  <c r="E1697" i="36"/>
  <c r="G1697" i="36"/>
  <c r="H1697" i="36"/>
  <c r="K1697" i="36"/>
  <c r="L1697" i="36"/>
  <c r="M1697" i="36"/>
  <c r="F1698" i="36"/>
  <c r="D1699" i="36"/>
  <c r="E1698" i="36"/>
  <c r="G1698" i="36"/>
  <c r="H1698" i="36"/>
  <c r="K1698" i="36"/>
  <c r="L1698" i="36"/>
  <c r="M1698" i="36"/>
  <c r="F1699" i="36"/>
  <c r="D1700" i="36"/>
  <c r="E1699" i="36"/>
  <c r="G1699" i="36"/>
  <c r="H1699" i="36"/>
  <c r="K1699" i="36"/>
  <c r="L1699" i="36"/>
  <c r="M1699" i="36"/>
  <c r="F1700" i="36"/>
  <c r="D1701" i="36"/>
  <c r="E1700" i="36"/>
  <c r="G1700" i="36"/>
  <c r="H1700" i="36"/>
  <c r="K1700" i="36"/>
  <c r="L1700" i="36"/>
  <c r="M1700" i="36"/>
  <c r="F1701" i="36"/>
  <c r="D1702" i="36"/>
  <c r="E1701" i="36"/>
  <c r="G1701" i="36"/>
  <c r="H1701" i="36"/>
  <c r="K1701" i="36"/>
  <c r="L1701" i="36"/>
  <c r="M1701" i="36"/>
  <c r="F1702" i="36"/>
  <c r="D1703" i="36"/>
  <c r="E1702" i="36"/>
  <c r="G1702" i="36"/>
  <c r="H1702" i="36"/>
  <c r="K1702" i="36"/>
  <c r="L1702" i="36"/>
  <c r="M1702" i="36"/>
  <c r="F1703" i="36"/>
  <c r="D1704" i="36"/>
  <c r="E1703" i="36"/>
  <c r="G1703" i="36"/>
  <c r="H1703" i="36"/>
  <c r="K1703" i="36"/>
  <c r="L1703" i="36"/>
  <c r="M1703" i="36"/>
  <c r="F1704" i="36"/>
  <c r="D1705" i="36"/>
  <c r="E1704" i="36"/>
  <c r="G1704" i="36"/>
  <c r="H1704" i="36"/>
  <c r="K1704" i="36"/>
  <c r="L1704" i="36"/>
  <c r="M1704" i="36"/>
  <c r="F1705" i="36"/>
  <c r="D1706" i="36"/>
  <c r="E1705" i="36"/>
  <c r="G1705" i="36"/>
  <c r="H1705" i="36"/>
  <c r="K1705" i="36"/>
  <c r="L1705" i="36"/>
  <c r="M1705" i="36"/>
  <c r="F1706" i="36"/>
  <c r="D1707" i="36"/>
  <c r="E1706" i="36"/>
  <c r="G1706" i="36"/>
  <c r="H1706" i="36"/>
  <c r="K1706" i="36"/>
  <c r="L1706" i="36"/>
  <c r="M1706" i="36"/>
  <c r="F1707" i="36"/>
  <c r="D1708" i="36"/>
  <c r="E1707" i="36"/>
  <c r="G1707" i="36"/>
  <c r="H1707" i="36"/>
  <c r="K1707" i="36"/>
  <c r="L1707" i="36"/>
  <c r="M1707" i="36"/>
  <c r="F1708" i="36"/>
  <c r="D1709" i="36"/>
  <c r="E1708" i="36"/>
  <c r="G1708" i="36"/>
  <c r="H1708" i="36"/>
  <c r="K1708" i="36"/>
  <c r="L1708" i="36"/>
  <c r="M1708" i="36"/>
  <c r="F1709" i="36"/>
  <c r="D1710" i="36"/>
  <c r="E1709" i="36"/>
  <c r="G1709" i="36"/>
  <c r="H1709" i="36"/>
  <c r="K1709" i="36"/>
  <c r="L1709" i="36"/>
  <c r="M1709" i="36"/>
  <c r="F1710" i="36"/>
  <c r="D1711" i="36"/>
  <c r="E1710" i="36"/>
  <c r="G1710" i="36"/>
  <c r="H1710" i="36"/>
  <c r="K1710" i="36"/>
  <c r="L1710" i="36"/>
  <c r="M1710" i="36"/>
  <c r="F1711" i="36"/>
  <c r="D1712" i="36"/>
  <c r="E1711" i="36"/>
  <c r="G1711" i="36"/>
  <c r="H1711" i="36"/>
  <c r="K1711" i="36"/>
  <c r="L1711" i="36"/>
  <c r="M1711" i="36"/>
  <c r="F1712" i="36"/>
  <c r="D1713" i="36"/>
  <c r="E1712" i="36"/>
  <c r="G1712" i="36"/>
  <c r="H1712" i="36"/>
  <c r="K1712" i="36"/>
  <c r="L1712" i="36"/>
  <c r="M1712" i="36"/>
  <c r="F1713" i="36"/>
  <c r="D1714" i="36"/>
  <c r="E1713" i="36"/>
  <c r="G1713" i="36"/>
  <c r="H1713" i="36"/>
  <c r="K1713" i="36"/>
  <c r="L1713" i="36"/>
  <c r="M1713" i="36"/>
  <c r="F1714" i="36"/>
  <c r="D1715" i="36"/>
  <c r="E1714" i="36"/>
  <c r="G1714" i="36"/>
  <c r="H1714" i="36"/>
  <c r="K1714" i="36"/>
  <c r="L1714" i="36"/>
  <c r="M1714" i="36"/>
  <c r="F1715" i="36"/>
  <c r="D1716" i="36"/>
  <c r="E1715" i="36"/>
  <c r="G1715" i="36"/>
  <c r="H1715" i="36"/>
  <c r="K1715" i="36"/>
  <c r="L1715" i="36"/>
  <c r="M1715" i="36"/>
  <c r="F1716" i="36"/>
  <c r="D1717" i="36"/>
  <c r="E1716" i="36"/>
  <c r="G1716" i="36"/>
  <c r="H1716" i="36"/>
  <c r="K1716" i="36"/>
  <c r="L1716" i="36"/>
  <c r="M1716" i="36"/>
  <c r="F1717" i="36"/>
  <c r="D1718" i="36"/>
  <c r="E1717" i="36"/>
  <c r="G1717" i="36"/>
  <c r="H1717" i="36"/>
  <c r="K1717" i="36"/>
  <c r="L1717" i="36"/>
  <c r="M1717" i="36"/>
  <c r="F1718" i="36"/>
  <c r="D1719" i="36"/>
  <c r="E1718" i="36"/>
  <c r="G1718" i="36"/>
  <c r="H1718" i="36"/>
  <c r="K1718" i="36"/>
  <c r="L1718" i="36"/>
  <c r="M1718" i="36"/>
  <c r="F1719" i="36"/>
  <c r="D1720" i="36"/>
  <c r="E1719" i="36"/>
  <c r="G1719" i="36"/>
  <c r="H1719" i="36"/>
  <c r="K1719" i="36"/>
  <c r="L1719" i="36"/>
  <c r="M1719" i="36"/>
  <c r="F1720" i="36"/>
  <c r="D1721" i="36"/>
  <c r="E1720" i="36"/>
  <c r="G1720" i="36"/>
  <c r="H1720" i="36"/>
  <c r="K1720" i="36"/>
  <c r="L1720" i="36"/>
  <c r="M1720" i="36"/>
  <c r="F1721" i="36"/>
  <c r="D1722" i="36"/>
  <c r="E1721" i="36"/>
  <c r="G1721" i="36"/>
  <c r="H1721" i="36"/>
  <c r="K1721" i="36"/>
  <c r="L1721" i="36"/>
  <c r="M1721" i="36"/>
  <c r="F1722" i="36"/>
  <c r="D1723" i="36"/>
  <c r="E1722" i="36"/>
  <c r="G1722" i="36"/>
  <c r="H1722" i="36"/>
  <c r="K1722" i="36"/>
  <c r="L1722" i="36"/>
  <c r="M1722" i="36"/>
  <c r="F1723" i="36"/>
  <c r="D1724" i="36"/>
  <c r="E1723" i="36"/>
  <c r="G1723" i="36"/>
  <c r="H1723" i="36"/>
  <c r="K1723" i="36"/>
  <c r="L1723" i="36"/>
  <c r="M1723" i="36"/>
  <c r="F1724" i="36"/>
  <c r="D1725" i="36"/>
  <c r="E1724" i="36"/>
  <c r="G1724" i="36"/>
  <c r="H1724" i="36"/>
  <c r="K1724" i="36"/>
  <c r="L1724" i="36"/>
  <c r="M1724" i="36"/>
  <c r="F1725" i="36"/>
  <c r="D1726" i="36"/>
  <c r="E1725" i="36"/>
  <c r="G1725" i="36"/>
  <c r="H1725" i="36"/>
  <c r="K1725" i="36"/>
  <c r="L1725" i="36"/>
  <c r="M1725" i="36"/>
  <c r="F1726" i="36"/>
  <c r="D1727" i="36"/>
  <c r="E1726" i="36"/>
  <c r="G1726" i="36"/>
  <c r="H1726" i="36"/>
  <c r="K1726" i="36"/>
  <c r="L1726" i="36"/>
  <c r="M1726" i="36"/>
  <c r="F1727" i="36"/>
  <c r="D1728" i="36"/>
  <c r="E1727" i="36"/>
  <c r="G1727" i="36"/>
  <c r="H1727" i="36"/>
  <c r="K1727" i="36"/>
  <c r="L1727" i="36"/>
  <c r="M1727" i="36"/>
  <c r="F1728" i="36"/>
  <c r="D1729" i="36"/>
  <c r="E1728" i="36"/>
  <c r="G1728" i="36"/>
  <c r="H1728" i="36"/>
  <c r="K1728" i="36"/>
  <c r="L1728" i="36"/>
  <c r="M1728" i="36"/>
  <c r="F1729" i="36"/>
  <c r="D1730" i="36"/>
  <c r="E1729" i="36"/>
  <c r="G1729" i="36"/>
  <c r="H1729" i="36"/>
  <c r="K1729" i="36"/>
  <c r="L1729" i="36"/>
  <c r="M1729" i="36"/>
  <c r="F1730" i="36"/>
  <c r="D1731" i="36"/>
  <c r="E1730" i="36"/>
  <c r="G1730" i="36"/>
  <c r="H1730" i="36"/>
  <c r="K1730" i="36"/>
  <c r="L1730" i="36"/>
  <c r="M1730" i="36"/>
  <c r="F1731" i="36"/>
  <c r="D1732" i="36"/>
  <c r="E1731" i="36"/>
  <c r="G1731" i="36"/>
  <c r="H1731" i="36"/>
  <c r="K1731" i="36"/>
  <c r="L1731" i="36"/>
  <c r="M1731" i="36"/>
  <c r="F1732" i="36"/>
  <c r="D1733" i="36"/>
  <c r="E1732" i="36"/>
  <c r="G1732" i="36"/>
  <c r="H1732" i="36"/>
  <c r="K1732" i="36"/>
  <c r="L1732" i="36"/>
  <c r="M1732" i="36"/>
  <c r="F1733" i="36"/>
  <c r="D1734" i="36"/>
  <c r="E1733" i="36"/>
  <c r="G1733" i="36"/>
  <c r="H1733" i="36"/>
  <c r="K1733" i="36"/>
  <c r="L1733" i="36"/>
  <c r="M1733" i="36"/>
  <c r="F1734" i="36"/>
  <c r="D1735" i="36"/>
  <c r="E1734" i="36"/>
  <c r="G1734" i="36"/>
  <c r="H1734" i="36"/>
  <c r="K1734" i="36"/>
  <c r="L1734" i="36"/>
  <c r="M1734" i="36"/>
  <c r="F1735" i="36"/>
  <c r="D1736" i="36"/>
  <c r="E1735" i="36"/>
  <c r="G1735" i="36"/>
  <c r="H1735" i="36"/>
  <c r="K1735" i="36"/>
  <c r="L1735" i="36"/>
  <c r="M1735" i="36"/>
  <c r="F1736" i="36"/>
  <c r="D1737" i="36"/>
  <c r="E1736" i="36"/>
  <c r="G1736" i="36"/>
  <c r="H1736" i="36"/>
  <c r="K1736" i="36"/>
  <c r="L1736" i="36"/>
  <c r="M1736" i="36"/>
  <c r="F1737" i="36"/>
  <c r="D1738" i="36"/>
  <c r="E1737" i="36"/>
  <c r="G1737" i="36"/>
  <c r="H1737" i="36"/>
  <c r="K1737" i="36"/>
  <c r="L1737" i="36"/>
  <c r="M1737" i="36"/>
  <c r="F1738" i="36"/>
  <c r="D1739" i="36"/>
  <c r="E1738" i="36"/>
  <c r="G1738" i="36"/>
  <c r="H1738" i="36"/>
  <c r="K1738" i="36"/>
  <c r="L1738" i="36"/>
  <c r="M1738" i="36"/>
  <c r="F1739" i="36"/>
  <c r="D1740" i="36"/>
  <c r="E1739" i="36"/>
  <c r="G1739" i="36"/>
  <c r="H1739" i="36"/>
  <c r="K1739" i="36"/>
  <c r="L1739" i="36"/>
  <c r="M1739" i="36"/>
  <c r="F1740" i="36"/>
  <c r="D1741" i="36"/>
  <c r="E1740" i="36"/>
  <c r="G1740" i="36"/>
  <c r="H1740" i="36"/>
  <c r="K1740" i="36"/>
  <c r="L1740" i="36"/>
  <c r="M1740" i="36"/>
  <c r="F1741" i="36"/>
  <c r="D1742" i="36"/>
  <c r="E1741" i="36"/>
  <c r="G1741" i="36"/>
  <c r="H1741" i="36"/>
  <c r="K1741" i="36"/>
  <c r="L1741" i="36"/>
  <c r="M1741" i="36"/>
  <c r="F1742" i="36"/>
  <c r="D1743" i="36"/>
  <c r="E1742" i="36"/>
  <c r="G1742" i="36"/>
  <c r="H1742" i="36"/>
  <c r="K1742" i="36"/>
  <c r="L1742" i="36"/>
  <c r="M1742" i="36"/>
  <c r="F1743" i="36"/>
  <c r="D1744" i="36"/>
  <c r="E1743" i="36"/>
  <c r="G1743" i="36"/>
  <c r="H1743" i="36"/>
  <c r="K1743" i="36"/>
  <c r="L1743" i="36"/>
  <c r="M1743" i="36"/>
  <c r="F1744" i="36"/>
  <c r="D1745" i="36"/>
  <c r="E1744" i="36"/>
  <c r="G1744" i="36"/>
  <c r="H1744" i="36"/>
  <c r="K1744" i="36"/>
  <c r="L1744" i="36"/>
  <c r="M1744" i="36"/>
  <c r="F1745" i="36"/>
  <c r="D1746" i="36"/>
  <c r="E1745" i="36"/>
  <c r="G1745" i="36"/>
  <c r="H1745" i="36"/>
  <c r="K1745" i="36"/>
  <c r="L1745" i="36"/>
  <c r="M1745" i="36"/>
  <c r="F1746" i="36"/>
  <c r="D1747" i="36"/>
  <c r="E1746" i="36"/>
  <c r="G1746" i="36"/>
  <c r="H1746" i="36"/>
  <c r="K1746" i="36"/>
  <c r="L1746" i="36"/>
  <c r="M1746" i="36"/>
  <c r="F1747" i="36"/>
  <c r="D1748" i="36"/>
  <c r="E1747" i="36"/>
  <c r="G1747" i="36"/>
  <c r="H1747" i="36"/>
  <c r="K1747" i="36"/>
  <c r="L1747" i="36"/>
  <c r="M1747" i="36"/>
  <c r="F1748" i="36"/>
  <c r="D1749" i="36"/>
  <c r="E1748" i="36"/>
  <c r="G1748" i="36"/>
  <c r="H1748" i="36"/>
  <c r="K1748" i="36"/>
  <c r="L1748" i="36"/>
  <c r="M1748" i="36"/>
  <c r="F1749" i="36"/>
  <c r="D1750" i="36"/>
  <c r="E1749" i="36"/>
  <c r="G1749" i="36"/>
  <c r="H1749" i="36"/>
  <c r="K1749" i="36"/>
  <c r="L1749" i="36"/>
  <c r="M1749" i="36"/>
  <c r="F1750" i="36"/>
  <c r="D1751" i="36"/>
  <c r="E1750" i="36"/>
  <c r="G1750" i="36"/>
  <c r="H1750" i="36"/>
  <c r="K1750" i="36"/>
  <c r="L1750" i="36"/>
  <c r="M1750" i="36"/>
  <c r="F1751" i="36"/>
  <c r="D1752" i="36"/>
  <c r="E1751" i="36"/>
  <c r="G1751" i="36"/>
  <c r="H1751" i="36"/>
  <c r="K1751" i="36"/>
  <c r="L1751" i="36"/>
  <c r="M1751" i="36"/>
  <c r="F1752" i="36"/>
  <c r="D1753" i="36"/>
  <c r="E1752" i="36"/>
  <c r="G1752" i="36"/>
  <c r="H1752" i="36"/>
  <c r="K1752" i="36"/>
  <c r="L1752" i="36"/>
  <c r="M1752" i="36"/>
  <c r="F1753" i="36"/>
  <c r="D1754" i="36"/>
  <c r="E1753" i="36"/>
  <c r="G1753" i="36"/>
  <c r="H1753" i="36"/>
  <c r="K1753" i="36"/>
  <c r="L1753" i="36"/>
  <c r="M1753" i="36"/>
  <c r="F1754" i="36"/>
  <c r="D1755" i="36"/>
  <c r="E1754" i="36"/>
  <c r="G1754" i="36"/>
  <c r="H1754" i="36"/>
  <c r="K1754" i="36"/>
  <c r="L1754" i="36"/>
  <c r="M1754" i="36"/>
  <c r="F1755" i="36"/>
  <c r="D1756" i="36"/>
  <c r="E1755" i="36"/>
  <c r="G1755" i="36"/>
  <c r="H1755" i="36"/>
  <c r="K1755" i="36"/>
  <c r="L1755" i="36"/>
  <c r="M1755" i="36"/>
  <c r="F1756" i="36"/>
  <c r="D1757" i="36"/>
  <c r="E1756" i="36"/>
  <c r="G1756" i="36"/>
  <c r="H1756" i="36"/>
  <c r="K1756" i="36"/>
  <c r="L1756" i="36"/>
  <c r="M1756" i="36"/>
  <c r="F1757" i="36"/>
  <c r="D1758" i="36"/>
  <c r="E1757" i="36"/>
  <c r="G1757" i="36"/>
  <c r="H1757" i="36"/>
  <c r="K1757" i="36"/>
  <c r="L1757" i="36"/>
  <c r="M1757" i="36"/>
  <c r="F1758" i="36"/>
  <c r="D1759" i="36"/>
  <c r="E1758" i="36"/>
  <c r="G1758" i="36"/>
  <c r="H1758" i="36"/>
  <c r="K1758" i="36"/>
  <c r="L1758" i="36"/>
  <c r="M1758" i="36"/>
  <c r="F1759" i="36"/>
  <c r="D1760" i="36"/>
  <c r="E1759" i="36"/>
  <c r="G1759" i="36"/>
  <c r="H1759" i="36"/>
  <c r="K1759" i="36"/>
  <c r="L1759" i="36"/>
  <c r="M1759" i="36"/>
  <c r="F1760" i="36"/>
  <c r="D1761" i="36"/>
  <c r="E1760" i="36"/>
  <c r="G1760" i="36"/>
  <c r="H1760" i="36"/>
  <c r="K1760" i="36"/>
  <c r="L1760" i="36"/>
  <c r="M1760" i="36"/>
  <c r="F1761" i="36"/>
  <c r="D1762" i="36"/>
  <c r="E1761" i="36"/>
  <c r="G1761" i="36"/>
  <c r="H1761" i="36"/>
  <c r="K1761" i="36"/>
  <c r="L1761" i="36"/>
  <c r="M1761" i="36"/>
  <c r="F1762" i="36"/>
  <c r="D1763" i="36"/>
  <c r="E1762" i="36"/>
  <c r="G1762" i="36"/>
  <c r="H1762" i="36"/>
  <c r="K1762" i="36"/>
  <c r="L1762" i="36"/>
  <c r="M1762" i="36"/>
  <c r="F1763" i="36"/>
  <c r="D1764" i="36"/>
  <c r="E1763" i="36"/>
  <c r="G1763" i="36"/>
  <c r="H1763" i="36"/>
  <c r="K1763" i="36"/>
  <c r="L1763" i="36"/>
  <c r="M1763" i="36"/>
  <c r="F1764" i="36"/>
  <c r="D1765" i="36"/>
  <c r="E1764" i="36"/>
  <c r="G1764" i="36"/>
  <c r="H1764" i="36"/>
  <c r="K1764" i="36"/>
  <c r="L1764" i="36"/>
  <c r="M1764" i="36"/>
  <c r="F1765" i="36"/>
  <c r="D1766" i="36"/>
  <c r="E1765" i="36"/>
  <c r="G1765" i="36"/>
  <c r="H1765" i="36"/>
  <c r="K1765" i="36"/>
  <c r="L1765" i="36"/>
  <c r="M1765" i="36"/>
  <c r="F1766" i="36"/>
  <c r="D1767" i="36"/>
  <c r="E1766" i="36"/>
  <c r="G1766" i="36"/>
  <c r="H1766" i="36"/>
  <c r="K1766" i="36"/>
  <c r="L1766" i="36"/>
  <c r="M1766" i="36"/>
  <c r="F1767" i="36"/>
  <c r="D1768" i="36"/>
  <c r="E1767" i="36"/>
  <c r="G1767" i="36"/>
  <c r="H1767" i="36"/>
  <c r="K1767" i="36"/>
  <c r="L1767" i="36"/>
  <c r="M1767" i="36"/>
  <c r="F1768" i="36"/>
  <c r="D1769" i="36"/>
  <c r="E1768" i="36"/>
  <c r="G1768" i="36"/>
  <c r="H1768" i="36"/>
  <c r="K1768" i="36"/>
  <c r="L1768" i="36"/>
  <c r="M1768" i="36"/>
  <c r="F1769" i="36"/>
  <c r="D1770" i="36"/>
  <c r="E1769" i="36"/>
  <c r="G1769" i="36"/>
  <c r="H1769" i="36"/>
  <c r="K1769" i="36"/>
  <c r="L1769" i="36"/>
  <c r="M1769" i="36"/>
  <c r="F1770" i="36"/>
  <c r="D1771" i="36"/>
  <c r="E1770" i="36"/>
  <c r="G1770" i="36"/>
  <c r="H1770" i="36"/>
  <c r="K1770" i="36"/>
  <c r="L1770" i="36"/>
  <c r="M1770" i="36"/>
  <c r="F1771" i="36"/>
  <c r="D1772" i="36"/>
  <c r="E1771" i="36"/>
  <c r="G1771" i="36"/>
  <c r="H1771" i="36"/>
  <c r="K1771" i="36"/>
  <c r="L1771" i="36"/>
  <c r="M1771" i="36"/>
  <c r="F1772" i="36"/>
  <c r="D1773" i="36"/>
  <c r="E1772" i="36"/>
  <c r="G1772" i="36"/>
  <c r="H1772" i="36"/>
  <c r="K1772" i="36"/>
  <c r="L1772" i="36"/>
  <c r="M1772" i="36"/>
  <c r="F1773" i="36"/>
  <c r="D1774" i="36"/>
  <c r="E1773" i="36"/>
  <c r="G1773" i="36"/>
  <c r="H1773" i="36"/>
  <c r="K1773" i="36"/>
  <c r="L1773" i="36"/>
  <c r="M1773" i="36"/>
  <c r="F1774" i="36"/>
  <c r="D1775" i="36"/>
  <c r="E1774" i="36"/>
  <c r="G1774" i="36"/>
  <c r="H1774" i="36"/>
  <c r="K1774" i="36"/>
  <c r="L1774" i="36"/>
  <c r="M1774" i="36"/>
  <c r="F1775" i="36"/>
  <c r="D1776" i="36"/>
  <c r="E1775" i="36"/>
  <c r="G1775" i="36"/>
  <c r="H1775" i="36"/>
  <c r="K1775" i="36"/>
  <c r="L1775" i="36"/>
  <c r="M1775" i="36"/>
  <c r="F1776" i="36"/>
  <c r="D1777" i="36"/>
  <c r="E1776" i="36"/>
  <c r="G1776" i="36"/>
  <c r="H1776" i="36"/>
  <c r="K1776" i="36"/>
  <c r="L1776" i="36"/>
  <c r="M1776" i="36"/>
  <c r="F1777" i="36"/>
  <c r="D1778" i="36"/>
  <c r="E1777" i="36"/>
  <c r="G1777" i="36"/>
  <c r="H1777" i="36"/>
  <c r="K1777" i="36"/>
  <c r="L1777" i="36"/>
  <c r="M1777" i="36"/>
  <c r="F1778" i="36"/>
  <c r="D1779" i="36"/>
  <c r="E1778" i="36"/>
  <c r="G1778" i="36"/>
  <c r="H1778" i="36"/>
  <c r="K1778" i="36"/>
  <c r="L1778" i="36"/>
  <c r="M1778" i="36"/>
  <c r="F1779" i="36"/>
  <c r="D1780" i="36"/>
  <c r="E1779" i="36"/>
  <c r="G1779" i="36"/>
  <c r="H1779" i="36"/>
  <c r="K1779" i="36"/>
  <c r="L1779" i="36"/>
  <c r="M1779" i="36"/>
  <c r="F1780" i="36"/>
  <c r="D1781" i="36"/>
  <c r="E1780" i="36"/>
  <c r="G1780" i="36"/>
  <c r="H1780" i="36"/>
  <c r="K1780" i="36"/>
  <c r="L1780" i="36"/>
  <c r="M1780" i="36"/>
  <c r="F1781" i="36"/>
  <c r="D1782" i="36"/>
  <c r="E1781" i="36"/>
  <c r="G1781" i="36"/>
  <c r="H1781" i="36"/>
  <c r="K1781" i="36"/>
  <c r="L1781" i="36"/>
  <c r="M1781" i="36"/>
  <c r="F1782" i="36"/>
  <c r="D1783" i="36"/>
  <c r="E1782" i="36"/>
  <c r="G1782" i="36"/>
  <c r="H1782" i="36"/>
  <c r="K1782" i="36"/>
  <c r="L1782" i="36"/>
  <c r="M1782" i="36"/>
  <c r="F1783" i="36"/>
  <c r="D1784" i="36"/>
  <c r="E1783" i="36"/>
  <c r="G1783" i="36"/>
  <c r="H1783" i="36"/>
  <c r="K1783" i="36"/>
  <c r="L1783" i="36"/>
  <c r="M1783" i="36"/>
  <c r="F1784" i="36"/>
  <c r="D1785" i="36"/>
  <c r="E1784" i="36"/>
  <c r="G1784" i="36"/>
  <c r="H1784" i="36"/>
  <c r="K1784" i="36"/>
  <c r="L1784" i="36"/>
  <c r="M1784" i="36"/>
  <c r="F1785" i="36"/>
  <c r="D1786" i="36"/>
  <c r="E1785" i="36"/>
  <c r="G1785" i="36"/>
  <c r="H1785" i="36"/>
  <c r="K1785" i="36"/>
  <c r="L1785" i="36"/>
  <c r="M1785" i="36"/>
  <c r="F1786" i="36"/>
  <c r="D1787" i="36"/>
  <c r="E1786" i="36"/>
  <c r="G1786" i="36"/>
  <c r="H1786" i="36"/>
  <c r="K1786" i="36"/>
  <c r="L1786" i="36"/>
  <c r="M1786" i="36"/>
  <c r="F1787" i="36"/>
  <c r="D1788" i="36"/>
  <c r="E1787" i="36"/>
  <c r="G1787" i="36"/>
  <c r="H1787" i="36"/>
  <c r="K1787" i="36"/>
  <c r="L1787" i="36"/>
  <c r="M1787" i="36"/>
  <c r="F1788" i="36"/>
  <c r="D1789" i="36"/>
  <c r="E1788" i="36"/>
  <c r="G1788" i="36"/>
  <c r="H1788" i="36"/>
  <c r="K1788" i="36"/>
  <c r="L1788" i="36"/>
  <c r="M1788" i="36"/>
  <c r="F1789" i="36"/>
  <c r="D1790" i="36"/>
  <c r="E1789" i="36"/>
  <c r="G1789" i="36"/>
  <c r="H1789" i="36"/>
  <c r="K1789" i="36"/>
  <c r="L1789" i="36"/>
  <c r="M1789" i="36"/>
  <c r="F1790" i="36"/>
  <c r="D1791" i="36"/>
  <c r="E1790" i="36"/>
  <c r="G1790" i="36"/>
  <c r="H1790" i="36"/>
  <c r="K1790" i="36"/>
  <c r="L1790" i="36"/>
  <c r="M1790" i="36"/>
  <c r="F1791" i="36"/>
  <c r="D1792" i="36"/>
  <c r="E1791" i="36"/>
  <c r="G1791" i="36"/>
  <c r="H1791" i="36"/>
  <c r="K1791" i="36"/>
  <c r="L1791" i="36"/>
  <c r="M1791" i="36"/>
  <c r="F1792" i="36"/>
  <c r="D1793" i="36"/>
  <c r="E1792" i="36"/>
  <c r="G1792" i="36"/>
  <c r="H1792" i="36"/>
  <c r="K1792" i="36"/>
  <c r="L1792" i="36"/>
  <c r="M1792" i="36"/>
  <c r="F1793" i="36"/>
  <c r="D1794" i="36"/>
  <c r="E1793" i="36"/>
  <c r="G1793" i="36"/>
  <c r="H1793" i="36"/>
  <c r="K1793" i="36"/>
  <c r="L1793" i="36"/>
  <c r="M1793" i="36"/>
  <c r="F1794" i="36"/>
  <c r="D1795" i="36"/>
  <c r="E1794" i="36"/>
  <c r="G1794" i="36"/>
  <c r="H1794" i="36"/>
  <c r="K1794" i="36"/>
  <c r="L1794" i="36"/>
  <c r="M1794" i="36"/>
  <c r="F1795" i="36"/>
  <c r="D1796" i="36"/>
  <c r="E1795" i="36"/>
  <c r="G1795" i="36"/>
  <c r="H1795" i="36"/>
  <c r="K1795" i="36"/>
  <c r="L1795" i="36"/>
  <c r="M1795" i="36"/>
  <c r="F1796" i="36"/>
  <c r="D1797" i="36"/>
  <c r="E1796" i="36"/>
  <c r="G1796" i="36"/>
  <c r="H1796" i="36"/>
  <c r="K1796" i="36"/>
  <c r="L1796" i="36"/>
  <c r="M1796" i="36"/>
  <c r="F1797" i="36"/>
  <c r="D1798" i="36"/>
  <c r="E1797" i="36"/>
  <c r="G1797" i="36"/>
  <c r="H1797" i="36"/>
  <c r="K1797" i="36"/>
  <c r="L1797" i="36"/>
  <c r="M1797" i="36"/>
  <c r="F1798" i="36"/>
  <c r="D1799" i="36"/>
  <c r="E1798" i="36"/>
  <c r="G1798" i="36"/>
  <c r="H1798" i="36"/>
  <c r="K1798" i="36"/>
  <c r="L1798" i="36"/>
  <c r="M1798" i="36"/>
  <c r="F1799" i="36"/>
  <c r="D1800" i="36"/>
  <c r="E1799" i="36"/>
  <c r="G1799" i="36"/>
  <c r="H1799" i="36"/>
  <c r="K1799" i="36"/>
  <c r="L1799" i="36"/>
  <c r="M1799" i="36"/>
  <c r="F1800" i="36"/>
  <c r="D1801" i="36"/>
  <c r="E1800" i="36"/>
  <c r="G1800" i="36"/>
  <c r="H1800" i="36"/>
  <c r="K1800" i="36"/>
  <c r="L1800" i="36"/>
  <c r="M1800" i="36"/>
  <c r="F1801" i="36"/>
  <c r="D1802" i="36"/>
  <c r="E1801" i="36"/>
  <c r="G1801" i="36"/>
  <c r="H1801" i="36"/>
  <c r="K1801" i="36"/>
  <c r="L1801" i="36"/>
  <c r="M1801" i="36"/>
  <c r="F1802" i="36"/>
  <c r="D1803" i="36"/>
  <c r="E1802" i="36"/>
  <c r="G1802" i="36"/>
  <c r="H1802" i="36"/>
  <c r="K1802" i="36"/>
  <c r="L1802" i="36"/>
  <c r="M1802" i="36"/>
  <c r="F1803" i="36"/>
  <c r="D1804" i="36"/>
  <c r="E1803" i="36"/>
  <c r="G1803" i="36"/>
  <c r="H1803" i="36"/>
  <c r="K1803" i="36"/>
  <c r="L1803" i="36"/>
  <c r="M1803" i="36"/>
  <c r="F1804" i="36"/>
  <c r="D1805" i="36"/>
  <c r="E1804" i="36"/>
  <c r="G1804" i="36"/>
  <c r="H1804" i="36"/>
  <c r="K1804" i="36"/>
  <c r="L1804" i="36"/>
  <c r="M1804" i="36"/>
  <c r="F1805" i="36"/>
  <c r="D1806" i="36"/>
  <c r="E1805" i="36"/>
  <c r="G1805" i="36"/>
  <c r="H1805" i="36"/>
  <c r="K1805" i="36"/>
  <c r="L1805" i="36"/>
  <c r="M1805" i="36"/>
  <c r="F1806" i="36"/>
  <c r="D1807" i="36"/>
  <c r="E1806" i="36"/>
  <c r="G1806" i="36"/>
  <c r="H1806" i="36"/>
  <c r="K1806" i="36"/>
  <c r="L1806" i="36"/>
  <c r="M1806" i="36"/>
  <c r="F1807" i="36"/>
  <c r="D1808" i="36"/>
  <c r="E1807" i="36"/>
  <c r="G1807" i="36"/>
  <c r="H1807" i="36"/>
  <c r="K1807" i="36"/>
  <c r="L1807" i="36"/>
  <c r="M1807" i="36"/>
  <c r="F1808" i="36"/>
  <c r="D1809" i="36"/>
  <c r="E1808" i="36"/>
  <c r="G1808" i="36"/>
  <c r="H1808" i="36"/>
  <c r="K1808" i="36"/>
  <c r="L1808" i="36"/>
  <c r="M1808" i="36"/>
  <c r="F1809" i="36"/>
  <c r="D1810" i="36"/>
  <c r="E1809" i="36"/>
  <c r="G1809" i="36"/>
  <c r="H1809" i="36"/>
  <c r="K1809" i="36"/>
  <c r="L1809" i="36"/>
  <c r="M1809" i="36"/>
  <c r="F1810" i="36"/>
  <c r="D1811" i="36"/>
  <c r="E1810" i="36"/>
  <c r="G1810" i="36"/>
  <c r="H1810" i="36"/>
  <c r="K1810" i="36"/>
  <c r="L1810" i="36"/>
  <c r="M1810" i="36"/>
  <c r="F1811" i="36"/>
  <c r="D1812" i="36"/>
  <c r="E1811" i="36"/>
  <c r="G1811" i="36"/>
  <c r="H1811" i="36"/>
  <c r="K1811" i="36"/>
  <c r="L1811" i="36"/>
  <c r="M1811" i="36"/>
  <c r="F1812" i="36"/>
  <c r="D1813" i="36"/>
  <c r="E1812" i="36"/>
  <c r="G1812" i="36"/>
  <c r="H1812" i="36"/>
  <c r="K1812" i="36"/>
  <c r="L1812" i="36"/>
  <c r="M1812" i="36"/>
  <c r="F1813" i="36"/>
  <c r="D1814" i="36"/>
  <c r="E1813" i="36"/>
  <c r="G1813" i="36"/>
  <c r="H1813" i="36"/>
  <c r="K1813" i="36"/>
  <c r="L1813" i="36"/>
  <c r="M1813" i="36"/>
  <c r="F1814" i="36"/>
  <c r="D1815" i="36"/>
  <c r="E1814" i="36"/>
  <c r="G1814" i="36"/>
  <c r="H1814" i="36"/>
  <c r="K1814" i="36"/>
  <c r="L1814" i="36"/>
  <c r="M1814" i="36"/>
  <c r="F1815" i="36"/>
  <c r="D1816" i="36"/>
  <c r="E1815" i="36"/>
  <c r="G1815" i="36"/>
  <c r="H1815" i="36"/>
  <c r="K1815" i="36"/>
  <c r="L1815" i="36"/>
  <c r="M1815" i="36"/>
  <c r="F1816" i="36"/>
  <c r="D1817" i="36"/>
  <c r="E1816" i="36"/>
  <c r="G1816" i="36"/>
  <c r="H1816" i="36"/>
  <c r="K1816" i="36"/>
  <c r="L1816" i="36"/>
  <c r="M1816" i="36"/>
  <c r="F1817" i="36"/>
  <c r="D1818" i="36"/>
  <c r="E1817" i="36"/>
  <c r="G1817" i="36"/>
  <c r="H1817" i="36"/>
  <c r="K1817" i="36"/>
  <c r="L1817" i="36"/>
  <c r="M1817" i="36"/>
  <c r="F1818" i="36"/>
  <c r="D1819" i="36"/>
  <c r="E1818" i="36"/>
  <c r="G1818" i="36"/>
  <c r="H1818" i="36"/>
  <c r="K1818" i="36"/>
  <c r="L1818" i="36"/>
  <c r="M1818" i="36"/>
  <c r="F1819" i="36"/>
  <c r="D1820" i="36"/>
  <c r="E1819" i="36"/>
  <c r="G1819" i="36"/>
  <c r="H1819" i="36"/>
  <c r="K1819" i="36"/>
  <c r="L1819" i="36"/>
  <c r="M1819" i="36"/>
  <c r="F1820" i="36"/>
  <c r="D1821" i="36"/>
  <c r="E1820" i="36"/>
  <c r="G1820" i="36"/>
  <c r="H1820" i="36"/>
  <c r="K1820" i="36"/>
  <c r="L1820" i="36"/>
  <c r="M1820" i="36"/>
  <c r="F1821" i="36"/>
  <c r="D1822" i="36"/>
  <c r="E1821" i="36"/>
  <c r="G1821" i="36"/>
  <c r="H1821" i="36"/>
  <c r="K1821" i="36"/>
  <c r="L1821" i="36"/>
  <c r="M1821" i="36"/>
  <c r="F1822" i="36"/>
  <c r="D1823" i="36"/>
  <c r="E1822" i="36"/>
  <c r="G1822" i="36"/>
  <c r="H1822" i="36"/>
  <c r="K1822" i="36"/>
  <c r="L1822" i="36"/>
  <c r="M1822" i="36"/>
  <c r="F1823" i="36"/>
  <c r="D1824" i="36"/>
  <c r="E1823" i="36"/>
  <c r="G1823" i="36"/>
  <c r="H1823" i="36"/>
  <c r="K1823" i="36"/>
  <c r="L1823" i="36"/>
  <c r="M1823" i="36"/>
  <c r="F1824" i="36"/>
  <c r="D1825" i="36"/>
  <c r="E1824" i="36"/>
  <c r="G1824" i="36"/>
  <c r="H1824" i="36"/>
  <c r="K1824" i="36"/>
  <c r="L1824" i="36"/>
  <c r="M1824" i="36"/>
  <c r="F1825" i="36"/>
  <c r="D1826" i="36"/>
  <c r="E1825" i="36"/>
  <c r="G1825" i="36"/>
  <c r="H1825" i="36"/>
  <c r="K1825" i="36"/>
  <c r="L1825" i="36"/>
  <c r="M1825" i="36"/>
  <c r="F1826" i="36"/>
  <c r="D1827" i="36"/>
  <c r="E1826" i="36"/>
  <c r="G1826" i="36"/>
  <c r="H1826" i="36"/>
  <c r="K1826" i="36"/>
  <c r="L1826" i="36"/>
  <c r="M1826" i="36"/>
  <c r="F1827" i="36"/>
  <c r="D1828" i="36"/>
  <c r="E1827" i="36"/>
  <c r="G1827" i="36"/>
  <c r="H1827" i="36"/>
  <c r="K1827" i="36"/>
  <c r="L1827" i="36"/>
  <c r="M1827" i="36"/>
  <c r="F1828" i="36"/>
  <c r="D1829" i="36"/>
  <c r="E1828" i="36"/>
  <c r="G1828" i="36"/>
  <c r="H1828" i="36"/>
  <c r="K1828" i="36"/>
  <c r="L1828" i="36"/>
  <c r="M1828" i="36"/>
  <c r="F1829" i="36"/>
  <c r="D1830" i="36"/>
  <c r="E1829" i="36"/>
  <c r="G1829" i="36"/>
  <c r="H1829" i="36"/>
  <c r="K1829" i="36"/>
  <c r="L1829" i="36"/>
  <c r="M1829" i="36"/>
  <c r="F1830" i="36"/>
  <c r="D1831" i="36"/>
  <c r="E1830" i="36"/>
  <c r="G1830" i="36"/>
  <c r="H1830" i="36"/>
  <c r="K1830" i="36"/>
  <c r="L1830" i="36"/>
  <c r="M1830" i="36"/>
  <c r="F1831" i="36"/>
  <c r="D1832" i="36"/>
  <c r="E1831" i="36"/>
  <c r="G1831" i="36"/>
  <c r="H1831" i="36"/>
  <c r="K1831" i="36"/>
  <c r="L1831" i="36"/>
  <c r="M1831" i="36"/>
  <c r="F1832" i="36"/>
  <c r="D1833" i="36"/>
  <c r="E1832" i="36"/>
  <c r="G1832" i="36"/>
  <c r="H1832" i="36"/>
  <c r="K1832" i="36"/>
  <c r="L1832" i="36"/>
  <c r="M1832" i="36"/>
  <c r="F1833" i="36"/>
  <c r="D1834" i="36"/>
  <c r="E1833" i="36"/>
  <c r="G1833" i="36"/>
  <c r="H1833" i="36"/>
  <c r="K1833" i="36"/>
  <c r="L1833" i="36"/>
  <c r="M1833" i="36"/>
  <c r="F1834" i="36"/>
  <c r="D1835" i="36"/>
  <c r="E1834" i="36"/>
  <c r="G1834" i="36"/>
  <c r="H1834" i="36"/>
  <c r="K1834" i="36"/>
  <c r="L1834" i="36"/>
  <c r="M1834" i="36"/>
  <c r="F1835" i="36"/>
  <c r="D1836" i="36"/>
  <c r="E1835" i="36"/>
  <c r="G1835" i="36"/>
  <c r="H1835" i="36"/>
  <c r="K1835" i="36"/>
  <c r="L1835" i="36"/>
  <c r="M1835" i="36"/>
  <c r="F1836" i="36"/>
  <c r="D1837" i="36"/>
  <c r="E1836" i="36"/>
  <c r="G1836" i="36"/>
  <c r="H1836" i="36"/>
  <c r="K1836" i="36"/>
  <c r="L1836" i="36"/>
  <c r="M1836" i="36"/>
  <c r="F1837" i="36"/>
  <c r="D1838" i="36"/>
  <c r="E1837" i="36"/>
  <c r="G1837" i="36"/>
  <c r="H1837" i="36"/>
  <c r="K1837" i="36"/>
  <c r="L1837" i="36"/>
  <c r="M1837" i="36"/>
  <c r="F1838" i="36"/>
  <c r="D1839" i="36"/>
  <c r="E1838" i="36"/>
  <c r="G1838" i="36"/>
  <c r="H1838" i="36"/>
  <c r="K1838" i="36"/>
  <c r="L1838" i="36"/>
  <c r="M1838" i="36"/>
  <c r="F1839" i="36"/>
  <c r="D1840" i="36"/>
  <c r="E1839" i="36"/>
  <c r="G1839" i="36"/>
  <c r="H1839" i="36"/>
  <c r="K1839" i="36"/>
  <c r="L1839" i="36"/>
  <c r="M1839" i="36"/>
  <c r="F1840" i="36"/>
  <c r="D1841" i="36"/>
  <c r="E1840" i="36"/>
  <c r="G1840" i="36"/>
  <c r="H1840" i="36"/>
  <c r="K1840" i="36"/>
  <c r="L1840" i="36"/>
  <c r="M1840" i="36"/>
  <c r="F1841" i="36"/>
  <c r="D1842" i="36"/>
  <c r="E1841" i="36"/>
  <c r="G1841" i="36"/>
  <c r="H1841" i="36"/>
  <c r="K1841" i="36"/>
  <c r="L1841" i="36"/>
  <c r="M1841" i="36"/>
  <c r="F1842" i="36"/>
  <c r="D1843" i="36"/>
  <c r="E1842" i="36"/>
  <c r="G1842" i="36"/>
  <c r="H1842" i="36"/>
  <c r="K1842" i="36"/>
  <c r="L1842" i="36"/>
  <c r="M1842" i="36"/>
  <c r="F1843" i="36"/>
  <c r="D1844" i="36"/>
  <c r="E1843" i="36"/>
  <c r="G1843" i="36"/>
  <c r="H1843" i="36"/>
  <c r="K1843" i="36"/>
  <c r="L1843" i="36"/>
  <c r="M1843" i="36"/>
  <c r="F1844" i="36"/>
  <c r="D1845" i="36"/>
  <c r="E1844" i="36"/>
  <c r="G1844" i="36"/>
  <c r="H1844" i="36"/>
  <c r="K1844" i="36"/>
  <c r="L1844" i="36"/>
  <c r="M1844" i="36"/>
  <c r="F1845" i="36"/>
  <c r="D1846" i="36"/>
  <c r="E1845" i="36"/>
  <c r="G1845" i="36"/>
  <c r="H1845" i="36"/>
  <c r="K1845" i="36"/>
  <c r="L1845" i="36"/>
  <c r="M1845" i="36"/>
  <c r="F1846" i="36"/>
  <c r="D1847" i="36"/>
  <c r="E1846" i="36"/>
  <c r="G1846" i="36"/>
  <c r="H1846" i="36"/>
  <c r="K1846" i="36"/>
  <c r="L1846" i="36"/>
  <c r="M1846" i="36"/>
  <c r="F1847" i="36"/>
  <c r="D1848" i="36"/>
  <c r="E1847" i="36"/>
  <c r="G1847" i="36"/>
  <c r="H1847" i="36"/>
  <c r="K1847" i="36"/>
  <c r="L1847" i="36"/>
  <c r="M1847" i="36"/>
  <c r="F1848" i="36"/>
  <c r="D1849" i="36"/>
  <c r="E1848" i="36"/>
  <c r="G1848" i="36"/>
  <c r="H1848" i="36"/>
  <c r="K1848" i="36"/>
  <c r="L1848" i="36"/>
  <c r="M1848" i="36"/>
  <c r="F1849" i="36"/>
  <c r="D1850" i="36"/>
  <c r="E1849" i="36"/>
  <c r="G1849" i="36"/>
  <c r="H1849" i="36"/>
  <c r="K1849" i="36"/>
  <c r="L1849" i="36"/>
  <c r="M1849" i="36"/>
  <c r="F1850" i="36"/>
  <c r="D1851" i="36"/>
  <c r="E1850" i="36"/>
  <c r="G1850" i="36"/>
  <c r="H1850" i="36"/>
  <c r="K1850" i="36"/>
  <c r="L1850" i="36"/>
  <c r="M1850" i="36"/>
  <c r="F1851" i="36"/>
  <c r="D1852" i="36"/>
  <c r="E1851" i="36"/>
  <c r="G1851" i="36"/>
  <c r="H1851" i="36"/>
  <c r="K1851" i="36"/>
  <c r="L1851" i="36"/>
  <c r="M1851" i="36"/>
  <c r="F1852" i="36"/>
  <c r="D1853" i="36"/>
  <c r="E1852" i="36"/>
  <c r="G1852" i="36"/>
  <c r="H1852" i="36"/>
  <c r="K1852" i="36"/>
  <c r="L1852" i="36"/>
  <c r="M1852" i="36"/>
  <c r="F1853" i="36"/>
  <c r="D1854" i="36"/>
  <c r="E1853" i="36"/>
  <c r="G1853" i="36"/>
  <c r="H1853" i="36"/>
  <c r="K1853" i="36"/>
  <c r="L1853" i="36"/>
  <c r="M1853" i="36"/>
  <c r="F1854" i="36"/>
  <c r="D1855" i="36"/>
  <c r="E1854" i="36"/>
  <c r="G1854" i="36"/>
  <c r="H1854" i="36"/>
  <c r="K1854" i="36"/>
  <c r="L1854" i="36"/>
  <c r="M1854" i="36"/>
  <c r="F1855" i="36"/>
  <c r="D1856" i="36"/>
  <c r="E1855" i="36"/>
  <c r="G1855" i="36"/>
  <c r="H1855" i="36"/>
  <c r="K1855" i="36"/>
  <c r="L1855" i="36"/>
  <c r="M1855" i="36"/>
  <c r="F1856" i="36"/>
  <c r="D1857" i="36"/>
  <c r="E1856" i="36"/>
  <c r="G1856" i="36"/>
  <c r="H1856" i="36"/>
  <c r="K1856" i="36"/>
  <c r="L1856" i="36"/>
  <c r="M1856" i="36"/>
  <c r="F1857" i="36"/>
  <c r="D1858" i="36"/>
  <c r="E1857" i="36"/>
  <c r="G1857" i="36"/>
  <c r="H1857" i="36"/>
  <c r="K1857" i="36"/>
  <c r="L1857" i="36"/>
  <c r="M1857" i="36"/>
  <c r="F1858" i="36"/>
  <c r="D1859" i="36"/>
  <c r="E1858" i="36"/>
  <c r="G1858" i="36"/>
  <c r="H1858" i="36"/>
  <c r="K1858" i="36"/>
  <c r="L1858" i="36"/>
  <c r="M1858" i="36"/>
  <c r="F1859" i="36"/>
  <c r="D1860" i="36"/>
  <c r="E1859" i="36"/>
  <c r="G1859" i="36"/>
  <c r="H1859" i="36"/>
  <c r="K1859" i="36"/>
  <c r="L1859" i="36"/>
  <c r="M1859" i="36"/>
  <c r="F1860" i="36"/>
  <c r="D1861" i="36"/>
  <c r="E1860" i="36"/>
  <c r="G1860" i="36"/>
  <c r="H1860" i="36"/>
  <c r="K1860" i="36"/>
  <c r="L1860" i="36"/>
  <c r="M1860" i="36"/>
  <c r="F1861" i="36"/>
  <c r="D1862" i="36"/>
  <c r="E1861" i="36"/>
  <c r="G1861" i="36"/>
  <c r="H1861" i="36"/>
  <c r="K1861" i="36"/>
  <c r="L1861" i="36"/>
  <c r="M1861" i="36"/>
  <c r="F1862" i="36"/>
  <c r="D1863" i="36"/>
  <c r="E1862" i="36"/>
  <c r="G1862" i="36"/>
  <c r="H1862" i="36"/>
  <c r="K1862" i="36"/>
  <c r="L1862" i="36"/>
  <c r="M1862" i="36"/>
  <c r="F1863" i="36"/>
  <c r="D1864" i="36"/>
  <c r="E1863" i="36"/>
  <c r="G1863" i="36"/>
  <c r="H1863" i="36"/>
  <c r="K1863" i="36"/>
  <c r="L1863" i="36"/>
  <c r="M1863" i="36"/>
  <c r="F1864" i="36"/>
  <c r="D1865" i="36"/>
  <c r="E1864" i="36"/>
  <c r="G1864" i="36"/>
  <c r="H1864" i="36"/>
  <c r="K1864" i="36"/>
  <c r="L1864" i="36"/>
  <c r="M1864" i="36"/>
  <c r="F1865" i="36"/>
  <c r="D1866" i="36"/>
  <c r="E1865" i="36"/>
  <c r="G1865" i="36"/>
  <c r="H1865" i="36"/>
  <c r="K1865" i="36"/>
  <c r="L1865" i="36"/>
  <c r="M1865" i="36"/>
  <c r="F1866" i="36"/>
  <c r="D1867" i="36"/>
  <c r="E1866" i="36"/>
  <c r="G1866" i="36"/>
  <c r="H1866" i="36"/>
  <c r="K1866" i="36"/>
  <c r="L1866" i="36"/>
  <c r="M1866" i="36"/>
  <c r="F1867" i="36"/>
  <c r="D1868" i="36"/>
  <c r="E1867" i="36"/>
  <c r="G1867" i="36"/>
  <c r="H1867" i="36"/>
  <c r="K1867" i="36"/>
  <c r="L1867" i="36"/>
  <c r="M1867" i="36"/>
  <c r="F1868" i="36"/>
  <c r="D1869" i="36"/>
  <c r="E1868" i="36"/>
  <c r="G1868" i="36"/>
  <c r="H1868" i="36"/>
  <c r="K1868" i="36"/>
  <c r="L1868" i="36"/>
  <c r="M1868" i="36"/>
  <c r="F1869" i="36"/>
  <c r="D1870" i="36"/>
  <c r="E1869" i="36"/>
  <c r="G1869" i="36"/>
  <c r="H1869" i="36"/>
  <c r="K1869" i="36"/>
  <c r="L1869" i="36"/>
  <c r="M1869" i="36"/>
  <c r="F1870" i="36"/>
  <c r="D1871" i="36"/>
  <c r="E1870" i="36"/>
  <c r="G1870" i="36"/>
  <c r="H1870" i="36"/>
  <c r="K1870" i="36"/>
  <c r="L1870" i="36"/>
  <c r="M1870" i="36"/>
  <c r="F1871" i="36"/>
  <c r="D1872" i="36"/>
  <c r="E1871" i="36"/>
  <c r="G1871" i="36"/>
  <c r="H1871" i="36"/>
  <c r="K1871" i="36"/>
  <c r="L1871" i="36"/>
  <c r="M1871" i="36"/>
  <c r="F1872" i="36"/>
  <c r="D1873" i="36"/>
  <c r="E1872" i="36"/>
  <c r="G1872" i="36"/>
  <c r="H1872" i="36"/>
  <c r="K1872" i="36"/>
  <c r="L1872" i="36"/>
  <c r="M1872" i="36"/>
  <c r="F1873" i="36"/>
  <c r="D1874" i="36"/>
  <c r="E1873" i="36"/>
  <c r="G1873" i="36"/>
  <c r="H1873" i="36"/>
  <c r="K1873" i="36"/>
  <c r="L1873" i="36"/>
  <c r="M1873" i="36"/>
  <c r="F1874" i="36"/>
  <c r="D1875" i="36"/>
  <c r="E1874" i="36"/>
  <c r="G1874" i="36"/>
  <c r="H1874" i="36"/>
  <c r="K1874" i="36"/>
  <c r="L1874" i="36"/>
  <c r="M1874" i="36"/>
  <c r="F1875" i="36"/>
  <c r="D1876" i="36"/>
  <c r="E1875" i="36"/>
  <c r="G1875" i="36"/>
  <c r="H1875" i="36"/>
  <c r="K1875" i="36"/>
  <c r="L1875" i="36"/>
  <c r="M1875" i="36"/>
  <c r="F1876" i="36"/>
  <c r="D1877" i="36"/>
  <c r="E1876" i="36"/>
  <c r="G1876" i="36"/>
  <c r="H1876" i="36"/>
  <c r="K1876" i="36"/>
  <c r="L1876" i="36"/>
  <c r="M1876" i="36"/>
  <c r="F1877" i="36"/>
  <c r="D1878" i="36"/>
  <c r="E1877" i="36"/>
  <c r="G1877" i="36"/>
  <c r="H1877" i="36"/>
  <c r="K1877" i="36"/>
  <c r="L1877" i="36"/>
  <c r="M1877" i="36"/>
  <c r="F1878" i="36"/>
  <c r="D1879" i="36"/>
  <c r="E1878" i="36"/>
  <c r="G1878" i="36"/>
  <c r="H1878" i="36"/>
  <c r="K1878" i="36"/>
  <c r="L1878" i="36"/>
  <c r="M1878" i="36"/>
  <c r="F1879" i="36"/>
  <c r="D1880" i="36"/>
  <c r="E1879" i="36"/>
  <c r="G1879" i="36"/>
  <c r="H1879" i="36"/>
  <c r="K1879" i="36"/>
  <c r="L1879" i="36"/>
  <c r="M1879" i="36"/>
  <c r="F1880" i="36"/>
  <c r="D1881" i="36"/>
  <c r="E1880" i="36"/>
  <c r="G1880" i="36"/>
  <c r="H1880" i="36"/>
  <c r="K1880" i="36"/>
  <c r="L1880" i="36"/>
  <c r="M1880" i="36"/>
  <c r="F1881" i="36"/>
  <c r="D1882" i="36"/>
  <c r="E1881" i="36"/>
  <c r="G1881" i="36"/>
  <c r="H1881" i="36"/>
  <c r="K1881" i="36"/>
  <c r="L1881" i="36"/>
  <c r="M1881" i="36"/>
  <c r="F1882" i="36"/>
  <c r="D1883" i="36"/>
  <c r="E1882" i="36"/>
  <c r="G1882" i="36"/>
  <c r="H1882" i="36"/>
  <c r="K1882" i="36"/>
  <c r="L1882" i="36"/>
  <c r="M1882" i="36"/>
  <c r="F1883" i="36"/>
  <c r="D1884" i="36"/>
  <c r="E1883" i="36"/>
  <c r="G1883" i="36"/>
  <c r="H1883" i="36"/>
  <c r="K1883" i="36"/>
  <c r="L1883" i="36"/>
  <c r="M1883" i="36"/>
  <c r="F1884" i="36"/>
  <c r="D1885" i="36"/>
  <c r="E1884" i="36"/>
  <c r="G1884" i="36"/>
  <c r="H1884" i="36"/>
  <c r="K1884" i="36"/>
  <c r="L1884" i="36"/>
  <c r="M1884" i="36"/>
  <c r="F1885" i="36"/>
  <c r="D1886" i="36"/>
  <c r="E1885" i="36"/>
  <c r="G1885" i="36"/>
  <c r="H1885" i="36"/>
  <c r="K1885" i="36"/>
  <c r="L1885" i="36"/>
  <c r="M1885" i="36"/>
  <c r="F1886" i="36"/>
  <c r="D1887" i="36"/>
  <c r="E1886" i="36"/>
  <c r="G1886" i="36"/>
  <c r="H1886" i="36"/>
  <c r="K1886" i="36"/>
  <c r="L1886" i="36"/>
  <c r="M1886" i="36"/>
  <c r="F1887" i="36"/>
  <c r="D1888" i="36"/>
  <c r="E1887" i="36"/>
  <c r="G1887" i="36"/>
  <c r="H1887" i="36"/>
  <c r="K1887" i="36"/>
  <c r="L1887" i="36"/>
  <c r="M1887" i="36"/>
  <c r="F1888" i="36"/>
  <c r="D1889" i="36"/>
  <c r="E1888" i="36"/>
  <c r="G1888" i="36"/>
  <c r="H1888" i="36"/>
  <c r="K1888" i="36"/>
  <c r="L1888" i="36"/>
  <c r="M1888" i="36"/>
  <c r="F1889" i="36"/>
  <c r="D1890" i="36"/>
  <c r="E1889" i="36"/>
  <c r="G1889" i="36"/>
  <c r="H1889" i="36"/>
  <c r="K1889" i="36"/>
  <c r="L1889" i="36"/>
  <c r="M1889" i="36"/>
  <c r="F1890" i="36"/>
  <c r="D1891" i="36"/>
  <c r="E1890" i="36"/>
  <c r="G1890" i="36"/>
  <c r="H1890" i="36"/>
  <c r="K1890" i="36"/>
  <c r="L1890" i="36"/>
  <c r="M1890" i="36"/>
  <c r="F1891" i="36"/>
  <c r="D1892" i="36"/>
  <c r="E1891" i="36"/>
  <c r="G1891" i="36"/>
  <c r="H1891" i="36"/>
  <c r="K1891" i="36"/>
  <c r="L1891" i="36"/>
  <c r="M1891" i="36"/>
  <c r="F1892" i="36"/>
  <c r="D1893" i="36"/>
  <c r="E1892" i="36"/>
  <c r="G1892" i="36"/>
  <c r="H1892" i="36"/>
  <c r="K1892" i="36"/>
  <c r="L1892" i="36"/>
  <c r="M1892" i="36"/>
  <c r="F1893" i="36"/>
  <c r="D1894" i="36"/>
  <c r="E1893" i="36"/>
  <c r="G1893" i="36"/>
  <c r="H1893" i="36"/>
  <c r="K1893" i="36"/>
  <c r="L1893" i="36"/>
  <c r="M1893" i="36"/>
  <c r="F1894" i="36"/>
  <c r="D1895" i="36"/>
  <c r="E1894" i="36"/>
  <c r="G1894" i="36"/>
  <c r="H1894" i="36"/>
  <c r="K1894" i="36"/>
  <c r="L1894" i="36"/>
  <c r="M1894" i="36"/>
  <c r="F1895" i="36"/>
  <c r="D1896" i="36"/>
  <c r="E1895" i="36"/>
  <c r="G1895" i="36"/>
  <c r="H1895" i="36"/>
  <c r="K1895" i="36"/>
  <c r="L1895" i="36"/>
  <c r="M1895" i="36"/>
  <c r="F1896" i="36"/>
  <c r="D1897" i="36"/>
  <c r="E1896" i="36"/>
  <c r="G1896" i="36"/>
  <c r="H1896" i="36"/>
  <c r="K1896" i="36"/>
  <c r="L1896" i="36"/>
  <c r="M1896" i="36"/>
  <c r="F1897" i="36"/>
  <c r="D1898" i="36"/>
  <c r="E1897" i="36"/>
  <c r="G1897" i="36"/>
  <c r="H1897" i="36"/>
  <c r="K1897" i="36"/>
  <c r="L1897" i="36"/>
  <c r="M1897" i="36"/>
  <c r="F1898" i="36"/>
  <c r="D1899" i="36"/>
  <c r="E1898" i="36"/>
  <c r="G1898" i="36"/>
  <c r="H1898" i="36"/>
  <c r="K1898" i="36"/>
  <c r="L1898" i="36"/>
  <c r="M1898" i="36"/>
  <c r="F1899" i="36"/>
  <c r="D1900" i="36"/>
  <c r="E1899" i="36"/>
  <c r="G1899" i="36"/>
  <c r="H1899" i="36"/>
  <c r="K1899" i="36"/>
  <c r="L1899" i="36"/>
  <c r="M1899" i="36"/>
  <c r="F1900" i="36"/>
  <c r="D1901" i="36"/>
  <c r="E1900" i="36"/>
  <c r="G1900" i="36"/>
  <c r="H1900" i="36"/>
  <c r="K1900" i="36"/>
  <c r="L1900" i="36"/>
  <c r="M1900" i="36"/>
  <c r="F1901" i="36"/>
  <c r="D1902" i="36"/>
  <c r="E1901" i="36"/>
  <c r="G1901" i="36"/>
  <c r="H1901" i="36"/>
  <c r="K1901" i="36"/>
  <c r="L1901" i="36"/>
  <c r="M1901" i="36"/>
  <c r="F1902" i="36"/>
  <c r="D1903" i="36"/>
  <c r="E1902" i="36"/>
  <c r="G1902" i="36"/>
  <c r="H1902" i="36"/>
  <c r="K1902" i="36"/>
  <c r="L1902" i="36"/>
  <c r="M1902" i="36"/>
  <c r="F1903" i="36"/>
  <c r="D1904" i="36"/>
  <c r="E1903" i="36"/>
  <c r="G1903" i="36"/>
  <c r="H1903" i="36"/>
  <c r="K1903" i="36"/>
  <c r="L1903" i="36"/>
  <c r="M1903" i="36"/>
  <c r="F1904" i="36"/>
  <c r="D1905" i="36"/>
  <c r="E1904" i="36"/>
  <c r="G1904" i="36"/>
  <c r="H1904" i="36"/>
  <c r="K1904" i="36"/>
  <c r="L1904" i="36"/>
  <c r="M1904" i="36"/>
  <c r="F1905" i="36"/>
  <c r="D1906" i="36"/>
  <c r="E1905" i="36"/>
  <c r="G1905" i="36"/>
  <c r="H1905" i="36"/>
  <c r="K1905" i="36"/>
  <c r="L1905" i="36"/>
  <c r="M1905" i="36"/>
  <c r="F1906" i="36"/>
  <c r="D1907" i="36"/>
  <c r="E1906" i="36"/>
  <c r="G1906" i="36"/>
  <c r="H1906" i="36"/>
  <c r="K1906" i="36"/>
  <c r="L1906" i="36"/>
  <c r="M1906" i="36"/>
  <c r="F1907" i="36"/>
  <c r="D1908" i="36"/>
  <c r="E1907" i="36"/>
  <c r="G1907" i="36"/>
  <c r="H1907" i="36"/>
  <c r="K1907" i="36"/>
  <c r="L1907" i="36"/>
  <c r="M1907" i="36"/>
  <c r="F1908" i="36"/>
  <c r="D1909" i="36"/>
  <c r="E1908" i="36"/>
  <c r="G1908" i="36"/>
  <c r="H1908" i="36"/>
  <c r="K1908" i="36"/>
  <c r="L1908" i="36"/>
  <c r="M1908" i="36"/>
  <c r="F1909" i="36"/>
  <c r="D1910" i="36"/>
  <c r="E1909" i="36"/>
  <c r="G1909" i="36"/>
  <c r="H1909" i="36"/>
  <c r="K1909" i="36"/>
  <c r="L1909" i="36"/>
  <c r="M1909" i="36"/>
  <c r="F1910" i="36"/>
  <c r="D1911" i="36"/>
  <c r="E1910" i="36"/>
  <c r="G1910" i="36"/>
  <c r="H1910" i="36"/>
  <c r="K1910" i="36"/>
  <c r="L1910" i="36"/>
  <c r="M1910" i="36"/>
  <c r="F1911" i="36"/>
  <c r="D1912" i="36"/>
  <c r="E1911" i="36"/>
  <c r="G1911" i="36"/>
  <c r="H1911" i="36"/>
  <c r="K1911" i="36"/>
  <c r="L1911" i="36"/>
  <c r="M1911" i="36"/>
  <c r="F1912" i="36"/>
  <c r="D1913" i="36"/>
  <c r="E1912" i="36"/>
  <c r="G1912" i="36"/>
  <c r="H1912" i="36"/>
  <c r="K1912" i="36"/>
  <c r="L1912" i="36"/>
  <c r="M1912" i="36"/>
  <c r="F1913" i="36"/>
  <c r="D1914" i="36"/>
  <c r="E1913" i="36"/>
  <c r="G1913" i="36"/>
  <c r="H1913" i="36"/>
  <c r="K1913" i="36"/>
  <c r="L1913" i="36"/>
  <c r="M1913" i="36"/>
  <c r="F1914" i="36"/>
  <c r="D1915" i="36"/>
  <c r="E1914" i="36"/>
  <c r="G1914" i="36"/>
  <c r="H1914" i="36"/>
  <c r="K1914" i="36"/>
  <c r="L1914" i="36"/>
  <c r="M1914" i="36"/>
  <c r="F1915" i="36"/>
  <c r="D1916" i="36"/>
  <c r="E1915" i="36"/>
  <c r="G1915" i="36"/>
  <c r="H1915" i="36"/>
  <c r="K1915" i="36"/>
  <c r="L1915" i="36"/>
  <c r="M1915" i="36"/>
  <c r="F1916" i="36"/>
  <c r="D1917" i="36"/>
  <c r="E1916" i="36"/>
  <c r="G1916" i="36"/>
  <c r="H1916" i="36"/>
  <c r="K1916" i="36"/>
  <c r="L1916" i="36"/>
  <c r="M1916" i="36"/>
  <c r="F1917" i="36"/>
  <c r="D1918" i="36"/>
  <c r="E1917" i="36"/>
  <c r="G1917" i="36"/>
  <c r="H1917" i="36"/>
  <c r="K1917" i="36"/>
  <c r="L1917" i="36"/>
  <c r="M1917" i="36"/>
  <c r="F1918" i="36"/>
  <c r="D1919" i="36"/>
  <c r="E1918" i="36"/>
  <c r="G1918" i="36"/>
  <c r="H1918" i="36"/>
  <c r="K1918" i="36"/>
  <c r="L1918" i="36"/>
  <c r="M1918" i="36"/>
  <c r="F1919" i="36"/>
  <c r="D1920" i="36"/>
  <c r="E1919" i="36"/>
  <c r="G1919" i="36"/>
  <c r="H1919" i="36"/>
  <c r="K1919" i="36"/>
  <c r="L1919" i="36"/>
  <c r="M1919" i="36"/>
  <c r="F1920" i="36"/>
  <c r="D1921" i="36"/>
  <c r="E1920" i="36"/>
  <c r="G1920" i="36"/>
  <c r="H1920" i="36"/>
  <c r="K1920" i="36"/>
  <c r="L1920" i="36"/>
  <c r="M1920" i="36"/>
  <c r="F1921" i="36"/>
  <c r="D1922" i="36"/>
  <c r="E1921" i="36"/>
  <c r="G1921" i="36"/>
  <c r="H1921" i="36"/>
  <c r="K1921" i="36"/>
  <c r="L1921" i="36"/>
  <c r="M1921" i="36"/>
  <c r="F1922" i="36"/>
  <c r="D1923" i="36"/>
  <c r="E1922" i="36"/>
  <c r="G1922" i="36"/>
  <c r="H1922" i="36"/>
  <c r="K1922" i="36"/>
  <c r="L1922" i="36"/>
  <c r="M1922" i="36"/>
  <c r="F1923" i="36"/>
  <c r="D1924" i="36"/>
  <c r="E1923" i="36"/>
  <c r="G1923" i="36"/>
  <c r="H1923" i="36"/>
  <c r="K1923" i="36"/>
  <c r="L1923" i="36"/>
  <c r="M1923" i="36"/>
  <c r="F1924" i="36"/>
  <c r="D1925" i="36"/>
  <c r="E1924" i="36"/>
  <c r="G1924" i="36"/>
  <c r="H1924" i="36"/>
  <c r="K1924" i="36"/>
  <c r="L1924" i="36"/>
  <c r="M1924" i="36"/>
  <c r="F1925" i="36"/>
  <c r="D1926" i="36"/>
  <c r="E1925" i="36"/>
  <c r="G1925" i="36"/>
  <c r="H1925" i="36"/>
  <c r="K1925" i="36"/>
  <c r="L1925" i="36"/>
  <c r="M1925" i="36"/>
  <c r="F1926" i="36"/>
  <c r="D1927" i="36"/>
  <c r="E1926" i="36"/>
  <c r="G1926" i="36"/>
  <c r="H1926" i="36"/>
  <c r="K1926" i="36"/>
  <c r="L1926" i="36"/>
  <c r="M1926" i="36"/>
  <c r="F1927" i="36"/>
  <c r="D1928" i="36"/>
  <c r="E1927" i="36"/>
  <c r="G1927" i="36"/>
  <c r="H1927" i="36"/>
  <c r="K1927" i="36"/>
  <c r="L1927" i="36"/>
  <c r="M1927" i="36"/>
  <c r="F1928" i="36"/>
  <c r="D1929" i="36"/>
  <c r="E1928" i="36"/>
  <c r="G1928" i="36"/>
  <c r="H1928" i="36"/>
  <c r="K1928" i="36"/>
  <c r="L1928" i="36"/>
  <c r="M1928" i="36"/>
  <c r="F1929" i="36"/>
  <c r="D1930" i="36"/>
  <c r="E1929" i="36"/>
  <c r="G1929" i="36"/>
  <c r="H1929" i="36"/>
  <c r="K1929" i="36"/>
  <c r="L1929" i="36"/>
  <c r="M1929" i="36"/>
  <c r="F1930" i="36"/>
  <c r="D1931" i="36"/>
  <c r="E1930" i="36"/>
  <c r="G1930" i="36"/>
  <c r="H1930" i="36"/>
  <c r="K1930" i="36"/>
  <c r="L1930" i="36"/>
  <c r="M1930" i="36"/>
  <c r="F1931" i="36"/>
  <c r="D1932" i="36"/>
  <c r="E1931" i="36"/>
  <c r="G1931" i="36"/>
  <c r="H1931" i="36"/>
  <c r="K1931" i="36"/>
  <c r="L1931" i="36"/>
  <c r="M1931" i="36"/>
  <c r="F1932" i="36"/>
  <c r="D1933" i="36"/>
  <c r="E1932" i="36"/>
  <c r="G1932" i="36"/>
  <c r="H1932" i="36"/>
  <c r="K1932" i="36"/>
  <c r="L1932" i="36"/>
  <c r="M1932" i="36"/>
  <c r="F1933" i="36"/>
  <c r="D1934" i="36"/>
  <c r="E1933" i="36"/>
  <c r="G1933" i="36"/>
  <c r="H1933" i="36"/>
  <c r="K1933" i="36"/>
  <c r="L1933" i="36"/>
  <c r="M1933" i="36"/>
  <c r="F1934" i="36"/>
  <c r="D1935" i="36"/>
  <c r="E1934" i="36"/>
  <c r="G1934" i="36"/>
  <c r="H1934" i="36"/>
  <c r="K1934" i="36"/>
  <c r="L1934" i="36"/>
  <c r="M1934" i="36"/>
  <c r="F1935" i="36"/>
  <c r="D1936" i="36"/>
  <c r="E1935" i="36"/>
  <c r="G1935" i="36"/>
  <c r="H1935" i="36"/>
  <c r="K1935" i="36"/>
  <c r="L1935" i="36"/>
  <c r="M1935" i="36"/>
  <c r="F1936" i="36"/>
  <c r="D1937" i="36"/>
  <c r="E1936" i="36"/>
  <c r="G1936" i="36"/>
  <c r="H1936" i="36"/>
  <c r="K1936" i="36"/>
  <c r="L1936" i="36"/>
  <c r="M1936" i="36"/>
  <c r="F1937" i="36"/>
  <c r="D1938" i="36"/>
  <c r="E1937" i="36"/>
  <c r="G1937" i="36"/>
  <c r="H1937" i="36"/>
  <c r="K1937" i="36"/>
  <c r="L1937" i="36"/>
  <c r="M1937" i="36"/>
  <c r="F1938" i="36"/>
  <c r="D1939" i="36"/>
  <c r="E1938" i="36"/>
  <c r="G1938" i="36"/>
  <c r="H1938" i="36"/>
  <c r="K1938" i="36"/>
  <c r="L1938" i="36"/>
  <c r="M1938" i="36"/>
  <c r="F1939" i="36"/>
  <c r="D1940" i="36"/>
  <c r="E1939" i="36"/>
  <c r="G1939" i="36"/>
  <c r="H1939" i="36"/>
  <c r="K1939" i="36"/>
  <c r="L1939" i="36"/>
  <c r="M1939" i="36"/>
  <c r="F1940" i="36"/>
  <c r="D1941" i="36"/>
  <c r="E1940" i="36"/>
  <c r="G1940" i="36"/>
  <c r="H1940" i="36"/>
  <c r="K1940" i="36"/>
  <c r="L1940" i="36"/>
  <c r="M1940" i="36"/>
  <c r="F1941" i="36"/>
  <c r="D1942" i="36"/>
  <c r="E1941" i="36"/>
  <c r="G1941" i="36"/>
  <c r="H1941" i="36"/>
  <c r="K1941" i="36"/>
  <c r="L1941" i="36"/>
  <c r="M1941" i="36"/>
  <c r="F1942" i="36"/>
  <c r="D1943" i="36"/>
  <c r="E1942" i="36"/>
  <c r="G1942" i="36"/>
  <c r="H1942" i="36"/>
  <c r="K1942" i="36"/>
  <c r="L1942" i="36"/>
  <c r="M1942" i="36"/>
  <c r="F1943" i="36"/>
  <c r="D1944" i="36"/>
  <c r="E1943" i="36"/>
  <c r="G1943" i="36"/>
  <c r="H1943" i="36"/>
  <c r="K1943" i="36"/>
  <c r="L1943" i="36"/>
  <c r="M1943" i="36"/>
  <c r="F1944" i="36"/>
  <c r="D1945" i="36"/>
  <c r="E1944" i="36"/>
  <c r="G1944" i="36"/>
  <c r="H1944" i="36"/>
  <c r="K1944" i="36"/>
  <c r="L1944" i="36"/>
  <c r="M1944" i="36"/>
  <c r="F1945" i="36"/>
  <c r="D1946" i="36"/>
  <c r="E1945" i="36"/>
  <c r="G1945" i="36"/>
  <c r="H1945" i="36"/>
  <c r="K1945" i="36"/>
  <c r="L1945" i="36"/>
  <c r="M1945" i="36"/>
  <c r="F1946" i="36"/>
  <c r="D1947" i="36"/>
  <c r="E1946" i="36"/>
  <c r="G1946" i="36"/>
  <c r="H1946" i="36"/>
  <c r="K1946" i="36"/>
  <c r="L1946" i="36"/>
  <c r="M1946" i="36"/>
  <c r="F1947" i="36"/>
  <c r="D1948" i="36"/>
  <c r="E1947" i="36"/>
  <c r="G1947" i="36"/>
  <c r="H1947" i="36"/>
  <c r="K1947" i="36"/>
  <c r="L1947" i="36"/>
  <c r="M1947" i="36"/>
  <c r="F1948" i="36"/>
  <c r="D1949" i="36"/>
  <c r="E1948" i="36"/>
  <c r="G1948" i="36"/>
  <c r="H1948" i="36"/>
  <c r="K1948" i="36"/>
  <c r="L1948" i="36"/>
  <c r="M1948" i="36"/>
  <c r="F1949" i="36"/>
  <c r="D1950" i="36"/>
  <c r="E1949" i="36"/>
  <c r="G1949" i="36"/>
  <c r="H1949" i="36"/>
  <c r="K1949" i="36"/>
  <c r="L1949" i="36"/>
  <c r="M1949" i="36"/>
  <c r="F1950" i="36"/>
  <c r="D1951" i="36"/>
  <c r="E1950" i="36"/>
  <c r="G1950" i="36"/>
  <c r="H1950" i="36"/>
  <c r="K1950" i="36"/>
  <c r="L1950" i="36"/>
  <c r="M1950" i="36"/>
  <c r="F1951" i="36"/>
  <c r="D1952" i="36"/>
  <c r="E1951" i="36"/>
  <c r="G1951" i="36"/>
  <c r="H1951" i="36"/>
  <c r="K1951" i="36"/>
  <c r="L1951" i="36"/>
  <c r="M1951" i="36"/>
  <c r="F1952" i="36"/>
  <c r="D1953" i="36"/>
  <c r="E1952" i="36"/>
  <c r="G1952" i="36"/>
  <c r="H1952" i="36"/>
  <c r="K1952" i="36"/>
  <c r="L1952" i="36"/>
  <c r="M1952" i="36"/>
  <c r="F1953" i="36"/>
  <c r="D1954" i="36"/>
  <c r="E1953" i="36"/>
  <c r="G1953" i="36"/>
  <c r="H1953" i="36"/>
  <c r="K1953" i="36"/>
  <c r="L1953" i="36"/>
  <c r="M1953" i="36"/>
  <c r="F1954" i="36"/>
  <c r="D1955" i="36"/>
  <c r="E1954" i="36"/>
  <c r="G1954" i="36"/>
  <c r="H1954" i="36"/>
  <c r="K1954" i="36"/>
  <c r="L1954" i="36"/>
  <c r="M1954" i="36"/>
  <c r="F1955" i="36"/>
  <c r="D1956" i="36"/>
  <c r="E1955" i="36"/>
  <c r="G1955" i="36"/>
  <c r="H1955" i="36"/>
  <c r="K1955" i="36"/>
  <c r="L1955" i="36"/>
  <c r="M1955" i="36"/>
  <c r="F1956" i="36"/>
  <c r="D1957" i="36"/>
  <c r="E1956" i="36"/>
  <c r="G1956" i="36"/>
  <c r="H1956" i="36"/>
  <c r="K1956" i="36"/>
  <c r="L1956" i="36"/>
  <c r="M1956" i="36"/>
  <c r="F1957" i="36"/>
  <c r="D1958" i="36"/>
  <c r="E1957" i="36"/>
  <c r="G1957" i="36"/>
  <c r="H1957" i="36"/>
  <c r="K1957" i="36"/>
  <c r="L1957" i="36"/>
  <c r="M1957" i="36"/>
  <c r="F1958" i="36"/>
  <c r="D1959" i="36"/>
  <c r="E1958" i="36"/>
  <c r="G1958" i="36"/>
  <c r="H1958" i="36"/>
  <c r="K1958" i="36"/>
  <c r="L1958" i="36"/>
  <c r="M1958" i="36"/>
  <c r="F1959" i="36"/>
  <c r="D1960" i="36"/>
  <c r="E1959" i="36"/>
  <c r="G1959" i="36"/>
  <c r="H1959" i="36"/>
  <c r="K1959" i="36"/>
  <c r="L1959" i="36"/>
  <c r="M1959" i="36"/>
  <c r="F1960" i="36"/>
  <c r="D1961" i="36"/>
  <c r="E1960" i="36"/>
  <c r="G1960" i="36"/>
  <c r="H1960" i="36"/>
  <c r="K1960" i="36"/>
  <c r="L1960" i="36"/>
  <c r="M1960" i="36"/>
  <c r="F1961" i="36"/>
  <c r="D1962" i="36"/>
  <c r="E1961" i="36"/>
  <c r="G1961" i="36"/>
  <c r="H1961" i="36"/>
  <c r="K1961" i="36"/>
  <c r="L1961" i="36"/>
  <c r="M1961" i="36"/>
  <c r="F1962" i="36"/>
  <c r="D1963" i="36"/>
  <c r="E1962" i="36"/>
  <c r="G1962" i="36"/>
  <c r="H1962" i="36"/>
  <c r="K1962" i="36"/>
  <c r="L1962" i="36"/>
  <c r="M1962" i="36"/>
  <c r="F1963" i="36"/>
  <c r="D1964" i="36"/>
  <c r="E1963" i="36"/>
  <c r="G1963" i="36"/>
  <c r="H1963" i="36"/>
  <c r="K1963" i="36"/>
  <c r="L1963" i="36"/>
  <c r="M1963" i="36"/>
  <c r="F1964" i="36"/>
  <c r="D1965" i="36"/>
  <c r="E1964" i="36"/>
  <c r="G1964" i="36"/>
  <c r="H1964" i="36"/>
  <c r="K1964" i="36"/>
  <c r="L1964" i="36"/>
  <c r="M1964" i="36"/>
  <c r="F1965" i="36"/>
  <c r="D1966" i="36"/>
  <c r="E1965" i="36"/>
  <c r="G1965" i="36"/>
  <c r="H1965" i="36"/>
  <c r="K1965" i="36"/>
  <c r="L1965" i="36"/>
  <c r="M1965" i="36"/>
  <c r="F1966" i="36"/>
  <c r="D1967" i="36"/>
  <c r="E1966" i="36"/>
  <c r="G1966" i="36"/>
  <c r="H1966" i="36"/>
  <c r="K1966" i="36"/>
  <c r="L1966" i="36"/>
  <c r="M1966" i="36"/>
  <c r="F1967" i="36"/>
  <c r="D1968" i="36"/>
  <c r="E1967" i="36"/>
  <c r="G1967" i="36"/>
  <c r="H1967" i="36"/>
  <c r="K1967" i="36"/>
  <c r="L1967" i="36"/>
  <c r="M1967" i="36"/>
  <c r="F1968" i="36"/>
  <c r="D1969" i="36"/>
  <c r="E1968" i="36"/>
  <c r="G1968" i="36"/>
  <c r="H1968" i="36"/>
  <c r="K1968" i="36"/>
  <c r="L1968" i="36"/>
  <c r="M1968" i="36"/>
  <c r="F1969" i="36"/>
  <c r="D1970" i="36"/>
  <c r="E1969" i="36"/>
  <c r="G1969" i="36"/>
  <c r="H1969" i="36"/>
  <c r="K1969" i="36"/>
  <c r="L1969" i="36"/>
  <c r="M1969" i="36"/>
  <c r="F1970" i="36"/>
  <c r="D1971" i="36"/>
  <c r="E1970" i="36"/>
  <c r="G1970" i="36"/>
  <c r="H1970" i="36"/>
  <c r="K1970" i="36"/>
  <c r="L1970" i="36"/>
  <c r="M1970" i="36"/>
  <c r="F1971" i="36"/>
  <c r="D1972" i="36"/>
  <c r="E1971" i="36"/>
  <c r="G1971" i="36"/>
  <c r="H1971" i="36"/>
  <c r="K1971" i="36"/>
  <c r="L1971" i="36"/>
  <c r="M1971" i="36"/>
  <c r="F1972" i="36"/>
  <c r="D1973" i="36"/>
  <c r="E1972" i="36"/>
  <c r="G1972" i="36"/>
  <c r="H1972" i="36"/>
  <c r="K1972" i="36"/>
  <c r="L1972" i="36"/>
  <c r="M1972" i="36"/>
  <c r="F1973" i="36"/>
  <c r="D1974" i="36"/>
  <c r="E1973" i="36"/>
  <c r="G1973" i="36"/>
  <c r="H1973" i="36"/>
  <c r="K1973" i="36"/>
  <c r="L1973" i="36"/>
  <c r="M1973" i="36"/>
  <c r="F1974" i="36"/>
  <c r="D1975" i="36"/>
  <c r="E1974" i="36"/>
  <c r="G1974" i="36"/>
  <c r="H1974" i="36"/>
  <c r="K1974" i="36"/>
  <c r="L1974" i="36"/>
  <c r="M1974" i="36"/>
  <c r="F1975" i="36"/>
  <c r="D1976" i="36"/>
  <c r="E1975" i="36"/>
  <c r="G1975" i="36"/>
  <c r="H1975" i="36"/>
  <c r="K1975" i="36"/>
  <c r="L1975" i="36"/>
  <c r="M1975" i="36"/>
  <c r="F1976" i="36"/>
  <c r="D1977" i="36"/>
  <c r="E1976" i="36"/>
  <c r="G1976" i="36"/>
  <c r="H1976" i="36"/>
  <c r="K1976" i="36"/>
  <c r="L1976" i="36"/>
  <c r="M1976" i="36"/>
  <c r="F1977" i="36"/>
  <c r="D1978" i="36"/>
  <c r="E1977" i="36"/>
  <c r="G1977" i="36"/>
  <c r="H1977" i="36"/>
  <c r="K1977" i="36"/>
  <c r="L1977" i="36"/>
  <c r="M1977" i="36"/>
  <c r="F1978" i="36"/>
  <c r="D1979" i="36"/>
  <c r="E1978" i="36"/>
  <c r="G1978" i="36"/>
  <c r="H1978" i="36"/>
  <c r="K1978" i="36"/>
  <c r="L1978" i="36"/>
  <c r="M1978" i="36"/>
  <c r="F1979" i="36"/>
  <c r="D1980" i="36"/>
  <c r="E1979" i="36"/>
  <c r="G1979" i="36"/>
  <c r="H1979" i="36"/>
  <c r="K1979" i="36"/>
  <c r="L1979" i="36"/>
  <c r="M1979" i="36"/>
  <c r="F1980" i="36"/>
  <c r="D1981" i="36"/>
  <c r="E1980" i="36"/>
  <c r="G1980" i="36"/>
  <c r="H1980" i="36"/>
  <c r="K1980" i="36"/>
  <c r="L1980" i="36"/>
  <c r="M1980" i="36"/>
  <c r="F1981" i="36"/>
  <c r="D1982" i="36"/>
  <c r="E1981" i="36"/>
  <c r="G1981" i="36"/>
  <c r="H1981" i="36"/>
  <c r="K1981" i="36"/>
  <c r="L1981" i="36"/>
  <c r="M1981" i="36"/>
  <c r="F1982" i="36"/>
  <c r="D1983" i="36"/>
  <c r="E1982" i="36"/>
  <c r="G1982" i="36"/>
  <c r="H1982" i="36"/>
  <c r="K1982" i="36"/>
  <c r="L1982" i="36"/>
  <c r="M1982" i="36"/>
  <c r="F1983" i="36"/>
  <c r="D1984" i="36"/>
  <c r="E1983" i="36"/>
  <c r="G1983" i="36"/>
  <c r="H1983" i="36"/>
  <c r="K1983" i="36"/>
  <c r="L1983" i="36"/>
  <c r="M1983" i="36"/>
  <c r="F1984" i="36"/>
  <c r="D1985" i="36"/>
  <c r="E1984" i="36"/>
  <c r="G1984" i="36"/>
  <c r="H1984" i="36"/>
  <c r="K1984" i="36"/>
  <c r="L1984" i="36"/>
  <c r="M1984" i="36"/>
  <c r="F1985" i="36"/>
  <c r="D1986" i="36"/>
  <c r="E1985" i="36"/>
  <c r="G1985" i="36"/>
  <c r="H1985" i="36"/>
  <c r="K1985" i="36"/>
  <c r="L1985" i="36"/>
  <c r="M1985" i="36"/>
  <c r="F1986" i="36"/>
  <c r="D1987" i="36"/>
  <c r="E1986" i="36"/>
  <c r="G1986" i="36"/>
  <c r="H1986" i="36"/>
  <c r="K1986" i="36"/>
  <c r="L1986" i="36"/>
  <c r="M1986" i="36"/>
  <c r="F1987" i="36"/>
  <c r="D1988" i="36"/>
  <c r="E1987" i="36"/>
  <c r="G1987" i="36"/>
  <c r="H1987" i="36"/>
  <c r="K1987" i="36"/>
  <c r="L1987" i="36"/>
  <c r="M1987" i="36"/>
  <c r="F1988" i="36"/>
  <c r="D1989" i="36"/>
  <c r="E1988" i="36"/>
  <c r="G1988" i="36"/>
  <c r="H1988" i="36"/>
  <c r="K1988" i="36"/>
  <c r="L1988" i="36"/>
  <c r="M1988" i="36"/>
  <c r="F1989" i="36"/>
  <c r="D1990" i="36"/>
  <c r="E1989" i="36"/>
  <c r="G1989" i="36"/>
  <c r="H1989" i="36"/>
  <c r="K1989" i="36"/>
  <c r="L1989" i="36"/>
  <c r="M1989" i="36"/>
  <c r="F1990" i="36"/>
  <c r="D1991" i="36"/>
  <c r="E1990" i="36"/>
  <c r="G1990" i="36"/>
  <c r="H1990" i="36"/>
  <c r="K1990" i="36"/>
  <c r="L1990" i="36"/>
  <c r="M1990" i="36"/>
  <c r="F1991" i="36"/>
  <c r="D1992" i="36"/>
  <c r="E1991" i="36"/>
  <c r="G1991" i="36"/>
  <c r="H1991" i="36"/>
  <c r="K1991" i="36"/>
  <c r="L1991" i="36"/>
  <c r="M1991" i="36"/>
  <c r="F1992" i="36"/>
  <c r="D1993" i="36"/>
  <c r="E1992" i="36"/>
  <c r="G1992" i="36"/>
  <c r="H1992" i="36"/>
  <c r="K1992" i="36"/>
  <c r="L1992" i="36"/>
  <c r="M1992" i="36"/>
  <c r="F1993" i="36"/>
  <c r="D1994" i="36"/>
  <c r="E1993" i="36"/>
  <c r="G1993" i="36"/>
  <c r="H1993" i="36"/>
  <c r="K1993" i="36"/>
  <c r="L1993" i="36"/>
  <c r="M1993" i="36"/>
  <c r="F1994" i="36"/>
  <c r="D1995" i="36"/>
  <c r="E1994" i="36"/>
  <c r="G1994" i="36"/>
  <c r="H1994" i="36"/>
  <c r="K1994" i="36"/>
  <c r="L1994" i="36"/>
  <c r="M1994" i="36"/>
  <c r="F1995" i="36"/>
  <c r="D1996" i="36"/>
  <c r="E1995" i="36"/>
  <c r="G1995" i="36"/>
  <c r="H1995" i="36"/>
  <c r="K1995" i="36"/>
  <c r="L1995" i="36"/>
  <c r="M1995" i="36"/>
  <c r="F1996" i="36"/>
  <c r="D1997" i="36"/>
  <c r="E1996" i="36"/>
  <c r="G1996" i="36"/>
  <c r="H1996" i="36"/>
  <c r="K1996" i="36"/>
  <c r="L1996" i="36"/>
  <c r="M1996" i="36"/>
  <c r="F1997" i="36"/>
  <c r="D1998" i="36"/>
  <c r="E1997" i="36"/>
  <c r="G1997" i="36"/>
  <c r="H1997" i="36"/>
  <c r="K1997" i="36"/>
  <c r="L1997" i="36"/>
  <c r="M1997" i="36"/>
  <c r="F1998" i="36"/>
  <c r="D1999" i="36"/>
  <c r="E1998" i="36"/>
  <c r="G1998" i="36"/>
  <c r="H1998" i="36"/>
  <c r="K1998" i="36"/>
  <c r="L1998" i="36"/>
  <c r="M1998" i="36"/>
  <c r="F1999" i="36"/>
  <c r="D2000" i="36"/>
  <c r="E1999" i="36"/>
  <c r="G1999" i="36"/>
  <c r="H1999" i="36"/>
  <c r="K1999" i="36"/>
  <c r="L1999" i="36"/>
  <c r="M1999" i="36"/>
  <c r="F2000" i="36"/>
  <c r="D2001" i="36"/>
  <c r="E2000" i="36"/>
  <c r="G2000" i="36"/>
  <c r="H2000" i="36"/>
  <c r="K2000" i="36"/>
  <c r="L2000" i="36"/>
  <c r="M2000" i="36"/>
  <c r="F2001" i="36"/>
  <c r="D2002" i="36"/>
  <c r="E2001" i="36"/>
  <c r="G2001" i="36"/>
  <c r="H2001" i="36"/>
  <c r="K2001" i="36"/>
  <c r="L2001" i="36"/>
  <c r="M2001" i="36"/>
  <c r="F2002" i="36"/>
  <c r="D2003" i="36"/>
  <c r="E2002" i="36"/>
  <c r="G2002" i="36"/>
  <c r="H2002" i="36"/>
  <c r="K2002" i="36"/>
  <c r="L2002" i="36"/>
  <c r="M2002" i="36"/>
  <c r="F2003" i="36"/>
  <c r="D2004" i="36"/>
  <c r="E2003" i="36"/>
  <c r="G2003" i="36"/>
  <c r="H2003" i="36"/>
  <c r="K2003" i="36"/>
  <c r="L2003" i="36"/>
  <c r="M2003" i="36"/>
  <c r="F2004" i="36"/>
  <c r="D2005" i="36"/>
  <c r="E2004" i="36"/>
  <c r="G2004" i="36"/>
  <c r="H2004" i="36"/>
  <c r="K2004" i="36"/>
  <c r="L2004" i="36"/>
  <c r="M2004" i="36"/>
  <c r="F2005" i="36"/>
  <c r="D2006" i="36"/>
  <c r="E2005" i="36"/>
  <c r="G2005" i="36"/>
  <c r="H2005" i="36"/>
  <c r="K2005" i="36"/>
  <c r="L2005" i="36"/>
  <c r="M2005" i="36"/>
  <c r="F2006" i="36"/>
  <c r="D2007" i="36"/>
  <c r="E2006" i="36"/>
  <c r="G2006" i="36"/>
  <c r="H2006" i="36"/>
  <c r="K2006" i="36"/>
  <c r="L2006" i="36"/>
  <c r="M2006" i="36"/>
  <c r="F2007" i="36"/>
  <c r="D2008" i="36"/>
  <c r="E2007" i="36"/>
  <c r="G2007" i="36"/>
  <c r="H2007" i="36"/>
  <c r="K2007" i="36"/>
  <c r="L2007" i="36"/>
  <c r="M2007" i="36"/>
  <c r="F2008" i="36"/>
  <c r="D2009" i="36"/>
  <c r="E2008" i="36"/>
  <c r="G2008" i="36"/>
  <c r="H2008" i="36"/>
  <c r="K2008" i="36"/>
  <c r="L2008" i="36"/>
  <c r="M2008" i="36"/>
  <c r="F2009" i="36"/>
  <c r="D2010" i="36"/>
  <c r="E2009" i="36"/>
  <c r="G2009" i="36"/>
  <c r="H2009" i="36"/>
  <c r="K2009" i="36"/>
  <c r="L2009" i="36"/>
  <c r="M2009" i="36"/>
  <c r="F2010" i="36"/>
  <c r="D2011" i="36"/>
  <c r="E2010" i="36"/>
  <c r="G2010" i="36"/>
  <c r="H2010" i="36"/>
  <c r="K2010" i="36"/>
  <c r="L2010" i="36"/>
  <c r="M2010" i="36"/>
  <c r="F2011" i="36"/>
  <c r="D2012" i="36"/>
  <c r="E2011" i="36"/>
  <c r="G2011" i="36"/>
  <c r="H2011" i="36"/>
  <c r="K2011" i="36"/>
  <c r="L2011" i="36"/>
  <c r="M2011" i="36"/>
  <c r="F2012" i="36"/>
  <c r="D2013" i="36"/>
  <c r="E2012" i="36"/>
  <c r="G2012" i="36"/>
  <c r="H2012" i="36"/>
  <c r="K2012" i="36"/>
  <c r="L2012" i="36"/>
  <c r="M2012" i="36"/>
  <c r="F2013" i="36"/>
  <c r="D2014" i="36"/>
  <c r="E2013" i="36"/>
  <c r="G2013" i="36"/>
  <c r="H2013" i="36"/>
  <c r="K2013" i="36"/>
  <c r="L2013" i="36"/>
  <c r="M2013" i="36"/>
  <c r="F2014" i="36"/>
  <c r="D2015" i="36"/>
  <c r="E2014" i="36"/>
  <c r="G2014" i="36"/>
  <c r="H2014" i="36"/>
  <c r="K2014" i="36"/>
  <c r="L2014" i="36"/>
  <c r="M2014" i="36"/>
  <c r="F2015" i="36"/>
  <c r="D2016" i="36"/>
  <c r="E2015" i="36"/>
  <c r="G2015" i="36"/>
  <c r="H2015" i="36"/>
  <c r="K2015" i="36"/>
  <c r="L2015" i="36"/>
  <c r="M2015" i="36"/>
  <c r="F2016" i="36"/>
  <c r="D2017" i="36"/>
  <c r="E2016" i="36"/>
  <c r="G2016" i="36"/>
  <c r="H2016" i="36"/>
  <c r="K2016" i="36"/>
  <c r="L2016" i="36"/>
  <c r="M2016" i="36"/>
  <c r="F2017" i="36"/>
  <c r="D2018" i="36"/>
  <c r="E2017" i="36"/>
  <c r="G2017" i="36"/>
  <c r="H2017" i="36"/>
  <c r="K2017" i="36"/>
  <c r="L2017" i="36"/>
  <c r="M2017" i="36"/>
  <c r="F2018" i="36"/>
  <c r="D2019" i="36"/>
  <c r="E2018" i="36"/>
  <c r="G2018" i="36"/>
  <c r="H2018" i="36"/>
  <c r="K2018" i="36"/>
  <c r="L2018" i="36"/>
  <c r="M2018" i="36"/>
  <c r="F2019" i="36"/>
  <c r="E2019" i="36"/>
  <c r="G2019" i="36"/>
  <c r="H2019" i="36"/>
  <c r="K2019" i="36"/>
  <c r="L2019" i="36"/>
  <c r="M2019" i="36"/>
  <c r="I2019" i="36"/>
  <c r="J2019" i="36"/>
  <c r="B2019" i="36"/>
  <c r="I2018" i="36"/>
  <c r="J2018" i="36"/>
  <c r="B2018" i="36"/>
  <c r="I2017" i="36"/>
  <c r="J2017" i="36"/>
  <c r="B2017" i="36"/>
  <c r="I2016" i="36"/>
  <c r="J2016" i="36"/>
  <c r="B2016" i="36"/>
  <c r="I2015" i="36"/>
  <c r="J2015" i="36"/>
  <c r="B2015" i="36"/>
  <c r="I2014" i="36"/>
  <c r="J2014" i="36"/>
  <c r="B2014" i="36"/>
  <c r="I2013" i="36"/>
  <c r="J2013" i="36"/>
  <c r="B2013" i="36"/>
  <c r="I2012" i="36"/>
  <c r="J2012" i="36"/>
  <c r="B2012" i="36"/>
  <c r="I2011" i="36"/>
  <c r="J2011" i="36"/>
  <c r="B2011" i="36"/>
  <c r="I2010" i="36"/>
  <c r="J2010" i="36"/>
  <c r="B2010" i="36"/>
  <c r="I2009" i="36"/>
  <c r="J2009" i="36"/>
  <c r="B2009" i="36"/>
  <c r="I2008" i="36"/>
  <c r="J2008" i="36"/>
  <c r="B2008" i="36"/>
  <c r="I2007" i="36"/>
  <c r="J2007" i="36"/>
  <c r="B2007" i="36"/>
  <c r="I2006" i="36"/>
  <c r="J2006" i="36"/>
  <c r="B2006" i="36"/>
  <c r="I2005" i="36"/>
  <c r="J2005" i="36"/>
  <c r="B2005" i="36"/>
  <c r="I2004" i="36"/>
  <c r="J2004" i="36"/>
  <c r="B2004" i="36"/>
  <c r="I2003" i="36"/>
  <c r="J2003" i="36"/>
  <c r="B2003" i="36"/>
  <c r="I2002" i="36"/>
  <c r="J2002" i="36"/>
  <c r="B2002" i="36"/>
  <c r="I2001" i="36"/>
  <c r="J2001" i="36"/>
  <c r="B2001" i="36"/>
  <c r="I2000" i="36"/>
  <c r="J2000" i="36"/>
  <c r="B2000" i="36"/>
  <c r="I1999" i="36"/>
  <c r="J1999" i="36"/>
  <c r="B1999" i="36"/>
  <c r="I1998" i="36"/>
  <c r="J1998" i="36"/>
  <c r="B1998" i="36"/>
  <c r="I1997" i="36"/>
  <c r="J1997" i="36"/>
  <c r="B1997" i="36"/>
  <c r="I1996" i="36"/>
  <c r="J1996" i="36"/>
  <c r="B1996" i="36"/>
  <c r="I1995" i="36"/>
  <c r="J1995" i="36"/>
  <c r="B1995" i="36"/>
  <c r="I1994" i="36"/>
  <c r="J1994" i="36"/>
  <c r="B1994" i="36"/>
  <c r="I1993" i="36"/>
  <c r="J1993" i="36"/>
  <c r="B1993" i="36"/>
  <c r="I1992" i="36"/>
  <c r="J1992" i="36"/>
  <c r="B1992" i="36"/>
  <c r="I1991" i="36"/>
  <c r="J1991" i="36"/>
  <c r="B1991" i="36"/>
  <c r="I1990" i="36"/>
  <c r="J1990" i="36"/>
  <c r="B1990" i="36"/>
  <c r="I1989" i="36"/>
  <c r="J1989" i="36"/>
  <c r="B1989" i="36"/>
  <c r="I1988" i="36"/>
  <c r="J1988" i="36"/>
  <c r="B1988" i="36"/>
  <c r="I1987" i="36"/>
  <c r="J1987" i="36"/>
  <c r="B1987" i="36"/>
  <c r="I1986" i="36"/>
  <c r="J1986" i="36"/>
  <c r="B1986" i="36"/>
  <c r="I1985" i="36"/>
  <c r="J1985" i="36"/>
  <c r="B1985" i="36"/>
  <c r="I1984" i="36"/>
  <c r="J1984" i="36"/>
  <c r="B1984" i="36"/>
  <c r="I1983" i="36"/>
  <c r="J1983" i="36"/>
  <c r="B1983" i="36"/>
  <c r="I1982" i="36"/>
  <c r="J1982" i="36"/>
  <c r="B1982" i="36"/>
  <c r="I1981" i="36"/>
  <c r="J1981" i="36"/>
  <c r="B1981" i="36"/>
  <c r="I1980" i="36"/>
  <c r="J1980" i="36"/>
  <c r="B1980" i="36"/>
  <c r="I1979" i="36"/>
  <c r="J1979" i="36"/>
  <c r="B1979" i="36"/>
  <c r="I1978" i="36"/>
  <c r="J1978" i="36"/>
  <c r="B1978" i="36"/>
  <c r="I1977" i="36"/>
  <c r="J1977" i="36"/>
  <c r="B1977" i="36"/>
  <c r="I1976" i="36"/>
  <c r="J1976" i="36"/>
  <c r="B1976" i="36"/>
  <c r="I1975" i="36"/>
  <c r="J1975" i="36"/>
  <c r="B1975" i="36"/>
  <c r="I1974" i="36"/>
  <c r="J1974" i="36"/>
  <c r="B1974" i="36"/>
  <c r="I1973" i="36"/>
  <c r="J1973" i="36"/>
  <c r="B1973" i="36"/>
  <c r="I1972" i="36"/>
  <c r="J1972" i="36"/>
  <c r="B1972" i="36"/>
  <c r="I1971" i="36"/>
  <c r="J1971" i="36"/>
  <c r="B1971" i="36"/>
  <c r="I1970" i="36"/>
  <c r="J1970" i="36"/>
  <c r="B1970" i="36"/>
  <c r="I1969" i="36"/>
  <c r="J1969" i="36"/>
  <c r="B1969" i="36"/>
  <c r="I1968" i="36"/>
  <c r="J1968" i="36"/>
  <c r="B1968" i="36"/>
  <c r="I1967" i="36"/>
  <c r="J1967" i="36"/>
  <c r="B1967" i="36"/>
  <c r="I1966" i="36"/>
  <c r="J1966" i="36"/>
  <c r="B1966" i="36"/>
  <c r="I1965" i="36"/>
  <c r="J1965" i="36"/>
  <c r="B1965" i="36"/>
  <c r="I1964" i="36"/>
  <c r="J1964" i="36"/>
  <c r="B1964" i="36"/>
  <c r="I1963" i="36"/>
  <c r="J1963" i="36"/>
  <c r="B1963" i="36"/>
  <c r="I1962" i="36"/>
  <c r="J1962" i="36"/>
  <c r="B1962" i="36"/>
  <c r="I1961" i="36"/>
  <c r="J1961" i="36"/>
  <c r="B1961" i="36"/>
  <c r="I1960" i="36"/>
  <c r="J1960" i="36"/>
  <c r="B1960" i="36"/>
  <c r="I1959" i="36"/>
  <c r="J1959" i="36"/>
  <c r="B1959" i="36"/>
  <c r="I1958" i="36"/>
  <c r="J1958" i="36"/>
  <c r="B1958" i="36"/>
  <c r="I1957" i="36"/>
  <c r="J1957" i="36"/>
  <c r="B1957" i="36"/>
  <c r="I1956" i="36"/>
  <c r="J1956" i="36"/>
  <c r="B1956" i="36"/>
  <c r="I1955" i="36"/>
  <c r="J1955" i="36"/>
  <c r="B1955" i="36"/>
  <c r="I1954" i="36"/>
  <c r="J1954" i="36"/>
  <c r="B1954" i="36"/>
  <c r="I1953" i="36"/>
  <c r="J1953" i="36"/>
  <c r="B1953" i="36"/>
  <c r="I1952" i="36"/>
  <c r="J1952" i="36"/>
  <c r="B1952" i="36"/>
  <c r="I1951" i="36"/>
  <c r="J1951" i="36"/>
  <c r="B1951" i="36"/>
  <c r="I1950" i="36"/>
  <c r="J1950" i="36"/>
  <c r="B1950" i="36"/>
  <c r="I1949" i="36"/>
  <c r="J1949" i="36"/>
  <c r="B1949" i="36"/>
  <c r="I1948" i="36"/>
  <c r="J1948" i="36"/>
  <c r="B1948" i="36"/>
  <c r="I1947" i="36"/>
  <c r="J1947" i="36"/>
  <c r="B1947" i="36"/>
  <c r="I1946" i="36"/>
  <c r="J1946" i="36"/>
  <c r="B1946" i="36"/>
  <c r="I1945" i="36"/>
  <c r="J1945" i="36"/>
  <c r="B1945" i="36"/>
  <c r="I1944" i="36"/>
  <c r="J1944" i="36"/>
  <c r="B1944" i="36"/>
  <c r="I1943" i="36"/>
  <c r="J1943" i="36"/>
  <c r="B1943" i="36"/>
  <c r="I1942" i="36"/>
  <c r="J1942" i="36"/>
  <c r="B1942" i="36"/>
  <c r="I1941" i="36"/>
  <c r="J1941" i="36"/>
  <c r="B1941" i="36"/>
  <c r="I1940" i="36"/>
  <c r="J1940" i="36"/>
  <c r="B1940" i="36"/>
  <c r="I1939" i="36"/>
  <c r="J1939" i="36"/>
  <c r="B1939" i="36"/>
  <c r="I1938" i="36"/>
  <c r="J1938" i="36"/>
  <c r="B1938" i="36"/>
  <c r="I1937" i="36"/>
  <c r="J1937" i="36"/>
  <c r="B1937" i="36"/>
  <c r="I1936" i="36"/>
  <c r="J1936" i="36"/>
  <c r="B1936" i="36"/>
  <c r="I1935" i="36"/>
  <c r="J1935" i="36"/>
  <c r="B1935" i="36"/>
  <c r="I1934" i="36"/>
  <c r="J1934" i="36"/>
  <c r="B1934" i="36"/>
  <c r="I1933" i="36"/>
  <c r="J1933" i="36"/>
  <c r="B1933" i="36"/>
  <c r="I1932" i="36"/>
  <c r="J1932" i="36"/>
  <c r="B1932" i="36"/>
  <c r="I1931" i="36"/>
  <c r="J1931" i="36"/>
  <c r="B1931" i="36"/>
  <c r="I1930" i="36"/>
  <c r="J1930" i="36"/>
  <c r="B1930" i="36"/>
  <c r="I1929" i="36"/>
  <c r="J1929" i="36"/>
  <c r="B1929" i="36"/>
  <c r="I1928" i="36"/>
  <c r="J1928" i="36"/>
  <c r="B1928" i="36"/>
  <c r="I1927" i="36"/>
  <c r="J1927" i="36"/>
  <c r="B1927" i="36"/>
  <c r="I1926" i="36"/>
  <c r="J1926" i="36"/>
  <c r="B1926" i="36"/>
  <c r="I1925" i="36"/>
  <c r="J1925" i="36"/>
  <c r="B1925" i="36"/>
  <c r="I1924" i="36"/>
  <c r="J1924" i="36"/>
  <c r="B1924" i="36"/>
  <c r="I1923" i="36"/>
  <c r="J1923" i="36"/>
  <c r="B1923" i="36"/>
  <c r="I1922" i="36"/>
  <c r="J1922" i="36"/>
  <c r="B1922" i="36"/>
  <c r="I1921" i="36"/>
  <c r="J1921" i="36"/>
  <c r="B1921" i="36"/>
  <c r="I1920" i="36"/>
  <c r="J1920" i="36"/>
  <c r="B1920" i="36"/>
  <c r="I1919" i="36"/>
  <c r="J1919" i="36"/>
  <c r="B1919" i="36"/>
  <c r="I1918" i="36"/>
  <c r="J1918" i="36"/>
  <c r="B1918" i="36"/>
  <c r="I1917" i="36"/>
  <c r="J1917" i="36"/>
  <c r="B1917" i="36"/>
  <c r="I1916" i="36"/>
  <c r="J1916" i="36"/>
  <c r="B1916" i="36"/>
  <c r="I1915" i="36"/>
  <c r="J1915" i="36"/>
  <c r="B1915" i="36"/>
  <c r="I1914" i="36"/>
  <c r="J1914" i="36"/>
  <c r="B1914" i="36"/>
  <c r="I1913" i="36"/>
  <c r="J1913" i="36"/>
  <c r="B1913" i="36"/>
  <c r="I1912" i="36"/>
  <c r="J1912" i="36"/>
  <c r="B1912" i="36"/>
  <c r="I1911" i="36"/>
  <c r="J1911" i="36"/>
  <c r="B1911" i="36"/>
  <c r="I1910" i="36"/>
  <c r="J1910" i="36"/>
  <c r="B1910" i="36"/>
  <c r="I1909" i="36"/>
  <c r="J1909" i="36"/>
  <c r="B1909" i="36"/>
  <c r="I1908" i="36"/>
  <c r="J1908" i="36"/>
  <c r="B1908" i="36"/>
  <c r="I1907" i="36"/>
  <c r="J1907" i="36"/>
  <c r="B1907" i="36"/>
  <c r="I1906" i="36"/>
  <c r="J1906" i="36"/>
  <c r="B1906" i="36"/>
  <c r="I1905" i="36"/>
  <c r="J1905" i="36"/>
  <c r="B1905" i="36"/>
  <c r="I1904" i="36"/>
  <c r="J1904" i="36"/>
  <c r="B1904" i="36"/>
  <c r="I1903" i="36"/>
  <c r="J1903" i="36"/>
  <c r="B1903" i="36"/>
  <c r="I1902" i="36"/>
  <c r="J1902" i="36"/>
  <c r="B1902" i="36"/>
  <c r="I1901" i="36"/>
  <c r="J1901" i="36"/>
  <c r="B1901" i="36"/>
  <c r="I1900" i="36"/>
  <c r="J1900" i="36"/>
  <c r="B1900" i="36"/>
  <c r="I1899" i="36"/>
  <c r="J1899" i="36"/>
  <c r="B1899" i="36"/>
  <c r="I1898" i="36"/>
  <c r="J1898" i="36"/>
  <c r="B1898" i="36"/>
  <c r="I1897" i="36"/>
  <c r="J1897" i="36"/>
  <c r="B1897" i="36"/>
  <c r="I1896" i="36"/>
  <c r="J1896" i="36"/>
  <c r="B1896" i="36"/>
  <c r="I1895" i="36"/>
  <c r="J1895" i="36"/>
  <c r="B1895" i="36"/>
  <c r="I1894" i="36"/>
  <c r="J1894" i="36"/>
  <c r="B1894" i="36"/>
  <c r="I1893" i="36"/>
  <c r="J1893" i="36"/>
  <c r="B1893" i="36"/>
  <c r="I1892" i="36"/>
  <c r="J1892" i="36"/>
  <c r="B1892" i="36"/>
  <c r="I1891" i="36"/>
  <c r="J1891" i="36"/>
  <c r="B1891" i="36"/>
  <c r="I1890" i="36"/>
  <c r="J1890" i="36"/>
  <c r="B1890" i="36"/>
  <c r="I1889" i="36"/>
  <c r="J1889" i="36"/>
  <c r="B1889" i="36"/>
  <c r="I1888" i="36"/>
  <c r="J1888" i="36"/>
  <c r="B1888" i="36"/>
  <c r="I1887" i="36"/>
  <c r="J1887" i="36"/>
  <c r="B1887" i="36"/>
  <c r="I1886" i="36"/>
  <c r="J1886" i="36"/>
  <c r="B1886" i="36"/>
  <c r="I1885" i="36"/>
  <c r="J1885" i="36"/>
  <c r="B1885" i="36"/>
  <c r="I1884" i="36"/>
  <c r="J1884" i="36"/>
  <c r="B1884" i="36"/>
  <c r="I1883" i="36"/>
  <c r="J1883" i="36"/>
  <c r="B1883" i="36"/>
  <c r="I1882" i="36"/>
  <c r="J1882" i="36"/>
  <c r="B1882" i="36"/>
  <c r="I1881" i="36"/>
  <c r="J1881" i="36"/>
  <c r="B1881" i="36"/>
  <c r="I1880" i="36"/>
  <c r="J1880" i="36"/>
  <c r="B1880" i="36"/>
  <c r="I1879" i="36"/>
  <c r="J1879" i="36"/>
  <c r="B1879" i="36"/>
  <c r="I1878" i="36"/>
  <c r="J1878" i="36"/>
  <c r="B1878" i="36"/>
  <c r="I1877" i="36"/>
  <c r="J1877" i="36"/>
  <c r="B1877" i="36"/>
  <c r="I1876" i="36"/>
  <c r="J1876" i="36"/>
  <c r="B1876" i="36"/>
  <c r="I1875" i="36"/>
  <c r="J1875" i="36"/>
  <c r="B1875" i="36"/>
  <c r="I1874" i="36"/>
  <c r="J1874" i="36"/>
  <c r="B1874" i="36"/>
  <c r="I1873" i="36"/>
  <c r="J1873" i="36"/>
  <c r="B1873" i="36"/>
  <c r="I1872" i="36"/>
  <c r="J1872" i="36"/>
  <c r="B1872" i="36"/>
  <c r="I1871" i="36"/>
  <c r="J1871" i="36"/>
  <c r="B1871" i="36"/>
  <c r="I1870" i="36"/>
  <c r="J1870" i="36"/>
  <c r="B1870" i="36"/>
  <c r="I1869" i="36"/>
  <c r="J1869" i="36"/>
  <c r="B1869" i="36"/>
  <c r="I1868" i="36"/>
  <c r="J1868" i="36"/>
  <c r="B1868" i="36"/>
  <c r="I1867" i="36"/>
  <c r="J1867" i="36"/>
  <c r="B1867" i="36"/>
  <c r="I1866" i="36"/>
  <c r="J1866" i="36"/>
  <c r="B1866" i="36"/>
  <c r="I1865" i="36"/>
  <c r="J1865" i="36"/>
  <c r="B1865" i="36"/>
  <c r="I1864" i="36"/>
  <c r="J1864" i="36"/>
  <c r="B1864" i="36"/>
  <c r="I1863" i="36"/>
  <c r="J1863" i="36"/>
  <c r="B1863" i="36"/>
  <c r="I1862" i="36"/>
  <c r="J1862" i="36"/>
  <c r="B1862" i="36"/>
  <c r="I1861" i="36"/>
  <c r="J1861" i="36"/>
  <c r="B1861" i="36"/>
  <c r="I1860" i="36"/>
  <c r="J1860" i="36"/>
  <c r="B1860" i="36"/>
  <c r="I1859" i="36"/>
  <c r="J1859" i="36"/>
  <c r="B1859" i="36"/>
  <c r="I1858" i="36"/>
  <c r="J1858" i="36"/>
  <c r="B1858" i="36"/>
  <c r="I1857" i="36"/>
  <c r="J1857" i="36"/>
  <c r="B1857" i="36"/>
  <c r="I1856" i="36"/>
  <c r="J1856" i="36"/>
  <c r="B1856" i="36"/>
  <c r="I1855" i="36"/>
  <c r="J1855" i="36"/>
  <c r="B1855" i="36"/>
  <c r="I1854" i="36"/>
  <c r="J1854" i="36"/>
  <c r="B1854" i="36"/>
  <c r="I1853" i="36"/>
  <c r="J1853" i="36"/>
  <c r="B1853" i="36"/>
  <c r="I1852" i="36"/>
  <c r="J1852" i="36"/>
  <c r="B1852" i="36"/>
  <c r="I1851" i="36"/>
  <c r="J1851" i="36"/>
  <c r="B1851" i="36"/>
  <c r="I1850" i="36"/>
  <c r="J1850" i="36"/>
  <c r="B1850" i="36"/>
  <c r="I1849" i="36"/>
  <c r="J1849" i="36"/>
  <c r="B1849" i="36"/>
  <c r="I1848" i="36"/>
  <c r="J1848" i="36"/>
  <c r="B1848" i="36"/>
  <c r="I1847" i="36"/>
  <c r="J1847" i="36"/>
  <c r="B1847" i="36"/>
  <c r="I1846" i="36"/>
  <c r="J1846" i="36"/>
  <c r="B1846" i="36"/>
  <c r="I1845" i="36"/>
  <c r="J1845" i="36"/>
  <c r="B1845" i="36"/>
  <c r="I1844" i="36"/>
  <c r="J1844" i="36"/>
  <c r="B1844" i="36"/>
  <c r="I1843" i="36"/>
  <c r="J1843" i="36"/>
  <c r="B1843" i="36"/>
  <c r="I1842" i="36"/>
  <c r="J1842" i="36"/>
  <c r="B1842" i="36"/>
  <c r="I1841" i="36"/>
  <c r="J1841" i="36"/>
  <c r="B1841" i="36"/>
  <c r="I1840" i="36"/>
  <c r="J1840" i="36"/>
  <c r="B1840" i="36"/>
  <c r="I1839" i="36"/>
  <c r="J1839" i="36"/>
  <c r="B1839" i="36"/>
  <c r="I1838" i="36"/>
  <c r="J1838" i="36"/>
  <c r="B1838" i="36"/>
  <c r="I1837" i="36"/>
  <c r="J1837" i="36"/>
  <c r="B1837" i="36"/>
  <c r="I1836" i="36"/>
  <c r="J1836" i="36"/>
  <c r="B1836" i="36"/>
  <c r="I1835" i="36"/>
  <c r="J1835" i="36"/>
  <c r="B1835" i="36"/>
  <c r="I1834" i="36"/>
  <c r="J1834" i="36"/>
  <c r="B1834" i="36"/>
  <c r="I1833" i="36"/>
  <c r="J1833" i="36"/>
  <c r="B1833" i="36"/>
  <c r="I1832" i="36"/>
  <c r="J1832" i="36"/>
  <c r="B1832" i="36"/>
  <c r="I1831" i="36"/>
  <c r="J1831" i="36"/>
  <c r="B1831" i="36"/>
  <c r="I1830" i="36"/>
  <c r="J1830" i="36"/>
  <c r="B1830" i="36"/>
  <c r="I1829" i="36"/>
  <c r="J1829" i="36"/>
  <c r="B1829" i="36"/>
  <c r="I1828" i="36"/>
  <c r="J1828" i="36"/>
  <c r="B1828" i="36"/>
  <c r="I1827" i="36"/>
  <c r="J1827" i="36"/>
  <c r="B1827" i="36"/>
  <c r="I1826" i="36"/>
  <c r="J1826" i="36"/>
  <c r="B1826" i="36"/>
  <c r="I1825" i="36"/>
  <c r="J1825" i="36"/>
  <c r="B1825" i="36"/>
  <c r="I1824" i="36"/>
  <c r="J1824" i="36"/>
  <c r="B1824" i="36"/>
  <c r="I1823" i="36"/>
  <c r="J1823" i="36"/>
  <c r="B1823" i="36"/>
  <c r="I1822" i="36"/>
  <c r="J1822" i="36"/>
  <c r="B1822" i="36"/>
  <c r="I1821" i="36"/>
  <c r="J1821" i="36"/>
  <c r="B1821" i="36"/>
  <c r="I1820" i="36"/>
  <c r="J1820" i="36"/>
  <c r="B1820" i="36"/>
  <c r="I1819" i="36"/>
  <c r="J1819" i="36"/>
  <c r="B1819" i="36"/>
  <c r="I1818" i="36"/>
  <c r="J1818" i="36"/>
  <c r="B1818" i="36"/>
  <c r="I1817" i="36"/>
  <c r="J1817" i="36"/>
  <c r="B1817" i="36"/>
  <c r="I1816" i="36"/>
  <c r="J1816" i="36"/>
  <c r="B1816" i="36"/>
  <c r="I1815" i="36"/>
  <c r="J1815" i="36"/>
  <c r="B1815" i="36"/>
  <c r="I1814" i="36"/>
  <c r="J1814" i="36"/>
  <c r="B1814" i="36"/>
  <c r="I1813" i="36"/>
  <c r="J1813" i="36"/>
  <c r="B1813" i="36"/>
  <c r="I1812" i="36"/>
  <c r="J1812" i="36"/>
  <c r="B1812" i="36"/>
  <c r="I1811" i="36"/>
  <c r="J1811" i="36"/>
  <c r="B1811" i="36"/>
  <c r="I1810" i="36"/>
  <c r="J1810" i="36"/>
  <c r="B1810" i="36"/>
  <c r="I1809" i="36"/>
  <c r="J1809" i="36"/>
  <c r="B1809" i="36"/>
  <c r="I1808" i="36"/>
  <c r="J1808" i="36"/>
  <c r="B1808" i="36"/>
  <c r="I1807" i="36"/>
  <c r="J1807" i="36"/>
  <c r="B1807" i="36"/>
  <c r="I1806" i="36"/>
  <c r="J1806" i="36"/>
  <c r="B1806" i="36"/>
  <c r="I1805" i="36"/>
  <c r="J1805" i="36"/>
  <c r="B1805" i="36"/>
  <c r="I1804" i="36"/>
  <c r="J1804" i="36"/>
  <c r="B1804" i="36"/>
  <c r="I1803" i="36"/>
  <c r="J1803" i="36"/>
  <c r="B1803" i="36"/>
  <c r="I1802" i="36"/>
  <c r="J1802" i="36"/>
  <c r="B1802" i="36"/>
  <c r="I1801" i="36"/>
  <c r="J1801" i="36"/>
  <c r="B1801" i="36"/>
  <c r="I1800" i="36"/>
  <c r="J1800" i="36"/>
  <c r="B1800" i="36"/>
  <c r="I1799" i="36"/>
  <c r="J1799" i="36"/>
  <c r="B1799" i="36"/>
  <c r="I1798" i="36"/>
  <c r="J1798" i="36"/>
  <c r="B1798" i="36"/>
  <c r="I1797" i="36"/>
  <c r="J1797" i="36"/>
  <c r="B1797" i="36"/>
  <c r="I1796" i="36"/>
  <c r="J1796" i="36"/>
  <c r="B1796" i="36"/>
  <c r="I1795" i="36"/>
  <c r="J1795" i="36"/>
  <c r="B1795" i="36"/>
  <c r="I1794" i="36"/>
  <c r="J1794" i="36"/>
  <c r="B1794" i="36"/>
  <c r="I1793" i="36"/>
  <c r="J1793" i="36"/>
  <c r="B1793" i="36"/>
  <c r="I1792" i="36"/>
  <c r="J1792" i="36"/>
  <c r="B1792" i="36"/>
  <c r="I1791" i="36"/>
  <c r="J1791" i="36"/>
  <c r="B1791" i="36"/>
  <c r="I1790" i="36"/>
  <c r="J1790" i="36"/>
  <c r="B1790" i="36"/>
  <c r="I1789" i="36"/>
  <c r="J1789" i="36"/>
  <c r="B1789" i="36"/>
  <c r="I1788" i="36"/>
  <c r="J1788" i="36"/>
  <c r="B1788" i="36"/>
  <c r="I1787" i="36"/>
  <c r="J1787" i="36"/>
  <c r="B1787" i="36"/>
  <c r="I1786" i="36"/>
  <c r="J1786" i="36"/>
  <c r="B1786" i="36"/>
  <c r="I1785" i="36"/>
  <c r="J1785" i="36"/>
  <c r="B1785" i="36"/>
  <c r="I1784" i="36"/>
  <c r="J1784" i="36"/>
  <c r="B1784" i="36"/>
  <c r="I1783" i="36"/>
  <c r="J1783" i="36"/>
  <c r="B1783" i="36"/>
  <c r="I1782" i="36"/>
  <c r="J1782" i="36"/>
  <c r="B1782" i="36"/>
  <c r="I1781" i="36"/>
  <c r="J1781" i="36"/>
  <c r="B1781" i="36"/>
  <c r="I1780" i="36"/>
  <c r="J1780" i="36"/>
  <c r="B1780" i="36"/>
  <c r="I1779" i="36"/>
  <c r="J1779" i="36"/>
  <c r="B1779" i="36"/>
  <c r="I1778" i="36"/>
  <c r="J1778" i="36"/>
  <c r="B1778" i="36"/>
  <c r="I1777" i="36"/>
  <c r="J1777" i="36"/>
  <c r="B1777" i="36"/>
  <c r="I1776" i="36"/>
  <c r="J1776" i="36"/>
  <c r="B1776" i="36"/>
  <c r="I1775" i="36"/>
  <c r="J1775" i="36"/>
  <c r="B1775" i="36"/>
  <c r="I1774" i="36"/>
  <c r="J1774" i="36"/>
  <c r="B1774" i="36"/>
  <c r="I1773" i="36"/>
  <c r="J1773" i="36"/>
  <c r="B1773" i="36"/>
  <c r="I1772" i="36"/>
  <c r="J1772" i="36"/>
  <c r="B1772" i="36"/>
  <c r="I1771" i="36"/>
  <c r="J1771" i="36"/>
  <c r="B1771" i="36"/>
  <c r="I1770" i="36"/>
  <c r="J1770" i="36"/>
  <c r="B1770" i="36"/>
  <c r="I1769" i="36"/>
  <c r="J1769" i="36"/>
  <c r="B1769" i="36"/>
  <c r="I1768" i="36"/>
  <c r="J1768" i="36"/>
  <c r="B1768" i="36"/>
  <c r="I1767" i="36"/>
  <c r="J1767" i="36"/>
  <c r="B1767" i="36"/>
  <c r="I1766" i="36"/>
  <c r="J1766" i="36"/>
  <c r="B1766" i="36"/>
  <c r="I1765" i="36"/>
  <c r="J1765" i="36"/>
  <c r="B1765" i="36"/>
  <c r="I1764" i="36"/>
  <c r="J1764" i="36"/>
  <c r="B1764" i="36"/>
  <c r="I1763" i="36"/>
  <c r="J1763" i="36"/>
  <c r="B1763" i="36"/>
  <c r="I1762" i="36"/>
  <c r="J1762" i="36"/>
  <c r="B1762" i="36"/>
  <c r="I1761" i="36"/>
  <c r="J1761" i="36"/>
  <c r="B1761" i="36"/>
  <c r="I1760" i="36"/>
  <c r="J1760" i="36"/>
  <c r="B1760" i="36"/>
  <c r="I1759" i="36"/>
  <c r="J1759" i="36"/>
  <c r="B1759" i="36"/>
  <c r="I1758" i="36"/>
  <c r="J1758" i="36"/>
  <c r="B1758" i="36"/>
  <c r="I1757" i="36"/>
  <c r="J1757" i="36"/>
  <c r="B1757" i="36"/>
  <c r="I1756" i="36"/>
  <c r="J1756" i="36"/>
  <c r="B1756" i="36"/>
  <c r="I1755" i="36"/>
  <c r="J1755" i="36"/>
  <c r="B1755" i="36"/>
  <c r="I1754" i="36"/>
  <c r="J1754" i="36"/>
  <c r="B1754" i="36"/>
  <c r="I1753" i="36"/>
  <c r="J1753" i="36"/>
  <c r="B1753" i="36"/>
  <c r="I1752" i="36"/>
  <c r="J1752" i="36"/>
  <c r="B1752" i="36"/>
  <c r="I1751" i="36"/>
  <c r="J1751" i="36"/>
  <c r="B1751" i="36"/>
  <c r="I1750" i="36"/>
  <c r="J1750" i="36"/>
  <c r="B1750" i="36"/>
  <c r="I1749" i="36"/>
  <c r="J1749" i="36"/>
  <c r="B1749" i="36"/>
  <c r="I1748" i="36"/>
  <c r="J1748" i="36"/>
  <c r="B1748" i="36"/>
  <c r="I1747" i="36"/>
  <c r="J1747" i="36"/>
  <c r="B1747" i="36"/>
  <c r="I1746" i="36"/>
  <c r="J1746" i="36"/>
  <c r="B1746" i="36"/>
  <c r="I1745" i="36"/>
  <c r="J1745" i="36"/>
  <c r="B1745" i="36"/>
  <c r="I1744" i="36"/>
  <c r="J1744" i="36"/>
  <c r="B1744" i="36"/>
  <c r="I1743" i="36"/>
  <c r="J1743" i="36"/>
  <c r="B1743" i="36"/>
  <c r="I1742" i="36"/>
  <c r="J1742" i="36"/>
  <c r="B1742" i="36"/>
  <c r="I1741" i="36"/>
  <c r="J1741" i="36"/>
  <c r="B1741" i="36"/>
  <c r="I1740" i="36"/>
  <c r="J1740" i="36"/>
  <c r="B1740" i="36"/>
  <c r="I1739" i="36"/>
  <c r="J1739" i="36"/>
  <c r="B1739" i="36"/>
  <c r="I1738" i="36"/>
  <c r="J1738" i="36"/>
  <c r="B1738" i="36"/>
  <c r="I1737" i="36"/>
  <c r="J1737" i="36"/>
  <c r="B1737" i="36"/>
  <c r="I1736" i="36"/>
  <c r="J1736" i="36"/>
  <c r="B1736" i="36"/>
  <c r="I1735" i="36"/>
  <c r="J1735" i="36"/>
  <c r="B1735" i="36"/>
  <c r="I1734" i="36"/>
  <c r="J1734" i="36"/>
  <c r="B1734" i="36"/>
  <c r="I1733" i="36"/>
  <c r="J1733" i="36"/>
  <c r="B1733" i="36"/>
  <c r="I1732" i="36"/>
  <c r="J1732" i="36"/>
  <c r="B1732" i="36"/>
  <c r="I1731" i="36"/>
  <c r="J1731" i="36"/>
  <c r="B1731" i="36"/>
  <c r="I1730" i="36"/>
  <c r="J1730" i="36"/>
  <c r="B1730" i="36"/>
  <c r="I1729" i="36"/>
  <c r="J1729" i="36"/>
  <c r="B1729" i="36"/>
  <c r="I1728" i="36"/>
  <c r="J1728" i="36"/>
  <c r="B1728" i="36"/>
  <c r="I1727" i="36"/>
  <c r="J1727" i="36"/>
  <c r="B1727" i="36"/>
  <c r="I1726" i="36"/>
  <c r="J1726" i="36"/>
  <c r="B1726" i="36"/>
  <c r="I1725" i="36"/>
  <c r="J1725" i="36"/>
  <c r="B1725" i="36"/>
  <c r="I1724" i="36"/>
  <c r="J1724" i="36"/>
  <c r="B1724" i="36"/>
  <c r="I1723" i="36"/>
  <c r="J1723" i="36"/>
  <c r="B1723" i="36"/>
  <c r="I1722" i="36"/>
  <c r="J1722" i="36"/>
  <c r="B1722" i="36"/>
  <c r="I1721" i="36"/>
  <c r="J1721" i="36"/>
  <c r="B1721" i="36"/>
  <c r="I1720" i="36"/>
  <c r="J1720" i="36"/>
  <c r="B1720" i="36"/>
  <c r="I1719" i="36"/>
  <c r="J1719" i="36"/>
  <c r="B1719" i="36"/>
  <c r="I1718" i="36"/>
  <c r="J1718" i="36"/>
  <c r="B1718" i="36"/>
  <c r="I1717" i="36"/>
  <c r="J1717" i="36"/>
  <c r="B1717" i="36"/>
  <c r="I1716" i="36"/>
  <c r="J1716" i="36"/>
  <c r="B1716" i="36"/>
  <c r="I1715" i="36"/>
  <c r="J1715" i="36"/>
  <c r="B1715" i="36"/>
  <c r="I1714" i="36"/>
  <c r="J1714" i="36"/>
  <c r="B1714" i="36"/>
  <c r="I1713" i="36"/>
  <c r="J1713" i="36"/>
  <c r="B1713" i="36"/>
  <c r="I1712" i="36"/>
  <c r="J1712" i="36"/>
  <c r="B1712" i="36"/>
  <c r="I1711" i="36"/>
  <c r="J1711" i="36"/>
  <c r="B1711" i="36"/>
  <c r="I1710" i="36"/>
  <c r="J1710" i="36"/>
  <c r="B1710" i="36"/>
  <c r="I1709" i="36"/>
  <c r="J1709" i="36"/>
  <c r="B1709" i="36"/>
  <c r="I1708" i="36"/>
  <c r="J1708" i="36"/>
  <c r="B1708" i="36"/>
  <c r="I1707" i="36"/>
  <c r="J1707" i="36"/>
  <c r="B1707" i="36"/>
  <c r="I1706" i="36"/>
  <c r="J1706" i="36"/>
  <c r="B1706" i="36"/>
  <c r="I1705" i="36"/>
  <c r="J1705" i="36"/>
  <c r="B1705" i="36"/>
  <c r="I1704" i="36"/>
  <c r="J1704" i="36"/>
  <c r="B1704" i="36"/>
  <c r="I1703" i="36"/>
  <c r="J1703" i="36"/>
  <c r="B1703" i="36"/>
  <c r="I1702" i="36"/>
  <c r="J1702" i="36"/>
  <c r="B1702" i="36"/>
  <c r="I1701" i="36"/>
  <c r="J1701" i="36"/>
  <c r="B1701" i="36"/>
  <c r="I1700" i="36"/>
  <c r="J1700" i="36"/>
  <c r="B1700" i="36"/>
  <c r="I1699" i="36"/>
  <c r="J1699" i="36"/>
  <c r="B1699" i="36"/>
  <c r="I1698" i="36"/>
  <c r="J1698" i="36"/>
  <c r="B1698" i="36"/>
  <c r="I1697" i="36"/>
  <c r="J1697" i="36"/>
  <c r="B1697" i="36"/>
  <c r="I1696" i="36"/>
  <c r="J1696" i="36"/>
  <c r="B1696" i="36"/>
  <c r="I1695" i="36"/>
  <c r="J1695" i="36"/>
  <c r="B1695" i="36"/>
  <c r="I1694" i="36"/>
  <c r="J1694" i="36"/>
  <c r="B1694" i="36"/>
  <c r="I1693" i="36"/>
  <c r="J1693" i="36"/>
  <c r="B1693" i="36"/>
  <c r="I1692" i="36"/>
  <c r="J1692" i="36"/>
  <c r="B1692" i="36"/>
  <c r="I1691" i="36"/>
  <c r="J1691" i="36"/>
  <c r="B1691" i="36"/>
  <c r="I1690" i="36"/>
  <c r="J1690" i="36"/>
  <c r="B1690" i="36"/>
  <c r="I1689" i="36"/>
  <c r="J1689" i="36"/>
  <c r="B1689" i="36"/>
  <c r="I1688" i="36"/>
  <c r="J1688" i="36"/>
  <c r="B1688" i="36"/>
  <c r="I1687" i="36"/>
  <c r="J1687" i="36"/>
  <c r="B1687" i="36"/>
  <c r="I1686" i="36"/>
  <c r="J1686" i="36"/>
  <c r="B1686" i="36"/>
  <c r="I1685" i="36"/>
  <c r="J1685" i="36"/>
  <c r="B1685" i="36"/>
  <c r="I1684" i="36"/>
  <c r="J1684" i="36"/>
  <c r="B1684" i="36"/>
  <c r="I1683" i="36"/>
  <c r="J1683" i="36"/>
  <c r="B1683" i="36"/>
  <c r="I1682" i="36"/>
  <c r="J1682" i="36"/>
  <c r="B1682" i="36"/>
  <c r="I1681" i="36"/>
  <c r="J1681" i="36"/>
  <c r="B1681" i="36"/>
  <c r="I1680" i="36"/>
  <c r="J1680" i="36"/>
  <c r="B1680" i="36"/>
  <c r="I1679" i="36"/>
  <c r="J1679" i="36"/>
  <c r="B1679" i="36"/>
  <c r="I1678" i="36"/>
  <c r="J1678" i="36"/>
  <c r="B1678" i="36"/>
  <c r="I1677" i="36"/>
  <c r="J1677" i="36"/>
  <c r="B1677" i="36"/>
  <c r="I1676" i="36"/>
  <c r="J1676" i="36"/>
  <c r="B1676" i="36"/>
  <c r="I1675" i="36"/>
  <c r="J1675" i="36"/>
  <c r="B1675" i="36"/>
  <c r="I1674" i="36"/>
  <c r="J1674" i="36"/>
  <c r="B1674" i="36"/>
  <c r="I1673" i="36"/>
  <c r="J1673" i="36"/>
  <c r="B1673" i="36"/>
  <c r="I1672" i="36"/>
  <c r="J1672" i="36"/>
  <c r="B1672" i="36"/>
  <c r="I1671" i="36"/>
  <c r="J1671" i="36"/>
  <c r="B1671" i="36"/>
  <c r="I1670" i="36"/>
  <c r="J1670" i="36"/>
  <c r="B1670" i="36"/>
  <c r="I1669" i="36"/>
  <c r="J1669" i="36"/>
  <c r="B1669" i="36"/>
  <c r="I1668" i="36"/>
  <c r="J1668" i="36"/>
  <c r="B1668" i="36"/>
  <c r="I1667" i="36"/>
  <c r="J1667" i="36"/>
  <c r="B1667" i="36"/>
  <c r="I1666" i="36"/>
  <c r="J1666" i="36"/>
  <c r="B1666" i="36"/>
  <c r="I1665" i="36"/>
  <c r="J1665" i="36"/>
  <c r="B1665" i="36"/>
  <c r="I1664" i="36"/>
  <c r="J1664" i="36"/>
  <c r="B1664" i="36"/>
  <c r="I1663" i="36"/>
  <c r="J1663" i="36"/>
  <c r="B1663" i="36"/>
  <c r="I1662" i="36"/>
  <c r="J1662" i="36"/>
  <c r="B1662" i="36"/>
  <c r="I1661" i="36"/>
  <c r="J1661" i="36"/>
  <c r="B1661" i="36"/>
  <c r="I1660" i="36"/>
  <c r="J1660" i="36"/>
  <c r="B1660" i="36"/>
  <c r="I1659" i="36"/>
  <c r="J1659" i="36"/>
  <c r="B1659" i="36"/>
  <c r="I1658" i="36"/>
  <c r="J1658" i="36"/>
  <c r="B1658" i="36"/>
  <c r="I1657" i="36"/>
  <c r="J1657" i="36"/>
  <c r="B1657" i="36"/>
  <c r="I1656" i="36"/>
  <c r="J1656" i="36"/>
  <c r="B1656" i="36"/>
  <c r="I1655" i="36"/>
  <c r="J1655" i="36"/>
  <c r="B1655" i="36"/>
  <c r="I1654" i="36"/>
  <c r="J1654" i="36"/>
  <c r="B1654" i="36"/>
  <c r="I1653" i="36"/>
  <c r="J1653" i="36"/>
  <c r="B1653" i="36"/>
  <c r="I1652" i="36"/>
  <c r="J1652" i="36"/>
  <c r="B1652" i="36"/>
  <c r="I1651" i="36"/>
  <c r="J1651" i="36"/>
  <c r="B1651" i="36"/>
  <c r="I1650" i="36"/>
  <c r="J1650" i="36"/>
  <c r="B1650" i="36"/>
  <c r="I1649" i="36"/>
  <c r="J1649" i="36"/>
  <c r="B1649" i="36"/>
  <c r="I1648" i="36"/>
  <c r="J1648" i="36"/>
  <c r="B1648" i="36"/>
  <c r="I1647" i="36"/>
  <c r="J1647" i="36"/>
  <c r="B1647" i="36"/>
  <c r="I1646" i="36"/>
  <c r="J1646" i="36"/>
  <c r="B1646" i="36"/>
  <c r="I1645" i="36"/>
  <c r="J1645" i="36"/>
  <c r="B1645" i="36"/>
  <c r="I1644" i="36"/>
  <c r="J1644" i="36"/>
  <c r="B1644" i="36"/>
  <c r="I1643" i="36"/>
  <c r="J1643" i="36"/>
  <c r="B1643" i="36"/>
  <c r="I1642" i="36"/>
  <c r="J1642" i="36"/>
  <c r="B1642" i="36"/>
  <c r="I1641" i="36"/>
  <c r="J1641" i="36"/>
  <c r="B1641" i="36"/>
  <c r="I1640" i="36"/>
  <c r="J1640" i="36"/>
  <c r="B1640" i="36"/>
  <c r="I1639" i="36"/>
  <c r="J1639" i="36"/>
  <c r="B1639" i="36"/>
  <c r="I1638" i="36"/>
  <c r="J1638" i="36"/>
  <c r="B1638" i="36"/>
  <c r="I1637" i="36"/>
  <c r="J1637" i="36"/>
  <c r="B1637" i="36"/>
  <c r="I1636" i="36"/>
  <c r="J1636" i="36"/>
  <c r="B1636" i="36"/>
  <c r="I1635" i="36"/>
  <c r="J1635" i="36"/>
  <c r="B1635" i="36"/>
  <c r="I1634" i="36"/>
  <c r="J1634" i="36"/>
  <c r="B1634" i="36"/>
  <c r="I1633" i="36"/>
  <c r="J1633" i="36"/>
  <c r="B1633" i="36"/>
  <c r="I1632" i="36"/>
  <c r="J1632" i="36"/>
  <c r="B1632" i="36"/>
  <c r="I1631" i="36"/>
  <c r="J1631" i="36"/>
  <c r="B1631" i="36"/>
  <c r="I1630" i="36"/>
  <c r="J1630" i="36"/>
  <c r="B1630" i="36"/>
  <c r="I1629" i="36"/>
  <c r="J1629" i="36"/>
  <c r="B1629" i="36"/>
  <c r="I1628" i="36"/>
  <c r="J1628" i="36"/>
  <c r="B1628" i="36"/>
  <c r="I1627" i="36"/>
  <c r="J1627" i="36"/>
  <c r="B1627" i="36"/>
  <c r="I1626" i="36"/>
  <c r="J1626" i="36"/>
  <c r="B1626" i="36"/>
  <c r="I1625" i="36"/>
  <c r="J1625" i="36"/>
  <c r="B1625" i="36"/>
  <c r="I1624" i="36"/>
  <c r="J1624" i="36"/>
  <c r="B1624" i="36"/>
  <c r="I1623" i="36"/>
  <c r="J1623" i="36"/>
  <c r="B1623" i="36"/>
  <c r="I1622" i="36"/>
  <c r="J1622" i="36"/>
  <c r="B1622" i="36"/>
  <c r="I1621" i="36"/>
  <c r="J1621" i="36"/>
  <c r="B1621" i="36"/>
  <c r="I1620" i="36"/>
  <c r="J1620" i="36"/>
  <c r="B1620" i="36"/>
  <c r="I1619" i="36"/>
  <c r="J1619" i="36"/>
  <c r="B1619" i="36"/>
  <c r="I1618" i="36"/>
  <c r="J1618" i="36"/>
  <c r="B1618" i="36"/>
  <c r="I1617" i="36"/>
  <c r="J1617" i="36"/>
  <c r="B1617" i="36"/>
  <c r="I1616" i="36"/>
  <c r="J1616" i="36"/>
  <c r="B1616" i="36"/>
  <c r="I1615" i="36"/>
  <c r="J1615" i="36"/>
  <c r="B1615" i="36"/>
  <c r="I1614" i="36"/>
  <c r="J1614" i="36"/>
  <c r="B1614" i="36"/>
  <c r="I1613" i="36"/>
  <c r="J1613" i="36"/>
  <c r="B1613" i="36"/>
  <c r="I1612" i="36"/>
  <c r="J1612" i="36"/>
  <c r="B1612" i="36"/>
  <c r="I1611" i="36"/>
  <c r="J1611" i="36"/>
  <c r="B1611" i="36"/>
  <c r="I1610" i="36"/>
  <c r="J1610" i="36"/>
  <c r="B1610" i="36"/>
  <c r="I1609" i="36"/>
  <c r="J1609" i="36"/>
  <c r="B1609" i="36"/>
  <c r="I1608" i="36"/>
  <c r="J1608" i="36"/>
  <c r="B1608" i="36"/>
  <c r="I1607" i="36"/>
  <c r="J1607" i="36"/>
  <c r="B1607" i="36"/>
  <c r="I1606" i="36"/>
  <c r="J1606" i="36"/>
  <c r="B1606" i="36"/>
  <c r="I1605" i="36"/>
  <c r="J1605" i="36"/>
  <c r="B1605" i="36"/>
  <c r="I1604" i="36"/>
  <c r="J1604" i="36"/>
  <c r="B1604" i="36"/>
  <c r="I1603" i="36"/>
  <c r="J1603" i="36"/>
  <c r="B1603" i="36"/>
  <c r="I1602" i="36"/>
  <c r="J1602" i="36"/>
  <c r="B1602" i="36"/>
  <c r="I1601" i="36"/>
  <c r="J1601" i="36"/>
  <c r="B1601" i="36"/>
  <c r="I1600" i="36"/>
  <c r="J1600" i="36"/>
  <c r="B1600" i="36"/>
  <c r="I1599" i="36"/>
  <c r="J1599" i="36"/>
  <c r="B1599" i="36"/>
  <c r="I1598" i="36"/>
  <c r="J1598" i="36"/>
  <c r="B1598" i="36"/>
  <c r="I1597" i="36"/>
  <c r="J1597" i="36"/>
  <c r="B1597" i="36"/>
  <c r="I1596" i="36"/>
  <c r="J1596" i="36"/>
  <c r="B1596" i="36"/>
  <c r="I1595" i="36"/>
  <c r="J1595" i="36"/>
  <c r="B1595" i="36"/>
  <c r="I1594" i="36"/>
  <c r="J1594" i="36"/>
  <c r="B1594" i="36"/>
  <c r="I1593" i="36"/>
  <c r="J1593" i="36"/>
  <c r="B1593" i="36"/>
  <c r="I1592" i="36"/>
  <c r="J1592" i="36"/>
  <c r="B1592" i="36"/>
  <c r="I1591" i="36"/>
  <c r="J1591" i="36"/>
  <c r="B1591" i="36"/>
  <c r="I1590" i="36"/>
  <c r="J1590" i="36"/>
  <c r="B1590" i="36"/>
  <c r="I1589" i="36"/>
  <c r="J1589" i="36"/>
  <c r="B1589" i="36"/>
  <c r="I1588" i="36"/>
  <c r="J1588" i="36"/>
  <c r="B1588" i="36"/>
  <c r="I1587" i="36"/>
  <c r="J1587" i="36"/>
  <c r="B1587" i="36"/>
  <c r="I1586" i="36"/>
  <c r="J1586" i="36"/>
  <c r="B1586" i="36"/>
  <c r="I1585" i="36"/>
  <c r="J1585" i="36"/>
  <c r="B1585" i="36"/>
  <c r="I1584" i="36"/>
  <c r="J1584" i="36"/>
  <c r="B1584" i="36"/>
  <c r="I1583" i="36"/>
  <c r="J1583" i="36"/>
  <c r="B1583" i="36"/>
  <c r="I1582" i="36"/>
  <c r="J1582" i="36"/>
  <c r="B1582" i="36"/>
  <c r="I1581" i="36"/>
  <c r="J1581" i="36"/>
  <c r="B1581" i="36"/>
  <c r="I1580" i="36"/>
  <c r="J1580" i="36"/>
  <c r="B1580" i="36"/>
  <c r="I1579" i="36"/>
  <c r="J1579" i="36"/>
  <c r="B1579" i="36"/>
  <c r="I1578" i="36"/>
  <c r="J1578" i="36"/>
  <c r="B1578" i="36"/>
  <c r="I1577" i="36"/>
  <c r="J1577" i="36"/>
  <c r="B1577" i="36"/>
  <c r="I1576" i="36"/>
  <c r="J1576" i="36"/>
  <c r="B1576" i="36"/>
  <c r="I1575" i="36"/>
  <c r="J1575" i="36"/>
  <c r="B1575" i="36"/>
  <c r="I1574" i="36"/>
  <c r="J1574" i="36"/>
  <c r="B1574" i="36"/>
  <c r="I1573" i="36"/>
  <c r="J1573" i="36"/>
  <c r="B1573" i="36"/>
  <c r="I1572" i="36"/>
  <c r="J1572" i="36"/>
  <c r="B1572" i="36"/>
  <c r="I1571" i="36"/>
  <c r="J1571" i="36"/>
  <c r="B1571" i="36"/>
  <c r="I1570" i="36"/>
  <c r="J1570" i="36"/>
  <c r="B1570" i="36"/>
  <c r="I1569" i="36"/>
  <c r="J1569" i="36"/>
  <c r="B1569" i="36"/>
  <c r="I1568" i="36"/>
  <c r="J1568" i="36"/>
  <c r="B1568" i="36"/>
  <c r="I1567" i="36"/>
  <c r="J1567" i="36"/>
  <c r="B1567" i="36"/>
  <c r="I1566" i="36"/>
  <c r="J1566" i="36"/>
  <c r="B1566" i="36"/>
  <c r="I1565" i="36"/>
  <c r="J1565" i="36"/>
  <c r="B1565" i="36"/>
  <c r="I1564" i="36"/>
  <c r="J1564" i="36"/>
  <c r="B1564" i="36"/>
  <c r="I1563" i="36"/>
  <c r="J1563" i="36"/>
  <c r="B1563" i="36"/>
  <c r="I1562" i="36"/>
  <c r="J1562" i="36"/>
  <c r="B1562" i="36"/>
  <c r="I1561" i="36"/>
  <c r="J1561" i="36"/>
  <c r="B1561" i="36"/>
  <c r="I1560" i="36"/>
  <c r="J1560" i="36"/>
  <c r="B1560" i="36"/>
  <c r="I1559" i="36"/>
  <c r="J1559" i="36"/>
  <c r="B1559" i="36"/>
  <c r="I1558" i="36"/>
  <c r="J1558" i="36"/>
  <c r="B1558" i="36"/>
  <c r="I1557" i="36"/>
  <c r="J1557" i="36"/>
  <c r="B1557" i="36"/>
  <c r="I1556" i="36"/>
  <c r="J1556" i="36"/>
  <c r="B1556" i="36"/>
  <c r="I1555" i="36"/>
  <c r="J1555" i="36"/>
  <c r="B1555" i="36"/>
  <c r="I1554" i="36"/>
  <c r="J1554" i="36"/>
  <c r="B1554" i="36"/>
  <c r="I1553" i="36"/>
  <c r="J1553" i="36"/>
  <c r="B1553" i="36"/>
  <c r="I1552" i="36"/>
  <c r="J1552" i="36"/>
  <c r="B1552" i="36"/>
  <c r="I1551" i="36"/>
  <c r="J1551" i="36"/>
  <c r="B1551" i="36"/>
  <c r="I1550" i="36"/>
  <c r="J1550" i="36"/>
  <c r="B1550" i="36"/>
  <c r="I1549" i="36"/>
  <c r="J1549" i="36"/>
  <c r="B1549" i="36"/>
  <c r="I1548" i="36"/>
  <c r="J1548" i="36"/>
  <c r="B1548" i="36"/>
  <c r="I1547" i="36"/>
  <c r="J1547" i="36"/>
  <c r="B1547" i="36"/>
  <c r="I1546" i="36"/>
  <c r="J1546" i="36"/>
  <c r="B1546" i="36"/>
  <c r="I1545" i="36"/>
  <c r="J1545" i="36"/>
  <c r="B1545" i="36"/>
  <c r="I1544" i="36"/>
  <c r="J1544" i="36"/>
  <c r="B1544" i="36"/>
  <c r="I1543" i="36"/>
  <c r="J1543" i="36"/>
  <c r="B1543" i="36"/>
  <c r="I1542" i="36"/>
  <c r="J1542" i="36"/>
  <c r="B1542" i="36"/>
  <c r="I1541" i="36"/>
  <c r="J1541" i="36"/>
  <c r="B1541" i="36"/>
  <c r="I1540" i="36"/>
  <c r="J1540" i="36"/>
  <c r="B1540" i="36"/>
  <c r="I1539" i="36"/>
  <c r="J1539" i="36"/>
  <c r="B1539" i="36"/>
  <c r="I1538" i="36"/>
  <c r="J1538" i="36"/>
  <c r="B1538" i="36"/>
  <c r="I1537" i="36"/>
  <c r="J1537" i="36"/>
  <c r="B1537" i="36"/>
  <c r="I1536" i="36"/>
  <c r="J1536" i="36"/>
  <c r="B1536" i="36"/>
  <c r="I1535" i="36"/>
  <c r="J1535" i="36"/>
  <c r="B1535" i="36"/>
  <c r="I1534" i="36"/>
  <c r="J1534" i="36"/>
  <c r="B1534" i="36"/>
  <c r="I1533" i="36"/>
  <c r="J1533" i="36"/>
  <c r="B1533" i="36"/>
  <c r="I1532" i="36"/>
  <c r="J1532" i="36"/>
  <c r="B1532" i="36"/>
  <c r="I1531" i="36"/>
  <c r="J1531" i="36"/>
  <c r="B1531" i="36"/>
  <c r="I1530" i="36"/>
  <c r="J1530" i="36"/>
  <c r="B1530" i="36"/>
  <c r="I1529" i="36"/>
  <c r="J1529" i="36"/>
  <c r="B1529" i="36"/>
  <c r="I1528" i="36"/>
  <c r="J1528" i="36"/>
  <c r="B1528" i="36"/>
  <c r="I1527" i="36"/>
  <c r="J1527" i="36"/>
  <c r="B1527" i="36"/>
  <c r="I1526" i="36"/>
  <c r="J1526" i="36"/>
  <c r="B1526" i="36"/>
  <c r="I1525" i="36"/>
  <c r="J1525" i="36"/>
  <c r="B1525" i="36"/>
  <c r="I1524" i="36"/>
  <c r="J1524" i="36"/>
  <c r="B1524" i="36"/>
  <c r="I1523" i="36"/>
  <c r="J1523" i="36"/>
  <c r="B1523" i="36"/>
  <c r="I1522" i="36"/>
  <c r="J1522" i="36"/>
  <c r="B1522" i="36"/>
  <c r="I1521" i="36"/>
  <c r="J1521" i="36"/>
  <c r="B1521" i="36"/>
  <c r="I1520" i="36"/>
  <c r="J1520" i="36"/>
  <c r="B1520" i="36"/>
  <c r="I1519" i="36"/>
  <c r="J1519" i="36"/>
  <c r="B1519" i="36"/>
  <c r="I1518" i="36"/>
  <c r="J1518" i="36"/>
  <c r="B1518" i="36"/>
  <c r="I1517" i="36"/>
  <c r="J1517" i="36"/>
  <c r="B1517" i="36"/>
  <c r="I1516" i="36"/>
  <c r="J1516" i="36"/>
  <c r="B1516" i="36"/>
  <c r="I1515" i="36"/>
  <c r="J1515" i="36"/>
  <c r="B1515" i="36"/>
  <c r="I1514" i="36"/>
  <c r="J1514" i="36"/>
  <c r="B1514" i="36"/>
  <c r="I1513" i="36"/>
  <c r="J1513" i="36"/>
  <c r="B1513" i="36"/>
  <c r="I1512" i="36"/>
  <c r="J1512" i="36"/>
  <c r="B1512" i="36"/>
  <c r="I1511" i="36"/>
  <c r="J1511" i="36"/>
  <c r="B1511" i="36"/>
  <c r="I1510" i="36"/>
  <c r="J1510" i="36"/>
  <c r="B1510" i="36"/>
  <c r="I1509" i="36"/>
  <c r="J1509" i="36"/>
  <c r="B1509" i="36"/>
  <c r="I1508" i="36"/>
  <c r="J1508" i="36"/>
  <c r="B1508" i="36"/>
  <c r="I1507" i="36"/>
  <c r="J1507" i="36"/>
  <c r="B1507" i="36"/>
  <c r="I1506" i="36"/>
  <c r="J1506" i="36"/>
  <c r="B1506" i="36"/>
  <c r="I1505" i="36"/>
  <c r="J1505" i="36"/>
  <c r="B1505" i="36"/>
  <c r="I1504" i="36"/>
  <c r="J1504" i="36"/>
  <c r="B1504" i="36"/>
  <c r="I1503" i="36"/>
  <c r="J1503" i="36"/>
  <c r="B1503" i="36"/>
  <c r="I1502" i="36"/>
  <c r="J1502" i="36"/>
  <c r="B1502" i="36"/>
  <c r="I1501" i="36"/>
  <c r="J1501" i="36"/>
  <c r="B1501" i="36"/>
  <c r="I1500" i="36"/>
  <c r="J1500" i="36"/>
  <c r="B1500" i="36"/>
  <c r="I1499" i="36"/>
  <c r="J1499" i="36"/>
  <c r="B1499" i="36"/>
  <c r="I1498" i="36"/>
  <c r="J1498" i="36"/>
  <c r="B1498" i="36"/>
  <c r="I1497" i="36"/>
  <c r="J1497" i="36"/>
  <c r="B1497" i="36"/>
  <c r="I1496" i="36"/>
  <c r="J1496" i="36"/>
  <c r="B1496" i="36"/>
  <c r="I1495" i="36"/>
  <c r="J1495" i="36"/>
  <c r="B1495" i="36"/>
  <c r="I1494" i="36"/>
  <c r="J1494" i="36"/>
  <c r="B1494" i="36"/>
  <c r="I1493" i="36"/>
  <c r="J1493" i="36"/>
  <c r="B1493" i="36"/>
  <c r="I1492" i="36"/>
  <c r="J1492" i="36"/>
  <c r="B1492" i="36"/>
  <c r="I1491" i="36"/>
  <c r="J1491" i="36"/>
  <c r="B1491" i="36"/>
  <c r="I1490" i="36"/>
  <c r="J1490" i="36"/>
  <c r="B1490" i="36"/>
  <c r="I1489" i="36"/>
  <c r="J1489" i="36"/>
  <c r="B1489" i="36"/>
  <c r="I1488" i="36"/>
  <c r="J1488" i="36"/>
  <c r="B1488" i="36"/>
  <c r="I1487" i="36"/>
  <c r="J1487" i="36"/>
  <c r="B1487" i="36"/>
  <c r="I1486" i="36"/>
  <c r="J1486" i="36"/>
  <c r="B1486" i="36"/>
  <c r="I1485" i="36"/>
  <c r="J1485" i="36"/>
  <c r="B1485" i="36"/>
  <c r="I1484" i="36"/>
  <c r="J1484" i="36"/>
  <c r="B1484" i="36"/>
  <c r="I1483" i="36"/>
  <c r="J1483" i="36"/>
  <c r="B1483" i="36"/>
  <c r="I1482" i="36"/>
  <c r="J1482" i="36"/>
  <c r="B1482" i="36"/>
  <c r="I1481" i="36"/>
  <c r="J1481" i="36"/>
  <c r="B1481" i="36"/>
  <c r="I1480" i="36"/>
  <c r="J1480" i="36"/>
  <c r="B1480" i="36"/>
  <c r="I1479" i="36"/>
  <c r="J1479" i="36"/>
  <c r="B1479" i="36"/>
  <c r="I1478" i="36"/>
  <c r="J1478" i="36"/>
  <c r="B1478" i="36"/>
  <c r="I1477" i="36"/>
  <c r="J1477" i="36"/>
  <c r="B1477" i="36"/>
  <c r="I1476" i="36"/>
  <c r="J1476" i="36"/>
  <c r="B1476" i="36"/>
  <c r="I1475" i="36"/>
  <c r="J1475" i="36"/>
  <c r="B1475" i="36"/>
  <c r="I1474" i="36"/>
  <c r="J1474" i="36"/>
  <c r="B1474" i="36"/>
  <c r="I1473" i="36"/>
  <c r="J1473" i="36"/>
  <c r="B1473" i="36"/>
  <c r="I1472" i="36"/>
  <c r="J1472" i="36"/>
  <c r="B1472" i="36"/>
  <c r="I1471" i="36"/>
  <c r="J1471" i="36"/>
  <c r="B1471" i="36"/>
  <c r="I1470" i="36"/>
  <c r="J1470" i="36"/>
  <c r="B1470" i="36"/>
  <c r="I1469" i="36"/>
  <c r="J1469" i="36"/>
  <c r="B1469" i="36"/>
  <c r="I1468" i="36"/>
  <c r="J1468" i="36"/>
  <c r="B1468" i="36"/>
  <c r="I1467" i="36"/>
  <c r="J1467" i="36"/>
  <c r="B1467" i="36"/>
  <c r="I1466" i="36"/>
  <c r="J1466" i="36"/>
  <c r="B1466" i="36"/>
  <c r="I1465" i="36"/>
  <c r="J1465" i="36"/>
  <c r="B1465" i="36"/>
  <c r="I1464" i="36"/>
  <c r="J1464" i="36"/>
  <c r="B1464" i="36"/>
  <c r="I1463" i="36"/>
  <c r="J1463" i="36"/>
  <c r="B1463" i="36"/>
  <c r="I1462" i="36"/>
  <c r="J1462" i="36"/>
  <c r="B1462" i="36"/>
  <c r="I1461" i="36"/>
  <c r="J1461" i="36"/>
  <c r="B1461" i="36"/>
  <c r="I1460" i="36"/>
  <c r="J1460" i="36"/>
  <c r="B1460" i="36"/>
  <c r="I1459" i="36"/>
  <c r="J1459" i="36"/>
  <c r="B1459" i="36"/>
  <c r="I1458" i="36"/>
  <c r="J1458" i="36"/>
  <c r="B1458" i="36"/>
  <c r="I1457" i="36"/>
  <c r="J1457" i="36"/>
  <c r="B1457" i="36"/>
  <c r="I1456" i="36"/>
  <c r="J1456" i="36"/>
  <c r="B1456" i="36"/>
  <c r="I1455" i="36"/>
  <c r="J1455" i="36"/>
  <c r="B1455" i="36"/>
  <c r="I1454" i="36"/>
  <c r="J1454" i="36"/>
  <c r="B1454" i="36"/>
  <c r="I1453" i="36"/>
  <c r="J1453" i="36"/>
  <c r="B1453" i="36"/>
  <c r="I1452" i="36"/>
  <c r="J1452" i="36"/>
  <c r="B1452" i="36"/>
  <c r="I1451" i="36"/>
  <c r="J1451" i="36"/>
  <c r="B1451" i="36"/>
  <c r="I1450" i="36"/>
  <c r="J1450" i="36"/>
  <c r="B1450" i="36"/>
  <c r="I1449" i="36"/>
  <c r="J1449" i="36"/>
  <c r="B1449" i="36"/>
  <c r="I1448" i="36"/>
  <c r="J1448" i="36"/>
  <c r="B1448" i="36"/>
  <c r="I1447" i="36"/>
  <c r="J1447" i="36"/>
  <c r="B1447" i="36"/>
  <c r="I1446" i="36"/>
  <c r="J1446" i="36"/>
  <c r="B1446" i="36"/>
  <c r="I1445" i="36"/>
  <c r="J1445" i="36"/>
  <c r="B1445" i="36"/>
  <c r="I1444" i="36"/>
  <c r="J1444" i="36"/>
  <c r="B1444" i="36"/>
  <c r="I1443" i="36"/>
  <c r="J1443" i="36"/>
  <c r="B1443" i="36"/>
  <c r="I1442" i="36"/>
  <c r="J1442" i="36"/>
  <c r="B1442" i="36"/>
  <c r="I1441" i="36"/>
  <c r="J1441" i="36"/>
  <c r="B1441" i="36"/>
  <c r="I1440" i="36"/>
  <c r="J1440" i="36"/>
  <c r="B1440" i="36"/>
  <c r="I1439" i="36"/>
  <c r="J1439" i="36"/>
  <c r="B1439" i="36"/>
  <c r="I1438" i="36"/>
  <c r="J1438" i="36"/>
  <c r="B1438" i="36"/>
  <c r="I1437" i="36"/>
  <c r="J1437" i="36"/>
  <c r="B1437" i="36"/>
  <c r="I1436" i="36"/>
  <c r="J1436" i="36"/>
  <c r="B1436" i="36"/>
  <c r="I1435" i="36"/>
  <c r="J1435" i="36"/>
  <c r="B1435" i="36"/>
  <c r="I1434" i="36"/>
  <c r="J1434" i="36"/>
  <c r="B1434" i="36"/>
  <c r="I1433" i="36"/>
  <c r="J1433" i="36"/>
  <c r="B1433" i="36"/>
  <c r="I1432" i="36"/>
  <c r="J1432" i="36"/>
  <c r="B1432" i="36"/>
  <c r="I1431" i="36"/>
  <c r="J1431" i="36"/>
  <c r="B1431" i="36"/>
  <c r="I1430" i="36"/>
  <c r="J1430" i="36"/>
  <c r="B1430" i="36"/>
  <c r="I1429" i="36"/>
  <c r="J1429" i="36"/>
  <c r="B1429" i="36"/>
  <c r="I1428" i="36"/>
  <c r="J1428" i="36"/>
  <c r="B1428" i="36"/>
  <c r="I1427" i="36"/>
  <c r="J1427" i="36"/>
  <c r="B1427" i="36"/>
  <c r="I1426" i="36"/>
  <c r="J1426" i="36"/>
  <c r="B1426" i="36"/>
  <c r="I1425" i="36"/>
  <c r="J1425" i="36"/>
  <c r="B1425" i="36"/>
  <c r="I1424" i="36"/>
  <c r="J1424" i="36"/>
  <c r="B1424" i="36"/>
  <c r="I1423" i="36"/>
  <c r="J1423" i="36"/>
  <c r="B1423" i="36"/>
  <c r="I1422" i="36"/>
  <c r="J1422" i="36"/>
  <c r="B1422" i="36"/>
  <c r="I1421" i="36"/>
  <c r="J1421" i="36"/>
  <c r="B1421" i="36"/>
  <c r="I1420" i="36"/>
  <c r="J1420" i="36"/>
  <c r="B1420" i="36"/>
  <c r="I1419" i="36"/>
  <c r="J1419" i="36"/>
  <c r="B1419" i="36"/>
  <c r="I1418" i="36"/>
  <c r="J1418" i="36"/>
  <c r="B1418" i="36"/>
  <c r="I1417" i="36"/>
  <c r="J1417" i="36"/>
  <c r="B1417" i="36"/>
  <c r="I1416" i="36"/>
  <c r="J1416" i="36"/>
  <c r="B1416" i="36"/>
  <c r="I1415" i="36"/>
  <c r="J1415" i="36"/>
  <c r="B1415" i="36"/>
  <c r="I1414" i="36"/>
  <c r="J1414" i="36"/>
  <c r="B1414" i="36"/>
  <c r="I1413" i="36"/>
  <c r="J1413" i="36"/>
  <c r="B1413" i="36"/>
  <c r="I1412" i="36"/>
  <c r="J1412" i="36"/>
  <c r="B1412" i="36"/>
  <c r="I1411" i="36"/>
  <c r="J1411" i="36"/>
  <c r="B1411" i="36"/>
  <c r="I1410" i="36"/>
  <c r="J1410" i="36"/>
  <c r="B1410" i="36"/>
  <c r="I1409" i="36"/>
  <c r="J1409" i="36"/>
  <c r="B1409" i="36"/>
  <c r="I1408" i="36"/>
  <c r="J1408" i="36"/>
  <c r="B1408" i="36"/>
  <c r="I1407" i="36"/>
  <c r="J1407" i="36"/>
  <c r="B1407" i="36"/>
  <c r="I1406" i="36"/>
  <c r="J1406" i="36"/>
  <c r="B1406" i="36"/>
  <c r="I1405" i="36"/>
  <c r="J1405" i="36"/>
  <c r="B1405" i="36"/>
  <c r="I1404" i="36"/>
  <c r="J1404" i="36"/>
  <c r="B1404" i="36"/>
  <c r="I1403" i="36"/>
  <c r="J1403" i="36"/>
  <c r="B1403" i="36"/>
  <c r="I1402" i="36"/>
  <c r="J1402" i="36"/>
  <c r="B1402" i="36"/>
  <c r="I1401" i="36"/>
  <c r="J1401" i="36"/>
  <c r="B1401" i="36"/>
  <c r="I1400" i="36"/>
  <c r="J1400" i="36"/>
  <c r="B1400" i="36"/>
  <c r="I1399" i="36"/>
  <c r="J1399" i="36"/>
  <c r="B1399" i="36"/>
  <c r="I1398" i="36"/>
  <c r="J1398" i="36"/>
  <c r="B1398" i="36"/>
  <c r="I1397" i="36"/>
  <c r="J1397" i="36"/>
  <c r="B1397" i="36"/>
  <c r="I1396" i="36"/>
  <c r="J1396" i="36"/>
  <c r="B1396" i="36"/>
  <c r="I1395" i="36"/>
  <c r="J1395" i="36"/>
  <c r="B1395" i="36"/>
  <c r="I1394" i="36"/>
  <c r="J1394" i="36"/>
  <c r="B1394" i="36"/>
  <c r="I1393" i="36"/>
  <c r="J1393" i="36"/>
  <c r="B1393" i="36"/>
  <c r="I1392" i="36"/>
  <c r="J1392" i="36"/>
  <c r="B1392" i="36"/>
  <c r="I1391" i="36"/>
  <c r="J1391" i="36"/>
  <c r="B1391" i="36"/>
  <c r="I1390" i="36"/>
  <c r="J1390" i="36"/>
  <c r="B1390" i="36"/>
  <c r="I1389" i="36"/>
  <c r="J1389" i="36"/>
  <c r="B1389" i="36"/>
  <c r="I1388" i="36"/>
  <c r="J1388" i="36"/>
  <c r="B1388" i="36"/>
  <c r="I1387" i="36"/>
  <c r="J1387" i="36"/>
  <c r="B1387" i="36"/>
  <c r="I1386" i="36"/>
  <c r="J1386" i="36"/>
  <c r="B1386" i="36"/>
  <c r="I1385" i="36"/>
  <c r="J1385" i="36"/>
  <c r="B1385" i="36"/>
  <c r="I1384" i="36"/>
  <c r="J1384" i="36"/>
  <c r="B1384" i="36"/>
  <c r="I1383" i="36"/>
  <c r="J1383" i="36"/>
  <c r="B1383" i="36"/>
  <c r="I1382" i="36"/>
  <c r="J1382" i="36"/>
  <c r="B1382" i="36"/>
  <c r="I1381" i="36"/>
  <c r="J1381" i="36"/>
  <c r="B1381" i="36"/>
  <c r="I1380" i="36"/>
  <c r="J1380" i="36"/>
  <c r="B1380" i="36"/>
  <c r="I1379" i="36"/>
  <c r="J1379" i="36"/>
  <c r="B1379" i="36"/>
  <c r="I1378" i="36"/>
  <c r="J1378" i="36"/>
  <c r="B1378" i="36"/>
  <c r="I1377" i="36"/>
  <c r="J1377" i="36"/>
  <c r="B1377" i="36"/>
  <c r="I1376" i="36"/>
  <c r="J1376" i="36"/>
  <c r="B1376" i="36"/>
  <c r="I1375" i="36"/>
  <c r="J1375" i="36"/>
  <c r="B1375" i="36"/>
  <c r="I1374" i="36"/>
  <c r="J1374" i="36"/>
  <c r="B1374" i="36"/>
  <c r="I1373" i="36"/>
  <c r="J1373" i="36"/>
  <c r="B1373" i="36"/>
  <c r="I1372" i="36"/>
  <c r="J1372" i="36"/>
  <c r="B1372" i="36"/>
  <c r="I1371" i="36"/>
  <c r="J1371" i="36"/>
  <c r="B1371" i="36"/>
  <c r="I1370" i="36"/>
  <c r="J1370" i="36"/>
  <c r="B1370" i="36"/>
  <c r="I1369" i="36"/>
  <c r="J1369" i="36"/>
  <c r="B1369" i="36"/>
  <c r="I1368" i="36"/>
  <c r="J1368" i="36"/>
  <c r="B1368" i="36"/>
  <c r="I1367" i="36"/>
  <c r="J1367" i="36"/>
  <c r="B1367" i="36"/>
  <c r="I1366" i="36"/>
  <c r="J1366" i="36"/>
  <c r="B1366" i="36"/>
  <c r="I1365" i="36"/>
  <c r="J1365" i="36"/>
  <c r="B1365" i="36"/>
  <c r="I1364" i="36"/>
  <c r="J1364" i="36"/>
  <c r="B1364" i="36"/>
  <c r="I1363" i="36"/>
  <c r="J1363" i="36"/>
  <c r="B1363" i="36"/>
  <c r="I1362" i="36"/>
  <c r="J1362" i="36"/>
  <c r="B1362" i="36"/>
  <c r="I1361" i="36"/>
  <c r="J1361" i="36"/>
  <c r="B1361" i="36"/>
  <c r="I1360" i="36"/>
  <c r="J1360" i="36"/>
  <c r="B1360" i="36"/>
  <c r="I1359" i="36"/>
  <c r="J1359" i="36"/>
  <c r="B1359" i="36"/>
  <c r="I1358" i="36"/>
  <c r="J1358" i="36"/>
  <c r="B1358" i="36"/>
  <c r="I1357" i="36"/>
  <c r="J1357" i="36"/>
  <c r="B1357" i="36"/>
  <c r="I1356" i="36"/>
  <c r="J1356" i="36"/>
  <c r="B1356" i="36"/>
  <c r="I1355" i="36"/>
  <c r="J1355" i="36"/>
  <c r="B1355" i="36"/>
  <c r="I1354" i="36"/>
  <c r="J1354" i="36"/>
  <c r="B1354" i="36"/>
  <c r="I1353" i="36"/>
  <c r="J1353" i="36"/>
  <c r="B1353" i="36"/>
  <c r="I1352" i="36"/>
  <c r="J1352" i="36"/>
  <c r="B1352" i="36"/>
  <c r="I1351" i="36"/>
  <c r="J1351" i="36"/>
  <c r="B1351" i="36"/>
  <c r="I1350" i="36"/>
  <c r="J1350" i="36"/>
  <c r="B1350" i="36"/>
  <c r="I1349" i="36"/>
  <c r="J1349" i="36"/>
  <c r="B1349" i="36"/>
  <c r="I1348" i="36"/>
  <c r="J1348" i="36"/>
  <c r="B1348" i="36"/>
  <c r="I1347" i="36"/>
  <c r="J1347" i="36"/>
  <c r="B1347" i="36"/>
  <c r="I1346" i="36"/>
  <c r="J1346" i="36"/>
  <c r="B1346" i="36"/>
  <c r="I1345" i="36"/>
  <c r="J1345" i="36"/>
  <c r="B1345" i="36"/>
  <c r="I1344" i="36"/>
  <c r="J1344" i="36"/>
  <c r="B1344" i="36"/>
  <c r="I1343" i="36"/>
  <c r="J1343" i="36"/>
  <c r="B1343" i="36"/>
  <c r="I1342" i="36"/>
  <c r="J1342" i="36"/>
  <c r="B1342" i="36"/>
  <c r="I1341" i="36"/>
  <c r="J1341" i="36"/>
  <c r="B1341" i="36"/>
  <c r="I1340" i="36"/>
  <c r="J1340" i="36"/>
  <c r="B1340" i="36"/>
  <c r="I1339" i="36"/>
  <c r="J1339" i="36"/>
  <c r="B1339" i="36"/>
  <c r="I1338" i="36"/>
  <c r="J1338" i="36"/>
  <c r="B1338" i="36"/>
  <c r="I1337" i="36"/>
  <c r="J1337" i="36"/>
  <c r="B1337" i="36"/>
  <c r="I1336" i="36"/>
  <c r="J1336" i="36"/>
  <c r="B1336" i="36"/>
  <c r="I1335" i="36"/>
  <c r="J1335" i="36"/>
  <c r="B1335" i="36"/>
  <c r="I1334" i="36"/>
  <c r="J1334" i="36"/>
  <c r="B1334" i="36"/>
  <c r="I1333" i="36"/>
  <c r="J1333" i="36"/>
  <c r="B1333" i="36"/>
  <c r="I1332" i="36"/>
  <c r="J1332" i="36"/>
  <c r="B1332" i="36"/>
  <c r="I1331" i="36"/>
  <c r="J1331" i="36"/>
  <c r="B1331" i="36"/>
  <c r="I1330" i="36"/>
  <c r="J1330" i="36"/>
  <c r="B1330" i="36"/>
  <c r="I1329" i="36"/>
  <c r="J1329" i="36"/>
  <c r="B1329" i="36"/>
  <c r="I1328" i="36"/>
  <c r="J1328" i="36"/>
  <c r="B1328" i="36"/>
  <c r="I1327" i="36"/>
  <c r="J1327" i="36"/>
  <c r="B1327" i="36"/>
  <c r="I1326" i="36"/>
  <c r="J1326" i="36"/>
  <c r="B1326" i="36"/>
  <c r="I1325" i="36"/>
  <c r="J1325" i="36"/>
  <c r="B1325" i="36"/>
  <c r="I1324" i="36"/>
  <c r="J1324" i="36"/>
  <c r="B1324" i="36"/>
  <c r="I1323" i="36"/>
  <c r="J1323" i="36"/>
  <c r="B1323" i="36"/>
  <c r="I1322" i="36"/>
  <c r="J1322" i="36"/>
  <c r="B1322" i="36"/>
  <c r="I1321" i="36"/>
  <c r="J1321" i="36"/>
  <c r="B1321" i="36"/>
  <c r="I1320" i="36"/>
  <c r="J1320" i="36"/>
  <c r="B1320" i="36"/>
  <c r="I1319" i="36"/>
  <c r="J1319" i="36"/>
  <c r="B1319" i="36"/>
  <c r="I1318" i="36"/>
  <c r="J1318" i="36"/>
  <c r="B1318" i="36"/>
  <c r="I1317" i="36"/>
  <c r="J1317" i="36"/>
  <c r="B1317" i="36"/>
  <c r="I1316" i="36"/>
  <c r="J1316" i="36"/>
  <c r="B1316" i="36"/>
  <c r="I1315" i="36"/>
  <c r="J1315" i="36"/>
  <c r="B1315" i="36"/>
  <c r="I1314" i="36"/>
  <c r="J1314" i="36"/>
  <c r="B1314" i="36"/>
  <c r="I1313" i="36"/>
  <c r="J1313" i="36"/>
  <c r="B1313" i="36"/>
  <c r="I1312" i="36"/>
  <c r="J1312" i="36"/>
  <c r="B1312" i="36"/>
  <c r="I1311" i="36"/>
  <c r="J1311" i="36"/>
  <c r="B1311" i="36"/>
  <c r="I1310" i="36"/>
  <c r="J1310" i="36"/>
  <c r="B1310" i="36"/>
  <c r="I1309" i="36"/>
  <c r="J1309" i="36"/>
  <c r="B1309" i="36"/>
  <c r="I1308" i="36"/>
  <c r="J1308" i="36"/>
  <c r="B1308" i="36"/>
  <c r="I1307" i="36"/>
  <c r="J1307" i="36"/>
  <c r="B1307" i="36"/>
  <c r="I1306" i="36"/>
  <c r="J1306" i="36"/>
  <c r="B1306" i="36"/>
  <c r="I1305" i="36"/>
  <c r="J1305" i="36"/>
  <c r="B1305" i="36"/>
  <c r="I1304" i="36"/>
  <c r="J1304" i="36"/>
  <c r="B1304" i="36"/>
  <c r="I1303" i="36"/>
  <c r="J1303" i="36"/>
  <c r="B1303" i="36"/>
  <c r="I1302" i="36"/>
  <c r="J1302" i="36"/>
  <c r="B1302" i="36"/>
  <c r="I1301" i="36"/>
  <c r="J1301" i="36"/>
  <c r="B1301" i="36"/>
  <c r="I1300" i="36"/>
  <c r="J1300" i="36"/>
  <c r="B1300" i="36"/>
  <c r="I1299" i="36"/>
  <c r="J1299" i="36"/>
  <c r="B1299" i="36"/>
  <c r="I1298" i="36"/>
  <c r="J1298" i="36"/>
  <c r="B1298" i="36"/>
  <c r="I1297" i="36"/>
  <c r="J1297" i="36"/>
  <c r="B1297" i="36"/>
  <c r="I1296" i="36"/>
  <c r="J1296" i="36"/>
  <c r="B1296" i="36"/>
  <c r="I1295" i="36"/>
  <c r="J1295" i="36"/>
  <c r="B1295" i="36"/>
  <c r="I1294" i="36"/>
  <c r="J1294" i="36"/>
  <c r="B1294" i="36"/>
  <c r="I1293" i="36"/>
  <c r="J1293" i="36"/>
  <c r="B1293" i="36"/>
  <c r="I1292" i="36"/>
  <c r="J1292" i="36"/>
  <c r="B1292" i="36"/>
  <c r="I1291" i="36"/>
  <c r="J1291" i="36"/>
  <c r="B1291" i="36"/>
  <c r="I1290" i="36"/>
  <c r="J1290" i="36"/>
  <c r="B1290" i="36"/>
  <c r="I1289" i="36"/>
  <c r="J1289" i="36"/>
  <c r="B1289" i="36"/>
  <c r="I1288" i="36"/>
  <c r="J1288" i="36"/>
  <c r="B1288" i="36"/>
  <c r="I1287" i="36"/>
  <c r="J1287" i="36"/>
  <c r="B1287" i="36"/>
  <c r="I1286" i="36"/>
  <c r="J1286" i="36"/>
  <c r="B1286" i="36"/>
  <c r="I1285" i="36"/>
  <c r="J1285" i="36"/>
  <c r="B1285" i="36"/>
  <c r="I1284" i="36"/>
  <c r="J1284" i="36"/>
  <c r="B1284" i="36"/>
  <c r="I1283" i="36"/>
  <c r="J1283" i="36"/>
  <c r="B1283" i="36"/>
  <c r="I1282" i="36"/>
  <c r="J1282" i="36"/>
  <c r="B1282" i="36"/>
  <c r="I1281" i="36"/>
  <c r="J1281" i="36"/>
  <c r="B1281" i="36"/>
  <c r="I1280" i="36"/>
  <c r="J1280" i="36"/>
  <c r="B1280" i="36"/>
  <c r="I1279" i="36"/>
  <c r="J1279" i="36"/>
  <c r="B1279" i="36"/>
  <c r="I1278" i="36"/>
  <c r="J1278" i="36"/>
  <c r="B1278" i="36"/>
  <c r="I1277" i="36"/>
  <c r="J1277" i="36"/>
  <c r="B1277" i="36"/>
  <c r="I1276" i="36"/>
  <c r="J1276" i="36"/>
  <c r="B1276" i="36"/>
  <c r="I1275" i="36"/>
  <c r="J1275" i="36"/>
  <c r="B1275" i="36"/>
  <c r="I1274" i="36"/>
  <c r="J1274" i="36"/>
  <c r="B1274" i="36"/>
  <c r="I1273" i="36"/>
  <c r="J1273" i="36"/>
  <c r="B1273" i="36"/>
  <c r="I1272" i="36"/>
  <c r="J1272" i="36"/>
  <c r="B1272" i="36"/>
  <c r="I1271" i="36"/>
  <c r="J1271" i="36"/>
  <c r="B1271" i="36"/>
  <c r="I1270" i="36"/>
  <c r="J1270" i="36"/>
  <c r="B1270" i="36"/>
  <c r="I1269" i="36"/>
  <c r="J1269" i="36"/>
  <c r="B1269" i="36"/>
  <c r="I1268" i="36"/>
  <c r="J1268" i="36"/>
  <c r="B1268" i="36"/>
  <c r="I1267" i="36"/>
  <c r="J1267" i="36"/>
  <c r="B1267" i="36"/>
  <c r="I1266" i="36"/>
  <c r="J1266" i="36"/>
  <c r="B1266" i="36"/>
  <c r="I1265" i="36"/>
  <c r="J1265" i="36"/>
  <c r="B1265" i="36"/>
  <c r="I1264" i="36"/>
  <c r="J1264" i="36"/>
  <c r="B1264" i="36"/>
  <c r="I1263" i="36"/>
  <c r="J1263" i="36"/>
  <c r="B1263" i="36"/>
  <c r="I1262" i="36"/>
  <c r="J1262" i="36"/>
  <c r="B1262" i="36"/>
  <c r="I1261" i="36"/>
  <c r="J1261" i="36"/>
  <c r="B1261" i="36"/>
  <c r="I1260" i="36"/>
  <c r="J1260" i="36"/>
  <c r="B1260" i="36"/>
  <c r="I1259" i="36"/>
  <c r="J1259" i="36"/>
  <c r="B1259" i="36"/>
  <c r="I1258" i="36"/>
  <c r="J1258" i="36"/>
  <c r="B1258" i="36"/>
  <c r="I1257" i="36"/>
  <c r="J1257" i="36"/>
  <c r="B1257" i="36"/>
  <c r="I1256" i="36"/>
  <c r="J1256" i="36"/>
  <c r="B1256" i="36"/>
  <c r="I1255" i="36"/>
  <c r="J1255" i="36"/>
  <c r="B1255" i="36"/>
  <c r="I1254" i="36"/>
  <c r="J1254" i="36"/>
  <c r="B1254" i="36"/>
  <c r="I1253" i="36"/>
  <c r="J1253" i="36"/>
  <c r="B1253" i="36"/>
  <c r="I1252" i="36"/>
  <c r="J1252" i="36"/>
  <c r="B1252" i="36"/>
  <c r="I1251" i="36"/>
  <c r="J1251" i="36"/>
  <c r="B1251" i="36"/>
  <c r="I1250" i="36"/>
  <c r="J1250" i="36"/>
  <c r="B1250" i="36"/>
  <c r="I1249" i="36"/>
  <c r="J1249" i="36"/>
  <c r="B1249" i="36"/>
  <c r="I1248" i="36"/>
  <c r="J1248" i="36"/>
  <c r="B1248" i="36"/>
  <c r="I1247" i="36"/>
  <c r="J1247" i="36"/>
  <c r="B1247" i="36"/>
  <c r="I1246" i="36"/>
  <c r="J1246" i="36"/>
  <c r="B1246" i="36"/>
  <c r="I1245" i="36"/>
  <c r="J1245" i="36"/>
  <c r="B1245" i="36"/>
  <c r="I1244" i="36"/>
  <c r="J1244" i="36"/>
  <c r="B1244" i="36"/>
  <c r="I1243" i="36"/>
  <c r="J1243" i="36"/>
  <c r="B1243" i="36"/>
  <c r="I1242" i="36"/>
  <c r="J1242" i="36"/>
  <c r="B1242" i="36"/>
  <c r="I1241" i="36"/>
  <c r="J1241" i="36"/>
  <c r="B1241" i="36"/>
  <c r="I1240" i="36"/>
  <c r="J1240" i="36"/>
  <c r="B1240" i="36"/>
  <c r="I1239" i="36"/>
  <c r="J1239" i="36"/>
  <c r="B1239" i="36"/>
  <c r="I1238" i="36"/>
  <c r="J1238" i="36"/>
  <c r="B1238" i="36"/>
  <c r="I1237" i="36"/>
  <c r="J1237" i="36"/>
  <c r="B1237" i="36"/>
  <c r="I1236" i="36"/>
  <c r="J1236" i="36"/>
  <c r="B1236" i="36"/>
  <c r="I1235" i="36"/>
  <c r="J1235" i="36"/>
  <c r="B1235" i="36"/>
  <c r="I1234" i="36"/>
  <c r="J1234" i="36"/>
  <c r="B1234" i="36"/>
  <c r="I1233" i="36"/>
  <c r="J1233" i="36"/>
  <c r="B1233" i="36"/>
  <c r="I1232" i="36"/>
  <c r="J1232" i="36"/>
  <c r="B1232" i="36"/>
  <c r="I1231" i="36"/>
  <c r="J1231" i="36"/>
  <c r="B1231" i="36"/>
  <c r="I1230" i="36"/>
  <c r="J1230" i="36"/>
  <c r="B1230" i="36"/>
  <c r="I1229" i="36"/>
  <c r="J1229" i="36"/>
  <c r="B1229" i="36"/>
  <c r="I1228" i="36"/>
  <c r="J1228" i="36"/>
  <c r="B1228" i="36"/>
  <c r="I1227" i="36"/>
  <c r="J1227" i="36"/>
  <c r="B1227" i="36"/>
  <c r="I1226" i="36"/>
  <c r="J1226" i="36"/>
  <c r="B1226" i="36"/>
  <c r="I1225" i="36"/>
  <c r="J1225" i="36"/>
  <c r="B1225" i="36"/>
  <c r="I1224" i="36"/>
  <c r="J1224" i="36"/>
  <c r="B1224" i="36"/>
  <c r="I1223" i="36"/>
  <c r="J1223" i="36"/>
  <c r="B1223" i="36"/>
  <c r="I1222" i="36"/>
  <c r="J1222" i="36"/>
  <c r="B1222" i="36"/>
  <c r="I1221" i="36"/>
  <c r="J1221" i="36"/>
  <c r="B1221" i="36"/>
  <c r="I1220" i="36"/>
  <c r="J1220" i="36"/>
  <c r="B1220" i="36"/>
  <c r="I1219" i="36"/>
  <c r="J1219" i="36"/>
  <c r="B1219" i="36"/>
  <c r="I1218" i="36"/>
  <c r="J1218" i="36"/>
  <c r="B1218" i="36"/>
  <c r="I1217" i="36"/>
  <c r="J1217" i="36"/>
  <c r="B1217" i="36"/>
  <c r="I1216" i="36"/>
  <c r="J1216" i="36"/>
  <c r="B1216" i="36"/>
  <c r="I1215" i="36"/>
  <c r="J1215" i="36"/>
  <c r="B1215" i="36"/>
  <c r="I1214" i="36"/>
  <c r="J1214" i="36"/>
  <c r="B1214" i="36"/>
  <c r="I1213" i="36"/>
  <c r="J1213" i="36"/>
  <c r="B1213" i="36"/>
  <c r="I1212" i="36"/>
  <c r="J1212" i="36"/>
  <c r="B1212" i="36"/>
  <c r="I1211" i="36"/>
  <c r="J1211" i="36"/>
  <c r="B1211" i="36"/>
  <c r="I1210" i="36"/>
  <c r="J1210" i="36"/>
  <c r="B1210" i="36"/>
  <c r="I1209" i="36"/>
  <c r="J1209" i="36"/>
  <c r="B1209" i="36"/>
  <c r="I1208" i="36"/>
  <c r="J1208" i="36"/>
  <c r="B1208" i="36"/>
  <c r="I1207" i="36"/>
  <c r="J1207" i="36"/>
  <c r="B1207" i="36"/>
  <c r="I1206" i="36"/>
  <c r="J1206" i="36"/>
  <c r="B1206" i="36"/>
  <c r="I1205" i="36"/>
  <c r="J1205" i="36"/>
  <c r="B1205" i="36"/>
  <c r="I1204" i="36"/>
  <c r="J1204" i="36"/>
  <c r="B1204" i="36"/>
  <c r="I1203" i="36"/>
  <c r="J1203" i="36"/>
  <c r="B1203" i="36"/>
  <c r="I1202" i="36"/>
  <c r="J1202" i="36"/>
  <c r="B1202" i="36"/>
  <c r="I1201" i="36"/>
  <c r="J1201" i="36"/>
  <c r="B1201" i="36"/>
  <c r="I1200" i="36"/>
  <c r="J1200" i="36"/>
  <c r="B1200" i="36"/>
  <c r="I1199" i="36"/>
  <c r="J1199" i="36"/>
  <c r="B1199" i="36"/>
  <c r="I1198" i="36"/>
  <c r="J1198" i="36"/>
  <c r="B1198" i="36"/>
  <c r="I1197" i="36"/>
  <c r="J1197" i="36"/>
  <c r="B1197" i="36"/>
  <c r="I1196" i="36"/>
  <c r="J1196" i="36"/>
  <c r="B1196" i="36"/>
  <c r="I1195" i="36"/>
  <c r="J1195" i="36"/>
  <c r="B1195" i="36"/>
  <c r="I1194" i="36"/>
  <c r="J1194" i="36"/>
  <c r="B1194" i="36"/>
  <c r="I1193" i="36"/>
  <c r="J1193" i="36"/>
  <c r="B1193" i="36"/>
  <c r="I1192" i="36"/>
  <c r="J1192" i="36"/>
  <c r="B1192" i="36"/>
  <c r="I1191" i="36"/>
  <c r="J1191" i="36"/>
  <c r="B1191" i="36"/>
  <c r="I1190" i="36"/>
  <c r="J1190" i="36"/>
  <c r="B1190" i="36"/>
  <c r="I1189" i="36"/>
  <c r="J1189" i="36"/>
  <c r="B1189" i="36"/>
  <c r="I1188" i="36"/>
  <c r="J1188" i="36"/>
  <c r="B1188" i="36"/>
  <c r="I1187" i="36"/>
  <c r="J1187" i="36"/>
  <c r="B1187" i="36"/>
  <c r="I1186" i="36"/>
  <c r="J1186" i="36"/>
  <c r="B1186" i="36"/>
  <c r="I1185" i="36"/>
  <c r="J1185" i="36"/>
  <c r="B1185" i="36"/>
  <c r="I1184" i="36"/>
  <c r="J1184" i="36"/>
  <c r="B1184" i="36"/>
  <c r="I1183" i="36"/>
  <c r="J1183" i="36"/>
  <c r="B1183" i="36"/>
  <c r="I1182" i="36"/>
  <c r="J1182" i="36"/>
  <c r="B1182" i="36"/>
  <c r="I1181" i="36"/>
  <c r="J1181" i="36"/>
  <c r="B1181" i="36"/>
  <c r="I1180" i="36"/>
  <c r="J1180" i="36"/>
  <c r="B1180" i="36"/>
  <c r="I1179" i="36"/>
  <c r="J1179" i="36"/>
  <c r="B1179" i="36"/>
  <c r="I1178" i="36"/>
  <c r="J1178" i="36"/>
  <c r="B1178" i="36"/>
  <c r="I1177" i="36"/>
  <c r="J1177" i="36"/>
  <c r="B1177" i="36"/>
  <c r="I1176" i="36"/>
  <c r="J1176" i="36"/>
  <c r="B1176" i="36"/>
  <c r="I1175" i="36"/>
  <c r="J1175" i="36"/>
  <c r="B1175" i="36"/>
  <c r="I1174" i="36"/>
  <c r="J1174" i="36"/>
  <c r="B1174" i="36"/>
  <c r="I1173" i="36"/>
  <c r="J1173" i="36"/>
  <c r="B1173" i="36"/>
  <c r="I1172" i="36"/>
  <c r="J1172" i="36"/>
  <c r="B1172" i="36"/>
  <c r="I1171" i="36"/>
  <c r="J1171" i="36"/>
  <c r="B1171" i="36"/>
  <c r="I1170" i="36"/>
  <c r="J1170" i="36"/>
  <c r="B1170" i="36"/>
  <c r="I1169" i="36"/>
  <c r="J1169" i="36"/>
  <c r="B1169" i="36"/>
  <c r="I1168" i="36"/>
  <c r="J1168" i="36"/>
  <c r="B1168" i="36"/>
  <c r="I1167" i="36"/>
  <c r="J1167" i="36"/>
  <c r="B1167" i="36"/>
  <c r="I1166" i="36"/>
  <c r="J1166" i="36"/>
  <c r="B1166" i="36"/>
  <c r="I1165" i="36"/>
  <c r="J1165" i="36"/>
  <c r="B1165" i="36"/>
  <c r="I1164" i="36"/>
  <c r="J1164" i="36"/>
  <c r="B1164" i="36"/>
  <c r="I1163" i="36"/>
  <c r="J1163" i="36"/>
  <c r="B1163" i="36"/>
  <c r="I1162" i="36"/>
  <c r="J1162" i="36"/>
  <c r="B1162" i="36"/>
  <c r="I1161" i="36"/>
  <c r="J1161" i="36"/>
  <c r="B1161" i="36"/>
  <c r="I1160" i="36"/>
  <c r="J1160" i="36"/>
  <c r="B1160" i="36"/>
  <c r="I1159" i="36"/>
  <c r="J1159" i="36"/>
  <c r="B1159" i="36"/>
  <c r="I1158" i="36"/>
  <c r="J1158" i="36"/>
  <c r="B1158" i="36"/>
  <c r="I1157" i="36"/>
  <c r="J1157" i="36"/>
  <c r="B1157" i="36"/>
  <c r="I1156" i="36"/>
  <c r="J1156" i="36"/>
  <c r="B1156" i="36"/>
  <c r="I1155" i="36"/>
  <c r="J1155" i="36"/>
  <c r="B1155" i="36"/>
  <c r="I1154" i="36"/>
  <c r="J1154" i="36"/>
  <c r="B1154" i="36"/>
  <c r="I1153" i="36"/>
  <c r="J1153" i="36"/>
  <c r="B1153" i="36"/>
  <c r="I1152" i="36"/>
  <c r="J1152" i="36"/>
  <c r="B1152" i="36"/>
  <c r="I1151" i="36"/>
  <c r="J1151" i="36"/>
  <c r="B1151" i="36"/>
  <c r="I1150" i="36"/>
  <c r="J1150" i="36"/>
  <c r="B1150" i="36"/>
  <c r="I1149" i="36"/>
  <c r="J1149" i="36"/>
  <c r="B1149" i="36"/>
  <c r="I1148" i="36"/>
  <c r="J1148" i="36"/>
  <c r="B1148" i="36"/>
  <c r="I1147" i="36"/>
  <c r="J1147" i="36"/>
  <c r="B1147" i="36"/>
  <c r="I1146" i="36"/>
  <c r="J1146" i="36"/>
  <c r="B1146" i="36"/>
  <c r="I1145" i="36"/>
  <c r="J1145" i="36"/>
  <c r="B1145" i="36"/>
  <c r="I1144" i="36"/>
  <c r="J1144" i="36"/>
  <c r="B1144" i="36"/>
  <c r="I1143" i="36"/>
  <c r="J1143" i="36"/>
  <c r="B1143" i="36"/>
  <c r="I1142" i="36"/>
  <c r="J1142" i="36"/>
  <c r="B1142" i="36"/>
  <c r="I1141" i="36"/>
  <c r="J1141" i="36"/>
  <c r="B1141" i="36"/>
  <c r="I1140" i="36"/>
  <c r="J1140" i="36"/>
  <c r="B1140" i="36"/>
  <c r="I1139" i="36"/>
  <c r="J1139" i="36"/>
  <c r="B1139" i="36"/>
  <c r="I1138" i="36"/>
  <c r="J1138" i="36"/>
  <c r="B1138" i="36"/>
  <c r="I1137" i="36"/>
  <c r="J1137" i="36"/>
  <c r="B1137" i="36"/>
  <c r="I1136" i="36"/>
  <c r="J1136" i="36"/>
  <c r="B1136" i="36"/>
  <c r="I1135" i="36"/>
  <c r="J1135" i="36"/>
  <c r="B1135" i="36"/>
  <c r="I1134" i="36"/>
  <c r="J1134" i="36"/>
  <c r="B1134" i="36"/>
  <c r="I1133" i="36"/>
  <c r="J1133" i="36"/>
  <c r="B1133" i="36"/>
  <c r="I1132" i="36"/>
  <c r="J1132" i="36"/>
  <c r="B1132" i="36"/>
  <c r="I1131" i="36"/>
  <c r="J1131" i="36"/>
  <c r="B1131" i="36"/>
  <c r="I1130" i="36"/>
  <c r="J1130" i="36"/>
  <c r="B1130" i="36"/>
  <c r="I1129" i="36"/>
  <c r="J1129" i="36"/>
  <c r="B1129" i="36"/>
  <c r="I1128" i="36"/>
  <c r="J1128" i="36"/>
  <c r="B1128" i="36"/>
  <c r="I1127" i="36"/>
  <c r="J1127" i="36"/>
  <c r="B1127" i="36"/>
  <c r="I1126" i="36"/>
  <c r="J1126" i="36"/>
  <c r="B1126" i="36"/>
  <c r="I1125" i="36"/>
  <c r="J1125" i="36"/>
  <c r="B1125" i="36"/>
  <c r="I1124" i="36"/>
  <c r="J1124" i="36"/>
  <c r="B1124" i="36"/>
  <c r="I1123" i="36"/>
  <c r="J1123" i="36"/>
  <c r="B1123" i="36"/>
  <c r="I1122" i="36"/>
  <c r="J1122" i="36"/>
  <c r="B1122" i="36"/>
  <c r="I1121" i="36"/>
  <c r="J1121" i="36"/>
  <c r="B1121" i="36"/>
  <c r="I1120" i="36"/>
  <c r="J1120" i="36"/>
  <c r="B1120" i="36"/>
  <c r="I1119" i="36"/>
  <c r="J1119" i="36"/>
  <c r="B1119" i="36"/>
  <c r="I1118" i="36"/>
  <c r="J1118" i="36"/>
  <c r="B1118" i="36"/>
  <c r="I1117" i="36"/>
  <c r="J1117" i="36"/>
  <c r="B1117" i="36"/>
  <c r="I1116" i="36"/>
  <c r="J1116" i="36"/>
  <c r="B1116" i="36"/>
  <c r="I1115" i="36"/>
  <c r="J1115" i="36"/>
  <c r="B1115" i="36"/>
  <c r="I1114" i="36"/>
  <c r="J1114" i="36"/>
  <c r="B1114" i="36"/>
  <c r="I1113" i="36"/>
  <c r="J1113" i="36"/>
  <c r="B1113" i="36"/>
  <c r="I1112" i="36"/>
  <c r="J1112" i="36"/>
  <c r="B1112" i="36"/>
  <c r="I1111" i="36"/>
  <c r="J1111" i="36"/>
  <c r="B1111" i="36"/>
  <c r="I1110" i="36"/>
  <c r="J1110" i="36"/>
  <c r="B1110" i="36"/>
  <c r="I1109" i="36"/>
  <c r="J1109" i="36"/>
  <c r="B1109" i="36"/>
  <c r="I1108" i="36"/>
  <c r="J1108" i="36"/>
  <c r="B1108" i="36"/>
  <c r="I1107" i="36"/>
  <c r="J1107" i="36"/>
  <c r="B1107" i="36"/>
  <c r="I1106" i="36"/>
  <c r="J1106" i="36"/>
  <c r="B1106" i="36"/>
  <c r="I1105" i="36"/>
  <c r="J1105" i="36"/>
  <c r="B1105" i="36"/>
  <c r="I1104" i="36"/>
  <c r="J1104" i="36"/>
  <c r="B1104" i="36"/>
  <c r="I1103" i="36"/>
  <c r="J1103" i="36"/>
  <c r="B1103" i="36"/>
  <c r="I1102" i="36"/>
  <c r="J1102" i="36"/>
  <c r="B1102" i="36"/>
  <c r="I1101" i="36"/>
  <c r="J1101" i="36"/>
  <c r="B1101" i="36"/>
  <c r="I1100" i="36"/>
  <c r="J1100" i="36"/>
  <c r="B1100" i="36"/>
  <c r="I1099" i="36"/>
  <c r="J1099" i="36"/>
  <c r="B1099" i="36"/>
  <c r="I1098" i="36"/>
  <c r="J1098" i="36"/>
  <c r="B1098" i="36"/>
  <c r="I1097" i="36"/>
  <c r="J1097" i="36"/>
  <c r="B1097" i="36"/>
  <c r="I1096" i="36"/>
  <c r="J1096" i="36"/>
  <c r="B1096" i="36"/>
  <c r="I1095" i="36"/>
  <c r="J1095" i="36"/>
  <c r="B1095" i="36"/>
  <c r="I1094" i="36"/>
  <c r="J1094" i="36"/>
  <c r="B1094" i="36"/>
  <c r="I1093" i="36"/>
  <c r="J1093" i="36"/>
  <c r="B1093" i="36"/>
  <c r="I1092" i="36"/>
  <c r="J1092" i="36"/>
  <c r="B1092" i="36"/>
  <c r="I1091" i="36"/>
  <c r="J1091" i="36"/>
  <c r="B1091" i="36"/>
  <c r="I1090" i="36"/>
  <c r="J1090" i="36"/>
  <c r="B1090" i="36"/>
  <c r="I1089" i="36"/>
  <c r="J1089" i="36"/>
  <c r="B1089" i="36"/>
  <c r="I1088" i="36"/>
  <c r="J1088" i="36"/>
  <c r="B1088" i="36"/>
  <c r="I1087" i="36"/>
  <c r="J1087" i="36"/>
  <c r="B1087" i="36"/>
  <c r="I1086" i="36"/>
  <c r="J1086" i="36"/>
  <c r="B1086" i="36"/>
  <c r="I1085" i="36"/>
  <c r="J1085" i="36"/>
  <c r="B1085" i="36"/>
  <c r="I1084" i="36"/>
  <c r="J1084" i="36"/>
  <c r="B1084" i="36"/>
  <c r="I1083" i="36"/>
  <c r="J1083" i="36"/>
  <c r="B1083" i="36"/>
  <c r="I1082" i="36"/>
  <c r="J1082" i="36"/>
  <c r="B1082" i="36"/>
  <c r="I1081" i="36"/>
  <c r="J1081" i="36"/>
  <c r="B1081" i="36"/>
  <c r="I1080" i="36"/>
  <c r="J1080" i="36"/>
  <c r="B1080" i="36"/>
  <c r="I1079" i="36"/>
  <c r="J1079" i="36"/>
  <c r="B1079" i="36"/>
  <c r="I1078" i="36"/>
  <c r="J1078" i="36"/>
  <c r="B1078" i="36"/>
  <c r="I1077" i="36"/>
  <c r="J1077" i="36"/>
  <c r="B1077" i="36"/>
  <c r="I1076" i="36"/>
  <c r="J1076" i="36"/>
  <c r="B1076" i="36"/>
  <c r="I1075" i="36"/>
  <c r="J1075" i="36"/>
  <c r="B1075" i="36"/>
  <c r="I1074" i="36"/>
  <c r="J1074" i="36"/>
  <c r="B1074" i="36"/>
  <c r="I1073" i="36"/>
  <c r="J1073" i="36"/>
  <c r="B1073" i="36"/>
  <c r="I1072" i="36"/>
  <c r="J1072" i="36"/>
  <c r="B1072" i="36"/>
  <c r="I1071" i="36"/>
  <c r="J1071" i="36"/>
  <c r="B1071" i="36"/>
  <c r="I1070" i="36"/>
  <c r="J1070" i="36"/>
  <c r="B1070" i="36"/>
  <c r="I1069" i="36"/>
  <c r="J1069" i="36"/>
  <c r="B1069" i="36"/>
  <c r="I1068" i="36"/>
  <c r="J1068" i="36"/>
  <c r="B1068" i="36"/>
  <c r="I1067" i="36"/>
  <c r="J1067" i="36"/>
  <c r="B1067" i="36"/>
  <c r="I1066" i="36"/>
  <c r="J1066" i="36"/>
  <c r="B1066" i="36"/>
  <c r="I1065" i="36"/>
  <c r="J1065" i="36"/>
  <c r="B1065" i="36"/>
  <c r="I1064" i="36"/>
  <c r="J1064" i="36"/>
  <c r="B1064" i="36"/>
  <c r="I1063" i="36"/>
  <c r="J1063" i="36"/>
  <c r="B1063" i="36"/>
  <c r="I1062" i="36"/>
  <c r="J1062" i="36"/>
  <c r="B1062" i="36"/>
  <c r="I1061" i="36"/>
  <c r="J1061" i="36"/>
  <c r="B1061" i="36"/>
  <c r="I1060" i="36"/>
  <c r="J1060" i="36"/>
  <c r="B1060" i="36"/>
  <c r="I1059" i="36"/>
  <c r="J1059" i="36"/>
  <c r="B1059" i="36"/>
  <c r="I1058" i="36"/>
  <c r="J1058" i="36"/>
  <c r="B1058" i="36"/>
  <c r="I1057" i="36"/>
  <c r="J1057" i="36"/>
  <c r="B1057" i="36"/>
  <c r="I1056" i="36"/>
  <c r="J1056" i="36"/>
  <c r="B1056" i="36"/>
  <c r="I1055" i="36"/>
  <c r="J1055" i="36"/>
  <c r="B1055" i="36"/>
  <c r="I1054" i="36"/>
  <c r="J1054" i="36"/>
  <c r="B1054" i="36"/>
  <c r="I1053" i="36"/>
  <c r="J1053" i="36"/>
  <c r="B1053" i="36"/>
  <c r="I1052" i="36"/>
  <c r="J1052" i="36"/>
  <c r="B1052" i="36"/>
  <c r="I1051" i="36"/>
  <c r="J1051" i="36"/>
  <c r="B1051" i="36"/>
  <c r="I1050" i="36"/>
  <c r="J1050" i="36"/>
  <c r="B1050" i="36"/>
  <c r="I1049" i="36"/>
  <c r="J1049" i="36"/>
  <c r="B1049" i="36"/>
  <c r="I1048" i="36"/>
  <c r="J1048" i="36"/>
  <c r="B1048" i="36"/>
  <c r="I1047" i="36"/>
  <c r="J1047" i="36"/>
  <c r="B1047" i="36"/>
  <c r="I1046" i="36"/>
  <c r="J1046" i="36"/>
  <c r="B1046" i="36"/>
  <c r="I1045" i="36"/>
  <c r="J1045" i="36"/>
  <c r="B1045" i="36"/>
  <c r="I1044" i="36"/>
  <c r="J1044" i="36"/>
  <c r="B1044" i="36"/>
  <c r="I1043" i="36"/>
  <c r="J1043" i="36"/>
  <c r="B1043" i="36"/>
  <c r="I1042" i="36"/>
  <c r="J1042" i="36"/>
  <c r="B1042" i="36"/>
  <c r="I1041" i="36"/>
  <c r="J1041" i="36"/>
  <c r="B1041" i="36"/>
  <c r="I1040" i="36"/>
  <c r="J1040" i="36"/>
  <c r="B1040" i="36"/>
  <c r="I1039" i="36"/>
  <c r="J1039" i="36"/>
  <c r="B1039" i="36"/>
  <c r="I1038" i="36"/>
  <c r="J1038" i="36"/>
  <c r="B1038" i="36"/>
  <c r="I1037" i="36"/>
  <c r="J1037" i="36"/>
  <c r="B1037" i="36"/>
  <c r="I1036" i="36"/>
  <c r="J1036" i="36"/>
  <c r="B1036" i="36"/>
  <c r="I1035" i="36"/>
  <c r="J1035" i="36"/>
  <c r="B1035" i="36"/>
  <c r="I1034" i="36"/>
  <c r="J1034" i="36"/>
  <c r="B1034" i="36"/>
  <c r="I1033" i="36"/>
  <c r="J1033" i="36"/>
  <c r="B1033" i="36"/>
  <c r="I1032" i="36"/>
  <c r="J1032" i="36"/>
  <c r="B1032" i="36"/>
  <c r="I1031" i="36"/>
  <c r="J1031" i="36"/>
  <c r="B1031" i="36"/>
  <c r="I1030" i="36"/>
  <c r="J1030" i="36"/>
  <c r="B1030" i="36"/>
  <c r="I1029" i="36"/>
  <c r="J1029" i="36"/>
  <c r="B1029" i="36"/>
  <c r="I1028" i="36"/>
  <c r="J1028" i="36"/>
  <c r="B1028" i="36"/>
  <c r="I1027" i="36"/>
  <c r="J1027" i="36"/>
  <c r="B1027" i="36"/>
  <c r="I1026" i="36"/>
  <c r="J1026" i="36"/>
  <c r="B1026" i="36"/>
  <c r="I1025" i="36"/>
  <c r="J1025" i="36"/>
  <c r="B1025" i="36"/>
  <c r="I1024" i="36"/>
  <c r="J1024" i="36"/>
  <c r="B1024" i="36"/>
  <c r="I1023" i="36"/>
  <c r="J1023" i="36"/>
  <c r="B1023" i="36"/>
  <c r="I1022" i="36"/>
  <c r="J1022" i="36"/>
  <c r="B1022" i="36"/>
  <c r="I1021" i="36"/>
  <c r="J1021" i="36"/>
  <c r="B1021" i="36"/>
  <c r="I1020" i="36"/>
  <c r="J1020" i="36"/>
  <c r="B1020" i="36"/>
  <c r="I1019" i="36"/>
  <c r="J1019" i="36"/>
  <c r="B1019" i="36"/>
  <c r="I1018" i="36"/>
  <c r="J1018" i="36"/>
  <c r="B1018" i="36"/>
  <c r="I1017" i="36"/>
  <c r="J1017" i="36"/>
  <c r="B1017" i="36"/>
  <c r="I1016" i="36"/>
  <c r="J1016" i="36"/>
  <c r="B1016" i="36"/>
  <c r="I1015" i="36"/>
  <c r="J1015" i="36"/>
  <c r="B1015" i="36"/>
  <c r="I1014" i="36"/>
  <c r="J1014" i="36"/>
  <c r="B1014" i="36"/>
  <c r="I1013" i="36"/>
  <c r="J1013" i="36"/>
  <c r="B1013" i="36"/>
  <c r="I1012" i="36"/>
  <c r="J1012" i="36"/>
  <c r="B1012" i="36"/>
  <c r="I1011" i="36"/>
  <c r="J1011" i="36"/>
  <c r="B1011" i="36"/>
  <c r="I1010" i="36"/>
  <c r="J1010" i="36"/>
  <c r="B1010" i="36"/>
  <c r="I1009" i="36"/>
  <c r="J1009" i="36"/>
  <c r="B1009" i="36"/>
  <c r="I1008" i="36"/>
  <c r="J1008" i="36"/>
  <c r="B1008" i="36"/>
  <c r="I1007" i="36"/>
  <c r="J1007" i="36"/>
  <c r="B1007" i="36"/>
  <c r="I1006" i="36"/>
  <c r="J1006" i="36"/>
  <c r="B1006" i="36"/>
  <c r="I1005" i="36"/>
  <c r="J1005" i="36"/>
  <c r="B1005" i="36"/>
  <c r="I1004" i="36"/>
  <c r="J1004" i="36"/>
  <c r="B1004" i="36"/>
  <c r="I1003" i="36"/>
  <c r="J1003" i="36"/>
  <c r="B1003" i="36"/>
  <c r="I1002" i="36"/>
  <c r="J1002" i="36"/>
  <c r="B1002" i="36"/>
  <c r="I1001" i="36"/>
  <c r="J1001" i="36"/>
  <c r="B1001" i="36"/>
  <c r="I1000" i="36"/>
  <c r="J1000" i="36"/>
  <c r="B1000" i="36"/>
  <c r="I999" i="36"/>
  <c r="J999" i="36"/>
  <c r="B999" i="36"/>
  <c r="I998" i="36"/>
  <c r="J998" i="36"/>
  <c r="B998" i="36"/>
  <c r="I997" i="36"/>
  <c r="J997" i="36"/>
  <c r="B997" i="36"/>
  <c r="I996" i="36"/>
  <c r="J996" i="36"/>
  <c r="B996" i="36"/>
  <c r="I995" i="36"/>
  <c r="J995" i="36"/>
  <c r="B995" i="36"/>
  <c r="I994" i="36"/>
  <c r="J994" i="36"/>
  <c r="B994" i="36"/>
  <c r="I993" i="36"/>
  <c r="J993" i="36"/>
  <c r="B993" i="36"/>
  <c r="I992" i="36"/>
  <c r="J992" i="36"/>
  <c r="B992" i="36"/>
  <c r="I991" i="36"/>
  <c r="J991" i="36"/>
  <c r="B991" i="36"/>
  <c r="I990" i="36"/>
  <c r="J990" i="36"/>
  <c r="B990" i="36"/>
  <c r="I989" i="36"/>
  <c r="J989" i="36"/>
  <c r="B989" i="36"/>
  <c r="I988" i="36"/>
  <c r="J988" i="36"/>
  <c r="B988" i="36"/>
  <c r="I987" i="36"/>
  <c r="J987" i="36"/>
  <c r="B987" i="36"/>
  <c r="I986" i="36"/>
  <c r="J986" i="36"/>
  <c r="B986" i="36"/>
  <c r="I985" i="36"/>
  <c r="J985" i="36"/>
  <c r="B985" i="36"/>
  <c r="I984" i="36"/>
  <c r="J984" i="36"/>
  <c r="B984" i="36"/>
  <c r="I983" i="36"/>
  <c r="J983" i="36"/>
  <c r="B983" i="36"/>
  <c r="I982" i="36"/>
  <c r="J982" i="36"/>
  <c r="B982" i="36"/>
  <c r="I981" i="36"/>
  <c r="J981" i="36"/>
  <c r="B981" i="36"/>
  <c r="I980" i="36"/>
  <c r="J980" i="36"/>
  <c r="B980" i="36"/>
  <c r="I979" i="36"/>
  <c r="J979" i="36"/>
  <c r="B979" i="36"/>
  <c r="I978" i="36"/>
  <c r="J978" i="36"/>
  <c r="B978" i="36"/>
  <c r="I977" i="36"/>
  <c r="J977" i="36"/>
  <c r="B977" i="36"/>
  <c r="I976" i="36"/>
  <c r="J976" i="36"/>
  <c r="B976" i="36"/>
  <c r="I975" i="36"/>
  <c r="J975" i="36"/>
  <c r="B975" i="36"/>
  <c r="I974" i="36"/>
  <c r="J974" i="36"/>
  <c r="B974" i="36"/>
  <c r="I973" i="36"/>
  <c r="J973" i="36"/>
  <c r="B973" i="36"/>
  <c r="I972" i="36"/>
  <c r="J972" i="36"/>
  <c r="B972" i="36"/>
  <c r="I971" i="36"/>
  <c r="J971" i="36"/>
  <c r="B971" i="36"/>
  <c r="I970" i="36"/>
  <c r="J970" i="36"/>
  <c r="B970" i="36"/>
  <c r="I969" i="36"/>
  <c r="J969" i="36"/>
  <c r="B969" i="36"/>
  <c r="I968" i="36"/>
  <c r="J968" i="36"/>
  <c r="B968" i="36"/>
  <c r="I967" i="36"/>
  <c r="J967" i="36"/>
  <c r="B967" i="36"/>
  <c r="I966" i="36"/>
  <c r="J966" i="36"/>
  <c r="B966" i="36"/>
  <c r="I965" i="36"/>
  <c r="J965" i="36"/>
  <c r="B965" i="36"/>
  <c r="I964" i="36"/>
  <c r="J964" i="36"/>
  <c r="B964" i="36"/>
  <c r="I963" i="36"/>
  <c r="J963" i="36"/>
  <c r="B963" i="36"/>
  <c r="I962" i="36"/>
  <c r="J962" i="36"/>
  <c r="B962" i="36"/>
  <c r="I961" i="36"/>
  <c r="J961" i="36"/>
  <c r="B961" i="36"/>
  <c r="I960" i="36"/>
  <c r="J960" i="36"/>
  <c r="B960" i="36"/>
  <c r="I959" i="36"/>
  <c r="J959" i="36"/>
  <c r="B959" i="36"/>
  <c r="I958" i="36"/>
  <c r="J958" i="36"/>
  <c r="B958" i="36"/>
  <c r="I957" i="36"/>
  <c r="J957" i="36"/>
  <c r="B957" i="36"/>
  <c r="I956" i="36"/>
  <c r="J956" i="36"/>
  <c r="B956" i="36"/>
  <c r="I955" i="36"/>
  <c r="J955" i="36"/>
  <c r="B955" i="36"/>
  <c r="I954" i="36"/>
  <c r="J954" i="36"/>
  <c r="B954" i="36"/>
  <c r="I953" i="36"/>
  <c r="J953" i="36"/>
  <c r="B953" i="36"/>
  <c r="I952" i="36"/>
  <c r="J952" i="36"/>
  <c r="B952" i="36"/>
  <c r="I951" i="36"/>
  <c r="J951" i="36"/>
  <c r="B951" i="36"/>
  <c r="I950" i="36"/>
  <c r="J950" i="36"/>
  <c r="B950" i="36"/>
  <c r="I949" i="36"/>
  <c r="J949" i="36"/>
  <c r="B949" i="36"/>
  <c r="I948" i="36"/>
  <c r="J948" i="36"/>
  <c r="B948" i="36"/>
  <c r="I947" i="36"/>
  <c r="J947" i="36"/>
  <c r="B947" i="36"/>
  <c r="I946" i="36"/>
  <c r="J946" i="36"/>
  <c r="B946" i="36"/>
  <c r="I945" i="36"/>
  <c r="J945" i="36"/>
  <c r="B945" i="36"/>
  <c r="I944" i="36"/>
  <c r="J944" i="36"/>
  <c r="B944" i="36"/>
  <c r="I943" i="36"/>
  <c r="J943" i="36"/>
  <c r="B943" i="36"/>
  <c r="I942" i="36"/>
  <c r="J942" i="36"/>
  <c r="B942" i="36"/>
  <c r="I941" i="36"/>
  <c r="J941" i="36"/>
  <c r="B941" i="36"/>
  <c r="I940" i="36"/>
  <c r="J940" i="36"/>
  <c r="B940" i="36"/>
  <c r="I939" i="36"/>
  <c r="J939" i="36"/>
  <c r="B939" i="36"/>
  <c r="I938" i="36"/>
  <c r="J938" i="36"/>
  <c r="B938" i="36"/>
  <c r="I937" i="36"/>
  <c r="J937" i="36"/>
  <c r="B937" i="36"/>
  <c r="I936" i="36"/>
  <c r="J936" i="36"/>
  <c r="B936" i="36"/>
  <c r="I935" i="36"/>
  <c r="J935" i="36"/>
  <c r="B935" i="36"/>
  <c r="I934" i="36"/>
  <c r="J934" i="36"/>
  <c r="B934" i="36"/>
  <c r="I933" i="36"/>
  <c r="J933" i="36"/>
  <c r="B933" i="36"/>
  <c r="I932" i="36"/>
  <c r="J932" i="36"/>
  <c r="B932" i="36"/>
  <c r="I931" i="36"/>
  <c r="J931" i="36"/>
  <c r="B931" i="36"/>
  <c r="I930" i="36"/>
  <c r="J930" i="36"/>
  <c r="B930" i="36"/>
  <c r="I929" i="36"/>
  <c r="J929" i="36"/>
  <c r="B929" i="36"/>
  <c r="I928" i="36"/>
  <c r="J928" i="36"/>
  <c r="B928" i="36"/>
  <c r="I927" i="36"/>
  <c r="J927" i="36"/>
  <c r="B927" i="36"/>
  <c r="I926" i="36"/>
  <c r="J926" i="36"/>
  <c r="B926" i="36"/>
  <c r="I925" i="36"/>
  <c r="J925" i="36"/>
  <c r="B925" i="36"/>
  <c r="I924" i="36"/>
  <c r="J924" i="36"/>
  <c r="B924" i="36"/>
  <c r="I923" i="36"/>
  <c r="J923" i="36"/>
  <c r="B923" i="36"/>
  <c r="I922" i="36"/>
  <c r="J922" i="36"/>
  <c r="B922" i="36"/>
  <c r="I921" i="36"/>
  <c r="J921" i="36"/>
  <c r="B921" i="36"/>
  <c r="I920" i="36"/>
  <c r="J920" i="36"/>
  <c r="B920" i="36"/>
  <c r="I919" i="36"/>
  <c r="J919" i="36"/>
  <c r="B919" i="36"/>
  <c r="I918" i="36"/>
  <c r="J918" i="36"/>
  <c r="B918" i="36"/>
  <c r="I917" i="36"/>
  <c r="J917" i="36"/>
  <c r="B917" i="36"/>
  <c r="I916" i="36"/>
  <c r="J916" i="36"/>
  <c r="B916" i="36"/>
  <c r="I915" i="36"/>
  <c r="J915" i="36"/>
  <c r="B915" i="36"/>
  <c r="I914" i="36"/>
  <c r="J914" i="36"/>
  <c r="B914" i="36"/>
  <c r="I913" i="36"/>
  <c r="J913" i="36"/>
  <c r="B913" i="36"/>
  <c r="I912" i="36"/>
  <c r="J912" i="36"/>
  <c r="B912" i="36"/>
  <c r="I911" i="36"/>
  <c r="J911" i="36"/>
  <c r="B911" i="36"/>
  <c r="I910" i="36"/>
  <c r="J910" i="36"/>
  <c r="B910" i="36"/>
  <c r="I909" i="36"/>
  <c r="J909" i="36"/>
  <c r="B909" i="36"/>
  <c r="I908" i="36"/>
  <c r="J908" i="36"/>
  <c r="B908" i="36"/>
  <c r="I907" i="36"/>
  <c r="J907" i="36"/>
  <c r="B907" i="36"/>
  <c r="I906" i="36"/>
  <c r="J906" i="36"/>
  <c r="B906" i="36"/>
  <c r="I905" i="36"/>
  <c r="J905" i="36"/>
  <c r="B905" i="36"/>
  <c r="I904" i="36"/>
  <c r="J904" i="36"/>
  <c r="B904" i="36"/>
  <c r="I903" i="36"/>
  <c r="J903" i="36"/>
  <c r="B903" i="36"/>
  <c r="I902" i="36"/>
  <c r="J902" i="36"/>
  <c r="B902" i="36"/>
  <c r="I901" i="36"/>
  <c r="J901" i="36"/>
  <c r="B901" i="36"/>
  <c r="I900" i="36"/>
  <c r="J900" i="36"/>
  <c r="B900" i="36"/>
  <c r="I899" i="36"/>
  <c r="J899" i="36"/>
  <c r="B899" i="36"/>
  <c r="I898" i="36"/>
  <c r="J898" i="36"/>
  <c r="B898" i="36"/>
  <c r="I897" i="36"/>
  <c r="J897" i="36"/>
  <c r="B897" i="36"/>
  <c r="I896" i="36"/>
  <c r="J896" i="36"/>
  <c r="B896" i="36"/>
  <c r="I895" i="36"/>
  <c r="J895" i="36"/>
  <c r="B895" i="36"/>
  <c r="I894" i="36"/>
  <c r="J894" i="36"/>
  <c r="B894" i="36"/>
  <c r="I893" i="36"/>
  <c r="J893" i="36"/>
  <c r="B893" i="36"/>
  <c r="I892" i="36"/>
  <c r="J892" i="36"/>
  <c r="B892" i="36"/>
  <c r="I891" i="36"/>
  <c r="J891" i="36"/>
  <c r="B891" i="36"/>
  <c r="I890" i="36"/>
  <c r="J890" i="36"/>
  <c r="B890" i="36"/>
  <c r="I889" i="36"/>
  <c r="J889" i="36"/>
  <c r="B889" i="36"/>
  <c r="I888" i="36"/>
  <c r="J888" i="36"/>
  <c r="B888" i="36"/>
  <c r="I887" i="36"/>
  <c r="J887" i="36"/>
  <c r="B887" i="36"/>
  <c r="I886" i="36"/>
  <c r="J886" i="36"/>
  <c r="B886" i="36"/>
  <c r="I885" i="36"/>
  <c r="J885" i="36"/>
  <c r="B885" i="36"/>
  <c r="I884" i="36"/>
  <c r="J884" i="36"/>
  <c r="B884" i="36"/>
  <c r="I883" i="36"/>
  <c r="J883" i="36"/>
  <c r="B883" i="36"/>
  <c r="I882" i="36"/>
  <c r="J882" i="36"/>
  <c r="B882" i="36"/>
  <c r="I881" i="36"/>
  <c r="J881" i="36"/>
  <c r="B881" i="36"/>
  <c r="I880" i="36"/>
  <c r="J880" i="36"/>
  <c r="B880" i="36"/>
  <c r="I879" i="36"/>
  <c r="J879" i="36"/>
  <c r="B879" i="36"/>
  <c r="I878" i="36"/>
  <c r="J878" i="36"/>
  <c r="B878" i="36"/>
  <c r="I877" i="36"/>
  <c r="J877" i="36"/>
  <c r="B877" i="36"/>
  <c r="I876" i="36"/>
  <c r="J876" i="36"/>
  <c r="B876" i="36"/>
  <c r="I875" i="36"/>
  <c r="J875" i="36"/>
  <c r="B875" i="36"/>
  <c r="I874" i="36"/>
  <c r="J874" i="36"/>
  <c r="B874" i="36"/>
  <c r="I873" i="36"/>
  <c r="J873" i="36"/>
  <c r="B873" i="36"/>
  <c r="I872" i="36"/>
  <c r="J872" i="36"/>
  <c r="B872" i="36"/>
  <c r="I871" i="36"/>
  <c r="J871" i="36"/>
  <c r="B871" i="36"/>
  <c r="I870" i="36"/>
  <c r="J870" i="36"/>
  <c r="B870" i="36"/>
  <c r="I869" i="36"/>
  <c r="J869" i="36"/>
  <c r="B869" i="36"/>
  <c r="I868" i="36"/>
  <c r="J868" i="36"/>
  <c r="B868" i="36"/>
  <c r="I867" i="36"/>
  <c r="J867" i="36"/>
  <c r="B867" i="36"/>
  <c r="I866" i="36"/>
  <c r="J866" i="36"/>
  <c r="B866" i="36"/>
  <c r="I865" i="36"/>
  <c r="J865" i="36"/>
  <c r="B865" i="36"/>
  <c r="I864" i="36"/>
  <c r="J864" i="36"/>
  <c r="B864" i="36"/>
  <c r="I863" i="36"/>
  <c r="J863" i="36"/>
  <c r="B863" i="36"/>
  <c r="I862" i="36"/>
  <c r="J862" i="36"/>
  <c r="B862" i="36"/>
  <c r="I861" i="36"/>
  <c r="J861" i="36"/>
  <c r="B861" i="36"/>
  <c r="I860" i="36"/>
  <c r="J860" i="36"/>
  <c r="B860" i="36"/>
  <c r="I859" i="36"/>
  <c r="J859" i="36"/>
  <c r="B859" i="36"/>
  <c r="I858" i="36"/>
  <c r="J858" i="36"/>
  <c r="B858" i="36"/>
  <c r="I857" i="36"/>
  <c r="J857" i="36"/>
  <c r="B857" i="36"/>
  <c r="I856" i="36"/>
  <c r="J856" i="36"/>
  <c r="B856" i="36"/>
  <c r="I855" i="36"/>
  <c r="J855" i="36"/>
  <c r="B855" i="36"/>
  <c r="I854" i="36"/>
  <c r="J854" i="36"/>
  <c r="B854" i="36"/>
  <c r="I853" i="36"/>
  <c r="J853" i="36"/>
  <c r="B853" i="36"/>
  <c r="I852" i="36"/>
  <c r="J852" i="36"/>
  <c r="B852" i="36"/>
  <c r="I851" i="36"/>
  <c r="J851" i="36"/>
  <c r="B851" i="36"/>
  <c r="I850" i="36"/>
  <c r="J850" i="36"/>
  <c r="B850" i="36"/>
  <c r="I849" i="36"/>
  <c r="J849" i="36"/>
  <c r="B849" i="36"/>
  <c r="I848" i="36"/>
  <c r="J848" i="36"/>
  <c r="B848" i="36"/>
  <c r="I847" i="36"/>
  <c r="J847" i="36"/>
  <c r="B847" i="36"/>
  <c r="I846" i="36"/>
  <c r="J846" i="36"/>
  <c r="B846" i="36"/>
  <c r="I845" i="36"/>
  <c r="J845" i="36"/>
  <c r="B845" i="36"/>
  <c r="I844" i="36"/>
  <c r="J844" i="36"/>
  <c r="B844" i="36"/>
  <c r="I843" i="36"/>
  <c r="J843" i="36"/>
  <c r="B843" i="36"/>
  <c r="I842" i="36"/>
  <c r="J842" i="36"/>
  <c r="B842" i="36"/>
  <c r="I841" i="36"/>
  <c r="J841" i="36"/>
  <c r="B841" i="36"/>
  <c r="I840" i="36"/>
  <c r="J840" i="36"/>
  <c r="B840" i="36"/>
  <c r="I839" i="36"/>
  <c r="J839" i="36"/>
  <c r="B839" i="36"/>
  <c r="I838" i="36"/>
  <c r="J838" i="36"/>
  <c r="B838" i="36"/>
  <c r="I837" i="36"/>
  <c r="J837" i="36"/>
  <c r="B837" i="36"/>
  <c r="I836" i="36"/>
  <c r="J836" i="36"/>
  <c r="B836" i="36"/>
  <c r="I835" i="36"/>
  <c r="J835" i="36"/>
  <c r="B835" i="36"/>
  <c r="I834" i="36"/>
  <c r="J834" i="36"/>
  <c r="B834" i="36"/>
  <c r="I833" i="36"/>
  <c r="J833" i="36"/>
  <c r="B833" i="36"/>
  <c r="I832" i="36"/>
  <c r="J832" i="36"/>
  <c r="B832" i="36"/>
  <c r="I831" i="36"/>
  <c r="J831" i="36"/>
  <c r="B831" i="36"/>
  <c r="I830" i="36"/>
  <c r="J830" i="36"/>
  <c r="B830" i="36"/>
  <c r="I829" i="36"/>
  <c r="J829" i="36"/>
  <c r="B829" i="36"/>
  <c r="I828" i="36"/>
  <c r="J828" i="36"/>
  <c r="B828" i="36"/>
  <c r="I827" i="36"/>
  <c r="J827" i="36"/>
  <c r="B827" i="36"/>
  <c r="I826" i="36"/>
  <c r="J826" i="36"/>
  <c r="B826" i="36"/>
  <c r="I825" i="36"/>
  <c r="J825" i="36"/>
  <c r="B825" i="36"/>
  <c r="I824" i="36"/>
  <c r="J824" i="36"/>
  <c r="B824" i="36"/>
  <c r="I823" i="36"/>
  <c r="J823" i="36"/>
  <c r="B823" i="36"/>
  <c r="I822" i="36"/>
  <c r="J822" i="36"/>
  <c r="B822" i="36"/>
  <c r="I821" i="36"/>
  <c r="J821" i="36"/>
  <c r="B821" i="36"/>
  <c r="I820" i="36"/>
  <c r="J820" i="36"/>
  <c r="B820" i="36"/>
  <c r="I819" i="36"/>
  <c r="J819" i="36"/>
  <c r="B819" i="36"/>
  <c r="I818" i="36"/>
  <c r="J818" i="36"/>
  <c r="B818" i="36"/>
  <c r="I817" i="36"/>
  <c r="J817" i="36"/>
  <c r="B817" i="36"/>
  <c r="I816" i="36"/>
  <c r="J816" i="36"/>
  <c r="B816" i="36"/>
  <c r="I815" i="36"/>
  <c r="J815" i="36"/>
  <c r="B815" i="36"/>
  <c r="I814" i="36"/>
  <c r="J814" i="36"/>
  <c r="B814" i="36"/>
  <c r="I813" i="36"/>
  <c r="J813" i="36"/>
  <c r="B813" i="36"/>
  <c r="I812" i="36"/>
  <c r="J812" i="36"/>
  <c r="B812" i="36"/>
  <c r="I811" i="36"/>
  <c r="J811" i="36"/>
  <c r="B811" i="36"/>
  <c r="I810" i="36"/>
  <c r="J810" i="36"/>
  <c r="B810" i="36"/>
  <c r="I809" i="36"/>
  <c r="J809" i="36"/>
  <c r="B809" i="36"/>
  <c r="I808" i="36"/>
  <c r="J808" i="36"/>
  <c r="B808" i="36"/>
  <c r="I807" i="36"/>
  <c r="J807" i="36"/>
  <c r="B807" i="36"/>
  <c r="I806" i="36"/>
  <c r="J806" i="36"/>
  <c r="B806" i="36"/>
  <c r="I805" i="36"/>
  <c r="J805" i="36"/>
  <c r="B805" i="36"/>
  <c r="I804" i="36"/>
  <c r="J804" i="36"/>
  <c r="B804" i="36"/>
  <c r="I803" i="36"/>
  <c r="J803" i="36"/>
  <c r="B803" i="36"/>
  <c r="I802" i="36"/>
  <c r="J802" i="36"/>
  <c r="B802" i="36"/>
  <c r="I801" i="36"/>
  <c r="J801" i="36"/>
  <c r="B801" i="36"/>
  <c r="I800" i="36"/>
  <c r="J800" i="36"/>
  <c r="B800" i="36"/>
  <c r="I799" i="36"/>
  <c r="J799" i="36"/>
  <c r="B799" i="36"/>
  <c r="I798" i="36"/>
  <c r="J798" i="36"/>
  <c r="B798" i="36"/>
  <c r="I797" i="36"/>
  <c r="J797" i="36"/>
  <c r="B797" i="36"/>
  <c r="I796" i="36"/>
  <c r="J796" i="36"/>
  <c r="B796" i="36"/>
  <c r="I795" i="36"/>
  <c r="J795" i="36"/>
  <c r="B795" i="36"/>
  <c r="I794" i="36"/>
  <c r="J794" i="36"/>
  <c r="B794" i="36"/>
  <c r="I793" i="36"/>
  <c r="J793" i="36"/>
  <c r="B793" i="36"/>
  <c r="I792" i="36"/>
  <c r="J792" i="36"/>
  <c r="B792" i="36"/>
  <c r="I791" i="36"/>
  <c r="J791" i="36"/>
  <c r="B791" i="36"/>
  <c r="I790" i="36"/>
  <c r="J790" i="36"/>
  <c r="B790" i="36"/>
  <c r="I789" i="36"/>
  <c r="J789" i="36"/>
  <c r="B789" i="36"/>
  <c r="I788" i="36"/>
  <c r="J788" i="36"/>
  <c r="B788" i="36"/>
  <c r="I787" i="36"/>
  <c r="J787" i="36"/>
  <c r="B787" i="36"/>
  <c r="I786" i="36"/>
  <c r="J786" i="36"/>
  <c r="B786" i="36"/>
  <c r="I785" i="36"/>
  <c r="J785" i="36"/>
  <c r="B785" i="36"/>
  <c r="I784" i="36"/>
  <c r="J784" i="36"/>
  <c r="B784" i="36"/>
  <c r="I783" i="36"/>
  <c r="J783" i="36"/>
  <c r="B783" i="36"/>
  <c r="I782" i="36"/>
  <c r="J782" i="36"/>
  <c r="B782" i="36"/>
  <c r="I781" i="36"/>
  <c r="J781" i="36"/>
  <c r="B781" i="36"/>
  <c r="I780" i="36"/>
  <c r="J780" i="36"/>
  <c r="B780" i="36"/>
  <c r="I779" i="36"/>
  <c r="J779" i="36"/>
  <c r="B779" i="36"/>
  <c r="I778" i="36"/>
  <c r="J778" i="36"/>
  <c r="B778" i="36"/>
  <c r="I777" i="36"/>
  <c r="J777" i="36"/>
  <c r="B777" i="36"/>
  <c r="I776" i="36"/>
  <c r="J776" i="36"/>
  <c r="B776" i="36"/>
  <c r="I775" i="36"/>
  <c r="J775" i="36"/>
  <c r="B775" i="36"/>
  <c r="I774" i="36"/>
  <c r="J774" i="36"/>
  <c r="B774" i="36"/>
  <c r="I773" i="36"/>
  <c r="J773" i="36"/>
  <c r="B773" i="36"/>
  <c r="I772" i="36"/>
  <c r="J772" i="36"/>
  <c r="B772" i="36"/>
  <c r="I771" i="36"/>
  <c r="J771" i="36"/>
  <c r="B771" i="36"/>
  <c r="I770" i="36"/>
  <c r="J770" i="36"/>
  <c r="B770" i="36"/>
  <c r="I769" i="36"/>
  <c r="J769" i="36"/>
  <c r="B769" i="36"/>
  <c r="I768" i="36"/>
  <c r="J768" i="36"/>
  <c r="B768" i="36"/>
  <c r="I767" i="36"/>
  <c r="J767" i="36"/>
  <c r="B767" i="36"/>
  <c r="I766" i="36"/>
  <c r="J766" i="36"/>
  <c r="B766" i="36"/>
  <c r="I765" i="36"/>
  <c r="J765" i="36"/>
  <c r="B765" i="36"/>
  <c r="I764" i="36"/>
  <c r="J764" i="36"/>
  <c r="B764" i="36"/>
  <c r="I763" i="36"/>
  <c r="J763" i="36"/>
  <c r="B763" i="36"/>
  <c r="I762" i="36"/>
  <c r="J762" i="36"/>
  <c r="B762" i="36"/>
  <c r="I761" i="36"/>
  <c r="J761" i="36"/>
  <c r="B761" i="36"/>
  <c r="I760" i="36"/>
  <c r="J760" i="36"/>
  <c r="B760" i="36"/>
  <c r="I759" i="36"/>
  <c r="J759" i="36"/>
  <c r="B759" i="36"/>
  <c r="I758" i="36"/>
  <c r="J758" i="36"/>
  <c r="B758" i="36"/>
  <c r="I757" i="36"/>
  <c r="J757" i="36"/>
  <c r="B757" i="36"/>
  <c r="I756" i="36"/>
  <c r="J756" i="36"/>
  <c r="B756" i="36"/>
  <c r="I755" i="36"/>
  <c r="J755" i="36"/>
  <c r="B755" i="36"/>
  <c r="I754" i="36"/>
  <c r="J754" i="36"/>
  <c r="B754" i="36"/>
  <c r="I753" i="36"/>
  <c r="J753" i="36"/>
  <c r="B753" i="36"/>
  <c r="I752" i="36"/>
  <c r="J752" i="36"/>
  <c r="B752" i="36"/>
  <c r="I751" i="36"/>
  <c r="J751" i="36"/>
  <c r="B751" i="36"/>
  <c r="I750" i="36"/>
  <c r="J750" i="36"/>
  <c r="B750" i="36"/>
  <c r="I749" i="36"/>
  <c r="J749" i="36"/>
  <c r="B749" i="36"/>
  <c r="I748" i="36"/>
  <c r="J748" i="36"/>
  <c r="B748" i="36"/>
  <c r="I747" i="36"/>
  <c r="J747" i="36"/>
  <c r="B747" i="36"/>
  <c r="I746" i="36"/>
  <c r="J746" i="36"/>
  <c r="B746" i="36"/>
  <c r="I745" i="36"/>
  <c r="J745" i="36"/>
  <c r="B745" i="36"/>
  <c r="I744" i="36"/>
  <c r="J744" i="36"/>
  <c r="B744" i="36"/>
  <c r="I743" i="36"/>
  <c r="J743" i="36"/>
  <c r="B743" i="36"/>
  <c r="I742" i="36"/>
  <c r="J742" i="36"/>
  <c r="B742" i="36"/>
  <c r="I741" i="36"/>
  <c r="J741" i="36"/>
  <c r="B741" i="36"/>
  <c r="I740" i="36"/>
  <c r="J740" i="36"/>
  <c r="B740" i="36"/>
  <c r="I739" i="36"/>
  <c r="J739" i="36"/>
  <c r="B739" i="36"/>
  <c r="I738" i="36"/>
  <c r="J738" i="36"/>
  <c r="B738" i="36"/>
  <c r="I737" i="36"/>
  <c r="J737" i="36"/>
  <c r="B737" i="36"/>
  <c r="I736" i="36"/>
  <c r="J736" i="36"/>
  <c r="B736" i="36"/>
  <c r="I735" i="36"/>
  <c r="J735" i="36"/>
  <c r="B735" i="36"/>
  <c r="I734" i="36"/>
  <c r="J734" i="36"/>
  <c r="B734" i="36"/>
  <c r="I733" i="36"/>
  <c r="J733" i="36"/>
  <c r="B733" i="36"/>
  <c r="I732" i="36"/>
  <c r="J732" i="36"/>
  <c r="B732" i="36"/>
  <c r="I731" i="36"/>
  <c r="J731" i="36"/>
  <c r="B731" i="36"/>
  <c r="I730" i="36"/>
  <c r="J730" i="36"/>
  <c r="B730" i="36"/>
  <c r="I729" i="36"/>
  <c r="J729" i="36"/>
  <c r="B729" i="36"/>
  <c r="I728" i="36"/>
  <c r="J728" i="36"/>
  <c r="B728" i="36"/>
  <c r="I727" i="36"/>
  <c r="J727" i="36"/>
  <c r="B727" i="36"/>
  <c r="I726" i="36"/>
  <c r="J726" i="36"/>
  <c r="B726" i="36"/>
  <c r="I725" i="36"/>
  <c r="J725" i="36"/>
  <c r="B725" i="36"/>
  <c r="I724" i="36"/>
  <c r="J724" i="36"/>
  <c r="B724" i="36"/>
  <c r="I723" i="36"/>
  <c r="J723" i="36"/>
  <c r="B723" i="36"/>
  <c r="I722" i="36"/>
  <c r="J722" i="36"/>
  <c r="B722" i="36"/>
  <c r="I721" i="36"/>
  <c r="J721" i="36"/>
  <c r="B721" i="36"/>
  <c r="I720" i="36"/>
  <c r="J720" i="36"/>
  <c r="B720" i="36"/>
  <c r="I719" i="36"/>
  <c r="J719" i="36"/>
  <c r="B719" i="36"/>
  <c r="I718" i="36"/>
  <c r="J718" i="36"/>
  <c r="B718" i="36"/>
  <c r="I717" i="36"/>
  <c r="J717" i="36"/>
  <c r="B717" i="36"/>
  <c r="I716" i="36"/>
  <c r="J716" i="36"/>
  <c r="B716" i="36"/>
  <c r="I715" i="36"/>
  <c r="J715" i="36"/>
  <c r="B715" i="36"/>
  <c r="I714" i="36"/>
  <c r="J714" i="36"/>
  <c r="B714" i="36"/>
  <c r="I713" i="36"/>
  <c r="J713" i="36"/>
  <c r="B713" i="36"/>
  <c r="I712" i="36"/>
  <c r="J712" i="36"/>
  <c r="B712" i="36"/>
  <c r="I711" i="36"/>
  <c r="J711" i="36"/>
  <c r="B711" i="36"/>
  <c r="I710" i="36"/>
  <c r="J710" i="36"/>
  <c r="B710" i="36"/>
  <c r="I709" i="36"/>
  <c r="J709" i="36"/>
  <c r="B709" i="36"/>
  <c r="I708" i="36"/>
  <c r="J708" i="36"/>
  <c r="B708" i="36"/>
  <c r="I707" i="36"/>
  <c r="J707" i="36"/>
  <c r="B707" i="36"/>
  <c r="I706" i="36"/>
  <c r="J706" i="36"/>
  <c r="B706" i="36"/>
  <c r="I705" i="36"/>
  <c r="J705" i="36"/>
  <c r="B705" i="36"/>
  <c r="I704" i="36"/>
  <c r="J704" i="36"/>
  <c r="B704" i="36"/>
  <c r="I703" i="36"/>
  <c r="J703" i="36"/>
  <c r="B703" i="36"/>
  <c r="I702" i="36"/>
  <c r="J702" i="36"/>
  <c r="B702" i="36"/>
  <c r="I701" i="36"/>
  <c r="J701" i="36"/>
  <c r="B701" i="36"/>
  <c r="I700" i="36"/>
  <c r="J700" i="36"/>
  <c r="B700" i="36"/>
  <c r="I699" i="36"/>
  <c r="J699" i="36"/>
  <c r="B699" i="36"/>
  <c r="I698" i="36"/>
  <c r="J698" i="36"/>
  <c r="B698" i="36"/>
  <c r="I697" i="36"/>
  <c r="J697" i="36"/>
  <c r="B697" i="36"/>
  <c r="I696" i="36"/>
  <c r="J696" i="36"/>
  <c r="B696" i="36"/>
  <c r="I695" i="36"/>
  <c r="J695" i="36"/>
  <c r="B695" i="36"/>
  <c r="I694" i="36"/>
  <c r="J694" i="36"/>
  <c r="B694" i="36"/>
  <c r="I693" i="36"/>
  <c r="J693" i="36"/>
  <c r="B693" i="36"/>
  <c r="I692" i="36"/>
  <c r="J692" i="36"/>
  <c r="B692" i="36"/>
  <c r="I691" i="36"/>
  <c r="J691" i="36"/>
  <c r="B691" i="36"/>
  <c r="I690" i="36"/>
  <c r="J690" i="36"/>
  <c r="B690" i="36"/>
  <c r="I689" i="36"/>
  <c r="J689" i="36"/>
  <c r="B689" i="36"/>
  <c r="I688" i="36"/>
  <c r="J688" i="36"/>
  <c r="B688" i="36"/>
  <c r="I687" i="36"/>
  <c r="J687" i="36"/>
  <c r="B687" i="36"/>
  <c r="I686" i="36"/>
  <c r="J686" i="36"/>
  <c r="B686" i="36"/>
  <c r="I685" i="36"/>
  <c r="J685" i="36"/>
  <c r="B685" i="36"/>
  <c r="I684" i="36"/>
  <c r="J684" i="36"/>
  <c r="B684" i="36"/>
  <c r="I683" i="36"/>
  <c r="J683" i="36"/>
  <c r="B683" i="36"/>
  <c r="I682" i="36"/>
  <c r="J682" i="36"/>
  <c r="B682" i="36"/>
  <c r="I681" i="36"/>
  <c r="J681" i="36"/>
  <c r="B681" i="36"/>
  <c r="I680" i="36"/>
  <c r="J680" i="36"/>
  <c r="B680" i="36"/>
  <c r="I679" i="36"/>
  <c r="J679" i="36"/>
  <c r="B679" i="36"/>
  <c r="I678" i="36"/>
  <c r="J678" i="36"/>
  <c r="B678" i="36"/>
  <c r="I677" i="36"/>
  <c r="J677" i="36"/>
  <c r="B677" i="36"/>
  <c r="I676" i="36"/>
  <c r="J676" i="36"/>
  <c r="B676" i="36"/>
  <c r="I675" i="36"/>
  <c r="J675" i="36"/>
  <c r="B675" i="36"/>
  <c r="I674" i="36"/>
  <c r="J674" i="36"/>
  <c r="B674" i="36"/>
  <c r="I673" i="36"/>
  <c r="J673" i="36"/>
  <c r="B673" i="36"/>
  <c r="I672" i="36"/>
  <c r="J672" i="36"/>
  <c r="B672" i="36"/>
  <c r="I671" i="36"/>
  <c r="J671" i="36"/>
  <c r="B671" i="36"/>
  <c r="I670" i="36"/>
  <c r="J670" i="36"/>
  <c r="B670" i="36"/>
  <c r="I669" i="36"/>
  <c r="J669" i="36"/>
  <c r="B669" i="36"/>
  <c r="I668" i="36"/>
  <c r="J668" i="36"/>
  <c r="B668" i="36"/>
  <c r="I667" i="36"/>
  <c r="J667" i="36"/>
  <c r="B667" i="36"/>
  <c r="I666" i="36"/>
  <c r="J666" i="36"/>
  <c r="B666" i="36"/>
  <c r="I665" i="36"/>
  <c r="J665" i="36"/>
  <c r="B665" i="36"/>
  <c r="I664" i="36"/>
  <c r="J664" i="36"/>
  <c r="B664" i="36"/>
  <c r="I663" i="36"/>
  <c r="J663" i="36"/>
  <c r="B663" i="36"/>
  <c r="I662" i="36"/>
  <c r="J662" i="36"/>
  <c r="B662" i="36"/>
  <c r="I661" i="36"/>
  <c r="J661" i="36"/>
  <c r="B661" i="36"/>
  <c r="I660" i="36"/>
  <c r="J660" i="36"/>
  <c r="B660" i="36"/>
  <c r="I659" i="36"/>
  <c r="J659" i="36"/>
  <c r="B659" i="36"/>
  <c r="I658" i="36"/>
  <c r="J658" i="36"/>
  <c r="B658" i="36"/>
  <c r="I657" i="36"/>
  <c r="J657" i="36"/>
  <c r="B657" i="36"/>
  <c r="I656" i="36"/>
  <c r="J656" i="36"/>
  <c r="B656" i="36"/>
  <c r="I655" i="36"/>
  <c r="J655" i="36"/>
  <c r="B655" i="36"/>
  <c r="I654" i="36"/>
  <c r="J654" i="36"/>
  <c r="B654" i="36"/>
  <c r="I653" i="36"/>
  <c r="J653" i="36"/>
  <c r="B653" i="36"/>
  <c r="I652" i="36"/>
  <c r="J652" i="36"/>
  <c r="B652" i="36"/>
  <c r="I651" i="36"/>
  <c r="J651" i="36"/>
  <c r="B651" i="36"/>
  <c r="I650" i="36"/>
  <c r="J650" i="36"/>
  <c r="B650" i="36"/>
  <c r="I649" i="36"/>
  <c r="J649" i="36"/>
  <c r="B649" i="36"/>
  <c r="I648" i="36"/>
  <c r="J648" i="36"/>
  <c r="B648" i="36"/>
  <c r="I647" i="36"/>
  <c r="J647" i="36"/>
  <c r="B647" i="36"/>
  <c r="I646" i="36"/>
  <c r="J646" i="36"/>
  <c r="B646" i="36"/>
  <c r="I645" i="36"/>
  <c r="J645" i="36"/>
  <c r="B645" i="36"/>
  <c r="I644" i="36"/>
  <c r="J644" i="36"/>
  <c r="B644" i="36"/>
  <c r="I643" i="36"/>
  <c r="J643" i="36"/>
  <c r="B643" i="36"/>
  <c r="I642" i="36"/>
  <c r="J642" i="36"/>
  <c r="B642" i="36"/>
  <c r="I641" i="36"/>
  <c r="J641" i="36"/>
  <c r="B641" i="36"/>
  <c r="I640" i="36"/>
  <c r="J640" i="36"/>
  <c r="B640" i="36"/>
  <c r="I639" i="36"/>
  <c r="J639" i="36"/>
  <c r="B639" i="36"/>
  <c r="I638" i="36"/>
  <c r="J638" i="36"/>
  <c r="B638" i="36"/>
  <c r="I637" i="36"/>
  <c r="J637" i="36"/>
  <c r="B637" i="36"/>
  <c r="I636" i="36"/>
  <c r="J636" i="36"/>
  <c r="B636" i="36"/>
  <c r="I635" i="36"/>
  <c r="J635" i="36"/>
  <c r="B635" i="36"/>
  <c r="I634" i="36"/>
  <c r="J634" i="36"/>
  <c r="B634" i="36"/>
  <c r="I633" i="36"/>
  <c r="J633" i="36"/>
  <c r="B633" i="36"/>
  <c r="I632" i="36"/>
  <c r="J632" i="36"/>
  <c r="B632" i="36"/>
  <c r="I631" i="36"/>
  <c r="J631" i="36"/>
  <c r="B631" i="36"/>
  <c r="I630" i="36"/>
  <c r="J630" i="36"/>
  <c r="B630" i="36"/>
  <c r="I629" i="36"/>
  <c r="J629" i="36"/>
  <c r="B629" i="36"/>
  <c r="I628" i="36"/>
  <c r="J628" i="36"/>
  <c r="B628" i="36"/>
  <c r="I627" i="36"/>
  <c r="J627" i="36"/>
  <c r="B627" i="36"/>
  <c r="I626" i="36"/>
  <c r="J626" i="36"/>
  <c r="B626" i="36"/>
  <c r="I625" i="36"/>
  <c r="J625" i="36"/>
  <c r="B625" i="36"/>
  <c r="I624" i="36"/>
  <c r="J624" i="36"/>
  <c r="B624" i="36"/>
  <c r="I623" i="36"/>
  <c r="J623" i="36"/>
  <c r="B623" i="36"/>
  <c r="I622" i="36"/>
  <c r="J622" i="36"/>
  <c r="B622" i="36"/>
  <c r="I621" i="36"/>
  <c r="J621" i="36"/>
  <c r="B621" i="36"/>
  <c r="I620" i="36"/>
  <c r="J620" i="36"/>
  <c r="B620" i="36"/>
  <c r="I619" i="36"/>
  <c r="J619" i="36"/>
  <c r="B619" i="36"/>
  <c r="I618" i="36"/>
  <c r="J618" i="36"/>
  <c r="B618" i="36"/>
  <c r="I617" i="36"/>
  <c r="J617" i="36"/>
  <c r="B617" i="36"/>
  <c r="I616" i="36"/>
  <c r="J616" i="36"/>
  <c r="B616" i="36"/>
  <c r="I615" i="36"/>
  <c r="J615" i="36"/>
  <c r="B615" i="36"/>
  <c r="I614" i="36"/>
  <c r="J614" i="36"/>
  <c r="B614" i="36"/>
  <c r="I613" i="36"/>
  <c r="J613" i="36"/>
  <c r="B613" i="36"/>
  <c r="I612" i="36"/>
  <c r="J612" i="36"/>
  <c r="B612" i="36"/>
  <c r="I611" i="36"/>
  <c r="J611" i="36"/>
  <c r="B611" i="36"/>
  <c r="I610" i="36"/>
  <c r="J610" i="36"/>
  <c r="B610" i="36"/>
  <c r="I609" i="36"/>
  <c r="J609" i="36"/>
  <c r="B609" i="36"/>
  <c r="I608" i="36"/>
  <c r="J608" i="36"/>
  <c r="B608" i="36"/>
  <c r="I607" i="36"/>
  <c r="J607" i="36"/>
  <c r="B607" i="36"/>
  <c r="I606" i="36"/>
  <c r="J606" i="36"/>
  <c r="B606" i="36"/>
  <c r="I605" i="36"/>
  <c r="J605" i="36"/>
  <c r="B605" i="36"/>
  <c r="I604" i="36"/>
  <c r="J604" i="36"/>
  <c r="B604" i="36"/>
  <c r="I603" i="36"/>
  <c r="J603" i="36"/>
  <c r="B603" i="36"/>
  <c r="I602" i="36"/>
  <c r="J602" i="36"/>
  <c r="B602" i="36"/>
  <c r="I601" i="36"/>
  <c r="J601" i="36"/>
  <c r="B601" i="36"/>
  <c r="I600" i="36"/>
  <c r="J600" i="36"/>
  <c r="B600" i="36"/>
  <c r="I599" i="36"/>
  <c r="J599" i="36"/>
  <c r="B599" i="36"/>
  <c r="I598" i="36"/>
  <c r="J598" i="36"/>
  <c r="B598" i="36"/>
  <c r="I597" i="36"/>
  <c r="J597" i="36"/>
  <c r="B597" i="36"/>
  <c r="I596" i="36"/>
  <c r="J596" i="36"/>
  <c r="B596" i="36"/>
  <c r="I595" i="36"/>
  <c r="J595" i="36"/>
  <c r="B595" i="36"/>
  <c r="I594" i="36"/>
  <c r="J594" i="36"/>
  <c r="B594" i="36"/>
  <c r="I593" i="36"/>
  <c r="J593" i="36"/>
  <c r="B593" i="36"/>
  <c r="I592" i="36"/>
  <c r="J592" i="36"/>
  <c r="B592" i="36"/>
  <c r="I591" i="36"/>
  <c r="J591" i="36"/>
  <c r="B591" i="36"/>
  <c r="I590" i="36"/>
  <c r="J590" i="36"/>
  <c r="B590" i="36"/>
  <c r="I589" i="36"/>
  <c r="J589" i="36"/>
  <c r="B589" i="36"/>
  <c r="I588" i="36"/>
  <c r="J588" i="36"/>
  <c r="B588" i="36"/>
  <c r="I587" i="36"/>
  <c r="J587" i="36"/>
  <c r="B587" i="36"/>
  <c r="I586" i="36"/>
  <c r="J586" i="36"/>
  <c r="B586" i="36"/>
  <c r="I585" i="36"/>
  <c r="J585" i="36"/>
  <c r="B585" i="36"/>
  <c r="I584" i="36"/>
  <c r="J584" i="36"/>
  <c r="B584" i="36"/>
  <c r="I583" i="36"/>
  <c r="J583" i="36"/>
  <c r="B583" i="36"/>
  <c r="I582" i="36"/>
  <c r="J582" i="36"/>
  <c r="B582" i="36"/>
  <c r="I581" i="36"/>
  <c r="J581" i="36"/>
  <c r="B581" i="36"/>
  <c r="I580" i="36"/>
  <c r="J580" i="36"/>
  <c r="B580" i="36"/>
  <c r="I579" i="36"/>
  <c r="J579" i="36"/>
  <c r="B579" i="36"/>
  <c r="I578" i="36"/>
  <c r="J578" i="36"/>
  <c r="B578" i="36"/>
  <c r="I577" i="36"/>
  <c r="J577" i="36"/>
  <c r="B577" i="36"/>
  <c r="I576" i="36"/>
  <c r="J576" i="36"/>
  <c r="B576" i="36"/>
  <c r="I575" i="36"/>
  <c r="J575" i="36"/>
  <c r="B575" i="36"/>
  <c r="I574" i="36"/>
  <c r="J574" i="36"/>
  <c r="B574" i="36"/>
  <c r="I573" i="36"/>
  <c r="J573" i="36"/>
  <c r="B573" i="36"/>
  <c r="I572" i="36"/>
  <c r="J572" i="36"/>
  <c r="B572" i="36"/>
  <c r="I571" i="36"/>
  <c r="J571" i="36"/>
  <c r="B571" i="36"/>
  <c r="I570" i="36"/>
  <c r="J570" i="36"/>
  <c r="B570" i="36"/>
  <c r="I569" i="36"/>
  <c r="J569" i="36"/>
  <c r="B569" i="36"/>
  <c r="I568" i="36"/>
  <c r="J568" i="36"/>
  <c r="B568" i="36"/>
  <c r="I567" i="36"/>
  <c r="J567" i="36"/>
  <c r="B567" i="36"/>
  <c r="I566" i="36"/>
  <c r="J566" i="36"/>
  <c r="B566" i="36"/>
  <c r="I565" i="36"/>
  <c r="J565" i="36"/>
  <c r="B565" i="36"/>
  <c r="I564" i="36"/>
  <c r="J564" i="36"/>
  <c r="B564" i="36"/>
  <c r="I563" i="36"/>
  <c r="J563" i="36"/>
  <c r="B563" i="36"/>
  <c r="I562" i="36"/>
  <c r="J562" i="36"/>
  <c r="B562" i="36"/>
  <c r="I561" i="36"/>
  <c r="J561" i="36"/>
  <c r="B561" i="36"/>
  <c r="I560" i="36"/>
  <c r="J560" i="36"/>
  <c r="B560" i="36"/>
  <c r="I559" i="36"/>
  <c r="J559" i="36"/>
  <c r="B559" i="36"/>
  <c r="I558" i="36"/>
  <c r="J558" i="36"/>
  <c r="B558" i="36"/>
  <c r="I557" i="36"/>
  <c r="J557" i="36"/>
  <c r="B557" i="36"/>
  <c r="I556" i="36"/>
  <c r="J556" i="36"/>
  <c r="B556" i="36"/>
  <c r="I555" i="36"/>
  <c r="J555" i="36"/>
  <c r="B555" i="36"/>
  <c r="I554" i="36"/>
  <c r="J554" i="36"/>
  <c r="B554" i="36"/>
  <c r="I553" i="36"/>
  <c r="J553" i="36"/>
  <c r="B553" i="36"/>
  <c r="I552" i="36"/>
  <c r="J552" i="36"/>
  <c r="B552" i="36"/>
  <c r="I551" i="36"/>
  <c r="J551" i="36"/>
  <c r="B551" i="36"/>
  <c r="I550" i="36"/>
  <c r="J550" i="36"/>
  <c r="B550" i="36"/>
  <c r="I549" i="36"/>
  <c r="J549" i="36"/>
  <c r="B549" i="36"/>
  <c r="I548" i="36"/>
  <c r="J548" i="36"/>
  <c r="B548" i="36"/>
  <c r="I547" i="36"/>
  <c r="J547" i="36"/>
  <c r="B547" i="36"/>
  <c r="I546" i="36"/>
  <c r="J546" i="36"/>
  <c r="B546" i="36"/>
  <c r="I545" i="36"/>
  <c r="J545" i="36"/>
  <c r="B545" i="36"/>
  <c r="I544" i="36"/>
  <c r="J544" i="36"/>
  <c r="B544" i="36"/>
  <c r="I543" i="36"/>
  <c r="J543" i="36"/>
  <c r="B543" i="36"/>
  <c r="I542" i="36"/>
  <c r="J542" i="36"/>
  <c r="B542" i="36"/>
  <c r="I541" i="36"/>
  <c r="J541" i="36"/>
  <c r="B541" i="36"/>
  <c r="I540" i="36"/>
  <c r="J540" i="36"/>
  <c r="B540" i="36"/>
  <c r="I539" i="36"/>
  <c r="J539" i="36"/>
  <c r="B539" i="36"/>
  <c r="I538" i="36"/>
  <c r="J538" i="36"/>
  <c r="B538" i="36"/>
  <c r="I537" i="36"/>
  <c r="J537" i="36"/>
  <c r="B537" i="36"/>
  <c r="I536" i="36"/>
  <c r="J536" i="36"/>
  <c r="B536" i="36"/>
  <c r="I535" i="36"/>
  <c r="J535" i="36"/>
  <c r="B535" i="36"/>
  <c r="I534" i="36"/>
  <c r="J534" i="36"/>
  <c r="B534" i="36"/>
  <c r="I533" i="36"/>
  <c r="J533" i="36"/>
  <c r="B533" i="36"/>
  <c r="I532" i="36"/>
  <c r="J532" i="36"/>
  <c r="B532" i="36"/>
  <c r="I531" i="36"/>
  <c r="J531" i="36"/>
  <c r="B531" i="36"/>
  <c r="I530" i="36"/>
  <c r="J530" i="36"/>
  <c r="B530" i="36"/>
  <c r="I529" i="36"/>
  <c r="J529" i="36"/>
  <c r="B529" i="36"/>
  <c r="I528" i="36"/>
  <c r="J528" i="36"/>
  <c r="B528" i="36"/>
  <c r="I527" i="36"/>
  <c r="J527" i="36"/>
  <c r="B527" i="36"/>
  <c r="I526" i="36"/>
  <c r="J526" i="36"/>
  <c r="B526" i="36"/>
  <c r="I525" i="36"/>
  <c r="J525" i="36"/>
  <c r="B525" i="36"/>
  <c r="I524" i="36"/>
  <c r="J524" i="36"/>
  <c r="B524" i="36"/>
  <c r="I523" i="36"/>
  <c r="J523" i="36"/>
  <c r="B523" i="36"/>
  <c r="I522" i="36"/>
  <c r="J522" i="36"/>
  <c r="B522" i="36"/>
  <c r="I521" i="36"/>
  <c r="J521" i="36"/>
  <c r="B521" i="36"/>
  <c r="I520" i="36"/>
  <c r="J520" i="36"/>
  <c r="B520" i="36"/>
  <c r="I519" i="36"/>
  <c r="J519" i="36"/>
  <c r="B519" i="36"/>
  <c r="I518" i="36"/>
  <c r="J518" i="36"/>
  <c r="B518" i="36"/>
  <c r="I517" i="36"/>
  <c r="J517" i="36"/>
  <c r="B517" i="36"/>
  <c r="I516" i="36"/>
  <c r="J516" i="36"/>
  <c r="B516" i="36"/>
  <c r="I515" i="36"/>
  <c r="J515" i="36"/>
  <c r="B515" i="36"/>
  <c r="I514" i="36"/>
  <c r="J514" i="36"/>
  <c r="B514" i="36"/>
  <c r="I513" i="36"/>
  <c r="J513" i="36"/>
  <c r="B513" i="36"/>
  <c r="I512" i="36"/>
  <c r="J512" i="36"/>
  <c r="B512" i="36"/>
  <c r="I511" i="36"/>
  <c r="J511" i="36"/>
  <c r="B511" i="36"/>
  <c r="I510" i="36"/>
  <c r="J510" i="36"/>
  <c r="B510" i="36"/>
  <c r="I509" i="36"/>
  <c r="J509" i="36"/>
  <c r="B509" i="36"/>
  <c r="I508" i="36"/>
  <c r="J508" i="36"/>
  <c r="B508" i="36"/>
  <c r="I507" i="36"/>
  <c r="J507" i="36"/>
  <c r="B507" i="36"/>
  <c r="I506" i="36"/>
  <c r="J506" i="36"/>
  <c r="B506" i="36"/>
  <c r="I505" i="36"/>
  <c r="J505" i="36"/>
  <c r="B505" i="36"/>
  <c r="I504" i="36"/>
  <c r="J504" i="36"/>
  <c r="B504" i="36"/>
  <c r="I503" i="36"/>
  <c r="J503" i="36"/>
  <c r="B503" i="36"/>
  <c r="I502" i="36"/>
  <c r="J502" i="36"/>
  <c r="B502" i="36"/>
  <c r="I501" i="36"/>
  <c r="J501" i="36"/>
  <c r="B501" i="36"/>
  <c r="I500" i="36"/>
  <c r="J500" i="36"/>
  <c r="B500" i="36"/>
  <c r="I499" i="36"/>
  <c r="J499" i="36"/>
  <c r="B499" i="36"/>
  <c r="I498" i="36"/>
  <c r="J498" i="36"/>
  <c r="B498" i="36"/>
  <c r="I497" i="36"/>
  <c r="J497" i="36"/>
  <c r="B497" i="36"/>
  <c r="I496" i="36"/>
  <c r="J496" i="36"/>
  <c r="B496" i="36"/>
  <c r="I495" i="36"/>
  <c r="J495" i="36"/>
  <c r="B495" i="36"/>
  <c r="I494" i="36"/>
  <c r="J494" i="36"/>
  <c r="B494" i="36"/>
  <c r="I493" i="36"/>
  <c r="J493" i="36"/>
  <c r="B493" i="36"/>
  <c r="I492" i="36"/>
  <c r="J492" i="36"/>
  <c r="B492" i="36"/>
  <c r="I491" i="36"/>
  <c r="J491" i="36"/>
  <c r="B491" i="36"/>
  <c r="I490" i="36"/>
  <c r="J490" i="36"/>
  <c r="B490" i="36"/>
  <c r="I489" i="36"/>
  <c r="J489" i="36"/>
  <c r="B489" i="36"/>
  <c r="I488" i="36"/>
  <c r="J488" i="36"/>
  <c r="B488" i="36"/>
  <c r="I487" i="36"/>
  <c r="J487" i="36"/>
  <c r="B487" i="36"/>
  <c r="I486" i="36"/>
  <c r="J486" i="36"/>
  <c r="B486" i="36"/>
  <c r="I485" i="36"/>
  <c r="J485" i="36"/>
  <c r="B485" i="36"/>
  <c r="I484" i="36"/>
  <c r="J484" i="36"/>
  <c r="B484" i="36"/>
  <c r="I483" i="36"/>
  <c r="J483" i="36"/>
  <c r="B483" i="36"/>
  <c r="I482" i="36"/>
  <c r="J482" i="36"/>
  <c r="B482" i="36"/>
  <c r="I481" i="36"/>
  <c r="J481" i="36"/>
  <c r="B481" i="36"/>
  <c r="I480" i="36"/>
  <c r="J480" i="36"/>
  <c r="B480" i="36"/>
  <c r="I479" i="36"/>
  <c r="J479" i="36"/>
  <c r="B479" i="36"/>
  <c r="I478" i="36"/>
  <c r="J478" i="36"/>
  <c r="B478" i="36"/>
  <c r="I477" i="36"/>
  <c r="J477" i="36"/>
  <c r="B477" i="36"/>
  <c r="I476" i="36"/>
  <c r="J476" i="36"/>
  <c r="B476" i="36"/>
  <c r="I475" i="36"/>
  <c r="J475" i="36"/>
  <c r="B475" i="36"/>
  <c r="I474" i="36"/>
  <c r="J474" i="36"/>
  <c r="B474" i="36"/>
  <c r="I473" i="36"/>
  <c r="J473" i="36"/>
  <c r="B473" i="36"/>
  <c r="I472" i="36"/>
  <c r="J472" i="36"/>
  <c r="B472" i="36"/>
  <c r="I471" i="36"/>
  <c r="J471" i="36"/>
  <c r="B471" i="36"/>
  <c r="I470" i="36"/>
  <c r="J470" i="36"/>
  <c r="B470" i="36"/>
  <c r="I469" i="36"/>
  <c r="J469" i="36"/>
  <c r="B469" i="36"/>
  <c r="I468" i="36"/>
  <c r="J468" i="36"/>
  <c r="B468" i="36"/>
  <c r="I467" i="36"/>
  <c r="J467" i="36"/>
  <c r="B467" i="36"/>
  <c r="I466" i="36"/>
  <c r="J466" i="36"/>
  <c r="B466" i="36"/>
  <c r="I465" i="36"/>
  <c r="J465" i="36"/>
  <c r="B465" i="36"/>
  <c r="I464" i="36"/>
  <c r="J464" i="36"/>
  <c r="B464" i="36"/>
  <c r="I463" i="36"/>
  <c r="J463" i="36"/>
  <c r="B463" i="36"/>
  <c r="I462" i="36"/>
  <c r="J462" i="36"/>
  <c r="B462" i="36"/>
  <c r="I461" i="36"/>
  <c r="J461" i="36"/>
  <c r="B461" i="36"/>
  <c r="I460" i="36"/>
  <c r="J460" i="36"/>
  <c r="B460" i="36"/>
  <c r="I459" i="36"/>
  <c r="J459" i="36"/>
  <c r="B459" i="36"/>
  <c r="I458" i="36"/>
  <c r="J458" i="36"/>
  <c r="B458" i="36"/>
  <c r="I457" i="36"/>
  <c r="J457" i="36"/>
  <c r="B457" i="36"/>
  <c r="I456" i="36"/>
  <c r="J456" i="36"/>
  <c r="B456" i="36"/>
  <c r="I455" i="36"/>
  <c r="J455" i="36"/>
  <c r="B455" i="36"/>
  <c r="I454" i="36"/>
  <c r="J454" i="36"/>
  <c r="B454" i="36"/>
  <c r="I453" i="36"/>
  <c r="J453" i="36"/>
  <c r="B453" i="36"/>
  <c r="I452" i="36"/>
  <c r="J452" i="36"/>
  <c r="B452" i="36"/>
  <c r="I451" i="36"/>
  <c r="J451" i="36"/>
  <c r="B451" i="36"/>
  <c r="I450" i="36"/>
  <c r="J450" i="36"/>
  <c r="B450" i="36"/>
  <c r="I449" i="36"/>
  <c r="J449" i="36"/>
  <c r="B449" i="36"/>
  <c r="I448" i="36"/>
  <c r="J448" i="36"/>
  <c r="B448" i="36"/>
  <c r="I447" i="36"/>
  <c r="J447" i="36"/>
  <c r="B447" i="36"/>
  <c r="I446" i="36"/>
  <c r="J446" i="36"/>
  <c r="B446" i="36"/>
  <c r="I445" i="36"/>
  <c r="J445" i="36"/>
  <c r="B445" i="36"/>
  <c r="I444" i="36"/>
  <c r="J444" i="36"/>
  <c r="B444" i="36"/>
  <c r="I443" i="36"/>
  <c r="J443" i="36"/>
  <c r="B443" i="36"/>
  <c r="I442" i="36"/>
  <c r="J442" i="36"/>
  <c r="B442" i="36"/>
  <c r="I441" i="36"/>
  <c r="J441" i="36"/>
  <c r="B441" i="36"/>
  <c r="I440" i="36"/>
  <c r="J440" i="36"/>
  <c r="B440" i="36"/>
  <c r="I439" i="36"/>
  <c r="J439" i="36"/>
  <c r="B439" i="36"/>
  <c r="I438" i="36"/>
  <c r="J438" i="36"/>
  <c r="B438" i="36"/>
  <c r="I437" i="36"/>
  <c r="J437" i="36"/>
  <c r="B437" i="36"/>
  <c r="I436" i="36"/>
  <c r="J436" i="36"/>
  <c r="B436" i="36"/>
  <c r="I435" i="36"/>
  <c r="J435" i="36"/>
  <c r="B435" i="36"/>
  <c r="I434" i="36"/>
  <c r="J434" i="36"/>
  <c r="B434" i="36"/>
  <c r="I433" i="36"/>
  <c r="J433" i="36"/>
  <c r="B433" i="36"/>
  <c r="I432" i="36"/>
  <c r="J432" i="36"/>
  <c r="B432" i="36"/>
  <c r="I431" i="36"/>
  <c r="J431" i="36"/>
  <c r="B431" i="36"/>
  <c r="I430" i="36"/>
  <c r="J430" i="36"/>
  <c r="B430" i="36"/>
  <c r="I429" i="36"/>
  <c r="J429" i="36"/>
  <c r="B429" i="36"/>
  <c r="I428" i="36"/>
  <c r="J428" i="36"/>
  <c r="B428" i="36"/>
  <c r="I427" i="36"/>
  <c r="J427" i="36"/>
  <c r="B427" i="36"/>
  <c r="I426" i="36"/>
  <c r="J426" i="36"/>
  <c r="B426" i="36"/>
  <c r="I425" i="36"/>
  <c r="J425" i="36"/>
  <c r="B425" i="36"/>
  <c r="I424" i="36"/>
  <c r="J424" i="36"/>
  <c r="B424" i="36"/>
  <c r="I423" i="36"/>
  <c r="J423" i="36"/>
  <c r="B423" i="36"/>
  <c r="I422" i="36"/>
  <c r="J422" i="36"/>
  <c r="B422" i="36"/>
  <c r="I421" i="36"/>
  <c r="J421" i="36"/>
  <c r="B421" i="36"/>
  <c r="I420" i="36"/>
  <c r="J420" i="36"/>
  <c r="B420" i="36"/>
  <c r="I419" i="36"/>
  <c r="J419" i="36"/>
  <c r="B419" i="36"/>
  <c r="I418" i="36"/>
  <c r="J418" i="36"/>
  <c r="B418" i="36"/>
  <c r="I417" i="36"/>
  <c r="J417" i="36"/>
  <c r="B417" i="36"/>
  <c r="I416" i="36"/>
  <c r="J416" i="36"/>
  <c r="B416" i="36"/>
  <c r="I415" i="36"/>
  <c r="J415" i="36"/>
  <c r="B415" i="36"/>
  <c r="I414" i="36"/>
  <c r="J414" i="36"/>
  <c r="B414" i="36"/>
  <c r="I413" i="36"/>
  <c r="J413" i="36"/>
  <c r="B413" i="36"/>
  <c r="I412" i="36"/>
  <c r="J412" i="36"/>
  <c r="B412" i="36"/>
  <c r="I411" i="36"/>
  <c r="J411" i="36"/>
  <c r="B411" i="36"/>
  <c r="I410" i="36"/>
  <c r="J410" i="36"/>
  <c r="B410" i="36"/>
  <c r="I409" i="36"/>
  <c r="J409" i="36"/>
  <c r="B409" i="36"/>
  <c r="I408" i="36"/>
  <c r="J408" i="36"/>
  <c r="B408" i="36"/>
  <c r="I407" i="36"/>
  <c r="J407" i="36"/>
  <c r="B407" i="36"/>
  <c r="I406" i="36"/>
  <c r="J406" i="36"/>
  <c r="B406" i="36"/>
  <c r="I405" i="36"/>
  <c r="J405" i="36"/>
  <c r="B405" i="36"/>
  <c r="I404" i="36"/>
  <c r="J404" i="36"/>
  <c r="B404" i="36"/>
  <c r="I403" i="36"/>
  <c r="J403" i="36"/>
  <c r="B403" i="36"/>
  <c r="I402" i="36"/>
  <c r="J402" i="36"/>
  <c r="B402" i="36"/>
  <c r="I401" i="36"/>
  <c r="J401" i="36"/>
  <c r="B401" i="36"/>
  <c r="I400" i="36"/>
  <c r="J400" i="36"/>
  <c r="B400" i="36"/>
  <c r="I399" i="36"/>
  <c r="J399" i="36"/>
  <c r="B399" i="36"/>
  <c r="I398" i="36"/>
  <c r="J398" i="36"/>
  <c r="B398" i="36"/>
  <c r="I397" i="36"/>
  <c r="J397" i="36"/>
  <c r="B397" i="36"/>
  <c r="I396" i="36"/>
  <c r="J396" i="36"/>
  <c r="B396" i="36"/>
  <c r="I395" i="36"/>
  <c r="J395" i="36"/>
  <c r="B395" i="36"/>
  <c r="I394" i="36"/>
  <c r="J394" i="36"/>
  <c r="B394" i="36"/>
  <c r="I393" i="36"/>
  <c r="J393" i="36"/>
  <c r="B393" i="36"/>
  <c r="I392" i="36"/>
  <c r="J392" i="36"/>
  <c r="B392" i="36"/>
  <c r="I391" i="36"/>
  <c r="J391" i="36"/>
  <c r="B391" i="36"/>
  <c r="I390" i="36"/>
  <c r="J390" i="36"/>
  <c r="B390" i="36"/>
  <c r="I389" i="36"/>
  <c r="J389" i="36"/>
  <c r="B389" i="36"/>
  <c r="I388" i="36"/>
  <c r="J388" i="36"/>
  <c r="B388" i="36"/>
  <c r="I387" i="36"/>
  <c r="J387" i="36"/>
  <c r="B387" i="36"/>
  <c r="I386" i="36"/>
  <c r="J386" i="36"/>
  <c r="B386" i="36"/>
  <c r="I385" i="36"/>
  <c r="J385" i="36"/>
  <c r="B385" i="36"/>
  <c r="I384" i="36"/>
  <c r="J384" i="36"/>
  <c r="B384" i="36"/>
  <c r="I383" i="36"/>
  <c r="J383" i="36"/>
  <c r="B383" i="36"/>
  <c r="I382" i="36"/>
  <c r="J382" i="36"/>
  <c r="B382" i="36"/>
  <c r="I381" i="36"/>
  <c r="J381" i="36"/>
  <c r="B381" i="36"/>
  <c r="I380" i="36"/>
  <c r="J380" i="36"/>
  <c r="B380" i="36"/>
  <c r="I379" i="36"/>
  <c r="J379" i="36"/>
  <c r="B379" i="36"/>
  <c r="I378" i="36"/>
  <c r="J378" i="36"/>
  <c r="B378" i="36"/>
  <c r="I377" i="36"/>
  <c r="J377" i="36"/>
  <c r="B377" i="36"/>
  <c r="I376" i="36"/>
  <c r="J376" i="36"/>
  <c r="B376" i="36"/>
  <c r="I375" i="36"/>
  <c r="J375" i="36"/>
  <c r="B375" i="36"/>
  <c r="I374" i="36"/>
  <c r="J374" i="36"/>
  <c r="B374" i="36"/>
  <c r="I373" i="36"/>
  <c r="J373" i="36"/>
  <c r="B373" i="36"/>
  <c r="I372" i="36"/>
  <c r="J372" i="36"/>
  <c r="B372" i="36"/>
  <c r="I371" i="36"/>
  <c r="J371" i="36"/>
  <c r="B371" i="36"/>
  <c r="I370" i="36"/>
  <c r="J370" i="36"/>
  <c r="B370" i="36"/>
  <c r="I369" i="36"/>
  <c r="J369" i="36"/>
  <c r="B369" i="36"/>
  <c r="I368" i="36"/>
  <c r="J368" i="36"/>
  <c r="B368" i="36"/>
  <c r="I367" i="36"/>
  <c r="J367" i="36"/>
  <c r="B367" i="36"/>
  <c r="I366" i="36"/>
  <c r="J366" i="36"/>
  <c r="B366" i="36"/>
  <c r="I365" i="36"/>
  <c r="J365" i="36"/>
  <c r="B365" i="36"/>
  <c r="I364" i="36"/>
  <c r="J364" i="36"/>
  <c r="B364" i="36"/>
  <c r="I363" i="36"/>
  <c r="J363" i="36"/>
  <c r="B363" i="36"/>
  <c r="I362" i="36"/>
  <c r="J362" i="36"/>
  <c r="B362" i="36"/>
  <c r="I361" i="36"/>
  <c r="J361" i="36"/>
  <c r="B361" i="36"/>
  <c r="I360" i="36"/>
  <c r="J360" i="36"/>
  <c r="B360" i="36"/>
  <c r="I359" i="36"/>
  <c r="J359" i="36"/>
  <c r="B359" i="36"/>
  <c r="I358" i="36"/>
  <c r="J358" i="36"/>
  <c r="B358" i="36"/>
  <c r="I357" i="36"/>
  <c r="J357" i="36"/>
  <c r="B357" i="36"/>
  <c r="I356" i="36"/>
  <c r="J356" i="36"/>
  <c r="B356" i="36"/>
  <c r="I355" i="36"/>
  <c r="J355" i="36"/>
  <c r="B355" i="36"/>
  <c r="I354" i="36"/>
  <c r="J354" i="36"/>
  <c r="B354" i="36"/>
  <c r="I353" i="36"/>
  <c r="J353" i="36"/>
  <c r="B353" i="36"/>
  <c r="I352" i="36"/>
  <c r="J352" i="36"/>
  <c r="B352" i="36"/>
  <c r="I351" i="36"/>
  <c r="J351" i="36"/>
  <c r="B351" i="36"/>
  <c r="I350" i="36"/>
  <c r="J350" i="36"/>
  <c r="B350" i="36"/>
  <c r="I349" i="36"/>
  <c r="J349" i="36"/>
  <c r="B349" i="36"/>
  <c r="I348" i="36"/>
  <c r="J348" i="36"/>
  <c r="B348" i="36"/>
  <c r="I347" i="36"/>
  <c r="J347" i="36"/>
  <c r="B347" i="36"/>
  <c r="I346" i="36"/>
  <c r="J346" i="36"/>
  <c r="B346" i="36"/>
  <c r="I345" i="36"/>
  <c r="J345" i="36"/>
  <c r="B345" i="36"/>
  <c r="I344" i="36"/>
  <c r="J344" i="36"/>
  <c r="B344" i="36"/>
  <c r="I343" i="36"/>
  <c r="J343" i="36"/>
  <c r="B343" i="36"/>
  <c r="I342" i="36"/>
  <c r="J342" i="36"/>
  <c r="B342" i="36"/>
  <c r="I341" i="36"/>
  <c r="J341" i="36"/>
  <c r="B341" i="36"/>
  <c r="I340" i="36"/>
  <c r="J340" i="36"/>
  <c r="B340" i="36"/>
  <c r="I339" i="36"/>
  <c r="J339" i="36"/>
  <c r="B339" i="36"/>
  <c r="I338" i="36"/>
  <c r="J338" i="36"/>
  <c r="B338" i="36"/>
  <c r="I337" i="36"/>
  <c r="J337" i="36"/>
  <c r="B337" i="36"/>
  <c r="I336" i="36"/>
  <c r="J336" i="36"/>
  <c r="B336" i="36"/>
  <c r="I335" i="36"/>
  <c r="J335" i="36"/>
  <c r="B335" i="36"/>
  <c r="I334" i="36"/>
  <c r="J334" i="36"/>
  <c r="B334" i="36"/>
  <c r="I333" i="36"/>
  <c r="J333" i="36"/>
  <c r="B333" i="36"/>
  <c r="I332" i="36"/>
  <c r="J332" i="36"/>
  <c r="B332" i="36"/>
  <c r="I331" i="36"/>
  <c r="J331" i="36"/>
  <c r="B331" i="36"/>
  <c r="I330" i="36"/>
  <c r="J330" i="36"/>
  <c r="B330" i="36"/>
  <c r="I329" i="36"/>
  <c r="J329" i="36"/>
  <c r="B329" i="36"/>
  <c r="I328" i="36"/>
  <c r="J328" i="36"/>
  <c r="B328" i="36"/>
  <c r="I327" i="36"/>
  <c r="J327" i="36"/>
  <c r="B327" i="36"/>
  <c r="I326" i="36"/>
  <c r="J326" i="36"/>
  <c r="B326" i="36"/>
  <c r="I325" i="36"/>
  <c r="J325" i="36"/>
  <c r="B325" i="36"/>
  <c r="I324" i="36"/>
  <c r="J324" i="36"/>
  <c r="B324" i="36"/>
  <c r="I323" i="36"/>
  <c r="J323" i="36"/>
  <c r="B323" i="36"/>
  <c r="I322" i="36"/>
  <c r="J322" i="36"/>
  <c r="B322" i="36"/>
  <c r="I321" i="36"/>
  <c r="J321" i="36"/>
  <c r="B321" i="36"/>
  <c r="I320" i="36"/>
  <c r="J320" i="36"/>
  <c r="B320" i="36"/>
  <c r="I319" i="36"/>
  <c r="J319" i="36"/>
  <c r="B319" i="36"/>
  <c r="I318" i="36"/>
  <c r="J318" i="36"/>
  <c r="B318" i="36"/>
  <c r="I317" i="36"/>
  <c r="J317" i="36"/>
  <c r="B317" i="36"/>
  <c r="I316" i="36"/>
  <c r="J316" i="36"/>
  <c r="B316" i="36"/>
  <c r="I315" i="36"/>
  <c r="J315" i="36"/>
  <c r="B315" i="36"/>
  <c r="I314" i="36"/>
  <c r="J314" i="36"/>
  <c r="B314" i="36"/>
  <c r="I313" i="36"/>
  <c r="J313" i="36"/>
  <c r="B313" i="36"/>
  <c r="I312" i="36"/>
  <c r="J312" i="36"/>
  <c r="B312" i="36"/>
  <c r="I311" i="36"/>
  <c r="J311" i="36"/>
  <c r="B311" i="36"/>
  <c r="I310" i="36"/>
  <c r="J310" i="36"/>
  <c r="B310" i="36"/>
  <c r="I309" i="36"/>
  <c r="J309" i="36"/>
  <c r="B309" i="36"/>
  <c r="I308" i="36"/>
  <c r="J308" i="36"/>
  <c r="B308" i="36"/>
  <c r="I307" i="36"/>
  <c r="J307" i="36"/>
  <c r="B307" i="36"/>
  <c r="I306" i="36"/>
  <c r="J306" i="36"/>
  <c r="B306" i="36"/>
  <c r="I305" i="36"/>
  <c r="J305" i="36"/>
  <c r="B305" i="36"/>
  <c r="I304" i="36"/>
  <c r="J304" i="36"/>
  <c r="B304" i="36"/>
  <c r="I303" i="36"/>
  <c r="J303" i="36"/>
  <c r="B303" i="36"/>
  <c r="I302" i="36"/>
  <c r="J302" i="36"/>
  <c r="B302" i="36"/>
  <c r="I301" i="36"/>
  <c r="J301" i="36"/>
  <c r="B301" i="36"/>
  <c r="I300" i="36"/>
  <c r="J300" i="36"/>
  <c r="B300" i="36"/>
  <c r="I299" i="36"/>
  <c r="J299" i="36"/>
  <c r="B299" i="36"/>
  <c r="I298" i="36"/>
  <c r="J298" i="36"/>
  <c r="B298" i="36"/>
  <c r="I297" i="36"/>
  <c r="J297" i="36"/>
  <c r="B297" i="36"/>
  <c r="I296" i="36"/>
  <c r="J296" i="36"/>
  <c r="B296" i="36"/>
  <c r="I295" i="36"/>
  <c r="J295" i="36"/>
  <c r="B295" i="36"/>
  <c r="I294" i="36"/>
  <c r="J294" i="36"/>
  <c r="B294" i="36"/>
  <c r="I293" i="36"/>
  <c r="J293" i="36"/>
  <c r="B293" i="36"/>
  <c r="I292" i="36"/>
  <c r="J292" i="36"/>
  <c r="B292" i="36"/>
  <c r="I291" i="36"/>
  <c r="J291" i="36"/>
  <c r="B291" i="36"/>
  <c r="I290" i="36"/>
  <c r="J290" i="36"/>
  <c r="B290" i="36"/>
  <c r="I289" i="36"/>
  <c r="J289" i="36"/>
  <c r="B289" i="36"/>
  <c r="I288" i="36"/>
  <c r="J288" i="36"/>
  <c r="B288" i="36"/>
  <c r="I287" i="36"/>
  <c r="J287" i="36"/>
  <c r="B287" i="36"/>
  <c r="I286" i="36"/>
  <c r="J286" i="36"/>
  <c r="B286" i="36"/>
  <c r="I285" i="36"/>
  <c r="J285" i="36"/>
  <c r="B285" i="36"/>
  <c r="I284" i="36"/>
  <c r="J284" i="36"/>
  <c r="B284" i="36"/>
  <c r="I283" i="36"/>
  <c r="J283" i="36"/>
  <c r="B283" i="36"/>
  <c r="I282" i="36"/>
  <c r="J282" i="36"/>
  <c r="B282" i="36"/>
  <c r="I281" i="36"/>
  <c r="J281" i="36"/>
  <c r="B281" i="36"/>
  <c r="I280" i="36"/>
  <c r="J280" i="36"/>
  <c r="B280" i="36"/>
  <c r="I279" i="36"/>
  <c r="J279" i="36"/>
  <c r="B279" i="36"/>
  <c r="I278" i="36"/>
  <c r="J278" i="36"/>
  <c r="B278" i="36"/>
  <c r="I277" i="36"/>
  <c r="J277" i="36"/>
  <c r="B277" i="36"/>
  <c r="I276" i="36"/>
  <c r="J276" i="36"/>
  <c r="B276" i="36"/>
  <c r="I275" i="36"/>
  <c r="J275" i="36"/>
  <c r="B275" i="36"/>
  <c r="I274" i="36"/>
  <c r="J274" i="36"/>
  <c r="B274" i="36"/>
  <c r="I273" i="36"/>
  <c r="J273" i="36"/>
  <c r="B273" i="36"/>
  <c r="I272" i="36"/>
  <c r="J272" i="36"/>
  <c r="B272" i="36"/>
  <c r="I271" i="36"/>
  <c r="J271" i="36"/>
  <c r="B271" i="36"/>
  <c r="I270" i="36"/>
  <c r="J270" i="36"/>
  <c r="B270" i="36"/>
  <c r="I269" i="36"/>
  <c r="J269" i="36"/>
  <c r="B269" i="36"/>
  <c r="I268" i="36"/>
  <c r="J268" i="36"/>
  <c r="B268" i="36"/>
  <c r="I267" i="36"/>
  <c r="J267" i="36"/>
  <c r="B267" i="36"/>
  <c r="I266" i="36"/>
  <c r="J266" i="36"/>
  <c r="B266" i="36"/>
  <c r="I265" i="36"/>
  <c r="J265" i="36"/>
  <c r="B265" i="36"/>
  <c r="I264" i="36"/>
  <c r="J264" i="36"/>
  <c r="B264" i="36"/>
  <c r="I263" i="36"/>
  <c r="J263" i="36"/>
  <c r="B263" i="36"/>
  <c r="I262" i="36"/>
  <c r="J262" i="36"/>
  <c r="B262" i="36"/>
  <c r="I261" i="36"/>
  <c r="J261" i="36"/>
  <c r="B261" i="36"/>
  <c r="I260" i="36"/>
  <c r="J260" i="36"/>
  <c r="B260" i="36"/>
  <c r="I259" i="36"/>
  <c r="J259" i="36"/>
  <c r="B259" i="36"/>
  <c r="I258" i="36"/>
  <c r="J258" i="36"/>
  <c r="B258" i="36"/>
  <c r="I257" i="36"/>
  <c r="J257" i="36"/>
  <c r="B257" i="36"/>
  <c r="I256" i="36"/>
  <c r="J256" i="36"/>
  <c r="B256" i="36"/>
  <c r="I255" i="36"/>
  <c r="J255" i="36"/>
  <c r="B255" i="36"/>
  <c r="I254" i="36"/>
  <c r="J254" i="36"/>
  <c r="B254" i="36"/>
  <c r="I253" i="36"/>
  <c r="J253" i="36"/>
  <c r="B253" i="36"/>
  <c r="I252" i="36"/>
  <c r="J252" i="36"/>
  <c r="B252" i="36"/>
  <c r="I251" i="36"/>
  <c r="J251" i="36"/>
  <c r="B251" i="36"/>
  <c r="I250" i="36"/>
  <c r="J250" i="36"/>
  <c r="B250" i="36"/>
  <c r="I249" i="36"/>
  <c r="J249" i="36"/>
  <c r="B249" i="36"/>
  <c r="I248" i="36"/>
  <c r="J248" i="36"/>
  <c r="B248" i="36"/>
  <c r="I247" i="36"/>
  <c r="J247" i="36"/>
  <c r="B247" i="36"/>
  <c r="I246" i="36"/>
  <c r="J246" i="36"/>
  <c r="B246" i="36"/>
  <c r="I245" i="36"/>
  <c r="J245" i="36"/>
  <c r="B245" i="36"/>
  <c r="I244" i="36"/>
  <c r="J244" i="36"/>
  <c r="B244" i="36"/>
  <c r="I243" i="36"/>
  <c r="J243" i="36"/>
  <c r="B243" i="36"/>
  <c r="I242" i="36"/>
  <c r="J242" i="36"/>
  <c r="B242" i="36"/>
  <c r="I241" i="36"/>
  <c r="J241" i="36"/>
  <c r="B241" i="36"/>
  <c r="I240" i="36"/>
  <c r="J240" i="36"/>
  <c r="B240" i="36"/>
  <c r="I239" i="36"/>
  <c r="J239" i="36"/>
  <c r="B239" i="36"/>
  <c r="I238" i="36"/>
  <c r="J238" i="36"/>
  <c r="B238" i="36"/>
  <c r="I237" i="36"/>
  <c r="J237" i="36"/>
  <c r="B237" i="36"/>
  <c r="I236" i="36"/>
  <c r="J236" i="36"/>
  <c r="B236" i="36"/>
  <c r="I235" i="36"/>
  <c r="J235" i="36"/>
  <c r="B235" i="36"/>
  <c r="I234" i="36"/>
  <c r="J234" i="36"/>
  <c r="B234" i="36"/>
  <c r="I233" i="36"/>
  <c r="J233" i="36"/>
  <c r="B233" i="36"/>
  <c r="I232" i="36"/>
  <c r="J232" i="36"/>
  <c r="B232" i="36"/>
  <c r="I231" i="36"/>
  <c r="J231" i="36"/>
  <c r="B231" i="36"/>
  <c r="I230" i="36"/>
  <c r="J230" i="36"/>
  <c r="B230" i="36"/>
  <c r="I229" i="36"/>
  <c r="J229" i="36"/>
  <c r="B229" i="36"/>
  <c r="I228" i="36"/>
  <c r="J228" i="36"/>
  <c r="B228" i="36"/>
  <c r="I227" i="36"/>
  <c r="J227" i="36"/>
  <c r="B227" i="36"/>
  <c r="I226" i="36"/>
  <c r="J226" i="36"/>
  <c r="B226" i="36"/>
  <c r="I225" i="36"/>
  <c r="J225" i="36"/>
  <c r="B225" i="36"/>
  <c r="I224" i="36"/>
  <c r="J224" i="36"/>
  <c r="B224" i="36"/>
  <c r="I223" i="36"/>
  <c r="J223" i="36"/>
  <c r="B223" i="36"/>
  <c r="I222" i="36"/>
  <c r="J222" i="36"/>
  <c r="B222" i="36"/>
  <c r="I221" i="36"/>
  <c r="J221" i="36"/>
  <c r="B221" i="36"/>
  <c r="I220" i="36"/>
  <c r="J220" i="36"/>
  <c r="B220" i="36"/>
  <c r="I219" i="36"/>
  <c r="J219" i="36"/>
  <c r="B219" i="36"/>
  <c r="I218" i="36"/>
  <c r="J218" i="36"/>
  <c r="B218" i="36"/>
  <c r="I217" i="36"/>
  <c r="J217" i="36"/>
  <c r="B217" i="36"/>
  <c r="I216" i="36"/>
  <c r="J216" i="36"/>
  <c r="B216" i="36"/>
  <c r="I215" i="36"/>
  <c r="J215" i="36"/>
  <c r="B215" i="36"/>
  <c r="I214" i="36"/>
  <c r="J214" i="36"/>
  <c r="B214" i="36"/>
  <c r="I213" i="36"/>
  <c r="J213" i="36"/>
  <c r="B213" i="36"/>
  <c r="I212" i="36"/>
  <c r="J212" i="36"/>
  <c r="B212" i="36"/>
  <c r="I211" i="36"/>
  <c r="J211" i="36"/>
  <c r="B211" i="36"/>
  <c r="I210" i="36"/>
  <c r="J210" i="36"/>
  <c r="B210" i="36"/>
  <c r="I209" i="36"/>
  <c r="J209" i="36"/>
  <c r="B209" i="36"/>
  <c r="I208" i="36"/>
  <c r="J208" i="36"/>
  <c r="B208" i="36"/>
  <c r="I207" i="36"/>
  <c r="J207" i="36"/>
  <c r="B207" i="36"/>
  <c r="I206" i="36"/>
  <c r="J206" i="36"/>
  <c r="B206" i="36"/>
  <c r="I205" i="36"/>
  <c r="J205" i="36"/>
  <c r="B205" i="36"/>
  <c r="I204" i="36"/>
  <c r="J204" i="36"/>
  <c r="B204" i="36"/>
  <c r="I203" i="36"/>
  <c r="J203" i="36"/>
  <c r="B203" i="36"/>
  <c r="I202" i="36"/>
  <c r="J202" i="36"/>
  <c r="B202" i="36"/>
  <c r="I201" i="36"/>
  <c r="J201" i="36"/>
  <c r="B201" i="36"/>
  <c r="I200" i="36"/>
  <c r="J200" i="36"/>
  <c r="B200" i="36"/>
  <c r="I199" i="36"/>
  <c r="J199" i="36"/>
  <c r="B199" i="36"/>
  <c r="I198" i="36"/>
  <c r="J198" i="36"/>
  <c r="B198" i="36"/>
  <c r="I197" i="36"/>
  <c r="J197" i="36"/>
  <c r="B197" i="36"/>
  <c r="I196" i="36"/>
  <c r="J196" i="36"/>
  <c r="B196" i="36"/>
  <c r="I195" i="36"/>
  <c r="J195" i="36"/>
  <c r="B195" i="36"/>
  <c r="I194" i="36"/>
  <c r="J194" i="36"/>
  <c r="B194" i="36"/>
  <c r="I193" i="36"/>
  <c r="J193" i="36"/>
  <c r="B193" i="36"/>
  <c r="I192" i="36"/>
  <c r="J192" i="36"/>
  <c r="B192" i="36"/>
  <c r="I191" i="36"/>
  <c r="J191" i="36"/>
  <c r="B191" i="36"/>
  <c r="I190" i="36"/>
  <c r="J190" i="36"/>
  <c r="B190" i="36"/>
  <c r="I189" i="36"/>
  <c r="J189" i="36"/>
  <c r="B189" i="36"/>
  <c r="I188" i="36"/>
  <c r="J188" i="36"/>
  <c r="B188" i="36"/>
  <c r="I187" i="36"/>
  <c r="J187" i="36"/>
  <c r="B187" i="36"/>
  <c r="I186" i="36"/>
  <c r="J186" i="36"/>
  <c r="B186" i="36"/>
  <c r="I185" i="36"/>
  <c r="J185" i="36"/>
  <c r="B185" i="36"/>
  <c r="I184" i="36"/>
  <c r="J184" i="36"/>
  <c r="B184" i="36"/>
  <c r="I183" i="36"/>
  <c r="J183" i="36"/>
  <c r="B183" i="36"/>
  <c r="I182" i="36"/>
  <c r="J182" i="36"/>
  <c r="B182" i="36"/>
  <c r="I181" i="36"/>
  <c r="J181" i="36"/>
  <c r="B181" i="36"/>
  <c r="I180" i="36"/>
  <c r="J180" i="36"/>
  <c r="B180" i="36"/>
  <c r="I179" i="36"/>
  <c r="J179" i="36"/>
  <c r="B179" i="36"/>
  <c r="I178" i="36"/>
  <c r="J178" i="36"/>
  <c r="B178" i="36"/>
  <c r="I177" i="36"/>
  <c r="J177" i="36"/>
  <c r="B177" i="36"/>
  <c r="I176" i="36"/>
  <c r="J176" i="36"/>
  <c r="B176" i="36"/>
  <c r="I175" i="36"/>
  <c r="J175" i="36"/>
  <c r="B175" i="36"/>
  <c r="I174" i="36"/>
  <c r="J174" i="36"/>
  <c r="B174" i="36"/>
  <c r="I173" i="36"/>
  <c r="J173" i="36"/>
  <c r="B173" i="36"/>
  <c r="I172" i="36"/>
  <c r="J172" i="36"/>
  <c r="B172" i="36"/>
  <c r="I171" i="36"/>
  <c r="J171" i="36"/>
  <c r="B171" i="36"/>
  <c r="I170" i="36"/>
  <c r="J170" i="36"/>
  <c r="B170" i="36"/>
  <c r="I169" i="36"/>
  <c r="J169" i="36"/>
  <c r="B169" i="36"/>
  <c r="I168" i="36"/>
  <c r="J168" i="36"/>
  <c r="B168" i="36"/>
  <c r="I167" i="36"/>
  <c r="J167" i="36"/>
  <c r="B167" i="36"/>
  <c r="I166" i="36"/>
  <c r="J166" i="36"/>
  <c r="B166" i="36"/>
  <c r="I165" i="36"/>
  <c r="J165" i="36"/>
  <c r="B165" i="36"/>
  <c r="I164" i="36"/>
  <c r="J164" i="36"/>
  <c r="B164" i="36"/>
  <c r="I163" i="36"/>
  <c r="J163" i="36"/>
  <c r="B163" i="36"/>
  <c r="I162" i="36"/>
  <c r="J162" i="36"/>
  <c r="B162" i="36"/>
  <c r="I161" i="36"/>
  <c r="J161" i="36"/>
  <c r="B161" i="36"/>
  <c r="I160" i="36"/>
  <c r="J160" i="36"/>
  <c r="B160" i="36"/>
  <c r="I159" i="36"/>
  <c r="J159" i="36"/>
  <c r="B159" i="36"/>
  <c r="I158" i="36"/>
  <c r="J158" i="36"/>
  <c r="B158" i="36"/>
  <c r="I157" i="36"/>
  <c r="J157" i="36"/>
  <c r="B157" i="36"/>
  <c r="I156" i="36"/>
  <c r="J156" i="36"/>
  <c r="B156" i="36"/>
  <c r="I155" i="36"/>
  <c r="J155" i="36"/>
  <c r="B155" i="36"/>
  <c r="I154" i="36"/>
  <c r="J154" i="36"/>
  <c r="B154" i="36"/>
  <c r="I153" i="36"/>
  <c r="J153" i="36"/>
  <c r="B153" i="36"/>
  <c r="I152" i="36"/>
  <c r="J152" i="36"/>
  <c r="B152" i="36"/>
  <c r="I151" i="36"/>
  <c r="J151" i="36"/>
  <c r="B151" i="36"/>
  <c r="I150" i="36"/>
  <c r="J150" i="36"/>
  <c r="B150" i="36"/>
  <c r="I149" i="36"/>
  <c r="J149" i="36"/>
  <c r="B149" i="36"/>
  <c r="I148" i="36"/>
  <c r="J148" i="36"/>
  <c r="B148" i="36"/>
  <c r="I147" i="36"/>
  <c r="J147" i="36"/>
  <c r="B147" i="36"/>
  <c r="I146" i="36"/>
  <c r="J146" i="36"/>
  <c r="B146" i="36"/>
  <c r="I145" i="36"/>
  <c r="J145" i="36"/>
  <c r="B145" i="36"/>
  <c r="I144" i="36"/>
  <c r="J144" i="36"/>
  <c r="B144" i="36"/>
  <c r="I143" i="36"/>
  <c r="J143" i="36"/>
  <c r="B143" i="36"/>
  <c r="I142" i="36"/>
  <c r="J142" i="36"/>
  <c r="B142" i="36"/>
  <c r="I141" i="36"/>
  <c r="J141" i="36"/>
  <c r="B141" i="36"/>
  <c r="I140" i="36"/>
  <c r="J140" i="36"/>
  <c r="B140" i="36"/>
  <c r="I139" i="36"/>
  <c r="J139" i="36"/>
  <c r="B139" i="36"/>
  <c r="I138" i="36"/>
  <c r="J138" i="36"/>
  <c r="B138" i="36"/>
  <c r="I137" i="36"/>
  <c r="J137" i="36"/>
  <c r="B137" i="36"/>
  <c r="I136" i="36"/>
  <c r="J136" i="36"/>
  <c r="B136" i="36"/>
  <c r="I135" i="36"/>
  <c r="J135" i="36"/>
  <c r="B135" i="36"/>
  <c r="I134" i="36"/>
  <c r="J134" i="36"/>
  <c r="B134" i="36"/>
  <c r="I133" i="36"/>
  <c r="J133" i="36"/>
  <c r="B133" i="36"/>
  <c r="I132" i="36"/>
  <c r="J132" i="36"/>
  <c r="B132" i="36"/>
  <c r="I131" i="36"/>
  <c r="J131" i="36"/>
  <c r="B131" i="36"/>
  <c r="I130" i="36"/>
  <c r="J130" i="36"/>
  <c r="B130" i="36"/>
  <c r="I129" i="36"/>
  <c r="J129" i="36"/>
  <c r="B129" i="36"/>
  <c r="I128" i="36"/>
  <c r="J128" i="36"/>
  <c r="B128" i="36"/>
  <c r="I127" i="36"/>
  <c r="J127" i="36"/>
  <c r="B127" i="36"/>
  <c r="I126" i="36"/>
  <c r="J126" i="36"/>
  <c r="B126" i="36"/>
  <c r="I125" i="36"/>
  <c r="J125" i="36"/>
  <c r="B125" i="36"/>
  <c r="I124" i="36"/>
  <c r="J124" i="36"/>
  <c r="B124" i="36"/>
  <c r="I123" i="36"/>
  <c r="J123" i="36"/>
  <c r="B123" i="36"/>
  <c r="I122" i="36"/>
  <c r="J122" i="36"/>
  <c r="B122" i="36"/>
  <c r="I121" i="36"/>
  <c r="J121" i="36"/>
  <c r="B121" i="36"/>
  <c r="I120" i="36"/>
  <c r="J120" i="36"/>
  <c r="B120" i="36"/>
  <c r="I119" i="36"/>
  <c r="J119" i="36"/>
  <c r="B119" i="36"/>
  <c r="I118" i="36"/>
  <c r="J118" i="36"/>
  <c r="B118" i="36"/>
  <c r="I117" i="36"/>
  <c r="J117" i="36"/>
  <c r="B117" i="36"/>
  <c r="I116" i="36"/>
  <c r="J116" i="36"/>
  <c r="B116" i="36"/>
  <c r="I115" i="36"/>
  <c r="J115" i="36"/>
  <c r="B115" i="36"/>
  <c r="I114" i="36"/>
  <c r="J114" i="36"/>
  <c r="B114" i="36"/>
  <c r="I113" i="36"/>
  <c r="J113" i="36"/>
  <c r="B113" i="36"/>
  <c r="I112" i="36"/>
  <c r="J112" i="36"/>
  <c r="B112" i="36"/>
  <c r="I111" i="36"/>
  <c r="J111" i="36"/>
  <c r="B111" i="36"/>
  <c r="I110" i="36"/>
  <c r="J110" i="36"/>
  <c r="B110" i="36"/>
  <c r="I109" i="36"/>
  <c r="J109" i="36"/>
  <c r="B109" i="36"/>
  <c r="I108" i="36"/>
  <c r="J108" i="36"/>
  <c r="B108" i="36"/>
  <c r="I107" i="36"/>
  <c r="J107" i="36"/>
  <c r="B107" i="36"/>
  <c r="I106" i="36"/>
  <c r="J106" i="36"/>
  <c r="B106" i="36"/>
  <c r="I105" i="36"/>
  <c r="J105" i="36"/>
  <c r="B105" i="36"/>
  <c r="I104" i="36"/>
  <c r="J104" i="36"/>
  <c r="B104" i="36"/>
  <c r="I103" i="36"/>
  <c r="J103" i="36"/>
  <c r="B103" i="36"/>
  <c r="I102" i="36"/>
  <c r="J102" i="36"/>
  <c r="B102" i="36"/>
  <c r="I101" i="36"/>
  <c r="J101" i="36"/>
  <c r="B101" i="36"/>
  <c r="I100" i="36"/>
  <c r="J100" i="36"/>
  <c r="B100" i="36"/>
  <c r="I99" i="36"/>
  <c r="J99" i="36"/>
  <c r="B99" i="36"/>
  <c r="I98" i="36"/>
  <c r="J98" i="36"/>
  <c r="B98" i="36"/>
  <c r="I97" i="36"/>
  <c r="J97" i="36"/>
  <c r="B97" i="36"/>
  <c r="I96" i="36"/>
  <c r="J96" i="36"/>
  <c r="B96" i="36"/>
  <c r="I95" i="36"/>
  <c r="J95" i="36"/>
  <c r="B95" i="36"/>
  <c r="I94" i="36"/>
  <c r="J94" i="36"/>
  <c r="B94" i="36"/>
  <c r="I93" i="36"/>
  <c r="J93" i="36"/>
  <c r="B93" i="36"/>
  <c r="I92" i="36"/>
  <c r="J92" i="36"/>
  <c r="B92" i="36"/>
  <c r="I91" i="36"/>
  <c r="J91" i="36"/>
  <c r="B91" i="36"/>
  <c r="I90" i="36"/>
  <c r="J90" i="36"/>
  <c r="B90" i="36"/>
  <c r="I89" i="36"/>
  <c r="J89" i="36"/>
  <c r="B89" i="36"/>
  <c r="I88" i="36"/>
  <c r="J88" i="36"/>
  <c r="B88" i="36"/>
  <c r="I87" i="36"/>
  <c r="J87" i="36"/>
  <c r="B87" i="36"/>
  <c r="I86" i="36"/>
  <c r="J86" i="36"/>
  <c r="B86" i="36"/>
  <c r="I85" i="36"/>
  <c r="J85" i="36"/>
  <c r="B85" i="36"/>
  <c r="I84" i="36"/>
  <c r="J84" i="36"/>
  <c r="B84" i="36"/>
  <c r="I83" i="36"/>
  <c r="J83" i="36"/>
  <c r="B83" i="36"/>
  <c r="I82" i="36"/>
  <c r="J82" i="36"/>
  <c r="B82" i="36"/>
  <c r="I81" i="36"/>
  <c r="J81" i="36"/>
  <c r="B81" i="36"/>
  <c r="I80" i="36"/>
  <c r="J80" i="36"/>
  <c r="B80" i="36"/>
  <c r="I79" i="36"/>
  <c r="J79" i="36"/>
  <c r="B79" i="36"/>
  <c r="I78" i="36"/>
  <c r="J78" i="36"/>
  <c r="B78" i="36"/>
  <c r="I77" i="36"/>
  <c r="J77" i="36"/>
  <c r="B77" i="36"/>
  <c r="I76" i="36"/>
  <c r="J76" i="36"/>
  <c r="B76" i="36"/>
  <c r="I75" i="36"/>
  <c r="J75" i="36"/>
  <c r="B75" i="36"/>
  <c r="I74" i="36"/>
  <c r="J74" i="36"/>
  <c r="B74" i="36"/>
  <c r="I73" i="36"/>
  <c r="J73" i="36"/>
  <c r="B73" i="36"/>
  <c r="I72" i="36"/>
  <c r="J72" i="36"/>
  <c r="B72" i="36"/>
  <c r="I71" i="36"/>
  <c r="J71" i="36"/>
  <c r="B71" i="36"/>
  <c r="I70" i="36"/>
  <c r="J70" i="36"/>
  <c r="B70" i="36"/>
  <c r="I69" i="36"/>
  <c r="J69" i="36"/>
  <c r="B69" i="36"/>
  <c r="I68" i="36"/>
  <c r="J68" i="36"/>
  <c r="B68" i="36"/>
  <c r="I67" i="36"/>
  <c r="J67" i="36"/>
  <c r="B67" i="36"/>
  <c r="I66" i="36"/>
  <c r="J66" i="36"/>
  <c r="B66" i="36"/>
  <c r="I65" i="36"/>
  <c r="J65" i="36"/>
  <c r="B65" i="36"/>
  <c r="I64" i="36"/>
  <c r="J64" i="36"/>
  <c r="B64" i="36"/>
  <c r="I63" i="36"/>
  <c r="J63" i="36"/>
  <c r="B63" i="36"/>
  <c r="I62" i="36"/>
  <c r="J62" i="36"/>
  <c r="B62" i="36"/>
  <c r="I61" i="36"/>
  <c r="J61" i="36"/>
  <c r="B61" i="36"/>
  <c r="I60" i="36"/>
  <c r="J60" i="36"/>
  <c r="B60" i="36"/>
  <c r="I59" i="36"/>
  <c r="J59" i="36"/>
  <c r="B59" i="36"/>
  <c r="I58" i="36"/>
  <c r="J58" i="36"/>
  <c r="B58" i="36"/>
  <c r="I57" i="36"/>
  <c r="J57" i="36"/>
  <c r="B57" i="36"/>
  <c r="I56" i="36"/>
  <c r="J56" i="36"/>
  <c r="B56" i="36"/>
  <c r="I55" i="36"/>
  <c r="J55" i="36"/>
  <c r="B55" i="36"/>
  <c r="I54" i="36"/>
  <c r="J54" i="36"/>
  <c r="B54" i="36"/>
  <c r="I53" i="36"/>
  <c r="J53" i="36"/>
  <c r="B53" i="36"/>
  <c r="I52" i="36"/>
  <c r="J52" i="36"/>
  <c r="B52" i="36"/>
  <c r="I51" i="36"/>
  <c r="J51" i="36"/>
  <c r="B51" i="36"/>
  <c r="I50" i="36"/>
  <c r="J50" i="36"/>
  <c r="B50" i="36"/>
  <c r="I49" i="36"/>
  <c r="J49" i="36"/>
  <c r="B49" i="36"/>
  <c r="I48" i="36"/>
  <c r="J48" i="36"/>
  <c r="B48" i="36"/>
  <c r="I47" i="36"/>
  <c r="J47" i="36"/>
  <c r="B47" i="36"/>
  <c r="I46" i="36"/>
  <c r="J46" i="36"/>
  <c r="B46" i="36"/>
  <c r="I45" i="36"/>
  <c r="J45" i="36"/>
  <c r="B45" i="36"/>
  <c r="I44" i="36"/>
  <c r="J44" i="36"/>
  <c r="B44" i="36"/>
  <c r="I43" i="36"/>
  <c r="J43" i="36"/>
  <c r="B43" i="36"/>
  <c r="I42" i="36"/>
  <c r="J42" i="36"/>
  <c r="B42" i="36"/>
  <c r="I41" i="36"/>
  <c r="J41" i="36"/>
  <c r="B41" i="36"/>
  <c r="I40" i="36"/>
  <c r="J40" i="36"/>
  <c r="B40" i="36"/>
  <c r="I39" i="36"/>
  <c r="J39" i="36"/>
  <c r="B39" i="36"/>
  <c r="I38" i="36"/>
  <c r="J38" i="36"/>
  <c r="B38" i="36"/>
  <c r="I37" i="36"/>
  <c r="J37" i="36"/>
  <c r="B37" i="36"/>
  <c r="I36" i="36"/>
  <c r="J36" i="36"/>
  <c r="B36" i="36"/>
  <c r="I35" i="36"/>
  <c r="J35" i="36"/>
  <c r="B35" i="36"/>
  <c r="I34" i="36"/>
  <c r="J34" i="36"/>
  <c r="B34" i="36"/>
  <c r="I33" i="36"/>
  <c r="J33" i="36"/>
  <c r="B33" i="36"/>
  <c r="I32" i="36"/>
  <c r="J32" i="36"/>
  <c r="B32" i="36"/>
  <c r="I31" i="36"/>
  <c r="J31" i="36"/>
  <c r="B31" i="36"/>
  <c r="I30" i="36"/>
  <c r="J30" i="36"/>
  <c r="B30" i="36"/>
  <c r="I29" i="36"/>
  <c r="J29" i="36"/>
  <c r="B29" i="36"/>
  <c r="I28" i="36"/>
  <c r="J28" i="36"/>
  <c r="B28" i="36"/>
  <c r="I27" i="36"/>
  <c r="J27" i="36"/>
  <c r="B27" i="36"/>
  <c r="I26" i="36"/>
  <c r="J26" i="36"/>
  <c r="B26" i="36"/>
  <c r="I25" i="36"/>
  <c r="J25" i="36"/>
  <c r="B25" i="36"/>
  <c r="I24" i="36"/>
  <c r="J24" i="36"/>
  <c r="B24" i="36"/>
  <c r="I23" i="36"/>
  <c r="J23" i="36"/>
  <c r="B23" i="36"/>
  <c r="I22" i="36"/>
  <c r="J22" i="36"/>
  <c r="B22" i="36"/>
  <c r="I21" i="36"/>
  <c r="J21" i="36"/>
  <c r="B21" i="36"/>
  <c r="I20" i="36"/>
  <c r="J20" i="36"/>
  <c r="B20" i="36"/>
  <c r="I19" i="36"/>
  <c r="J19" i="36"/>
  <c r="B19" i="36"/>
  <c r="H10" i="36"/>
  <c r="H7" i="36"/>
  <c r="K18" i="35"/>
  <c r="M18" i="35"/>
  <c r="D19" i="35"/>
  <c r="H3" i="35"/>
  <c r="F19" i="35"/>
  <c r="D20" i="35"/>
  <c r="E19" i="35"/>
  <c r="G19" i="35"/>
  <c r="H19" i="35"/>
  <c r="K19" i="35"/>
  <c r="L19" i="35"/>
  <c r="M19" i="35"/>
  <c r="F20" i="35"/>
  <c r="D21" i="35"/>
  <c r="E20" i="35"/>
  <c r="G20" i="35"/>
  <c r="H20" i="35"/>
  <c r="K20" i="35"/>
  <c r="L20" i="35"/>
  <c r="M20" i="35"/>
  <c r="F21" i="35"/>
  <c r="D22" i="35"/>
  <c r="E21" i="35"/>
  <c r="G21" i="35"/>
  <c r="H21" i="35"/>
  <c r="K21" i="35"/>
  <c r="L21" i="35"/>
  <c r="M21" i="35"/>
  <c r="F22" i="35"/>
  <c r="D23" i="35"/>
  <c r="E22" i="35"/>
  <c r="G22" i="35"/>
  <c r="H22" i="35"/>
  <c r="K22" i="35"/>
  <c r="L22" i="35"/>
  <c r="M22" i="35"/>
  <c r="F23" i="35"/>
  <c r="D24" i="35"/>
  <c r="E23" i="35"/>
  <c r="G23" i="35"/>
  <c r="H23" i="35"/>
  <c r="K23" i="35"/>
  <c r="L23" i="35"/>
  <c r="M23" i="35"/>
  <c r="F24" i="35"/>
  <c r="D25" i="35"/>
  <c r="E24" i="35"/>
  <c r="G24" i="35"/>
  <c r="H24" i="35"/>
  <c r="K24" i="35"/>
  <c r="L24" i="35"/>
  <c r="M24" i="35"/>
  <c r="F25" i="35"/>
  <c r="D26" i="35"/>
  <c r="E25" i="35"/>
  <c r="G25" i="35"/>
  <c r="H25" i="35"/>
  <c r="K25" i="35"/>
  <c r="L25" i="35"/>
  <c r="M25" i="35"/>
  <c r="F26" i="35"/>
  <c r="D27" i="35"/>
  <c r="E26" i="35"/>
  <c r="G26" i="35"/>
  <c r="H26" i="35"/>
  <c r="K26" i="35"/>
  <c r="L26" i="35"/>
  <c r="M26" i="35"/>
  <c r="F27" i="35"/>
  <c r="D28" i="35"/>
  <c r="E27" i="35"/>
  <c r="G27" i="35"/>
  <c r="H27" i="35"/>
  <c r="K27" i="35"/>
  <c r="L27" i="35"/>
  <c r="M27" i="35"/>
  <c r="F28" i="35"/>
  <c r="D29" i="35"/>
  <c r="E28" i="35"/>
  <c r="G28" i="35"/>
  <c r="H28" i="35"/>
  <c r="K28" i="35"/>
  <c r="L28" i="35"/>
  <c r="M28" i="35"/>
  <c r="F29" i="35"/>
  <c r="D30" i="35"/>
  <c r="E29" i="35"/>
  <c r="G29" i="35"/>
  <c r="H29" i="35"/>
  <c r="K29" i="35"/>
  <c r="L29" i="35"/>
  <c r="M29" i="35"/>
  <c r="F30" i="35"/>
  <c r="D31" i="35"/>
  <c r="E30" i="35"/>
  <c r="G30" i="35"/>
  <c r="H30" i="35"/>
  <c r="K30" i="35"/>
  <c r="L30" i="35"/>
  <c r="M30" i="35"/>
  <c r="F31" i="35"/>
  <c r="D32" i="35"/>
  <c r="E31" i="35"/>
  <c r="G31" i="35"/>
  <c r="H31" i="35"/>
  <c r="K31" i="35"/>
  <c r="L31" i="35"/>
  <c r="M31" i="35"/>
  <c r="F32" i="35"/>
  <c r="D33" i="35"/>
  <c r="E32" i="35"/>
  <c r="G32" i="35"/>
  <c r="H32" i="35"/>
  <c r="K32" i="35"/>
  <c r="L32" i="35"/>
  <c r="M32" i="35"/>
  <c r="F33" i="35"/>
  <c r="D34" i="35"/>
  <c r="E33" i="35"/>
  <c r="G33" i="35"/>
  <c r="H33" i="35"/>
  <c r="K33" i="35"/>
  <c r="L33" i="35"/>
  <c r="M33" i="35"/>
  <c r="F34" i="35"/>
  <c r="D35" i="35"/>
  <c r="E34" i="35"/>
  <c r="G34" i="35"/>
  <c r="H34" i="35"/>
  <c r="K34" i="35"/>
  <c r="L34" i="35"/>
  <c r="M34" i="35"/>
  <c r="F35" i="35"/>
  <c r="D36" i="35"/>
  <c r="E35" i="35"/>
  <c r="G35" i="35"/>
  <c r="H35" i="35"/>
  <c r="K35" i="35"/>
  <c r="L35" i="35"/>
  <c r="M35" i="35"/>
  <c r="F36" i="35"/>
  <c r="D37" i="35"/>
  <c r="E36" i="35"/>
  <c r="G36" i="35"/>
  <c r="H36" i="35"/>
  <c r="K36" i="35"/>
  <c r="L36" i="35"/>
  <c r="M36" i="35"/>
  <c r="F37" i="35"/>
  <c r="D38" i="35"/>
  <c r="E37" i="35"/>
  <c r="G37" i="35"/>
  <c r="H37" i="35"/>
  <c r="K37" i="35"/>
  <c r="L37" i="35"/>
  <c r="M37" i="35"/>
  <c r="F38" i="35"/>
  <c r="D39" i="35"/>
  <c r="E38" i="35"/>
  <c r="G38" i="35"/>
  <c r="H38" i="35"/>
  <c r="K38" i="35"/>
  <c r="L38" i="35"/>
  <c r="M38" i="35"/>
  <c r="F39" i="35"/>
  <c r="D40" i="35"/>
  <c r="E39" i="35"/>
  <c r="G39" i="35"/>
  <c r="H39" i="35"/>
  <c r="K39" i="35"/>
  <c r="L39" i="35"/>
  <c r="M39" i="35"/>
  <c r="F40" i="35"/>
  <c r="D41" i="35"/>
  <c r="E40" i="35"/>
  <c r="G40" i="35"/>
  <c r="H40" i="35"/>
  <c r="K40" i="35"/>
  <c r="L40" i="35"/>
  <c r="M40" i="35"/>
  <c r="F41" i="35"/>
  <c r="D42" i="35"/>
  <c r="E41" i="35"/>
  <c r="G41" i="35"/>
  <c r="H41" i="35"/>
  <c r="K41" i="35"/>
  <c r="L41" i="35"/>
  <c r="M41" i="35"/>
  <c r="F42" i="35"/>
  <c r="D43" i="35"/>
  <c r="E42" i="35"/>
  <c r="G42" i="35"/>
  <c r="H42" i="35"/>
  <c r="K42" i="35"/>
  <c r="L42" i="35"/>
  <c r="M42" i="35"/>
  <c r="F43" i="35"/>
  <c r="D44" i="35"/>
  <c r="E43" i="35"/>
  <c r="G43" i="35"/>
  <c r="H43" i="35"/>
  <c r="K43" i="35"/>
  <c r="L43" i="35"/>
  <c r="M43" i="35"/>
  <c r="F44" i="35"/>
  <c r="D45" i="35"/>
  <c r="E44" i="35"/>
  <c r="G44" i="35"/>
  <c r="H44" i="35"/>
  <c r="K44" i="35"/>
  <c r="L44" i="35"/>
  <c r="M44" i="35"/>
  <c r="F45" i="35"/>
  <c r="D46" i="35"/>
  <c r="E45" i="35"/>
  <c r="G45" i="35"/>
  <c r="H45" i="35"/>
  <c r="K45" i="35"/>
  <c r="L45" i="35"/>
  <c r="M45" i="35"/>
  <c r="F46" i="35"/>
  <c r="D47" i="35"/>
  <c r="E46" i="35"/>
  <c r="G46" i="35"/>
  <c r="H46" i="35"/>
  <c r="K46" i="35"/>
  <c r="L46" i="35"/>
  <c r="M46" i="35"/>
  <c r="F47" i="35"/>
  <c r="D48" i="35"/>
  <c r="E47" i="35"/>
  <c r="G47" i="35"/>
  <c r="H47" i="35"/>
  <c r="K47" i="35"/>
  <c r="L47" i="35"/>
  <c r="M47" i="35"/>
  <c r="F48" i="35"/>
  <c r="D49" i="35"/>
  <c r="E48" i="35"/>
  <c r="G48" i="35"/>
  <c r="H48" i="35"/>
  <c r="K48" i="35"/>
  <c r="L48" i="35"/>
  <c r="M48" i="35"/>
  <c r="F49" i="35"/>
  <c r="D50" i="35"/>
  <c r="E49" i="35"/>
  <c r="G49" i="35"/>
  <c r="H49" i="35"/>
  <c r="K49" i="35"/>
  <c r="L49" i="35"/>
  <c r="M49" i="35"/>
  <c r="F50" i="35"/>
  <c r="D51" i="35"/>
  <c r="E50" i="35"/>
  <c r="G50" i="35"/>
  <c r="H50" i="35"/>
  <c r="K50" i="35"/>
  <c r="L50" i="35"/>
  <c r="M50" i="35"/>
  <c r="F51" i="35"/>
  <c r="D52" i="35"/>
  <c r="E51" i="35"/>
  <c r="G51" i="35"/>
  <c r="H51" i="35"/>
  <c r="K51" i="35"/>
  <c r="L51" i="35"/>
  <c r="M51" i="35"/>
  <c r="F52" i="35"/>
  <c r="D53" i="35"/>
  <c r="E52" i="35"/>
  <c r="G52" i="35"/>
  <c r="H52" i="35"/>
  <c r="K52" i="35"/>
  <c r="L52" i="35"/>
  <c r="M52" i="35"/>
  <c r="F53" i="35"/>
  <c r="D54" i="35"/>
  <c r="E53" i="35"/>
  <c r="G53" i="35"/>
  <c r="H53" i="35"/>
  <c r="K53" i="35"/>
  <c r="L53" i="35"/>
  <c r="M53" i="35"/>
  <c r="F54" i="35"/>
  <c r="D55" i="35"/>
  <c r="E54" i="35"/>
  <c r="G54" i="35"/>
  <c r="H54" i="35"/>
  <c r="K54" i="35"/>
  <c r="L54" i="35"/>
  <c r="M54" i="35"/>
  <c r="F55" i="35"/>
  <c r="D56" i="35"/>
  <c r="E55" i="35"/>
  <c r="G55" i="35"/>
  <c r="H55" i="35"/>
  <c r="K55" i="35"/>
  <c r="L55" i="35"/>
  <c r="M55" i="35"/>
  <c r="F56" i="35"/>
  <c r="D57" i="35"/>
  <c r="E56" i="35"/>
  <c r="G56" i="35"/>
  <c r="H56" i="35"/>
  <c r="K56" i="35"/>
  <c r="L56" i="35"/>
  <c r="M56" i="35"/>
  <c r="F57" i="35"/>
  <c r="D58" i="35"/>
  <c r="E57" i="35"/>
  <c r="G57" i="35"/>
  <c r="H57" i="35"/>
  <c r="K57" i="35"/>
  <c r="L57" i="35"/>
  <c r="M57" i="35"/>
  <c r="F58" i="35"/>
  <c r="D59" i="35"/>
  <c r="E58" i="35"/>
  <c r="G58" i="35"/>
  <c r="H58" i="35"/>
  <c r="K58" i="35"/>
  <c r="L58" i="35"/>
  <c r="M58" i="35"/>
  <c r="F59" i="35"/>
  <c r="D60" i="35"/>
  <c r="E59" i="35"/>
  <c r="G59" i="35"/>
  <c r="H59" i="35"/>
  <c r="K59" i="35"/>
  <c r="L59" i="35"/>
  <c r="M59" i="35"/>
  <c r="F60" i="35"/>
  <c r="D61" i="35"/>
  <c r="E60" i="35"/>
  <c r="G60" i="35"/>
  <c r="H60" i="35"/>
  <c r="K60" i="35"/>
  <c r="L60" i="35"/>
  <c r="M60" i="35"/>
  <c r="F61" i="35"/>
  <c r="D62" i="35"/>
  <c r="E61" i="35"/>
  <c r="G61" i="35"/>
  <c r="H61" i="35"/>
  <c r="K61" i="35"/>
  <c r="L61" i="35"/>
  <c r="M61" i="35"/>
  <c r="F62" i="35"/>
  <c r="D63" i="35"/>
  <c r="E62" i="35"/>
  <c r="G62" i="35"/>
  <c r="H62" i="35"/>
  <c r="K62" i="35"/>
  <c r="L62" i="35"/>
  <c r="M62" i="35"/>
  <c r="F63" i="35"/>
  <c r="D64" i="35"/>
  <c r="E63" i="35"/>
  <c r="G63" i="35"/>
  <c r="H63" i="35"/>
  <c r="K63" i="35"/>
  <c r="L63" i="35"/>
  <c r="M63" i="35"/>
  <c r="F64" i="35"/>
  <c r="D65" i="35"/>
  <c r="E64" i="35"/>
  <c r="G64" i="35"/>
  <c r="H64" i="35"/>
  <c r="K64" i="35"/>
  <c r="L64" i="35"/>
  <c r="M64" i="35"/>
  <c r="F65" i="35"/>
  <c r="D66" i="35"/>
  <c r="E65" i="35"/>
  <c r="G65" i="35"/>
  <c r="H65" i="35"/>
  <c r="K65" i="35"/>
  <c r="L65" i="35"/>
  <c r="M65" i="35"/>
  <c r="F66" i="35"/>
  <c r="D67" i="35"/>
  <c r="E66" i="35"/>
  <c r="G66" i="35"/>
  <c r="H66" i="35"/>
  <c r="K66" i="35"/>
  <c r="L66" i="35"/>
  <c r="M66" i="35"/>
  <c r="F67" i="35"/>
  <c r="D68" i="35"/>
  <c r="E67" i="35"/>
  <c r="G67" i="35"/>
  <c r="H67" i="35"/>
  <c r="K67" i="35"/>
  <c r="L67" i="35"/>
  <c r="M67" i="35"/>
  <c r="F68" i="35"/>
  <c r="D69" i="35"/>
  <c r="E68" i="35"/>
  <c r="G68" i="35"/>
  <c r="H68" i="35"/>
  <c r="K68" i="35"/>
  <c r="L68" i="35"/>
  <c r="M68" i="35"/>
  <c r="F69" i="35"/>
  <c r="D70" i="35"/>
  <c r="E69" i="35"/>
  <c r="G69" i="35"/>
  <c r="H69" i="35"/>
  <c r="K69" i="35"/>
  <c r="L69" i="35"/>
  <c r="M69" i="35"/>
  <c r="F70" i="35"/>
  <c r="D71" i="35"/>
  <c r="E70" i="35"/>
  <c r="G70" i="35"/>
  <c r="H70" i="35"/>
  <c r="K70" i="35"/>
  <c r="L70" i="35"/>
  <c r="M70" i="35"/>
  <c r="F71" i="35"/>
  <c r="D72" i="35"/>
  <c r="E71" i="35"/>
  <c r="G71" i="35"/>
  <c r="H71" i="35"/>
  <c r="K71" i="35"/>
  <c r="L71" i="35"/>
  <c r="M71" i="35"/>
  <c r="F72" i="35"/>
  <c r="D73" i="35"/>
  <c r="E72" i="35"/>
  <c r="G72" i="35"/>
  <c r="H72" i="35"/>
  <c r="K72" i="35"/>
  <c r="L72" i="35"/>
  <c r="M72" i="35"/>
  <c r="F73" i="35"/>
  <c r="D74" i="35"/>
  <c r="E73" i="35"/>
  <c r="G73" i="35"/>
  <c r="H73" i="35"/>
  <c r="K73" i="35"/>
  <c r="L73" i="35"/>
  <c r="M73" i="35"/>
  <c r="F74" i="35"/>
  <c r="D75" i="35"/>
  <c r="E74" i="35"/>
  <c r="G74" i="35"/>
  <c r="H74" i="35"/>
  <c r="K74" i="35"/>
  <c r="L74" i="35"/>
  <c r="M74" i="35"/>
  <c r="F75" i="35"/>
  <c r="D76" i="35"/>
  <c r="E75" i="35"/>
  <c r="G75" i="35"/>
  <c r="H75" i="35"/>
  <c r="K75" i="35"/>
  <c r="L75" i="35"/>
  <c r="M75" i="35"/>
  <c r="F76" i="35"/>
  <c r="D77" i="35"/>
  <c r="E76" i="35"/>
  <c r="G76" i="35"/>
  <c r="H76" i="35"/>
  <c r="K76" i="35"/>
  <c r="L76" i="35"/>
  <c r="M76" i="35"/>
  <c r="F77" i="35"/>
  <c r="D78" i="35"/>
  <c r="E77" i="35"/>
  <c r="G77" i="35"/>
  <c r="H77" i="35"/>
  <c r="K77" i="35"/>
  <c r="L77" i="35"/>
  <c r="M77" i="35"/>
  <c r="F78" i="35"/>
  <c r="D79" i="35"/>
  <c r="E78" i="35"/>
  <c r="G78" i="35"/>
  <c r="H78" i="35"/>
  <c r="K78" i="35"/>
  <c r="L78" i="35"/>
  <c r="M78" i="35"/>
  <c r="F79" i="35"/>
  <c r="D80" i="35"/>
  <c r="E79" i="35"/>
  <c r="G79" i="35"/>
  <c r="H79" i="35"/>
  <c r="K79" i="35"/>
  <c r="L79" i="35"/>
  <c r="M79" i="35"/>
  <c r="F80" i="35"/>
  <c r="D81" i="35"/>
  <c r="E80" i="35"/>
  <c r="G80" i="35"/>
  <c r="H80" i="35"/>
  <c r="K80" i="35"/>
  <c r="L80" i="35"/>
  <c r="M80" i="35"/>
  <c r="F81" i="35"/>
  <c r="D82" i="35"/>
  <c r="E81" i="35"/>
  <c r="G81" i="35"/>
  <c r="H81" i="35"/>
  <c r="K81" i="35"/>
  <c r="L81" i="35"/>
  <c r="M81" i="35"/>
  <c r="F82" i="35"/>
  <c r="D83" i="35"/>
  <c r="E82" i="35"/>
  <c r="G82" i="35"/>
  <c r="H82" i="35"/>
  <c r="K82" i="35"/>
  <c r="L82" i="35"/>
  <c r="M82" i="35"/>
  <c r="F83" i="35"/>
  <c r="D84" i="35"/>
  <c r="E83" i="35"/>
  <c r="G83" i="35"/>
  <c r="H83" i="35"/>
  <c r="K83" i="35"/>
  <c r="L83" i="35"/>
  <c r="M83" i="35"/>
  <c r="F84" i="35"/>
  <c r="D85" i="35"/>
  <c r="E84" i="35"/>
  <c r="G84" i="35"/>
  <c r="H84" i="35"/>
  <c r="K84" i="35"/>
  <c r="L84" i="35"/>
  <c r="M84" i="35"/>
  <c r="F85" i="35"/>
  <c r="D86" i="35"/>
  <c r="E85" i="35"/>
  <c r="G85" i="35"/>
  <c r="H85" i="35"/>
  <c r="K85" i="35"/>
  <c r="L85" i="35"/>
  <c r="M85" i="35"/>
  <c r="F86" i="35"/>
  <c r="D87" i="35"/>
  <c r="E86" i="35"/>
  <c r="G86" i="35"/>
  <c r="H86" i="35"/>
  <c r="K86" i="35"/>
  <c r="L86" i="35"/>
  <c r="M86" i="35"/>
  <c r="F87" i="35"/>
  <c r="D88" i="35"/>
  <c r="E87" i="35"/>
  <c r="G87" i="35"/>
  <c r="H87" i="35"/>
  <c r="K87" i="35"/>
  <c r="L87" i="35"/>
  <c r="M87" i="35"/>
  <c r="F88" i="35"/>
  <c r="D89" i="35"/>
  <c r="E88" i="35"/>
  <c r="G88" i="35"/>
  <c r="H88" i="35"/>
  <c r="K88" i="35"/>
  <c r="L88" i="35"/>
  <c r="M88" i="35"/>
  <c r="F89" i="35"/>
  <c r="D90" i="35"/>
  <c r="E89" i="35"/>
  <c r="G89" i="35"/>
  <c r="H89" i="35"/>
  <c r="K89" i="35"/>
  <c r="L89" i="35"/>
  <c r="M89" i="35"/>
  <c r="F90" i="35"/>
  <c r="D91" i="35"/>
  <c r="E90" i="35"/>
  <c r="G90" i="35"/>
  <c r="H90" i="35"/>
  <c r="K90" i="35"/>
  <c r="L90" i="35"/>
  <c r="M90" i="35"/>
  <c r="F91" i="35"/>
  <c r="D92" i="35"/>
  <c r="E91" i="35"/>
  <c r="G91" i="35"/>
  <c r="H91" i="35"/>
  <c r="K91" i="35"/>
  <c r="L91" i="35"/>
  <c r="M91" i="35"/>
  <c r="F92" i="35"/>
  <c r="D93" i="35"/>
  <c r="E92" i="35"/>
  <c r="G92" i="35"/>
  <c r="H92" i="35"/>
  <c r="K92" i="35"/>
  <c r="L92" i="35"/>
  <c r="M92" i="35"/>
  <c r="F93" i="35"/>
  <c r="D94" i="35"/>
  <c r="E93" i="35"/>
  <c r="G93" i="35"/>
  <c r="H93" i="35"/>
  <c r="K93" i="35"/>
  <c r="L93" i="35"/>
  <c r="M93" i="35"/>
  <c r="F94" i="35"/>
  <c r="D95" i="35"/>
  <c r="E94" i="35"/>
  <c r="G94" i="35"/>
  <c r="H94" i="35"/>
  <c r="K94" i="35"/>
  <c r="L94" i="35"/>
  <c r="M94" i="35"/>
  <c r="F95" i="35"/>
  <c r="D96" i="35"/>
  <c r="E95" i="35"/>
  <c r="G95" i="35"/>
  <c r="H95" i="35"/>
  <c r="K95" i="35"/>
  <c r="L95" i="35"/>
  <c r="M95" i="35"/>
  <c r="F96" i="35"/>
  <c r="D97" i="35"/>
  <c r="E96" i="35"/>
  <c r="G96" i="35"/>
  <c r="H96" i="35"/>
  <c r="K96" i="35"/>
  <c r="L96" i="35"/>
  <c r="M96" i="35"/>
  <c r="F97" i="35"/>
  <c r="D98" i="35"/>
  <c r="E97" i="35"/>
  <c r="G97" i="35"/>
  <c r="H97" i="35"/>
  <c r="K97" i="35"/>
  <c r="L97" i="35"/>
  <c r="M97" i="35"/>
  <c r="H98" i="35"/>
  <c r="K98" i="35"/>
  <c r="L98" i="35"/>
  <c r="M98" i="35"/>
  <c r="D99" i="35"/>
  <c r="H99" i="35"/>
  <c r="K99" i="35"/>
  <c r="L99" i="35"/>
  <c r="M99" i="35"/>
  <c r="D100" i="35"/>
  <c r="H100" i="35"/>
  <c r="K100" i="35"/>
  <c r="L100" i="35"/>
  <c r="M100" i="35"/>
  <c r="D101" i="35"/>
  <c r="H101" i="35"/>
  <c r="K101" i="35"/>
  <c r="L101" i="35"/>
  <c r="M101" i="35"/>
  <c r="D102" i="35"/>
  <c r="H102" i="35"/>
  <c r="K102" i="35"/>
  <c r="L102" i="35"/>
  <c r="M102" i="35"/>
  <c r="D103" i="35"/>
  <c r="H103" i="35"/>
  <c r="K103" i="35"/>
  <c r="L103" i="35"/>
  <c r="M103" i="35"/>
  <c r="D104" i="35"/>
  <c r="H104" i="35"/>
  <c r="K104" i="35"/>
  <c r="L104" i="35"/>
  <c r="M104" i="35"/>
  <c r="D105" i="35"/>
  <c r="H105" i="35"/>
  <c r="K105" i="35"/>
  <c r="L105" i="35"/>
  <c r="M105" i="35"/>
  <c r="D106" i="35"/>
  <c r="H106" i="35"/>
  <c r="K106" i="35"/>
  <c r="L106" i="35"/>
  <c r="M106" i="35"/>
  <c r="D107" i="35"/>
  <c r="H107" i="35"/>
  <c r="K107" i="35"/>
  <c r="L107" i="35"/>
  <c r="M107" i="35"/>
  <c r="D108" i="35"/>
  <c r="H108" i="35"/>
  <c r="K108" i="35"/>
  <c r="L108" i="35"/>
  <c r="M108" i="35"/>
  <c r="D109" i="35"/>
  <c r="H109" i="35"/>
  <c r="K109" i="35"/>
  <c r="L109" i="35"/>
  <c r="M109" i="35"/>
  <c r="D110" i="35"/>
  <c r="F98" i="35"/>
  <c r="E98" i="35"/>
  <c r="G98" i="35"/>
  <c r="F99" i="35"/>
  <c r="E99" i="35"/>
  <c r="G99" i="35"/>
  <c r="F100" i="35"/>
  <c r="E100" i="35"/>
  <c r="G100" i="35"/>
  <c r="F101" i="35"/>
  <c r="E101" i="35"/>
  <c r="G101" i="35"/>
  <c r="F102" i="35"/>
  <c r="E102" i="35"/>
  <c r="G102" i="35"/>
  <c r="F103" i="35"/>
  <c r="E103" i="35"/>
  <c r="G103" i="35"/>
  <c r="F104" i="35"/>
  <c r="E104" i="35"/>
  <c r="G104" i="35"/>
  <c r="F105" i="35"/>
  <c r="E105" i="35"/>
  <c r="G105" i="35"/>
  <c r="F106" i="35"/>
  <c r="E106" i="35"/>
  <c r="G106" i="35"/>
  <c r="F107" i="35"/>
  <c r="E107" i="35"/>
  <c r="G107" i="35"/>
  <c r="F108" i="35"/>
  <c r="E108" i="35"/>
  <c r="G108" i="35"/>
  <c r="F109" i="35"/>
  <c r="E109" i="35"/>
  <c r="G109" i="35"/>
  <c r="F110" i="35"/>
  <c r="D111" i="35"/>
  <c r="E110" i="35"/>
  <c r="G110" i="35"/>
  <c r="H110" i="35"/>
  <c r="K110" i="35"/>
  <c r="L110" i="35"/>
  <c r="M110" i="35"/>
  <c r="F111" i="35"/>
  <c r="D112" i="35"/>
  <c r="E111" i="35"/>
  <c r="G111" i="35"/>
  <c r="H111" i="35"/>
  <c r="K111" i="35"/>
  <c r="L111" i="35"/>
  <c r="M111" i="35"/>
  <c r="F112" i="35"/>
  <c r="D113" i="35"/>
  <c r="E112" i="35"/>
  <c r="G112" i="35"/>
  <c r="H112" i="35"/>
  <c r="K112" i="35"/>
  <c r="L112" i="35"/>
  <c r="M112" i="35"/>
  <c r="F113" i="35"/>
  <c r="D114" i="35"/>
  <c r="E113" i="35"/>
  <c r="G113" i="35"/>
  <c r="H113" i="35"/>
  <c r="K113" i="35"/>
  <c r="L113" i="35"/>
  <c r="M113" i="35"/>
  <c r="F114" i="35"/>
  <c r="D115" i="35"/>
  <c r="E114" i="35"/>
  <c r="G114" i="35"/>
  <c r="H114" i="35"/>
  <c r="K114" i="35"/>
  <c r="L114" i="35"/>
  <c r="M114" i="35"/>
  <c r="F115" i="35"/>
  <c r="D116" i="35"/>
  <c r="E115" i="35"/>
  <c r="G115" i="35"/>
  <c r="H115" i="35"/>
  <c r="K115" i="35"/>
  <c r="L115" i="35"/>
  <c r="M115" i="35"/>
  <c r="F116" i="35"/>
  <c r="D117" i="35"/>
  <c r="E116" i="35"/>
  <c r="G116" i="35"/>
  <c r="H116" i="35"/>
  <c r="K116" i="35"/>
  <c r="L116" i="35"/>
  <c r="M116" i="35"/>
  <c r="F117" i="35"/>
  <c r="D118" i="35"/>
  <c r="E117" i="35"/>
  <c r="G117" i="35"/>
  <c r="H117" i="35"/>
  <c r="K117" i="35"/>
  <c r="L117" i="35"/>
  <c r="M117" i="35"/>
  <c r="F118" i="35"/>
  <c r="D119" i="35"/>
  <c r="E118" i="35"/>
  <c r="G118" i="35"/>
  <c r="H118" i="35"/>
  <c r="K118" i="35"/>
  <c r="L118" i="35"/>
  <c r="M118" i="35"/>
  <c r="F119" i="35"/>
  <c r="D120" i="35"/>
  <c r="E119" i="35"/>
  <c r="G119" i="35"/>
  <c r="H119" i="35"/>
  <c r="K119" i="35"/>
  <c r="L119" i="35"/>
  <c r="M119" i="35"/>
  <c r="F120" i="35"/>
  <c r="D121" i="35"/>
  <c r="E120" i="35"/>
  <c r="G120" i="35"/>
  <c r="H120" i="35"/>
  <c r="K120" i="35"/>
  <c r="L120" i="35"/>
  <c r="M120" i="35"/>
  <c r="F121" i="35"/>
  <c r="D122" i="35"/>
  <c r="E121" i="35"/>
  <c r="G121" i="35"/>
  <c r="H121" i="35"/>
  <c r="K121" i="35"/>
  <c r="L121" i="35"/>
  <c r="M121" i="35"/>
  <c r="F122" i="35"/>
  <c r="D123" i="35"/>
  <c r="E122" i="35"/>
  <c r="G122" i="35"/>
  <c r="H122" i="35"/>
  <c r="K122" i="35"/>
  <c r="L122" i="35"/>
  <c r="M122" i="35"/>
  <c r="F123" i="35"/>
  <c r="D124" i="35"/>
  <c r="E123" i="35"/>
  <c r="G123" i="35"/>
  <c r="H123" i="35"/>
  <c r="K123" i="35"/>
  <c r="L123" i="35"/>
  <c r="M123" i="35"/>
  <c r="F124" i="35"/>
  <c r="D125" i="35"/>
  <c r="E124" i="35"/>
  <c r="G124" i="35"/>
  <c r="H124" i="35"/>
  <c r="K124" i="35"/>
  <c r="L124" i="35"/>
  <c r="M124" i="35"/>
  <c r="F125" i="35"/>
  <c r="D126" i="35"/>
  <c r="E125" i="35"/>
  <c r="G125" i="35"/>
  <c r="H125" i="35"/>
  <c r="K125" i="35"/>
  <c r="L125" i="35"/>
  <c r="M125" i="35"/>
  <c r="F126" i="35"/>
  <c r="D127" i="35"/>
  <c r="E126" i="35"/>
  <c r="G126" i="35"/>
  <c r="H126" i="35"/>
  <c r="K126" i="35"/>
  <c r="L126" i="35"/>
  <c r="M126" i="35"/>
  <c r="F127" i="35"/>
  <c r="D128" i="35"/>
  <c r="E127" i="35"/>
  <c r="G127" i="35"/>
  <c r="H127" i="35"/>
  <c r="K127" i="35"/>
  <c r="L127" i="35"/>
  <c r="M127" i="35"/>
  <c r="F128" i="35"/>
  <c r="D129" i="35"/>
  <c r="E128" i="35"/>
  <c r="G128" i="35"/>
  <c r="H128" i="35"/>
  <c r="K128" i="35"/>
  <c r="L128" i="35"/>
  <c r="M128" i="35"/>
  <c r="F129" i="35"/>
  <c r="D130" i="35"/>
  <c r="E129" i="35"/>
  <c r="G129" i="35"/>
  <c r="H129" i="35"/>
  <c r="K129" i="35"/>
  <c r="L129" i="35"/>
  <c r="M129" i="35"/>
  <c r="F130" i="35"/>
  <c r="D131" i="35"/>
  <c r="E130" i="35"/>
  <c r="G130" i="35"/>
  <c r="H130" i="35"/>
  <c r="K130" i="35"/>
  <c r="L130" i="35"/>
  <c r="M130" i="35"/>
  <c r="F131" i="35"/>
  <c r="D132" i="35"/>
  <c r="E131" i="35"/>
  <c r="G131" i="35"/>
  <c r="H131" i="35"/>
  <c r="K131" i="35"/>
  <c r="L131" i="35"/>
  <c r="M131" i="35"/>
  <c r="F132" i="35"/>
  <c r="D133" i="35"/>
  <c r="E132" i="35"/>
  <c r="G132" i="35"/>
  <c r="H132" i="35"/>
  <c r="K132" i="35"/>
  <c r="L132" i="35"/>
  <c r="M132" i="35"/>
  <c r="F133" i="35"/>
  <c r="D134" i="35"/>
  <c r="E133" i="35"/>
  <c r="G133" i="35"/>
  <c r="H133" i="35"/>
  <c r="K133" i="35"/>
  <c r="L133" i="35"/>
  <c r="M133" i="35"/>
  <c r="F134" i="35"/>
  <c r="D135" i="35"/>
  <c r="E134" i="35"/>
  <c r="G134" i="35"/>
  <c r="H134" i="35"/>
  <c r="K134" i="35"/>
  <c r="L134" i="35"/>
  <c r="M134" i="35"/>
  <c r="F135" i="35"/>
  <c r="D136" i="35"/>
  <c r="E135" i="35"/>
  <c r="G135" i="35"/>
  <c r="H135" i="35"/>
  <c r="K135" i="35"/>
  <c r="L135" i="35"/>
  <c r="M135" i="35"/>
  <c r="F136" i="35"/>
  <c r="D137" i="35"/>
  <c r="E136" i="35"/>
  <c r="G136" i="35"/>
  <c r="H136" i="35"/>
  <c r="K136" i="35"/>
  <c r="L136" i="35"/>
  <c r="M136" i="35"/>
  <c r="F137" i="35"/>
  <c r="D138" i="35"/>
  <c r="E137" i="35"/>
  <c r="G137" i="35"/>
  <c r="H137" i="35"/>
  <c r="K137" i="35"/>
  <c r="L137" i="35"/>
  <c r="M137" i="35"/>
  <c r="F138" i="35"/>
  <c r="D139" i="35"/>
  <c r="E138" i="35"/>
  <c r="G138" i="35"/>
  <c r="H138" i="35"/>
  <c r="K138" i="35"/>
  <c r="L138" i="35"/>
  <c r="M138" i="35"/>
  <c r="F139" i="35"/>
  <c r="D140" i="35"/>
  <c r="E139" i="35"/>
  <c r="G139" i="35"/>
  <c r="H139" i="35"/>
  <c r="K139" i="35"/>
  <c r="L139" i="35"/>
  <c r="M139" i="35"/>
  <c r="F140" i="35"/>
  <c r="D141" i="35"/>
  <c r="E140" i="35"/>
  <c r="G140" i="35"/>
  <c r="H140" i="35"/>
  <c r="K140" i="35"/>
  <c r="L140" i="35"/>
  <c r="M140" i="35"/>
  <c r="F141" i="35"/>
  <c r="D142" i="35"/>
  <c r="E141" i="35"/>
  <c r="G141" i="35"/>
  <c r="H141" i="35"/>
  <c r="K141" i="35"/>
  <c r="L141" i="35"/>
  <c r="M141" i="35"/>
  <c r="F142" i="35"/>
  <c r="D143" i="35"/>
  <c r="E142" i="35"/>
  <c r="G142" i="35"/>
  <c r="H142" i="35"/>
  <c r="K142" i="35"/>
  <c r="L142" i="35"/>
  <c r="M142" i="35"/>
  <c r="F143" i="35"/>
  <c r="D144" i="35"/>
  <c r="E143" i="35"/>
  <c r="G143" i="35"/>
  <c r="H143" i="35"/>
  <c r="K143" i="35"/>
  <c r="L143" i="35"/>
  <c r="M143" i="35"/>
  <c r="F144" i="35"/>
  <c r="D145" i="35"/>
  <c r="E144" i="35"/>
  <c r="G144" i="35"/>
  <c r="H144" i="35"/>
  <c r="K144" i="35"/>
  <c r="L144" i="35"/>
  <c r="M144" i="35"/>
  <c r="F145" i="35"/>
  <c r="D146" i="35"/>
  <c r="E145" i="35"/>
  <c r="G145" i="35"/>
  <c r="H145" i="35"/>
  <c r="K145" i="35"/>
  <c r="L145" i="35"/>
  <c r="M145" i="35"/>
  <c r="F146" i="35"/>
  <c r="D147" i="35"/>
  <c r="E146" i="35"/>
  <c r="G146" i="35"/>
  <c r="H146" i="35"/>
  <c r="K146" i="35"/>
  <c r="L146" i="35"/>
  <c r="M146" i="35"/>
  <c r="F147" i="35"/>
  <c r="D148" i="35"/>
  <c r="E147" i="35"/>
  <c r="G147" i="35"/>
  <c r="H147" i="35"/>
  <c r="K147" i="35"/>
  <c r="L147" i="35"/>
  <c r="M147" i="35"/>
  <c r="F148" i="35"/>
  <c r="D149" i="35"/>
  <c r="E148" i="35"/>
  <c r="G148" i="35"/>
  <c r="H148" i="35"/>
  <c r="K148" i="35"/>
  <c r="L148" i="35"/>
  <c r="M148" i="35"/>
  <c r="F149" i="35"/>
  <c r="D150" i="35"/>
  <c r="E149" i="35"/>
  <c r="G149" i="35"/>
  <c r="H149" i="35"/>
  <c r="K149" i="35"/>
  <c r="L149" i="35"/>
  <c r="M149" i="35"/>
  <c r="F150" i="35"/>
  <c r="D151" i="35"/>
  <c r="E150" i="35"/>
  <c r="G150" i="35"/>
  <c r="H150" i="35"/>
  <c r="K150" i="35"/>
  <c r="L150" i="35"/>
  <c r="M150" i="35"/>
  <c r="F151" i="35"/>
  <c r="D152" i="35"/>
  <c r="E151" i="35"/>
  <c r="G151" i="35"/>
  <c r="H151" i="35"/>
  <c r="K151" i="35"/>
  <c r="L151" i="35"/>
  <c r="M151" i="35"/>
  <c r="F152" i="35"/>
  <c r="D153" i="35"/>
  <c r="E152" i="35"/>
  <c r="G152" i="35"/>
  <c r="H152" i="35"/>
  <c r="K152" i="35"/>
  <c r="L152" i="35"/>
  <c r="M152" i="35"/>
  <c r="F153" i="35"/>
  <c r="D154" i="35"/>
  <c r="E153" i="35"/>
  <c r="G153" i="35"/>
  <c r="H153" i="35"/>
  <c r="K153" i="35"/>
  <c r="L153" i="35"/>
  <c r="M153" i="35"/>
  <c r="F154" i="35"/>
  <c r="D155" i="35"/>
  <c r="E154" i="35"/>
  <c r="G154" i="35"/>
  <c r="H154" i="35"/>
  <c r="K154" i="35"/>
  <c r="L154" i="35"/>
  <c r="M154" i="35"/>
  <c r="F155" i="35"/>
  <c r="D156" i="35"/>
  <c r="E155" i="35"/>
  <c r="G155" i="35"/>
  <c r="H155" i="35"/>
  <c r="K155" i="35"/>
  <c r="L155" i="35"/>
  <c r="M155" i="35"/>
  <c r="F156" i="35"/>
  <c r="D157" i="35"/>
  <c r="E156" i="35"/>
  <c r="G156" i="35"/>
  <c r="H156" i="35"/>
  <c r="K156" i="35"/>
  <c r="L156" i="35"/>
  <c r="M156" i="35"/>
  <c r="F157" i="35"/>
  <c r="D158" i="35"/>
  <c r="E157" i="35"/>
  <c r="G157" i="35"/>
  <c r="H157" i="35"/>
  <c r="K157" i="35"/>
  <c r="L157" i="35"/>
  <c r="M157" i="35"/>
  <c r="F158" i="35"/>
  <c r="D159" i="35"/>
  <c r="E158" i="35"/>
  <c r="G158" i="35"/>
  <c r="H158" i="35"/>
  <c r="K158" i="35"/>
  <c r="L158" i="35"/>
  <c r="M158" i="35"/>
  <c r="F159" i="35"/>
  <c r="D160" i="35"/>
  <c r="E159" i="35"/>
  <c r="G159" i="35"/>
  <c r="H159" i="35"/>
  <c r="K159" i="35"/>
  <c r="L159" i="35"/>
  <c r="M159" i="35"/>
  <c r="F160" i="35"/>
  <c r="D161" i="35"/>
  <c r="E160" i="35"/>
  <c r="G160" i="35"/>
  <c r="H160" i="35"/>
  <c r="K160" i="35"/>
  <c r="L160" i="35"/>
  <c r="M160" i="35"/>
  <c r="F161" i="35"/>
  <c r="D162" i="35"/>
  <c r="E161" i="35"/>
  <c r="G161" i="35"/>
  <c r="H161" i="35"/>
  <c r="K161" i="35"/>
  <c r="L161" i="35"/>
  <c r="M161" i="35"/>
  <c r="F162" i="35"/>
  <c r="D163" i="35"/>
  <c r="E162" i="35"/>
  <c r="G162" i="35"/>
  <c r="H162" i="35"/>
  <c r="K162" i="35"/>
  <c r="L162" i="35"/>
  <c r="M162" i="35"/>
  <c r="F163" i="35"/>
  <c r="D164" i="35"/>
  <c r="E163" i="35"/>
  <c r="G163" i="35"/>
  <c r="H163" i="35"/>
  <c r="K163" i="35"/>
  <c r="L163" i="35"/>
  <c r="M163" i="35"/>
  <c r="F164" i="35"/>
  <c r="D165" i="35"/>
  <c r="E164" i="35"/>
  <c r="G164" i="35"/>
  <c r="H164" i="35"/>
  <c r="K164" i="35"/>
  <c r="L164" i="35"/>
  <c r="M164" i="35"/>
  <c r="F165" i="35"/>
  <c r="D166" i="35"/>
  <c r="E165" i="35"/>
  <c r="G165" i="35"/>
  <c r="H165" i="35"/>
  <c r="K165" i="35"/>
  <c r="L165" i="35"/>
  <c r="M165" i="35"/>
  <c r="F166" i="35"/>
  <c r="D167" i="35"/>
  <c r="E166" i="35"/>
  <c r="G166" i="35"/>
  <c r="H166" i="35"/>
  <c r="K166" i="35"/>
  <c r="L166" i="35"/>
  <c r="M166" i="35"/>
  <c r="F167" i="35"/>
  <c r="D168" i="35"/>
  <c r="E167" i="35"/>
  <c r="G167" i="35"/>
  <c r="H167" i="35"/>
  <c r="K167" i="35"/>
  <c r="L167" i="35"/>
  <c r="M167" i="35"/>
  <c r="F168" i="35"/>
  <c r="D169" i="35"/>
  <c r="E168" i="35"/>
  <c r="G168" i="35"/>
  <c r="H168" i="35"/>
  <c r="K168" i="35"/>
  <c r="L168" i="35"/>
  <c r="M168" i="35"/>
  <c r="F169" i="35"/>
  <c r="D170" i="35"/>
  <c r="E169" i="35"/>
  <c r="G169" i="35"/>
  <c r="H169" i="35"/>
  <c r="K169" i="35"/>
  <c r="L169" i="35"/>
  <c r="M169" i="35"/>
  <c r="F170" i="35"/>
  <c r="D171" i="35"/>
  <c r="E170" i="35"/>
  <c r="G170" i="35"/>
  <c r="H170" i="35"/>
  <c r="K170" i="35"/>
  <c r="L170" i="35"/>
  <c r="M170" i="35"/>
  <c r="F171" i="35"/>
  <c r="D172" i="35"/>
  <c r="E171" i="35"/>
  <c r="G171" i="35"/>
  <c r="H171" i="35"/>
  <c r="K171" i="35"/>
  <c r="L171" i="35"/>
  <c r="M171" i="35"/>
  <c r="F172" i="35"/>
  <c r="D173" i="35"/>
  <c r="E172" i="35"/>
  <c r="G172" i="35"/>
  <c r="H172" i="35"/>
  <c r="K172" i="35"/>
  <c r="L172" i="35"/>
  <c r="M172" i="35"/>
  <c r="F173" i="35"/>
  <c r="D174" i="35"/>
  <c r="E173" i="35"/>
  <c r="G173" i="35"/>
  <c r="H173" i="35"/>
  <c r="K173" i="35"/>
  <c r="L173" i="35"/>
  <c r="M173" i="35"/>
  <c r="F174" i="35"/>
  <c r="D175" i="35"/>
  <c r="E174" i="35"/>
  <c r="G174" i="35"/>
  <c r="H174" i="35"/>
  <c r="K174" i="35"/>
  <c r="L174" i="35"/>
  <c r="M174" i="35"/>
  <c r="F175" i="35"/>
  <c r="D176" i="35"/>
  <c r="E175" i="35"/>
  <c r="G175" i="35"/>
  <c r="H175" i="35"/>
  <c r="K175" i="35"/>
  <c r="L175" i="35"/>
  <c r="M175" i="35"/>
  <c r="F176" i="35"/>
  <c r="D177" i="35"/>
  <c r="E176" i="35"/>
  <c r="G176" i="35"/>
  <c r="H176" i="35"/>
  <c r="K176" i="35"/>
  <c r="L176" i="35"/>
  <c r="M176" i="35"/>
  <c r="F177" i="35"/>
  <c r="D178" i="35"/>
  <c r="E177" i="35"/>
  <c r="G177" i="35"/>
  <c r="H177" i="35"/>
  <c r="K177" i="35"/>
  <c r="L177" i="35"/>
  <c r="M177" i="35"/>
  <c r="F178" i="35"/>
  <c r="D179" i="35"/>
  <c r="E178" i="35"/>
  <c r="G178" i="35"/>
  <c r="H178" i="35"/>
  <c r="K178" i="35"/>
  <c r="L178" i="35"/>
  <c r="M178" i="35"/>
  <c r="F179" i="35"/>
  <c r="D180" i="35"/>
  <c r="E179" i="35"/>
  <c r="G179" i="35"/>
  <c r="H179" i="35"/>
  <c r="K179" i="35"/>
  <c r="L179" i="35"/>
  <c r="M179" i="35"/>
  <c r="F180" i="35"/>
  <c r="D181" i="35"/>
  <c r="E180" i="35"/>
  <c r="G180" i="35"/>
  <c r="H180" i="35"/>
  <c r="K180" i="35"/>
  <c r="L180" i="35"/>
  <c r="M180" i="35"/>
  <c r="F181" i="35"/>
  <c r="D182" i="35"/>
  <c r="E181" i="35"/>
  <c r="G181" i="35"/>
  <c r="H181" i="35"/>
  <c r="K181" i="35"/>
  <c r="L181" i="35"/>
  <c r="M181" i="35"/>
  <c r="F182" i="35"/>
  <c r="D183" i="35"/>
  <c r="E182" i="35"/>
  <c r="G182" i="35"/>
  <c r="H182" i="35"/>
  <c r="K182" i="35"/>
  <c r="L182" i="35"/>
  <c r="M182" i="35"/>
  <c r="F183" i="35"/>
  <c r="D184" i="35"/>
  <c r="E183" i="35"/>
  <c r="G183" i="35"/>
  <c r="H183" i="35"/>
  <c r="K183" i="35"/>
  <c r="L183" i="35"/>
  <c r="M183" i="35"/>
  <c r="F184" i="35"/>
  <c r="D185" i="35"/>
  <c r="E184" i="35"/>
  <c r="G184" i="35"/>
  <c r="H184" i="35"/>
  <c r="K184" i="35"/>
  <c r="L184" i="35"/>
  <c r="M184" i="35"/>
  <c r="F185" i="35"/>
  <c r="D186" i="35"/>
  <c r="E185" i="35"/>
  <c r="G185" i="35"/>
  <c r="H185" i="35"/>
  <c r="K185" i="35"/>
  <c r="L185" i="35"/>
  <c r="M185" i="35"/>
  <c r="F186" i="35"/>
  <c r="D187" i="35"/>
  <c r="E186" i="35"/>
  <c r="G186" i="35"/>
  <c r="H186" i="35"/>
  <c r="K186" i="35"/>
  <c r="L186" i="35"/>
  <c r="M186" i="35"/>
  <c r="F187" i="35"/>
  <c r="D188" i="35"/>
  <c r="E187" i="35"/>
  <c r="G187" i="35"/>
  <c r="H187" i="35"/>
  <c r="K187" i="35"/>
  <c r="L187" i="35"/>
  <c r="M187" i="35"/>
  <c r="F188" i="35"/>
  <c r="D189" i="35"/>
  <c r="E188" i="35"/>
  <c r="G188" i="35"/>
  <c r="H188" i="35"/>
  <c r="K188" i="35"/>
  <c r="L188" i="35"/>
  <c r="M188" i="35"/>
  <c r="F189" i="35"/>
  <c r="D190" i="35"/>
  <c r="E189" i="35"/>
  <c r="G189" i="35"/>
  <c r="H189" i="35"/>
  <c r="K189" i="35"/>
  <c r="L189" i="35"/>
  <c r="M189" i="35"/>
  <c r="F190" i="35"/>
  <c r="D191" i="35"/>
  <c r="E190" i="35"/>
  <c r="G190" i="35"/>
  <c r="H190" i="35"/>
  <c r="K190" i="35"/>
  <c r="L190" i="35"/>
  <c r="M190" i="35"/>
  <c r="F191" i="35"/>
  <c r="D192" i="35"/>
  <c r="E191" i="35"/>
  <c r="G191" i="35"/>
  <c r="H191" i="35"/>
  <c r="K191" i="35"/>
  <c r="L191" i="35"/>
  <c r="M191" i="35"/>
  <c r="F192" i="35"/>
  <c r="D193" i="35"/>
  <c r="E192" i="35"/>
  <c r="G192" i="35"/>
  <c r="H192" i="35"/>
  <c r="K192" i="35"/>
  <c r="L192" i="35"/>
  <c r="M192" i="35"/>
  <c r="F193" i="35"/>
  <c r="D194" i="35"/>
  <c r="E193" i="35"/>
  <c r="G193" i="35"/>
  <c r="H193" i="35"/>
  <c r="K193" i="35"/>
  <c r="L193" i="35"/>
  <c r="M193" i="35"/>
  <c r="F194" i="35"/>
  <c r="D195" i="35"/>
  <c r="E194" i="35"/>
  <c r="G194" i="35"/>
  <c r="H194" i="35"/>
  <c r="K194" i="35"/>
  <c r="L194" i="35"/>
  <c r="M194" i="35"/>
  <c r="F195" i="35"/>
  <c r="D196" i="35"/>
  <c r="E195" i="35"/>
  <c r="G195" i="35"/>
  <c r="H195" i="35"/>
  <c r="K195" i="35"/>
  <c r="L195" i="35"/>
  <c r="M195" i="35"/>
  <c r="F196" i="35"/>
  <c r="D197" i="35"/>
  <c r="E196" i="35"/>
  <c r="G196" i="35"/>
  <c r="H196" i="35"/>
  <c r="K196" i="35"/>
  <c r="L196" i="35"/>
  <c r="M196" i="35"/>
  <c r="F197" i="35"/>
  <c r="D198" i="35"/>
  <c r="E197" i="35"/>
  <c r="G197" i="35"/>
  <c r="H197" i="35"/>
  <c r="K197" i="35"/>
  <c r="L197" i="35"/>
  <c r="M197" i="35"/>
  <c r="F198" i="35"/>
  <c r="D199" i="35"/>
  <c r="E198" i="35"/>
  <c r="G198" i="35"/>
  <c r="H198" i="35"/>
  <c r="K198" i="35"/>
  <c r="L198" i="35"/>
  <c r="M198" i="35"/>
  <c r="F199" i="35"/>
  <c r="D200" i="35"/>
  <c r="E199" i="35"/>
  <c r="G199" i="35"/>
  <c r="H199" i="35"/>
  <c r="K199" i="35"/>
  <c r="L199" i="35"/>
  <c r="M199" i="35"/>
  <c r="F200" i="35"/>
  <c r="D201" i="35"/>
  <c r="E200" i="35"/>
  <c r="G200" i="35"/>
  <c r="H200" i="35"/>
  <c r="K200" i="35"/>
  <c r="L200" i="35"/>
  <c r="M200" i="35"/>
  <c r="F201" i="35"/>
  <c r="D202" i="35"/>
  <c r="E201" i="35"/>
  <c r="G201" i="35"/>
  <c r="H201" i="35"/>
  <c r="K201" i="35"/>
  <c r="L201" i="35"/>
  <c r="M201" i="35"/>
  <c r="F202" i="35"/>
  <c r="D203" i="35"/>
  <c r="E202" i="35"/>
  <c r="G202" i="35"/>
  <c r="H202" i="35"/>
  <c r="K202" i="35"/>
  <c r="L202" i="35"/>
  <c r="M202" i="35"/>
  <c r="F203" i="35"/>
  <c r="D204" i="35"/>
  <c r="E203" i="35"/>
  <c r="G203" i="35"/>
  <c r="H203" i="35"/>
  <c r="K203" i="35"/>
  <c r="L203" i="35"/>
  <c r="M203" i="35"/>
  <c r="F204" i="35"/>
  <c r="D205" i="35"/>
  <c r="E204" i="35"/>
  <c r="G204" i="35"/>
  <c r="H204" i="35"/>
  <c r="K204" i="35"/>
  <c r="L204" i="35"/>
  <c r="M204" i="35"/>
  <c r="F205" i="35"/>
  <c r="D206" i="35"/>
  <c r="E205" i="35"/>
  <c r="G205" i="35"/>
  <c r="H205" i="35"/>
  <c r="K205" i="35"/>
  <c r="L205" i="35"/>
  <c r="M205" i="35"/>
  <c r="F206" i="35"/>
  <c r="D207" i="35"/>
  <c r="E206" i="35"/>
  <c r="G206" i="35"/>
  <c r="H206" i="35"/>
  <c r="K206" i="35"/>
  <c r="L206" i="35"/>
  <c r="M206" i="35"/>
  <c r="F207" i="35"/>
  <c r="E207" i="35"/>
  <c r="G207" i="35"/>
  <c r="H207" i="35"/>
  <c r="K207" i="35"/>
  <c r="L207" i="35"/>
  <c r="M207" i="35"/>
  <c r="I207" i="35"/>
  <c r="J207" i="35"/>
  <c r="B207" i="35"/>
  <c r="I206" i="35"/>
  <c r="J206" i="35"/>
  <c r="B206" i="35"/>
  <c r="I205" i="35"/>
  <c r="J205" i="35"/>
  <c r="B205" i="35"/>
  <c r="I204" i="35"/>
  <c r="J204" i="35"/>
  <c r="B204" i="35"/>
  <c r="I203" i="35"/>
  <c r="J203" i="35"/>
  <c r="B203" i="35"/>
  <c r="I202" i="35"/>
  <c r="J202" i="35"/>
  <c r="B202" i="35"/>
  <c r="I201" i="35"/>
  <c r="J201" i="35"/>
  <c r="B201" i="35"/>
  <c r="I200" i="35"/>
  <c r="J200" i="35"/>
  <c r="B200" i="35"/>
  <c r="I199" i="35"/>
  <c r="J199" i="35"/>
  <c r="B199" i="35"/>
  <c r="I198" i="35"/>
  <c r="J198" i="35"/>
  <c r="B198" i="35"/>
  <c r="I197" i="35"/>
  <c r="J197" i="35"/>
  <c r="B197" i="35"/>
  <c r="I196" i="35"/>
  <c r="J196" i="35"/>
  <c r="B196" i="35"/>
  <c r="I195" i="35"/>
  <c r="J195" i="35"/>
  <c r="B195" i="35"/>
  <c r="I194" i="35"/>
  <c r="J194" i="35"/>
  <c r="B194" i="35"/>
  <c r="I193" i="35"/>
  <c r="J193" i="35"/>
  <c r="B193" i="35"/>
  <c r="I192" i="35"/>
  <c r="J192" i="35"/>
  <c r="B192" i="35"/>
  <c r="I191" i="35"/>
  <c r="J191" i="35"/>
  <c r="B191" i="35"/>
  <c r="I190" i="35"/>
  <c r="J190" i="35"/>
  <c r="B190" i="35"/>
  <c r="I189" i="35"/>
  <c r="J189" i="35"/>
  <c r="B189" i="35"/>
  <c r="I188" i="35"/>
  <c r="J188" i="35"/>
  <c r="B188" i="35"/>
  <c r="I187" i="35"/>
  <c r="J187" i="35"/>
  <c r="B187" i="35"/>
  <c r="I186" i="35"/>
  <c r="J186" i="35"/>
  <c r="B186" i="35"/>
  <c r="I185" i="35"/>
  <c r="J185" i="35"/>
  <c r="B185" i="35"/>
  <c r="I184" i="35"/>
  <c r="J184" i="35"/>
  <c r="B184" i="35"/>
  <c r="I183" i="35"/>
  <c r="J183" i="35"/>
  <c r="B183" i="35"/>
  <c r="I182" i="35"/>
  <c r="J182" i="35"/>
  <c r="B182" i="35"/>
  <c r="I181" i="35"/>
  <c r="J181" i="35"/>
  <c r="B181" i="35"/>
  <c r="I180" i="35"/>
  <c r="J180" i="35"/>
  <c r="B180" i="35"/>
  <c r="I179" i="35"/>
  <c r="J179" i="35"/>
  <c r="B179" i="35"/>
  <c r="I178" i="35"/>
  <c r="J178" i="35"/>
  <c r="B178" i="35"/>
  <c r="I177" i="35"/>
  <c r="J177" i="35"/>
  <c r="B177" i="35"/>
  <c r="I176" i="35"/>
  <c r="J176" i="35"/>
  <c r="B176" i="35"/>
  <c r="I175" i="35"/>
  <c r="J175" i="35"/>
  <c r="B175" i="35"/>
  <c r="I174" i="35"/>
  <c r="J174" i="35"/>
  <c r="B174" i="35"/>
  <c r="I173" i="35"/>
  <c r="J173" i="35"/>
  <c r="B173" i="35"/>
  <c r="I172" i="35"/>
  <c r="J172" i="35"/>
  <c r="B172" i="35"/>
  <c r="I171" i="35"/>
  <c r="J171" i="35"/>
  <c r="B171" i="35"/>
  <c r="I170" i="35"/>
  <c r="J170" i="35"/>
  <c r="B170" i="35"/>
  <c r="I169" i="35"/>
  <c r="J169" i="35"/>
  <c r="B169" i="35"/>
  <c r="I168" i="35"/>
  <c r="J168" i="35"/>
  <c r="B168" i="35"/>
  <c r="I167" i="35"/>
  <c r="J167" i="35"/>
  <c r="B167" i="35"/>
  <c r="I166" i="35"/>
  <c r="J166" i="35"/>
  <c r="B166" i="35"/>
  <c r="I165" i="35"/>
  <c r="J165" i="35"/>
  <c r="B165" i="35"/>
  <c r="I164" i="35"/>
  <c r="J164" i="35"/>
  <c r="B164" i="35"/>
  <c r="I163" i="35"/>
  <c r="J163" i="35"/>
  <c r="B163" i="35"/>
  <c r="I162" i="35"/>
  <c r="J162" i="35"/>
  <c r="B162" i="35"/>
  <c r="I161" i="35"/>
  <c r="J161" i="35"/>
  <c r="B161" i="35"/>
  <c r="I160" i="35"/>
  <c r="J160" i="35"/>
  <c r="B160" i="35"/>
  <c r="I159" i="35"/>
  <c r="J159" i="35"/>
  <c r="B159" i="35"/>
  <c r="I158" i="35"/>
  <c r="J158" i="35"/>
  <c r="B158" i="35"/>
  <c r="I157" i="35"/>
  <c r="J157" i="35"/>
  <c r="B157" i="35"/>
  <c r="I156" i="35"/>
  <c r="J156" i="35"/>
  <c r="B156" i="35"/>
  <c r="I155" i="35"/>
  <c r="J155" i="35"/>
  <c r="B155" i="35"/>
  <c r="I154" i="35"/>
  <c r="J154" i="35"/>
  <c r="B154" i="35"/>
  <c r="I153" i="35"/>
  <c r="J153" i="35"/>
  <c r="B153" i="35"/>
  <c r="I152" i="35"/>
  <c r="J152" i="35"/>
  <c r="B152" i="35"/>
  <c r="I151" i="35"/>
  <c r="J151" i="35"/>
  <c r="B151" i="35"/>
  <c r="I150" i="35"/>
  <c r="J150" i="35"/>
  <c r="B150" i="35"/>
  <c r="I149" i="35"/>
  <c r="J149" i="35"/>
  <c r="B149" i="35"/>
  <c r="I148" i="35"/>
  <c r="J148" i="35"/>
  <c r="B148" i="35"/>
  <c r="I147" i="35"/>
  <c r="J147" i="35"/>
  <c r="B147" i="35"/>
  <c r="I146" i="35"/>
  <c r="J146" i="35"/>
  <c r="B146" i="35"/>
  <c r="I145" i="35"/>
  <c r="J145" i="35"/>
  <c r="B145" i="35"/>
  <c r="I144" i="35"/>
  <c r="J144" i="35"/>
  <c r="B144" i="35"/>
  <c r="I143" i="35"/>
  <c r="J143" i="35"/>
  <c r="B143" i="35"/>
  <c r="I142" i="35"/>
  <c r="J142" i="35"/>
  <c r="B142" i="35"/>
  <c r="I141" i="35"/>
  <c r="J141" i="35"/>
  <c r="B141" i="35"/>
  <c r="I140" i="35"/>
  <c r="J140" i="35"/>
  <c r="B140" i="35"/>
  <c r="I139" i="35"/>
  <c r="J139" i="35"/>
  <c r="B139" i="35"/>
  <c r="I138" i="35"/>
  <c r="J138" i="35"/>
  <c r="B138" i="35"/>
  <c r="I137" i="35"/>
  <c r="J137" i="35"/>
  <c r="B137" i="35"/>
  <c r="I136" i="35"/>
  <c r="J136" i="35"/>
  <c r="B136" i="35"/>
  <c r="I135" i="35"/>
  <c r="J135" i="35"/>
  <c r="B135" i="35"/>
  <c r="I134" i="35"/>
  <c r="J134" i="35"/>
  <c r="B134" i="35"/>
  <c r="I133" i="35"/>
  <c r="J133" i="35"/>
  <c r="B133" i="35"/>
  <c r="I132" i="35"/>
  <c r="J132" i="35"/>
  <c r="B132" i="35"/>
  <c r="I131" i="35"/>
  <c r="J131" i="35"/>
  <c r="B131" i="35"/>
  <c r="I130" i="35"/>
  <c r="J130" i="35"/>
  <c r="B130" i="35"/>
  <c r="I129" i="35"/>
  <c r="J129" i="35"/>
  <c r="B129" i="35"/>
  <c r="I128" i="35"/>
  <c r="J128" i="35"/>
  <c r="B128" i="35"/>
  <c r="I127" i="35"/>
  <c r="J127" i="35"/>
  <c r="B127" i="35"/>
  <c r="I126" i="35"/>
  <c r="J126" i="35"/>
  <c r="B126" i="35"/>
  <c r="I125" i="35"/>
  <c r="J125" i="35"/>
  <c r="B125" i="35"/>
  <c r="I124" i="35"/>
  <c r="J124" i="35"/>
  <c r="B124" i="35"/>
  <c r="I123" i="35"/>
  <c r="J123" i="35"/>
  <c r="B123" i="35"/>
  <c r="I122" i="35"/>
  <c r="J122" i="35"/>
  <c r="B122" i="35"/>
  <c r="I121" i="35"/>
  <c r="J121" i="35"/>
  <c r="B121" i="35"/>
  <c r="I120" i="35"/>
  <c r="J120" i="35"/>
  <c r="B120" i="35"/>
  <c r="I119" i="35"/>
  <c r="J119" i="35"/>
  <c r="B119" i="35"/>
  <c r="I118" i="35"/>
  <c r="J118" i="35"/>
  <c r="B118" i="35"/>
  <c r="I117" i="35"/>
  <c r="J117" i="35"/>
  <c r="B117" i="35"/>
  <c r="I116" i="35"/>
  <c r="J116" i="35"/>
  <c r="B116" i="35"/>
  <c r="I115" i="35"/>
  <c r="J115" i="35"/>
  <c r="B115" i="35"/>
  <c r="I114" i="35"/>
  <c r="J114" i="35"/>
  <c r="B114" i="35"/>
  <c r="I113" i="35"/>
  <c r="J113" i="35"/>
  <c r="B113" i="35"/>
  <c r="I112" i="35"/>
  <c r="J112" i="35"/>
  <c r="B112" i="35"/>
  <c r="I111" i="35"/>
  <c r="J111" i="35"/>
  <c r="B111" i="35"/>
  <c r="I110" i="35"/>
  <c r="J110" i="35"/>
  <c r="B110" i="35"/>
  <c r="I109" i="35"/>
  <c r="J109" i="35"/>
  <c r="B109" i="35"/>
  <c r="I108" i="35"/>
  <c r="J108" i="35"/>
  <c r="B108" i="35"/>
  <c r="I107" i="35"/>
  <c r="J107" i="35"/>
  <c r="B107" i="35"/>
  <c r="I106" i="35"/>
  <c r="J106" i="35"/>
  <c r="B106" i="35"/>
  <c r="I105" i="35"/>
  <c r="J105" i="35"/>
  <c r="B105" i="35"/>
  <c r="I104" i="35"/>
  <c r="J104" i="35"/>
  <c r="B104" i="35"/>
  <c r="I103" i="35"/>
  <c r="J103" i="35"/>
  <c r="B103" i="35"/>
  <c r="I102" i="35"/>
  <c r="J102" i="35"/>
  <c r="B102" i="35"/>
  <c r="I101" i="35"/>
  <c r="J101" i="35"/>
  <c r="B101" i="35"/>
  <c r="I100" i="35"/>
  <c r="J100" i="35"/>
  <c r="B100" i="35"/>
  <c r="I99" i="35"/>
  <c r="J99" i="35"/>
  <c r="B99" i="35"/>
  <c r="I98" i="35"/>
  <c r="J98" i="35"/>
  <c r="B98" i="35"/>
  <c r="I97" i="35"/>
  <c r="J97" i="35"/>
  <c r="B97" i="35"/>
  <c r="I96" i="35"/>
  <c r="J96" i="35"/>
  <c r="B96" i="35"/>
  <c r="I95" i="35"/>
  <c r="J95" i="35"/>
  <c r="B95" i="35"/>
  <c r="I94" i="35"/>
  <c r="J94" i="35"/>
  <c r="B94" i="35"/>
  <c r="I93" i="35"/>
  <c r="J93" i="35"/>
  <c r="B93" i="35"/>
  <c r="I92" i="35"/>
  <c r="J92" i="35"/>
  <c r="B92" i="35"/>
  <c r="I91" i="35"/>
  <c r="J91" i="35"/>
  <c r="B91" i="35"/>
  <c r="I90" i="35"/>
  <c r="J90" i="35"/>
  <c r="B90" i="35"/>
  <c r="I89" i="35"/>
  <c r="J89" i="35"/>
  <c r="B89" i="35"/>
  <c r="I88" i="35"/>
  <c r="J88" i="35"/>
  <c r="B88" i="35"/>
  <c r="I87" i="35"/>
  <c r="J87" i="35"/>
  <c r="B87" i="35"/>
  <c r="I86" i="35"/>
  <c r="J86" i="35"/>
  <c r="B86" i="35"/>
  <c r="I85" i="35"/>
  <c r="J85" i="35"/>
  <c r="B85" i="35"/>
  <c r="I84" i="35"/>
  <c r="J84" i="35"/>
  <c r="B84" i="35"/>
  <c r="I83" i="35"/>
  <c r="J83" i="35"/>
  <c r="B83" i="35"/>
  <c r="I82" i="35"/>
  <c r="J82" i="35"/>
  <c r="B82" i="35"/>
  <c r="I81" i="35"/>
  <c r="J81" i="35"/>
  <c r="B81" i="35"/>
  <c r="I80" i="35"/>
  <c r="J80" i="35"/>
  <c r="B80" i="35"/>
  <c r="I79" i="35"/>
  <c r="J79" i="35"/>
  <c r="B79" i="35"/>
  <c r="I78" i="35"/>
  <c r="J78" i="35"/>
  <c r="B78" i="35"/>
  <c r="I77" i="35"/>
  <c r="J77" i="35"/>
  <c r="B77" i="35"/>
  <c r="I76" i="35"/>
  <c r="J76" i="35"/>
  <c r="B76" i="35"/>
  <c r="I75" i="35"/>
  <c r="J75" i="35"/>
  <c r="B75" i="35"/>
  <c r="I74" i="35"/>
  <c r="J74" i="35"/>
  <c r="B74" i="35"/>
  <c r="I73" i="35"/>
  <c r="J73" i="35"/>
  <c r="B73" i="35"/>
  <c r="I72" i="35"/>
  <c r="J72" i="35"/>
  <c r="B72" i="35"/>
  <c r="I71" i="35"/>
  <c r="J71" i="35"/>
  <c r="B71" i="35"/>
  <c r="I70" i="35"/>
  <c r="J70" i="35"/>
  <c r="B70" i="35"/>
  <c r="I69" i="35"/>
  <c r="J69" i="35"/>
  <c r="B69" i="35"/>
  <c r="I68" i="35"/>
  <c r="J68" i="35"/>
  <c r="B68" i="35"/>
  <c r="I67" i="35"/>
  <c r="J67" i="35"/>
  <c r="B67" i="35"/>
  <c r="I66" i="35"/>
  <c r="J66" i="35"/>
  <c r="B66" i="35"/>
  <c r="I65" i="35"/>
  <c r="J65" i="35"/>
  <c r="B65" i="35"/>
  <c r="I64" i="35"/>
  <c r="J64" i="35"/>
  <c r="B64" i="35"/>
  <c r="I63" i="35"/>
  <c r="J63" i="35"/>
  <c r="B63" i="35"/>
  <c r="I62" i="35"/>
  <c r="J62" i="35"/>
  <c r="B62" i="35"/>
  <c r="I61" i="35"/>
  <c r="J61" i="35"/>
  <c r="B61" i="35"/>
  <c r="I60" i="35"/>
  <c r="J60" i="35"/>
  <c r="B60" i="35"/>
  <c r="I59" i="35"/>
  <c r="J59" i="35"/>
  <c r="B59" i="35"/>
  <c r="I58" i="35"/>
  <c r="J58" i="35"/>
  <c r="B58" i="35"/>
  <c r="I57" i="35"/>
  <c r="J57" i="35"/>
  <c r="B57" i="35"/>
  <c r="I56" i="35"/>
  <c r="J56" i="35"/>
  <c r="B56" i="35"/>
  <c r="I55" i="35"/>
  <c r="J55" i="35"/>
  <c r="B55" i="35"/>
  <c r="I54" i="35"/>
  <c r="J54" i="35"/>
  <c r="B54" i="35"/>
  <c r="I53" i="35"/>
  <c r="J53" i="35"/>
  <c r="B53" i="35"/>
  <c r="I52" i="35"/>
  <c r="J52" i="35"/>
  <c r="B52" i="35"/>
  <c r="I51" i="35"/>
  <c r="J51" i="35"/>
  <c r="B51" i="35"/>
  <c r="I50" i="35"/>
  <c r="J50" i="35"/>
  <c r="B50" i="35"/>
  <c r="I49" i="35"/>
  <c r="J49" i="35"/>
  <c r="B49" i="35"/>
  <c r="I48" i="35"/>
  <c r="J48" i="35"/>
  <c r="B48" i="35"/>
  <c r="I47" i="35"/>
  <c r="J47" i="35"/>
  <c r="B47" i="35"/>
  <c r="I46" i="35"/>
  <c r="J46" i="35"/>
  <c r="B46" i="35"/>
  <c r="I45" i="35"/>
  <c r="J45" i="35"/>
  <c r="B45" i="35"/>
  <c r="I44" i="35"/>
  <c r="J44" i="35"/>
  <c r="B44" i="35"/>
  <c r="I43" i="35"/>
  <c r="J43" i="35"/>
  <c r="B43" i="35"/>
  <c r="I42" i="35"/>
  <c r="J42" i="35"/>
  <c r="B42" i="35"/>
  <c r="I41" i="35"/>
  <c r="J41" i="35"/>
  <c r="B41" i="35"/>
  <c r="I40" i="35"/>
  <c r="J40" i="35"/>
  <c r="B40" i="35"/>
  <c r="I39" i="35"/>
  <c r="J39" i="35"/>
  <c r="B39" i="35"/>
  <c r="I38" i="35"/>
  <c r="J38" i="35"/>
  <c r="B38" i="35"/>
  <c r="I37" i="35"/>
  <c r="J37" i="35"/>
  <c r="B37" i="35"/>
  <c r="I36" i="35"/>
  <c r="J36" i="35"/>
  <c r="B36" i="35"/>
  <c r="I35" i="35"/>
  <c r="J35" i="35"/>
  <c r="B35" i="35"/>
  <c r="I34" i="35"/>
  <c r="J34" i="35"/>
  <c r="B34" i="35"/>
  <c r="I33" i="35"/>
  <c r="J33" i="35"/>
  <c r="B33" i="35"/>
  <c r="I32" i="35"/>
  <c r="J32" i="35"/>
  <c r="B32" i="35"/>
  <c r="I31" i="35"/>
  <c r="J31" i="35"/>
  <c r="B31" i="35"/>
  <c r="I30" i="35"/>
  <c r="J30" i="35"/>
  <c r="B30" i="35"/>
  <c r="I29" i="35"/>
  <c r="J29" i="35"/>
  <c r="B29" i="35"/>
  <c r="I28" i="35"/>
  <c r="J28" i="35"/>
  <c r="B28" i="35"/>
  <c r="I27" i="35"/>
  <c r="J27" i="35"/>
  <c r="B27" i="35"/>
  <c r="I26" i="35"/>
  <c r="J26" i="35"/>
  <c r="B26" i="35"/>
  <c r="I25" i="35"/>
  <c r="J25" i="35"/>
  <c r="B25" i="35"/>
  <c r="I24" i="35"/>
  <c r="J24" i="35"/>
  <c r="B24" i="35"/>
  <c r="I23" i="35"/>
  <c r="J23" i="35"/>
  <c r="B23" i="35"/>
  <c r="I22" i="35"/>
  <c r="J22" i="35"/>
  <c r="B22" i="35"/>
  <c r="I21" i="35"/>
  <c r="J21" i="35"/>
  <c r="B21" i="35"/>
  <c r="I20" i="35"/>
  <c r="J20" i="35"/>
  <c r="B20" i="35"/>
  <c r="I19" i="35"/>
  <c r="J19" i="35"/>
  <c r="B19" i="35"/>
  <c r="H13" i="35"/>
  <c r="H11" i="35"/>
  <c r="H10" i="35"/>
  <c r="J20" i="34"/>
  <c r="L20" i="34"/>
  <c r="E21" i="34"/>
  <c r="D21" i="34"/>
  <c r="F21" i="34"/>
  <c r="G21" i="34"/>
  <c r="J21" i="34"/>
  <c r="K21" i="34"/>
  <c r="L21" i="34"/>
  <c r="E22" i="34"/>
  <c r="D22" i="34"/>
  <c r="F22" i="34"/>
  <c r="G22" i="34"/>
  <c r="J22" i="34"/>
  <c r="K22" i="34"/>
  <c r="L22" i="34"/>
  <c r="E23" i="34"/>
  <c r="D23" i="34"/>
  <c r="F23" i="34"/>
  <c r="G23" i="34"/>
  <c r="J23" i="34"/>
  <c r="K23" i="34"/>
  <c r="L23" i="34"/>
  <c r="E24" i="34"/>
  <c r="D24" i="34"/>
  <c r="F24" i="34"/>
  <c r="G24" i="34"/>
  <c r="J24" i="34"/>
  <c r="K24" i="34"/>
  <c r="L24" i="34"/>
  <c r="E25" i="34"/>
  <c r="D25" i="34"/>
  <c r="F25" i="34"/>
  <c r="G25" i="34"/>
  <c r="J25" i="34"/>
  <c r="K25" i="34"/>
  <c r="L25" i="34"/>
  <c r="E26" i="34"/>
  <c r="D26" i="34"/>
  <c r="F26" i="34"/>
  <c r="G26" i="34"/>
  <c r="J26" i="34"/>
  <c r="K26" i="34"/>
  <c r="L26" i="34"/>
  <c r="E27" i="34"/>
  <c r="D27" i="34"/>
  <c r="F27" i="34"/>
  <c r="G27" i="34"/>
  <c r="J27" i="34"/>
  <c r="K27" i="34"/>
  <c r="L27" i="34"/>
  <c r="E28" i="34"/>
  <c r="D28" i="34"/>
  <c r="F28" i="34"/>
  <c r="G28" i="34"/>
  <c r="J28" i="34"/>
  <c r="K28" i="34"/>
  <c r="L28" i="34"/>
  <c r="E29" i="34"/>
  <c r="D29" i="34"/>
  <c r="F29" i="34"/>
  <c r="G29" i="34"/>
  <c r="J29" i="34"/>
  <c r="K29" i="34"/>
  <c r="L29" i="34"/>
  <c r="E30" i="34"/>
  <c r="D30" i="34"/>
  <c r="F30" i="34"/>
  <c r="G30" i="34"/>
  <c r="J30" i="34"/>
  <c r="K30" i="34"/>
  <c r="L30" i="34"/>
  <c r="E31" i="34"/>
  <c r="D31" i="34"/>
  <c r="F31" i="34"/>
  <c r="G31" i="34"/>
  <c r="J31" i="34"/>
  <c r="K31" i="34"/>
  <c r="L31" i="34"/>
  <c r="E32" i="34"/>
  <c r="D32" i="34"/>
  <c r="F32" i="34"/>
  <c r="G32" i="34"/>
  <c r="J32" i="34"/>
  <c r="K32" i="34"/>
  <c r="L32" i="34"/>
  <c r="E33" i="34"/>
  <c r="D33" i="34"/>
  <c r="F33" i="34"/>
  <c r="G33" i="34"/>
  <c r="J33" i="34"/>
  <c r="K33" i="34"/>
  <c r="L33" i="34"/>
  <c r="E34" i="34"/>
  <c r="D34" i="34"/>
  <c r="F34" i="34"/>
  <c r="G34" i="34"/>
  <c r="J34" i="34"/>
  <c r="K34" i="34"/>
  <c r="L34" i="34"/>
  <c r="E35" i="34"/>
  <c r="D35" i="34"/>
  <c r="F35" i="34"/>
  <c r="G35" i="34"/>
  <c r="J35" i="34"/>
  <c r="K35" i="34"/>
  <c r="L35" i="34"/>
  <c r="E36" i="34"/>
  <c r="D36" i="34"/>
  <c r="F36" i="34"/>
  <c r="G36" i="34"/>
  <c r="J36" i="34"/>
  <c r="K36" i="34"/>
  <c r="L36" i="34"/>
  <c r="E37" i="34"/>
  <c r="D37" i="34"/>
  <c r="F37" i="34"/>
  <c r="G37" i="34"/>
  <c r="J37" i="34"/>
  <c r="K37" i="34"/>
  <c r="L37" i="34"/>
  <c r="E38" i="34"/>
  <c r="D38" i="34"/>
  <c r="F38" i="34"/>
  <c r="G38" i="34"/>
  <c r="J38" i="34"/>
  <c r="K38" i="34"/>
  <c r="L38" i="34"/>
  <c r="E39" i="34"/>
  <c r="D39" i="34"/>
  <c r="F39" i="34"/>
  <c r="G39" i="34"/>
  <c r="J39" i="34"/>
  <c r="K39" i="34"/>
  <c r="L39" i="34"/>
  <c r="E40" i="34"/>
  <c r="D40" i="34"/>
  <c r="F40" i="34"/>
  <c r="G40" i="34"/>
  <c r="J40" i="34"/>
  <c r="K40" i="34"/>
  <c r="L40" i="34"/>
  <c r="E41" i="34"/>
  <c r="D41" i="34"/>
  <c r="F41" i="34"/>
  <c r="G41" i="34"/>
  <c r="J41" i="34"/>
  <c r="K41" i="34"/>
  <c r="L41" i="34"/>
  <c r="E42" i="34"/>
  <c r="D42" i="34"/>
  <c r="F42" i="34"/>
  <c r="G42" i="34"/>
  <c r="J42" i="34"/>
  <c r="K42" i="34"/>
  <c r="L42" i="34"/>
  <c r="E43" i="34"/>
  <c r="D43" i="34"/>
  <c r="F43" i="34"/>
  <c r="G43" i="34"/>
  <c r="J43" i="34"/>
  <c r="K43" i="34"/>
  <c r="L43" i="34"/>
  <c r="E44" i="34"/>
  <c r="D44" i="34"/>
  <c r="F44" i="34"/>
  <c r="G44" i="34"/>
  <c r="J44" i="34"/>
  <c r="K44" i="34"/>
  <c r="L44" i="34"/>
  <c r="E45" i="34"/>
  <c r="D45" i="34"/>
  <c r="F45" i="34"/>
  <c r="G45" i="34"/>
  <c r="J45" i="34"/>
  <c r="K45" i="34"/>
  <c r="L45" i="34"/>
  <c r="E46" i="34"/>
  <c r="D46" i="34"/>
  <c r="F46" i="34"/>
  <c r="G46" i="34"/>
  <c r="J46" i="34"/>
  <c r="K46" i="34"/>
  <c r="L46" i="34"/>
  <c r="E47" i="34"/>
  <c r="D47" i="34"/>
  <c r="F47" i="34"/>
  <c r="G47" i="34"/>
  <c r="J47" i="34"/>
  <c r="K47" i="34"/>
  <c r="L47" i="34"/>
  <c r="E48" i="34"/>
  <c r="D48" i="34"/>
  <c r="F48" i="34"/>
  <c r="G48" i="34"/>
  <c r="J48" i="34"/>
  <c r="K48" i="34"/>
  <c r="L48" i="34"/>
  <c r="E49" i="34"/>
  <c r="D49" i="34"/>
  <c r="F49" i="34"/>
  <c r="G49" i="34"/>
  <c r="J49" i="34"/>
  <c r="K49" i="34"/>
  <c r="L49" i="34"/>
  <c r="E50" i="34"/>
  <c r="D50" i="34"/>
  <c r="F50" i="34"/>
  <c r="G50" i="34"/>
  <c r="J50" i="34"/>
  <c r="K50" i="34"/>
  <c r="L50" i="34"/>
  <c r="E51" i="34"/>
  <c r="D51" i="34"/>
  <c r="F51" i="34"/>
  <c r="G51" i="34"/>
  <c r="J51" i="34"/>
  <c r="K51" i="34"/>
  <c r="L51" i="34"/>
  <c r="E52" i="34"/>
  <c r="D52" i="34"/>
  <c r="F52" i="34"/>
  <c r="G52" i="34"/>
  <c r="J52" i="34"/>
  <c r="K52" i="34"/>
  <c r="L52" i="34"/>
  <c r="E53" i="34"/>
  <c r="D53" i="34"/>
  <c r="F53" i="34"/>
  <c r="G53" i="34"/>
  <c r="J53" i="34"/>
  <c r="K53" i="34"/>
  <c r="L53" i="34"/>
  <c r="E54" i="34"/>
  <c r="D54" i="34"/>
  <c r="F54" i="34"/>
  <c r="G54" i="34"/>
  <c r="J54" i="34"/>
  <c r="K54" i="34"/>
  <c r="L54" i="34"/>
  <c r="E55" i="34"/>
  <c r="D55" i="34"/>
  <c r="F55" i="34"/>
  <c r="G55" i="34"/>
  <c r="J55" i="34"/>
  <c r="K55" i="34"/>
  <c r="L55" i="34"/>
  <c r="E56" i="34"/>
  <c r="D56" i="34"/>
  <c r="F56" i="34"/>
  <c r="G56" i="34"/>
  <c r="J56" i="34"/>
  <c r="K56" i="34"/>
  <c r="L56" i="34"/>
  <c r="E57" i="34"/>
  <c r="D57" i="34"/>
  <c r="F57" i="34"/>
  <c r="G57" i="34"/>
  <c r="J57" i="34"/>
  <c r="K57" i="34"/>
  <c r="L57" i="34"/>
  <c r="E58" i="34"/>
  <c r="D58" i="34"/>
  <c r="F58" i="34"/>
  <c r="G58" i="34"/>
  <c r="J58" i="34"/>
  <c r="K58" i="34"/>
  <c r="L58" i="34"/>
  <c r="E59" i="34"/>
  <c r="D59" i="34"/>
  <c r="F59" i="34"/>
  <c r="G59" i="34"/>
  <c r="J59" i="34"/>
  <c r="K59" i="34"/>
  <c r="L59" i="34"/>
  <c r="E60" i="34"/>
  <c r="D60" i="34"/>
  <c r="F60" i="34"/>
  <c r="G60" i="34"/>
  <c r="J60" i="34"/>
  <c r="K60" i="34"/>
  <c r="L60" i="34"/>
  <c r="E61" i="34"/>
  <c r="D61" i="34"/>
  <c r="F61" i="34"/>
  <c r="G61" i="34"/>
  <c r="J61" i="34"/>
  <c r="K61" i="34"/>
  <c r="L61" i="34"/>
  <c r="E62" i="34"/>
  <c r="D62" i="34"/>
  <c r="F62" i="34"/>
  <c r="G62" i="34"/>
  <c r="J62" i="34"/>
  <c r="K62" i="34"/>
  <c r="L62" i="34"/>
  <c r="E63" i="34"/>
  <c r="D63" i="34"/>
  <c r="F63" i="34"/>
  <c r="G63" i="34"/>
  <c r="J63" i="34"/>
  <c r="K63" i="34"/>
  <c r="L63" i="34"/>
  <c r="E64" i="34"/>
  <c r="D64" i="34"/>
  <c r="F64" i="34"/>
  <c r="G64" i="34"/>
  <c r="J64" i="34"/>
  <c r="K64" i="34"/>
  <c r="L64" i="34"/>
  <c r="E65" i="34"/>
  <c r="D65" i="34"/>
  <c r="F65" i="34"/>
  <c r="G65" i="34"/>
  <c r="J65" i="34"/>
  <c r="K65" i="34"/>
  <c r="L65" i="34"/>
  <c r="E66" i="34"/>
  <c r="D66" i="34"/>
  <c r="F66" i="34"/>
  <c r="G66" i="34"/>
  <c r="J66" i="34"/>
  <c r="K66" i="34"/>
  <c r="L66" i="34"/>
  <c r="E67" i="34"/>
  <c r="D67" i="34"/>
  <c r="F67" i="34"/>
  <c r="G67" i="34"/>
  <c r="J67" i="34"/>
  <c r="K67" i="34"/>
  <c r="L67" i="34"/>
  <c r="E68" i="34"/>
  <c r="D68" i="34"/>
  <c r="F68" i="34"/>
  <c r="G68" i="34"/>
  <c r="J68" i="34"/>
  <c r="K68" i="34"/>
  <c r="L68" i="34"/>
  <c r="E69" i="34"/>
  <c r="D69" i="34"/>
  <c r="F69" i="34"/>
  <c r="G69" i="34"/>
  <c r="J69" i="34"/>
  <c r="K69" i="34"/>
  <c r="L69" i="34"/>
  <c r="E70" i="34"/>
  <c r="D70" i="34"/>
  <c r="F70" i="34"/>
  <c r="G70" i="34"/>
  <c r="J70" i="34"/>
  <c r="K70" i="34"/>
  <c r="L70" i="34"/>
  <c r="E71" i="34"/>
  <c r="D71" i="34"/>
  <c r="F71" i="34"/>
  <c r="G71" i="34"/>
  <c r="J71" i="34"/>
  <c r="K71" i="34"/>
  <c r="L71" i="34"/>
  <c r="E72" i="34"/>
  <c r="D72" i="34"/>
  <c r="F72" i="34"/>
  <c r="G72" i="34"/>
  <c r="J72" i="34"/>
  <c r="K72" i="34"/>
  <c r="L72" i="34"/>
  <c r="E73" i="34"/>
  <c r="D73" i="34"/>
  <c r="F73" i="34"/>
  <c r="G73" i="34"/>
  <c r="J73" i="34"/>
  <c r="K73" i="34"/>
  <c r="L73" i="34"/>
  <c r="E74" i="34"/>
  <c r="D74" i="34"/>
  <c r="F74" i="34"/>
  <c r="G74" i="34"/>
  <c r="J74" i="34"/>
  <c r="K74" i="34"/>
  <c r="L74" i="34"/>
  <c r="E75" i="34"/>
  <c r="D75" i="34"/>
  <c r="F75" i="34"/>
  <c r="G75" i="34"/>
  <c r="J75" i="34"/>
  <c r="K75" i="34"/>
  <c r="L75" i="34"/>
  <c r="E76" i="34"/>
  <c r="D76" i="34"/>
  <c r="F76" i="34"/>
  <c r="G76" i="34"/>
  <c r="J76" i="34"/>
  <c r="K76" i="34"/>
  <c r="L76" i="34"/>
  <c r="E77" i="34"/>
  <c r="D77" i="34"/>
  <c r="F77" i="34"/>
  <c r="G77" i="34"/>
  <c r="J77" i="34"/>
  <c r="K77" i="34"/>
  <c r="L77" i="34"/>
  <c r="E78" i="34"/>
  <c r="D78" i="34"/>
  <c r="F78" i="34"/>
  <c r="G78" i="34"/>
  <c r="J78" i="34"/>
  <c r="K78" i="34"/>
  <c r="L78" i="34"/>
  <c r="E79" i="34"/>
  <c r="D79" i="34"/>
  <c r="F79" i="34"/>
  <c r="G79" i="34"/>
  <c r="J79" i="34"/>
  <c r="K79" i="34"/>
  <c r="L79" i="34"/>
  <c r="E80" i="34"/>
  <c r="D80" i="34"/>
  <c r="F80" i="34"/>
  <c r="G80" i="34"/>
  <c r="J80" i="34"/>
  <c r="K80" i="34"/>
  <c r="L80" i="34"/>
  <c r="E81" i="34"/>
  <c r="D81" i="34"/>
  <c r="F81" i="34"/>
  <c r="G81" i="34"/>
  <c r="J81" i="34"/>
  <c r="K81" i="34"/>
  <c r="L81" i="34"/>
  <c r="E82" i="34"/>
  <c r="D82" i="34"/>
  <c r="F82" i="34"/>
  <c r="G82" i="34"/>
  <c r="J82" i="34"/>
  <c r="K82" i="34"/>
  <c r="L82" i="34"/>
  <c r="E83" i="34"/>
  <c r="D83" i="34"/>
  <c r="F83" i="34"/>
  <c r="G83" i="34"/>
  <c r="J83" i="34"/>
  <c r="K83" i="34"/>
  <c r="L83" i="34"/>
  <c r="E84" i="34"/>
  <c r="D84" i="34"/>
  <c r="F84" i="34"/>
  <c r="G84" i="34"/>
  <c r="J84" i="34"/>
  <c r="K84" i="34"/>
  <c r="L84" i="34"/>
  <c r="E85" i="34"/>
  <c r="D85" i="34"/>
  <c r="F85" i="34"/>
  <c r="G85" i="34"/>
  <c r="J85" i="34"/>
  <c r="K85" i="34"/>
  <c r="L85" i="34"/>
  <c r="E86" i="34"/>
  <c r="D86" i="34"/>
  <c r="F86" i="34"/>
  <c r="G86" i="34"/>
  <c r="J86" i="34"/>
  <c r="K86" i="34"/>
  <c r="L86" i="34"/>
  <c r="E87" i="34"/>
  <c r="D87" i="34"/>
  <c r="F87" i="34"/>
  <c r="G87" i="34"/>
  <c r="J87" i="34"/>
  <c r="K87" i="34"/>
  <c r="L87" i="34"/>
  <c r="E88" i="34"/>
  <c r="D88" i="34"/>
  <c r="F88" i="34"/>
  <c r="G88" i="34"/>
  <c r="J88" i="34"/>
  <c r="K88" i="34"/>
  <c r="L88" i="34"/>
  <c r="E89" i="34"/>
  <c r="D89" i="34"/>
  <c r="F89" i="34"/>
  <c r="G89" i="34"/>
  <c r="J89" i="34"/>
  <c r="K89" i="34"/>
  <c r="L89" i="34"/>
  <c r="E90" i="34"/>
  <c r="D90" i="34"/>
  <c r="F90" i="34"/>
  <c r="G90" i="34"/>
  <c r="J90" i="34"/>
  <c r="K90" i="34"/>
  <c r="L90" i="34"/>
  <c r="E91" i="34"/>
  <c r="D91" i="34"/>
  <c r="F91" i="34"/>
  <c r="G91" i="34"/>
  <c r="J91" i="34"/>
  <c r="K91" i="34"/>
  <c r="L91" i="34"/>
  <c r="E92" i="34"/>
  <c r="D92" i="34"/>
  <c r="F92" i="34"/>
  <c r="G92" i="34"/>
  <c r="J92" i="34"/>
  <c r="K92" i="34"/>
  <c r="L92" i="34"/>
  <c r="E93" i="34"/>
  <c r="D93" i="34"/>
  <c r="F93" i="34"/>
  <c r="G93" i="34"/>
  <c r="J93" i="34"/>
  <c r="K93" i="34"/>
  <c r="L93" i="34"/>
  <c r="E94" i="34"/>
  <c r="D94" i="34"/>
  <c r="F94" i="34"/>
  <c r="G94" i="34"/>
  <c r="J94" i="34"/>
  <c r="K94" i="34"/>
  <c r="L94" i="34"/>
  <c r="E95" i="34"/>
  <c r="D95" i="34"/>
  <c r="F95" i="34"/>
  <c r="G95" i="34"/>
  <c r="J95" i="34"/>
  <c r="K95" i="34"/>
  <c r="L95" i="34"/>
  <c r="E96" i="34"/>
  <c r="D96" i="34"/>
  <c r="F96" i="34"/>
  <c r="G96" i="34"/>
  <c r="J96" i="34"/>
  <c r="K96" i="34"/>
  <c r="L96" i="34"/>
  <c r="E97" i="34"/>
  <c r="D97" i="34"/>
  <c r="F97" i="34"/>
  <c r="G97" i="34"/>
  <c r="J97" i="34"/>
  <c r="K97" i="34"/>
  <c r="L97" i="34"/>
  <c r="E98" i="34"/>
  <c r="D98" i="34"/>
  <c r="F98" i="34"/>
  <c r="G98" i="34"/>
  <c r="J98" i="34"/>
  <c r="K98" i="34"/>
  <c r="L98" i="34"/>
  <c r="E99" i="34"/>
  <c r="D99" i="34"/>
  <c r="F99" i="34"/>
  <c r="G99" i="34"/>
  <c r="J99" i="34"/>
  <c r="K99" i="34"/>
  <c r="L99" i="34"/>
  <c r="E100" i="34"/>
  <c r="D100" i="34"/>
  <c r="F100" i="34"/>
  <c r="G100" i="34"/>
  <c r="J100" i="34"/>
  <c r="K100" i="34"/>
  <c r="L100" i="34"/>
  <c r="E101" i="34"/>
  <c r="D101" i="34"/>
  <c r="F101" i="34"/>
  <c r="G101" i="34"/>
  <c r="J101" i="34"/>
  <c r="K101" i="34"/>
  <c r="L101" i="34"/>
  <c r="E102" i="34"/>
  <c r="D102" i="34"/>
  <c r="F102" i="34"/>
  <c r="G102" i="34"/>
  <c r="J102" i="34"/>
  <c r="K102" i="34"/>
  <c r="L102" i="34"/>
  <c r="E103" i="34"/>
  <c r="D103" i="34"/>
  <c r="F103" i="34"/>
  <c r="G103" i="34"/>
  <c r="J103" i="34"/>
  <c r="K103" i="34"/>
  <c r="L103" i="34"/>
  <c r="E104" i="34"/>
  <c r="D104" i="34"/>
  <c r="F104" i="34"/>
  <c r="G104" i="34"/>
  <c r="J104" i="34"/>
  <c r="K104" i="34"/>
  <c r="L104" i="34"/>
  <c r="E105" i="34"/>
  <c r="D105" i="34"/>
  <c r="F105" i="34"/>
  <c r="G105" i="34"/>
  <c r="J105" i="34"/>
  <c r="K105" i="34"/>
  <c r="L105" i="34"/>
  <c r="E106" i="34"/>
  <c r="D106" i="34"/>
  <c r="F106" i="34"/>
  <c r="G106" i="34"/>
  <c r="J106" i="34"/>
  <c r="K106" i="34"/>
  <c r="L106" i="34"/>
  <c r="E107" i="34"/>
  <c r="D107" i="34"/>
  <c r="F107" i="34"/>
  <c r="G107" i="34"/>
  <c r="J107" i="34"/>
  <c r="K107" i="34"/>
  <c r="L107" i="34"/>
  <c r="E108" i="34"/>
  <c r="D108" i="34"/>
  <c r="F108" i="34"/>
  <c r="G108" i="34"/>
  <c r="J108" i="34"/>
  <c r="K108" i="34"/>
  <c r="L108" i="34"/>
  <c r="E109" i="34"/>
  <c r="D109" i="34"/>
  <c r="F109" i="34"/>
  <c r="G109" i="34"/>
  <c r="J109" i="34"/>
  <c r="K109" i="34"/>
  <c r="L109" i="34"/>
  <c r="E110" i="34"/>
  <c r="D110" i="34"/>
  <c r="F110" i="34"/>
  <c r="G110" i="34"/>
  <c r="J110" i="34"/>
  <c r="K110" i="34"/>
  <c r="L110" i="34"/>
  <c r="E111" i="34"/>
  <c r="D111" i="34"/>
  <c r="F111" i="34"/>
  <c r="G111" i="34"/>
  <c r="J111" i="34"/>
  <c r="K111" i="34"/>
  <c r="L111" i="34"/>
  <c r="E112" i="34"/>
  <c r="D112" i="34"/>
  <c r="F112" i="34"/>
  <c r="G112" i="34"/>
  <c r="J112" i="34"/>
  <c r="K112" i="34"/>
  <c r="L112" i="34"/>
  <c r="E113" i="34"/>
  <c r="D113" i="34"/>
  <c r="F113" i="34"/>
  <c r="G113" i="34"/>
  <c r="J113" i="34"/>
  <c r="K113" i="34"/>
  <c r="L113" i="34"/>
  <c r="E114" i="34"/>
  <c r="D114" i="34"/>
  <c r="F114" i="34"/>
  <c r="G114" i="34"/>
  <c r="J114" i="34"/>
  <c r="K114" i="34"/>
  <c r="L114" i="34"/>
  <c r="E115" i="34"/>
  <c r="D115" i="34"/>
  <c r="F115" i="34"/>
  <c r="G115" i="34"/>
  <c r="J115" i="34"/>
  <c r="K115" i="34"/>
  <c r="L115" i="34"/>
  <c r="E116" i="34"/>
  <c r="D116" i="34"/>
  <c r="F116" i="34"/>
  <c r="G116" i="34"/>
  <c r="J116" i="34"/>
  <c r="K116" i="34"/>
  <c r="L116" i="34"/>
  <c r="E117" i="34"/>
  <c r="D117" i="34"/>
  <c r="F117" i="34"/>
  <c r="G117" i="34"/>
  <c r="J117" i="34"/>
  <c r="K117" i="34"/>
  <c r="L117" i="34"/>
  <c r="E118" i="34"/>
  <c r="D118" i="34"/>
  <c r="F118" i="34"/>
  <c r="G118" i="34"/>
  <c r="J118" i="34"/>
  <c r="K118" i="34"/>
  <c r="L118" i="34"/>
  <c r="E119" i="34"/>
  <c r="D119" i="34"/>
  <c r="F119" i="34"/>
  <c r="G119" i="34"/>
  <c r="J119" i="34"/>
  <c r="K119" i="34"/>
  <c r="L119" i="34"/>
  <c r="E120" i="34"/>
  <c r="D120" i="34"/>
  <c r="F120" i="34"/>
  <c r="G120" i="34"/>
  <c r="J120" i="34"/>
  <c r="K120" i="34"/>
  <c r="L120" i="34"/>
  <c r="E121" i="34"/>
  <c r="D121" i="34"/>
  <c r="F121" i="34"/>
  <c r="G121" i="34"/>
  <c r="J121" i="34"/>
  <c r="K121" i="34"/>
  <c r="L121" i="34"/>
  <c r="E122" i="34"/>
  <c r="D122" i="34"/>
  <c r="F122" i="34"/>
  <c r="G122" i="34"/>
  <c r="J122" i="34"/>
  <c r="K122" i="34"/>
  <c r="L122" i="34"/>
  <c r="E123" i="34"/>
  <c r="D123" i="34"/>
  <c r="F123" i="34"/>
  <c r="G123" i="34"/>
  <c r="J123" i="34"/>
  <c r="K123" i="34"/>
  <c r="L123" i="34"/>
  <c r="E124" i="34"/>
  <c r="D124" i="34"/>
  <c r="F124" i="34"/>
  <c r="G124" i="34"/>
  <c r="J124" i="34"/>
  <c r="K124" i="34"/>
  <c r="L124" i="34"/>
  <c r="E125" i="34"/>
  <c r="D125" i="34"/>
  <c r="F125" i="34"/>
  <c r="G125" i="34"/>
  <c r="J125" i="34"/>
  <c r="K125" i="34"/>
  <c r="L125" i="34"/>
  <c r="E126" i="34"/>
  <c r="D126" i="34"/>
  <c r="F126" i="34"/>
  <c r="G126" i="34"/>
  <c r="J126" i="34"/>
  <c r="K126" i="34"/>
  <c r="L126" i="34"/>
  <c r="E127" i="34"/>
  <c r="D127" i="34"/>
  <c r="F127" i="34"/>
  <c r="G127" i="34"/>
  <c r="J127" i="34"/>
  <c r="K127" i="34"/>
  <c r="L127" i="34"/>
  <c r="E128" i="34"/>
  <c r="D128" i="34"/>
  <c r="F128" i="34"/>
  <c r="G128" i="34"/>
  <c r="J128" i="34"/>
  <c r="K128" i="34"/>
  <c r="L128" i="34"/>
  <c r="E129" i="34"/>
  <c r="D129" i="34"/>
  <c r="F129" i="34"/>
  <c r="G129" i="34"/>
  <c r="J129" i="34"/>
  <c r="K129" i="34"/>
  <c r="L129" i="34"/>
  <c r="E130" i="34"/>
  <c r="D130" i="34"/>
  <c r="F130" i="34"/>
  <c r="G130" i="34"/>
  <c r="J130" i="34"/>
  <c r="K130" i="34"/>
  <c r="L130" i="34"/>
  <c r="E131" i="34"/>
  <c r="D131" i="34"/>
  <c r="F131" i="34"/>
  <c r="G131" i="34"/>
  <c r="J131" i="34"/>
  <c r="K131" i="34"/>
  <c r="L131" i="34"/>
  <c r="E132" i="34"/>
  <c r="D132" i="34"/>
  <c r="F132" i="34"/>
  <c r="G132" i="34"/>
  <c r="J132" i="34"/>
  <c r="K132" i="34"/>
  <c r="L132" i="34"/>
  <c r="E133" i="34"/>
  <c r="D133" i="34"/>
  <c r="F133" i="34"/>
  <c r="G133" i="34"/>
  <c r="J133" i="34"/>
  <c r="K133" i="34"/>
  <c r="L133" i="34"/>
  <c r="E134" i="34"/>
  <c r="D134" i="34"/>
  <c r="F134" i="34"/>
  <c r="G134" i="34"/>
  <c r="J134" i="34"/>
  <c r="K134" i="34"/>
  <c r="L134" i="34"/>
  <c r="E135" i="34"/>
  <c r="D135" i="34"/>
  <c r="F135" i="34"/>
  <c r="G135" i="34"/>
  <c r="J135" i="34"/>
  <c r="K135" i="34"/>
  <c r="L135" i="34"/>
  <c r="E136" i="34"/>
  <c r="D136" i="34"/>
  <c r="F136" i="34"/>
  <c r="G136" i="34"/>
  <c r="J136" i="34"/>
  <c r="K136" i="34"/>
  <c r="L136" i="34"/>
  <c r="E137" i="34"/>
  <c r="D137" i="34"/>
  <c r="F137" i="34"/>
  <c r="G137" i="34"/>
  <c r="J137" i="34"/>
  <c r="K137" i="34"/>
  <c r="L137" i="34"/>
  <c r="E138" i="34"/>
  <c r="D138" i="34"/>
  <c r="F138" i="34"/>
  <c r="G138" i="34"/>
  <c r="J138" i="34"/>
  <c r="K138" i="34"/>
  <c r="L138" i="34"/>
  <c r="E139" i="34"/>
  <c r="D139" i="34"/>
  <c r="F139" i="34"/>
  <c r="G139" i="34"/>
  <c r="J139" i="34"/>
  <c r="K139" i="34"/>
  <c r="L139" i="34"/>
  <c r="E140" i="34"/>
  <c r="D140" i="34"/>
  <c r="F140" i="34"/>
  <c r="G140" i="34"/>
  <c r="J140" i="34"/>
  <c r="K140" i="34"/>
  <c r="L140" i="34"/>
  <c r="E141" i="34"/>
  <c r="D141" i="34"/>
  <c r="F141" i="34"/>
  <c r="G141" i="34"/>
  <c r="J141" i="34"/>
  <c r="K141" i="34"/>
  <c r="L141" i="34"/>
  <c r="E142" i="34"/>
  <c r="D142" i="34"/>
  <c r="F142" i="34"/>
  <c r="G142" i="34"/>
  <c r="J142" i="34"/>
  <c r="K142" i="34"/>
  <c r="L142" i="34"/>
  <c r="E143" i="34"/>
  <c r="D143" i="34"/>
  <c r="F143" i="34"/>
  <c r="G143" i="34"/>
  <c r="J143" i="34"/>
  <c r="K143" i="34"/>
  <c r="L143" i="34"/>
  <c r="E144" i="34"/>
  <c r="D144" i="34"/>
  <c r="F144" i="34"/>
  <c r="G144" i="34"/>
  <c r="J144" i="34"/>
  <c r="K144" i="34"/>
  <c r="L144" i="34"/>
  <c r="E145" i="34"/>
  <c r="D145" i="34"/>
  <c r="F145" i="34"/>
  <c r="G145" i="34"/>
  <c r="J145" i="34"/>
  <c r="K145" i="34"/>
  <c r="L145" i="34"/>
  <c r="E146" i="34"/>
  <c r="D146" i="34"/>
  <c r="F146" i="34"/>
  <c r="G146" i="34"/>
  <c r="J146" i="34"/>
  <c r="K146" i="34"/>
  <c r="L146" i="34"/>
  <c r="E147" i="34"/>
  <c r="D147" i="34"/>
  <c r="F147" i="34"/>
  <c r="G147" i="34"/>
  <c r="J147" i="34"/>
  <c r="K147" i="34"/>
  <c r="L147" i="34"/>
  <c r="E148" i="34"/>
  <c r="D148" i="34"/>
  <c r="F148" i="34"/>
  <c r="G148" i="34"/>
  <c r="J148" i="34"/>
  <c r="K148" i="34"/>
  <c r="L148" i="34"/>
  <c r="E149" i="34"/>
  <c r="D149" i="34"/>
  <c r="F149" i="34"/>
  <c r="G149" i="34"/>
  <c r="J149" i="34"/>
  <c r="K149" i="34"/>
  <c r="L149" i="34"/>
  <c r="E150" i="34"/>
  <c r="D150" i="34"/>
  <c r="F150" i="34"/>
  <c r="G150" i="34"/>
  <c r="J150" i="34"/>
  <c r="K150" i="34"/>
  <c r="L150" i="34"/>
  <c r="E151" i="34"/>
  <c r="D151" i="34"/>
  <c r="F151" i="34"/>
  <c r="G151" i="34"/>
  <c r="J151" i="34"/>
  <c r="K151" i="34"/>
  <c r="L151" i="34"/>
  <c r="E152" i="34"/>
  <c r="D152" i="34"/>
  <c r="F152" i="34"/>
  <c r="G152" i="34"/>
  <c r="J152" i="34"/>
  <c r="K152" i="34"/>
  <c r="L152" i="34"/>
  <c r="E153" i="34"/>
  <c r="D153" i="34"/>
  <c r="F153" i="34"/>
  <c r="G153" i="34"/>
  <c r="J153" i="34"/>
  <c r="K153" i="34"/>
  <c r="L153" i="34"/>
  <c r="E154" i="34"/>
  <c r="D154" i="34"/>
  <c r="F154" i="34"/>
  <c r="G154" i="34"/>
  <c r="J154" i="34"/>
  <c r="K154" i="34"/>
  <c r="L154" i="34"/>
  <c r="E155" i="34"/>
  <c r="D155" i="34"/>
  <c r="F155" i="34"/>
  <c r="G155" i="34"/>
  <c r="J155" i="34"/>
  <c r="K155" i="34"/>
  <c r="L155" i="34"/>
  <c r="E156" i="34"/>
  <c r="D156" i="34"/>
  <c r="F156" i="34"/>
  <c r="G156" i="34"/>
  <c r="J156" i="34"/>
  <c r="K156" i="34"/>
  <c r="L156" i="34"/>
  <c r="E157" i="34"/>
  <c r="D157" i="34"/>
  <c r="F157" i="34"/>
  <c r="G157" i="34"/>
  <c r="J157" i="34"/>
  <c r="K157" i="34"/>
  <c r="L157" i="34"/>
  <c r="E158" i="34"/>
  <c r="D158" i="34"/>
  <c r="F158" i="34"/>
  <c r="G158" i="34"/>
  <c r="J158" i="34"/>
  <c r="K158" i="34"/>
  <c r="L158" i="34"/>
  <c r="E159" i="34"/>
  <c r="D159" i="34"/>
  <c r="F159" i="34"/>
  <c r="G159" i="34"/>
  <c r="J159" i="34"/>
  <c r="K159" i="34"/>
  <c r="L159" i="34"/>
  <c r="E160" i="34"/>
  <c r="D160" i="34"/>
  <c r="F160" i="34"/>
  <c r="G160" i="34"/>
  <c r="J160" i="34"/>
  <c r="K160" i="34"/>
  <c r="L160" i="34"/>
  <c r="E161" i="34"/>
  <c r="D161" i="34"/>
  <c r="F161" i="34"/>
  <c r="G161" i="34"/>
  <c r="J161" i="34"/>
  <c r="K161" i="34"/>
  <c r="L161" i="34"/>
  <c r="E162" i="34"/>
  <c r="D162" i="34"/>
  <c r="F162" i="34"/>
  <c r="G162" i="34"/>
  <c r="J162" i="34"/>
  <c r="K162" i="34"/>
  <c r="L162" i="34"/>
  <c r="E163" i="34"/>
  <c r="D163" i="34"/>
  <c r="F163" i="34"/>
  <c r="G163" i="34"/>
  <c r="J163" i="34"/>
  <c r="K163" i="34"/>
  <c r="L163" i="34"/>
  <c r="E164" i="34"/>
  <c r="D164" i="34"/>
  <c r="F164" i="34"/>
  <c r="G164" i="34"/>
  <c r="J164" i="34"/>
  <c r="K164" i="34"/>
  <c r="L164" i="34"/>
  <c r="E165" i="34"/>
  <c r="D165" i="34"/>
  <c r="F165" i="34"/>
  <c r="G165" i="34"/>
  <c r="J165" i="34"/>
  <c r="K165" i="34"/>
  <c r="L165" i="34"/>
  <c r="E166" i="34"/>
  <c r="D166" i="34"/>
  <c r="F166" i="34"/>
  <c r="G166" i="34"/>
  <c r="J166" i="34"/>
  <c r="K166" i="34"/>
  <c r="L166" i="34"/>
  <c r="E167" i="34"/>
  <c r="D167" i="34"/>
  <c r="F167" i="34"/>
  <c r="G167" i="34"/>
  <c r="J167" i="34"/>
  <c r="K167" i="34"/>
  <c r="L167" i="34"/>
  <c r="E168" i="34"/>
  <c r="D168" i="34"/>
  <c r="F168" i="34"/>
  <c r="G168" i="34"/>
  <c r="J168" i="34"/>
  <c r="K168" i="34"/>
  <c r="L168" i="34"/>
  <c r="E169" i="34"/>
  <c r="D169" i="34"/>
  <c r="F169" i="34"/>
  <c r="G169" i="34"/>
  <c r="J169" i="34"/>
  <c r="K169" i="34"/>
  <c r="L169" i="34"/>
  <c r="E170" i="34"/>
  <c r="D170" i="34"/>
  <c r="F170" i="34"/>
  <c r="G170" i="34"/>
  <c r="J170" i="34"/>
  <c r="K170" i="34"/>
  <c r="L170" i="34"/>
  <c r="E171" i="34"/>
  <c r="D171" i="34"/>
  <c r="F171" i="34"/>
  <c r="G171" i="34"/>
  <c r="J171" i="34"/>
  <c r="K171" i="34"/>
  <c r="L171" i="34"/>
  <c r="E172" i="34"/>
  <c r="D172" i="34"/>
  <c r="F172" i="34"/>
  <c r="G172" i="34"/>
  <c r="J172" i="34"/>
  <c r="K172" i="34"/>
  <c r="L172" i="34"/>
  <c r="E173" i="34"/>
  <c r="D173" i="34"/>
  <c r="F173" i="34"/>
  <c r="G173" i="34"/>
  <c r="J173" i="34"/>
  <c r="K173" i="34"/>
  <c r="L173" i="34"/>
  <c r="E174" i="34"/>
  <c r="D174" i="34"/>
  <c r="F174" i="34"/>
  <c r="G174" i="34"/>
  <c r="J174" i="34"/>
  <c r="K174" i="34"/>
  <c r="L174" i="34"/>
  <c r="E175" i="34"/>
  <c r="D175" i="34"/>
  <c r="F175" i="34"/>
  <c r="G175" i="34"/>
  <c r="J175" i="34"/>
  <c r="K175" i="34"/>
  <c r="L175" i="34"/>
  <c r="E176" i="34"/>
  <c r="D176" i="34"/>
  <c r="F176" i="34"/>
  <c r="G176" i="34"/>
  <c r="J176" i="34"/>
  <c r="K176" i="34"/>
  <c r="L176" i="34"/>
  <c r="E177" i="34"/>
  <c r="D177" i="34"/>
  <c r="F177" i="34"/>
  <c r="G177" i="34"/>
  <c r="J177" i="34"/>
  <c r="K177" i="34"/>
  <c r="L177" i="34"/>
  <c r="E178" i="34"/>
  <c r="D178" i="34"/>
  <c r="F178" i="34"/>
  <c r="G178" i="34"/>
  <c r="J178" i="34"/>
  <c r="K178" i="34"/>
  <c r="L178" i="34"/>
  <c r="E179" i="34"/>
  <c r="D179" i="34"/>
  <c r="F179" i="34"/>
  <c r="G179" i="34"/>
  <c r="J179" i="34"/>
  <c r="K179" i="34"/>
  <c r="L179" i="34"/>
  <c r="E180" i="34"/>
  <c r="D180" i="34"/>
  <c r="F180" i="34"/>
  <c r="G180" i="34"/>
  <c r="J180" i="34"/>
  <c r="K180" i="34"/>
  <c r="L180" i="34"/>
  <c r="E181" i="34"/>
  <c r="D181" i="34"/>
  <c r="F181" i="34"/>
  <c r="G181" i="34"/>
  <c r="J181" i="34"/>
  <c r="K181" i="34"/>
  <c r="L181" i="34"/>
  <c r="E182" i="34"/>
  <c r="D182" i="34"/>
  <c r="F182" i="34"/>
  <c r="G182" i="34"/>
  <c r="J182" i="34"/>
  <c r="K182" i="34"/>
  <c r="L182" i="34"/>
  <c r="E183" i="34"/>
  <c r="D183" i="34"/>
  <c r="F183" i="34"/>
  <c r="G183" i="34"/>
  <c r="J183" i="34"/>
  <c r="K183" i="34"/>
  <c r="L183" i="34"/>
  <c r="E184" i="34"/>
  <c r="D184" i="34"/>
  <c r="F184" i="34"/>
  <c r="G184" i="34"/>
  <c r="J184" i="34"/>
  <c r="K184" i="34"/>
  <c r="L184" i="34"/>
  <c r="E185" i="34"/>
  <c r="D185" i="34"/>
  <c r="F185" i="34"/>
  <c r="G185" i="34"/>
  <c r="J185" i="34"/>
  <c r="K185" i="34"/>
  <c r="L185" i="34"/>
  <c r="E186" i="34"/>
  <c r="D186" i="34"/>
  <c r="F186" i="34"/>
  <c r="G186" i="34"/>
  <c r="J186" i="34"/>
  <c r="K186" i="34"/>
  <c r="L186" i="34"/>
  <c r="E187" i="34"/>
  <c r="D187" i="34"/>
  <c r="F187" i="34"/>
  <c r="G187" i="34"/>
  <c r="J187" i="34"/>
  <c r="K187" i="34"/>
  <c r="L187" i="34"/>
  <c r="E188" i="34"/>
  <c r="D188" i="34"/>
  <c r="F188" i="34"/>
  <c r="G188" i="34"/>
  <c r="J188" i="34"/>
  <c r="K188" i="34"/>
  <c r="L188" i="34"/>
  <c r="E189" i="34"/>
  <c r="D189" i="34"/>
  <c r="F189" i="34"/>
  <c r="G189" i="34"/>
  <c r="J189" i="34"/>
  <c r="K189" i="34"/>
  <c r="L189" i="34"/>
  <c r="E190" i="34"/>
  <c r="D190" i="34"/>
  <c r="F190" i="34"/>
  <c r="G190" i="34"/>
  <c r="J190" i="34"/>
  <c r="K190" i="34"/>
  <c r="L190" i="34"/>
  <c r="E191" i="34"/>
  <c r="D191" i="34"/>
  <c r="F191" i="34"/>
  <c r="G191" i="34"/>
  <c r="J191" i="34"/>
  <c r="K191" i="34"/>
  <c r="L191" i="34"/>
  <c r="E192" i="34"/>
  <c r="D192" i="34"/>
  <c r="F192" i="34"/>
  <c r="G192" i="34"/>
  <c r="J192" i="34"/>
  <c r="K192" i="34"/>
  <c r="L192" i="34"/>
  <c r="E193" i="34"/>
  <c r="D193" i="34"/>
  <c r="F193" i="34"/>
  <c r="G193" i="34"/>
  <c r="J193" i="34"/>
  <c r="K193" i="34"/>
  <c r="L193" i="34"/>
  <c r="E194" i="34"/>
  <c r="D194" i="34"/>
  <c r="F194" i="34"/>
  <c r="G194" i="34"/>
  <c r="J194" i="34"/>
  <c r="K194" i="34"/>
  <c r="L194" i="34"/>
  <c r="E195" i="34"/>
  <c r="D195" i="34"/>
  <c r="F195" i="34"/>
  <c r="G195" i="34"/>
  <c r="J195" i="34"/>
  <c r="K195" i="34"/>
  <c r="L195" i="34"/>
  <c r="E196" i="34"/>
  <c r="D196" i="34"/>
  <c r="F196" i="34"/>
  <c r="G196" i="34"/>
  <c r="J196" i="34"/>
  <c r="K196" i="34"/>
  <c r="L196" i="34"/>
  <c r="E197" i="34"/>
  <c r="D197" i="34"/>
  <c r="F197" i="34"/>
  <c r="G197" i="34"/>
  <c r="J197" i="34"/>
  <c r="K197" i="34"/>
  <c r="L197" i="34"/>
  <c r="E198" i="34"/>
  <c r="D198" i="34"/>
  <c r="F198" i="34"/>
  <c r="G198" i="34"/>
  <c r="J198" i="34"/>
  <c r="K198" i="34"/>
  <c r="L198" i="34"/>
  <c r="E199" i="34"/>
  <c r="D199" i="34"/>
  <c r="F199" i="34"/>
  <c r="G199" i="34"/>
  <c r="J199" i="34"/>
  <c r="K199" i="34"/>
  <c r="L199" i="34"/>
  <c r="E200" i="34"/>
  <c r="D200" i="34"/>
  <c r="F200" i="34"/>
  <c r="G200" i="34"/>
  <c r="J200" i="34"/>
  <c r="K200" i="34"/>
  <c r="L200" i="34"/>
  <c r="E201" i="34"/>
  <c r="D201" i="34"/>
  <c r="F201" i="34"/>
  <c r="G201" i="34"/>
  <c r="J201" i="34"/>
  <c r="K201" i="34"/>
  <c r="L201" i="34"/>
  <c r="G202" i="34"/>
  <c r="J202" i="34"/>
  <c r="K202" i="34"/>
  <c r="L202" i="34"/>
  <c r="G203" i="34"/>
  <c r="J203" i="34"/>
  <c r="K203" i="34"/>
  <c r="L203" i="34"/>
  <c r="G204" i="34"/>
  <c r="J204" i="34"/>
  <c r="K204" i="34"/>
  <c r="L204" i="34"/>
  <c r="G205" i="34"/>
  <c r="J205" i="34"/>
  <c r="K205" i="34"/>
  <c r="L205" i="34"/>
  <c r="G206" i="34"/>
  <c r="J206" i="34"/>
  <c r="K206" i="34"/>
  <c r="L206" i="34"/>
  <c r="G207" i="34"/>
  <c r="J207" i="34"/>
  <c r="K207" i="34"/>
  <c r="L207" i="34"/>
  <c r="G208" i="34"/>
  <c r="J208" i="34"/>
  <c r="K208" i="34"/>
  <c r="L208" i="34"/>
  <c r="G209" i="34"/>
  <c r="B209" i="34"/>
  <c r="N209" i="34"/>
  <c r="J209" i="34"/>
  <c r="K209" i="34"/>
  <c r="L209" i="34"/>
  <c r="M209" i="34"/>
  <c r="H209" i="34"/>
  <c r="I209" i="34"/>
  <c r="E202" i="34"/>
  <c r="D202" i="34"/>
  <c r="F202" i="34"/>
  <c r="E203" i="34"/>
  <c r="D203" i="34"/>
  <c r="F203" i="34"/>
  <c r="E204" i="34"/>
  <c r="D204" i="34"/>
  <c r="F204" i="34"/>
  <c r="E205" i="34"/>
  <c r="D205" i="34"/>
  <c r="F205" i="34"/>
  <c r="E206" i="34"/>
  <c r="D206" i="34"/>
  <c r="F206" i="34"/>
  <c r="E207" i="34"/>
  <c r="D207" i="34"/>
  <c r="F207" i="34"/>
  <c r="E208" i="34"/>
  <c r="D208" i="34"/>
  <c r="F208" i="34"/>
  <c r="E209" i="34"/>
  <c r="D209" i="34"/>
  <c r="F209" i="34"/>
  <c r="B208" i="34"/>
  <c r="N208" i="34"/>
  <c r="M208" i="34"/>
  <c r="H208" i="34"/>
  <c r="I208" i="34"/>
  <c r="B207" i="34"/>
  <c r="N207" i="34"/>
  <c r="M207" i="34"/>
  <c r="H207" i="34"/>
  <c r="I207" i="34"/>
  <c r="B206" i="34"/>
  <c r="N206" i="34"/>
  <c r="M206" i="34"/>
  <c r="H206" i="34"/>
  <c r="I206" i="34"/>
  <c r="B205" i="34"/>
  <c r="N205" i="34"/>
  <c r="M205" i="34"/>
  <c r="H205" i="34"/>
  <c r="I205" i="34"/>
  <c r="B204" i="34"/>
  <c r="N204" i="34"/>
  <c r="M204" i="34"/>
  <c r="H204" i="34"/>
  <c r="I204" i="34"/>
  <c r="B203" i="34"/>
  <c r="N203" i="34"/>
  <c r="M203" i="34"/>
  <c r="H203" i="34"/>
  <c r="I203" i="34"/>
  <c r="B202" i="34"/>
  <c r="N202" i="34"/>
  <c r="M202" i="34"/>
  <c r="H202" i="34"/>
  <c r="I202" i="34"/>
  <c r="B201" i="34"/>
  <c r="N201" i="34"/>
  <c r="M201" i="34"/>
  <c r="H201" i="34"/>
  <c r="I201" i="34"/>
  <c r="B200" i="34"/>
  <c r="N200" i="34"/>
  <c r="M200" i="34"/>
  <c r="H200" i="34"/>
  <c r="I200" i="34"/>
  <c r="B199" i="34"/>
  <c r="N199" i="34"/>
  <c r="M199" i="34"/>
  <c r="H199" i="34"/>
  <c r="I199" i="34"/>
  <c r="B198" i="34"/>
  <c r="N198" i="34"/>
  <c r="M198" i="34"/>
  <c r="H198" i="34"/>
  <c r="I198" i="34"/>
  <c r="B197" i="34"/>
  <c r="N197" i="34"/>
  <c r="M197" i="34"/>
  <c r="H197" i="34"/>
  <c r="I197" i="34"/>
  <c r="B196" i="34"/>
  <c r="N196" i="34"/>
  <c r="M196" i="34"/>
  <c r="H196" i="34"/>
  <c r="I196" i="34"/>
  <c r="B195" i="34"/>
  <c r="N195" i="34"/>
  <c r="M195" i="34"/>
  <c r="H195" i="34"/>
  <c r="I195" i="34"/>
  <c r="B194" i="34"/>
  <c r="N194" i="34"/>
  <c r="M194" i="34"/>
  <c r="H194" i="34"/>
  <c r="I194" i="34"/>
  <c r="B193" i="34"/>
  <c r="N193" i="34"/>
  <c r="M193" i="34"/>
  <c r="H193" i="34"/>
  <c r="I193" i="34"/>
  <c r="B192" i="34"/>
  <c r="N192" i="34"/>
  <c r="M192" i="34"/>
  <c r="H192" i="34"/>
  <c r="I192" i="34"/>
  <c r="B191" i="34"/>
  <c r="N191" i="34"/>
  <c r="M191" i="34"/>
  <c r="H191" i="34"/>
  <c r="I191" i="34"/>
  <c r="B190" i="34"/>
  <c r="N190" i="34"/>
  <c r="M190" i="34"/>
  <c r="H190" i="34"/>
  <c r="I190" i="34"/>
  <c r="B189" i="34"/>
  <c r="N189" i="34"/>
  <c r="M189" i="34"/>
  <c r="H189" i="34"/>
  <c r="I189" i="34"/>
  <c r="B188" i="34"/>
  <c r="N188" i="34"/>
  <c r="M188" i="34"/>
  <c r="H188" i="34"/>
  <c r="I188" i="34"/>
  <c r="B187" i="34"/>
  <c r="N187" i="34"/>
  <c r="M187" i="34"/>
  <c r="H187" i="34"/>
  <c r="I187" i="34"/>
  <c r="B186" i="34"/>
  <c r="N186" i="34"/>
  <c r="M186" i="34"/>
  <c r="H186" i="34"/>
  <c r="I186" i="34"/>
  <c r="B185" i="34"/>
  <c r="N185" i="34"/>
  <c r="M185" i="34"/>
  <c r="H185" i="34"/>
  <c r="I185" i="34"/>
  <c r="B184" i="34"/>
  <c r="N184" i="34"/>
  <c r="M184" i="34"/>
  <c r="H184" i="34"/>
  <c r="I184" i="34"/>
  <c r="B183" i="34"/>
  <c r="N183" i="34"/>
  <c r="M183" i="34"/>
  <c r="H183" i="34"/>
  <c r="I183" i="34"/>
  <c r="B182" i="34"/>
  <c r="N182" i="34"/>
  <c r="M182" i="34"/>
  <c r="H182" i="34"/>
  <c r="I182" i="34"/>
  <c r="B181" i="34"/>
  <c r="N181" i="34"/>
  <c r="M181" i="34"/>
  <c r="H181" i="34"/>
  <c r="I181" i="34"/>
  <c r="B180" i="34"/>
  <c r="N180" i="34"/>
  <c r="M180" i="34"/>
  <c r="H180" i="34"/>
  <c r="I180" i="34"/>
  <c r="B179" i="34"/>
  <c r="N179" i="34"/>
  <c r="M179" i="34"/>
  <c r="H179" i="34"/>
  <c r="I179" i="34"/>
  <c r="B178" i="34"/>
  <c r="N178" i="34"/>
  <c r="M178" i="34"/>
  <c r="H178" i="34"/>
  <c r="I178" i="34"/>
  <c r="B177" i="34"/>
  <c r="N177" i="34"/>
  <c r="M177" i="34"/>
  <c r="H177" i="34"/>
  <c r="I177" i="34"/>
  <c r="B176" i="34"/>
  <c r="N176" i="34"/>
  <c r="M176" i="34"/>
  <c r="H176" i="34"/>
  <c r="I176" i="34"/>
  <c r="B175" i="34"/>
  <c r="N175" i="34"/>
  <c r="M175" i="34"/>
  <c r="H175" i="34"/>
  <c r="I175" i="34"/>
  <c r="B174" i="34"/>
  <c r="N174" i="34"/>
  <c r="M174" i="34"/>
  <c r="H174" i="34"/>
  <c r="I174" i="34"/>
  <c r="B173" i="34"/>
  <c r="N173" i="34"/>
  <c r="M173" i="34"/>
  <c r="H173" i="34"/>
  <c r="I173" i="34"/>
  <c r="B172" i="34"/>
  <c r="N172" i="34"/>
  <c r="M172" i="34"/>
  <c r="H172" i="34"/>
  <c r="I172" i="34"/>
  <c r="B171" i="34"/>
  <c r="N171" i="34"/>
  <c r="M171" i="34"/>
  <c r="H171" i="34"/>
  <c r="I171" i="34"/>
  <c r="B170" i="34"/>
  <c r="N170" i="34"/>
  <c r="M170" i="34"/>
  <c r="H170" i="34"/>
  <c r="I170" i="34"/>
  <c r="B169" i="34"/>
  <c r="N169" i="34"/>
  <c r="M169" i="34"/>
  <c r="H169" i="34"/>
  <c r="I169" i="34"/>
  <c r="B168" i="34"/>
  <c r="N168" i="34"/>
  <c r="M168" i="34"/>
  <c r="H168" i="34"/>
  <c r="I168" i="34"/>
  <c r="B167" i="34"/>
  <c r="N167" i="34"/>
  <c r="M167" i="34"/>
  <c r="H167" i="34"/>
  <c r="I167" i="34"/>
  <c r="B166" i="34"/>
  <c r="N166" i="34"/>
  <c r="M166" i="34"/>
  <c r="H166" i="34"/>
  <c r="I166" i="34"/>
  <c r="B165" i="34"/>
  <c r="N165" i="34"/>
  <c r="M165" i="34"/>
  <c r="H165" i="34"/>
  <c r="I165" i="34"/>
  <c r="B164" i="34"/>
  <c r="N164" i="34"/>
  <c r="M164" i="34"/>
  <c r="H164" i="34"/>
  <c r="I164" i="34"/>
  <c r="B163" i="34"/>
  <c r="N163" i="34"/>
  <c r="M163" i="34"/>
  <c r="H163" i="34"/>
  <c r="I163" i="34"/>
  <c r="B162" i="34"/>
  <c r="N162" i="34"/>
  <c r="M162" i="34"/>
  <c r="H162" i="34"/>
  <c r="I162" i="34"/>
  <c r="B161" i="34"/>
  <c r="N161" i="34"/>
  <c r="M161" i="34"/>
  <c r="H161" i="34"/>
  <c r="I161" i="34"/>
  <c r="B160" i="34"/>
  <c r="N160" i="34"/>
  <c r="M160" i="34"/>
  <c r="H160" i="34"/>
  <c r="I160" i="34"/>
  <c r="B159" i="34"/>
  <c r="N159" i="34"/>
  <c r="M159" i="34"/>
  <c r="H159" i="34"/>
  <c r="I159" i="34"/>
  <c r="B158" i="34"/>
  <c r="N158" i="34"/>
  <c r="M158" i="34"/>
  <c r="H158" i="34"/>
  <c r="I158" i="34"/>
  <c r="B157" i="34"/>
  <c r="N157" i="34"/>
  <c r="M157" i="34"/>
  <c r="H157" i="34"/>
  <c r="I157" i="34"/>
  <c r="B156" i="34"/>
  <c r="N156" i="34"/>
  <c r="M156" i="34"/>
  <c r="H156" i="34"/>
  <c r="I156" i="34"/>
  <c r="B155" i="34"/>
  <c r="N155" i="34"/>
  <c r="M155" i="34"/>
  <c r="H155" i="34"/>
  <c r="I155" i="34"/>
  <c r="B154" i="34"/>
  <c r="N154" i="34"/>
  <c r="M154" i="34"/>
  <c r="H154" i="34"/>
  <c r="I154" i="34"/>
  <c r="B153" i="34"/>
  <c r="N153" i="34"/>
  <c r="M153" i="34"/>
  <c r="H153" i="34"/>
  <c r="I153" i="34"/>
  <c r="B152" i="34"/>
  <c r="N152" i="34"/>
  <c r="M152" i="34"/>
  <c r="H152" i="34"/>
  <c r="I152" i="34"/>
  <c r="B151" i="34"/>
  <c r="N151" i="34"/>
  <c r="M151" i="34"/>
  <c r="H151" i="34"/>
  <c r="I151" i="34"/>
  <c r="B150" i="34"/>
  <c r="N150" i="34"/>
  <c r="M150" i="34"/>
  <c r="H150" i="34"/>
  <c r="I150" i="34"/>
  <c r="B149" i="34"/>
  <c r="N149" i="34"/>
  <c r="M149" i="34"/>
  <c r="H149" i="34"/>
  <c r="I149" i="34"/>
  <c r="B148" i="34"/>
  <c r="N148" i="34"/>
  <c r="M148" i="34"/>
  <c r="H148" i="34"/>
  <c r="I148" i="34"/>
  <c r="B147" i="34"/>
  <c r="N147" i="34"/>
  <c r="M147" i="34"/>
  <c r="H147" i="34"/>
  <c r="I147" i="34"/>
  <c r="B146" i="34"/>
  <c r="N146" i="34"/>
  <c r="M146" i="34"/>
  <c r="H146" i="34"/>
  <c r="I146" i="34"/>
  <c r="B145" i="34"/>
  <c r="N145" i="34"/>
  <c r="M145" i="34"/>
  <c r="H145" i="34"/>
  <c r="I145" i="34"/>
  <c r="B144" i="34"/>
  <c r="N144" i="34"/>
  <c r="M144" i="34"/>
  <c r="H144" i="34"/>
  <c r="I144" i="34"/>
  <c r="B143" i="34"/>
  <c r="N143" i="34"/>
  <c r="M143" i="34"/>
  <c r="H143" i="34"/>
  <c r="I143" i="34"/>
  <c r="B142" i="34"/>
  <c r="N142" i="34"/>
  <c r="M142" i="34"/>
  <c r="H142" i="34"/>
  <c r="I142" i="34"/>
  <c r="B141" i="34"/>
  <c r="N141" i="34"/>
  <c r="M141" i="34"/>
  <c r="H141" i="34"/>
  <c r="I141" i="34"/>
  <c r="B140" i="34"/>
  <c r="N140" i="34"/>
  <c r="M140" i="34"/>
  <c r="H140" i="34"/>
  <c r="I140" i="34"/>
  <c r="B139" i="34"/>
  <c r="N139" i="34"/>
  <c r="M139" i="34"/>
  <c r="H139" i="34"/>
  <c r="I139" i="34"/>
  <c r="B138" i="34"/>
  <c r="N138" i="34"/>
  <c r="M138" i="34"/>
  <c r="H138" i="34"/>
  <c r="I138" i="34"/>
  <c r="B137" i="34"/>
  <c r="N137" i="34"/>
  <c r="M137" i="34"/>
  <c r="H137" i="34"/>
  <c r="I137" i="34"/>
  <c r="B136" i="34"/>
  <c r="N136" i="34"/>
  <c r="M136" i="34"/>
  <c r="H136" i="34"/>
  <c r="I136" i="34"/>
  <c r="B135" i="34"/>
  <c r="N135" i="34"/>
  <c r="M135" i="34"/>
  <c r="H135" i="34"/>
  <c r="I135" i="34"/>
  <c r="B134" i="34"/>
  <c r="N134" i="34"/>
  <c r="M134" i="34"/>
  <c r="H134" i="34"/>
  <c r="I134" i="34"/>
  <c r="B133" i="34"/>
  <c r="N133" i="34"/>
  <c r="M133" i="34"/>
  <c r="H133" i="34"/>
  <c r="I133" i="34"/>
  <c r="B132" i="34"/>
  <c r="N132" i="34"/>
  <c r="M132" i="34"/>
  <c r="H132" i="34"/>
  <c r="I132" i="34"/>
  <c r="B131" i="34"/>
  <c r="N131" i="34"/>
  <c r="M131" i="34"/>
  <c r="H131" i="34"/>
  <c r="I131" i="34"/>
  <c r="B130" i="34"/>
  <c r="N130" i="34"/>
  <c r="M130" i="34"/>
  <c r="H130" i="34"/>
  <c r="I130" i="34"/>
  <c r="B129" i="34"/>
  <c r="N129" i="34"/>
  <c r="M129" i="34"/>
  <c r="H129" i="34"/>
  <c r="I129" i="34"/>
  <c r="B128" i="34"/>
  <c r="N128" i="34"/>
  <c r="M128" i="34"/>
  <c r="H128" i="34"/>
  <c r="I128" i="34"/>
  <c r="B127" i="34"/>
  <c r="N127" i="34"/>
  <c r="M127" i="34"/>
  <c r="H127" i="34"/>
  <c r="I127" i="34"/>
  <c r="B126" i="34"/>
  <c r="N126" i="34"/>
  <c r="M126" i="34"/>
  <c r="H126" i="34"/>
  <c r="I126" i="34"/>
  <c r="B125" i="34"/>
  <c r="N125" i="34"/>
  <c r="M125" i="34"/>
  <c r="H125" i="34"/>
  <c r="I125" i="34"/>
  <c r="B124" i="34"/>
  <c r="N124" i="34"/>
  <c r="M124" i="34"/>
  <c r="H124" i="34"/>
  <c r="I124" i="34"/>
  <c r="B123" i="34"/>
  <c r="N123" i="34"/>
  <c r="M123" i="34"/>
  <c r="H123" i="34"/>
  <c r="I123" i="34"/>
  <c r="B122" i="34"/>
  <c r="N122" i="34"/>
  <c r="M122" i="34"/>
  <c r="H122" i="34"/>
  <c r="I122" i="34"/>
  <c r="B121" i="34"/>
  <c r="N121" i="34"/>
  <c r="M121" i="34"/>
  <c r="H121" i="34"/>
  <c r="I121" i="34"/>
  <c r="B120" i="34"/>
  <c r="N120" i="34"/>
  <c r="M120" i="34"/>
  <c r="H120" i="34"/>
  <c r="I120" i="34"/>
  <c r="B119" i="34"/>
  <c r="N119" i="34"/>
  <c r="M119" i="34"/>
  <c r="H119" i="34"/>
  <c r="I119" i="34"/>
  <c r="B118" i="34"/>
  <c r="N118" i="34"/>
  <c r="M118" i="34"/>
  <c r="H118" i="34"/>
  <c r="I118" i="34"/>
  <c r="B117" i="34"/>
  <c r="N117" i="34"/>
  <c r="M117" i="34"/>
  <c r="H117" i="34"/>
  <c r="I117" i="34"/>
  <c r="B116" i="34"/>
  <c r="N116" i="34"/>
  <c r="M116" i="34"/>
  <c r="H116" i="34"/>
  <c r="I116" i="34"/>
  <c r="B115" i="34"/>
  <c r="N115" i="34"/>
  <c r="M115" i="34"/>
  <c r="H115" i="34"/>
  <c r="I115" i="34"/>
  <c r="B114" i="34"/>
  <c r="N114" i="34"/>
  <c r="M114" i="34"/>
  <c r="H114" i="34"/>
  <c r="I114" i="34"/>
  <c r="B113" i="34"/>
  <c r="N113" i="34"/>
  <c r="M113" i="34"/>
  <c r="H113" i="34"/>
  <c r="I113" i="34"/>
  <c r="B112" i="34"/>
  <c r="N112" i="34"/>
  <c r="M112" i="34"/>
  <c r="H112" i="34"/>
  <c r="I112" i="34"/>
  <c r="B111" i="34"/>
  <c r="N111" i="34"/>
  <c r="M111" i="34"/>
  <c r="H111" i="34"/>
  <c r="I111" i="34"/>
  <c r="B110" i="34"/>
  <c r="N110" i="34"/>
  <c r="M110" i="34"/>
  <c r="H110" i="34"/>
  <c r="I110" i="34"/>
  <c r="B109" i="34"/>
  <c r="N109" i="34"/>
  <c r="M109" i="34"/>
  <c r="H109" i="34"/>
  <c r="I109" i="34"/>
  <c r="B108" i="34"/>
  <c r="N108" i="34"/>
  <c r="M108" i="34"/>
  <c r="H108" i="34"/>
  <c r="I108" i="34"/>
  <c r="B107" i="34"/>
  <c r="N107" i="34"/>
  <c r="M107" i="34"/>
  <c r="H107" i="34"/>
  <c r="I107" i="34"/>
  <c r="B106" i="34"/>
  <c r="N106" i="34"/>
  <c r="M106" i="34"/>
  <c r="H106" i="34"/>
  <c r="I106" i="34"/>
  <c r="B105" i="34"/>
  <c r="N105" i="34"/>
  <c r="M105" i="34"/>
  <c r="H105" i="34"/>
  <c r="I105" i="34"/>
  <c r="B104" i="34"/>
  <c r="N104" i="34"/>
  <c r="M104" i="34"/>
  <c r="H104" i="34"/>
  <c r="I104" i="34"/>
  <c r="B103" i="34"/>
  <c r="N103" i="34"/>
  <c r="M103" i="34"/>
  <c r="H103" i="34"/>
  <c r="I103" i="34"/>
  <c r="B102" i="34"/>
  <c r="N102" i="34"/>
  <c r="M102" i="34"/>
  <c r="H102" i="34"/>
  <c r="I102" i="34"/>
  <c r="B101" i="34"/>
  <c r="N101" i="34"/>
  <c r="M101" i="34"/>
  <c r="H101" i="34"/>
  <c r="I101" i="34"/>
  <c r="B100" i="34"/>
  <c r="N100" i="34"/>
  <c r="M100" i="34"/>
  <c r="H100" i="34"/>
  <c r="I100" i="34"/>
  <c r="B99" i="34"/>
  <c r="N99" i="34"/>
  <c r="M99" i="34"/>
  <c r="H99" i="34"/>
  <c r="I99" i="34"/>
  <c r="B98" i="34"/>
  <c r="N98" i="34"/>
  <c r="M98" i="34"/>
  <c r="H98" i="34"/>
  <c r="I98" i="34"/>
  <c r="B97" i="34"/>
  <c r="N97" i="34"/>
  <c r="M97" i="34"/>
  <c r="H97" i="34"/>
  <c r="I97" i="34"/>
  <c r="B96" i="34"/>
  <c r="N96" i="34"/>
  <c r="M96" i="34"/>
  <c r="H96" i="34"/>
  <c r="I96" i="34"/>
  <c r="B95" i="34"/>
  <c r="N95" i="34"/>
  <c r="M95" i="34"/>
  <c r="H95" i="34"/>
  <c r="I95" i="34"/>
  <c r="B94" i="34"/>
  <c r="N94" i="34"/>
  <c r="M94" i="34"/>
  <c r="H94" i="34"/>
  <c r="I94" i="34"/>
  <c r="B93" i="34"/>
  <c r="N93" i="34"/>
  <c r="M93" i="34"/>
  <c r="H93" i="34"/>
  <c r="I93" i="34"/>
  <c r="B92" i="34"/>
  <c r="N92" i="34"/>
  <c r="M92" i="34"/>
  <c r="H92" i="34"/>
  <c r="I92" i="34"/>
  <c r="B91" i="34"/>
  <c r="N91" i="34"/>
  <c r="M91" i="34"/>
  <c r="H91" i="34"/>
  <c r="I91" i="34"/>
  <c r="B90" i="34"/>
  <c r="N90" i="34"/>
  <c r="M90" i="34"/>
  <c r="H90" i="34"/>
  <c r="I90" i="34"/>
  <c r="B89" i="34"/>
  <c r="N89" i="34"/>
  <c r="M89" i="34"/>
  <c r="H89" i="34"/>
  <c r="I89" i="34"/>
  <c r="B88" i="34"/>
  <c r="N88" i="34"/>
  <c r="M88" i="34"/>
  <c r="H88" i="34"/>
  <c r="I88" i="34"/>
  <c r="B87" i="34"/>
  <c r="N87" i="34"/>
  <c r="M87" i="34"/>
  <c r="H87" i="34"/>
  <c r="I87" i="34"/>
  <c r="B86" i="34"/>
  <c r="N86" i="34"/>
  <c r="M86" i="34"/>
  <c r="H86" i="34"/>
  <c r="I86" i="34"/>
  <c r="B85" i="34"/>
  <c r="N85" i="34"/>
  <c r="M85" i="34"/>
  <c r="H85" i="34"/>
  <c r="I85" i="34"/>
  <c r="B84" i="34"/>
  <c r="N84" i="34"/>
  <c r="M84" i="34"/>
  <c r="H84" i="34"/>
  <c r="I84" i="34"/>
  <c r="B83" i="34"/>
  <c r="N83" i="34"/>
  <c r="M83" i="34"/>
  <c r="H83" i="34"/>
  <c r="I83" i="34"/>
  <c r="B82" i="34"/>
  <c r="N82" i="34"/>
  <c r="M82" i="34"/>
  <c r="H82" i="34"/>
  <c r="I82" i="34"/>
  <c r="B81" i="34"/>
  <c r="N81" i="34"/>
  <c r="M81" i="34"/>
  <c r="H81" i="34"/>
  <c r="I81" i="34"/>
  <c r="B80" i="34"/>
  <c r="N80" i="34"/>
  <c r="M80" i="34"/>
  <c r="H80" i="34"/>
  <c r="I80" i="34"/>
  <c r="B79" i="34"/>
  <c r="N79" i="34"/>
  <c r="M79" i="34"/>
  <c r="H79" i="34"/>
  <c r="I79" i="34"/>
  <c r="B78" i="34"/>
  <c r="N78" i="34"/>
  <c r="M78" i="34"/>
  <c r="H78" i="34"/>
  <c r="I78" i="34"/>
  <c r="B77" i="34"/>
  <c r="N77" i="34"/>
  <c r="M77" i="34"/>
  <c r="H77" i="34"/>
  <c r="I77" i="34"/>
  <c r="B76" i="34"/>
  <c r="N76" i="34"/>
  <c r="M76" i="34"/>
  <c r="H76" i="34"/>
  <c r="I76" i="34"/>
  <c r="B75" i="34"/>
  <c r="N75" i="34"/>
  <c r="M75" i="34"/>
  <c r="H75" i="34"/>
  <c r="I75" i="34"/>
  <c r="B74" i="34"/>
  <c r="N74" i="34"/>
  <c r="M74" i="34"/>
  <c r="H74" i="34"/>
  <c r="I74" i="34"/>
  <c r="B73" i="34"/>
  <c r="N73" i="34"/>
  <c r="M73" i="34"/>
  <c r="H73" i="34"/>
  <c r="I73" i="34"/>
  <c r="B72" i="34"/>
  <c r="N72" i="34"/>
  <c r="M72" i="34"/>
  <c r="H72" i="34"/>
  <c r="I72" i="34"/>
  <c r="B71" i="34"/>
  <c r="N71" i="34"/>
  <c r="M71" i="34"/>
  <c r="H71" i="34"/>
  <c r="I71" i="34"/>
  <c r="B70" i="34"/>
  <c r="N70" i="34"/>
  <c r="M70" i="34"/>
  <c r="H70" i="34"/>
  <c r="I70" i="34"/>
  <c r="B69" i="34"/>
  <c r="N69" i="34"/>
  <c r="M69" i="34"/>
  <c r="H69" i="34"/>
  <c r="I69" i="34"/>
  <c r="B68" i="34"/>
  <c r="N68" i="34"/>
  <c r="M68" i="34"/>
  <c r="H68" i="34"/>
  <c r="I68" i="34"/>
  <c r="B67" i="34"/>
  <c r="N67" i="34"/>
  <c r="M67" i="34"/>
  <c r="H67" i="34"/>
  <c r="I67" i="34"/>
  <c r="B66" i="34"/>
  <c r="N66" i="34"/>
  <c r="M66" i="34"/>
  <c r="H66" i="34"/>
  <c r="I66" i="34"/>
  <c r="B65" i="34"/>
  <c r="N65" i="34"/>
  <c r="M65" i="34"/>
  <c r="H65" i="34"/>
  <c r="I65" i="34"/>
  <c r="B64" i="34"/>
  <c r="N64" i="34"/>
  <c r="M64" i="34"/>
  <c r="H64" i="34"/>
  <c r="I64" i="34"/>
  <c r="B63" i="34"/>
  <c r="N63" i="34"/>
  <c r="M63" i="34"/>
  <c r="H63" i="34"/>
  <c r="I63" i="34"/>
  <c r="B62" i="34"/>
  <c r="N62" i="34"/>
  <c r="M62" i="34"/>
  <c r="H62" i="34"/>
  <c r="I62" i="34"/>
  <c r="B61" i="34"/>
  <c r="N61" i="34"/>
  <c r="M61" i="34"/>
  <c r="H61" i="34"/>
  <c r="I61" i="34"/>
  <c r="B60" i="34"/>
  <c r="N60" i="34"/>
  <c r="M60" i="34"/>
  <c r="H60" i="34"/>
  <c r="I60" i="34"/>
  <c r="B59" i="34"/>
  <c r="N59" i="34"/>
  <c r="M59" i="34"/>
  <c r="H59" i="34"/>
  <c r="I59" i="34"/>
  <c r="B58" i="34"/>
  <c r="N58" i="34"/>
  <c r="M58" i="34"/>
  <c r="H58" i="34"/>
  <c r="I58" i="34"/>
  <c r="B57" i="34"/>
  <c r="N57" i="34"/>
  <c r="M57" i="34"/>
  <c r="H57" i="34"/>
  <c r="I57" i="34"/>
  <c r="B56" i="34"/>
  <c r="N56" i="34"/>
  <c r="M56" i="34"/>
  <c r="H56" i="34"/>
  <c r="I56" i="34"/>
  <c r="B55" i="34"/>
  <c r="N55" i="34"/>
  <c r="M55" i="34"/>
  <c r="H55" i="34"/>
  <c r="I55" i="34"/>
  <c r="B54" i="34"/>
  <c r="N54" i="34"/>
  <c r="M54" i="34"/>
  <c r="H54" i="34"/>
  <c r="I54" i="34"/>
  <c r="B53" i="34"/>
  <c r="N53" i="34"/>
  <c r="M53" i="34"/>
  <c r="H53" i="34"/>
  <c r="I53" i="34"/>
  <c r="B52" i="34"/>
  <c r="N52" i="34"/>
  <c r="M52" i="34"/>
  <c r="H52" i="34"/>
  <c r="I52" i="34"/>
  <c r="B51" i="34"/>
  <c r="N51" i="34"/>
  <c r="M51" i="34"/>
  <c r="H51" i="34"/>
  <c r="I51" i="34"/>
  <c r="B50" i="34"/>
  <c r="N50" i="34"/>
  <c r="M50" i="34"/>
  <c r="H50" i="34"/>
  <c r="I50" i="34"/>
  <c r="B49" i="34"/>
  <c r="N49" i="34"/>
  <c r="M49" i="34"/>
  <c r="H49" i="34"/>
  <c r="I49" i="34"/>
  <c r="B48" i="34"/>
  <c r="N48" i="34"/>
  <c r="M48" i="34"/>
  <c r="H48" i="34"/>
  <c r="I48" i="34"/>
  <c r="B47" i="34"/>
  <c r="N47" i="34"/>
  <c r="M47" i="34"/>
  <c r="H47" i="34"/>
  <c r="I47" i="34"/>
  <c r="B46" i="34"/>
  <c r="N46" i="34"/>
  <c r="M46" i="34"/>
  <c r="H46" i="34"/>
  <c r="I46" i="34"/>
  <c r="B45" i="34"/>
  <c r="N45" i="34"/>
  <c r="M45" i="34"/>
  <c r="H45" i="34"/>
  <c r="I45" i="34"/>
  <c r="B44" i="34"/>
  <c r="N44" i="34"/>
  <c r="M44" i="34"/>
  <c r="H44" i="34"/>
  <c r="I44" i="34"/>
  <c r="B43" i="34"/>
  <c r="N43" i="34"/>
  <c r="M43" i="34"/>
  <c r="H43" i="34"/>
  <c r="I43" i="34"/>
  <c r="B42" i="34"/>
  <c r="N42" i="34"/>
  <c r="M42" i="34"/>
  <c r="H42" i="34"/>
  <c r="I42" i="34"/>
  <c r="B41" i="34"/>
  <c r="N41" i="34"/>
  <c r="M41" i="34"/>
  <c r="H41" i="34"/>
  <c r="I41" i="34"/>
  <c r="B40" i="34"/>
  <c r="N40" i="34"/>
  <c r="M40" i="34"/>
  <c r="H40" i="34"/>
  <c r="I40" i="34"/>
  <c r="B39" i="34"/>
  <c r="N39" i="34"/>
  <c r="M39" i="34"/>
  <c r="H39" i="34"/>
  <c r="I39" i="34"/>
  <c r="B38" i="34"/>
  <c r="N38" i="34"/>
  <c r="M38" i="34"/>
  <c r="H38" i="34"/>
  <c r="I38" i="34"/>
  <c r="B37" i="34"/>
  <c r="N37" i="34"/>
  <c r="M37" i="34"/>
  <c r="H37" i="34"/>
  <c r="I37" i="34"/>
  <c r="B36" i="34"/>
  <c r="N36" i="34"/>
  <c r="M36" i="34"/>
  <c r="H36" i="34"/>
  <c r="I36" i="34"/>
  <c r="B35" i="34"/>
  <c r="N35" i="34"/>
  <c r="M35" i="34"/>
  <c r="H35" i="34"/>
  <c r="I35" i="34"/>
  <c r="B34" i="34"/>
  <c r="N34" i="34"/>
  <c r="M34" i="34"/>
  <c r="H34" i="34"/>
  <c r="I34" i="34"/>
  <c r="B33" i="34"/>
  <c r="N33" i="34"/>
  <c r="M33" i="34"/>
  <c r="H33" i="34"/>
  <c r="I33" i="34"/>
  <c r="B32" i="34"/>
  <c r="N32" i="34"/>
  <c r="M32" i="34"/>
  <c r="H32" i="34"/>
  <c r="I32" i="34"/>
  <c r="B31" i="34"/>
  <c r="N31" i="34"/>
  <c r="M31" i="34"/>
  <c r="H31" i="34"/>
  <c r="I31" i="34"/>
  <c r="B30" i="34"/>
  <c r="N30" i="34"/>
  <c r="M30" i="34"/>
  <c r="H30" i="34"/>
  <c r="I30" i="34"/>
  <c r="B29" i="34"/>
  <c r="N29" i="34"/>
  <c r="M29" i="34"/>
  <c r="H29" i="34"/>
  <c r="I29" i="34"/>
  <c r="B28" i="34"/>
  <c r="N28" i="34"/>
  <c r="M28" i="34"/>
  <c r="H28" i="34"/>
  <c r="I28" i="34"/>
  <c r="B27" i="34"/>
  <c r="N27" i="34"/>
  <c r="M27" i="34"/>
  <c r="H27" i="34"/>
  <c r="I27" i="34"/>
  <c r="B26" i="34"/>
  <c r="N26" i="34"/>
  <c r="M26" i="34"/>
  <c r="H26" i="34"/>
  <c r="I26" i="34"/>
  <c r="B25" i="34"/>
  <c r="N25" i="34"/>
  <c r="M25" i="34"/>
  <c r="H25" i="34"/>
  <c r="I25" i="34"/>
  <c r="B24" i="34"/>
  <c r="N24" i="34"/>
  <c r="M24" i="34"/>
  <c r="H24" i="34"/>
  <c r="I24" i="34"/>
  <c r="B23" i="34"/>
  <c r="N23" i="34"/>
  <c r="M23" i="34"/>
  <c r="H23" i="34"/>
  <c r="I23" i="34"/>
  <c r="B22" i="34"/>
  <c r="N22" i="34"/>
  <c r="M22" i="34"/>
  <c r="H22" i="34"/>
  <c r="I22" i="34"/>
  <c r="B21" i="34"/>
  <c r="N21" i="34"/>
  <c r="M21" i="34"/>
  <c r="H21" i="34"/>
  <c r="I21" i="34"/>
  <c r="H15" i="34"/>
  <c r="G8" i="34"/>
  <c r="J16" i="33"/>
  <c r="L16" i="33"/>
  <c r="E17" i="33"/>
  <c r="D17" i="33"/>
  <c r="F17" i="33"/>
  <c r="G17" i="33"/>
  <c r="J17" i="33"/>
  <c r="K17" i="33"/>
  <c r="L17" i="33"/>
  <c r="E18" i="33"/>
  <c r="D18" i="33"/>
  <c r="F18" i="33"/>
  <c r="G18" i="33"/>
  <c r="J18" i="33"/>
  <c r="K18" i="33"/>
  <c r="L18" i="33"/>
  <c r="E19" i="33"/>
  <c r="D19" i="33"/>
  <c r="F19" i="33"/>
  <c r="G19" i="33"/>
  <c r="J19" i="33"/>
  <c r="K19" i="33"/>
  <c r="L19" i="33"/>
  <c r="E20" i="33"/>
  <c r="D20" i="33"/>
  <c r="F20" i="33"/>
  <c r="G20" i="33"/>
  <c r="J20" i="33"/>
  <c r="K20" i="33"/>
  <c r="L20" i="33"/>
  <c r="E21" i="33"/>
  <c r="D21" i="33"/>
  <c r="F21" i="33"/>
  <c r="G21" i="33"/>
  <c r="J21" i="33"/>
  <c r="K21" i="33"/>
  <c r="L21" i="33"/>
  <c r="E22" i="33"/>
  <c r="D22" i="33"/>
  <c r="F22" i="33"/>
  <c r="G22" i="33"/>
  <c r="J22" i="33"/>
  <c r="K22" i="33"/>
  <c r="L22" i="33"/>
  <c r="E23" i="33"/>
  <c r="D23" i="33"/>
  <c r="F23" i="33"/>
  <c r="G23" i="33"/>
  <c r="J23" i="33"/>
  <c r="K23" i="33"/>
  <c r="L23" i="33"/>
  <c r="E24" i="33"/>
  <c r="D24" i="33"/>
  <c r="F24" i="33"/>
  <c r="G24" i="33"/>
  <c r="J24" i="33"/>
  <c r="K24" i="33"/>
  <c r="L24" i="33"/>
  <c r="E25" i="33"/>
  <c r="D25" i="33"/>
  <c r="F25" i="33"/>
  <c r="G25" i="33"/>
  <c r="J25" i="33"/>
  <c r="K25" i="33"/>
  <c r="L25" i="33"/>
  <c r="E26" i="33"/>
  <c r="D26" i="33"/>
  <c r="F26" i="33"/>
  <c r="G26" i="33"/>
  <c r="J26" i="33"/>
  <c r="K26" i="33"/>
  <c r="L26" i="33"/>
  <c r="E27" i="33"/>
  <c r="D27" i="33"/>
  <c r="F27" i="33"/>
  <c r="G27" i="33"/>
  <c r="J27" i="33"/>
  <c r="K27" i="33"/>
  <c r="L27" i="33"/>
  <c r="E28" i="33"/>
  <c r="D28" i="33"/>
  <c r="F28" i="33"/>
  <c r="G28" i="33"/>
  <c r="J28" i="33"/>
  <c r="K28" i="33"/>
  <c r="L28" i="33"/>
  <c r="E29" i="33"/>
  <c r="D29" i="33"/>
  <c r="F29" i="33"/>
  <c r="G29" i="33"/>
  <c r="J29" i="33"/>
  <c r="K29" i="33"/>
  <c r="L29" i="33"/>
  <c r="E30" i="33"/>
  <c r="D30" i="33"/>
  <c r="F30" i="33"/>
  <c r="G30" i="33"/>
  <c r="J30" i="33"/>
  <c r="K30" i="33"/>
  <c r="L30" i="33"/>
  <c r="E31" i="33"/>
  <c r="D31" i="33"/>
  <c r="F31" i="33"/>
  <c r="G31" i="33"/>
  <c r="J31" i="33"/>
  <c r="K31" i="33"/>
  <c r="L31" i="33"/>
  <c r="E32" i="33"/>
  <c r="D32" i="33"/>
  <c r="F32" i="33"/>
  <c r="G32" i="33"/>
  <c r="J32" i="33"/>
  <c r="K32" i="33"/>
  <c r="L32" i="33"/>
  <c r="E33" i="33"/>
  <c r="D33" i="33"/>
  <c r="F33" i="33"/>
  <c r="G33" i="33"/>
  <c r="J33" i="33"/>
  <c r="K33" i="33"/>
  <c r="L33" i="33"/>
  <c r="E34" i="33"/>
  <c r="D34" i="33"/>
  <c r="F34" i="33"/>
  <c r="G34" i="33"/>
  <c r="J34" i="33"/>
  <c r="K34" i="33"/>
  <c r="L34" i="33"/>
  <c r="E35" i="33"/>
  <c r="D35" i="33"/>
  <c r="F35" i="33"/>
  <c r="G35" i="33"/>
  <c r="J35" i="33"/>
  <c r="K35" i="33"/>
  <c r="L35" i="33"/>
  <c r="E36" i="33"/>
  <c r="D36" i="33"/>
  <c r="F36" i="33"/>
  <c r="G36" i="33"/>
  <c r="J36" i="33"/>
  <c r="K36" i="33"/>
  <c r="L36" i="33"/>
  <c r="E37" i="33"/>
  <c r="D37" i="33"/>
  <c r="F37" i="33"/>
  <c r="G37" i="33"/>
  <c r="J37" i="33"/>
  <c r="K37" i="33"/>
  <c r="L37" i="33"/>
  <c r="E38" i="33"/>
  <c r="D38" i="33"/>
  <c r="F38" i="33"/>
  <c r="G38" i="33"/>
  <c r="J38" i="33"/>
  <c r="K38" i="33"/>
  <c r="L38" i="33"/>
  <c r="E39" i="33"/>
  <c r="D39" i="33"/>
  <c r="F39" i="33"/>
  <c r="G39" i="33"/>
  <c r="J39" i="33"/>
  <c r="K39" i="33"/>
  <c r="L39" i="33"/>
  <c r="E40" i="33"/>
  <c r="D40" i="33"/>
  <c r="F40" i="33"/>
  <c r="G40" i="33"/>
  <c r="J40" i="33"/>
  <c r="K40" i="33"/>
  <c r="L40" i="33"/>
  <c r="E41" i="33"/>
  <c r="D41" i="33"/>
  <c r="F41" i="33"/>
  <c r="G41" i="33"/>
  <c r="J41" i="33"/>
  <c r="K41" i="33"/>
  <c r="L41" i="33"/>
  <c r="E42" i="33"/>
  <c r="D42" i="33"/>
  <c r="F42" i="33"/>
  <c r="G42" i="33"/>
  <c r="J42" i="33"/>
  <c r="K42" i="33"/>
  <c r="L42" i="33"/>
  <c r="E43" i="33"/>
  <c r="D43" i="33"/>
  <c r="F43" i="33"/>
  <c r="G43" i="33"/>
  <c r="J43" i="33"/>
  <c r="K43" i="33"/>
  <c r="L43" i="33"/>
  <c r="E44" i="33"/>
  <c r="D44" i="33"/>
  <c r="F44" i="33"/>
  <c r="G44" i="33"/>
  <c r="J44" i="33"/>
  <c r="K44" i="33"/>
  <c r="L44" i="33"/>
  <c r="E45" i="33"/>
  <c r="D45" i="33"/>
  <c r="F45" i="33"/>
  <c r="G45" i="33"/>
  <c r="J45" i="33"/>
  <c r="K45" i="33"/>
  <c r="L45" i="33"/>
  <c r="E46" i="33"/>
  <c r="D46" i="33"/>
  <c r="F46" i="33"/>
  <c r="G46" i="33"/>
  <c r="J46" i="33"/>
  <c r="K46" i="33"/>
  <c r="L46" i="33"/>
  <c r="E47" i="33"/>
  <c r="D47" i="33"/>
  <c r="F47" i="33"/>
  <c r="G47" i="33"/>
  <c r="J47" i="33"/>
  <c r="K47" i="33"/>
  <c r="L47" i="33"/>
  <c r="E48" i="33"/>
  <c r="D48" i="33"/>
  <c r="F48" i="33"/>
  <c r="G48" i="33"/>
  <c r="J48" i="33"/>
  <c r="K48" i="33"/>
  <c r="L48" i="33"/>
  <c r="E49" i="33"/>
  <c r="D49" i="33"/>
  <c r="F49" i="33"/>
  <c r="G49" i="33"/>
  <c r="J49" i="33"/>
  <c r="K49" i="33"/>
  <c r="L49" i="33"/>
  <c r="E50" i="33"/>
  <c r="D50" i="33"/>
  <c r="F50" i="33"/>
  <c r="G50" i="33"/>
  <c r="J50" i="33"/>
  <c r="K50" i="33"/>
  <c r="L50" i="33"/>
  <c r="E51" i="33"/>
  <c r="D51" i="33"/>
  <c r="F51" i="33"/>
  <c r="G51" i="33"/>
  <c r="J51" i="33"/>
  <c r="K51" i="33"/>
  <c r="L51" i="33"/>
  <c r="E52" i="33"/>
  <c r="D52" i="33"/>
  <c r="F52" i="33"/>
  <c r="G52" i="33"/>
  <c r="J52" i="33"/>
  <c r="K52" i="33"/>
  <c r="L52" i="33"/>
  <c r="E53" i="33"/>
  <c r="D53" i="33"/>
  <c r="F53" i="33"/>
  <c r="G53" i="33"/>
  <c r="J53" i="33"/>
  <c r="K53" i="33"/>
  <c r="L53" i="33"/>
  <c r="E54" i="33"/>
  <c r="D54" i="33"/>
  <c r="F54" i="33"/>
  <c r="G54" i="33"/>
  <c r="J54" i="33"/>
  <c r="K54" i="33"/>
  <c r="L54" i="33"/>
  <c r="E55" i="33"/>
  <c r="D55" i="33"/>
  <c r="F55" i="33"/>
  <c r="G55" i="33"/>
  <c r="J55" i="33"/>
  <c r="K55" i="33"/>
  <c r="L55" i="33"/>
  <c r="E56" i="33"/>
  <c r="D56" i="33"/>
  <c r="F56" i="33"/>
  <c r="G56" i="33"/>
  <c r="J56" i="33"/>
  <c r="K56" i="33"/>
  <c r="L56" i="33"/>
  <c r="E57" i="33"/>
  <c r="D57" i="33"/>
  <c r="F57" i="33"/>
  <c r="G57" i="33"/>
  <c r="J57" i="33"/>
  <c r="K57" i="33"/>
  <c r="L57" i="33"/>
  <c r="E58" i="33"/>
  <c r="D58" i="33"/>
  <c r="F58" i="33"/>
  <c r="G58" i="33"/>
  <c r="J58" i="33"/>
  <c r="K58" i="33"/>
  <c r="L58" i="33"/>
  <c r="E59" i="33"/>
  <c r="D59" i="33"/>
  <c r="F59" i="33"/>
  <c r="G59" i="33"/>
  <c r="J59" i="33"/>
  <c r="K59" i="33"/>
  <c r="L59" i="33"/>
  <c r="E60" i="33"/>
  <c r="D60" i="33"/>
  <c r="F60" i="33"/>
  <c r="G60" i="33"/>
  <c r="J60" i="33"/>
  <c r="K60" i="33"/>
  <c r="L60" i="33"/>
  <c r="E61" i="33"/>
  <c r="D61" i="33"/>
  <c r="F61" i="33"/>
  <c r="G61" i="33"/>
  <c r="J61" i="33"/>
  <c r="K61" i="33"/>
  <c r="L61" i="33"/>
  <c r="E62" i="33"/>
  <c r="D62" i="33"/>
  <c r="F62" i="33"/>
  <c r="G62" i="33"/>
  <c r="J62" i="33"/>
  <c r="K62" i="33"/>
  <c r="L62" i="33"/>
  <c r="E63" i="33"/>
  <c r="D63" i="33"/>
  <c r="F63" i="33"/>
  <c r="G63" i="33"/>
  <c r="J63" i="33"/>
  <c r="K63" i="33"/>
  <c r="L63" i="33"/>
  <c r="E64" i="33"/>
  <c r="D64" i="33"/>
  <c r="F64" i="33"/>
  <c r="G64" i="33"/>
  <c r="J64" i="33"/>
  <c r="K64" i="33"/>
  <c r="L64" i="33"/>
  <c r="E65" i="33"/>
  <c r="D65" i="33"/>
  <c r="F65" i="33"/>
  <c r="G65" i="33"/>
  <c r="J65" i="33"/>
  <c r="K65" i="33"/>
  <c r="L65" i="33"/>
  <c r="E66" i="33"/>
  <c r="D66" i="33"/>
  <c r="F66" i="33"/>
  <c r="G66" i="33"/>
  <c r="J66" i="33"/>
  <c r="K66" i="33"/>
  <c r="L66" i="33"/>
  <c r="E67" i="33"/>
  <c r="D67" i="33"/>
  <c r="F67" i="33"/>
  <c r="G67" i="33"/>
  <c r="J67" i="33"/>
  <c r="K67" i="33"/>
  <c r="L67" i="33"/>
  <c r="E68" i="33"/>
  <c r="D68" i="33"/>
  <c r="F68" i="33"/>
  <c r="G68" i="33"/>
  <c r="J68" i="33"/>
  <c r="K68" i="33"/>
  <c r="L68" i="33"/>
  <c r="E69" i="33"/>
  <c r="D69" i="33"/>
  <c r="F69" i="33"/>
  <c r="G69" i="33"/>
  <c r="J69" i="33"/>
  <c r="K69" i="33"/>
  <c r="L69" i="33"/>
  <c r="E70" i="33"/>
  <c r="D70" i="33"/>
  <c r="F70" i="33"/>
  <c r="G70" i="33"/>
  <c r="J70" i="33"/>
  <c r="K70" i="33"/>
  <c r="L70" i="33"/>
  <c r="E71" i="33"/>
  <c r="D71" i="33"/>
  <c r="F71" i="33"/>
  <c r="G71" i="33"/>
  <c r="J71" i="33"/>
  <c r="K71" i="33"/>
  <c r="L71" i="33"/>
  <c r="E72" i="33"/>
  <c r="D72" i="33"/>
  <c r="F72" i="33"/>
  <c r="G72" i="33"/>
  <c r="J72" i="33"/>
  <c r="K72" i="33"/>
  <c r="L72" i="33"/>
  <c r="E73" i="33"/>
  <c r="D73" i="33"/>
  <c r="F73" i="33"/>
  <c r="G73" i="33"/>
  <c r="J73" i="33"/>
  <c r="K73" i="33"/>
  <c r="L73" i="33"/>
  <c r="E74" i="33"/>
  <c r="D74" i="33"/>
  <c r="F74" i="33"/>
  <c r="G74" i="33"/>
  <c r="J74" i="33"/>
  <c r="K74" i="33"/>
  <c r="L74" i="33"/>
  <c r="E75" i="33"/>
  <c r="D75" i="33"/>
  <c r="F75" i="33"/>
  <c r="G75" i="33"/>
  <c r="J75" i="33"/>
  <c r="K75" i="33"/>
  <c r="L75" i="33"/>
  <c r="E76" i="33"/>
  <c r="D76" i="33"/>
  <c r="F76" i="33"/>
  <c r="G76" i="33"/>
  <c r="J76" i="33"/>
  <c r="K76" i="33"/>
  <c r="L76" i="33"/>
  <c r="E77" i="33"/>
  <c r="D77" i="33"/>
  <c r="F77" i="33"/>
  <c r="G77" i="33"/>
  <c r="J77" i="33"/>
  <c r="K77" i="33"/>
  <c r="L77" i="33"/>
  <c r="E78" i="33"/>
  <c r="D78" i="33"/>
  <c r="F78" i="33"/>
  <c r="G78" i="33"/>
  <c r="J78" i="33"/>
  <c r="K78" i="33"/>
  <c r="L78" i="33"/>
  <c r="E79" i="33"/>
  <c r="D79" i="33"/>
  <c r="F79" i="33"/>
  <c r="G79" i="33"/>
  <c r="J79" i="33"/>
  <c r="K79" i="33"/>
  <c r="L79" i="33"/>
  <c r="E80" i="33"/>
  <c r="D80" i="33"/>
  <c r="F80" i="33"/>
  <c r="G80" i="33"/>
  <c r="J80" i="33"/>
  <c r="K80" i="33"/>
  <c r="L80" i="33"/>
  <c r="E81" i="33"/>
  <c r="D81" i="33"/>
  <c r="F81" i="33"/>
  <c r="G81" i="33"/>
  <c r="J81" i="33"/>
  <c r="K81" i="33"/>
  <c r="L81" i="33"/>
  <c r="E82" i="33"/>
  <c r="D82" i="33"/>
  <c r="F82" i="33"/>
  <c r="G82" i="33"/>
  <c r="J82" i="33"/>
  <c r="K82" i="33"/>
  <c r="L82" i="33"/>
  <c r="E83" i="33"/>
  <c r="D83" i="33"/>
  <c r="F83" i="33"/>
  <c r="G83" i="33"/>
  <c r="J83" i="33"/>
  <c r="K83" i="33"/>
  <c r="L83" i="33"/>
  <c r="E84" i="33"/>
  <c r="D84" i="33"/>
  <c r="F84" i="33"/>
  <c r="G84" i="33"/>
  <c r="J84" i="33"/>
  <c r="K84" i="33"/>
  <c r="L84" i="33"/>
  <c r="E85" i="33"/>
  <c r="D85" i="33"/>
  <c r="F85" i="33"/>
  <c r="G85" i="33"/>
  <c r="J85" i="33"/>
  <c r="K85" i="33"/>
  <c r="L85" i="33"/>
  <c r="E86" i="33"/>
  <c r="D86" i="33"/>
  <c r="F86" i="33"/>
  <c r="G86" i="33"/>
  <c r="J86" i="33"/>
  <c r="K86" i="33"/>
  <c r="L86" i="33"/>
  <c r="G87" i="33"/>
  <c r="J87" i="33"/>
  <c r="K87" i="33"/>
  <c r="L87" i="33"/>
  <c r="G88" i="33"/>
  <c r="J88" i="33"/>
  <c r="K88" i="33"/>
  <c r="L88" i="33"/>
  <c r="G89" i="33"/>
  <c r="J89" i="33"/>
  <c r="K89" i="33"/>
  <c r="L89" i="33"/>
  <c r="G90" i="33"/>
  <c r="J90" i="33"/>
  <c r="K90" i="33"/>
  <c r="L90" i="33"/>
  <c r="G91" i="33"/>
  <c r="J91" i="33"/>
  <c r="K91" i="33"/>
  <c r="L91" i="33"/>
  <c r="G92" i="33"/>
  <c r="J92" i="33"/>
  <c r="K92" i="33"/>
  <c r="L92" i="33"/>
  <c r="G93" i="33"/>
  <c r="J93" i="33"/>
  <c r="K93" i="33"/>
  <c r="L93" i="33"/>
  <c r="G94" i="33"/>
  <c r="J94" i="33"/>
  <c r="K94" i="33"/>
  <c r="L94" i="33"/>
  <c r="G95" i="33"/>
  <c r="J95" i="33"/>
  <c r="K95" i="33"/>
  <c r="L95" i="33"/>
  <c r="G96" i="33"/>
  <c r="J96" i="33"/>
  <c r="K96" i="33"/>
  <c r="L96" i="33"/>
  <c r="G97" i="33"/>
  <c r="J97" i="33"/>
  <c r="K97" i="33"/>
  <c r="L97" i="33"/>
  <c r="G98" i="33"/>
  <c r="J98" i="33"/>
  <c r="K98" i="33"/>
  <c r="L98" i="33"/>
  <c r="G99" i="33"/>
  <c r="J99" i="33"/>
  <c r="K99" i="33"/>
  <c r="L99" i="33"/>
  <c r="G100" i="33"/>
  <c r="J100" i="33"/>
  <c r="K100" i="33"/>
  <c r="L100" i="33"/>
  <c r="G101" i="33"/>
  <c r="J101" i="33"/>
  <c r="K101" i="33"/>
  <c r="L101" i="33"/>
  <c r="G102" i="33"/>
  <c r="J102" i="33"/>
  <c r="K102" i="33"/>
  <c r="L102" i="33"/>
  <c r="G103" i="33"/>
  <c r="J103" i="33"/>
  <c r="K103" i="33"/>
  <c r="L103" i="33"/>
  <c r="G104" i="33"/>
  <c r="J104" i="33"/>
  <c r="K104" i="33"/>
  <c r="L104" i="33"/>
  <c r="G105" i="33"/>
  <c r="J105" i="33"/>
  <c r="K105" i="33"/>
  <c r="L105" i="33"/>
  <c r="G106" i="33"/>
  <c r="J106" i="33"/>
  <c r="K106" i="33"/>
  <c r="L106" i="33"/>
  <c r="G107" i="33"/>
  <c r="J107" i="33"/>
  <c r="K107" i="33"/>
  <c r="L107" i="33"/>
  <c r="E87" i="33"/>
  <c r="D87" i="33"/>
  <c r="F87" i="33"/>
  <c r="E88" i="33"/>
  <c r="D88" i="33"/>
  <c r="F88" i="33"/>
  <c r="E89" i="33"/>
  <c r="D89" i="33"/>
  <c r="F89" i="33"/>
  <c r="E90" i="33"/>
  <c r="D90" i="33"/>
  <c r="F90" i="33"/>
  <c r="E91" i="33"/>
  <c r="D91" i="33"/>
  <c r="F91" i="33"/>
  <c r="E92" i="33"/>
  <c r="D92" i="33"/>
  <c r="F92" i="33"/>
  <c r="E93" i="33"/>
  <c r="D93" i="33"/>
  <c r="F93" i="33"/>
  <c r="E94" i="33"/>
  <c r="D94" i="33"/>
  <c r="F94" i="33"/>
  <c r="E95" i="33"/>
  <c r="D95" i="33"/>
  <c r="F95" i="33"/>
  <c r="E96" i="33"/>
  <c r="D96" i="33"/>
  <c r="F96" i="33"/>
  <c r="E97" i="33"/>
  <c r="D97" i="33"/>
  <c r="F97" i="33"/>
  <c r="E98" i="33"/>
  <c r="D98" i="33"/>
  <c r="F98" i="33"/>
  <c r="E99" i="33"/>
  <c r="D99" i="33"/>
  <c r="F99" i="33"/>
  <c r="E100" i="33"/>
  <c r="D100" i="33"/>
  <c r="F100" i="33"/>
  <c r="E101" i="33"/>
  <c r="D101" i="33"/>
  <c r="F101" i="33"/>
  <c r="E102" i="33"/>
  <c r="D102" i="33"/>
  <c r="F102" i="33"/>
  <c r="E103" i="33"/>
  <c r="D103" i="33"/>
  <c r="F103" i="33"/>
  <c r="E104" i="33"/>
  <c r="D104" i="33"/>
  <c r="F104" i="33"/>
  <c r="E105" i="33"/>
  <c r="D105" i="33"/>
  <c r="F105" i="33"/>
  <c r="E106" i="33"/>
  <c r="D106" i="33"/>
  <c r="F106" i="33"/>
  <c r="E107" i="33"/>
  <c r="D107" i="33"/>
  <c r="F107" i="33"/>
  <c r="E108" i="33"/>
  <c r="D108" i="33"/>
  <c r="F108" i="33"/>
  <c r="G108" i="33"/>
  <c r="J108" i="33"/>
  <c r="K108" i="33"/>
  <c r="L108" i="33"/>
  <c r="E109" i="33"/>
  <c r="D109" i="33"/>
  <c r="F109" i="33"/>
  <c r="G109" i="33"/>
  <c r="J109" i="33"/>
  <c r="K109" i="33"/>
  <c r="L109" i="33"/>
  <c r="E110" i="33"/>
  <c r="D110" i="33"/>
  <c r="F110" i="33"/>
  <c r="G110" i="33"/>
  <c r="J110" i="33"/>
  <c r="K110" i="33"/>
  <c r="L110" i="33"/>
  <c r="E111" i="33"/>
  <c r="D111" i="33"/>
  <c r="F111" i="33"/>
  <c r="G111" i="33"/>
  <c r="J111" i="33"/>
  <c r="K111" i="33"/>
  <c r="L111" i="33"/>
  <c r="E112" i="33"/>
  <c r="D112" i="33"/>
  <c r="F112" i="33"/>
  <c r="G112" i="33"/>
  <c r="J112" i="33"/>
  <c r="K112" i="33"/>
  <c r="L112" i="33"/>
  <c r="E113" i="33"/>
  <c r="D113" i="33"/>
  <c r="F113" i="33"/>
  <c r="G113" i="33"/>
  <c r="J113" i="33"/>
  <c r="K113" i="33"/>
  <c r="L113" i="33"/>
  <c r="E114" i="33"/>
  <c r="D114" i="33"/>
  <c r="F114" i="33"/>
  <c r="G114" i="33"/>
  <c r="J114" i="33"/>
  <c r="K114" i="33"/>
  <c r="L114" i="33"/>
  <c r="E115" i="33"/>
  <c r="D115" i="33"/>
  <c r="F115" i="33"/>
  <c r="G115" i="33"/>
  <c r="J115" i="33"/>
  <c r="K115" i="33"/>
  <c r="L115" i="33"/>
  <c r="E116" i="33"/>
  <c r="D116" i="33"/>
  <c r="F116" i="33"/>
  <c r="G116" i="33"/>
  <c r="J116" i="33"/>
  <c r="K116" i="33"/>
  <c r="L116" i="33"/>
  <c r="E117" i="33"/>
  <c r="D117" i="33"/>
  <c r="F117" i="33"/>
  <c r="G117" i="33"/>
  <c r="J117" i="33"/>
  <c r="K117" i="33"/>
  <c r="L117" i="33"/>
  <c r="E118" i="33"/>
  <c r="D118" i="33"/>
  <c r="F118" i="33"/>
  <c r="G118" i="33"/>
  <c r="J118" i="33"/>
  <c r="K118" i="33"/>
  <c r="L118" i="33"/>
  <c r="E119" i="33"/>
  <c r="D119" i="33"/>
  <c r="F119" i="33"/>
  <c r="G119" i="33"/>
  <c r="J119" i="33"/>
  <c r="K119" i="33"/>
  <c r="L119" i="33"/>
  <c r="E120" i="33"/>
  <c r="D120" i="33"/>
  <c r="F120" i="33"/>
  <c r="G120" i="33"/>
  <c r="J120" i="33"/>
  <c r="K120" i="33"/>
  <c r="L120" i="33"/>
  <c r="E121" i="33"/>
  <c r="D121" i="33"/>
  <c r="F121" i="33"/>
  <c r="G121" i="33"/>
  <c r="J121" i="33"/>
  <c r="K121" i="33"/>
  <c r="L121" i="33"/>
  <c r="E122" i="33"/>
  <c r="D122" i="33"/>
  <c r="F122" i="33"/>
  <c r="G122" i="33"/>
  <c r="J122" i="33"/>
  <c r="K122" i="33"/>
  <c r="L122" i="33"/>
  <c r="E123" i="33"/>
  <c r="D123" i="33"/>
  <c r="F123" i="33"/>
  <c r="G123" i="33"/>
  <c r="J123" i="33"/>
  <c r="K123" i="33"/>
  <c r="L123" i="33"/>
  <c r="E124" i="33"/>
  <c r="D124" i="33"/>
  <c r="F124" i="33"/>
  <c r="G124" i="33"/>
  <c r="J124" i="33"/>
  <c r="K124" i="33"/>
  <c r="L124" i="33"/>
  <c r="E125" i="33"/>
  <c r="D125" i="33"/>
  <c r="F125" i="33"/>
  <c r="G125" i="33"/>
  <c r="J125" i="33"/>
  <c r="K125" i="33"/>
  <c r="L125" i="33"/>
  <c r="E126" i="33"/>
  <c r="D126" i="33"/>
  <c r="F126" i="33"/>
  <c r="G126" i="33"/>
  <c r="J126" i="33"/>
  <c r="K126" i="33"/>
  <c r="L126" i="33"/>
  <c r="E127" i="33"/>
  <c r="D127" i="33"/>
  <c r="F127" i="33"/>
  <c r="G127" i="33"/>
  <c r="J127" i="33"/>
  <c r="K127" i="33"/>
  <c r="L127" i="33"/>
  <c r="E128" i="33"/>
  <c r="D128" i="33"/>
  <c r="F128" i="33"/>
  <c r="G128" i="33"/>
  <c r="J128" i="33"/>
  <c r="K128" i="33"/>
  <c r="L128" i="33"/>
  <c r="E129" i="33"/>
  <c r="D129" i="33"/>
  <c r="F129" i="33"/>
  <c r="G129" i="33"/>
  <c r="J129" i="33"/>
  <c r="K129" i="33"/>
  <c r="L129" i="33"/>
  <c r="E130" i="33"/>
  <c r="D130" i="33"/>
  <c r="F130" i="33"/>
  <c r="G130" i="33"/>
  <c r="J130" i="33"/>
  <c r="K130" i="33"/>
  <c r="L130" i="33"/>
  <c r="E131" i="33"/>
  <c r="D131" i="33"/>
  <c r="F131" i="33"/>
  <c r="G131" i="33"/>
  <c r="J131" i="33"/>
  <c r="K131" i="33"/>
  <c r="L131" i="33"/>
  <c r="E132" i="33"/>
  <c r="D132" i="33"/>
  <c r="F132" i="33"/>
  <c r="G132" i="33"/>
  <c r="J132" i="33"/>
  <c r="K132" i="33"/>
  <c r="L132" i="33"/>
  <c r="E133" i="33"/>
  <c r="D133" i="33"/>
  <c r="F133" i="33"/>
  <c r="G133" i="33"/>
  <c r="J133" i="33"/>
  <c r="K133" i="33"/>
  <c r="L133" i="33"/>
  <c r="E134" i="33"/>
  <c r="D134" i="33"/>
  <c r="F134" i="33"/>
  <c r="G134" i="33"/>
  <c r="J134" i="33"/>
  <c r="K134" i="33"/>
  <c r="L134" i="33"/>
  <c r="E135" i="33"/>
  <c r="D135" i="33"/>
  <c r="F135" i="33"/>
  <c r="G135" i="33"/>
  <c r="J135" i="33"/>
  <c r="K135" i="33"/>
  <c r="L135" i="33"/>
  <c r="E136" i="33"/>
  <c r="D136" i="33"/>
  <c r="F136" i="33"/>
  <c r="G136" i="33"/>
  <c r="J136" i="33"/>
  <c r="K136" i="33"/>
  <c r="L136" i="33"/>
  <c r="E137" i="33"/>
  <c r="D137" i="33"/>
  <c r="F137" i="33"/>
  <c r="G137" i="33"/>
  <c r="J137" i="33"/>
  <c r="K137" i="33"/>
  <c r="L137" i="33"/>
  <c r="E138" i="33"/>
  <c r="D138" i="33"/>
  <c r="F138" i="33"/>
  <c r="G138" i="33"/>
  <c r="J138" i="33"/>
  <c r="K138" i="33"/>
  <c r="L138" i="33"/>
  <c r="E139" i="33"/>
  <c r="D139" i="33"/>
  <c r="F139" i="33"/>
  <c r="G139" i="33"/>
  <c r="J139" i="33"/>
  <c r="K139" i="33"/>
  <c r="L139" i="33"/>
  <c r="E140" i="33"/>
  <c r="D140" i="33"/>
  <c r="F140" i="33"/>
  <c r="G140" i="33"/>
  <c r="J140" i="33"/>
  <c r="K140" i="33"/>
  <c r="L140" i="33"/>
  <c r="E141" i="33"/>
  <c r="D141" i="33"/>
  <c r="F141" i="33"/>
  <c r="G141" i="33"/>
  <c r="J141" i="33"/>
  <c r="K141" i="33"/>
  <c r="L141" i="33"/>
  <c r="E142" i="33"/>
  <c r="D142" i="33"/>
  <c r="F142" i="33"/>
  <c r="G142" i="33"/>
  <c r="J142" i="33"/>
  <c r="K142" i="33"/>
  <c r="L142" i="33"/>
  <c r="E143" i="33"/>
  <c r="D143" i="33"/>
  <c r="F143" i="33"/>
  <c r="G143" i="33"/>
  <c r="J143" i="33"/>
  <c r="K143" i="33"/>
  <c r="L143" i="33"/>
  <c r="E144" i="33"/>
  <c r="D144" i="33"/>
  <c r="F144" i="33"/>
  <c r="G144" i="33"/>
  <c r="J144" i="33"/>
  <c r="K144" i="33"/>
  <c r="L144" i="33"/>
  <c r="E145" i="33"/>
  <c r="D145" i="33"/>
  <c r="F145" i="33"/>
  <c r="G145" i="33"/>
  <c r="J145" i="33"/>
  <c r="K145" i="33"/>
  <c r="L145" i="33"/>
  <c r="E146" i="33"/>
  <c r="D146" i="33"/>
  <c r="F146" i="33"/>
  <c r="G146" i="33"/>
  <c r="J146" i="33"/>
  <c r="K146" i="33"/>
  <c r="L146" i="33"/>
  <c r="E147" i="33"/>
  <c r="D147" i="33"/>
  <c r="F147" i="33"/>
  <c r="G147" i="33"/>
  <c r="J147" i="33"/>
  <c r="K147" i="33"/>
  <c r="L147" i="33"/>
  <c r="E148" i="33"/>
  <c r="D148" i="33"/>
  <c r="F148" i="33"/>
  <c r="G148" i="33"/>
  <c r="J148" i="33"/>
  <c r="K148" i="33"/>
  <c r="L148" i="33"/>
  <c r="E149" i="33"/>
  <c r="D149" i="33"/>
  <c r="F149" i="33"/>
  <c r="G149" i="33"/>
  <c r="J149" i="33"/>
  <c r="K149" i="33"/>
  <c r="L149" i="33"/>
  <c r="E150" i="33"/>
  <c r="D150" i="33"/>
  <c r="F150" i="33"/>
  <c r="G150" i="33"/>
  <c r="J150" i="33"/>
  <c r="K150" i="33"/>
  <c r="L150" i="33"/>
  <c r="E151" i="33"/>
  <c r="D151" i="33"/>
  <c r="F151" i="33"/>
  <c r="G151" i="33"/>
  <c r="J151" i="33"/>
  <c r="K151" i="33"/>
  <c r="L151" i="33"/>
  <c r="E152" i="33"/>
  <c r="D152" i="33"/>
  <c r="F152" i="33"/>
  <c r="G152" i="33"/>
  <c r="J152" i="33"/>
  <c r="K152" i="33"/>
  <c r="L152" i="33"/>
  <c r="E153" i="33"/>
  <c r="D153" i="33"/>
  <c r="F153" i="33"/>
  <c r="G153" i="33"/>
  <c r="J153" i="33"/>
  <c r="K153" i="33"/>
  <c r="L153" i="33"/>
  <c r="E154" i="33"/>
  <c r="D154" i="33"/>
  <c r="F154" i="33"/>
  <c r="G154" i="33"/>
  <c r="J154" i="33"/>
  <c r="K154" i="33"/>
  <c r="L154" i="33"/>
  <c r="E155" i="33"/>
  <c r="D155" i="33"/>
  <c r="F155" i="33"/>
  <c r="G155" i="33"/>
  <c r="J155" i="33"/>
  <c r="K155" i="33"/>
  <c r="L155" i="33"/>
  <c r="E156" i="33"/>
  <c r="D156" i="33"/>
  <c r="F156" i="33"/>
  <c r="G156" i="33"/>
  <c r="J156" i="33"/>
  <c r="K156" i="33"/>
  <c r="L156" i="33"/>
  <c r="E157" i="33"/>
  <c r="D157" i="33"/>
  <c r="F157" i="33"/>
  <c r="G157" i="33"/>
  <c r="J157" i="33"/>
  <c r="K157" i="33"/>
  <c r="L157" i="33"/>
  <c r="E158" i="33"/>
  <c r="D158" i="33"/>
  <c r="F158" i="33"/>
  <c r="G158" i="33"/>
  <c r="J158" i="33"/>
  <c r="K158" i="33"/>
  <c r="L158" i="33"/>
  <c r="E159" i="33"/>
  <c r="D159" i="33"/>
  <c r="F159" i="33"/>
  <c r="G159" i="33"/>
  <c r="J159" i="33"/>
  <c r="K159" i="33"/>
  <c r="L159" i="33"/>
  <c r="E160" i="33"/>
  <c r="D160" i="33"/>
  <c r="F160" i="33"/>
  <c r="G160" i="33"/>
  <c r="J160" i="33"/>
  <c r="K160" i="33"/>
  <c r="L160" i="33"/>
  <c r="E161" i="33"/>
  <c r="D161" i="33"/>
  <c r="F161" i="33"/>
  <c r="G161" i="33"/>
  <c r="J161" i="33"/>
  <c r="K161" i="33"/>
  <c r="L161" i="33"/>
  <c r="E162" i="33"/>
  <c r="D162" i="33"/>
  <c r="F162" i="33"/>
  <c r="G162" i="33"/>
  <c r="J162" i="33"/>
  <c r="K162" i="33"/>
  <c r="L162" i="33"/>
  <c r="E163" i="33"/>
  <c r="D163" i="33"/>
  <c r="F163" i="33"/>
  <c r="G163" i="33"/>
  <c r="J163" i="33"/>
  <c r="K163" i="33"/>
  <c r="L163" i="33"/>
  <c r="E164" i="33"/>
  <c r="D164" i="33"/>
  <c r="F164" i="33"/>
  <c r="G164" i="33"/>
  <c r="J164" i="33"/>
  <c r="K164" i="33"/>
  <c r="L164" i="33"/>
  <c r="E165" i="33"/>
  <c r="D165" i="33"/>
  <c r="F165" i="33"/>
  <c r="G165" i="33"/>
  <c r="J165" i="33"/>
  <c r="K165" i="33"/>
  <c r="L165" i="33"/>
  <c r="E166" i="33"/>
  <c r="D166" i="33"/>
  <c r="F166" i="33"/>
  <c r="G166" i="33"/>
  <c r="J166" i="33"/>
  <c r="K166" i="33"/>
  <c r="L166" i="33"/>
  <c r="E167" i="33"/>
  <c r="D167" i="33"/>
  <c r="F167" i="33"/>
  <c r="G167" i="33"/>
  <c r="J167" i="33"/>
  <c r="K167" i="33"/>
  <c r="L167" i="33"/>
  <c r="E168" i="33"/>
  <c r="D168" i="33"/>
  <c r="F168" i="33"/>
  <c r="G168" i="33"/>
  <c r="J168" i="33"/>
  <c r="K168" i="33"/>
  <c r="L168" i="33"/>
  <c r="E169" i="33"/>
  <c r="D169" i="33"/>
  <c r="F169" i="33"/>
  <c r="G169" i="33"/>
  <c r="J169" i="33"/>
  <c r="K169" i="33"/>
  <c r="L169" i="33"/>
  <c r="E170" i="33"/>
  <c r="D170" i="33"/>
  <c r="F170" i="33"/>
  <c r="G170" i="33"/>
  <c r="J170" i="33"/>
  <c r="K170" i="33"/>
  <c r="L170" i="33"/>
  <c r="E171" i="33"/>
  <c r="D171" i="33"/>
  <c r="F171" i="33"/>
  <c r="G171" i="33"/>
  <c r="J171" i="33"/>
  <c r="K171" i="33"/>
  <c r="L171" i="33"/>
  <c r="E172" i="33"/>
  <c r="D172" i="33"/>
  <c r="F172" i="33"/>
  <c r="G172" i="33"/>
  <c r="J172" i="33"/>
  <c r="K172" i="33"/>
  <c r="L172" i="33"/>
  <c r="E173" i="33"/>
  <c r="D173" i="33"/>
  <c r="F173" i="33"/>
  <c r="G173" i="33"/>
  <c r="J173" i="33"/>
  <c r="K173" i="33"/>
  <c r="L173" i="33"/>
  <c r="E174" i="33"/>
  <c r="D174" i="33"/>
  <c r="F174" i="33"/>
  <c r="G174" i="33"/>
  <c r="J174" i="33"/>
  <c r="K174" i="33"/>
  <c r="L174" i="33"/>
  <c r="E175" i="33"/>
  <c r="D175" i="33"/>
  <c r="F175" i="33"/>
  <c r="G175" i="33"/>
  <c r="J175" i="33"/>
  <c r="K175" i="33"/>
  <c r="L175" i="33"/>
  <c r="E176" i="33"/>
  <c r="D176" i="33"/>
  <c r="F176" i="33"/>
  <c r="G176" i="33"/>
  <c r="J176" i="33"/>
  <c r="K176" i="33"/>
  <c r="L176" i="33"/>
  <c r="E177" i="33"/>
  <c r="D177" i="33"/>
  <c r="F177" i="33"/>
  <c r="G177" i="33"/>
  <c r="J177" i="33"/>
  <c r="K177" i="33"/>
  <c r="L177" i="33"/>
  <c r="E178" i="33"/>
  <c r="D178" i="33"/>
  <c r="F178" i="33"/>
  <c r="G178" i="33"/>
  <c r="J178" i="33"/>
  <c r="K178" i="33"/>
  <c r="L178" i="33"/>
  <c r="E179" i="33"/>
  <c r="D179" i="33"/>
  <c r="F179" i="33"/>
  <c r="G179" i="33"/>
  <c r="J179" i="33"/>
  <c r="K179" i="33"/>
  <c r="L179" i="33"/>
  <c r="E180" i="33"/>
  <c r="D180" i="33"/>
  <c r="F180" i="33"/>
  <c r="G180" i="33"/>
  <c r="J180" i="33"/>
  <c r="K180" i="33"/>
  <c r="L180" i="33"/>
  <c r="E181" i="33"/>
  <c r="D181" i="33"/>
  <c r="F181" i="33"/>
  <c r="G181" i="33"/>
  <c r="J181" i="33"/>
  <c r="K181" i="33"/>
  <c r="L181" i="33"/>
  <c r="E182" i="33"/>
  <c r="D182" i="33"/>
  <c r="F182" i="33"/>
  <c r="G182" i="33"/>
  <c r="J182" i="33"/>
  <c r="K182" i="33"/>
  <c r="L182" i="33"/>
  <c r="E183" i="33"/>
  <c r="D183" i="33"/>
  <c r="F183" i="33"/>
  <c r="G183" i="33"/>
  <c r="J183" i="33"/>
  <c r="K183" i="33"/>
  <c r="L183" i="33"/>
  <c r="E184" i="33"/>
  <c r="D184" i="33"/>
  <c r="F184" i="33"/>
  <c r="G184" i="33"/>
  <c r="J184" i="33"/>
  <c r="K184" i="33"/>
  <c r="L184" i="33"/>
  <c r="E185" i="33"/>
  <c r="D185" i="33"/>
  <c r="F185" i="33"/>
  <c r="G185" i="33"/>
  <c r="J185" i="33"/>
  <c r="K185" i="33"/>
  <c r="L185" i="33"/>
  <c r="E186" i="33"/>
  <c r="D186" i="33"/>
  <c r="F186" i="33"/>
  <c r="G186" i="33"/>
  <c r="J186" i="33"/>
  <c r="K186" i="33"/>
  <c r="L186" i="33"/>
  <c r="E187" i="33"/>
  <c r="D187" i="33"/>
  <c r="F187" i="33"/>
  <c r="G187" i="33"/>
  <c r="J187" i="33"/>
  <c r="K187" i="33"/>
  <c r="L187" i="33"/>
  <c r="E188" i="33"/>
  <c r="D188" i="33"/>
  <c r="F188" i="33"/>
  <c r="G188" i="33"/>
  <c r="J188" i="33"/>
  <c r="K188" i="33"/>
  <c r="L188" i="33"/>
  <c r="E189" i="33"/>
  <c r="D189" i="33"/>
  <c r="F189" i="33"/>
  <c r="G189" i="33"/>
  <c r="J189" i="33"/>
  <c r="K189" i="33"/>
  <c r="L189" i="33"/>
  <c r="E190" i="33"/>
  <c r="D190" i="33"/>
  <c r="F190" i="33"/>
  <c r="G190" i="33"/>
  <c r="J190" i="33"/>
  <c r="K190" i="33"/>
  <c r="L190" i="33"/>
  <c r="E191" i="33"/>
  <c r="D191" i="33"/>
  <c r="F191" i="33"/>
  <c r="G191" i="33"/>
  <c r="J191" i="33"/>
  <c r="K191" i="33"/>
  <c r="L191" i="33"/>
  <c r="E192" i="33"/>
  <c r="D192" i="33"/>
  <c r="F192" i="33"/>
  <c r="G192" i="33"/>
  <c r="J192" i="33"/>
  <c r="K192" i="33"/>
  <c r="L192" i="33"/>
  <c r="E193" i="33"/>
  <c r="D193" i="33"/>
  <c r="F193" i="33"/>
  <c r="G193" i="33"/>
  <c r="J193" i="33"/>
  <c r="K193" i="33"/>
  <c r="L193" i="33"/>
  <c r="E194" i="33"/>
  <c r="D194" i="33"/>
  <c r="F194" i="33"/>
  <c r="G194" i="33"/>
  <c r="J194" i="33"/>
  <c r="K194" i="33"/>
  <c r="L194" i="33"/>
  <c r="E195" i="33"/>
  <c r="D195" i="33"/>
  <c r="F195" i="33"/>
  <c r="G195" i="33"/>
  <c r="J195" i="33"/>
  <c r="K195" i="33"/>
  <c r="L195" i="33"/>
  <c r="E196" i="33"/>
  <c r="D196" i="33"/>
  <c r="F196" i="33"/>
  <c r="G196" i="33"/>
  <c r="J196" i="33"/>
  <c r="K196" i="33"/>
  <c r="L196" i="33"/>
  <c r="E197" i="33"/>
  <c r="D197" i="33"/>
  <c r="F197" i="33"/>
  <c r="G197" i="33"/>
  <c r="J197" i="33"/>
  <c r="K197" i="33"/>
  <c r="L197" i="33"/>
  <c r="E198" i="33"/>
  <c r="D198" i="33"/>
  <c r="F198" i="33"/>
  <c r="G198" i="33"/>
  <c r="J198" i="33"/>
  <c r="K198" i="33"/>
  <c r="L198" i="33"/>
  <c r="E199" i="33"/>
  <c r="D199" i="33"/>
  <c r="F199" i="33"/>
  <c r="G199" i="33"/>
  <c r="J199" i="33"/>
  <c r="K199" i="33"/>
  <c r="L199" i="33"/>
  <c r="E200" i="33"/>
  <c r="D200" i="33"/>
  <c r="F200" i="33"/>
  <c r="G200" i="33"/>
  <c r="J200" i="33"/>
  <c r="K200" i="33"/>
  <c r="L200" i="33"/>
  <c r="E201" i="33"/>
  <c r="D201" i="33"/>
  <c r="F201" i="33"/>
  <c r="G201" i="33"/>
  <c r="J201" i="33"/>
  <c r="K201" i="33"/>
  <c r="L201" i="33"/>
  <c r="E202" i="33"/>
  <c r="D202" i="33"/>
  <c r="F202" i="33"/>
  <c r="G202" i="33"/>
  <c r="J202" i="33"/>
  <c r="K202" i="33"/>
  <c r="L202" i="33"/>
  <c r="E203" i="33"/>
  <c r="D203" i="33"/>
  <c r="F203" i="33"/>
  <c r="G203" i="33"/>
  <c r="J203" i="33"/>
  <c r="K203" i="33"/>
  <c r="L203" i="33"/>
  <c r="E204" i="33"/>
  <c r="D204" i="33"/>
  <c r="F204" i="33"/>
  <c r="G204" i="33"/>
  <c r="J204" i="33"/>
  <c r="K204" i="33"/>
  <c r="L204" i="33"/>
  <c r="E205" i="33"/>
  <c r="D205" i="33"/>
  <c r="F205" i="33"/>
  <c r="G205" i="33"/>
  <c r="J205" i="33"/>
  <c r="K205" i="33"/>
  <c r="L205" i="33"/>
  <c r="H205" i="33"/>
  <c r="I205" i="33"/>
  <c r="B205" i="33"/>
  <c r="H204" i="33"/>
  <c r="I204" i="33"/>
  <c r="B204" i="33"/>
  <c r="H203" i="33"/>
  <c r="I203" i="33"/>
  <c r="B203" i="33"/>
  <c r="H202" i="33"/>
  <c r="I202" i="33"/>
  <c r="B202" i="33"/>
  <c r="H201" i="33"/>
  <c r="I201" i="33"/>
  <c r="B201" i="33"/>
  <c r="H200" i="33"/>
  <c r="I200" i="33"/>
  <c r="B200" i="33"/>
  <c r="H199" i="33"/>
  <c r="I199" i="33"/>
  <c r="B199" i="33"/>
  <c r="H198" i="33"/>
  <c r="I198" i="33"/>
  <c r="B198" i="33"/>
  <c r="H197" i="33"/>
  <c r="I197" i="33"/>
  <c r="B197" i="33"/>
  <c r="H196" i="33"/>
  <c r="I196" i="33"/>
  <c r="B196" i="33"/>
  <c r="H195" i="33"/>
  <c r="I195" i="33"/>
  <c r="B195" i="33"/>
  <c r="H194" i="33"/>
  <c r="I194" i="33"/>
  <c r="B194" i="33"/>
  <c r="H193" i="33"/>
  <c r="I193" i="33"/>
  <c r="B193" i="33"/>
  <c r="H192" i="33"/>
  <c r="I192" i="33"/>
  <c r="B192" i="33"/>
  <c r="H191" i="33"/>
  <c r="I191" i="33"/>
  <c r="B191" i="33"/>
  <c r="H190" i="33"/>
  <c r="I190" i="33"/>
  <c r="B190" i="33"/>
  <c r="H189" i="33"/>
  <c r="I189" i="33"/>
  <c r="B189" i="33"/>
  <c r="H188" i="33"/>
  <c r="I188" i="33"/>
  <c r="B188" i="33"/>
  <c r="H187" i="33"/>
  <c r="I187" i="33"/>
  <c r="B187" i="33"/>
  <c r="H186" i="33"/>
  <c r="I186" i="33"/>
  <c r="B186" i="33"/>
  <c r="H185" i="33"/>
  <c r="I185" i="33"/>
  <c r="B185" i="33"/>
  <c r="H184" i="33"/>
  <c r="I184" i="33"/>
  <c r="B184" i="33"/>
  <c r="H183" i="33"/>
  <c r="I183" i="33"/>
  <c r="B183" i="33"/>
  <c r="H182" i="33"/>
  <c r="I182" i="33"/>
  <c r="B182" i="33"/>
  <c r="H181" i="33"/>
  <c r="I181" i="33"/>
  <c r="B181" i="33"/>
  <c r="H180" i="33"/>
  <c r="I180" i="33"/>
  <c r="B180" i="33"/>
  <c r="H179" i="33"/>
  <c r="I179" i="33"/>
  <c r="B179" i="33"/>
  <c r="H178" i="33"/>
  <c r="I178" i="33"/>
  <c r="B178" i="33"/>
  <c r="H177" i="33"/>
  <c r="I177" i="33"/>
  <c r="B177" i="33"/>
  <c r="H176" i="33"/>
  <c r="I176" i="33"/>
  <c r="B176" i="33"/>
  <c r="H175" i="33"/>
  <c r="I175" i="33"/>
  <c r="B175" i="33"/>
  <c r="H174" i="33"/>
  <c r="I174" i="33"/>
  <c r="B174" i="33"/>
  <c r="H173" i="33"/>
  <c r="I173" i="33"/>
  <c r="B173" i="33"/>
  <c r="H172" i="33"/>
  <c r="I172" i="33"/>
  <c r="B172" i="33"/>
  <c r="H171" i="33"/>
  <c r="I171" i="33"/>
  <c r="B171" i="33"/>
  <c r="H170" i="33"/>
  <c r="I170" i="33"/>
  <c r="B170" i="33"/>
  <c r="H169" i="33"/>
  <c r="I169" i="33"/>
  <c r="B169" i="33"/>
  <c r="H168" i="33"/>
  <c r="I168" i="33"/>
  <c r="B168" i="33"/>
  <c r="H167" i="33"/>
  <c r="I167" i="33"/>
  <c r="B167" i="33"/>
  <c r="H166" i="33"/>
  <c r="I166" i="33"/>
  <c r="B166" i="33"/>
  <c r="H165" i="33"/>
  <c r="I165" i="33"/>
  <c r="B165" i="33"/>
  <c r="H164" i="33"/>
  <c r="I164" i="33"/>
  <c r="B164" i="33"/>
  <c r="H163" i="33"/>
  <c r="I163" i="33"/>
  <c r="B163" i="33"/>
  <c r="H162" i="33"/>
  <c r="I162" i="33"/>
  <c r="B162" i="33"/>
  <c r="H161" i="33"/>
  <c r="I161" i="33"/>
  <c r="B161" i="33"/>
  <c r="H160" i="33"/>
  <c r="I160" i="33"/>
  <c r="B160" i="33"/>
  <c r="H159" i="33"/>
  <c r="I159" i="33"/>
  <c r="B159" i="33"/>
  <c r="H158" i="33"/>
  <c r="I158" i="33"/>
  <c r="B158" i="33"/>
  <c r="H157" i="33"/>
  <c r="I157" i="33"/>
  <c r="B157" i="33"/>
  <c r="H156" i="33"/>
  <c r="I156" i="33"/>
  <c r="B156" i="33"/>
  <c r="H155" i="33"/>
  <c r="I155" i="33"/>
  <c r="B155" i="33"/>
  <c r="H154" i="33"/>
  <c r="I154" i="33"/>
  <c r="B154" i="33"/>
  <c r="H153" i="33"/>
  <c r="I153" i="33"/>
  <c r="B153" i="33"/>
  <c r="H152" i="33"/>
  <c r="I152" i="33"/>
  <c r="B152" i="33"/>
  <c r="H151" i="33"/>
  <c r="I151" i="33"/>
  <c r="B151" i="33"/>
  <c r="H150" i="33"/>
  <c r="I150" i="33"/>
  <c r="B150" i="33"/>
  <c r="H149" i="33"/>
  <c r="I149" i="33"/>
  <c r="B149" i="33"/>
  <c r="H148" i="33"/>
  <c r="I148" i="33"/>
  <c r="B148" i="33"/>
  <c r="H147" i="33"/>
  <c r="I147" i="33"/>
  <c r="B147" i="33"/>
  <c r="H146" i="33"/>
  <c r="I146" i="33"/>
  <c r="B146" i="33"/>
  <c r="H145" i="33"/>
  <c r="I145" i="33"/>
  <c r="B145" i="33"/>
  <c r="H144" i="33"/>
  <c r="I144" i="33"/>
  <c r="B144" i="33"/>
  <c r="H143" i="33"/>
  <c r="I143" i="33"/>
  <c r="B143" i="33"/>
  <c r="H142" i="33"/>
  <c r="I142" i="33"/>
  <c r="B142" i="33"/>
  <c r="H141" i="33"/>
  <c r="I141" i="33"/>
  <c r="B141" i="33"/>
  <c r="H140" i="33"/>
  <c r="I140" i="33"/>
  <c r="B140" i="33"/>
  <c r="H139" i="33"/>
  <c r="I139" i="33"/>
  <c r="B139" i="33"/>
  <c r="H138" i="33"/>
  <c r="I138" i="33"/>
  <c r="B138" i="33"/>
  <c r="H137" i="33"/>
  <c r="I137" i="33"/>
  <c r="B137" i="33"/>
  <c r="H136" i="33"/>
  <c r="I136" i="33"/>
  <c r="B136" i="33"/>
  <c r="H135" i="33"/>
  <c r="I135" i="33"/>
  <c r="B135" i="33"/>
  <c r="H134" i="33"/>
  <c r="I134" i="33"/>
  <c r="B134" i="33"/>
  <c r="H133" i="33"/>
  <c r="I133" i="33"/>
  <c r="B133" i="33"/>
  <c r="H132" i="33"/>
  <c r="I132" i="33"/>
  <c r="B132" i="33"/>
  <c r="H131" i="33"/>
  <c r="I131" i="33"/>
  <c r="B131" i="33"/>
  <c r="H130" i="33"/>
  <c r="I130" i="33"/>
  <c r="B130" i="33"/>
  <c r="H129" i="33"/>
  <c r="I129" i="33"/>
  <c r="B129" i="33"/>
  <c r="H128" i="33"/>
  <c r="I128" i="33"/>
  <c r="B128" i="33"/>
  <c r="H127" i="33"/>
  <c r="I127" i="33"/>
  <c r="B127" i="33"/>
  <c r="H126" i="33"/>
  <c r="I126" i="33"/>
  <c r="B126" i="33"/>
  <c r="H125" i="33"/>
  <c r="I125" i="33"/>
  <c r="B125" i="33"/>
  <c r="H124" i="33"/>
  <c r="I124" i="33"/>
  <c r="B124" i="33"/>
  <c r="H123" i="33"/>
  <c r="I123" i="33"/>
  <c r="B123" i="33"/>
  <c r="H122" i="33"/>
  <c r="I122" i="33"/>
  <c r="B122" i="33"/>
  <c r="H121" i="33"/>
  <c r="I121" i="33"/>
  <c r="B121" i="33"/>
  <c r="H120" i="33"/>
  <c r="I120" i="33"/>
  <c r="B120" i="33"/>
  <c r="H119" i="33"/>
  <c r="I119" i="33"/>
  <c r="B119" i="33"/>
  <c r="H118" i="33"/>
  <c r="I118" i="33"/>
  <c r="B118" i="33"/>
  <c r="H117" i="33"/>
  <c r="I117" i="33"/>
  <c r="B117" i="33"/>
  <c r="H116" i="33"/>
  <c r="I116" i="33"/>
  <c r="B116" i="33"/>
  <c r="H115" i="33"/>
  <c r="I115" i="33"/>
  <c r="B115" i="33"/>
  <c r="H114" i="33"/>
  <c r="I114" i="33"/>
  <c r="B114" i="33"/>
  <c r="H113" i="33"/>
  <c r="I113" i="33"/>
  <c r="B113" i="33"/>
  <c r="H112" i="33"/>
  <c r="I112" i="33"/>
  <c r="B112" i="33"/>
  <c r="H111" i="33"/>
  <c r="I111" i="33"/>
  <c r="B111" i="33"/>
  <c r="H110" i="33"/>
  <c r="I110" i="33"/>
  <c r="B110" i="33"/>
  <c r="H109" i="33"/>
  <c r="I109" i="33"/>
  <c r="B109" i="33"/>
  <c r="H108" i="33"/>
  <c r="I108" i="33"/>
  <c r="B108" i="33"/>
  <c r="H107" i="33"/>
  <c r="I107" i="33"/>
  <c r="B107" i="33"/>
  <c r="H106" i="33"/>
  <c r="I106" i="33"/>
  <c r="B106" i="33"/>
  <c r="H105" i="33"/>
  <c r="I105" i="33"/>
  <c r="B105" i="33"/>
  <c r="H104" i="33"/>
  <c r="I104" i="33"/>
  <c r="B104" i="33"/>
  <c r="H103" i="33"/>
  <c r="I103" i="33"/>
  <c r="B103" i="33"/>
  <c r="H102" i="33"/>
  <c r="I102" i="33"/>
  <c r="B102" i="33"/>
  <c r="H101" i="33"/>
  <c r="I101" i="33"/>
  <c r="B101" i="33"/>
  <c r="H100" i="33"/>
  <c r="I100" i="33"/>
  <c r="B100" i="33"/>
  <c r="H99" i="33"/>
  <c r="I99" i="33"/>
  <c r="B99" i="33"/>
  <c r="H98" i="33"/>
  <c r="I98" i="33"/>
  <c r="B98" i="33"/>
  <c r="H97" i="33"/>
  <c r="I97" i="33"/>
  <c r="B97" i="33"/>
  <c r="H96" i="33"/>
  <c r="I96" i="33"/>
  <c r="B96" i="33"/>
  <c r="H95" i="33"/>
  <c r="I95" i="33"/>
  <c r="B95" i="33"/>
  <c r="H94" i="33"/>
  <c r="I94" i="33"/>
  <c r="B94" i="33"/>
  <c r="H93" i="33"/>
  <c r="I93" i="33"/>
  <c r="B93" i="33"/>
  <c r="H92" i="33"/>
  <c r="I92" i="33"/>
  <c r="B92" i="33"/>
  <c r="H91" i="33"/>
  <c r="I91" i="33"/>
  <c r="B91" i="33"/>
  <c r="H90" i="33"/>
  <c r="I90" i="33"/>
  <c r="B90" i="33"/>
  <c r="H89" i="33"/>
  <c r="I89" i="33"/>
  <c r="B89" i="33"/>
  <c r="H88" i="33"/>
  <c r="I88" i="33"/>
  <c r="B88" i="33"/>
  <c r="H87" i="33"/>
  <c r="I87" i="33"/>
  <c r="B87" i="33"/>
  <c r="H86" i="33"/>
  <c r="I86" i="33"/>
  <c r="B86" i="33"/>
  <c r="H85" i="33"/>
  <c r="I85" i="33"/>
  <c r="B85" i="33"/>
  <c r="H84" i="33"/>
  <c r="I84" i="33"/>
  <c r="B84" i="33"/>
  <c r="H83" i="33"/>
  <c r="I83" i="33"/>
  <c r="B83" i="33"/>
  <c r="H82" i="33"/>
  <c r="I82" i="33"/>
  <c r="B82" i="33"/>
  <c r="H81" i="33"/>
  <c r="I81" i="33"/>
  <c r="B81" i="33"/>
  <c r="H80" i="33"/>
  <c r="I80" i="33"/>
  <c r="B80" i="33"/>
  <c r="H79" i="33"/>
  <c r="I79" i="33"/>
  <c r="B79" i="33"/>
  <c r="H78" i="33"/>
  <c r="I78" i="33"/>
  <c r="B78" i="33"/>
  <c r="H77" i="33"/>
  <c r="I77" i="33"/>
  <c r="B77" i="33"/>
  <c r="H76" i="33"/>
  <c r="I76" i="33"/>
  <c r="B76" i="33"/>
  <c r="H75" i="33"/>
  <c r="I75" i="33"/>
  <c r="B75" i="33"/>
  <c r="H74" i="33"/>
  <c r="I74" i="33"/>
  <c r="B74" i="33"/>
  <c r="H73" i="33"/>
  <c r="I73" i="33"/>
  <c r="B73" i="33"/>
  <c r="H72" i="33"/>
  <c r="I72" i="33"/>
  <c r="B72" i="33"/>
  <c r="H71" i="33"/>
  <c r="I71" i="33"/>
  <c r="B71" i="33"/>
  <c r="H70" i="33"/>
  <c r="I70" i="33"/>
  <c r="B70" i="33"/>
  <c r="H69" i="33"/>
  <c r="I69" i="33"/>
  <c r="B69" i="33"/>
  <c r="H68" i="33"/>
  <c r="I68" i="33"/>
  <c r="B68" i="33"/>
  <c r="H67" i="33"/>
  <c r="I67" i="33"/>
  <c r="B67" i="33"/>
  <c r="H66" i="33"/>
  <c r="I66" i="33"/>
  <c r="B66" i="33"/>
  <c r="H65" i="33"/>
  <c r="I65" i="33"/>
  <c r="B65" i="33"/>
  <c r="H64" i="33"/>
  <c r="I64" i="33"/>
  <c r="B64" i="33"/>
  <c r="H63" i="33"/>
  <c r="I63" i="33"/>
  <c r="B63" i="33"/>
  <c r="H62" i="33"/>
  <c r="I62" i="33"/>
  <c r="B62" i="33"/>
  <c r="H61" i="33"/>
  <c r="I61" i="33"/>
  <c r="B61" i="33"/>
  <c r="H60" i="33"/>
  <c r="I60" i="33"/>
  <c r="B60" i="33"/>
  <c r="H59" i="33"/>
  <c r="I59" i="33"/>
  <c r="B59" i="33"/>
  <c r="H58" i="33"/>
  <c r="I58" i="33"/>
  <c r="B58" i="33"/>
  <c r="H57" i="33"/>
  <c r="I57" i="33"/>
  <c r="B57" i="33"/>
  <c r="H56" i="33"/>
  <c r="I56" i="33"/>
  <c r="B56" i="33"/>
  <c r="H55" i="33"/>
  <c r="I55" i="33"/>
  <c r="B55" i="33"/>
  <c r="H54" i="33"/>
  <c r="I54" i="33"/>
  <c r="B54" i="33"/>
  <c r="H53" i="33"/>
  <c r="I53" i="33"/>
  <c r="B53" i="33"/>
  <c r="H52" i="33"/>
  <c r="I52" i="33"/>
  <c r="B52" i="33"/>
  <c r="H51" i="33"/>
  <c r="I51" i="33"/>
  <c r="B51" i="33"/>
  <c r="H50" i="33"/>
  <c r="I50" i="33"/>
  <c r="B50" i="33"/>
  <c r="H49" i="33"/>
  <c r="I49" i="33"/>
  <c r="B49" i="33"/>
  <c r="H48" i="33"/>
  <c r="I48" i="33"/>
  <c r="B48" i="33"/>
  <c r="H47" i="33"/>
  <c r="I47" i="33"/>
  <c r="B47" i="33"/>
  <c r="H46" i="33"/>
  <c r="I46" i="33"/>
  <c r="B46" i="33"/>
  <c r="H45" i="33"/>
  <c r="I45" i="33"/>
  <c r="B45" i="33"/>
  <c r="H44" i="33"/>
  <c r="I44" i="33"/>
  <c r="B44" i="33"/>
  <c r="H43" i="33"/>
  <c r="I43" i="33"/>
  <c r="B43" i="33"/>
  <c r="H42" i="33"/>
  <c r="I42" i="33"/>
  <c r="B42" i="33"/>
  <c r="H41" i="33"/>
  <c r="I41" i="33"/>
  <c r="B41" i="33"/>
  <c r="H40" i="33"/>
  <c r="I40" i="33"/>
  <c r="B40" i="33"/>
  <c r="H39" i="33"/>
  <c r="I39" i="33"/>
  <c r="B39" i="33"/>
  <c r="H38" i="33"/>
  <c r="I38" i="33"/>
  <c r="B38" i="33"/>
  <c r="H37" i="33"/>
  <c r="I37" i="33"/>
  <c r="B37" i="33"/>
  <c r="H36" i="33"/>
  <c r="I36" i="33"/>
  <c r="B36" i="33"/>
  <c r="H35" i="33"/>
  <c r="I35" i="33"/>
  <c r="B35" i="33"/>
  <c r="H34" i="33"/>
  <c r="I34" i="33"/>
  <c r="B34" i="33"/>
  <c r="H33" i="33"/>
  <c r="I33" i="33"/>
  <c r="B33" i="33"/>
  <c r="H32" i="33"/>
  <c r="I32" i="33"/>
  <c r="B32" i="33"/>
  <c r="H31" i="33"/>
  <c r="I31" i="33"/>
  <c r="B31" i="33"/>
  <c r="H30" i="33"/>
  <c r="I30" i="33"/>
  <c r="B30" i="33"/>
  <c r="H29" i="33"/>
  <c r="I29" i="33"/>
  <c r="B29" i="33"/>
  <c r="H28" i="33"/>
  <c r="I28" i="33"/>
  <c r="B28" i="33"/>
  <c r="H27" i="33"/>
  <c r="I27" i="33"/>
  <c r="B27" i="33"/>
  <c r="H26" i="33"/>
  <c r="I26" i="33"/>
  <c r="B26" i="33"/>
  <c r="H25" i="33"/>
  <c r="I25" i="33"/>
  <c r="B25" i="33"/>
  <c r="H24" i="33"/>
  <c r="I24" i="33"/>
  <c r="B24" i="33"/>
  <c r="H23" i="33"/>
  <c r="I23" i="33"/>
  <c r="B23" i="33"/>
  <c r="H22" i="33"/>
  <c r="I22" i="33"/>
  <c r="B22" i="33"/>
  <c r="H21" i="33"/>
  <c r="I21" i="33"/>
  <c r="B21" i="33"/>
  <c r="H20" i="33"/>
  <c r="I20" i="33"/>
  <c r="B20" i="33"/>
  <c r="H19" i="33"/>
  <c r="I19" i="33"/>
  <c r="B19" i="33"/>
  <c r="H18" i="33"/>
  <c r="I18" i="33"/>
  <c r="B18" i="33"/>
  <c r="H17" i="33"/>
  <c r="I17" i="33"/>
  <c r="B17" i="33"/>
  <c r="G8" i="33"/>
  <c r="G13" i="32"/>
  <c r="I13" i="32"/>
  <c r="D14" i="32"/>
  <c r="G14" i="32"/>
  <c r="H14" i="32"/>
  <c r="I14" i="32"/>
  <c r="D15" i="32"/>
  <c r="G15" i="32"/>
  <c r="H15" i="32"/>
  <c r="I15" i="32"/>
  <c r="D16" i="32"/>
  <c r="G16" i="32"/>
  <c r="H16" i="32"/>
  <c r="I16" i="32"/>
  <c r="D17" i="32"/>
  <c r="G17" i="32"/>
  <c r="H17" i="32"/>
  <c r="I17" i="32"/>
  <c r="D18" i="32"/>
  <c r="G18" i="32"/>
  <c r="H18" i="32"/>
  <c r="I18" i="32"/>
  <c r="D19" i="32"/>
  <c r="G19" i="32"/>
  <c r="H19" i="32"/>
  <c r="I19" i="32"/>
  <c r="D20" i="32"/>
  <c r="G20" i="32"/>
  <c r="H20" i="32"/>
  <c r="I20" i="32"/>
  <c r="D21" i="32"/>
  <c r="G21" i="32"/>
  <c r="H21" i="32"/>
  <c r="I21" i="32"/>
  <c r="D22" i="32"/>
  <c r="G22" i="32"/>
  <c r="H22" i="32"/>
  <c r="I22" i="32"/>
  <c r="D23" i="32"/>
  <c r="G23" i="32"/>
  <c r="H23" i="32"/>
  <c r="I23" i="32"/>
  <c r="D24" i="32"/>
  <c r="G24" i="32"/>
  <c r="H24" i="32"/>
  <c r="I24" i="32"/>
  <c r="D25" i="32"/>
  <c r="G25" i="32"/>
  <c r="H25" i="32"/>
  <c r="I25" i="32"/>
  <c r="D26" i="32"/>
  <c r="G26" i="32"/>
  <c r="H26" i="32"/>
  <c r="I26" i="32"/>
  <c r="D27" i="32"/>
  <c r="G27" i="32"/>
  <c r="H27" i="32"/>
  <c r="I27" i="32"/>
  <c r="D28" i="32"/>
  <c r="G28" i="32"/>
  <c r="H28" i="32"/>
  <c r="I28" i="32"/>
  <c r="D29" i="32"/>
  <c r="G29" i="32"/>
  <c r="H29" i="32"/>
  <c r="I29" i="32"/>
  <c r="D30" i="32"/>
  <c r="G30" i="32"/>
  <c r="H30" i="32"/>
  <c r="I30" i="32"/>
  <c r="D31" i="32"/>
  <c r="G31" i="32"/>
  <c r="H31" i="32"/>
  <c r="I31" i="32"/>
  <c r="D32" i="32"/>
  <c r="G32" i="32"/>
  <c r="H32" i="32"/>
  <c r="I32" i="32"/>
  <c r="D33" i="32"/>
  <c r="G33" i="32"/>
  <c r="H33" i="32"/>
  <c r="I33" i="32"/>
  <c r="D34" i="32"/>
  <c r="G34" i="32"/>
  <c r="H34" i="32"/>
  <c r="I34" i="32"/>
  <c r="D35" i="32"/>
  <c r="G35" i="32"/>
  <c r="H35" i="32"/>
  <c r="I35" i="32"/>
  <c r="D36" i="32"/>
  <c r="G36" i="32"/>
  <c r="H36" i="32"/>
  <c r="I36" i="32"/>
  <c r="D37" i="32"/>
  <c r="G37" i="32"/>
  <c r="H37" i="32"/>
  <c r="I37" i="32"/>
  <c r="D38" i="32"/>
  <c r="G38" i="32"/>
  <c r="H38" i="32"/>
  <c r="I38" i="32"/>
  <c r="D39" i="32"/>
  <c r="G39" i="32"/>
  <c r="H39" i="32"/>
  <c r="I39" i="32"/>
  <c r="D40" i="32"/>
  <c r="G40" i="32"/>
  <c r="H40" i="32"/>
  <c r="I40" i="32"/>
  <c r="D41" i="32"/>
  <c r="G41" i="32"/>
  <c r="H41" i="32"/>
  <c r="I41" i="32"/>
  <c r="D42" i="32"/>
  <c r="G42" i="32"/>
  <c r="H42" i="32"/>
  <c r="I42" i="32"/>
  <c r="D43" i="32"/>
  <c r="G43" i="32"/>
  <c r="H43" i="32"/>
  <c r="I43" i="32"/>
  <c r="D44" i="32"/>
  <c r="G44" i="32"/>
  <c r="H44" i="32"/>
  <c r="I44" i="32"/>
  <c r="D45" i="32"/>
  <c r="G45" i="32"/>
  <c r="H45" i="32"/>
  <c r="I45" i="32"/>
  <c r="D46" i="32"/>
  <c r="G46" i="32"/>
  <c r="H46" i="32"/>
  <c r="I46" i="32"/>
  <c r="D47" i="32"/>
  <c r="G47" i="32"/>
  <c r="H47" i="32"/>
  <c r="I47" i="32"/>
  <c r="D48" i="32"/>
  <c r="G48" i="32"/>
  <c r="H48" i="32"/>
  <c r="I48" i="32"/>
  <c r="D49" i="32"/>
  <c r="G49" i="32"/>
  <c r="H49" i="32"/>
  <c r="I49" i="32"/>
  <c r="D50" i="32"/>
  <c r="G50" i="32"/>
  <c r="H50" i="32"/>
  <c r="I50" i="32"/>
  <c r="D51" i="32"/>
  <c r="G51" i="32"/>
  <c r="H51" i="32"/>
  <c r="I51" i="32"/>
  <c r="D52" i="32"/>
  <c r="G52" i="32"/>
  <c r="H52" i="32"/>
  <c r="I52" i="32"/>
  <c r="D53" i="32"/>
  <c r="G53" i="32"/>
  <c r="H53" i="32"/>
  <c r="I53" i="32"/>
  <c r="D54" i="32"/>
  <c r="G54" i="32"/>
  <c r="H54" i="32"/>
  <c r="I54" i="32"/>
  <c r="D55" i="32"/>
  <c r="G55" i="32"/>
  <c r="H55" i="32"/>
  <c r="I55" i="32"/>
  <c r="D56" i="32"/>
  <c r="G56" i="32"/>
  <c r="H56" i="32"/>
  <c r="I56" i="32"/>
  <c r="D57" i="32"/>
  <c r="G57" i="32"/>
  <c r="H57" i="32"/>
  <c r="I57" i="32"/>
  <c r="D58" i="32"/>
  <c r="G58" i="32"/>
  <c r="H58" i="32"/>
  <c r="I58" i="32"/>
  <c r="D59" i="32"/>
  <c r="G59" i="32"/>
  <c r="H59" i="32"/>
  <c r="I59" i="32"/>
  <c r="D60" i="32"/>
  <c r="G60" i="32"/>
  <c r="H60" i="32"/>
  <c r="I60" i="32"/>
  <c r="D61" i="32"/>
  <c r="G61" i="32"/>
  <c r="H61" i="32"/>
  <c r="I61" i="32"/>
  <c r="D62" i="32"/>
  <c r="G62" i="32"/>
  <c r="H62" i="32"/>
  <c r="I62" i="32"/>
  <c r="D63" i="32"/>
  <c r="G63" i="32"/>
  <c r="H63" i="32"/>
  <c r="I63" i="32"/>
  <c r="D64" i="32"/>
  <c r="G64" i="32"/>
  <c r="H64" i="32"/>
  <c r="I64" i="32"/>
  <c r="D65" i="32"/>
  <c r="G65" i="32"/>
  <c r="H65" i="32"/>
  <c r="I65" i="32"/>
  <c r="D66" i="32"/>
  <c r="G66" i="32"/>
  <c r="H66" i="32"/>
  <c r="I66" i="32"/>
  <c r="D67" i="32"/>
  <c r="G67" i="32"/>
  <c r="H67" i="32"/>
  <c r="I67" i="32"/>
  <c r="D68" i="32"/>
  <c r="G68" i="32"/>
  <c r="H68" i="32"/>
  <c r="I68" i="32"/>
  <c r="D69" i="32"/>
  <c r="G69" i="32"/>
  <c r="H69" i="32"/>
  <c r="I69" i="32"/>
  <c r="D70" i="32"/>
  <c r="G70" i="32"/>
  <c r="H70" i="32"/>
  <c r="I70" i="32"/>
  <c r="D71" i="32"/>
  <c r="G71" i="32"/>
  <c r="H71" i="32"/>
  <c r="I71" i="32"/>
  <c r="D72" i="32"/>
  <c r="G72" i="32"/>
  <c r="H72" i="32"/>
  <c r="I72" i="32"/>
  <c r="D73" i="32"/>
  <c r="G73" i="32"/>
  <c r="H73" i="32"/>
  <c r="I73" i="32"/>
  <c r="D74" i="32"/>
  <c r="G74" i="32"/>
  <c r="H74" i="32"/>
  <c r="I74" i="32"/>
  <c r="D75" i="32"/>
  <c r="G75" i="32"/>
  <c r="H75" i="32"/>
  <c r="I75" i="32"/>
  <c r="D76" i="32"/>
  <c r="G76" i="32"/>
  <c r="H76" i="32"/>
  <c r="I76" i="32"/>
  <c r="D77" i="32"/>
  <c r="G77" i="32"/>
  <c r="H77" i="32"/>
  <c r="I77" i="32"/>
  <c r="D78" i="32"/>
  <c r="G78" i="32"/>
  <c r="H78" i="32"/>
  <c r="I78" i="32"/>
  <c r="D79" i="32"/>
  <c r="G79" i="32"/>
  <c r="H79" i="32"/>
  <c r="I79" i="32"/>
  <c r="D80" i="32"/>
  <c r="G80" i="32"/>
  <c r="H80" i="32"/>
  <c r="I80" i="32"/>
  <c r="D81" i="32"/>
  <c r="G81" i="32"/>
  <c r="H81" i="32"/>
  <c r="I81" i="32"/>
  <c r="D82" i="32"/>
  <c r="G82" i="32"/>
  <c r="H82" i="32"/>
  <c r="I82" i="32"/>
  <c r="D83" i="32"/>
  <c r="G83" i="32"/>
  <c r="H83" i="32"/>
  <c r="I83" i="32"/>
  <c r="D84" i="32"/>
  <c r="G84" i="32"/>
  <c r="H84" i="32"/>
  <c r="I84" i="32"/>
  <c r="D85" i="32"/>
  <c r="G85" i="32"/>
  <c r="H85" i="32"/>
  <c r="I85" i="32"/>
  <c r="D86" i="32"/>
  <c r="G86" i="32"/>
  <c r="H86" i="32"/>
  <c r="I86" i="32"/>
  <c r="D87" i="32"/>
  <c r="G87" i="32"/>
  <c r="H87" i="32"/>
  <c r="I87" i="32"/>
  <c r="D88" i="32"/>
  <c r="G88" i="32"/>
  <c r="H88" i="32"/>
  <c r="I88" i="32"/>
  <c r="D89" i="32"/>
  <c r="G89" i="32"/>
  <c r="H89" i="32"/>
  <c r="I89" i="32"/>
  <c r="D90" i="32"/>
  <c r="G90" i="32"/>
  <c r="H90" i="32"/>
  <c r="I90" i="32"/>
  <c r="D91" i="32"/>
  <c r="G91" i="32"/>
  <c r="H91" i="32"/>
  <c r="I91" i="32"/>
  <c r="D92" i="32"/>
  <c r="G92" i="32"/>
  <c r="H92" i="32"/>
  <c r="I92" i="32"/>
  <c r="D93" i="32"/>
  <c r="G93" i="32"/>
  <c r="H93" i="32"/>
  <c r="I93" i="32"/>
  <c r="D94" i="32"/>
  <c r="G94" i="32"/>
  <c r="H94" i="32"/>
  <c r="I94" i="32"/>
  <c r="D95" i="32"/>
  <c r="G95" i="32"/>
  <c r="H95" i="32"/>
  <c r="I95" i="32"/>
  <c r="D96" i="32"/>
  <c r="G96" i="32"/>
  <c r="H96" i="32"/>
  <c r="I96" i="32"/>
  <c r="D97" i="32"/>
  <c r="G97" i="32"/>
  <c r="H97" i="32"/>
  <c r="I97" i="32"/>
  <c r="D98" i="32"/>
  <c r="G98" i="32"/>
  <c r="H98" i="32"/>
  <c r="I98" i="32"/>
  <c r="D99" i="32"/>
  <c r="G99" i="32"/>
  <c r="H99" i="32"/>
  <c r="I99" i="32"/>
  <c r="D100" i="32"/>
  <c r="G100" i="32"/>
  <c r="H100" i="32"/>
  <c r="I100" i="32"/>
  <c r="D101" i="32"/>
  <c r="G101" i="32"/>
  <c r="H101" i="32"/>
  <c r="I101" i="32"/>
  <c r="D102" i="32"/>
  <c r="G102" i="32"/>
  <c r="H102" i="32"/>
  <c r="I102" i="32"/>
  <c r="D103" i="32"/>
  <c r="G103" i="32"/>
  <c r="H103" i="32"/>
  <c r="I103" i="32"/>
  <c r="D104" i="32"/>
  <c r="G104" i="32"/>
  <c r="H104" i="32"/>
  <c r="I104" i="32"/>
  <c r="D105" i="32"/>
  <c r="G105" i="32"/>
  <c r="H105" i="32"/>
  <c r="I105" i="32"/>
  <c r="D106" i="32"/>
  <c r="G106" i="32"/>
  <c r="H106" i="32"/>
  <c r="I106" i="32"/>
  <c r="D107" i="32"/>
  <c r="G107" i="32"/>
  <c r="H107" i="32"/>
  <c r="I107" i="32"/>
  <c r="D108" i="32"/>
  <c r="G108" i="32"/>
  <c r="H108" i="32"/>
  <c r="I108" i="32"/>
  <c r="D109" i="32"/>
  <c r="G109" i="32"/>
  <c r="H109" i="32"/>
  <c r="I109" i="32"/>
  <c r="D110" i="32"/>
  <c r="G110" i="32"/>
  <c r="H110" i="32"/>
  <c r="I110" i="32"/>
  <c r="D111" i="32"/>
  <c r="G111" i="32"/>
  <c r="H111" i="32"/>
  <c r="I111" i="32"/>
  <c r="D112" i="32"/>
  <c r="G112" i="32"/>
  <c r="H112" i="32"/>
  <c r="I112" i="32"/>
  <c r="D113" i="32"/>
  <c r="G113" i="32"/>
  <c r="H113" i="32"/>
  <c r="I113" i="32"/>
  <c r="D114" i="32"/>
  <c r="G114" i="32"/>
  <c r="H114" i="32"/>
  <c r="I114" i="32"/>
  <c r="D115" i="32"/>
  <c r="G115" i="32"/>
  <c r="H115" i="32"/>
  <c r="I115" i="32"/>
  <c r="D116" i="32"/>
  <c r="G116" i="32"/>
  <c r="H116" i="32"/>
  <c r="I116" i="32"/>
  <c r="D117" i="32"/>
  <c r="G117" i="32"/>
  <c r="H117" i="32"/>
  <c r="I117" i="32"/>
  <c r="D118" i="32"/>
  <c r="G118" i="32"/>
  <c r="H118" i="32"/>
  <c r="I118" i="32"/>
  <c r="D119" i="32"/>
  <c r="G119" i="32"/>
  <c r="H119" i="32"/>
  <c r="I119" i="32"/>
  <c r="D120" i="32"/>
  <c r="G120" i="32"/>
  <c r="H120" i="32"/>
  <c r="I120" i="32"/>
  <c r="D121" i="32"/>
  <c r="G121" i="32"/>
  <c r="H121" i="32"/>
  <c r="I121" i="32"/>
  <c r="D122" i="32"/>
  <c r="G122" i="32"/>
  <c r="H122" i="32"/>
  <c r="I122" i="32"/>
  <c r="D123" i="32"/>
  <c r="G123" i="32"/>
  <c r="H123" i="32"/>
  <c r="I123" i="32"/>
  <c r="D124" i="32"/>
  <c r="G124" i="32"/>
  <c r="H124" i="32"/>
  <c r="I124" i="32"/>
  <c r="D125" i="32"/>
  <c r="G125" i="32"/>
  <c r="H125" i="32"/>
  <c r="I125" i="32"/>
  <c r="D126" i="32"/>
  <c r="G126" i="32"/>
  <c r="H126" i="32"/>
  <c r="I126" i="32"/>
  <c r="D127" i="32"/>
  <c r="G127" i="32"/>
  <c r="H127" i="32"/>
  <c r="I127" i="32"/>
  <c r="D128" i="32"/>
  <c r="G128" i="32"/>
  <c r="H128" i="32"/>
  <c r="I128" i="32"/>
  <c r="D129" i="32"/>
  <c r="G129" i="32"/>
  <c r="H129" i="32"/>
  <c r="I129" i="32"/>
  <c r="D130" i="32"/>
  <c r="G130" i="32"/>
  <c r="H130" i="32"/>
  <c r="I130" i="32"/>
  <c r="D131" i="32"/>
  <c r="G131" i="32"/>
  <c r="H131" i="32"/>
  <c r="I131" i="32"/>
  <c r="D132" i="32"/>
  <c r="G132" i="32"/>
  <c r="H132" i="32"/>
  <c r="I132" i="32"/>
  <c r="D133" i="32"/>
  <c r="G133" i="32"/>
  <c r="H133" i="32"/>
  <c r="I133" i="32"/>
  <c r="D134" i="32"/>
  <c r="G134" i="32"/>
  <c r="H134" i="32"/>
  <c r="I134" i="32"/>
  <c r="D135" i="32"/>
  <c r="G135" i="32"/>
  <c r="H135" i="32"/>
  <c r="I135" i="32"/>
  <c r="D136" i="32"/>
  <c r="G136" i="32"/>
  <c r="H136" i="32"/>
  <c r="I136" i="32"/>
  <c r="D137" i="32"/>
  <c r="G137" i="32"/>
  <c r="H137" i="32"/>
  <c r="I137" i="32"/>
  <c r="D138" i="32"/>
  <c r="G138" i="32"/>
  <c r="H138" i="32"/>
  <c r="I138" i="32"/>
  <c r="D139" i="32"/>
  <c r="G139" i="32"/>
  <c r="H139" i="32"/>
  <c r="I139" i="32"/>
  <c r="D140" i="32"/>
  <c r="G140" i="32"/>
  <c r="H140" i="32"/>
  <c r="I140" i="32"/>
  <c r="D141" i="32"/>
  <c r="G141" i="32"/>
  <c r="H141" i="32"/>
  <c r="I141" i="32"/>
  <c r="D142" i="32"/>
  <c r="G142" i="32"/>
  <c r="H142" i="32"/>
  <c r="I142" i="32"/>
  <c r="D143" i="32"/>
  <c r="G143" i="32"/>
  <c r="H143" i="32"/>
  <c r="I143" i="32"/>
  <c r="D144" i="32"/>
  <c r="G144" i="32"/>
  <c r="H144" i="32"/>
  <c r="I144" i="32"/>
  <c r="D145" i="32"/>
  <c r="G145" i="32"/>
  <c r="H145" i="32"/>
  <c r="I145" i="32"/>
  <c r="D146" i="32"/>
  <c r="G146" i="32"/>
  <c r="H146" i="32"/>
  <c r="I146" i="32"/>
  <c r="D147" i="32"/>
  <c r="G147" i="32"/>
  <c r="H147" i="32"/>
  <c r="I147" i="32"/>
  <c r="D148" i="32"/>
  <c r="G148" i="32"/>
  <c r="H148" i="32"/>
  <c r="I148" i="32"/>
  <c r="D149" i="32"/>
  <c r="G149" i="32"/>
  <c r="H149" i="32"/>
  <c r="I149" i="32"/>
  <c r="D150" i="32"/>
  <c r="G150" i="32"/>
  <c r="H150" i="32"/>
  <c r="I150" i="32"/>
  <c r="D151" i="32"/>
  <c r="G151" i="32"/>
  <c r="H151" i="32"/>
  <c r="I151" i="32"/>
  <c r="D152" i="32"/>
  <c r="G152" i="32"/>
  <c r="H152" i="32"/>
  <c r="I152" i="32"/>
  <c r="D153" i="32"/>
  <c r="G153" i="32"/>
  <c r="H153" i="32"/>
  <c r="I153" i="32"/>
  <c r="D154" i="32"/>
  <c r="G154" i="32"/>
  <c r="H154" i="32"/>
  <c r="I154" i="32"/>
  <c r="D155" i="32"/>
  <c r="G155" i="32"/>
  <c r="H155" i="32"/>
  <c r="I155" i="32"/>
  <c r="D156" i="32"/>
  <c r="G156" i="32"/>
  <c r="H156" i="32"/>
  <c r="I156" i="32"/>
  <c r="D157" i="32"/>
  <c r="G157" i="32"/>
  <c r="H157" i="32"/>
  <c r="I157" i="32"/>
  <c r="D158" i="32"/>
  <c r="G158" i="32"/>
  <c r="H158" i="32"/>
  <c r="I158" i="32"/>
  <c r="D159" i="32"/>
  <c r="G159" i="32"/>
  <c r="H159" i="32"/>
  <c r="I159" i="32"/>
  <c r="D160" i="32"/>
  <c r="G160" i="32"/>
  <c r="H160" i="32"/>
  <c r="I160" i="32"/>
  <c r="D161" i="32"/>
  <c r="G161" i="32"/>
  <c r="H161" i="32"/>
  <c r="I161" i="32"/>
  <c r="D162" i="32"/>
  <c r="G162" i="32"/>
  <c r="H162" i="32"/>
  <c r="I162" i="32"/>
  <c r="D163" i="32"/>
  <c r="G163" i="32"/>
  <c r="H163" i="32"/>
  <c r="I163" i="32"/>
  <c r="D164" i="32"/>
  <c r="G164" i="32"/>
  <c r="H164" i="32"/>
  <c r="I164" i="32"/>
  <c r="D165" i="32"/>
  <c r="G165" i="32"/>
  <c r="H165" i="32"/>
  <c r="I165" i="32"/>
  <c r="D166" i="32"/>
  <c r="G166" i="32"/>
  <c r="H166" i="32"/>
  <c r="I166" i="32"/>
  <c r="D167" i="32"/>
  <c r="G167" i="32"/>
  <c r="H167" i="32"/>
  <c r="I167" i="32"/>
  <c r="D168" i="32"/>
  <c r="G168" i="32"/>
  <c r="H168" i="32"/>
  <c r="I168" i="32"/>
  <c r="D169" i="32"/>
  <c r="G169" i="32"/>
  <c r="H169" i="32"/>
  <c r="I169" i="32"/>
  <c r="D170" i="32"/>
  <c r="G170" i="32"/>
  <c r="H170" i="32"/>
  <c r="I170" i="32"/>
  <c r="D171" i="32"/>
  <c r="G171" i="32"/>
  <c r="H171" i="32"/>
  <c r="I171" i="32"/>
  <c r="D172" i="32"/>
  <c r="G172" i="32"/>
  <c r="H172" i="32"/>
  <c r="I172" i="32"/>
  <c r="D173" i="32"/>
  <c r="G173" i="32"/>
  <c r="H173" i="32"/>
  <c r="I173" i="32"/>
  <c r="D174" i="32"/>
  <c r="G174" i="32"/>
  <c r="H174" i="32"/>
  <c r="I174" i="32"/>
  <c r="D175" i="32"/>
  <c r="G175" i="32"/>
  <c r="H175" i="32"/>
  <c r="I175" i="32"/>
  <c r="D176" i="32"/>
  <c r="G176" i="32"/>
  <c r="H176" i="32"/>
  <c r="I176" i="32"/>
  <c r="D177" i="32"/>
  <c r="G177" i="32"/>
  <c r="H177" i="32"/>
  <c r="I177" i="32"/>
  <c r="D178" i="32"/>
  <c r="G178" i="32"/>
  <c r="H178" i="32"/>
  <c r="I178" i="32"/>
  <c r="D179" i="32"/>
  <c r="G179" i="32"/>
  <c r="H179" i="32"/>
  <c r="I179" i="32"/>
  <c r="D180" i="32"/>
  <c r="G180" i="32"/>
  <c r="H180" i="32"/>
  <c r="I180" i="32"/>
  <c r="D181" i="32"/>
  <c r="G181" i="32"/>
  <c r="H181" i="32"/>
  <c r="I181" i="32"/>
  <c r="D182" i="32"/>
  <c r="G182" i="32"/>
  <c r="H182" i="32"/>
  <c r="I182" i="32"/>
  <c r="D183" i="32"/>
  <c r="G183" i="32"/>
  <c r="H183" i="32"/>
  <c r="I183" i="32"/>
  <c r="D184" i="32"/>
  <c r="G184" i="32"/>
  <c r="H184" i="32"/>
  <c r="I184" i="32"/>
  <c r="D185" i="32"/>
  <c r="G185" i="32"/>
  <c r="H185" i="32"/>
  <c r="I185" i="32"/>
  <c r="D186" i="32"/>
  <c r="G186" i="32"/>
  <c r="H186" i="32"/>
  <c r="I186" i="32"/>
  <c r="D187" i="32"/>
  <c r="G187" i="32"/>
  <c r="H187" i="32"/>
  <c r="I187" i="32"/>
  <c r="D188" i="32"/>
  <c r="G188" i="32"/>
  <c r="H188" i="32"/>
  <c r="I188" i="32"/>
  <c r="D189" i="32"/>
  <c r="G189" i="32"/>
  <c r="H189" i="32"/>
  <c r="I189" i="32"/>
  <c r="D190" i="32"/>
  <c r="G190" i="32"/>
  <c r="H190" i="32"/>
  <c r="I190" i="32"/>
  <c r="D191" i="32"/>
  <c r="G191" i="32"/>
  <c r="H191" i="32"/>
  <c r="I191" i="32"/>
  <c r="D192" i="32"/>
  <c r="G192" i="32"/>
  <c r="H192" i="32"/>
  <c r="I192" i="32"/>
  <c r="D193" i="32"/>
  <c r="G193" i="32"/>
  <c r="H193" i="32"/>
  <c r="I193" i="32"/>
  <c r="D194" i="32"/>
  <c r="G194" i="32"/>
  <c r="H194" i="32"/>
  <c r="I194" i="32"/>
  <c r="D195" i="32"/>
  <c r="G195" i="32"/>
  <c r="H195" i="32"/>
  <c r="I195" i="32"/>
  <c r="D196" i="32"/>
  <c r="G196" i="32"/>
  <c r="H196" i="32"/>
  <c r="I196" i="32"/>
  <c r="D197" i="32"/>
  <c r="G197" i="32"/>
  <c r="H197" i="32"/>
  <c r="I197" i="32"/>
  <c r="D198" i="32"/>
  <c r="G198" i="32"/>
  <c r="H198" i="32"/>
  <c r="I198" i="32"/>
  <c r="D199" i="32"/>
  <c r="G199" i="32"/>
  <c r="H199" i="32"/>
  <c r="I199" i="32"/>
  <c r="D200" i="32"/>
  <c r="G200" i="32"/>
  <c r="H200" i="32"/>
  <c r="I200" i="32"/>
  <c r="D201" i="32"/>
  <c r="G201" i="32"/>
  <c r="H201" i="32"/>
  <c r="I201" i="32"/>
  <c r="D202" i="32"/>
  <c r="G202" i="32"/>
  <c r="H202" i="32"/>
  <c r="I202" i="32"/>
  <c r="E202" i="32"/>
  <c r="F202" i="32"/>
  <c r="B202" i="32"/>
  <c r="E201" i="32"/>
  <c r="F201" i="32"/>
  <c r="B201" i="32"/>
  <c r="E200" i="32"/>
  <c r="F200" i="32"/>
  <c r="B200" i="32"/>
  <c r="E199" i="32"/>
  <c r="F199" i="32"/>
  <c r="B199" i="32"/>
  <c r="E198" i="32"/>
  <c r="F198" i="32"/>
  <c r="B198" i="32"/>
  <c r="E197" i="32"/>
  <c r="F197" i="32"/>
  <c r="B197" i="32"/>
  <c r="E196" i="32"/>
  <c r="F196" i="32"/>
  <c r="B196" i="32"/>
  <c r="E195" i="32"/>
  <c r="F195" i="32"/>
  <c r="B195" i="32"/>
  <c r="E194" i="32"/>
  <c r="F194" i="32"/>
  <c r="B194" i="32"/>
  <c r="E193" i="32"/>
  <c r="F193" i="32"/>
  <c r="B193" i="32"/>
  <c r="E192" i="32"/>
  <c r="F192" i="32"/>
  <c r="B192" i="32"/>
  <c r="E191" i="32"/>
  <c r="F191" i="32"/>
  <c r="B191" i="32"/>
  <c r="E190" i="32"/>
  <c r="F190" i="32"/>
  <c r="B190" i="32"/>
  <c r="E189" i="32"/>
  <c r="F189" i="32"/>
  <c r="B189" i="32"/>
  <c r="E188" i="32"/>
  <c r="F188" i="32"/>
  <c r="B188" i="32"/>
  <c r="E187" i="32"/>
  <c r="F187" i="32"/>
  <c r="B187" i="32"/>
  <c r="E186" i="32"/>
  <c r="F186" i="32"/>
  <c r="B186" i="32"/>
  <c r="E185" i="32"/>
  <c r="F185" i="32"/>
  <c r="B185" i="32"/>
  <c r="E184" i="32"/>
  <c r="F184" i="32"/>
  <c r="B184" i="32"/>
  <c r="E183" i="32"/>
  <c r="F183" i="32"/>
  <c r="B183" i="32"/>
  <c r="E182" i="32"/>
  <c r="F182" i="32"/>
  <c r="B182" i="32"/>
  <c r="E181" i="32"/>
  <c r="F181" i="32"/>
  <c r="B181" i="32"/>
  <c r="E180" i="32"/>
  <c r="F180" i="32"/>
  <c r="B180" i="32"/>
  <c r="E179" i="32"/>
  <c r="F179" i="32"/>
  <c r="B179" i="32"/>
  <c r="E178" i="32"/>
  <c r="F178" i="32"/>
  <c r="B178" i="32"/>
  <c r="E177" i="32"/>
  <c r="F177" i="32"/>
  <c r="B177" i="32"/>
  <c r="E176" i="32"/>
  <c r="F176" i="32"/>
  <c r="B176" i="32"/>
  <c r="E175" i="32"/>
  <c r="F175" i="32"/>
  <c r="B175" i="32"/>
  <c r="E174" i="32"/>
  <c r="F174" i="32"/>
  <c r="B174" i="32"/>
  <c r="E173" i="32"/>
  <c r="F173" i="32"/>
  <c r="B173" i="32"/>
  <c r="E172" i="32"/>
  <c r="F172" i="32"/>
  <c r="B172" i="32"/>
  <c r="E171" i="32"/>
  <c r="F171" i="32"/>
  <c r="B171" i="32"/>
  <c r="E170" i="32"/>
  <c r="F170" i="32"/>
  <c r="B170" i="32"/>
  <c r="E169" i="32"/>
  <c r="F169" i="32"/>
  <c r="B169" i="32"/>
  <c r="E168" i="32"/>
  <c r="F168" i="32"/>
  <c r="B168" i="32"/>
  <c r="E167" i="32"/>
  <c r="F167" i="32"/>
  <c r="B167" i="32"/>
  <c r="E166" i="32"/>
  <c r="F166" i="32"/>
  <c r="B166" i="32"/>
  <c r="E165" i="32"/>
  <c r="F165" i="32"/>
  <c r="B165" i="32"/>
  <c r="E164" i="32"/>
  <c r="F164" i="32"/>
  <c r="B164" i="32"/>
  <c r="E163" i="32"/>
  <c r="F163" i="32"/>
  <c r="B163" i="32"/>
  <c r="E162" i="32"/>
  <c r="F162" i="32"/>
  <c r="B162" i="32"/>
  <c r="E161" i="32"/>
  <c r="F161" i="32"/>
  <c r="B161" i="32"/>
  <c r="E160" i="32"/>
  <c r="F160" i="32"/>
  <c r="B160" i="32"/>
  <c r="E159" i="32"/>
  <c r="F159" i="32"/>
  <c r="B159" i="32"/>
  <c r="E158" i="32"/>
  <c r="F158" i="32"/>
  <c r="B158" i="32"/>
  <c r="E157" i="32"/>
  <c r="F157" i="32"/>
  <c r="B157" i="32"/>
  <c r="E156" i="32"/>
  <c r="F156" i="32"/>
  <c r="B156" i="32"/>
  <c r="E155" i="32"/>
  <c r="F155" i="32"/>
  <c r="B155" i="32"/>
  <c r="E154" i="32"/>
  <c r="F154" i="32"/>
  <c r="B154" i="32"/>
  <c r="E153" i="32"/>
  <c r="F153" i="32"/>
  <c r="B153" i="32"/>
  <c r="E152" i="32"/>
  <c r="F152" i="32"/>
  <c r="B152" i="32"/>
  <c r="E151" i="32"/>
  <c r="F151" i="32"/>
  <c r="B151" i="32"/>
  <c r="E150" i="32"/>
  <c r="F150" i="32"/>
  <c r="B150" i="32"/>
  <c r="E149" i="32"/>
  <c r="F149" i="32"/>
  <c r="B149" i="32"/>
  <c r="E148" i="32"/>
  <c r="F148" i="32"/>
  <c r="B148" i="32"/>
  <c r="E147" i="32"/>
  <c r="F147" i="32"/>
  <c r="B147" i="32"/>
  <c r="E146" i="32"/>
  <c r="F146" i="32"/>
  <c r="B146" i="32"/>
  <c r="E145" i="32"/>
  <c r="F145" i="32"/>
  <c r="B145" i="32"/>
  <c r="E144" i="32"/>
  <c r="F144" i="32"/>
  <c r="B144" i="32"/>
  <c r="E143" i="32"/>
  <c r="F143" i="32"/>
  <c r="B143" i="32"/>
  <c r="E142" i="32"/>
  <c r="F142" i="32"/>
  <c r="B142" i="32"/>
  <c r="E141" i="32"/>
  <c r="F141" i="32"/>
  <c r="B141" i="32"/>
  <c r="E140" i="32"/>
  <c r="F140" i="32"/>
  <c r="B140" i="32"/>
  <c r="E139" i="32"/>
  <c r="F139" i="32"/>
  <c r="B139" i="32"/>
  <c r="E138" i="32"/>
  <c r="F138" i="32"/>
  <c r="B138" i="32"/>
  <c r="E137" i="32"/>
  <c r="F137" i="32"/>
  <c r="B137" i="32"/>
  <c r="E136" i="32"/>
  <c r="F136" i="32"/>
  <c r="B136" i="32"/>
  <c r="E135" i="32"/>
  <c r="F135" i="32"/>
  <c r="B135" i="32"/>
  <c r="E134" i="32"/>
  <c r="F134" i="32"/>
  <c r="B134" i="32"/>
  <c r="E133" i="32"/>
  <c r="F133" i="32"/>
  <c r="B133" i="32"/>
  <c r="E132" i="32"/>
  <c r="F132" i="32"/>
  <c r="B132" i="32"/>
  <c r="E131" i="32"/>
  <c r="F131" i="32"/>
  <c r="B131" i="32"/>
  <c r="E130" i="32"/>
  <c r="F130" i="32"/>
  <c r="B130" i="32"/>
  <c r="E129" i="32"/>
  <c r="F129" i="32"/>
  <c r="B129" i="32"/>
  <c r="E128" i="32"/>
  <c r="F128" i="32"/>
  <c r="B128" i="32"/>
  <c r="E127" i="32"/>
  <c r="F127" i="32"/>
  <c r="B127" i="32"/>
  <c r="E126" i="32"/>
  <c r="F126" i="32"/>
  <c r="B126" i="32"/>
  <c r="E125" i="32"/>
  <c r="F125" i="32"/>
  <c r="B125" i="32"/>
  <c r="E124" i="32"/>
  <c r="F124" i="32"/>
  <c r="B124" i="32"/>
  <c r="E123" i="32"/>
  <c r="F123" i="32"/>
  <c r="B123" i="32"/>
  <c r="E122" i="32"/>
  <c r="F122" i="32"/>
  <c r="B122" i="32"/>
  <c r="E121" i="32"/>
  <c r="F121" i="32"/>
  <c r="B121" i="32"/>
  <c r="E120" i="32"/>
  <c r="F120" i="32"/>
  <c r="B120" i="32"/>
  <c r="E119" i="32"/>
  <c r="F119" i="32"/>
  <c r="B119" i="32"/>
  <c r="E118" i="32"/>
  <c r="F118" i="32"/>
  <c r="B118" i="32"/>
  <c r="E117" i="32"/>
  <c r="F117" i="32"/>
  <c r="B117" i="32"/>
  <c r="E116" i="32"/>
  <c r="F116" i="32"/>
  <c r="B116" i="32"/>
  <c r="E115" i="32"/>
  <c r="F115" i="32"/>
  <c r="B115" i="32"/>
  <c r="E114" i="32"/>
  <c r="F114" i="32"/>
  <c r="B114" i="32"/>
  <c r="E113" i="32"/>
  <c r="F113" i="32"/>
  <c r="B113" i="32"/>
  <c r="E112" i="32"/>
  <c r="F112" i="32"/>
  <c r="B112" i="32"/>
  <c r="E111" i="32"/>
  <c r="F111" i="32"/>
  <c r="B111" i="32"/>
  <c r="E110" i="32"/>
  <c r="F110" i="32"/>
  <c r="B110" i="32"/>
  <c r="E109" i="32"/>
  <c r="F109" i="32"/>
  <c r="B109" i="32"/>
  <c r="E108" i="32"/>
  <c r="F108" i="32"/>
  <c r="B108" i="32"/>
  <c r="E107" i="32"/>
  <c r="F107" i="32"/>
  <c r="B107" i="32"/>
  <c r="E106" i="32"/>
  <c r="F106" i="32"/>
  <c r="B106" i="32"/>
  <c r="E105" i="32"/>
  <c r="F105" i="32"/>
  <c r="B105" i="32"/>
  <c r="E104" i="32"/>
  <c r="F104" i="32"/>
  <c r="B104" i="32"/>
  <c r="E103" i="32"/>
  <c r="F103" i="32"/>
  <c r="B103" i="32"/>
  <c r="E102" i="32"/>
  <c r="F102" i="32"/>
  <c r="B102" i="32"/>
  <c r="E101" i="32"/>
  <c r="F101" i="32"/>
  <c r="B101" i="32"/>
  <c r="E100" i="32"/>
  <c r="F100" i="32"/>
  <c r="B100" i="32"/>
  <c r="E99" i="32"/>
  <c r="F99" i="32"/>
  <c r="B99" i="32"/>
  <c r="E98" i="32"/>
  <c r="F98" i="32"/>
  <c r="B98" i="32"/>
  <c r="E97" i="32"/>
  <c r="F97" i="32"/>
  <c r="B97" i="32"/>
  <c r="E96" i="32"/>
  <c r="F96" i="32"/>
  <c r="B96" i="32"/>
  <c r="E95" i="32"/>
  <c r="F95" i="32"/>
  <c r="B95" i="32"/>
  <c r="E94" i="32"/>
  <c r="F94" i="32"/>
  <c r="B94" i="32"/>
  <c r="E93" i="32"/>
  <c r="F93" i="32"/>
  <c r="B93" i="32"/>
  <c r="E92" i="32"/>
  <c r="F92" i="32"/>
  <c r="B92" i="32"/>
  <c r="E91" i="32"/>
  <c r="F91" i="32"/>
  <c r="B91" i="32"/>
  <c r="E90" i="32"/>
  <c r="F90" i="32"/>
  <c r="B90" i="32"/>
  <c r="E89" i="32"/>
  <c r="F89" i="32"/>
  <c r="B89" i="32"/>
  <c r="E88" i="32"/>
  <c r="F88" i="32"/>
  <c r="B88" i="32"/>
  <c r="E87" i="32"/>
  <c r="F87" i="32"/>
  <c r="B87" i="32"/>
  <c r="E86" i="32"/>
  <c r="F86" i="32"/>
  <c r="B86" i="32"/>
  <c r="E85" i="32"/>
  <c r="F85" i="32"/>
  <c r="B85" i="32"/>
  <c r="E84" i="32"/>
  <c r="F84" i="32"/>
  <c r="B84" i="32"/>
  <c r="E83" i="32"/>
  <c r="F83" i="32"/>
  <c r="B83" i="32"/>
  <c r="E82" i="32"/>
  <c r="F82" i="32"/>
  <c r="B82" i="32"/>
  <c r="E81" i="32"/>
  <c r="F81" i="32"/>
  <c r="B81" i="32"/>
  <c r="E80" i="32"/>
  <c r="F80" i="32"/>
  <c r="B80" i="32"/>
  <c r="E79" i="32"/>
  <c r="F79" i="32"/>
  <c r="B79" i="32"/>
  <c r="E78" i="32"/>
  <c r="F78" i="32"/>
  <c r="B78" i="32"/>
  <c r="E77" i="32"/>
  <c r="F77" i="32"/>
  <c r="B77" i="32"/>
  <c r="E76" i="32"/>
  <c r="F76" i="32"/>
  <c r="B76" i="32"/>
  <c r="E75" i="32"/>
  <c r="F75" i="32"/>
  <c r="B75" i="32"/>
  <c r="E74" i="32"/>
  <c r="F74" i="32"/>
  <c r="B74" i="32"/>
  <c r="E73" i="32"/>
  <c r="F73" i="32"/>
  <c r="B73" i="32"/>
  <c r="E72" i="32"/>
  <c r="F72" i="32"/>
  <c r="B72" i="32"/>
  <c r="E71" i="32"/>
  <c r="F71" i="32"/>
  <c r="B71" i="32"/>
  <c r="E70" i="32"/>
  <c r="F70" i="32"/>
  <c r="B70" i="32"/>
  <c r="E69" i="32"/>
  <c r="F69" i="32"/>
  <c r="B69" i="32"/>
  <c r="E68" i="32"/>
  <c r="F68" i="32"/>
  <c r="B68" i="32"/>
  <c r="E67" i="32"/>
  <c r="F67" i="32"/>
  <c r="B67" i="32"/>
  <c r="E66" i="32"/>
  <c r="F66" i="32"/>
  <c r="B66" i="32"/>
  <c r="E65" i="32"/>
  <c r="F65" i="32"/>
  <c r="B65" i="32"/>
  <c r="E64" i="32"/>
  <c r="F64" i="32"/>
  <c r="B64" i="32"/>
  <c r="E63" i="32"/>
  <c r="F63" i="32"/>
  <c r="B63" i="32"/>
  <c r="E62" i="32"/>
  <c r="F62" i="32"/>
  <c r="B62" i="32"/>
  <c r="E61" i="32"/>
  <c r="F61" i="32"/>
  <c r="B61" i="32"/>
  <c r="E60" i="32"/>
  <c r="F60" i="32"/>
  <c r="B60" i="32"/>
  <c r="E59" i="32"/>
  <c r="F59" i="32"/>
  <c r="B59" i="32"/>
  <c r="E58" i="32"/>
  <c r="F58" i="32"/>
  <c r="B58" i="32"/>
  <c r="E57" i="32"/>
  <c r="F57" i="32"/>
  <c r="B57" i="32"/>
  <c r="E56" i="32"/>
  <c r="F56" i="32"/>
  <c r="B56" i="32"/>
  <c r="E55" i="32"/>
  <c r="F55" i="32"/>
  <c r="B55" i="32"/>
  <c r="E54" i="32"/>
  <c r="F54" i="32"/>
  <c r="B54" i="32"/>
  <c r="E53" i="32"/>
  <c r="F53" i="32"/>
  <c r="B53" i="32"/>
  <c r="E52" i="32"/>
  <c r="F52" i="32"/>
  <c r="B52" i="32"/>
  <c r="E51" i="32"/>
  <c r="F51" i="32"/>
  <c r="B51" i="32"/>
  <c r="E50" i="32"/>
  <c r="F50" i="32"/>
  <c r="B50" i="32"/>
  <c r="E49" i="32"/>
  <c r="F49" i="32"/>
  <c r="B49" i="32"/>
  <c r="E48" i="32"/>
  <c r="F48" i="32"/>
  <c r="B48" i="32"/>
  <c r="E47" i="32"/>
  <c r="F47" i="32"/>
  <c r="B47" i="32"/>
  <c r="E46" i="32"/>
  <c r="F46" i="32"/>
  <c r="B46" i="32"/>
  <c r="E45" i="32"/>
  <c r="F45" i="32"/>
  <c r="B45" i="32"/>
  <c r="E44" i="32"/>
  <c r="F44" i="32"/>
  <c r="B44" i="32"/>
  <c r="E43" i="32"/>
  <c r="F43" i="32"/>
  <c r="B43" i="32"/>
  <c r="E42" i="32"/>
  <c r="F42" i="32"/>
  <c r="B42" i="32"/>
  <c r="E41" i="32"/>
  <c r="F41" i="32"/>
  <c r="B41" i="32"/>
  <c r="E40" i="32"/>
  <c r="F40" i="32"/>
  <c r="B40" i="32"/>
  <c r="E39" i="32"/>
  <c r="F39" i="32"/>
  <c r="B39" i="32"/>
  <c r="E38" i="32"/>
  <c r="F38" i="32"/>
  <c r="B38" i="32"/>
  <c r="E37" i="32"/>
  <c r="F37" i="32"/>
  <c r="B37" i="32"/>
  <c r="E36" i="32"/>
  <c r="F36" i="32"/>
  <c r="B36" i="32"/>
  <c r="E35" i="32"/>
  <c r="F35" i="32"/>
  <c r="B35" i="32"/>
  <c r="E34" i="32"/>
  <c r="F34" i="32"/>
  <c r="B34" i="32"/>
  <c r="E33" i="32"/>
  <c r="F33" i="32"/>
  <c r="B33" i="32"/>
  <c r="E32" i="32"/>
  <c r="F32" i="32"/>
  <c r="B32" i="32"/>
  <c r="E31" i="32"/>
  <c r="F31" i="32"/>
  <c r="B31" i="32"/>
  <c r="E30" i="32"/>
  <c r="F30" i="32"/>
  <c r="B30" i="32"/>
  <c r="E29" i="32"/>
  <c r="F29" i="32"/>
  <c r="B29" i="32"/>
  <c r="E28" i="32"/>
  <c r="F28" i="32"/>
  <c r="B28" i="32"/>
  <c r="E27" i="32"/>
  <c r="F27" i="32"/>
  <c r="B27" i="32"/>
  <c r="E26" i="32"/>
  <c r="F26" i="32"/>
  <c r="B26" i="32"/>
  <c r="E25" i="32"/>
  <c r="F25" i="32"/>
  <c r="B25" i="32"/>
  <c r="E24" i="32"/>
  <c r="F24" i="32"/>
  <c r="B24" i="32"/>
  <c r="E23" i="32"/>
  <c r="F23" i="32"/>
  <c r="B23" i="32"/>
  <c r="E22" i="32"/>
  <c r="F22" i="32"/>
  <c r="B22" i="32"/>
  <c r="E21" i="32"/>
  <c r="F21" i="32"/>
  <c r="B21" i="32"/>
  <c r="E20" i="32"/>
  <c r="F20" i="32"/>
  <c r="B20" i="32"/>
  <c r="E19" i="32"/>
  <c r="F19" i="32"/>
  <c r="B19" i="32"/>
  <c r="E18" i="32"/>
  <c r="F18" i="32"/>
  <c r="B18" i="32"/>
  <c r="E17" i="32"/>
  <c r="F17" i="32"/>
  <c r="B17" i="32"/>
  <c r="E16" i="32"/>
  <c r="F16" i="32"/>
  <c r="B16" i="32"/>
  <c r="E15" i="32"/>
  <c r="F15" i="32"/>
  <c r="B15" i="32"/>
  <c r="E14" i="32"/>
  <c r="F14" i="32"/>
  <c r="B14" i="32"/>
  <c r="N8" i="24"/>
  <c r="D10" i="24"/>
  <c r="I5" i="24"/>
  <c r="G10" i="24"/>
  <c r="C11" i="24"/>
  <c r="D11" i="24"/>
  <c r="F10" i="24"/>
  <c r="F11" i="24"/>
  <c r="G11" i="24"/>
  <c r="C12" i="24"/>
  <c r="D12" i="24"/>
  <c r="F12" i="24"/>
  <c r="G12" i="24"/>
  <c r="C13" i="24"/>
  <c r="D13" i="24"/>
  <c r="F13" i="24"/>
  <c r="G13" i="24"/>
  <c r="C14" i="24"/>
  <c r="D14" i="24"/>
  <c r="F14" i="24"/>
  <c r="G14" i="24"/>
  <c r="C15" i="24"/>
  <c r="D15" i="24"/>
  <c r="F15" i="24"/>
  <c r="G15" i="24"/>
  <c r="C16" i="24"/>
  <c r="D16" i="24"/>
  <c r="F16" i="24"/>
  <c r="G16" i="24"/>
  <c r="C17" i="24"/>
  <c r="D17" i="24"/>
  <c r="F17" i="24"/>
  <c r="G17" i="24"/>
  <c r="C18" i="24"/>
  <c r="D18" i="24"/>
  <c r="F18" i="24"/>
  <c r="G18" i="24"/>
  <c r="C19" i="24"/>
  <c r="D19" i="24"/>
  <c r="F19" i="24"/>
  <c r="G19" i="24"/>
  <c r="C20" i="24"/>
  <c r="D20" i="24"/>
  <c r="F20" i="24"/>
  <c r="G20" i="24"/>
  <c r="C21" i="24"/>
  <c r="D21" i="24"/>
  <c r="F21" i="24"/>
  <c r="G21" i="24"/>
  <c r="C22" i="24"/>
  <c r="D22" i="24"/>
  <c r="F22" i="24"/>
  <c r="G22" i="24"/>
  <c r="C23" i="24"/>
  <c r="D23" i="24"/>
  <c r="F23" i="24"/>
  <c r="G23" i="24"/>
  <c r="C24" i="24"/>
  <c r="D24" i="24"/>
  <c r="F24" i="24"/>
  <c r="G24" i="24"/>
  <c r="C25" i="24"/>
  <c r="D25" i="24"/>
  <c r="F25" i="24"/>
  <c r="G25" i="24"/>
  <c r="C26" i="24"/>
  <c r="D26" i="24"/>
  <c r="F26" i="24"/>
  <c r="G26" i="24"/>
  <c r="C27" i="24"/>
  <c r="D27" i="24"/>
  <c r="F27" i="24"/>
  <c r="G27" i="24"/>
  <c r="C28" i="24"/>
  <c r="D28" i="24"/>
  <c r="F28" i="24"/>
  <c r="G28" i="24"/>
  <c r="C29" i="24"/>
  <c r="D29" i="24"/>
  <c r="F29" i="24"/>
  <c r="G29" i="24"/>
  <c r="C30" i="24"/>
  <c r="D30" i="24"/>
  <c r="F30" i="24"/>
  <c r="G30" i="24"/>
  <c r="C31" i="24"/>
  <c r="D31" i="24"/>
  <c r="F31" i="24"/>
  <c r="G31" i="24"/>
  <c r="C32" i="24"/>
  <c r="D32" i="24"/>
  <c r="F32" i="24"/>
  <c r="G32" i="24"/>
  <c r="C33" i="24"/>
  <c r="D33" i="24"/>
  <c r="F33" i="24"/>
  <c r="G33" i="24"/>
  <c r="C34" i="24"/>
  <c r="D34" i="24"/>
  <c r="F34" i="24"/>
  <c r="G34" i="24"/>
  <c r="C35" i="24"/>
  <c r="D35" i="24"/>
  <c r="F35" i="24"/>
  <c r="G35" i="24"/>
  <c r="C36" i="24"/>
  <c r="D36" i="24"/>
  <c r="F36" i="24"/>
  <c r="G36" i="24"/>
  <c r="C37" i="24"/>
  <c r="D37" i="24"/>
  <c r="F37" i="24"/>
  <c r="G37" i="24"/>
  <c r="C38" i="24"/>
  <c r="D38" i="24"/>
  <c r="F38" i="24"/>
  <c r="G38" i="24"/>
  <c r="C39" i="24"/>
  <c r="D39" i="24"/>
  <c r="F39" i="24"/>
  <c r="G39" i="24"/>
  <c r="C40" i="24"/>
  <c r="D40" i="24"/>
  <c r="F40" i="24"/>
  <c r="G40" i="24"/>
  <c r="C41" i="24"/>
  <c r="D41" i="24"/>
  <c r="F41" i="24"/>
  <c r="G41" i="24"/>
  <c r="C42" i="24"/>
  <c r="D42" i="24"/>
  <c r="F42" i="24"/>
  <c r="G42" i="24"/>
  <c r="C43" i="24"/>
  <c r="D43" i="24"/>
  <c r="F43" i="24"/>
  <c r="G43" i="24"/>
  <c r="C44" i="24"/>
  <c r="D44" i="24"/>
  <c r="F44" i="24"/>
  <c r="G44" i="24"/>
  <c r="C45" i="24"/>
  <c r="D45" i="24"/>
  <c r="F45" i="24"/>
  <c r="G45" i="24"/>
  <c r="C46" i="24"/>
  <c r="D46" i="24"/>
  <c r="F46" i="24"/>
  <c r="G46" i="24"/>
  <c r="C47" i="24"/>
  <c r="D47" i="24"/>
  <c r="F47" i="24"/>
  <c r="G47" i="24"/>
  <c r="C48" i="24"/>
  <c r="D48" i="24"/>
  <c r="F48" i="24"/>
  <c r="G48" i="24"/>
  <c r="C49" i="24"/>
  <c r="D49" i="24"/>
  <c r="F49" i="24"/>
  <c r="G49" i="24"/>
  <c r="C50" i="24"/>
  <c r="D50" i="24"/>
  <c r="F50" i="24"/>
  <c r="G50" i="24"/>
  <c r="C51" i="24"/>
  <c r="D51" i="24"/>
  <c r="F51" i="24"/>
  <c r="G51" i="24"/>
  <c r="C52" i="24"/>
  <c r="D52" i="24"/>
  <c r="F52" i="24"/>
  <c r="G52" i="24"/>
  <c r="C53" i="24"/>
  <c r="D53" i="24"/>
  <c r="F53" i="24"/>
  <c r="G53" i="24"/>
  <c r="C54" i="24"/>
  <c r="D54" i="24"/>
  <c r="F54" i="24"/>
  <c r="G54" i="24"/>
  <c r="C55" i="24"/>
  <c r="D55" i="24"/>
  <c r="F55" i="24"/>
  <c r="G55" i="24"/>
  <c r="C56" i="24"/>
  <c r="D56" i="24"/>
  <c r="F56" i="24"/>
  <c r="G56" i="24"/>
  <c r="C57" i="24"/>
  <c r="D57" i="24"/>
  <c r="F57" i="24"/>
  <c r="G57" i="24"/>
  <c r="C58" i="24"/>
  <c r="D58" i="24"/>
  <c r="F58" i="24"/>
  <c r="G58" i="24"/>
  <c r="C59" i="24"/>
  <c r="D59" i="24"/>
  <c r="F59" i="24"/>
  <c r="G59" i="24"/>
  <c r="C60" i="24"/>
  <c r="D60" i="24"/>
  <c r="F60" i="24"/>
  <c r="G60" i="24"/>
  <c r="C61" i="24"/>
  <c r="D61" i="24"/>
  <c r="F61" i="24"/>
  <c r="G61" i="24"/>
  <c r="C62" i="24"/>
  <c r="D62" i="24"/>
  <c r="F62" i="24"/>
  <c r="G62" i="24"/>
  <c r="C63" i="24"/>
  <c r="D63" i="24"/>
  <c r="F63" i="24"/>
  <c r="G63" i="24"/>
  <c r="C64" i="24"/>
  <c r="D64" i="24"/>
  <c r="F64" i="24"/>
  <c r="G64" i="24"/>
  <c r="C65" i="24"/>
  <c r="D65" i="24"/>
  <c r="F65" i="24"/>
  <c r="G65" i="24"/>
  <c r="C66" i="24"/>
  <c r="D66" i="24"/>
  <c r="F66" i="24"/>
  <c r="G66" i="24"/>
  <c r="C67" i="24"/>
  <c r="D67" i="24"/>
  <c r="F67" i="24"/>
  <c r="G67" i="24"/>
  <c r="C68" i="24"/>
  <c r="D68" i="24"/>
  <c r="F68" i="24"/>
  <c r="G68" i="24"/>
  <c r="C69" i="24"/>
  <c r="D69" i="24"/>
  <c r="F69" i="24"/>
  <c r="G69" i="24"/>
  <c r="C70" i="24"/>
  <c r="D70" i="24"/>
  <c r="F70" i="24"/>
  <c r="G70" i="24"/>
  <c r="C71" i="24"/>
  <c r="D71" i="24"/>
  <c r="F71" i="24"/>
  <c r="G71" i="24"/>
  <c r="C72" i="24"/>
  <c r="D72" i="24"/>
  <c r="F72" i="24"/>
  <c r="G72" i="24"/>
  <c r="C73" i="24"/>
  <c r="D73" i="24"/>
  <c r="F73" i="24"/>
  <c r="G73" i="24"/>
  <c r="C74" i="24"/>
  <c r="D74" i="24"/>
  <c r="F74" i="24"/>
  <c r="G74" i="24"/>
  <c r="C75" i="24"/>
  <c r="D75" i="24"/>
  <c r="F75" i="24"/>
  <c r="G75" i="24"/>
  <c r="C76" i="24"/>
  <c r="D76" i="24"/>
  <c r="F76" i="24"/>
  <c r="G76" i="24"/>
  <c r="C77" i="24"/>
  <c r="D77" i="24"/>
  <c r="F77" i="24"/>
  <c r="G77" i="24"/>
  <c r="C78" i="24"/>
  <c r="D78" i="24"/>
  <c r="F78" i="24"/>
  <c r="G78" i="24"/>
  <c r="C79" i="24"/>
  <c r="D79" i="24"/>
  <c r="F79" i="24"/>
  <c r="G79" i="24"/>
  <c r="C80" i="24"/>
  <c r="D80" i="24"/>
  <c r="F80" i="24"/>
  <c r="G80" i="24"/>
  <c r="C81" i="24"/>
  <c r="D81" i="24"/>
  <c r="F81" i="24"/>
  <c r="G81" i="24"/>
  <c r="C82" i="24"/>
  <c r="D82" i="24"/>
  <c r="F82" i="24"/>
  <c r="G82" i="24"/>
  <c r="C83" i="24"/>
  <c r="D83" i="24"/>
  <c r="F83" i="24"/>
  <c r="G83" i="24"/>
  <c r="C84" i="24"/>
  <c r="D84" i="24"/>
  <c r="F84" i="24"/>
  <c r="G84" i="24"/>
  <c r="C85" i="24"/>
  <c r="D85" i="24"/>
  <c r="F85" i="24"/>
  <c r="G85" i="24"/>
  <c r="C86" i="24"/>
  <c r="D86" i="24"/>
  <c r="F86" i="24"/>
  <c r="G86" i="24"/>
  <c r="C87" i="24"/>
  <c r="D87" i="24"/>
  <c r="F87" i="24"/>
  <c r="G87" i="24"/>
  <c r="C88" i="24"/>
  <c r="D88" i="24"/>
  <c r="F88" i="24"/>
  <c r="G88" i="24"/>
  <c r="C89" i="24"/>
  <c r="D89" i="24"/>
  <c r="F89" i="24"/>
  <c r="G89" i="24"/>
  <c r="C90" i="24"/>
  <c r="D90" i="24"/>
  <c r="F90" i="24"/>
  <c r="G90" i="24"/>
  <c r="C91" i="24"/>
  <c r="D91" i="24"/>
  <c r="F91" i="24"/>
  <c r="G91" i="24"/>
  <c r="C92" i="24"/>
  <c r="D92" i="24"/>
  <c r="F92" i="24"/>
  <c r="G92" i="24"/>
  <c r="C93" i="24"/>
  <c r="D93" i="24"/>
  <c r="F93" i="24"/>
  <c r="G93" i="24"/>
  <c r="C94" i="24"/>
  <c r="D94" i="24"/>
  <c r="F94" i="24"/>
  <c r="G94" i="24"/>
  <c r="C95" i="24"/>
  <c r="D95" i="24"/>
  <c r="F95" i="24"/>
  <c r="G95" i="24"/>
  <c r="C96" i="24"/>
  <c r="D96" i="24"/>
  <c r="F96" i="24"/>
  <c r="G96" i="24"/>
  <c r="C97" i="24"/>
  <c r="D97" i="24"/>
  <c r="F97" i="24"/>
  <c r="G97" i="24"/>
  <c r="C98" i="24"/>
  <c r="D98" i="24"/>
  <c r="F98" i="24"/>
  <c r="G98" i="24"/>
  <c r="C99" i="24"/>
  <c r="D99" i="24"/>
  <c r="F99" i="24"/>
  <c r="G99" i="24"/>
  <c r="C100" i="24"/>
  <c r="D100" i="24"/>
  <c r="F100" i="24"/>
  <c r="G100" i="24"/>
  <c r="C101" i="24"/>
  <c r="D101" i="24"/>
  <c r="F101" i="24"/>
  <c r="G101" i="24"/>
  <c r="C102" i="24"/>
  <c r="D102" i="24"/>
  <c r="F102" i="24"/>
  <c r="G102" i="24"/>
  <c r="C103" i="24"/>
  <c r="D103" i="24"/>
  <c r="F103" i="24"/>
  <c r="G103" i="24"/>
  <c r="C104" i="24"/>
  <c r="D104" i="24"/>
  <c r="F104" i="24"/>
  <c r="G104" i="24"/>
  <c r="C105" i="24"/>
  <c r="D105" i="24"/>
  <c r="F105" i="24"/>
  <c r="G105" i="24"/>
  <c r="C106" i="24"/>
  <c r="D106" i="24"/>
  <c r="F106" i="24"/>
  <c r="G106" i="24"/>
  <c r="C107" i="24"/>
  <c r="D107" i="24"/>
  <c r="F107" i="24"/>
  <c r="G107" i="24"/>
  <c r="C108" i="24"/>
  <c r="D108" i="24"/>
  <c r="F108" i="24"/>
  <c r="G108" i="24"/>
  <c r="C109" i="24"/>
  <c r="D109" i="24"/>
  <c r="F109" i="24"/>
  <c r="G109" i="24"/>
  <c r="C110" i="24"/>
  <c r="D110" i="24"/>
  <c r="E110" i="24"/>
  <c r="F110" i="24"/>
  <c r="G110" i="24"/>
  <c r="C111" i="24"/>
  <c r="D111" i="24"/>
  <c r="E111" i="24"/>
  <c r="F111" i="24"/>
  <c r="G111" i="24"/>
  <c r="C112" i="24"/>
  <c r="D112" i="24"/>
  <c r="E112" i="24"/>
  <c r="F112" i="24"/>
  <c r="G112" i="24"/>
  <c r="C113" i="24"/>
  <c r="D113" i="24"/>
  <c r="E113" i="24"/>
  <c r="F113" i="24"/>
  <c r="G113" i="24"/>
  <c r="C114" i="24"/>
  <c r="D114" i="24"/>
  <c r="E114" i="24"/>
  <c r="F114" i="24"/>
  <c r="G114" i="24"/>
  <c r="C115" i="24"/>
  <c r="D115" i="24"/>
  <c r="E115" i="24"/>
  <c r="F115" i="24"/>
  <c r="G115" i="24"/>
  <c r="C116" i="24"/>
  <c r="D116" i="24"/>
  <c r="E116" i="24"/>
  <c r="F116" i="24"/>
  <c r="G116" i="24"/>
  <c r="C117" i="24"/>
  <c r="D117" i="24"/>
  <c r="E117" i="24"/>
  <c r="F117" i="24"/>
  <c r="G117" i="24"/>
  <c r="C118" i="24"/>
  <c r="D118" i="24"/>
  <c r="E118" i="24"/>
  <c r="F118" i="24"/>
  <c r="G118" i="24"/>
  <c r="C119" i="24"/>
  <c r="D119" i="24"/>
  <c r="E119" i="24"/>
  <c r="F119" i="24"/>
  <c r="G119" i="24"/>
  <c r="C120" i="24"/>
  <c r="D120" i="24"/>
  <c r="E120" i="24"/>
  <c r="F120" i="24"/>
  <c r="G120" i="24"/>
  <c r="C121" i="24"/>
  <c r="D121" i="24"/>
  <c r="E121" i="24"/>
  <c r="F121" i="24"/>
  <c r="G121" i="24"/>
  <c r="C122" i="24"/>
  <c r="D122" i="24"/>
  <c r="E122" i="24"/>
  <c r="F122" i="24"/>
  <c r="G122" i="24"/>
  <c r="C123" i="24"/>
  <c r="D123" i="24"/>
  <c r="E123" i="24"/>
  <c r="F123" i="24"/>
  <c r="G123" i="24"/>
  <c r="C124" i="24"/>
  <c r="D124" i="24"/>
  <c r="E124" i="24"/>
  <c r="F124" i="24"/>
  <c r="G124" i="24"/>
  <c r="C125" i="24"/>
  <c r="D125" i="24"/>
  <c r="E125" i="24"/>
  <c r="F125" i="24"/>
  <c r="G125" i="24"/>
  <c r="C126" i="24"/>
  <c r="D126" i="24"/>
  <c r="E126" i="24"/>
  <c r="F126" i="24"/>
  <c r="G126" i="24"/>
  <c r="C127" i="24"/>
  <c r="D127" i="24"/>
  <c r="E127" i="24"/>
  <c r="F127" i="24"/>
  <c r="G127" i="24"/>
  <c r="C128" i="24"/>
  <c r="D128" i="24"/>
  <c r="E128" i="24"/>
  <c r="F128" i="24"/>
  <c r="G128" i="24"/>
  <c r="C129" i="24"/>
  <c r="D129" i="24"/>
  <c r="E129" i="24"/>
  <c r="F129" i="24"/>
  <c r="G129" i="24"/>
  <c r="C130" i="24"/>
  <c r="D130" i="24"/>
  <c r="E130" i="24"/>
  <c r="F130" i="24"/>
  <c r="G130" i="24"/>
  <c r="C131" i="24"/>
  <c r="D131" i="24"/>
  <c r="E131" i="24"/>
  <c r="F131" i="24"/>
  <c r="G131" i="24"/>
  <c r="C132" i="24"/>
  <c r="D132" i="24"/>
  <c r="E132" i="24"/>
  <c r="F132" i="24"/>
  <c r="G132" i="24"/>
  <c r="C133" i="24"/>
  <c r="D133" i="24"/>
  <c r="E133" i="24"/>
  <c r="F133" i="24"/>
  <c r="G133" i="24"/>
  <c r="C134" i="24"/>
  <c r="D134" i="24"/>
  <c r="E134" i="24"/>
  <c r="F134" i="24"/>
  <c r="G134" i="24"/>
  <c r="C135" i="24"/>
  <c r="D135" i="24"/>
  <c r="E135" i="24"/>
  <c r="F135" i="24"/>
  <c r="G135" i="24"/>
  <c r="C136" i="24"/>
  <c r="D136" i="24"/>
  <c r="E136" i="24"/>
  <c r="F136" i="24"/>
  <c r="G136" i="24"/>
  <c r="C137" i="24"/>
  <c r="D137" i="24"/>
  <c r="E137" i="24"/>
  <c r="F137" i="24"/>
  <c r="G137" i="24"/>
  <c r="C138" i="24"/>
  <c r="D138" i="24"/>
  <c r="E138" i="24"/>
  <c r="F138" i="24"/>
  <c r="G138" i="24"/>
  <c r="C139" i="24"/>
  <c r="D139" i="24"/>
  <c r="E139" i="24"/>
  <c r="F139" i="24"/>
  <c r="G139" i="24"/>
  <c r="C140" i="24"/>
  <c r="D140" i="24"/>
  <c r="E140" i="24"/>
  <c r="F140" i="24"/>
  <c r="G140" i="24"/>
  <c r="C141" i="24"/>
  <c r="D141" i="24"/>
  <c r="E141" i="24"/>
  <c r="F141" i="24"/>
  <c r="G141" i="24"/>
  <c r="C142" i="24"/>
  <c r="D142" i="24"/>
  <c r="E142" i="24"/>
  <c r="F142" i="24"/>
  <c r="G142" i="24"/>
  <c r="C143" i="24"/>
  <c r="D143" i="24"/>
  <c r="E143" i="24"/>
  <c r="F143" i="24"/>
  <c r="G143" i="24"/>
  <c r="C144" i="24"/>
  <c r="D144" i="24"/>
  <c r="E144" i="24"/>
  <c r="F144" i="24"/>
  <c r="G144" i="24"/>
  <c r="C145" i="24"/>
  <c r="D145" i="24"/>
  <c r="E145" i="24"/>
  <c r="F145" i="24"/>
  <c r="G145" i="24"/>
  <c r="C146" i="24"/>
  <c r="D146" i="24"/>
  <c r="E146" i="24"/>
  <c r="F146" i="24"/>
  <c r="G146" i="24"/>
  <c r="C147" i="24"/>
  <c r="D147" i="24"/>
  <c r="E147" i="24"/>
  <c r="F147" i="24"/>
  <c r="G147" i="24"/>
  <c r="C148" i="24"/>
  <c r="D148" i="24"/>
  <c r="E148" i="24"/>
  <c r="F148" i="24"/>
  <c r="G148" i="24"/>
  <c r="C149" i="24"/>
  <c r="D149" i="24"/>
  <c r="E149" i="24"/>
  <c r="F149" i="24"/>
  <c r="G149" i="24"/>
  <c r="C150" i="24"/>
  <c r="D150" i="24"/>
  <c r="E150" i="24"/>
  <c r="F150" i="24"/>
  <c r="G150" i="24"/>
  <c r="C151" i="24"/>
  <c r="D151" i="24"/>
  <c r="F151" i="24"/>
  <c r="G151" i="24"/>
  <c r="C152" i="24"/>
  <c r="D152" i="24"/>
  <c r="F152" i="24"/>
  <c r="G152" i="24"/>
  <c r="C153" i="24"/>
  <c r="D153" i="24"/>
  <c r="F153" i="24"/>
  <c r="G153" i="24"/>
  <c r="C154" i="24"/>
  <c r="D154" i="24"/>
  <c r="F154" i="24"/>
  <c r="G154" i="24"/>
  <c r="C155" i="24"/>
  <c r="D155" i="24"/>
  <c r="F155" i="24"/>
  <c r="G155" i="24"/>
  <c r="C156" i="24"/>
  <c r="D156" i="24"/>
  <c r="F156" i="24"/>
  <c r="G156" i="24"/>
  <c r="C157" i="24"/>
  <c r="D157" i="24"/>
  <c r="F157" i="24"/>
  <c r="G157" i="24"/>
  <c r="C158" i="24"/>
  <c r="D158" i="24"/>
  <c r="F158" i="24"/>
  <c r="G158" i="24"/>
  <c r="C159" i="24"/>
  <c r="D159" i="24"/>
  <c r="F159" i="24"/>
  <c r="G159" i="24"/>
  <c r="C160" i="24"/>
  <c r="D160" i="24"/>
  <c r="F160" i="24"/>
  <c r="G160" i="24"/>
  <c r="C161" i="24"/>
  <c r="D161" i="24"/>
  <c r="F161" i="24"/>
  <c r="G161" i="24"/>
  <c r="C162" i="24"/>
  <c r="D162" i="24"/>
  <c r="F162" i="24"/>
  <c r="G162" i="24"/>
  <c r="C163" i="24"/>
  <c r="D163" i="24"/>
  <c r="F163" i="24"/>
  <c r="G163" i="24"/>
  <c r="C164" i="24"/>
  <c r="D164" i="24"/>
  <c r="F164" i="24"/>
  <c r="G164" i="24"/>
  <c r="C165" i="24"/>
  <c r="D165" i="24"/>
  <c r="F165" i="24"/>
  <c r="G165" i="24"/>
  <c r="C166" i="24"/>
  <c r="D166" i="24"/>
  <c r="F166" i="24"/>
  <c r="G166" i="24"/>
  <c r="C167" i="24"/>
  <c r="D167" i="24"/>
  <c r="F167" i="24"/>
  <c r="G167" i="24"/>
  <c r="C168" i="24"/>
  <c r="D168" i="24"/>
  <c r="F168" i="24"/>
  <c r="G168" i="24"/>
  <c r="C169" i="24"/>
  <c r="D169" i="24"/>
  <c r="F169" i="24"/>
  <c r="G169" i="24"/>
  <c r="C170" i="24"/>
  <c r="D170" i="24"/>
  <c r="F170" i="24"/>
  <c r="G170" i="24"/>
  <c r="C171" i="24"/>
  <c r="D171" i="24"/>
  <c r="F171" i="24"/>
  <c r="G171" i="24"/>
  <c r="C172" i="24"/>
  <c r="D172" i="24"/>
  <c r="F172" i="24"/>
  <c r="G172" i="24"/>
  <c r="C173" i="24"/>
  <c r="D173" i="24"/>
  <c r="F173" i="24"/>
  <c r="G173" i="24"/>
  <c r="C174" i="24"/>
  <c r="D174" i="24"/>
  <c r="F174" i="24"/>
  <c r="G174" i="24"/>
  <c r="C175" i="24"/>
  <c r="D175" i="24"/>
  <c r="F175" i="24"/>
  <c r="G175" i="24"/>
  <c r="C176" i="24"/>
  <c r="D176" i="24"/>
  <c r="F176" i="24"/>
  <c r="G176" i="24"/>
  <c r="C177" i="24"/>
  <c r="D177" i="24"/>
  <c r="F177" i="24"/>
  <c r="G177" i="24"/>
  <c r="C178" i="24"/>
  <c r="D178" i="24"/>
  <c r="F178" i="24"/>
  <c r="G178" i="24"/>
  <c r="C3" i="24"/>
  <c r="B10" i="24"/>
  <c r="C10" i="24"/>
  <c r="B11" i="24"/>
  <c r="B12" i="24"/>
  <c r="B13" i="24"/>
  <c r="B14" i="24"/>
  <c r="B15" i="24"/>
  <c r="B16" i="24"/>
  <c r="B17" i="24"/>
  <c r="B18" i="24"/>
  <c r="B19" i="24"/>
  <c r="B20" i="24"/>
  <c r="B21" i="24"/>
  <c r="B22" i="24"/>
  <c r="B23" i="24"/>
  <c r="B24" i="24"/>
  <c r="B25" i="24"/>
  <c r="B26" i="24"/>
  <c r="B27" i="24"/>
  <c r="B28" i="24"/>
  <c r="B29" i="24"/>
  <c r="B30" i="24"/>
  <c r="B31" i="24"/>
  <c r="B32" i="24"/>
  <c r="B33" i="24"/>
  <c r="B34" i="24"/>
  <c r="B35" i="24"/>
  <c r="B36" i="24"/>
  <c r="B37" i="24"/>
  <c r="B38" i="24"/>
  <c r="B39" i="24"/>
  <c r="B40" i="24"/>
  <c r="B41" i="24"/>
  <c r="B42" i="24"/>
  <c r="B43" i="24"/>
  <c r="B44" i="24"/>
  <c r="B45" i="24"/>
  <c r="B46" i="24"/>
  <c r="B47" i="24"/>
  <c r="B48" i="24"/>
  <c r="B49" i="24"/>
  <c r="B50" i="24"/>
  <c r="B51" i="24"/>
  <c r="B52" i="24"/>
  <c r="B53" i="24"/>
  <c r="B54" i="24"/>
  <c r="B55" i="24"/>
  <c r="B56" i="24"/>
  <c r="B57" i="24"/>
  <c r="B58" i="24"/>
  <c r="B59" i="24"/>
  <c r="B60" i="24"/>
  <c r="B61" i="24"/>
  <c r="B62" i="24"/>
  <c r="B63" i="24"/>
  <c r="B64" i="24"/>
  <c r="B65" i="24"/>
  <c r="B66" i="24"/>
  <c r="B67" i="24"/>
  <c r="B68" i="24"/>
  <c r="B69" i="24"/>
  <c r="B70" i="24"/>
  <c r="B71" i="24"/>
  <c r="B72" i="24"/>
  <c r="B73" i="24"/>
  <c r="B74" i="24"/>
  <c r="B75" i="24"/>
  <c r="B76" i="24"/>
  <c r="B77" i="24"/>
  <c r="B78" i="24"/>
  <c r="B79" i="24"/>
  <c r="B80" i="24"/>
  <c r="B81" i="24"/>
  <c r="B82" i="24"/>
  <c r="B83" i="24"/>
  <c r="B84" i="24"/>
  <c r="B85" i="24"/>
  <c r="B86" i="24"/>
  <c r="B87" i="24"/>
  <c r="B88" i="24"/>
  <c r="B89" i="24"/>
  <c r="B90" i="24"/>
  <c r="B91" i="24"/>
  <c r="B92" i="24"/>
  <c r="B93" i="24"/>
  <c r="B94" i="24"/>
  <c r="B95" i="24"/>
  <c r="B96" i="24"/>
  <c r="B97" i="24"/>
  <c r="B98" i="24"/>
  <c r="B99" i="24"/>
  <c r="B100" i="24"/>
  <c r="B101" i="24"/>
  <c r="B102" i="24"/>
  <c r="B103" i="24"/>
  <c r="B104" i="24"/>
  <c r="B105" i="24"/>
  <c r="B106" i="24"/>
  <c r="B107" i="24"/>
  <c r="B108" i="24"/>
  <c r="B109" i="24"/>
  <c r="B110" i="24"/>
  <c r="B111" i="24"/>
  <c r="B112" i="24"/>
  <c r="B113" i="24"/>
  <c r="B114" i="24"/>
  <c r="B115" i="24"/>
  <c r="B116" i="24"/>
  <c r="B117" i="24"/>
  <c r="B118" i="24"/>
  <c r="B119" i="24"/>
  <c r="B120" i="24"/>
  <c r="B121" i="24"/>
  <c r="B122" i="24"/>
  <c r="B123" i="24"/>
  <c r="B124" i="24"/>
  <c r="B125" i="24"/>
  <c r="B126" i="24"/>
  <c r="B127" i="24"/>
  <c r="B128" i="24"/>
  <c r="B129" i="24"/>
  <c r="B130" i="24"/>
  <c r="B131" i="24"/>
  <c r="B132" i="24"/>
  <c r="B133" i="24"/>
  <c r="B134" i="24"/>
  <c r="B135" i="24"/>
  <c r="B136" i="24"/>
  <c r="B137" i="24"/>
  <c r="B138" i="24"/>
  <c r="B139" i="24"/>
  <c r="B140" i="24"/>
  <c r="B141" i="24"/>
  <c r="B142" i="24"/>
  <c r="B143" i="24"/>
  <c r="B144" i="24"/>
  <c r="B145" i="24"/>
  <c r="B146" i="24"/>
  <c r="B147" i="24"/>
  <c r="B148" i="24"/>
  <c r="B149" i="24"/>
  <c r="B150" i="24"/>
  <c r="B151" i="24"/>
  <c r="B152" i="24"/>
  <c r="B153" i="24"/>
  <c r="B154" i="24"/>
  <c r="B155" i="24"/>
  <c r="B156" i="24"/>
  <c r="B157" i="24"/>
  <c r="B158" i="24"/>
  <c r="B159" i="24"/>
  <c r="B160" i="24"/>
  <c r="B161" i="24"/>
  <c r="B162" i="24"/>
  <c r="B163" i="24"/>
  <c r="B164" i="24"/>
  <c r="B165" i="24"/>
  <c r="B166" i="24"/>
  <c r="B167" i="24"/>
  <c r="B168" i="24"/>
  <c r="B169" i="24"/>
  <c r="B170" i="24"/>
  <c r="B171" i="24"/>
  <c r="B172" i="24"/>
  <c r="B173" i="24"/>
  <c r="B174" i="24"/>
  <c r="B175" i="24"/>
  <c r="B176" i="24"/>
  <c r="B177" i="24"/>
  <c r="B178" i="24"/>
  <c r="N7" i="24"/>
</calcChain>
</file>

<file path=xl/sharedStrings.xml><?xml version="1.0" encoding="utf-8"?>
<sst xmlns="http://schemas.openxmlformats.org/spreadsheetml/2006/main" count="706" uniqueCount="247">
  <si>
    <t>Index k</t>
  </si>
  <si>
    <t>s</t>
  </si>
  <si>
    <t>1/s</t>
  </si>
  <si>
    <t>kg</t>
  </si>
  <si>
    <t>m</t>
  </si>
  <si>
    <t>Δt=</t>
  </si>
  <si>
    <t>a=</t>
  </si>
  <si>
    <t>b=</t>
  </si>
  <si>
    <t>m=</t>
  </si>
  <si>
    <t>v0=</t>
  </si>
  <si>
    <t>a)</t>
  </si>
  <si>
    <t>b)</t>
  </si>
  <si>
    <t>v'(t)= F(t)/m - Fab(t)/m</t>
  </si>
  <si>
    <t>v'(t)= F(t)/m - Fab(t)/m -p v(t)</t>
  </si>
  <si>
    <t>m/s =</t>
  </si>
  <si>
    <t>km/h</t>
  </si>
  <si>
    <t>p=</t>
  </si>
  <si>
    <t>Regelstrecke:</t>
  </si>
  <si>
    <t>v(k)= v(k-1) + Δt F(k)/m - Δt Fab(k)/m</t>
  </si>
  <si>
    <t>v(k)(1+pΔt)= v(k-1) + Δt F(k)/m - Δt Fab(k)/m</t>
  </si>
  <si>
    <t>Regler:</t>
  </si>
  <si>
    <t>kg/s</t>
  </si>
  <si>
    <t>f0=</t>
  </si>
  <si>
    <t xml:space="preserve"> v(k) unger.</t>
  </si>
  <si>
    <t xml:space="preserve"> Fab(k)</t>
  </si>
  <si>
    <t xml:space="preserve"> v(k)</t>
  </si>
  <si>
    <t>Zustandsmodell:</t>
  </si>
  <si>
    <t>c=</t>
  </si>
  <si>
    <t>v0</t>
  </si>
  <si>
    <t>kP=</t>
  </si>
  <si>
    <t>P-Regler</t>
  </si>
  <si>
    <t xml:space="preserve"> e(k)=v0-v(k)</t>
  </si>
  <si>
    <t>F(k)=kP*e(k)</t>
  </si>
  <si>
    <t>Fab0</t>
  </si>
  <si>
    <t>1/1(1+pΔt)=</t>
  </si>
  <si>
    <t>kWh</t>
  </si>
  <si>
    <t>kW</t>
  </si>
  <si>
    <t>Strom</t>
  </si>
  <si>
    <t>t [s]</t>
  </si>
  <si>
    <t>Eingabefelder</t>
  </si>
  <si>
    <t>Paramater:</t>
  </si>
  <si>
    <t>Index</t>
  </si>
  <si>
    <t>Zeit</t>
  </si>
  <si>
    <t>Last</t>
  </si>
  <si>
    <t>k</t>
  </si>
  <si>
    <t>Pn=</t>
  </si>
  <si>
    <t>P [kW]</t>
  </si>
  <si>
    <t>Modell:</t>
  </si>
  <si>
    <t>Spannungsquelle mit Innenwiderstand R0 plus R1//C1</t>
  </si>
  <si>
    <t>Differenzengleichung:</t>
  </si>
  <si>
    <t>U0</t>
  </si>
  <si>
    <t>Quellspannung</t>
  </si>
  <si>
    <t>[V]</t>
  </si>
  <si>
    <t>U0=</t>
  </si>
  <si>
    <t>Vdc</t>
  </si>
  <si>
    <t>u0 = u1(k) + (R0 + RL) i(k)</t>
  </si>
  <si>
    <t xml:space="preserve"> Gl. (1)</t>
  </si>
  <si>
    <t>R0</t>
  </si>
  <si>
    <t>Innenwiderstand R0</t>
  </si>
  <si>
    <t>[Ω]</t>
  </si>
  <si>
    <t>R0=</t>
  </si>
  <si>
    <t>Ω</t>
  </si>
  <si>
    <t>(u1(k) - u1(k-1)) / Δt = (1/C1) i(k) - (1/R1C1) u1(k)</t>
  </si>
  <si>
    <t xml:space="preserve"> Gl. (2)</t>
  </si>
  <si>
    <t>Qn</t>
  </si>
  <si>
    <t>Ladungsmenge</t>
  </si>
  <si>
    <t>[Ah]</t>
  </si>
  <si>
    <t>Qn=</t>
  </si>
  <si>
    <t>Ah</t>
  </si>
  <si>
    <t>Pn</t>
  </si>
  <si>
    <t>Anschlusswert</t>
  </si>
  <si>
    <t>[W]</t>
  </si>
  <si>
    <t>η</t>
  </si>
  <si>
    <t>Wirkungsgrad</t>
  </si>
  <si>
    <t>η=</t>
  </si>
  <si>
    <t>Gewicht</t>
  </si>
  <si>
    <t>[kg]</t>
  </si>
  <si>
    <t>Wh/kg</t>
  </si>
  <si>
    <t>nach Umformung:</t>
  </si>
  <si>
    <t>R1</t>
  </si>
  <si>
    <t>Innenwiderstand R1//C1</t>
  </si>
  <si>
    <t>R1=</t>
  </si>
  <si>
    <t>u1(k) (1 + a Δt) = u1(k-1) + (Δt u0)/(C1(R0 + RL))</t>
  </si>
  <si>
    <t>C1</t>
  </si>
  <si>
    <t>Kapazität R1//C1</t>
  </si>
  <si>
    <t>[F]</t>
  </si>
  <si>
    <t>C1=</t>
  </si>
  <si>
    <t>F</t>
  </si>
  <si>
    <t>u1(k) (1 + a Δt) = u1(k-1) + b u0</t>
  </si>
  <si>
    <t>tau=</t>
  </si>
  <si>
    <t>En=</t>
  </si>
  <si>
    <t>mit:</t>
  </si>
  <si>
    <t>a= 1/(C1(R0 + RL) +1/(R1 C1)</t>
  </si>
  <si>
    <t>SoC</t>
  </si>
  <si>
    <t>Ladezustand</t>
  </si>
  <si>
    <t>[%]</t>
  </si>
  <si>
    <t>b= Δt/(C1(R0 + RL))</t>
  </si>
  <si>
    <t>Nn</t>
  </si>
  <si>
    <t>Ladezyklen</t>
  </si>
  <si>
    <t>[1]</t>
  </si>
  <si>
    <t>Ri=</t>
  </si>
  <si>
    <t>Ri = Innenwiderstand im eingeschwungenen Zustand</t>
  </si>
  <si>
    <t>Klemmen-</t>
  </si>
  <si>
    <t>Startwert: Qn/2</t>
  </si>
  <si>
    <t>Hilfsgröße</t>
  </si>
  <si>
    <t>Spannung</t>
  </si>
  <si>
    <t>spannung</t>
  </si>
  <si>
    <t>Leistung</t>
  </si>
  <si>
    <t>Ladung</t>
  </si>
  <si>
    <t>RL [Ω]</t>
  </si>
  <si>
    <t>a [1/s]</t>
  </si>
  <si>
    <t>b [1]</t>
  </si>
  <si>
    <t>u1 [V]</t>
  </si>
  <si>
    <t>I [A]</t>
  </si>
  <si>
    <t>UL [V]</t>
  </si>
  <si>
    <t>Q [As]</t>
  </si>
  <si>
    <t>Q [Ah]</t>
  </si>
  <si>
    <t>c)</t>
  </si>
  <si>
    <t>Δr=</t>
  </si>
  <si>
    <t>Abtastintervall</t>
  </si>
  <si>
    <t>h(r):</t>
  </si>
  <si>
    <t>https://www.radroutenplaner-bw.de</t>
  </si>
  <si>
    <t>Eningen (Achalm)</t>
  </si>
  <si>
    <t>http://www.gpsies.com</t>
  </si>
  <si>
    <t>Blaubeuren, Freibad</t>
  </si>
  <si>
    <t>Strecke:</t>
  </si>
  <si>
    <t>Stützstellen:</t>
  </si>
  <si>
    <t>Δh=</t>
  </si>
  <si>
    <t>Strecke [m]</t>
  </si>
  <si>
    <t>Höhendifferenz</t>
  </si>
  <si>
    <t>Konverter .gpx .kml nach .csv</t>
  </si>
  <si>
    <t>Strecke</t>
  </si>
  <si>
    <t>Fahrzeug</t>
  </si>
  <si>
    <t>Fahrradtour</t>
  </si>
  <si>
    <t>g=</t>
  </si>
  <si>
    <t>m/s^2</t>
  </si>
  <si>
    <t>aan=</t>
  </si>
  <si>
    <t>Betriebsfälle:</t>
  </si>
  <si>
    <t>konstante Antriebsbeschleunigung</t>
  </si>
  <si>
    <t>konstantes Antriebsmoment</t>
  </si>
  <si>
    <t>d)</t>
  </si>
  <si>
    <t>konstante Geschwindigkeit</t>
  </si>
  <si>
    <t>konstante Leistung</t>
  </si>
  <si>
    <t>Differenzialgleichung:</t>
  </si>
  <si>
    <t>A=</t>
  </si>
  <si>
    <t>m^2</t>
  </si>
  <si>
    <t>ρ=</t>
  </si>
  <si>
    <t>kg/m^3</t>
  </si>
  <si>
    <t>Luftdichte</t>
  </si>
  <si>
    <t>Querschnitt</t>
  </si>
  <si>
    <t>Masse</t>
  </si>
  <si>
    <t>Ergbeschleun.</t>
  </si>
  <si>
    <t>Antriebsbeschleun.</t>
  </si>
  <si>
    <t>cw=</t>
  </si>
  <si>
    <t>Leistungsbeiwert</t>
  </si>
  <si>
    <t>Fab = m g sinφ</t>
  </si>
  <si>
    <t xml:space="preserve">Fluft = ((cw A)/(2ρ)) v^2=k v^2 </t>
  </si>
  <si>
    <t>Fluft(v=v0+dv)  ≈ k v0^2 + 2k dv</t>
  </si>
  <si>
    <t>Δh(r)/Δr</t>
  </si>
  <si>
    <t>h(r) [m]</t>
  </si>
  <si>
    <t>Δh(r)/Δr=tanφ ≈ sinφ ≈ φ</t>
  </si>
  <si>
    <t>Spannungsquelle mit Innenwiderstand</t>
  </si>
  <si>
    <t>V</t>
  </si>
  <si>
    <t>Ri</t>
  </si>
  <si>
    <t>Innenwiderstand</t>
  </si>
  <si>
    <t>N</t>
  </si>
  <si>
    <t>Startbedingungen</t>
  </si>
  <si>
    <t>UL' = UL + Uexp - Udis</t>
  </si>
  <si>
    <t>Abhängigkeit vom Ladezustand:</t>
  </si>
  <si>
    <t>Uexp = A exp(-it/B)</t>
  </si>
  <si>
    <t>Exponentielle Spannung:</t>
  </si>
  <si>
    <t>Udis = K *Qn*it/(Qn-it)</t>
  </si>
  <si>
    <t>B=</t>
  </si>
  <si>
    <t>As</t>
  </si>
  <si>
    <t>Polarisationskonstante</t>
  </si>
  <si>
    <t>K=</t>
  </si>
  <si>
    <t>V/Ah</t>
  </si>
  <si>
    <t>UL(Ladezustand)</t>
  </si>
  <si>
    <t>exp. Spannung</t>
  </si>
  <si>
    <t>Uexp (V)</t>
  </si>
  <si>
    <t>Udis (V)</t>
  </si>
  <si>
    <t>W</t>
  </si>
  <si>
    <t>En)</t>
  </si>
  <si>
    <t>Innenwiderstand im eingeschwungenen Zustand</t>
  </si>
  <si>
    <t>ε</t>
  </si>
  <si>
    <t>Supercap C1 mit Innenwiderstand R0 und Selbstentladung R1</t>
  </si>
  <si>
    <t>Un</t>
  </si>
  <si>
    <t>Betriebsspannung</t>
  </si>
  <si>
    <t>Un=</t>
  </si>
  <si>
    <t>Nennspannung des Supercaps</t>
  </si>
  <si>
    <t>u1(t) = (R0 + RL) i(t)</t>
  </si>
  <si>
    <t>i(t) = -(1/R1) u1(t) - C1 du1(t)/dt</t>
  </si>
  <si>
    <t>Nennladung aus U0n und C1</t>
  </si>
  <si>
    <t>insgesamt:</t>
  </si>
  <si>
    <t>einsetzen von Gl. (1) in Gl. (2)</t>
  </si>
  <si>
    <t>du1(t)/dt = -(1/τ) u1(t)</t>
  </si>
  <si>
    <t>Selbstentladung</t>
  </si>
  <si>
    <t>τ = (C1 R1 (R0 + RL)) / (R0 + RL + R1)</t>
  </si>
  <si>
    <t>Kapazität des Supercaps</t>
  </si>
  <si>
    <t>zeitdiskret:</t>
  </si>
  <si>
    <t>(u1(k) - u1(k-1)) / Δt = -(1/τ) u1(k)</t>
  </si>
  <si>
    <t>u1(k) (1+ Δt/τ) = u1(k-1)</t>
  </si>
  <si>
    <t>τ [s]</t>
  </si>
  <si>
    <t>U0n=</t>
  </si>
  <si>
    <t>Unterspannungsseite:</t>
  </si>
  <si>
    <t>R0ges=</t>
  </si>
  <si>
    <t>Qn1=</t>
  </si>
  <si>
    <t>Nennladung Unterspannungsseite</t>
  </si>
  <si>
    <t>C1ges=</t>
  </si>
  <si>
    <t>N=</t>
  </si>
  <si>
    <t>Anzahl Caps</t>
  </si>
  <si>
    <t>R1ges=</t>
  </si>
  <si>
    <t>ü=</t>
  </si>
  <si>
    <t>Übertrager</t>
  </si>
  <si>
    <t>UL2= ü * UL1</t>
  </si>
  <si>
    <t>GL. (1)</t>
  </si>
  <si>
    <t>IL2 = (1/ü) * IL1</t>
  </si>
  <si>
    <t>GL. (2)</t>
  </si>
  <si>
    <t>Qn2=</t>
  </si>
  <si>
    <t>Nennladung Oberspannungsseite</t>
  </si>
  <si>
    <t>Gesamtwerte</t>
  </si>
  <si>
    <t>Oberspannungsseite:</t>
  </si>
  <si>
    <r>
      <t>E=(0,5*C*V²)/(3600*Masse)= (0,5*3000(As/V)*(3,3V)²)/(3600*0,09075kg) =</t>
    </r>
    <r>
      <rPr>
        <sz val="9"/>
        <color rgb="FF008000"/>
        <rFont val="Verdana"/>
        <family val="2"/>
      </rPr>
      <t>50 Wh/kg</t>
    </r>
  </si>
  <si>
    <t>IL1 [A]</t>
  </si>
  <si>
    <t>UL1 [V]</t>
  </si>
  <si>
    <t>IL12[A]</t>
  </si>
  <si>
    <t>UL2 [V]</t>
  </si>
  <si>
    <t>Fab(r) [N]</t>
  </si>
  <si>
    <t>m v'(t) = Fan - Fab(r) - Fluft</t>
  </si>
  <si>
    <t>v=const=v0=</t>
  </si>
  <si>
    <t>m/s</t>
  </si>
  <si>
    <t>Δt=Δr/v0=</t>
  </si>
  <si>
    <t>Fluft= const=</t>
  </si>
  <si>
    <t>Fges [N]</t>
  </si>
  <si>
    <t>Pluft= Fluft v0=</t>
  </si>
  <si>
    <t>Verlustleistung</t>
  </si>
  <si>
    <t>Ekin=mv0^2/2=</t>
  </si>
  <si>
    <t>kinetische Energie</t>
  </si>
  <si>
    <t>Nm</t>
  </si>
  <si>
    <t>Pges(t) [W]</t>
  </si>
  <si>
    <t>Pges(t)&gt;0 [W]</t>
  </si>
  <si>
    <t>Eges(t)</t>
  </si>
  <si>
    <t>Eges(t)|P&gt;0</t>
  </si>
  <si>
    <t>Rückgewinnung</t>
  </si>
  <si>
    <t>ohne Rückg.</t>
  </si>
  <si>
    <t>Summe [Ws]</t>
  </si>
  <si>
    <t>Summe [Wh]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</si>
</sst>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000"/>
    <numFmt numFmtId="165" formatCode="0.0"/>
    <numFmt numFmtId="166" formatCode="0.000"/>
    <numFmt numFmtId="167" formatCode="0.0%"/>
    <numFmt numFmtId="168" formatCode="0.00000"/>
    <numFmt numFmtId="169" formatCode="#,##0.000"/>
    <numFmt numFmtId="170" formatCode="#,##0.0"/>
  </numFmts>
  <fonts count="7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9"/>
      <color theme="1"/>
      <name val="Verdana"/>
      <family val="2"/>
    </font>
    <font>
      <sz val="9"/>
      <color rgb="FF00800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</borders>
  <cellStyleXfs count="553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45">
    <xf numFmtId="0" fontId="0" fillId="0" borderId="0" xfId="0"/>
    <xf numFmtId="0" fontId="0" fillId="0" borderId="0" xfId="0" applyBorder="1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3" borderId="0" xfId="0" applyFill="1" applyBorder="1"/>
    <xf numFmtId="1" fontId="0" fillId="0" borderId="0" xfId="0" applyNumberFormat="1" applyAlignment="1">
      <alignment horizontal="center"/>
    </xf>
    <xf numFmtId="0" fontId="0" fillId="4" borderId="0" xfId="0" applyFill="1"/>
    <xf numFmtId="0" fontId="0" fillId="0" borderId="0" xfId="0" applyFill="1"/>
    <xf numFmtId="0" fontId="0" fillId="0" borderId="0" xfId="0" applyFill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2" borderId="0" xfId="0" applyFill="1"/>
    <xf numFmtId="164" fontId="0" fillId="0" borderId="0" xfId="0" applyNumberFormat="1" applyAlignment="1">
      <alignment horizontal="center"/>
    </xf>
    <xf numFmtId="0" fontId="0" fillId="2" borderId="0" xfId="0" applyFill="1" applyAlignment="1">
      <alignment horizontal="center"/>
    </xf>
    <xf numFmtId="0" fontId="0" fillId="3" borderId="0" xfId="0" applyFill="1"/>
    <xf numFmtId="2" fontId="0" fillId="2" borderId="0" xfId="0" applyNumberFormat="1" applyFill="1" applyAlignment="1">
      <alignment horizontal="center"/>
    </xf>
    <xf numFmtId="0" fontId="0" fillId="5" borderId="0" xfId="0" applyFill="1"/>
    <xf numFmtId="1" fontId="0" fillId="0" borderId="0" xfId="0" applyNumberFormat="1" applyFill="1" applyAlignment="1">
      <alignment horizontal="center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right"/>
    </xf>
    <xf numFmtId="2" fontId="0" fillId="0" borderId="0" xfId="0" applyNumberFormat="1" applyFill="1" applyAlignment="1">
      <alignment horizontal="right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2" borderId="0" xfId="0" applyFill="1" applyBorder="1"/>
    <xf numFmtId="1" fontId="0" fillId="0" borderId="0" xfId="0" applyNumberFormat="1"/>
    <xf numFmtId="2" fontId="0" fillId="0" borderId="0" xfId="0" applyNumberFormat="1"/>
    <xf numFmtId="0" fontId="3" fillId="0" borderId="0" xfId="0" applyFont="1"/>
    <xf numFmtId="0" fontId="0" fillId="0" borderId="0" xfId="0" applyFill="1" applyBorder="1"/>
    <xf numFmtId="0" fontId="0" fillId="0" borderId="12" xfId="0" applyFill="1" applyBorder="1"/>
    <xf numFmtId="0" fontId="0" fillId="2" borderId="13" xfId="0" applyFill="1" applyBorder="1"/>
    <xf numFmtId="0" fontId="0" fillId="0" borderId="14" xfId="0" applyBorder="1"/>
    <xf numFmtId="0" fontId="0" fillId="0" borderId="15" xfId="0" applyBorder="1"/>
    <xf numFmtId="0" fontId="0" fillId="2" borderId="16" xfId="0" applyFill="1" applyBorder="1"/>
    <xf numFmtId="0" fontId="0" fillId="0" borderId="17" xfId="0" applyBorder="1"/>
    <xf numFmtId="0" fontId="0" fillId="0" borderId="12" xfId="0" applyBorder="1"/>
    <xf numFmtId="0" fontId="0" fillId="0" borderId="0" xfId="0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8" xfId="0" applyBorder="1" applyAlignment="1">
      <alignment horizontal="center" vertical="top"/>
    </xf>
    <xf numFmtId="0" fontId="0" fillId="0" borderId="0" xfId="0" applyBorder="1" applyAlignment="1">
      <alignment horizontal="center" vertical="top"/>
    </xf>
    <xf numFmtId="0" fontId="0" fillId="0" borderId="19" xfId="0" applyFill="1" applyBorder="1" applyAlignment="1">
      <alignment horizontal="center" vertical="top"/>
    </xf>
    <xf numFmtId="0" fontId="0" fillId="0" borderId="0" xfId="0" applyFill="1" applyBorder="1" applyAlignment="1">
      <alignment horizontal="center" vertical="top"/>
    </xf>
    <xf numFmtId="0" fontId="0" fillId="0" borderId="0" xfId="0" applyAlignment="1">
      <alignment horizontal="center" vertical="top"/>
    </xf>
    <xf numFmtId="2" fontId="0" fillId="0" borderId="0" xfId="0" applyNumberFormat="1" applyFill="1" applyBorder="1" applyAlignment="1">
      <alignment horizontal="center" vertical="top"/>
    </xf>
    <xf numFmtId="166" fontId="0" fillId="0" borderId="0" xfId="0" applyNumberFormat="1" applyFill="1" applyBorder="1" applyAlignment="1">
      <alignment horizontal="center" vertical="top"/>
    </xf>
    <xf numFmtId="166" fontId="0" fillId="0" borderId="0" xfId="0" applyNumberFormat="1" applyAlignment="1">
      <alignment horizontal="center" vertical="top"/>
    </xf>
    <xf numFmtId="1" fontId="0" fillId="0" borderId="0" xfId="0" applyNumberFormat="1" applyAlignment="1">
      <alignment horizontal="center" vertical="top"/>
    </xf>
    <xf numFmtId="2" fontId="0" fillId="0" borderId="0" xfId="0" applyNumberFormat="1" applyAlignment="1">
      <alignment horizontal="center" vertical="top"/>
    </xf>
    <xf numFmtId="167" fontId="0" fillId="0" borderId="0" xfId="0" applyNumberFormat="1" applyAlignment="1">
      <alignment horizontal="center" vertical="top"/>
    </xf>
    <xf numFmtId="0" fontId="0" fillId="0" borderId="14" xfId="0" applyFill="1" applyBorder="1"/>
    <xf numFmtId="164" fontId="0" fillId="0" borderId="13" xfId="0" applyNumberFormat="1" applyFill="1" applyBorder="1"/>
    <xf numFmtId="0" fontId="0" fillId="0" borderId="13" xfId="0" applyFill="1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2" borderId="21" xfId="0" applyFill="1" applyBorder="1"/>
    <xf numFmtId="0" fontId="0" fillId="0" borderId="22" xfId="0" applyBorder="1"/>
    <xf numFmtId="0" fontId="0" fillId="0" borderId="18" xfId="0" applyFill="1" applyBorder="1"/>
    <xf numFmtId="0" fontId="0" fillId="0" borderId="19" xfId="0" applyFill="1" applyBorder="1"/>
    <xf numFmtId="0" fontId="0" fillId="4" borderId="17" xfId="0" applyFill="1" applyBorder="1" applyAlignment="1">
      <alignment horizontal="center"/>
    </xf>
    <xf numFmtId="0" fontId="0" fillId="4" borderId="19" xfId="0" applyFill="1" applyBorder="1" applyAlignment="1">
      <alignment horizontal="center" vertical="top"/>
    </xf>
    <xf numFmtId="0" fontId="0" fillId="0" borderId="19" xfId="0" applyBorder="1" applyAlignment="1">
      <alignment horizontal="center" vertical="top"/>
    </xf>
    <xf numFmtId="0" fontId="0" fillId="0" borderId="10" xfId="0" applyBorder="1" applyAlignment="1">
      <alignment horizontal="center" vertical="top"/>
    </xf>
    <xf numFmtId="0" fontId="0" fillId="2" borderId="23" xfId="0" applyFill="1" applyBorder="1" applyAlignment="1">
      <alignment horizontal="center" vertical="top"/>
    </xf>
    <xf numFmtId="0" fontId="0" fillId="4" borderId="23" xfId="0" applyFill="1" applyBorder="1" applyAlignment="1">
      <alignment horizontal="center" vertical="top"/>
    </xf>
    <xf numFmtId="167" fontId="0" fillId="0" borderId="11" xfId="0" applyNumberFormat="1" applyBorder="1" applyAlignment="1">
      <alignment horizontal="center" vertical="top"/>
    </xf>
    <xf numFmtId="2" fontId="0" fillId="0" borderId="19" xfId="0" applyNumberFormat="1" applyBorder="1" applyAlignment="1">
      <alignment horizontal="center" vertical="top"/>
    </xf>
    <xf numFmtId="168" fontId="0" fillId="0" borderId="0" xfId="0" applyNumberFormat="1" applyAlignment="1">
      <alignment horizontal="center" vertical="top"/>
    </xf>
    <xf numFmtId="3" fontId="0" fillId="0" borderId="0" xfId="0" applyNumberFormat="1" applyAlignment="1">
      <alignment horizontal="center"/>
    </xf>
    <xf numFmtId="0" fontId="0" fillId="0" borderId="0" xfId="0" applyNumberFormat="1" applyFont="1" applyFill="1" applyBorder="1" applyAlignment="1">
      <alignment horizontal="left"/>
    </xf>
    <xf numFmtId="1" fontId="0" fillId="0" borderId="0" xfId="0" applyNumberFormat="1" applyAlignment="1">
      <alignment horizontal="left"/>
    </xf>
    <xf numFmtId="1" fontId="0" fillId="2" borderId="0" xfId="0" applyNumberFormat="1" applyFill="1" applyAlignment="1">
      <alignment horizontal="left" vertical="top"/>
    </xf>
    <xf numFmtId="3" fontId="0" fillId="0" borderId="0" xfId="0" applyNumberFormat="1" applyAlignment="1">
      <alignment horizontal="left"/>
    </xf>
    <xf numFmtId="0" fontId="0" fillId="6" borderId="0" xfId="0" applyFill="1"/>
    <xf numFmtId="1" fontId="0" fillId="0" borderId="15" xfId="0" applyNumberFormat="1" applyBorder="1"/>
    <xf numFmtId="1" fontId="0" fillId="0" borderId="16" xfId="0" applyNumberFormat="1" applyBorder="1"/>
    <xf numFmtId="0" fontId="0" fillId="0" borderId="16" xfId="0" applyBorder="1"/>
    <xf numFmtId="1" fontId="0" fillId="0" borderId="18" xfId="0" applyNumberFormat="1" applyBorder="1"/>
    <xf numFmtId="1" fontId="0" fillId="0" borderId="0" xfId="0" applyNumberFormat="1" applyBorder="1"/>
    <xf numFmtId="0" fontId="1" fillId="0" borderId="0" xfId="545" applyBorder="1"/>
    <xf numFmtId="1" fontId="0" fillId="0" borderId="21" xfId="0" applyNumberFormat="1" applyBorder="1"/>
    <xf numFmtId="0" fontId="1" fillId="0" borderId="21" xfId="545" applyBorder="1"/>
    <xf numFmtId="0" fontId="0" fillId="0" borderId="21" xfId="0" applyBorder="1"/>
    <xf numFmtId="1" fontId="3" fillId="0" borderId="20" xfId="0" applyNumberFormat="1" applyFont="1" applyBorder="1"/>
    <xf numFmtId="0" fontId="3" fillId="0" borderId="20" xfId="0" applyFont="1" applyBorder="1"/>
    <xf numFmtId="0" fontId="3" fillId="0" borderId="15" xfId="0" applyFont="1" applyFill="1" applyBorder="1"/>
    <xf numFmtId="0" fontId="0" fillId="0" borderId="20" xfId="0" applyFill="1" applyBorder="1"/>
    <xf numFmtId="1" fontId="3" fillId="0" borderId="0" xfId="0" applyNumberFormat="1" applyFont="1"/>
    <xf numFmtId="0" fontId="1" fillId="0" borderId="0" xfId="545" applyFill="1" applyBorder="1"/>
    <xf numFmtId="3" fontId="0" fillId="0" borderId="0" xfId="0" applyNumberFormat="1" applyFill="1" applyAlignment="1">
      <alignment horizontal="center"/>
    </xf>
    <xf numFmtId="0" fontId="0" fillId="0" borderId="17" xfId="0" applyFill="1" applyBorder="1"/>
    <xf numFmtId="0" fontId="0" fillId="0" borderId="22" xfId="0" applyFill="1" applyBorder="1"/>
    <xf numFmtId="0" fontId="0" fillId="0" borderId="0" xfId="0" applyAlignment="1"/>
    <xf numFmtId="169" fontId="0" fillId="0" borderId="0" xfId="0" applyNumberFormat="1" applyAlignment="1">
      <alignment horizontal="center"/>
    </xf>
    <xf numFmtId="0" fontId="0" fillId="2" borderId="9" xfId="0" applyFill="1" applyBorder="1"/>
    <xf numFmtId="0" fontId="0" fillId="2" borderId="11" xfId="0" applyFill="1" applyBorder="1"/>
    <xf numFmtId="0" fontId="0" fillId="2" borderId="17" xfId="0" applyFill="1" applyBorder="1" applyAlignment="1">
      <alignment horizontal="center"/>
    </xf>
    <xf numFmtId="0" fontId="0" fillId="2" borderId="19" xfId="0" applyFill="1" applyBorder="1" applyAlignment="1">
      <alignment horizontal="center" vertical="top"/>
    </xf>
    <xf numFmtId="0" fontId="0" fillId="0" borderId="24" xfId="0" applyBorder="1" applyAlignment="1">
      <alignment horizontal="center" vertical="top"/>
    </xf>
    <xf numFmtId="0" fontId="0" fillId="0" borderId="25" xfId="0" applyFill="1" applyBorder="1" applyAlignment="1">
      <alignment horizontal="center" vertical="top"/>
    </xf>
    <xf numFmtId="0" fontId="0" fillId="2" borderId="9" xfId="0" applyFill="1" applyBorder="1" applyAlignment="1">
      <alignment horizontal="left" vertical="top"/>
    </xf>
    <xf numFmtId="0" fontId="0" fillId="2" borderId="11" xfId="0" applyFill="1" applyBorder="1" applyAlignment="1">
      <alignment horizontal="center" vertical="top"/>
    </xf>
    <xf numFmtId="0" fontId="0" fillId="0" borderId="20" xfId="0" applyBorder="1" applyAlignment="1">
      <alignment horizontal="center" vertical="top"/>
    </xf>
    <xf numFmtId="0" fontId="0" fillId="0" borderId="21" xfId="0" applyBorder="1" applyAlignment="1">
      <alignment horizontal="center" vertical="top"/>
    </xf>
    <xf numFmtId="0" fontId="0" fillId="0" borderId="22" xfId="0" applyFill="1" applyBorder="1" applyAlignment="1">
      <alignment horizontal="center" vertical="top"/>
    </xf>
    <xf numFmtId="0" fontId="0" fillId="0" borderId="18" xfId="0" applyBorder="1" applyAlignment="1">
      <alignment horizontal="left"/>
    </xf>
    <xf numFmtId="167" fontId="0" fillId="0" borderId="10" xfId="0" applyNumberFormat="1" applyBorder="1" applyAlignment="1">
      <alignment horizontal="center" vertical="top"/>
    </xf>
    <xf numFmtId="166" fontId="0" fillId="0" borderId="18" xfId="0" applyNumberFormat="1" applyBorder="1" applyAlignment="1">
      <alignment horizontal="center" vertical="top"/>
    </xf>
    <xf numFmtId="0" fontId="0" fillId="0" borderId="22" xfId="0" applyBorder="1" applyAlignment="1">
      <alignment horizontal="center" vertical="top"/>
    </xf>
    <xf numFmtId="0" fontId="0" fillId="0" borderId="15" xfId="0" applyFill="1" applyBorder="1"/>
    <xf numFmtId="2" fontId="0" fillId="0" borderId="0" xfId="0" applyNumberFormat="1" applyFill="1" applyBorder="1"/>
    <xf numFmtId="166" fontId="0" fillId="0" borderId="0" xfId="0" applyNumberFormat="1" applyFill="1" applyBorder="1"/>
    <xf numFmtId="168" fontId="0" fillId="0" borderId="0" xfId="0" applyNumberFormat="1"/>
    <xf numFmtId="0" fontId="4" fillId="0" borderId="0" xfId="0" applyFont="1"/>
    <xf numFmtId="0" fontId="0" fillId="0" borderId="23" xfId="0" applyFill="1" applyBorder="1" applyAlignment="1">
      <alignment horizontal="center" vertical="top"/>
    </xf>
    <xf numFmtId="0" fontId="0" fillId="0" borderId="16" xfId="0" applyFill="1" applyBorder="1"/>
    <xf numFmtId="4" fontId="0" fillId="0" borderId="0" xfId="0" applyNumberFormat="1" applyFill="1" applyBorder="1"/>
    <xf numFmtId="0" fontId="4" fillId="0" borderId="1" xfId="0" applyFont="1" applyBorder="1"/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5" fillId="0" borderId="0" xfId="0" applyFont="1"/>
    <xf numFmtId="0" fontId="0" fillId="0" borderId="4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Fill="1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8" xfId="0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165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 vertical="top"/>
    </xf>
    <xf numFmtId="170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/>
    </xf>
    <xf numFmtId="2" fontId="0" fillId="0" borderId="0" xfId="0" applyNumberFormat="1" applyBorder="1"/>
    <xf numFmtId="0" fontId="0" fillId="3" borderId="18" xfId="0" applyFill="1" applyBorder="1"/>
    <xf numFmtId="0" fontId="0" fillId="2" borderId="2" xfId="0" applyFill="1" applyBorder="1"/>
    <xf numFmtId="0" fontId="0" fillId="0" borderId="6" xfId="0" applyBorder="1"/>
    <xf numFmtId="2" fontId="0" fillId="0" borderId="7" xfId="0" applyNumberFormat="1" applyBorder="1"/>
    <xf numFmtId="0" fontId="0" fillId="0" borderId="8" xfId="0" applyBorder="1"/>
    <xf numFmtId="0" fontId="0" fillId="3" borderId="1" xfId="0" applyFill="1" applyBorder="1"/>
    <xf numFmtId="1" fontId="0" fillId="2" borderId="0" xfId="0" applyNumberFormat="1" applyFill="1" applyAlignment="1">
      <alignment horizontal="center" vertical="top"/>
    </xf>
    <xf numFmtId="165" fontId="0" fillId="2" borderId="0" xfId="0" applyNumberFormat="1" applyFill="1" applyAlignment="1">
      <alignment horizontal="center"/>
    </xf>
    <xf numFmtId="3" fontId="0" fillId="7" borderId="12" xfId="0" applyNumberFormat="1" applyFill="1" applyBorder="1" applyAlignment="1">
      <alignment horizontal="center"/>
    </xf>
    <xf numFmtId="3" fontId="0" fillId="7" borderId="14" xfId="0" applyNumberFormat="1" applyFill="1" applyBorder="1" applyAlignment="1">
      <alignment horizontal="center"/>
    </xf>
    <xf numFmtId="3" fontId="0" fillId="7" borderId="23" xfId="0" applyNumberFormat="1" applyFill="1" applyBorder="1" applyAlignment="1">
      <alignment horizontal="center"/>
    </xf>
  </cellXfs>
  <cellStyles count="553">
    <cellStyle name="Besuchter Link" xfId="2" builtinId="9" hidden="1"/>
    <cellStyle name="Besuchter Link" xfId="4" builtinId="9" hidden="1"/>
    <cellStyle name="Besuchter Link" xfId="6" builtinId="9" hidden="1"/>
    <cellStyle name="Besuchter Link" xfId="8" builtinId="9" hidden="1"/>
    <cellStyle name="Besuchter Link" xfId="10" builtinId="9" hidden="1"/>
    <cellStyle name="Besuchter Link" xfId="12" builtinId="9" hidden="1"/>
    <cellStyle name="Besuchter Link" xfId="14" builtinId="9" hidden="1"/>
    <cellStyle name="Besuchter Link" xfId="16" builtinId="9" hidden="1"/>
    <cellStyle name="Besuchter Link" xfId="18" builtinId="9" hidden="1"/>
    <cellStyle name="Besuchter Link" xfId="20" builtinId="9" hidden="1"/>
    <cellStyle name="Besuchter Link" xfId="22" builtinId="9" hidden="1"/>
    <cellStyle name="Besuchter Link" xfId="24" builtinId="9" hidden="1"/>
    <cellStyle name="Besuchter Link" xfId="26" builtinId="9" hidden="1"/>
    <cellStyle name="Besuchter Link" xfId="28" builtinId="9" hidden="1"/>
    <cellStyle name="Besuchter Link" xfId="30" builtinId="9" hidden="1"/>
    <cellStyle name="Besuchter Link" xfId="32" builtinId="9" hidden="1"/>
    <cellStyle name="Besuchter Link" xfId="34" builtinId="9" hidden="1"/>
    <cellStyle name="Besuchter Link" xfId="36" builtinId="9" hidden="1"/>
    <cellStyle name="Besuchter Link" xfId="38" builtinId="9" hidden="1"/>
    <cellStyle name="Besuchter Link" xfId="40" builtinId="9" hidden="1"/>
    <cellStyle name="Besuchter Link" xfId="42" builtinId="9" hidden="1"/>
    <cellStyle name="Besuchter Link" xfId="44" builtinId="9" hidden="1"/>
    <cellStyle name="Besuchter Link" xfId="46" builtinId="9" hidden="1"/>
    <cellStyle name="Besuchter Link" xfId="48" builtinId="9" hidden="1"/>
    <cellStyle name="Besuchter Link" xfId="50" builtinId="9" hidden="1"/>
    <cellStyle name="Besuchter Link" xfId="52" builtinId="9" hidden="1"/>
    <cellStyle name="Besuchter Link" xfId="54" builtinId="9" hidden="1"/>
    <cellStyle name="Besuchter Link" xfId="56" builtinId="9" hidden="1"/>
    <cellStyle name="Besuchter Link" xfId="58" builtinId="9" hidden="1"/>
    <cellStyle name="Besuchter Link" xfId="60" builtinId="9" hidden="1"/>
    <cellStyle name="Besuchter Link" xfId="62" builtinId="9" hidden="1"/>
    <cellStyle name="Besuchter Link" xfId="64" builtinId="9" hidden="1"/>
    <cellStyle name="Besuchter Link" xfId="66" builtinId="9" hidden="1"/>
    <cellStyle name="Besuchter Link" xfId="68" builtinId="9" hidden="1"/>
    <cellStyle name="Besuchter Link" xfId="70" builtinId="9" hidden="1"/>
    <cellStyle name="Besuchter Link" xfId="72" builtinId="9" hidden="1"/>
    <cellStyle name="Besuchter Link" xfId="74" builtinId="9" hidden="1"/>
    <cellStyle name="Besuchter Link" xfId="76" builtinId="9" hidden="1"/>
    <cellStyle name="Besuchter Link" xfId="78" builtinId="9" hidden="1"/>
    <cellStyle name="Besuchter Link" xfId="80" builtinId="9" hidden="1"/>
    <cellStyle name="Besuchter Link" xfId="82" builtinId="9" hidden="1"/>
    <cellStyle name="Besuchter Link" xfId="84" builtinId="9" hidden="1"/>
    <cellStyle name="Besuchter Link" xfId="86" builtinId="9" hidden="1"/>
    <cellStyle name="Besuchter Link" xfId="88" builtinId="9" hidden="1"/>
    <cellStyle name="Besuchter Link" xfId="90" builtinId="9" hidden="1"/>
    <cellStyle name="Besuchter Link" xfId="92" builtinId="9" hidden="1"/>
    <cellStyle name="Besuchter Link" xfId="94" builtinId="9" hidden="1"/>
    <cellStyle name="Besuchter Link" xfId="96" builtinId="9" hidden="1"/>
    <cellStyle name="Besuchter Link" xfId="98" builtinId="9" hidden="1"/>
    <cellStyle name="Besuchter Link" xfId="100" builtinId="9" hidden="1"/>
    <cellStyle name="Besuchter Link" xfId="102" builtinId="9" hidden="1"/>
    <cellStyle name="Besuchter Link" xfId="104" builtinId="9" hidden="1"/>
    <cellStyle name="Besuchter Link" xfId="106" builtinId="9" hidden="1"/>
    <cellStyle name="Besuchter Link" xfId="108" builtinId="9" hidden="1"/>
    <cellStyle name="Besuchter Link" xfId="110" builtinId="9" hidden="1"/>
    <cellStyle name="Besuchter Link" xfId="112" builtinId="9" hidden="1"/>
    <cellStyle name="Besuchter Link" xfId="114" builtinId="9" hidden="1"/>
    <cellStyle name="Besuchter Link" xfId="116" builtinId="9" hidden="1"/>
    <cellStyle name="Besuchter Link" xfId="118" builtinId="9" hidden="1"/>
    <cellStyle name="Besuchter Link" xfId="120" builtinId="9" hidden="1"/>
    <cellStyle name="Besuchter Link" xfId="122" builtinId="9" hidden="1"/>
    <cellStyle name="Besuchter Link" xfId="124" builtinId="9" hidden="1"/>
    <cellStyle name="Besuchter Link" xfId="126" builtinId="9" hidden="1"/>
    <cellStyle name="Besuchter Link" xfId="128" builtinId="9" hidden="1"/>
    <cellStyle name="Besuchter Link" xfId="130" builtinId="9" hidden="1"/>
    <cellStyle name="Besuchter Link" xfId="132" builtinId="9" hidden="1"/>
    <cellStyle name="Besuchter Link" xfId="134" builtinId="9" hidden="1"/>
    <cellStyle name="Besuchter Link" xfId="136" builtinId="9" hidden="1"/>
    <cellStyle name="Besuchter Link" xfId="138" builtinId="9" hidden="1"/>
    <cellStyle name="Besuchter Link" xfId="140" builtinId="9" hidden="1"/>
    <cellStyle name="Besuchter Link" xfId="142" builtinId="9" hidden="1"/>
    <cellStyle name="Besuchter Link" xfId="144" builtinId="9" hidden="1"/>
    <cellStyle name="Besuchter Link" xfId="146" builtinId="9" hidden="1"/>
    <cellStyle name="Besuchter Link" xfId="148" builtinId="9" hidden="1"/>
    <cellStyle name="Besuchter Link" xfId="150" builtinId="9" hidden="1"/>
    <cellStyle name="Besuchter Link" xfId="152" builtinId="9" hidden="1"/>
    <cellStyle name="Besuchter Link" xfId="154" builtinId="9" hidden="1"/>
    <cellStyle name="Besuchter Link" xfId="156" builtinId="9" hidden="1"/>
    <cellStyle name="Besuchter Link" xfId="158" builtinId="9" hidden="1"/>
    <cellStyle name="Besuchter Link" xfId="160" builtinId="9" hidden="1"/>
    <cellStyle name="Besuchter Link" xfId="162" builtinId="9" hidden="1"/>
    <cellStyle name="Besuchter Link" xfId="164" builtinId="9" hidden="1"/>
    <cellStyle name="Besuchter Link" xfId="166" builtinId="9" hidden="1"/>
    <cellStyle name="Besuchter Link" xfId="168" builtinId="9" hidden="1"/>
    <cellStyle name="Besuchter Link" xfId="170" builtinId="9" hidden="1"/>
    <cellStyle name="Besuchter Link" xfId="172" builtinId="9" hidden="1"/>
    <cellStyle name="Besuchter Link" xfId="174" builtinId="9" hidden="1"/>
    <cellStyle name="Besuchter Link" xfId="176" builtinId="9" hidden="1"/>
    <cellStyle name="Besuchter Link" xfId="178" builtinId="9" hidden="1"/>
    <cellStyle name="Besuchter Link" xfId="180" builtinId="9" hidden="1"/>
    <cellStyle name="Besuchter Link" xfId="182" builtinId="9" hidden="1"/>
    <cellStyle name="Besuchter Link" xfId="184" builtinId="9" hidden="1"/>
    <cellStyle name="Besuchter Link" xfId="186" builtinId="9" hidden="1"/>
    <cellStyle name="Besuchter Link" xfId="188" builtinId="9" hidden="1"/>
    <cellStyle name="Besuchter Link" xfId="190" builtinId="9" hidden="1"/>
    <cellStyle name="Besuchter Link" xfId="192" builtinId="9" hidden="1"/>
    <cellStyle name="Besuchter Link" xfId="194" builtinId="9" hidden="1"/>
    <cellStyle name="Besuchter Link" xfId="196" builtinId="9" hidden="1"/>
    <cellStyle name="Besuchter Link" xfId="198" builtinId="9" hidden="1"/>
    <cellStyle name="Besuchter Link" xfId="200" builtinId="9" hidden="1"/>
    <cellStyle name="Besuchter Link" xfId="202" builtinId="9" hidden="1"/>
    <cellStyle name="Besuchter Link" xfId="204" builtinId="9" hidden="1"/>
    <cellStyle name="Besuchter Link" xfId="206" builtinId="9" hidden="1"/>
    <cellStyle name="Besuchter Link" xfId="208" builtinId="9" hidden="1"/>
    <cellStyle name="Besuchter Link" xfId="210" builtinId="9" hidden="1"/>
    <cellStyle name="Besuchter Link" xfId="212" builtinId="9" hidden="1"/>
    <cellStyle name="Besuchter Link" xfId="214" builtinId="9" hidden="1"/>
    <cellStyle name="Besuchter Link" xfId="216" builtinId="9" hidden="1"/>
    <cellStyle name="Besuchter Link" xfId="218" builtinId="9" hidden="1"/>
    <cellStyle name="Besuchter Link" xfId="220" builtinId="9" hidden="1"/>
    <cellStyle name="Besuchter Link" xfId="222" builtinId="9" hidden="1"/>
    <cellStyle name="Besuchter Link" xfId="224" builtinId="9" hidden="1"/>
    <cellStyle name="Besuchter Link" xfId="226" builtinId="9" hidden="1"/>
    <cellStyle name="Besuchter Link" xfId="228" builtinId="9" hidden="1"/>
    <cellStyle name="Besuchter Link" xfId="230" builtinId="9" hidden="1"/>
    <cellStyle name="Besuchter Link" xfId="232" builtinId="9" hidden="1"/>
    <cellStyle name="Besuchter Link" xfId="234" builtinId="9" hidden="1"/>
    <cellStyle name="Besuchter Link" xfId="236" builtinId="9" hidden="1"/>
    <cellStyle name="Besuchter Link" xfId="238" builtinId="9" hidden="1"/>
    <cellStyle name="Besuchter Link" xfId="240" builtinId="9" hidden="1"/>
    <cellStyle name="Besuchter Link" xfId="242" builtinId="9" hidden="1"/>
    <cellStyle name="Besuchter Link" xfId="244" builtinId="9" hidden="1"/>
    <cellStyle name="Besuchter Link" xfId="246" builtinId="9" hidden="1"/>
    <cellStyle name="Besuchter Link" xfId="248" builtinId="9" hidden="1"/>
    <cellStyle name="Besuchter Link" xfId="250" builtinId="9" hidden="1"/>
    <cellStyle name="Besuchter Link" xfId="252" builtinId="9" hidden="1"/>
    <cellStyle name="Besuchter Link" xfId="254" builtinId="9" hidden="1"/>
    <cellStyle name="Besuchter Link" xfId="256" builtinId="9" hidden="1"/>
    <cellStyle name="Besuchter Link" xfId="258" builtinId="9" hidden="1"/>
    <cellStyle name="Besuchter Link" xfId="260" builtinId="9" hidden="1"/>
    <cellStyle name="Besuchter Link" xfId="262" builtinId="9" hidden="1"/>
    <cellStyle name="Besuchter Link" xfId="264" builtinId="9" hidden="1"/>
    <cellStyle name="Besuchter Link" xfId="266" builtinId="9" hidden="1"/>
    <cellStyle name="Besuchter Link" xfId="268" builtinId="9" hidden="1"/>
    <cellStyle name="Besuchter Link" xfId="270" builtinId="9" hidden="1"/>
    <cellStyle name="Besuchter Link" xfId="272" builtinId="9" hidden="1"/>
    <cellStyle name="Besuchter Link" xfId="274" builtinId="9" hidden="1"/>
    <cellStyle name="Besuchter Link" xfId="276" builtinId="9" hidden="1"/>
    <cellStyle name="Besuchter Link" xfId="278" builtinId="9" hidden="1"/>
    <cellStyle name="Besuchter Link" xfId="280" builtinId="9" hidden="1"/>
    <cellStyle name="Besuchter Link" xfId="282" builtinId="9" hidden="1"/>
    <cellStyle name="Besuchter Link" xfId="284" builtinId="9" hidden="1"/>
    <cellStyle name="Besuchter Link" xfId="286" builtinId="9" hidden="1"/>
    <cellStyle name="Besuchter Link" xfId="288" builtinId="9" hidden="1"/>
    <cellStyle name="Besuchter Link" xfId="290" builtinId="9" hidden="1"/>
    <cellStyle name="Besuchter Link" xfId="292" builtinId="9" hidden="1"/>
    <cellStyle name="Besuchter Link" xfId="294" builtinId="9" hidden="1"/>
    <cellStyle name="Besuchter Link" xfId="296" builtinId="9" hidden="1"/>
    <cellStyle name="Besuchter Link" xfId="298" builtinId="9" hidden="1"/>
    <cellStyle name="Besuchter Link" xfId="300" builtinId="9" hidden="1"/>
    <cellStyle name="Besuchter Link" xfId="302" builtinId="9" hidden="1"/>
    <cellStyle name="Besuchter Link" xfId="304" builtinId="9" hidden="1"/>
    <cellStyle name="Besuchter Link" xfId="306" builtinId="9" hidden="1"/>
    <cellStyle name="Besuchter Link" xfId="308" builtinId="9" hidden="1"/>
    <cellStyle name="Besuchter Link" xfId="310" builtinId="9" hidden="1"/>
    <cellStyle name="Besuchter Link" xfId="312" builtinId="9" hidden="1"/>
    <cellStyle name="Besuchter Link" xfId="314" builtinId="9" hidden="1"/>
    <cellStyle name="Besuchter Link" xfId="316" builtinId="9" hidden="1"/>
    <cellStyle name="Besuchter Link" xfId="318" builtinId="9" hidden="1"/>
    <cellStyle name="Besuchter Link" xfId="320" builtinId="9" hidden="1"/>
    <cellStyle name="Besuchter Link" xfId="322" builtinId="9" hidden="1"/>
    <cellStyle name="Besuchter Link" xfId="324" builtinId="9" hidden="1"/>
    <cellStyle name="Besuchter Link" xfId="326" builtinId="9" hidden="1"/>
    <cellStyle name="Besuchter Link" xfId="328" builtinId="9" hidden="1"/>
    <cellStyle name="Besuchter Link" xfId="330" builtinId="9" hidden="1"/>
    <cellStyle name="Besuchter Link" xfId="332" builtinId="9" hidden="1"/>
    <cellStyle name="Besuchter Link" xfId="334" builtinId="9" hidden="1"/>
    <cellStyle name="Besuchter Link" xfId="336" builtinId="9" hidden="1"/>
    <cellStyle name="Besuchter Link" xfId="338" builtinId="9" hidden="1"/>
    <cellStyle name="Besuchter Link" xfId="340" builtinId="9" hidden="1"/>
    <cellStyle name="Besuchter Link" xfId="342" builtinId="9" hidden="1"/>
    <cellStyle name="Besuchter Link" xfId="344" builtinId="9" hidden="1"/>
    <cellStyle name="Besuchter Link" xfId="346" builtinId="9" hidden="1"/>
    <cellStyle name="Besuchter Link" xfId="348" builtinId="9" hidden="1"/>
    <cellStyle name="Besuchter Link" xfId="350" builtinId="9" hidden="1"/>
    <cellStyle name="Besuchter Link" xfId="352" builtinId="9" hidden="1"/>
    <cellStyle name="Besuchter Link" xfId="354" builtinId="9" hidden="1"/>
    <cellStyle name="Besuchter Link" xfId="356" builtinId="9" hidden="1"/>
    <cellStyle name="Besuchter Link" xfId="358" builtinId="9" hidden="1"/>
    <cellStyle name="Besuchter Link" xfId="360" builtinId="9" hidden="1"/>
    <cellStyle name="Besuchter Link" xfId="362" builtinId="9" hidden="1"/>
    <cellStyle name="Besuchter Link" xfId="364" builtinId="9" hidden="1"/>
    <cellStyle name="Besuchter Link" xfId="366" builtinId="9" hidden="1"/>
    <cellStyle name="Besuchter Link" xfId="368" builtinId="9" hidden="1"/>
    <cellStyle name="Besuchter Link" xfId="370" builtinId="9" hidden="1"/>
    <cellStyle name="Besuchter Link" xfId="372" builtinId="9" hidden="1"/>
    <cellStyle name="Besuchter Link" xfId="374" builtinId="9" hidden="1"/>
    <cellStyle name="Besuchter Link" xfId="376" builtinId="9" hidden="1"/>
    <cellStyle name="Besuchter Link" xfId="378" builtinId="9" hidden="1"/>
    <cellStyle name="Besuchter Link" xfId="380" builtinId="9" hidden="1"/>
    <cellStyle name="Besuchter Link" xfId="382" builtinId="9" hidden="1"/>
    <cellStyle name="Besuchter Link" xfId="384" builtinId="9" hidden="1"/>
    <cellStyle name="Besuchter Link" xfId="386" builtinId="9" hidden="1"/>
    <cellStyle name="Besuchter Link" xfId="388" builtinId="9" hidden="1"/>
    <cellStyle name="Besuchter Link" xfId="390" builtinId="9" hidden="1"/>
    <cellStyle name="Besuchter Link" xfId="392" builtinId="9" hidden="1"/>
    <cellStyle name="Besuchter Link" xfId="394" builtinId="9" hidden="1"/>
    <cellStyle name="Besuchter Link" xfId="396" builtinId="9" hidden="1"/>
    <cellStyle name="Besuchter Link" xfId="398" builtinId="9" hidden="1"/>
    <cellStyle name="Besuchter Link" xfId="400" builtinId="9" hidden="1"/>
    <cellStyle name="Besuchter Link" xfId="402" builtinId="9" hidden="1"/>
    <cellStyle name="Besuchter Link" xfId="404" builtinId="9" hidden="1"/>
    <cellStyle name="Besuchter Link" xfId="406" builtinId="9" hidden="1"/>
    <cellStyle name="Besuchter Link" xfId="408" builtinId="9" hidden="1"/>
    <cellStyle name="Besuchter Link" xfId="410" builtinId="9" hidden="1"/>
    <cellStyle name="Besuchter Link" xfId="412" builtinId="9" hidden="1"/>
    <cellStyle name="Besuchter Link" xfId="414" builtinId="9" hidden="1"/>
    <cellStyle name="Besuchter Link" xfId="416" builtinId="9" hidden="1"/>
    <cellStyle name="Besuchter Link" xfId="418" builtinId="9" hidden="1"/>
    <cellStyle name="Besuchter Link" xfId="420" builtinId="9" hidden="1"/>
    <cellStyle name="Besuchter Link" xfId="422" builtinId="9" hidden="1"/>
    <cellStyle name="Besuchter Link" xfId="424" builtinId="9" hidden="1"/>
    <cellStyle name="Besuchter Link" xfId="426" builtinId="9" hidden="1"/>
    <cellStyle name="Besuchter Link" xfId="428" builtinId="9" hidden="1"/>
    <cellStyle name="Besuchter Link" xfId="430" builtinId="9" hidden="1"/>
    <cellStyle name="Besuchter Link" xfId="432" builtinId="9" hidden="1"/>
    <cellStyle name="Besuchter Link" xfId="434" builtinId="9" hidden="1"/>
    <cellStyle name="Besuchter Link" xfId="436" builtinId="9" hidden="1"/>
    <cellStyle name="Besuchter Link" xfId="438" builtinId="9" hidden="1"/>
    <cellStyle name="Besuchter Link" xfId="440" builtinId="9" hidden="1"/>
    <cellStyle name="Besuchter Link" xfId="442" builtinId="9" hidden="1"/>
    <cellStyle name="Besuchter Link" xfId="444" builtinId="9" hidden="1"/>
    <cellStyle name="Besuchter Link" xfId="446" builtinId="9" hidden="1"/>
    <cellStyle name="Besuchter Link" xfId="448" builtinId="9" hidden="1"/>
    <cellStyle name="Besuchter Link" xfId="450" builtinId="9" hidden="1"/>
    <cellStyle name="Besuchter Link" xfId="452" builtinId="9" hidden="1"/>
    <cellStyle name="Besuchter Link" xfId="454" builtinId="9" hidden="1"/>
    <cellStyle name="Besuchter Link" xfId="456" builtinId="9" hidden="1"/>
    <cellStyle name="Besuchter Link" xfId="458" builtinId="9" hidden="1"/>
    <cellStyle name="Besuchter Link" xfId="460" builtinId="9" hidden="1"/>
    <cellStyle name="Besuchter Link" xfId="462" builtinId="9" hidden="1"/>
    <cellStyle name="Besuchter Link" xfId="464" builtinId="9" hidden="1"/>
    <cellStyle name="Besuchter Link" xfId="466" builtinId="9" hidden="1"/>
    <cellStyle name="Besuchter Link" xfId="468" builtinId="9" hidden="1"/>
    <cellStyle name="Besuchter Link" xfId="470" builtinId="9" hidden="1"/>
    <cellStyle name="Besuchter Link" xfId="472" builtinId="9" hidden="1"/>
    <cellStyle name="Besuchter Link" xfId="474" builtinId="9" hidden="1"/>
    <cellStyle name="Besuchter Link" xfId="476" builtinId="9" hidden="1"/>
    <cellStyle name="Besuchter Link" xfId="478" builtinId="9" hidden="1"/>
    <cellStyle name="Besuchter Link" xfId="480" builtinId="9" hidden="1"/>
    <cellStyle name="Besuchter Link" xfId="482" builtinId="9" hidden="1"/>
    <cellStyle name="Besuchter Link" xfId="484" builtinId="9" hidden="1"/>
    <cellStyle name="Besuchter Link" xfId="486" builtinId="9" hidden="1"/>
    <cellStyle name="Besuchter Link" xfId="488" builtinId="9" hidden="1"/>
    <cellStyle name="Besuchter Link" xfId="490" builtinId="9" hidden="1"/>
    <cellStyle name="Besuchter Link" xfId="492" builtinId="9" hidden="1"/>
    <cellStyle name="Besuchter Link" xfId="494" builtinId="9" hidden="1"/>
    <cellStyle name="Besuchter Link" xfId="496" builtinId="9" hidden="1"/>
    <cellStyle name="Besuchter Link" xfId="498" builtinId="9" hidden="1"/>
    <cellStyle name="Besuchter Link" xfId="500" builtinId="9" hidden="1"/>
    <cellStyle name="Besuchter Link" xfId="502" builtinId="9" hidden="1"/>
    <cellStyle name="Besuchter Link" xfId="504" builtinId="9" hidden="1"/>
    <cellStyle name="Besuchter Link" xfId="506" builtinId="9" hidden="1"/>
    <cellStyle name="Besuchter Link" xfId="508" builtinId="9" hidden="1"/>
    <cellStyle name="Besuchter Link" xfId="510" builtinId="9" hidden="1"/>
    <cellStyle name="Besuchter Link" xfId="512" builtinId="9" hidden="1"/>
    <cellStyle name="Besuchter Link" xfId="514" builtinId="9" hidden="1"/>
    <cellStyle name="Besuchter Link" xfId="516" builtinId="9" hidden="1"/>
    <cellStyle name="Besuchter Link" xfId="518" builtinId="9" hidden="1"/>
    <cellStyle name="Besuchter Link" xfId="520" builtinId="9" hidden="1"/>
    <cellStyle name="Besuchter Link" xfId="522" builtinId="9" hidden="1"/>
    <cellStyle name="Besuchter Link" xfId="524" builtinId="9" hidden="1"/>
    <cellStyle name="Besuchter Link" xfId="526" builtinId="9" hidden="1"/>
    <cellStyle name="Besuchter Link" xfId="528" builtinId="9" hidden="1"/>
    <cellStyle name="Besuchter Link" xfId="530" builtinId="9" hidden="1"/>
    <cellStyle name="Besuchter Link" xfId="532" builtinId="9" hidden="1"/>
    <cellStyle name="Besuchter Link" xfId="534" builtinId="9" hidden="1"/>
    <cellStyle name="Besuchter Link" xfId="536" builtinId="9" hidden="1"/>
    <cellStyle name="Besuchter Link" xfId="538" builtinId="9" hidden="1"/>
    <cellStyle name="Besuchter Link" xfId="540" builtinId="9" hidden="1"/>
    <cellStyle name="Besuchter Link" xfId="542" builtinId="9" hidden="1"/>
    <cellStyle name="Besuchter Link" xfId="544" builtinId="9" hidden="1"/>
    <cellStyle name="Besuchter Link" xfId="546" builtinId="9" hidden="1"/>
    <cellStyle name="Besuchter Link" xfId="547" builtinId="9" hidden="1"/>
    <cellStyle name="Besuchter Link" xfId="548" builtinId="9" hidden="1"/>
    <cellStyle name="Besuchter Link" xfId="549" builtinId="9" hidden="1"/>
    <cellStyle name="Besuchter Link" xfId="550" builtinId="9" hidden="1"/>
    <cellStyle name="Besuchter Link" xfId="551" builtinId="9" hidden="1"/>
    <cellStyle name="Besuchter Link" xfId="552" builtinId="9" hidden="1"/>
    <cellStyle name="Link" xfId="1" builtinId="8" hidden="1"/>
    <cellStyle name="Link" xfId="3" builtinId="8" hidden="1"/>
    <cellStyle name="Link" xfId="5" builtinId="8" hidden="1"/>
    <cellStyle name="Link" xfId="7" builtinId="8" hidden="1"/>
    <cellStyle name="Link" xfId="9" builtinId="8" hidden="1"/>
    <cellStyle name="Link" xfId="11" builtinId="8" hidden="1"/>
    <cellStyle name="Link" xfId="13" builtinId="8" hidden="1"/>
    <cellStyle name="Link" xfId="15" builtinId="8" hidden="1"/>
    <cellStyle name="Link" xfId="17" builtinId="8" hidden="1"/>
    <cellStyle name="Link" xfId="19" builtinId="8" hidden="1"/>
    <cellStyle name="Link" xfId="21" builtinId="8" hidden="1"/>
    <cellStyle name="Link" xfId="23" builtinId="8" hidden="1"/>
    <cellStyle name="Link" xfId="25" builtinId="8" hidden="1"/>
    <cellStyle name="Link" xfId="27" builtinId="8" hidden="1"/>
    <cellStyle name="Link" xfId="29" builtinId="8" hidden="1"/>
    <cellStyle name="Link" xfId="31" builtinId="8" hidden="1"/>
    <cellStyle name="Link" xfId="33" builtinId="8" hidden="1"/>
    <cellStyle name="Link" xfId="35" builtinId="8" hidden="1"/>
    <cellStyle name="Link" xfId="37" builtinId="8" hidden="1"/>
    <cellStyle name="Link" xfId="39" builtinId="8" hidden="1"/>
    <cellStyle name="Link" xfId="41" builtinId="8" hidden="1"/>
    <cellStyle name="Link" xfId="43" builtinId="8" hidden="1"/>
    <cellStyle name="Link" xfId="45" builtinId="8" hidden="1"/>
    <cellStyle name="Link" xfId="47" builtinId="8" hidden="1"/>
    <cellStyle name="Link" xfId="49" builtinId="8" hidden="1"/>
    <cellStyle name="Link" xfId="51" builtinId="8" hidden="1"/>
    <cellStyle name="Link" xfId="53" builtinId="8" hidden="1"/>
    <cellStyle name="Link" xfId="55" builtinId="8" hidden="1"/>
    <cellStyle name="Link" xfId="57" builtinId="8" hidden="1"/>
    <cellStyle name="Link" xfId="59" builtinId="8" hidden="1"/>
    <cellStyle name="Link" xfId="61" builtinId="8" hidden="1"/>
    <cellStyle name="Link" xfId="63" builtinId="8" hidden="1"/>
    <cellStyle name="Link" xfId="65" builtinId="8" hidden="1"/>
    <cellStyle name="Link" xfId="67" builtinId="8" hidden="1"/>
    <cellStyle name="Link" xfId="69" builtinId="8" hidden="1"/>
    <cellStyle name="Link" xfId="71" builtinId="8" hidden="1"/>
    <cellStyle name="Link" xfId="73" builtinId="8" hidden="1"/>
    <cellStyle name="Link" xfId="75" builtinId="8" hidden="1"/>
    <cellStyle name="Link" xfId="77" builtinId="8" hidden="1"/>
    <cellStyle name="Link" xfId="79" builtinId="8" hidden="1"/>
    <cellStyle name="Link" xfId="81" builtinId="8" hidden="1"/>
    <cellStyle name="Link" xfId="83" builtinId="8" hidden="1"/>
    <cellStyle name="Link" xfId="85" builtinId="8" hidden="1"/>
    <cellStyle name="Link" xfId="87" builtinId="8" hidden="1"/>
    <cellStyle name="Link" xfId="89" builtinId="8" hidden="1"/>
    <cellStyle name="Link" xfId="91" builtinId="8" hidden="1"/>
    <cellStyle name="Link" xfId="93" builtinId="8" hidden="1"/>
    <cellStyle name="Link" xfId="95" builtinId="8" hidden="1"/>
    <cellStyle name="Link" xfId="97" builtinId="8" hidden="1"/>
    <cellStyle name="Link" xfId="99" builtinId="8" hidden="1"/>
    <cellStyle name="Link" xfId="101" builtinId="8" hidden="1"/>
    <cellStyle name="Link" xfId="103" builtinId="8" hidden="1"/>
    <cellStyle name="Link" xfId="105" builtinId="8" hidden="1"/>
    <cellStyle name="Link" xfId="107" builtinId="8" hidden="1"/>
    <cellStyle name="Link" xfId="109" builtinId="8" hidden="1"/>
    <cellStyle name="Link" xfId="111" builtinId="8" hidden="1"/>
    <cellStyle name="Link" xfId="113" builtinId="8" hidden="1"/>
    <cellStyle name="Link" xfId="115" builtinId="8" hidden="1"/>
    <cellStyle name="Link" xfId="117" builtinId="8" hidden="1"/>
    <cellStyle name="Link" xfId="119" builtinId="8" hidden="1"/>
    <cellStyle name="Link" xfId="121" builtinId="8" hidden="1"/>
    <cellStyle name="Link" xfId="123" builtinId="8" hidden="1"/>
    <cellStyle name="Link" xfId="125" builtinId="8" hidden="1"/>
    <cellStyle name="Link" xfId="127" builtinId="8" hidden="1"/>
    <cellStyle name="Link" xfId="129" builtinId="8" hidden="1"/>
    <cellStyle name="Link" xfId="131" builtinId="8" hidden="1"/>
    <cellStyle name="Link" xfId="133" builtinId="8" hidden="1"/>
    <cellStyle name="Link" xfId="135" builtinId="8" hidden="1"/>
    <cellStyle name="Link" xfId="137" builtinId="8" hidden="1"/>
    <cellStyle name="Link" xfId="139" builtinId="8" hidden="1"/>
    <cellStyle name="Link" xfId="141" builtinId="8" hidden="1"/>
    <cellStyle name="Link" xfId="143" builtinId="8" hidden="1"/>
    <cellStyle name="Link" xfId="145" builtinId="8" hidden="1"/>
    <cellStyle name="Link" xfId="147" builtinId="8" hidden="1"/>
    <cellStyle name="Link" xfId="149" builtinId="8" hidden="1"/>
    <cellStyle name="Link" xfId="151" builtinId="8" hidden="1"/>
    <cellStyle name="Link" xfId="153" builtinId="8" hidden="1"/>
    <cellStyle name="Link" xfId="155" builtinId="8" hidden="1"/>
    <cellStyle name="Link" xfId="157" builtinId="8" hidden="1"/>
    <cellStyle name="Link" xfId="159" builtinId="8" hidden="1"/>
    <cellStyle name="Link" xfId="161" builtinId="8" hidden="1"/>
    <cellStyle name="Link" xfId="163" builtinId="8" hidden="1"/>
    <cellStyle name="Link" xfId="165" builtinId="8" hidden="1"/>
    <cellStyle name="Link" xfId="167" builtinId="8" hidden="1"/>
    <cellStyle name="Link" xfId="169" builtinId="8" hidden="1"/>
    <cellStyle name="Link" xfId="171" builtinId="8" hidden="1"/>
    <cellStyle name="Link" xfId="173" builtinId="8" hidden="1"/>
    <cellStyle name="Link" xfId="175" builtinId="8" hidden="1"/>
    <cellStyle name="Link" xfId="177" builtinId="8" hidden="1"/>
    <cellStyle name="Link" xfId="179" builtinId="8" hidden="1"/>
    <cellStyle name="Link" xfId="181" builtinId="8" hidden="1"/>
    <cellStyle name="Link" xfId="183" builtinId="8" hidden="1"/>
    <cellStyle name="Link" xfId="185" builtinId="8" hidden="1"/>
    <cellStyle name="Link" xfId="187" builtinId="8" hidden="1"/>
    <cellStyle name="Link" xfId="189" builtinId="8" hidden="1"/>
    <cellStyle name="Link" xfId="191" builtinId="8" hidden="1"/>
    <cellStyle name="Link" xfId="193" builtinId="8" hidden="1"/>
    <cellStyle name="Link" xfId="195" builtinId="8" hidden="1"/>
    <cellStyle name="Link" xfId="197" builtinId="8" hidden="1"/>
    <cellStyle name="Link" xfId="199" builtinId="8" hidden="1"/>
    <cellStyle name="Link" xfId="201" builtinId="8" hidden="1"/>
    <cellStyle name="Link" xfId="203" builtinId="8" hidden="1"/>
    <cellStyle name="Link" xfId="205" builtinId="8" hidden="1"/>
    <cellStyle name="Link" xfId="207" builtinId="8" hidden="1"/>
    <cellStyle name="Link" xfId="209" builtinId="8" hidden="1"/>
    <cellStyle name="Link" xfId="211" builtinId="8" hidden="1"/>
    <cellStyle name="Link" xfId="213" builtinId="8" hidden="1"/>
    <cellStyle name="Link" xfId="215" builtinId="8" hidden="1"/>
    <cellStyle name="Link" xfId="217" builtinId="8" hidden="1"/>
    <cellStyle name="Link" xfId="219" builtinId="8" hidden="1"/>
    <cellStyle name="Link" xfId="221" builtinId="8" hidden="1"/>
    <cellStyle name="Link" xfId="223" builtinId="8" hidden="1"/>
    <cellStyle name="Link" xfId="225" builtinId="8" hidden="1"/>
    <cellStyle name="Link" xfId="227" builtinId="8" hidden="1"/>
    <cellStyle name="Link" xfId="229" builtinId="8" hidden="1"/>
    <cellStyle name="Link" xfId="231" builtinId="8" hidden="1"/>
    <cellStyle name="Link" xfId="233" builtinId="8" hidden="1"/>
    <cellStyle name="Link" xfId="235" builtinId="8" hidden="1"/>
    <cellStyle name="Link" xfId="237" builtinId="8" hidden="1"/>
    <cellStyle name="Link" xfId="239" builtinId="8" hidden="1"/>
    <cellStyle name="Link" xfId="241" builtinId="8" hidden="1"/>
    <cellStyle name="Link" xfId="243" builtinId="8" hidden="1"/>
    <cellStyle name="Link" xfId="245" builtinId="8" hidden="1"/>
    <cellStyle name="Link" xfId="247" builtinId="8" hidden="1"/>
    <cellStyle name="Link" xfId="249" builtinId="8" hidden="1"/>
    <cellStyle name="Link" xfId="251" builtinId="8" hidden="1"/>
    <cellStyle name="Link" xfId="253" builtinId="8" hidden="1"/>
    <cellStyle name="Link" xfId="255" builtinId="8" hidden="1"/>
    <cellStyle name="Link" xfId="257" builtinId="8" hidden="1"/>
    <cellStyle name="Link" xfId="259" builtinId="8" hidden="1"/>
    <cellStyle name="Link" xfId="261" builtinId="8" hidden="1"/>
    <cellStyle name="Link" xfId="263" builtinId="8" hidden="1"/>
    <cellStyle name="Link" xfId="265" builtinId="8" hidden="1"/>
    <cellStyle name="Link" xfId="267" builtinId="8" hidden="1"/>
    <cellStyle name="Link" xfId="269" builtinId="8" hidden="1"/>
    <cellStyle name="Link" xfId="271" builtinId="8" hidden="1"/>
    <cellStyle name="Link" xfId="273" builtinId="8" hidden="1"/>
    <cellStyle name="Link" xfId="275" builtinId="8" hidden="1"/>
    <cellStyle name="Link" xfId="277" builtinId="8" hidden="1"/>
    <cellStyle name="Link" xfId="279" builtinId="8" hidden="1"/>
    <cellStyle name="Link" xfId="281" builtinId="8" hidden="1"/>
    <cellStyle name="Link" xfId="283" builtinId="8" hidden="1"/>
    <cellStyle name="Link" xfId="285" builtinId="8" hidden="1"/>
    <cellStyle name="Link" xfId="287" builtinId="8" hidden="1"/>
    <cellStyle name="Link" xfId="289" builtinId="8" hidden="1"/>
    <cellStyle name="Link" xfId="291" builtinId="8" hidden="1"/>
    <cellStyle name="Link" xfId="293" builtinId="8" hidden="1"/>
    <cellStyle name="Link" xfId="295" builtinId="8" hidden="1"/>
    <cellStyle name="Link" xfId="297" builtinId="8" hidden="1"/>
    <cellStyle name="Link" xfId="299" builtinId="8" hidden="1"/>
    <cellStyle name="Link" xfId="301" builtinId="8" hidden="1"/>
    <cellStyle name="Link" xfId="303" builtinId="8" hidden="1"/>
    <cellStyle name="Link" xfId="305" builtinId="8" hidden="1"/>
    <cellStyle name="Link" xfId="307" builtinId="8" hidden="1"/>
    <cellStyle name="Link" xfId="309" builtinId="8" hidden="1"/>
    <cellStyle name="Link" xfId="311" builtinId="8" hidden="1"/>
    <cellStyle name="Link" xfId="313" builtinId="8" hidden="1"/>
    <cellStyle name="Link" xfId="315" builtinId="8" hidden="1"/>
    <cellStyle name="Link" xfId="317" builtinId="8" hidden="1"/>
    <cellStyle name="Link" xfId="319" builtinId="8" hidden="1"/>
    <cellStyle name="Link" xfId="321" builtinId="8" hidden="1"/>
    <cellStyle name="Link" xfId="323" builtinId="8" hidden="1"/>
    <cellStyle name="Link" xfId="325" builtinId="8" hidden="1"/>
    <cellStyle name="Link" xfId="327" builtinId="8" hidden="1"/>
    <cellStyle name="Link" xfId="329" builtinId="8" hidden="1"/>
    <cellStyle name="Link" xfId="331" builtinId="8" hidden="1"/>
    <cellStyle name="Link" xfId="333" builtinId="8" hidden="1"/>
    <cellStyle name="Link" xfId="335" builtinId="8" hidden="1"/>
    <cellStyle name="Link" xfId="337" builtinId="8" hidden="1"/>
    <cellStyle name="Link" xfId="339" builtinId="8" hidden="1"/>
    <cellStyle name="Link" xfId="341" builtinId="8" hidden="1"/>
    <cellStyle name="Link" xfId="343" builtinId="8" hidden="1"/>
    <cellStyle name="Link" xfId="345" builtinId="8" hidden="1"/>
    <cellStyle name="Link" xfId="347" builtinId="8" hidden="1"/>
    <cellStyle name="Link" xfId="349" builtinId="8" hidden="1"/>
    <cellStyle name="Link" xfId="351" builtinId="8" hidden="1"/>
    <cellStyle name="Link" xfId="353" builtinId="8" hidden="1"/>
    <cellStyle name="Link" xfId="355" builtinId="8" hidden="1"/>
    <cellStyle name="Link" xfId="357" builtinId="8" hidden="1"/>
    <cellStyle name="Link" xfId="359" builtinId="8" hidden="1"/>
    <cellStyle name="Link" xfId="361" builtinId="8" hidden="1"/>
    <cellStyle name="Link" xfId="363" builtinId="8" hidden="1"/>
    <cellStyle name="Link" xfId="365" builtinId="8" hidden="1"/>
    <cellStyle name="Link" xfId="367" builtinId="8" hidden="1"/>
    <cellStyle name="Link" xfId="369" builtinId="8" hidden="1"/>
    <cellStyle name="Link" xfId="371" builtinId="8" hidden="1"/>
    <cellStyle name="Link" xfId="373" builtinId="8" hidden="1"/>
    <cellStyle name="Link" xfId="375" builtinId="8" hidden="1"/>
    <cellStyle name="Link" xfId="377" builtinId="8" hidden="1"/>
    <cellStyle name="Link" xfId="379" builtinId="8" hidden="1"/>
    <cellStyle name="Link" xfId="381" builtinId="8" hidden="1"/>
    <cellStyle name="Link" xfId="383" builtinId="8" hidden="1"/>
    <cellStyle name="Link" xfId="385" builtinId="8" hidden="1"/>
    <cellStyle name="Link" xfId="387" builtinId="8" hidden="1"/>
    <cellStyle name="Link" xfId="389" builtinId="8" hidden="1"/>
    <cellStyle name="Link" xfId="391" builtinId="8" hidden="1"/>
    <cellStyle name="Link" xfId="393" builtinId="8" hidden="1"/>
    <cellStyle name="Link" xfId="395" builtinId="8" hidden="1"/>
    <cellStyle name="Link" xfId="397" builtinId="8" hidden="1"/>
    <cellStyle name="Link" xfId="399" builtinId="8" hidden="1"/>
    <cellStyle name="Link" xfId="401" builtinId="8" hidden="1"/>
    <cellStyle name="Link" xfId="403" builtinId="8" hidden="1"/>
    <cellStyle name="Link" xfId="405" builtinId="8" hidden="1"/>
    <cellStyle name="Link" xfId="407" builtinId="8" hidden="1"/>
    <cellStyle name="Link" xfId="409" builtinId="8" hidden="1"/>
    <cellStyle name="Link" xfId="411" builtinId="8" hidden="1"/>
    <cellStyle name="Link" xfId="413" builtinId="8" hidden="1"/>
    <cellStyle name="Link" xfId="415" builtinId="8" hidden="1"/>
    <cellStyle name="Link" xfId="417" builtinId="8" hidden="1"/>
    <cellStyle name="Link" xfId="419" builtinId="8" hidden="1"/>
    <cellStyle name="Link" xfId="421" builtinId="8" hidden="1"/>
    <cellStyle name="Link" xfId="423" builtinId="8" hidden="1"/>
    <cellStyle name="Link" xfId="425" builtinId="8" hidden="1"/>
    <cellStyle name="Link" xfId="427" builtinId="8" hidden="1"/>
    <cellStyle name="Link" xfId="429" builtinId="8" hidden="1"/>
    <cellStyle name="Link" xfId="431" builtinId="8" hidden="1"/>
    <cellStyle name="Link" xfId="433" builtinId="8" hidden="1"/>
    <cellStyle name="Link" xfId="435" builtinId="8" hidden="1"/>
    <cellStyle name="Link" xfId="437" builtinId="8" hidden="1"/>
    <cellStyle name="Link" xfId="439" builtinId="8" hidden="1"/>
    <cellStyle name="Link" xfId="441" builtinId="8" hidden="1"/>
    <cellStyle name="Link" xfId="443" builtinId="8" hidden="1"/>
    <cellStyle name="Link" xfId="445" builtinId="8" hidden="1"/>
    <cellStyle name="Link" xfId="447" builtinId="8" hidden="1"/>
    <cellStyle name="Link" xfId="449" builtinId="8" hidden="1"/>
    <cellStyle name="Link" xfId="451" builtinId="8" hidden="1"/>
    <cellStyle name="Link" xfId="453" builtinId="8" hidden="1"/>
    <cellStyle name="Link" xfId="455" builtinId="8" hidden="1"/>
    <cellStyle name="Link" xfId="457" builtinId="8" hidden="1"/>
    <cellStyle name="Link" xfId="459" builtinId="8" hidden="1"/>
    <cellStyle name="Link" xfId="461" builtinId="8" hidden="1"/>
    <cellStyle name="Link" xfId="463" builtinId="8" hidden="1"/>
    <cellStyle name="Link" xfId="465" builtinId="8" hidden="1"/>
    <cellStyle name="Link" xfId="467" builtinId="8" hidden="1"/>
    <cellStyle name="Link" xfId="469" builtinId="8" hidden="1"/>
    <cellStyle name="Link" xfId="471" builtinId="8" hidden="1"/>
    <cellStyle name="Link" xfId="473" builtinId="8" hidden="1"/>
    <cellStyle name="Link" xfId="475" builtinId="8" hidden="1"/>
    <cellStyle name="Link" xfId="477" builtinId="8" hidden="1"/>
    <cellStyle name="Link" xfId="479" builtinId="8" hidden="1"/>
    <cellStyle name="Link" xfId="481" builtinId="8" hidden="1"/>
    <cellStyle name="Link" xfId="483" builtinId="8" hidden="1"/>
    <cellStyle name="Link" xfId="485" builtinId="8" hidden="1"/>
    <cellStyle name="Link" xfId="487" builtinId="8" hidden="1"/>
    <cellStyle name="Link" xfId="489" builtinId="8" hidden="1"/>
    <cellStyle name="Link" xfId="491" builtinId="8" hidden="1"/>
    <cellStyle name="Link" xfId="493" builtinId="8" hidden="1"/>
    <cellStyle name="Link" xfId="495" builtinId="8" hidden="1"/>
    <cellStyle name="Link" xfId="497" builtinId="8" hidden="1"/>
    <cellStyle name="Link" xfId="499" builtinId="8" hidden="1"/>
    <cellStyle name="Link" xfId="501" builtinId="8" hidden="1"/>
    <cellStyle name="Link" xfId="503" builtinId="8" hidden="1"/>
    <cellStyle name="Link" xfId="505" builtinId="8" hidden="1"/>
    <cellStyle name="Link" xfId="507" builtinId="8" hidden="1"/>
    <cellStyle name="Link" xfId="509" builtinId="8" hidden="1"/>
    <cellStyle name="Link" xfId="511" builtinId="8" hidden="1"/>
    <cellStyle name="Link" xfId="513" builtinId="8" hidden="1"/>
    <cellStyle name="Link" xfId="515" builtinId="8" hidden="1"/>
    <cellStyle name="Link" xfId="517" builtinId="8" hidden="1"/>
    <cellStyle name="Link" xfId="519" builtinId="8" hidden="1"/>
    <cellStyle name="Link" xfId="521" builtinId="8" hidden="1"/>
    <cellStyle name="Link" xfId="523" builtinId="8" hidden="1"/>
    <cellStyle name="Link" xfId="525" builtinId="8" hidden="1"/>
    <cellStyle name="Link" xfId="527" builtinId="8" hidden="1"/>
    <cellStyle name="Link" xfId="529" builtinId="8" hidden="1"/>
    <cellStyle name="Link" xfId="531" builtinId="8" hidden="1"/>
    <cellStyle name="Link" xfId="533" builtinId="8" hidden="1"/>
    <cellStyle name="Link" xfId="535" builtinId="8" hidden="1"/>
    <cellStyle name="Link" xfId="537" builtinId="8" hidden="1"/>
    <cellStyle name="Link" xfId="539" builtinId="8" hidden="1"/>
    <cellStyle name="Link" xfId="541" builtinId="8" hidden="1"/>
    <cellStyle name="Link" xfId="543" builtinId="8" hidden="1"/>
    <cellStyle name="Link" xfId="545" builtinId="8"/>
    <cellStyle name="Standard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tyles" Target="styles.xml"/><Relationship Id="rId12" Type="http://schemas.openxmlformats.org/officeDocument/2006/relationships/sharedStrings" Target="sharedStrings.xml"/><Relationship Id="rId13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0212697720013914"/>
          <c:y val="0.0149068322981366"/>
          <c:w val="0.920252600955001"/>
          <c:h val="0.783590746808823"/>
        </c:manualLayout>
      </c:layout>
      <c:lineChart>
        <c:grouping val="standard"/>
        <c:varyColors val="0"/>
        <c:ser>
          <c:idx val="0"/>
          <c:order val="0"/>
          <c:tx>
            <c:strRef>
              <c:f>Teststrecke!$C$21</c:f>
              <c:strCache>
                <c:ptCount val="1"/>
                <c:pt idx="0">
                  <c:v>h(r) [m]</c:v>
                </c:pt>
              </c:strCache>
            </c:strRef>
          </c:tx>
          <c:marker>
            <c:symbol val="none"/>
          </c:marker>
          <c:cat>
            <c:numRef>
              <c:f>Teststrecke!$B$23:$B$2621</c:f>
              <c:numCache>
                <c:formatCode>#,##0.0</c:formatCode>
                <c:ptCount val="2599"/>
                <c:pt idx="0" formatCode="#,##0">
                  <c:v>0.0</c:v>
                </c:pt>
                <c:pt idx="1">
                  <c:v>27.12856043110085</c:v>
                </c:pt>
                <c:pt idx="2">
                  <c:v>54.2571208622017</c:v>
                </c:pt>
                <c:pt idx="3">
                  <c:v>81.38568129330254</c:v>
                </c:pt>
                <c:pt idx="4" formatCode="#,##0">
                  <c:v>108.5142417244034</c:v>
                </c:pt>
                <c:pt idx="5" formatCode="#,##0">
                  <c:v>135.6428021555042</c:v>
                </c:pt>
                <c:pt idx="6" formatCode="#,##0">
                  <c:v>162.7713625866051</c:v>
                </c:pt>
                <c:pt idx="7" formatCode="#,##0">
                  <c:v>189.899923017706</c:v>
                </c:pt>
                <c:pt idx="8" formatCode="#,##0">
                  <c:v>217.0284834488068</c:v>
                </c:pt>
                <c:pt idx="9" formatCode="#,##0">
                  <c:v>244.1570438799076</c:v>
                </c:pt>
                <c:pt idx="10" formatCode="#,##0">
                  <c:v>271.2856043110085</c:v>
                </c:pt>
                <c:pt idx="11" formatCode="#,##0">
                  <c:v>298.4141647421093</c:v>
                </c:pt>
                <c:pt idx="12" formatCode="#,##0">
                  <c:v>325.5427251732101</c:v>
                </c:pt>
                <c:pt idx="13" formatCode="#,##0">
                  <c:v>352.671285604311</c:v>
                </c:pt>
                <c:pt idx="14" formatCode="#,##0">
                  <c:v>379.7998460354118</c:v>
                </c:pt>
                <c:pt idx="15" formatCode="#,##0">
                  <c:v>406.9284064665127</c:v>
                </c:pt>
                <c:pt idx="16" formatCode="#,##0">
                  <c:v>434.0569668976136</c:v>
                </c:pt>
                <c:pt idx="17" formatCode="#,##0">
                  <c:v>461.1855273287144</c:v>
                </c:pt>
                <c:pt idx="18" formatCode="#,##0">
                  <c:v>488.3140877598152</c:v>
                </c:pt>
                <c:pt idx="19" formatCode="#,##0">
                  <c:v>515.4426481909161</c:v>
                </c:pt>
                <c:pt idx="20" formatCode="#,##0">
                  <c:v>542.571208622017</c:v>
                </c:pt>
                <c:pt idx="21" formatCode="#,##0">
                  <c:v>569.6997690531178</c:v>
                </c:pt>
                <c:pt idx="22" formatCode="#,##0">
                  <c:v>596.8283294842187</c:v>
                </c:pt>
                <c:pt idx="23" formatCode="#,##0">
                  <c:v>623.9568899153195</c:v>
                </c:pt>
                <c:pt idx="24" formatCode="#,##0">
                  <c:v>651.0854503464203</c:v>
                </c:pt>
                <c:pt idx="25" formatCode="#,##0">
                  <c:v>678.214010777521</c:v>
                </c:pt>
                <c:pt idx="26" formatCode="#,##0">
                  <c:v>705.342571208622</c:v>
                </c:pt>
                <c:pt idx="27" formatCode="#,##0">
                  <c:v>732.4711316397228</c:v>
                </c:pt>
                <c:pt idx="28" formatCode="#,##0">
                  <c:v>759.5996920708237</c:v>
                </c:pt>
                <c:pt idx="29" formatCode="#,##0">
                  <c:v>786.7282525019245</c:v>
                </c:pt>
                <c:pt idx="30" formatCode="#,##0">
                  <c:v>813.8568129330255</c:v>
                </c:pt>
                <c:pt idx="31" formatCode="#,##0">
                  <c:v>840.9853733641263</c:v>
                </c:pt>
                <c:pt idx="32" formatCode="#,##0">
                  <c:v>868.1139337952271</c:v>
                </c:pt>
                <c:pt idx="33" formatCode="#,##0">
                  <c:v>895.242494226328</c:v>
                </c:pt>
                <c:pt idx="34" formatCode="#,##0">
                  <c:v>922.3710546574288</c:v>
                </c:pt>
                <c:pt idx="35" formatCode="#,##0">
                  <c:v>949.4996150885297</c:v>
                </c:pt>
                <c:pt idx="36" formatCode="#,##0">
                  <c:v>976.6281755196305</c:v>
                </c:pt>
                <c:pt idx="37" formatCode="#,##0">
                  <c:v>1003.756735950731</c:v>
                </c:pt>
                <c:pt idx="38" formatCode="#,##0">
                  <c:v>1030.885296381832</c:v>
                </c:pt>
                <c:pt idx="39" formatCode="#,##0">
                  <c:v>1058.013856812933</c:v>
                </c:pt>
                <c:pt idx="40" formatCode="#,##0">
                  <c:v>1085.142417244034</c:v>
                </c:pt>
                <c:pt idx="41" formatCode="#,##0">
                  <c:v>1112.270977675135</c:v>
                </c:pt>
                <c:pt idx="42" formatCode="#,##0">
                  <c:v>1139.399538106236</c:v>
                </c:pt>
                <c:pt idx="43" formatCode="#,##0">
                  <c:v>1166.528098537337</c:v>
                </c:pt>
                <c:pt idx="44" formatCode="#,##0">
                  <c:v>1193.656658968437</c:v>
                </c:pt>
                <c:pt idx="45" formatCode="#,##0">
                  <c:v>1220.785219399538</c:v>
                </c:pt>
                <c:pt idx="46" formatCode="#,##0">
                  <c:v>1247.913779830639</c:v>
                </c:pt>
                <c:pt idx="47" formatCode="#,##0">
                  <c:v>1275.04234026174</c:v>
                </c:pt>
                <c:pt idx="48" formatCode="#,##0">
                  <c:v>1302.170900692841</c:v>
                </c:pt>
                <c:pt idx="49" formatCode="#,##0">
                  <c:v>1329.299461123941</c:v>
                </c:pt>
                <c:pt idx="50" formatCode="#,##0">
                  <c:v>1356.428021555042</c:v>
                </c:pt>
                <c:pt idx="51" formatCode="#,##0">
                  <c:v>1383.556581986143</c:v>
                </c:pt>
                <c:pt idx="52" formatCode="#,##0">
                  <c:v>1410.685142417244</c:v>
                </c:pt>
                <c:pt idx="53" formatCode="#,##0">
                  <c:v>1437.813702848345</c:v>
                </c:pt>
                <c:pt idx="54" formatCode="#,##0">
                  <c:v>1464.942263279446</c:v>
                </c:pt>
                <c:pt idx="55" formatCode="#,##0">
                  <c:v>1492.070823710547</c:v>
                </c:pt>
                <c:pt idx="56" formatCode="#,##0">
                  <c:v>1519.199384141647</c:v>
                </c:pt>
                <c:pt idx="57" formatCode="#,##0">
                  <c:v>1546.327944572748</c:v>
                </c:pt>
                <c:pt idx="58" formatCode="#,##0">
                  <c:v>1573.45650500385</c:v>
                </c:pt>
                <c:pt idx="59" formatCode="#,##0">
                  <c:v>1600.58506543495</c:v>
                </c:pt>
                <c:pt idx="60" formatCode="#,##0">
                  <c:v>1627.713625866051</c:v>
                </c:pt>
                <c:pt idx="61" formatCode="#,##0">
                  <c:v>1654.842186297152</c:v>
                </c:pt>
                <c:pt idx="62" formatCode="#,##0">
                  <c:v>1681.970746728253</c:v>
                </c:pt>
                <c:pt idx="63" formatCode="#,##0">
                  <c:v>1709.099307159353</c:v>
                </c:pt>
                <c:pt idx="64" formatCode="#,##0">
                  <c:v>1736.227867590454</c:v>
                </c:pt>
                <c:pt idx="65" formatCode="#,##0">
                  <c:v>1763.356428021555</c:v>
                </c:pt>
                <c:pt idx="66" formatCode="#,##0">
                  <c:v>1790.484988452656</c:v>
                </c:pt>
                <c:pt idx="67" formatCode="#,##0">
                  <c:v>1817.613548883757</c:v>
                </c:pt>
                <c:pt idx="68" formatCode="#,##0">
                  <c:v>1844.742109314858</c:v>
                </c:pt>
                <c:pt idx="69" formatCode="#,##0">
                  <c:v>1871.870669745959</c:v>
                </c:pt>
                <c:pt idx="70" formatCode="#,##0">
                  <c:v>1898.999230177059</c:v>
                </c:pt>
                <c:pt idx="71" formatCode="#,##0">
                  <c:v>1926.12779060816</c:v>
                </c:pt>
                <c:pt idx="72" formatCode="#,##0">
                  <c:v>1953.256351039261</c:v>
                </c:pt>
                <c:pt idx="73" formatCode="#,##0">
                  <c:v>1980.384911470362</c:v>
                </c:pt>
                <c:pt idx="74" formatCode="#,##0">
                  <c:v>2007.513471901463</c:v>
                </c:pt>
                <c:pt idx="75" formatCode="#,##0">
                  <c:v>2034.642032332564</c:v>
                </c:pt>
                <c:pt idx="76" formatCode="#,##0">
                  <c:v>2061.770592763664</c:v>
                </c:pt>
                <c:pt idx="77" formatCode="#,##0">
                  <c:v>2088.899153194765</c:v>
                </c:pt>
                <c:pt idx="78" formatCode="#,##0">
                  <c:v>2116.027713625866</c:v>
                </c:pt>
                <c:pt idx="79" formatCode="#,##0">
                  <c:v>2143.156274056967</c:v>
                </c:pt>
                <c:pt idx="80" formatCode="#,##0">
                  <c:v>2170.284834488068</c:v>
                </c:pt>
                <c:pt idx="81" formatCode="#,##0">
                  <c:v>2197.413394919168</c:v>
                </c:pt>
                <c:pt idx="82" formatCode="#,##0">
                  <c:v>2224.54195535027</c:v>
                </c:pt>
                <c:pt idx="83" formatCode="#,##0">
                  <c:v>2251.67051578137</c:v>
                </c:pt>
                <c:pt idx="84" formatCode="#,##0">
                  <c:v>2278.799076212471</c:v>
                </c:pt>
                <c:pt idx="85" formatCode="#,##0">
                  <c:v>2305.927636643572</c:v>
                </c:pt>
                <c:pt idx="86" formatCode="#,##0">
                  <c:v>2333.056197074673</c:v>
                </c:pt>
                <c:pt idx="87" formatCode="#,##0">
                  <c:v>2360.184757505774</c:v>
                </c:pt>
                <c:pt idx="88" formatCode="#,##0">
                  <c:v>2387.313317936874</c:v>
                </c:pt>
                <c:pt idx="89" formatCode="#,##0">
                  <c:v>2414.441878367975</c:v>
                </c:pt>
                <c:pt idx="90" formatCode="#,##0">
                  <c:v>2441.570438799076</c:v>
                </c:pt>
                <c:pt idx="91" formatCode="#,##0">
                  <c:v>2468.698999230177</c:v>
                </c:pt>
                <c:pt idx="92" formatCode="#,##0">
                  <c:v>2495.827559661278</c:v>
                </c:pt>
                <c:pt idx="93" formatCode="#,##0">
                  <c:v>2522.95612009238</c:v>
                </c:pt>
                <c:pt idx="94" formatCode="#,##0">
                  <c:v>2550.08468052348</c:v>
                </c:pt>
                <c:pt idx="95" formatCode="#,##0">
                  <c:v>2577.213240954581</c:v>
                </c:pt>
                <c:pt idx="96" formatCode="#,##0">
                  <c:v>2604.341801385681</c:v>
                </c:pt>
                <c:pt idx="97" formatCode="#,##0">
                  <c:v>2631.470361816782</c:v>
                </c:pt>
                <c:pt idx="98" formatCode="#,##0">
                  <c:v>2658.598922247883</c:v>
                </c:pt>
                <c:pt idx="99" formatCode="#,##0">
                  <c:v>2685.727482678984</c:v>
                </c:pt>
                <c:pt idx="100" formatCode="#,##0">
                  <c:v>2712.856043110085</c:v>
                </c:pt>
                <c:pt idx="101" formatCode="#,##0">
                  <c:v>2739.984603541186</c:v>
                </c:pt>
                <c:pt idx="102" formatCode="#,##0">
                  <c:v>2767.113163972286</c:v>
                </c:pt>
                <c:pt idx="103" formatCode="#,##0">
                  <c:v>2794.241724403387</c:v>
                </c:pt>
                <c:pt idx="104" formatCode="#,##0">
                  <c:v>2821.370284834488</c:v>
                </c:pt>
                <c:pt idx="105" formatCode="#,##0">
                  <c:v>2848.498845265589</c:v>
                </c:pt>
                <c:pt idx="106" formatCode="#,##0">
                  <c:v>2875.62740569669</c:v>
                </c:pt>
                <c:pt idx="107" formatCode="#,##0">
                  <c:v>2902.755966127791</c:v>
                </c:pt>
                <c:pt idx="108" formatCode="#,##0">
                  <c:v>2929.884526558892</c:v>
                </c:pt>
                <c:pt idx="109" formatCode="#,##0">
                  <c:v>2957.013086989992</c:v>
                </c:pt>
                <c:pt idx="110" formatCode="#,##0">
                  <c:v>2984.141647421093</c:v>
                </c:pt>
                <c:pt idx="111" formatCode="#,##0">
                  <c:v>3011.270207852194</c:v>
                </c:pt>
                <c:pt idx="112" formatCode="#,##0">
                  <c:v>3038.398768283295</c:v>
                </c:pt>
                <c:pt idx="113" formatCode="#,##0">
                  <c:v>3065.527328714396</c:v>
                </c:pt>
                <c:pt idx="114" formatCode="#,##0">
                  <c:v>3092.655889145497</c:v>
                </c:pt>
                <c:pt idx="115" formatCode="#,##0">
                  <c:v>3119.784449576598</c:v>
                </c:pt>
                <c:pt idx="116" formatCode="#,##0">
                  <c:v>3146.913010007698</c:v>
                </c:pt>
                <c:pt idx="117" formatCode="#,##0">
                  <c:v>3174.0415704388</c:v>
                </c:pt>
                <c:pt idx="118" formatCode="#,##0">
                  <c:v>3201.1701308699</c:v>
                </c:pt>
                <c:pt idx="119" formatCode="#,##0">
                  <c:v>3228.298691301001</c:v>
                </c:pt>
                <c:pt idx="120" formatCode="#,##0">
                  <c:v>3255.427251732102</c:v>
                </c:pt>
                <c:pt idx="121" formatCode="#,##0">
                  <c:v>3282.555812163203</c:v>
                </c:pt>
                <c:pt idx="122" formatCode="#,##0">
                  <c:v>3309.684372594303</c:v>
                </c:pt>
                <c:pt idx="123" formatCode="#,##0">
                  <c:v>3336.812933025404</c:v>
                </c:pt>
                <c:pt idx="124" formatCode="#,##0">
                  <c:v>3363.941493456505</c:v>
                </c:pt>
                <c:pt idx="125" formatCode="#,##0">
                  <c:v>3391.070053887606</c:v>
                </c:pt>
                <c:pt idx="126" formatCode="#,##0">
                  <c:v>3418.198614318707</c:v>
                </c:pt>
                <c:pt idx="127" formatCode="#,##0">
                  <c:v>3445.327174749807</c:v>
                </c:pt>
                <c:pt idx="128" formatCode="#,##0">
                  <c:v>3472.455735180908</c:v>
                </c:pt>
                <c:pt idx="129" formatCode="#,##0">
                  <c:v>3499.58429561201</c:v>
                </c:pt>
                <c:pt idx="130" formatCode="#,##0">
                  <c:v>3526.71285604311</c:v>
                </c:pt>
                <c:pt idx="131" formatCode="#,##0">
                  <c:v>3553.841416474211</c:v>
                </c:pt>
                <c:pt idx="132" formatCode="#,##0">
                  <c:v>3580.969976905312</c:v>
                </c:pt>
                <c:pt idx="133" formatCode="#,##0">
                  <c:v>3608.098537336413</c:v>
                </c:pt>
                <c:pt idx="134" formatCode="#,##0">
                  <c:v>3635.227097767513</c:v>
                </c:pt>
                <c:pt idx="135" formatCode="#,##0">
                  <c:v>3662.355658198614</c:v>
                </c:pt>
                <c:pt idx="136" formatCode="#,##0">
                  <c:v>3689.484218629715</c:v>
                </c:pt>
                <c:pt idx="137" formatCode="#,##0">
                  <c:v>3716.612779060816</c:v>
                </c:pt>
                <c:pt idx="138" formatCode="#,##0">
                  <c:v>3743.741339491917</c:v>
                </c:pt>
                <c:pt idx="139" formatCode="#,##0">
                  <c:v>3770.869899923018</c:v>
                </c:pt>
                <c:pt idx="140" formatCode="#,##0">
                  <c:v>3797.998460354119</c:v>
                </c:pt>
                <c:pt idx="141" formatCode="#,##0">
                  <c:v>3825.127020785219</c:v>
                </c:pt>
                <c:pt idx="142" formatCode="#,##0">
                  <c:v>3852.25558121632</c:v>
                </c:pt>
                <c:pt idx="143" formatCode="#,##0">
                  <c:v>3879.384141647421</c:v>
                </c:pt>
                <c:pt idx="144" formatCode="#,##0">
                  <c:v>3906.512702078522</c:v>
                </c:pt>
                <c:pt idx="145" formatCode="#,##0">
                  <c:v>3933.641262509623</c:v>
                </c:pt>
                <c:pt idx="146" formatCode="#,##0">
                  <c:v>3960.769822940724</c:v>
                </c:pt>
                <c:pt idx="147" formatCode="#,##0">
                  <c:v>3987.898383371825</c:v>
                </c:pt>
                <c:pt idx="148" formatCode="#,##0">
                  <c:v>4015.026943802925</c:v>
                </c:pt>
                <c:pt idx="149" formatCode="#,##0">
                  <c:v>4042.155504234026</c:v>
                </c:pt>
                <c:pt idx="150" formatCode="#,##0">
                  <c:v>4069.284064665127</c:v>
                </c:pt>
                <c:pt idx="151" formatCode="#,##0">
                  <c:v>4096.412625096228</c:v>
                </c:pt>
                <c:pt idx="152" formatCode="#,##0">
                  <c:v>4123.541185527328</c:v>
                </c:pt>
                <c:pt idx="153" formatCode="#,##0">
                  <c:v>4150.66974595843</c:v>
                </c:pt>
                <c:pt idx="154" formatCode="#,##0">
                  <c:v>4177.798306389531</c:v>
                </c:pt>
                <c:pt idx="155" formatCode="#,##0">
                  <c:v>4204.926866820631</c:v>
                </c:pt>
                <c:pt idx="156" formatCode="#,##0">
                  <c:v>4232.055427251731</c:v>
                </c:pt>
                <c:pt idx="157" formatCode="#,##0">
                  <c:v>4259.183987682834</c:v>
                </c:pt>
                <c:pt idx="158" formatCode="#,##0">
                  <c:v>4286.312548113934</c:v>
                </c:pt>
                <c:pt idx="159" formatCode="#,##0">
                  <c:v>4313.441108545035</c:v>
                </c:pt>
                <c:pt idx="160" formatCode="#,##0">
                  <c:v>4340.569668976135</c:v>
                </c:pt>
                <c:pt idx="161" formatCode="#,##0">
                  <c:v>4367.698229407236</c:v>
                </c:pt>
                <c:pt idx="162" formatCode="#,##0">
                  <c:v>4394.826789838337</c:v>
                </c:pt>
                <c:pt idx="163" formatCode="#,##0">
                  <c:v>4421.955350269438</c:v>
                </c:pt>
                <c:pt idx="164" formatCode="#,##0">
                  <c:v>4449.083910700539</c:v>
                </c:pt>
                <c:pt idx="165" formatCode="#,##0">
                  <c:v>4476.21247113164</c:v>
                </c:pt>
                <c:pt idx="166" formatCode="#,##0">
                  <c:v>4503.34103156274</c:v>
                </c:pt>
                <c:pt idx="167" formatCode="#,##0">
                  <c:v>4530.469591993841</c:v>
                </c:pt>
                <c:pt idx="168" formatCode="#,##0">
                  <c:v>4557.598152424943</c:v>
                </c:pt>
                <c:pt idx="169" formatCode="#,##0">
                  <c:v>4584.726712856043</c:v>
                </c:pt>
                <c:pt idx="170" formatCode="#,##0">
                  <c:v>4611.855273287143</c:v>
                </c:pt>
                <c:pt idx="171" formatCode="#,##0">
                  <c:v>4638.983833718245</c:v>
                </c:pt>
                <c:pt idx="172" formatCode="#,##0">
                  <c:v>4666.112394149346</c:v>
                </c:pt>
                <c:pt idx="173" formatCode="#,##0">
                  <c:v>4693.240954580446</c:v>
                </c:pt>
                <c:pt idx="174" formatCode="#,##0">
                  <c:v>4720.369515011547</c:v>
                </c:pt>
                <c:pt idx="175" formatCode="#,##0">
                  <c:v>4747.498075442649</c:v>
                </c:pt>
                <c:pt idx="176" formatCode="#,##0">
                  <c:v>4774.62663587375</c:v>
                </c:pt>
                <c:pt idx="177" formatCode="#,##0">
                  <c:v>4801.75519630485</c:v>
                </c:pt>
                <c:pt idx="178" formatCode="#,##0">
                  <c:v>4828.883756735951</c:v>
                </c:pt>
                <c:pt idx="179" formatCode="#,##0">
                  <c:v>4856.012317167052</c:v>
                </c:pt>
                <c:pt idx="180" formatCode="#,##0">
                  <c:v>4883.140877598153</c:v>
                </c:pt>
                <c:pt idx="181" formatCode="#,##0">
                  <c:v>4910.269438029253</c:v>
                </c:pt>
                <c:pt idx="182" formatCode="#,##0">
                  <c:v>4937.397998460354</c:v>
                </c:pt>
                <c:pt idx="183" formatCode="#,##0">
                  <c:v>4964.526558891455</c:v>
                </c:pt>
                <c:pt idx="184" formatCode="#,##0">
                  <c:v>4991.655119322556</c:v>
                </c:pt>
                <c:pt idx="185" formatCode="#,##0">
                  <c:v>5018.783679753656</c:v>
                </c:pt>
                <c:pt idx="186" formatCode="#,##0">
                  <c:v>5045.912240184758</c:v>
                </c:pt>
                <c:pt idx="187" formatCode="#,##0">
                  <c:v>5073.040800615858</c:v>
                </c:pt>
                <c:pt idx="188" formatCode="#,##0">
                  <c:v>5100.16936104696</c:v>
                </c:pt>
                <c:pt idx="189" formatCode="#,##0">
                  <c:v>5127.29792147806</c:v>
                </c:pt>
                <c:pt idx="190" formatCode="#,##0">
                  <c:v>5154.426481909161</c:v>
                </c:pt>
                <c:pt idx="191" formatCode="#,##0">
                  <c:v>5181.555042340262</c:v>
                </c:pt>
                <c:pt idx="192" formatCode="#,##0">
                  <c:v>5208.683602771362</c:v>
                </c:pt>
                <c:pt idx="193" formatCode="#,##0">
                  <c:v>5235.812163202464</c:v>
                </c:pt>
                <c:pt idx="194" formatCode="#,##0">
                  <c:v>5262.940723633565</c:v>
                </c:pt>
                <c:pt idx="195" formatCode="#,##0">
                  <c:v>5290.069284064665</c:v>
                </c:pt>
                <c:pt idx="196" formatCode="#,##0">
                  <c:v>5317.197844495765</c:v>
                </c:pt>
                <c:pt idx="197" formatCode="#,##0">
                  <c:v>5344.326404926867</c:v>
                </c:pt>
                <c:pt idx="198" formatCode="#,##0">
                  <c:v>5371.454965357967</c:v>
                </c:pt>
                <c:pt idx="199" formatCode="#,##0">
                  <c:v>5398.583525789068</c:v>
                </c:pt>
                <c:pt idx="200" formatCode="#,##0">
                  <c:v>5425.71208622017</c:v>
                </c:pt>
                <c:pt idx="201" formatCode="#,##0">
                  <c:v>5452.84064665127</c:v>
                </c:pt>
                <c:pt idx="202" formatCode="#,##0">
                  <c:v>5479.969207082371</c:v>
                </c:pt>
                <c:pt idx="203" formatCode="#,##0">
                  <c:v>5507.097767513472</c:v>
                </c:pt>
                <c:pt idx="204" formatCode="#,##0">
                  <c:v>5534.226327944573</c:v>
                </c:pt>
                <c:pt idx="205" formatCode="#,##0">
                  <c:v>5561.354888375674</c:v>
                </c:pt>
                <c:pt idx="206" formatCode="#,##0">
                  <c:v>5588.483448806775</c:v>
                </c:pt>
                <c:pt idx="207" formatCode="#,##0">
                  <c:v>5615.612009237875</c:v>
                </c:pt>
                <c:pt idx="208" formatCode="#,##0">
                  <c:v>5642.740569668976</c:v>
                </c:pt>
                <c:pt idx="209" formatCode="#,##0">
                  <c:v>5669.869130100077</c:v>
                </c:pt>
                <c:pt idx="210" formatCode="#,##0">
                  <c:v>5696.997690531178</c:v>
                </c:pt>
                <c:pt idx="211" formatCode="#,##0">
                  <c:v>5724.12625096228</c:v>
                </c:pt>
                <c:pt idx="212" formatCode="#,##0">
                  <c:v>5751.25481139338</c:v>
                </c:pt>
                <c:pt idx="213" formatCode="#,##0">
                  <c:v>5778.38337182448</c:v>
                </c:pt>
                <c:pt idx="214" formatCode="#,##0">
                  <c:v>5805.51193225558</c:v>
                </c:pt>
                <c:pt idx="215" formatCode="#,##0">
                  <c:v>5832.640492686683</c:v>
                </c:pt>
                <c:pt idx="216" formatCode="#,##0">
                  <c:v>5859.769053117783</c:v>
                </c:pt>
                <c:pt idx="217" formatCode="#,##0">
                  <c:v>5886.897613548884</c:v>
                </c:pt>
                <c:pt idx="218" formatCode="#,##0">
                  <c:v>5914.026173979984</c:v>
                </c:pt>
                <c:pt idx="219" formatCode="#,##0">
                  <c:v>5941.154734411085</c:v>
                </c:pt>
                <c:pt idx="220" formatCode="#,##0">
                  <c:v>5968.283294842186</c:v>
                </c:pt>
                <c:pt idx="221" formatCode="#,##0">
                  <c:v>5995.411855273287</c:v>
                </c:pt>
                <c:pt idx="222" formatCode="#,##0">
                  <c:v>6022.540415704389</c:v>
                </c:pt>
                <c:pt idx="223" formatCode="#,##0">
                  <c:v>6049.66897613549</c:v>
                </c:pt>
                <c:pt idx="224" formatCode="#,##0">
                  <c:v>6076.79753656659</c:v>
                </c:pt>
                <c:pt idx="225" formatCode="#,##0">
                  <c:v>6103.92609699769</c:v>
                </c:pt>
                <c:pt idx="226" formatCode="#,##0">
                  <c:v>6131.054657428792</c:v>
                </c:pt>
                <c:pt idx="227" formatCode="#,##0">
                  <c:v>6158.183217859892</c:v>
                </c:pt>
                <c:pt idx="228" formatCode="#,##0">
                  <c:v>6185.311778290993</c:v>
                </c:pt>
                <c:pt idx="229" formatCode="#,##0">
                  <c:v>6212.440338722095</c:v>
                </c:pt>
                <c:pt idx="230" formatCode="#,##0">
                  <c:v>6239.568899153195</c:v>
                </c:pt>
                <c:pt idx="231" formatCode="#,##0">
                  <c:v>6266.697459584296</c:v>
                </c:pt>
                <c:pt idx="232" formatCode="#,##0">
                  <c:v>6293.826020015396</c:v>
                </c:pt>
                <c:pt idx="233" formatCode="#,##0">
                  <c:v>6320.954580446498</c:v>
                </c:pt>
                <c:pt idx="234" formatCode="#,##0">
                  <c:v>6348.083140877598</c:v>
                </c:pt>
                <c:pt idx="235" formatCode="#,##0">
                  <c:v>6375.2117013087</c:v>
                </c:pt>
                <c:pt idx="236" formatCode="#,##0">
                  <c:v>6402.3402617398</c:v>
                </c:pt>
                <c:pt idx="237" formatCode="#,##0">
                  <c:v>6429.468822170901</c:v>
                </c:pt>
                <c:pt idx="238" formatCode="#,##0">
                  <c:v>6456.597382602002</c:v>
                </c:pt>
                <c:pt idx="239" formatCode="#,##0">
                  <c:v>6483.725943033102</c:v>
                </c:pt>
                <c:pt idx="240" formatCode="#,##0">
                  <c:v>6510.854503464203</c:v>
                </c:pt>
                <c:pt idx="241" formatCode="#,##0">
                  <c:v>6537.983063895304</c:v>
                </c:pt>
                <c:pt idx="242" formatCode="#,##0">
                  <c:v>6565.111624326405</c:v>
                </c:pt>
                <c:pt idx="243" formatCode="#,##0">
                  <c:v>6592.240184757505</c:v>
                </c:pt>
                <c:pt idx="244" formatCode="#,##0">
                  <c:v>6619.368745188607</c:v>
                </c:pt>
                <c:pt idx="245" formatCode="#,##0">
                  <c:v>6646.497305619708</c:v>
                </c:pt>
                <c:pt idx="246" formatCode="#,##0">
                  <c:v>6673.625866050808</c:v>
                </c:pt>
                <c:pt idx="247" formatCode="#,##0">
                  <c:v>6700.75442648191</c:v>
                </c:pt>
                <c:pt idx="248" formatCode="#,##0">
                  <c:v>6727.88298691301</c:v>
                </c:pt>
                <c:pt idx="249" formatCode="#,##0">
                  <c:v>6755.011547344111</c:v>
                </c:pt>
                <c:pt idx="250" formatCode="#,##0">
                  <c:v>6782.140107775211</c:v>
                </c:pt>
                <c:pt idx="251" formatCode="#,##0">
                  <c:v>6809.268668206313</c:v>
                </c:pt>
                <c:pt idx="252" formatCode="#,##0">
                  <c:v>6836.397228637413</c:v>
                </c:pt>
                <c:pt idx="253" formatCode="#,##0">
                  <c:v>6863.525789068514</c:v>
                </c:pt>
                <c:pt idx="254" formatCode="#,##0">
                  <c:v>6890.654349499614</c:v>
                </c:pt>
                <c:pt idx="255" formatCode="#,##0">
                  <c:v>6917.782909930716</c:v>
                </c:pt>
                <c:pt idx="256" formatCode="#,##0">
                  <c:v>6944.911470361817</c:v>
                </c:pt>
                <c:pt idx="257" formatCode="#,##0">
                  <c:v>6972.040030792917</c:v>
                </c:pt>
                <c:pt idx="258" formatCode="#,##0">
                  <c:v>6999.16859122402</c:v>
                </c:pt>
                <c:pt idx="259" formatCode="#,##0">
                  <c:v>7026.29715165512</c:v>
                </c:pt>
                <c:pt idx="260" formatCode="#,##0">
                  <c:v>7053.42571208622</c:v>
                </c:pt>
                <c:pt idx="261" formatCode="#,##0">
                  <c:v>7080.55427251732</c:v>
                </c:pt>
                <c:pt idx="262" formatCode="#,##0">
                  <c:v>7107.682832948422</c:v>
                </c:pt>
                <c:pt idx="263" formatCode="#,##0">
                  <c:v>7134.811393379523</c:v>
                </c:pt>
                <c:pt idx="264" formatCode="#,##0">
                  <c:v>7161.939953810624</c:v>
                </c:pt>
                <c:pt idx="265" formatCode="#,##0">
                  <c:v>7189.068514241724</c:v>
                </c:pt>
                <c:pt idx="266" formatCode="#,##0">
                  <c:v>7216.197074672825</c:v>
                </c:pt>
                <c:pt idx="267" formatCode="#,##0">
                  <c:v>7243.325635103926</c:v>
                </c:pt>
                <c:pt idx="268" formatCode="#,##0">
                  <c:v>7270.454195535027</c:v>
                </c:pt>
                <c:pt idx="269" formatCode="#,##0">
                  <c:v>7297.582755966128</c:v>
                </c:pt>
                <c:pt idx="270" formatCode="#,##0">
                  <c:v>7324.711316397229</c:v>
                </c:pt>
                <c:pt idx="271" formatCode="#,##0">
                  <c:v>7351.83987682833</c:v>
                </c:pt>
                <c:pt idx="272" formatCode="#,##0">
                  <c:v>7378.96843725943</c:v>
                </c:pt>
                <c:pt idx="273" formatCode="#,##0">
                  <c:v>7406.096997690532</c:v>
                </c:pt>
                <c:pt idx="274" formatCode="#,##0">
                  <c:v>7433.225558121632</c:v>
                </c:pt>
                <c:pt idx="275" formatCode="#,##0">
                  <c:v>7460.354118552732</c:v>
                </c:pt>
                <c:pt idx="276" formatCode="#,##0">
                  <c:v>7487.482678983834</c:v>
                </c:pt>
                <c:pt idx="277" formatCode="#,##0">
                  <c:v>7514.611239414934</c:v>
                </c:pt>
                <c:pt idx="278" formatCode="#,##0">
                  <c:v>7541.739799846036</c:v>
                </c:pt>
                <c:pt idx="279" formatCode="#,##0">
                  <c:v>7568.868360277136</c:v>
                </c:pt>
                <c:pt idx="280" formatCode="#,##0">
                  <c:v>7595.996920708237</c:v>
                </c:pt>
                <c:pt idx="281" formatCode="#,##0">
                  <c:v>7623.125481139338</c:v>
                </c:pt>
                <c:pt idx="282" formatCode="#,##0">
                  <c:v>7650.254041570438</c:v>
                </c:pt>
                <c:pt idx="283" formatCode="#,##0">
                  <c:v>7677.38260200154</c:v>
                </c:pt>
                <c:pt idx="284" formatCode="#,##0">
                  <c:v>7704.51116243264</c:v>
                </c:pt>
                <c:pt idx="285" formatCode="#,##0">
                  <c:v>7731.639722863741</c:v>
                </c:pt>
                <c:pt idx="286" formatCode="#,##0">
                  <c:v>7758.768283294842</c:v>
                </c:pt>
                <c:pt idx="287" formatCode="#,##0">
                  <c:v>7785.896843725943</c:v>
                </c:pt>
                <c:pt idx="288" formatCode="#,##0">
                  <c:v>7813.025404157044</c:v>
                </c:pt>
                <c:pt idx="289" formatCode="#,##0">
                  <c:v>7840.153964588144</c:v>
                </c:pt>
                <c:pt idx="290" formatCode="#,##0">
                  <c:v>7867.282525019245</c:v>
                </c:pt>
                <c:pt idx="291" formatCode="#,##0">
                  <c:v>7894.411085450346</c:v>
                </c:pt>
                <c:pt idx="292" formatCode="#,##0">
                  <c:v>7921.539645881447</c:v>
                </c:pt>
                <c:pt idx="293" formatCode="#,##0">
                  <c:v>7948.668206312548</c:v>
                </c:pt>
                <c:pt idx="294" formatCode="#,##0">
                  <c:v>7975.79676674365</c:v>
                </c:pt>
                <c:pt idx="295" formatCode="#,##0">
                  <c:v>8002.92532717475</c:v>
                </c:pt>
                <c:pt idx="296" formatCode="#,##0">
                  <c:v>8030.053887605851</c:v>
                </c:pt>
                <c:pt idx="297" formatCode="#,##0">
                  <c:v>8057.182448036951</c:v>
                </c:pt>
                <c:pt idx="298" formatCode="#,##0">
                  <c:v>8084.311008468052</c:v>
                </c:pt>
                <c:pt idx="299" formatCode="#,##0">
                  <c:v>8111.439568899154</c:v>
                </c:pt>
                <c:pt idx="300" formatCode="#,##0">
                  <c:v>8138.568129330254</c:v>
                </c:pt>
                <c:pt idx="301" formatCode="#,##0">
                  <c:v>8165.696689761354</c:v>
                </c:pt>
                <c:pt idx="302" formatCode="#,##0">
                  <c:v>8192.825250192456</c:v>
                </c:pt>
                <c:pt idx="303" formatCode="#,##0">
                  <c:v>8219.953810623558</c:v>
                </c:pt>
                <c:pt idx="304" formatCode="#,##0">
                  <c:v>8247.082371054657</c:v>
                </c:pt>
                <c:pt idx="305" formatCode="#,##0">
                  <c:v>8274.210931485759</c:v>
                </c:pt>
                <c:pt idx="306" formatCode="#,##0">
                  <c:v>8301.339491916858</c:v>
                </c:pt>
                <c:pt idx="307" formatCode="#,##0">
                  <c:v>8328.46805234796</c:v>
                </c:pt>
                <c:pt idx="308" formatCode="#,##0">
                  <c:v>8355.596612779061</c:v>
                </c:pt>
                <c:pt idx="309" formatCode="#,##0">
                  <c:v>8382.725173210161</c:v>
                </c:pt>
                <c:pt idx="310" formatCode="#,##0">
                  <c:v>8409.853733641263</c:v>
                </c:pt>
                <c:pt idx="311" formatCode="#,##0">
                  <c:v>8436.982294072364</c:v>
                </c:pt>
                <c:pt idx="312" formatCode="#,##0">
                  <c:v>8464.110854503463</c:v>
                </c:pt>
                <c:pt idx="313" formatCode="#,##0">
                  <c:v>8491.239414934565</c:v>
                </c:pt>
                <c:pt idx="314" formatCode="#,##0">
                  <c:v>8518.367975365667</c:v>
                </c:pt>
                <c:pt idx="315" formatCode="#,##0">
                  <c:v>8545.496535796767</c:v>
                </c:pt>
                <c:pt idx="316" formatCode="#,##0">
                  <c:v>8572.625096227868</c:v>
                </c:pt>
                <c:pt idx="317" formatCode="#,##0">
                  <c:v>8599.753656658967</c:v>
                </c:pt>
                <c:pt idx="318" formatCode="#,##0">
                  <c:v>8626.88221709007</c:v>
                </c:pt>
                <c:pt idx="319" formatCode="#,##0">
                  <c:v>8654.01077752117</c:v>
                </c:pt>
                <c:pt idx="320" formatCode="#,##0">
                  <c:v>8681.13933795227</c:v>
                </c:pt>
                <c:pt idx="321" formatCode="#,##0">
                  <c:v>8708.267898383372</c:v>
                </c:pt>
                <c:pt idx="322" formatCode="#,##0">
                  <c:v>8735.396458814473</c:v>
                </c:pt>
                <c:pt idx="323" formatCode="#,##0">
                  <c:v>8762.525019245573</c:v>
                </c:pt>
                <c:pt idx="324" formatCode="#,##0">
                  <c:v>8789.653579676675</c:v>
                </c:pt>
                <c:pt idx="325" formatCode="#,##0">
                  <c:v>8816.782140107776</c:v>
                </c:pt>
                <c:pt idx="326" formatCode="#,##0">
                  <c:v>8843.910700538875</c:v>
                </c:pt>
                <c:pt idx="327" formatCode="#,##0">
                  <c:v>8871.039260969977</c:v>
                </c:pt>
                <c:pt idx="328" formatCode="#,##0">
                  <c:v>8898.167821401077</c:v>
                </c:pt>
                <c:pt idx="329" formatCode="#,##0">
                  <c:v>8925.296381832178</c:v>
                </c:pt>
                <c:pt idx="330" formatCode="#,##0">
                  <c:v>8952.42494226328</c:v>
                </c:pt>
                <c:pt idx="331" formatCode="#,##0">
                  <c:v>8979.55350269438</c:v>
                </c:pt>
                <c:pt idx="332" formatCode="#,##0">
                  <c:v>9006.68206312548</c:v>
                </c:pt>
                <c:pt idx="333" formatCode="#,##0">
                  <c:v>9033.810623556583</c:v>
                </c:pt>
                <c:pt idx="334" formatCode="#,##0">
                  <c:v>9060.939183987683</c:v>
                </c:pt>
                <c:pt idx="335" formatCode="#,##0">
                  <c:v>9088.067744418784</c:v>
                </c:pt>
                <c:pt idx="336" formatCode="#,##0">
                  <c:v>9115.196304849885</c:v>
                </c:pt>
                <c:pt idx="337" formatCode="#,##0">
                  <c:v>9142.324865280985</c:v>
                </c:pt>
                <c:pt idx="338" formatCode="#,##0">
                  <c:v>9169.453425712086</c:v>
                </c:pt>
                <c:pt idx="339" formatCode="#,##0">
                  <c:v>9196.581986143188</c:v>
                </c:pt>
                <c:pt idx="340" formatCode="#,##0">
                  <c:v>9223.710546574287</c:v>
                </c:pt>
                <c:pt idx="341" formatCode="#,##0">
                  <c:v>9250.83910700539</c:v>
                </c:pt>
                <c:pt idx="342" formatCode="#,##0">
                  <c:v>9277.96766743649</c:v>
                </c:pt>
                <c:pt idx="343" formatCode="#,##0">
                  <c:v>9305.096227867591</c:v>
                </c:pt>
                <c:pt idx="344" formatCode="#,##0">
                  <c:v>9332.22478829869</c:v>
                </c:pt>
                <c:pt idx="345" formatCode="#,##0">
                  <c:v>9359.353348729791</c:v>
                </c:pt>
                <c:pt idx="346" formatCode="#,##0">
                  <c:v>9386.481909160893</c:v>
                </c:pt>
                <c:pt idx="347" formatCode="#,##0">
                  <c:v>9413.610469591994</c:v>
                </c:pt>
                <c:pt idx="348" formatCode="#,##0">
                  <c:v>9440.739030023095</c:v>
                </c:pt>
                <c:pt idx="349" formatCode="#,##0">
                  <c:v>9467.867590454196</c:v>
                </c:pt>
                <c:pt idx="350" formatCode="#,##0">
                  <c:v>9494.996150885298</c:v>
                </c:pt>
                <c:pt idx="351" formatCode="#,##0">
                  <c:v>9522.124711316397</c:v>
                </c:pt>
                <c:pt idx="352" formatCode="#,##0">
                  <c:v>9549.253271747499</c:v>
                </c:pt>
                <c:pt idx="353" formatCode="#,##0">
                  <c:v>9576.381832178598</c:v>
                </c:pt>
                <c:pt idx="354" formatCode="#,##0">
                  <c:v>9603.5103926097</c:v>
                </c:pt>
                <c:pt idx="355" formatCode="#,##0">
                  <c:v>9630.638953040801</c:v>
                </c:pt>
                <c:pt idx="356" formatCode="#,##0">
                  <c:v>9657.767513471901</c:v>
                </c:pt>
                <c:pt idx="357" formatCode="#,##0">
                  <c:v>9684.896073903003</c:v>
                </c:pt>
                <c:pt idx="358" formatCode="#,##0">
                  <c:v>9712.024634334104</c:v>
                </c:pt>
                <c:pt idx="359" formatCode="#,##0">
                  <c:v>9739.153194765204</c:v>
                </c:pt>
                <c:pt idx="360" formatCode="#,##0">
                  <c:v>9766.281755196305</c:v>
                </c:pt>
                <c:pt idx="361" formatCode="#,##0">
                  <c:v>9793.410315627407</c:v>
                </c:pt>
                <c:pt idx="362" formatCode="#,##0">
                  <c:v>9820.538876058506</c:v>
                </c:pt>
                <c:pt idx="363" formatCode="#,##0">
                  <c:v>9847.667436489608</c:v>
                </c:pt>
                <c:pt idx="364" formatCode="#,##0">
                  <c:v>9874.795996920708</c:v>
                </c:pt>
                <c:pt idx="365" formatCode="#,##0">
                  <c:v>9901.92455735181</c:v>
                </c:pt>
                <c:pt idx="366" formatCode="#,##0">
                  <c:v>9929.053117782911</c:v>
                </c:pt>
                <c:pt idx="367" formatCode="#,##0">
                  <c:v>9956.18167821401</c:v>
                </c:pt>
                <c:pt idx="368" formatCode="#,##0">
                  <c:v>9983.310238645112</c:v>
                </c:pt>
                <c:pt idx="369" formatCode="#,##0">
                  <c:v>10010.43879907621</c:v>
                </c:pt>
                <c:pt idx="370" formatCode="#,##0">
                  <c:v>10037.56735950731</c:v>
                </c:pt>
                <c:pt idx="371" formatCode="#,##0">
                  <c:v>10064.69591993841</c:v>
                </c:pt>
                <c:pt idx="372" formatCode="#,##0">
                  <c:v>10091.82448036952</c:v>
                </c:pt>
                <c:pt idx="373" formatCode="#,##0">
                  <c:v>10118.95304080062</c:v>
                </c:pt>
                <c:pt idx="374" formatCode="#,##0">
                  <c:v>10146.08160123172</c:v>
                </c:pt>
                <c:pt idx="375" formatCode="#,##0">
                  <c:v>10173.21016166282</c:v>
                </c:pt>
                <c:pt idx="376" formatCode="#,##0">
                  <c:v>10200.33872209392</c:v>
                </c:pt>
                <c:pt idx="377" formatCode="#,##0">
                  <c:v>10227.46728252502</c:v>
                </c:pt>
                <c:pt idx="378" formatCode="#,##0">
                  <c:v>10254.59584295612</c:v>
                </c:pt>
                <c:pt idx="379" formatCode="#,##0">
                  <c:v>10281.72440338722</c:v>
                </c:pt>
                <c:pt idx="380" formatCode="#,##0">
                  <c:v>10308.85296381832</c:v>
                </c:pt>
                <c:pt idx="381" formatCode="#,##0">
                  <c:v>10335.98152424942</c:v>
                </c:pt>
                <c:pt idx="382" formatCode="#,##0">
                  <c:v>10363.11008468052</c:v>
                </c:pt>
                <c:pt idx="383" formatCode="#,##0">
                  <c:v>10390.23864511163</c:v>
                </c:pt>
                <c:pt idx="384" formatCode="#,##0">
                  <c:v>10417.36720554273</c:v>
                </c:pt>
                <c:pt idx="385" formatCode="#,##0">
                  <c:v>10444.49576597383</c:v>
                </c:pt>
                <c:pt idx="386" formatCode="#,##0">
                  <c:v>10471.62432640493</c:v>
                </c:pt>
                <c:pt idx="387" formatCode="#,##0">
                  <c:v>10498.75288683603</c:v>
                </c:pt>
                <c:pt idx="388" formatCode="#,##0">
                  <c:v>10525.88144726713</c:v>
                </c:pt>
                <c:pt idx="389" formatCode="#,##0">
                  <c:v>10553.01000769823</c:v>
                </c:pt>
                <c:pt idx="390" formatCode="#,##0">
                  <c:v>10580.13856812933</c:v>
                </c:pt>
                <c:pt idx="391" formatCode="#,##0">
                  <c:v>10607.26712856043</c:v>
                </c:pt>
                <c:pt idx="392" formatCode="#,##0">
                  <c:v>10634.39568899153</c:v>
                </c:pt>
                <c:pt idx="393" formatCode="#,##0">
                  <c:v>10661.52424942263</c:v>
                </c:pt>
                <c:pt idx="394" formatCode="#,##0">
                  <c:v>10688.65280985373</c:v>
                </c:pt>
                <c:pt idx="395" formatCode="#,##0">
                  <c:v>10715.78137028483</c:v>
                </c:pt>
                <c:pt idx="396" formatCode="#,##0">
                  <c:v>10742.90993071594</c:v>
                </c:pt>
                <c:pt idx="397" formatCode="#,##0">
                  <c:v>10770.03849114704</c:v>
                </c:pt>
                <c:pt idx="398" formatCode="#,##0">
                  <c:v>10797.16705157814</c:v>
                </c:pt>
                <c:pt idx="399" formatCode="#,##0">
                  <c:v>10824.29561200924</c:v>
                </c:pt>
                <c:pt idx="400" formatCode="#,##0">
                  <c:v>10851.42417244034</c:v>
                </c:pt>
                <c:pt idx="401" formatCode="#,##0">
                  <c:v>10878.55273287144</c:v>
                </c:pt>
                <c:pt idx="402" formatCode="#,##0">
                  <c:v>10905.68129330254</c:v>
                </c:pt>
                <c:pt idx="403" formatCode="#,##0">
                  <c:v>10932.80985373364</c:v>
                </c:pt>
                <c:pt idx="404" formatCode="#,##0">
                  <c:v>10959.93841416474</c:v>
                </c:pt>
                <c:pt idx="405" formatCode="#,##0">
                  <c:v>10987.06697459584</c:v>
                </c:pt>
                <c:pt idx="406" formatCode="#,##0">
                  <c:v>11014.19553502694</c:v>
                </c:pt>
                <c:pt idx="407" formatCode="#,##0">
                  <c:v>11041.32409545805</c:v>
                </c:pt>
                <c:pt idx="408" formatCode="#,##0">
                  <c:v>11068.45265588915</c:v>
                </c:pt>
                <c:pt idx="409" formatCode="#,##0">
                  <c:v>11095.58121632025</c:v>
                </c:pt>
                <c:pt idx="410" formatCode="#,##0">
                  <c:v>11122.70977675135</c:v>
                </c:pt>
                <c:pt idx="411" formatCode="#,##0">
                  <c:v>11149.83833718245</c:v>
                </c:pt>
                <c:pt idx="412" formatCode="#,##0">
                  <c:v>11176.96689761355</c:v>
                </c:pt>
                <c:pt idx="413" formatCode="#,##0">
                  <c:v>11204.09545804465</c:v>
                </c:pt>
                <c:pt idx="414" formatCode="#,##0">
                  <c:v>11231.22401847575</c:v>
                </c:pt>
                <c:pt idx="415" formatCode="#,##0">
                  <c:v>11258.35257890685</c:v>
                </c:pt>
                <c:pt idx="416" formatCode="#,##0">
                  <c:v>11285.48113933795</c:v>
                </c:pt>
                <c:pt idx="417" formatCode="#,##0">
                  <c:v>11312.60969976905</c:v>
                </c:pt>
                <c:pt idx="418" formatCode="#,##0">
                  <c:v>11339.73826020015</c:v>
                </c:pt>
                <c:pt idx="419" formatCode="#,##0">
                  <c:v>11366.86682063126</c:v>
                </c:pt>
                <c:pt idx="420" formatCode="#,##0">
                  <c:v>11393.99538106236</c:v>
                </c:pt>
                <c:pt idx="421" formatCode="#,##0">
                  <c:v>11421.12394149346</c:v>
                </c:pt>
                <c:pt idx="422" formatCode="#,##0">
                  <c:v>11448.25250192456</c:v>
                </c:pt>
                <c:pt idx="423" formatCode="#,##0">
                  <c:v>11475.38106235566</c:v>
                </c:pt>
                <c:pt idx="424" formatCode="#,##0">
                  <c:v>11502.50962278676</c:v>
                </c:pt>
                <c:pt idx="425" formatCode="#,##0">
                  <c:v>11529.63818321786</c:v>
                </c:pt>
                <c:pt idx="426" formatCode="#,##0">
                  <c:v>11556.76674364896</c:v>
                </c:pt>
                <c:pt idx="427" formatCode="#,##0">
                  <c:v>11583.89530408006</c:v>
                </c:pt>
                <c:pt idx="428" formatCode="#,##0">
                  <c:v>11611.02386451116</c:v>
                </c:pt>
                <c:pt idx="429" formatCode="#,##0">
                  <c:v>11638.15242494226</c:v>
                </c:pt>
                <c:pt idx="430" formatCode="#,##0">
                  <c:v>11665.28098537337</c:v>
                </c:pt>
                <c:pt idx="431" formatCode="#,##0">
                  <c:v>11692.40954580446</c:v>
                </c:pt>
                <c:pt idx="432" formatCode="#,##0">
                  <c:v>11719.53810623557</c:v>
                </c:pt>
                <c:pt idx="433" formatCode="#,##0">
                  <c:v>11746.66666666667</c:v>
                </c:pt>
                <c:pt idx="434" formatCode="#,##0">
                  <c:v>11773.79522709777</c:v>
                </c:pt>
                <c:pt idx="435" formatCode="#,##0">
                  <c:v>11800.92378752887</c:v>
                </c:pt>
                <c:pt idx="436" formatCode="#,##0">
                  <c:v>11828.05234795997</c:v>
                </c:pt>
                <c:pt idx="437" formatCode="#,##0">
                  <c:v>11855.18090839107</c:v>
                </c:pt>
                <c:pt idx="438" formatCode="#,##0">
                  <c:v>11882.30946882217</c:v>
                </c:pt>
                <c:pt idx="439" formatCode="#,##0">
                  <c:v>11909.43802925327</c:v>
                </c:pt>
                <c:pt idx="440" formatCode="#,##0">
                  <c:v>11936.56658968437</c:v>
                </c:pt>
                <c:pt idx="441" formatCode="#,##0">
                  <c:v>11963.69515011547</c:v>
                </c:pt>
                <c:pt idx="442" formatCode="#,##0">
                  <c:v>11990.82371054657</c:v>
                </c:pt>
                <c:pt idx="443" formatCode="#,##0">
                  <c:v>12017.95227097768</c:v>
                </c:pt>
                <c:pt idx="444" formatCode="#,##0">
                  <c:v>12045.08083140878</c:v>
                </c:pt>
                <c:pt idx="445" formatCode="#,##0">
                  <c:v>12072.20939183988</c:v>
                </c:pt>
                <c:pt idx="446" formatCode="#,##0">
                  <c:v>12099.33795227098</c:v>
                </c:pt>
                <c:pt idx="447" formatCode="#,##0">
                  <c:v>12126.46651270208</c:v>
                </c:pt>
                <c:pt idx="448" formatCode="#,##0">
                  <c:v>12153.59507313318</c:v>
                </c:pt>
                <c:pt idx="449" formatCode="#,##0">
                  <c:v>12180.72363356428</c:v>
                </c:pt>
                <c:pt idx="450" formatCode="#,##0">
                  <c:v>12207.85219399538</c:v>
                </c:pt>
                <c:pt idx="451" formatCode="#,##0">
                  <c:v>12234.98075442648</c:v>
                </c:pt>
                <c:pt idx="452" formatCode="#,##0">
                  <c:v>12262.10931485758</c:v>
                </c:pt>
                <c:pt idx="453" formatCode="#,##0">
                  <c:v>12289.23787528868</c:v>
                </c:pt>
                <c:pt idx="454" formatCode="#,##0">
                  <c:v>12316.36643571978</c:v>
                </c:pt>
                <c:pt idx="455" formatCode="#,##0">
                  <c:v>12343.49499615089</c:v>
                </c:pt>
                <c:pt idx="456" formatCode="#,##0">
                  <c:v>12370.62355658199</c:v>
                </c:pt>
                <c:pt idx="457" formatCode="#,##0">
                  <c:v>12397.75211701309</c:v>
                </c:pt>
                <c:pt idx="458" formatCode="#,##0">
                  <c:v>12424.88067744419</c:v>
                </c:pt>
                <c:pt idx="459" formatCode="#,##0">
                  <c:v>12452.00923787529</c:v>
                </c:pt>
                <c:pt idx="460" formatCode="#,##0">
                  <c:v>12479.1377983064</c:v>
                </c:pt>
                <c:pt idx="461" formatCode="#,##0">
                  <c:v>12506.2663587375</c:v>
                </c:pt>
                <c:pt idx="462" formatCode="#,##0">
                  <c:v>12533.39491916859</c:v>
                </c:pt>
                <c:pt idx="463" formatCode="#,##0">
                  <c:v>12560.52347959969</c:v>
                </c:pt>
                <c:pt idx="464" formatCode="#,##0">
                  <c:v>12587.65204003079</c:v>
                </c:pt>
                <c:pt idx="465" formatCode="#,##0">
                  <c:v>12614.78060046189</c:v>
                </c:pt>
                <c:pt idx="466" formatCode="#,##0">
                  <c:v>12641.909160893</c:v>
                </c:pt>
                <c:pt idx="467" formatCode="#,##0">
                  <c:v>12669.0377213241</c:v>
                </c:pt>
                <c:pt idx="468" formatCode="#,##0">
                  <c:v>12696.1662817552</c:v>
                </c:pt>
                <c:pt idx="469" formatCode="#,##0">
                  <c:v>12723.2948421863</c:v>
                </c:pt>
                <c:pt idx="470" formatCode="#,##0">
                  <c:v>12750.4234026174</c:v>
                </c:pt>
                <c:pt idx="471" formatCode="#,##0">
                  <c:v>12777.5519630485</c:v>
                </c:pt>
                <c:pt idx="472" formatCode="#,##0">
                  <c:v>12804.6805234796</c:v>
                </c:pt>
                <c:pt idx="473" formatCode="#,##0">
                  <c:v>12831.8090839107</c:v>
                </c:pt>
                <c:pt idx="474" formatCode="#,##0">
                  <c:v>12858.9376443418</c:v>
                </c:pt>
                <c:pt idx="475" formatCode="#,##0">
                  <c:v>12886.0662047729</c:v>
                </c:pt>
                <c:pt idx="476" formatCode="#,##0">
                  <c:v>12913.194765204</c:v>
                </c:pt>
                <c:pt idx="477" formatCode="#,##0">
                  <c:v>12940.3233256351</c:v>
                </c:pt>
                <c:pt idx="478" formatCode="#,##0">
                  <c:v>12967.4518860662</c:v>
                </c:pt>
                <c:pt idx="479" formatCode="#,##0">
                  <c:v>12994.58044649731</c:v>
                </c:pt>
                <c:pt idx="480" formatCode="#,##0">
                  <c:v>13021.70900692841</c:v>
                </c:pt>
                <c:pt idx="481" formatCode="#,##0">
                  <c:v>13048.83756735951</c:v>
                </c:pt>
                <c:pt idx="482" formatCode="#,##0">
                  <c:v>13075.96612779061</c:v>
                </c:pt>
                <c:pt idx="483" formatCode="#,##0">
                  <c:v>13103.09468822171</c:v>
                </c:pt>
                <c:pt idx="484" formatCode="#,##0">
                  <c:v>13130.22324865281</c:v>
                </c:pt>
                <c:pt idx="485" formatCode="#,##0">
                  <c:v>13157.35180908391</c:v>
                </c:pt>
                <c:pt idx="486" formatCode="#,##0">
                  <c:v>13184.48036951501</c:v>
                </c:pt>
                <c:pt idx="487" formatCode="#,##0">
                  <c:v>13211.60892994611</c:v>
                </c:pt>
                <c:pt idx="488" formatCode="#,##0">
                  <c:v>13238.73749037721</c:v>
                </c:pt>
                <c:pt idx="489" formatCode="#,##0">
                  <c:v>13265.86605080831</c:v>
                </c:pt>
                <c:pt idx="490" formatCode="#,##0">
                  <c:v>13292.99461123942</c:v>
                </c:pt>
                <c:pt idx="491" formatCode="#,##0">
                  <c:v>13320.12317167052</c:v>
                </c:pt>
                <c:pt idx="492" formatCode="#,##0">
                  <c:v>13347.25173210162</c:v>
                </c:pt>
                <c:pt idx="493" formatCode="#,##0">
                  <c:v>13374.38029253272</c:v>
                </c:pt>
                <c:pt idx="494" formatCode="#,##0">
                  <c:v>13401.50885296382</c:v>
                </c:pt>
                <c:pt idx="495" formatCode="#,##0">
                  <c:v>13428.63741339492</c:v>
                </c:pt>
                <c:pt idx="496" formatCode="#,##0">
                  <c:v>13455.76597382602</c:v>
                </c:pt>
                <c:pt idx="497" formatCode="#,##0">
                  <c:v>13482.89453425712</c:v>
                </c:pt>
                <c:pt idx="498" formatCode="#,##0">
                  <c:v>13510.02309468822</c:v>
                </c:pt>
                <c:pt idx="499" formatCode="#,##0">
                  <c:v>13537.15165511932</c:v>
                </c:pt>
                <c:pt idx="500" formatCode="#,##0">
                  <c:v>13564.28021555042</c:v>
                </c:pt>
                <c:pt idx="501" formatCode="#,##0">
                  <c:v>13591.40877598152</c:v>
                </c:pt>
                <c:pt idx="502" formatCode="#,##0">
                  <c:v>13618.53733641263</c:v>
                </c:pt>
                <c:pt idx="503" formatCode="#,##0">
                  <c:v>13645.66589684373</c:v>
                </c:pt>
                <c:pt idx="504" formatCode="#,##0">
                  <c:v>13672.79445727483</c:v>
                </c:pt>
                <c:pt idx="505" formatCode="#,##0">
                  <c:v>13699.92301770593</c:v>
                </c:pt>
                <c:pt idx="506" formatCode="#,##0">
                  <c:v>13727.05157813703</c:v>
                </c:pt>
                <c:pt idx="507" formatCode="#,##0">
                  <c:v>13754.18013856813</c:v>
                </c:pt>
                <c:pt idx="508" formatCode="#,##0">
                  <c:v>13781.30869899923</c:v>
                </c:pt>
                <c:pt idx="509" formatCode="#,##0">
                  <c:v>13808.43725943033</c:v>
                </c:pt>
                <c:pt idx="510" formatCode="#,##0">
                  <c:v>13835.56581986143</c:v>
                </c:pt>
                <c:pt idx="511" formatCode="#,##0">
                  <c:v>13862.69438029253</c:v>
                </c:pt>
                <c:pt idx="512" formatCode="#,##0">
                  <c:v>13889.82294072363</c:v>
                </c:pt>
                <c:pt idx="513" formatCode="#,##0">
                  <c:v>13916.95150115474</c:v>
                </c:pt>
                <c:pt idx="514" formatCode="#,##0">
                  <c:v>13944.08006158584</c:v>
                </c:pt>
                <c:pt idx="515" formatCode="#,##0">
                  <c:v>13971.20862201694</c:v>
                </c:pt>
                <c:pt idx="516" formatCode="#,##0">
                  <c:v>13998.33718244804</c:v>
                </c:pt>
                <c:pt idx="517" formatCode="#,##0">
                  <c:v>14025.46574287914</c:v>
                </c:pt>
                <c:pt idx="518" formatCode="#,##0">
                  <c:v>14052.59430331024</c:v>
                </c:pt>
                <c:pt idx="519" formatCode="#,##0">
                  <c:v>14079.72286374134</c:v>
                </c:pt>
                <c:pt idx="520" formatCode="#,##0">
                  <c:v>14106.85142417244</c:v>
                </c:pt>
                <c:pt idx="521" formatCode="#,##0">
                  <c:v>14133.97998460354</c:v>
                </c:pt>
                <c:pt idx="522" formatCode="#,##0">
                  <c:v>14161.10854503464</c:v>
                </c:pt>
                <c:pt idx="523" formatCode="#,##0">
                  <c:v>14188.23710546574</c:v>
                </c:pt>
                <c:pt idx="524" formatCode="#,##0">
                  <c:v>14215.36566589684</c:v>
                </c:pt>
                <c:pt idx="525" formatCode="#,##0">
                  <c:v>14242.49422632794</c:v>
                </c:pt>
                <c:pt idx="526" formatCode="#,##0">
                  <c:v>14269.62278675905</c:v>
                </c:pt>
                <c:pt idx="527" formatCode="#,##0">
                  <c:v>14296.75134719015</c:v>
                </c:pt>
                <c:pt idx="528" formatCode="#,##0">
                  <c:v>14323.87990762125</c:v>
                </c:pt>
                <c:pt idx="529" formatCode="#,##0">
                  <c:v>14351.00846805235</c:v>
                </c:pt>
                <c:pt idx="530" formatCode="#,##0">
                  <c:v>14378.13702848345</c:v>
                </c:pt>
                <c:pt idx="531" formatCode="#,##0">
                  <c:v>14405.26558891455</c:v>
                </c:pt>
                <c:pt idx="532" formatCode="#,##0">
                  <c:v>14432.39414934565</c:v>
                </c:pt>
                <c:pt idx="533" formatCode="#,##0">
                  <c:v>14459.52270977675</c:v>
                </c:pt>
                <c:pt idx="534" formatCode="#,##0">
                  <c:v>14486.65127020785</c:v>
                </c:pt>
                <c:pt idx="535" formatCode="#,##0">
                  <c:v>14513.77983063895</c:v>
                </c:pt>
                <c:pt idx="536" formatCode="#,##0">
                  <c:v>14540.90839107005</c:v>
                </c:pt>
                <c:pt idx="537" formatCode="#,##0">
                  <c:v>14568.03695150116</c:v>
                </c:pt>
                <c:pt idx="538" formatCode="#,##0">
                  <c:v>14595.16551193226</c:v>
                </c:pt>
                <c:pt idx="539" formatCode="#,##0">
                  <c:v>14622.29407236336</c:v>
                </c:pt>
                <c:pt idx="540" formatCode="#,##0">
                  <c:v>14649.42263279446</c:v>
                </c:pt>
                <c:pt idx="541" formatCode="#,##0">
                  <c:v>14676.55119322556</c:v>
                </c:pt>
                <c:pt idx="542" formatCode="#,##0">
                  <c:v>14703.67975365666</c:v>
                </c:pt>
                <c:pt idx="543" formatCode="#,##0">
                  <c:v>14730.80831408776</c:v>
                </c:pt>
                <c:pt idx="544" formatCode="#,##0">
                  <c:v>14757.93687451886</c:v>
                </c:pt>
                <c:pt idx="545" formatCode="#,##0">
                  <c:v>14785.06543494996</c:v>
                </c:pt>
                <c:pt idx="546" formatCode="#,##0">
                  <c:v>14812.19399538106</c:v>
                </c:pt>
                <c:pt idx="547" formatCode="#,##0">
                  <c:v>14839.32255581216</c:v>
                </c:pt>
                <c:pt idx="548" formatCode="#,##0">
                  <c:v>14866.45111624326</c:v>
                </c:pt>
                <c:pt idx="549" formatCode="#,##0">
                  <c:v>14893.57967667437</c:v>
                </c:pt>
                <c:pt idx="550" formatCode="#,##0">
                  <c:v>14920.70823710547</c:v>
                </c:pt>
                <c:pt idx="551" formatCode="#,##0">
                  <c:v>14947.83679753657</c:v>
                </c:pt>
                <c:pt idx="552" formatCode="#,##0">
                  <c:v>14974.96535796767</c:v>
                </c:pt>
                <c:pt idx="553" formatCode="#,##0">
                  <c:v>15002.09391839877</c:v>
                </c:pt>
                <c:pt idx="554" formatCode="#,##0">
                  <c:v>15029.22247882987</c:v>
                </c:pt>
                <c:pt idx="555" formatCode="#,##0">
                  <c:v>15056.35103926097</c:v>
                </c:pt>
                <c:pt idx="556" formatCode="#,##0">
                  <c:v>15083.47959969207</c:v>
                </c:pt>
                <c:pt idx="557" formatCode="#,##0">
                  <c:v>15110.60816012317</c:v>
                </c:pt>
                <c:pt idx="558" formatCode="#,##0">
                  <c:v>15137.73672055427</c:v>
                </c:pt>
                <c:pt idx="559" formatCode="#,##0">
                  <c:v>15164.86528098537</c:v>
                </c:pt>
                <c:pt idx="560" formatCode="#,##0">
                  <c:v>15191.99384141648</c:v>
                </c:pt>
                <c:pt idx="561" formatCode="#,##0">
                  <c:v>15219.12240184758</c:v>
                </c:pt>
                <c:pt idx="562" formatCode="#,##0">
                  <c:v>15246.25096227868</c:v>
                </c:pt>
                <c:pt idx="563" formatCode="#,##0">
                  <c:v>15273.37952270978</c:v>
                </c:pt>
                <c:pt idx="564" formatCode="#,##0">
                  <c:v>15300.50808314088</c:v>
                </c:pt>
                <c:pt idx="565" formatCode="#,##0">
                  <c:v>15327.63664357198</c:v>
                </c:pt>
                <c:pt idx="566" formatCode="#,##0">
                  <c:v>15354.76520400308</c:v>
                </c:pt>
                <c:pt idx="567" formatCode="#,##0">
                  <c:v>15381.89376443418</c:v>
                </c:pt>
                <c:pt idx="568" formatCode="#,##0">
                  <c:v>15409.02232486528</c:v>
                </c:pt>
                <c:pt idx="569" formatCode="#,##0">
                  <c:v>15436.15088529638</c:v>
                </c:pt>
                <c:pt idx="570" formatCode="#,##0">
                  <c:v>15463.27944572748</c:v>
                </c:pt>
                <c:pt idx="571" formatCode="#,##0">
                  <c:v>15490.40800615858</c:v>
                </c:pt>
                <c:pt idx="572" formatCode="#,##0">
                  <c:v>15517.53656658968</c:v>
                </c:pt>
                <c:pt idx="573" formatCode="#,##0">
                  <c:v>15544.66512702079</c:v>
                </c:pt>
                <c:pt idx="574" formatCode="#,##0">
                  <c:v>15571.79368745189</c:v>
                </c:pt>
                <c:pt idx="575" formatCode="#,##0">
                  <c:v>15598.92224788299</c:v>
                </c:pt>
                <c:pt idx="576" formatCode="#,##0">
                  <c:v>15626.05080831409</c:v>
                </c:pt>
                <c:pt idx="577" formatCode="#,##0">
                  <c:v>15653.1793687452</c:v>
                </c:pt>
                <c:pt idx="578" formatCode="#,##0">
                  <c:v>15680.30792917629</c:v>
                </c:pt>
                <c:pt idx="579" formatCode="#,##0">
                  <c:v>15707.43648960739</c:v>
                </c:pt>
                <c:pt idx="580" formatCode="#,##0">
                  <c:v>15734.56505003849</c:v>
                </c:pt>
                <c:pt idx="581" formatCode="#,##0">
                  <c:v>15761.69361046959</c:v>
                </c:pt>
                <c:pt idx="582" formatCode="#,##0">
                  <c:v>15788.82217090069</c:v>
                </c:pt>
                <c:pt idx="583" formatCode="#,##0">
                  <c:v>15815.95073133179</c:v>
                </c:pt>
                <c:pt idx="584" formatCode="#,##0">
                  <c:v>15843.0792917629</c:v>
                </c:pt>
                <c:pt idx="585" formatCode="#,##0">
                  <c:v>15870.207852194</c:v>
                </c:pt>
                <c:pt idx="586" formatCode="#,##0">
                  <c:v>15897.3364126251</c:v>
                </c:pt>
                <c:pt idx="587" formatCode="#,##0">
                  <c:v>15924.4649730562</c:v>
                </c:pt>
                <c:pt idx="588" formatCode="#,##0">
                  <c:v>15951.5935334873</c:v>
                </c:pt>
                <c:pt idx="589" formatCode="#,##0">
                  <c:v>15978.7220939184</c:v>
                </c:pt>
                <c:pt idx="590" formatCode="#,##0">
                  <c:v>16005.8506543495</c:v>
                </c:pt>
                <c:pt idx="591" formatCode="#,##0">
                  <c:v>16032.9792147806</c:v>
                </c:pt>
                <c:pt idx="592" formatCode="#,##0">
                  <c:v>16060.1077752117</c:v>
                </c:pt>
                <c:pt idx="593" formatCode="#,##0">
                  <c:v>16087.2363356428</c:v>
                </c:pt>
                <c:pt idx="594" formatCode="#,##0">
                  <c:v>16114.3648960739</c:v>
                </c:pt>
                <c:pt idx="595" formatCode="#,##0">
                  <c:v>16141.493456505</c:v>
                </c:pt>
                <c:pt idx="596" formatCode="#,##0">
                  <c:v>16168.62201693611</c:v>
                </c:pt>
                <c:pt idx="597" formatCode="#,##0">
                  <c:v>16195.75057736721</c:v>
                </c:pt>
                <c:pt idx="598" formatCode="#,##0">
                  <c:v>16222.87913779831</c:v>
                </c:pt>
                <c:pt idx="599" formatCode="#,##0">
                  <c:v>16250.00769822941</c:v>
                </c:pt>
                <c:pt idx="600" formatCode="#,##0">
                  <c:v>16277.13625866051</c:v>
                </c:pt>
                <c:pt idx="601" formatCode="#,##0">
                  <c:v>16304.26481909161</c:v>
                </c:pt>
                <c:pt idx="602" formatCode="#,##0">
                  <c:v>16331.39337952271</c:v>
                </c:pt>
                <c:pt idx="603" formatCode="#,##0">
                  <c:v>16358.52193995381</c:v>
                </c:pt>
                <c:pt idx="604" formatCode="#,##0">
                  <c:v>16385.65050038491</c:v>
                </c:pt>
                <c:pt idx="605" formatCode="#,##0">
                  <c:v>16412.77906081601</c:v>
                </c:pt>
                <c:pt idx="606" formatCode="#,##0">
                  <c:v>16439.90762124712</c:v>
                </c:pt>
                <c:pt idx="607" formatCode="#,##0">
                  <c:v>16467.03618167821</c:v>
                </c:pt>
                <c:pt idx="608" formatCode="#,##0">
                  <c:v>16494.16474210931</c:v>
                </c:pt>
                <c:pt idx="609" formatCode="#,##0">
                  <c:v>16521.29330254042</c:v>
                </c:pt>
                <c:pt idx="610" formatCode="#,##0">
                  <c:v>16548.42186297152</c:v>
                </c:pt>
                <c:pt idx="611" formatCode="#,##0">
                  <c:v>16575.55042340262</c:v>
                </c:pt>
                <c:pt idx="612" formatCode="#,##0">
                  <c:v>16602.67898383372</c:v>
                </c:pt>
                <c:pt idx="613" formatCode="#,##0">
                  <c:v>16629.80754426482</c:v>
                </c:pt>
                <c:pt idx="614" formatCode="#,##0">
                  <c:v>16656.93610469592</c:v>
                </c:pt>
                <c:pt idx="615" formatCode="#,##0">
                  <c:v>16684.06466512702</c:v>
                </c:pt>
                <c:pt idx="616" formatCode="#,##0">
                  <c:v>16711.19322555812</c:v>
                </c:pt>
                <c:pt idx="617" formatCode="#,##0">
                  <c:v>16738.32178598922</c:v>
                </c:pt>
                <c:pt idx="618" formatCode="#,##0">
                  <c:v>16765.45034642032</c:v>
                </c:pt>
                <c:pt idx="619" formatCode="#,##0">
                  <c:v>16792.57890685142</c:v>
                </c:pt>
                <c:pt idx="620" formatCode="#,##0">
                  <c:v>16819.70746728253</c:v>
                </c:pt>
                <c:pt idx="621" formatCode="#,##0">
                  <c:v>16846.83602771363</c:v>
                </c:pt>
                <c:pt idx="622" formatCode="#,##0">
                  <c:v>16873.96458814473</c:v>
                </c:pt>
                <c:pt idx="623" formatCode="#,##0">
                  <c:v>16901.09314857583</c:v>
                </c:pt>
                <c:pt idx="624" formatCode="#,##0">
                  <c:v>16928.22170900693</c:v>
                </c:pt>
                <c:pt idx="625" formatCode="#,##0">
                  <c:v>16955.35026943803</c:v>
                </c:pt>
                <c:pt idx="626" formatCode="#,##0">
                  <c:v>16982.47882986913</c:v>
                </c:pt>
                <c:pt idx="627" formatCode="#,##0">
                  <c:v>17009.60739030023</c:v>
                </c:pt>
                <c:pt idx="628" formatCode="#,##0">
                  <c:v>17036.73595073133</c:v>
                </c:pt>
                <c:pt idx="629" formatCode="#,##0">
                  <c:v>17063.86451116243</c:v>
                </c:pt>
                <c:pt idx="630" formatCode="#,##0">
                  <c:v>17090.99307159353</c:v>
                </c:pt>
                <c:pt idx="631" formatCode="#,##0">
                  <c:v>17118.12163202463</c:v>
                </c:pt>
                <c:pt idx="632" formatCode="#,##0">
                  <c:v>17145.25019245574</c:v>
                </c:pt>
                <c:pt idx="633" formatCode="#,##0">
                  <c:v>17172.37875288684</c:v>
                </c:pt>
                <c:pt idx="634" formatCode="#,##0">
                  <c:v>17199.50731331794</c:v>
                </c:pt>
                <c:pt idx="635" formatCode="#,##0">
                  <c:v>17226.63587374904</c:v>
                </c:pt>
                <c:pt idx="636" formatCode="#,##0">
                  <c:v>17253.76443418014</c:v>
                </c:pt>
                <c:pt idx="637" formatCode="#,##0">
                  <c:v>17280.89299461124</c:v>
                </c:pt>
                <c:pt idx="638" formatCode="#,##0">
                  <c:v>17308.02155504234</c:v>
                </c:pt>
                <c:pt idx="639" formatCode="#,##0">
                  <c:v>17335.15011547344</c:v>
                </c:pt>
                <c:pt idx="640" formatCode="#,##0">
                  <c:v>17362.27867590454</c:v>
                </c:pt>
                <c:pt idx="641" formatCode="#,##0">
                  <c:v>17389.40723633564</c:v>
                </c:pt>
                <c:pt idx="642" formatCode="#,##0">
                  <c:v>17416.53579676674</c:v>
                </c:pt>
                <c:pt idx="643" formatCode="#,##0">
                  <c:v>17443.66435719785</c:v>
                </c:pt>
                <c:pt idx="644" formatCode="#,##0">
                  <c:v>17470.79291762895</c:v>
                </c:pt>
                <c:pt idx="645" formatCode="#,##0">
                  <c:v>17497.92147806005</c:v>
                </c:pt>
                <c:pt idx="646" formatCode="#,##0">
                  <c:v>17525.05003849115</c:v>
                </c:pt>
                <c:pt idx="647" formatCode="#,##0">
                  <c:v>17552.17859892225</c:v>
                </c:pt>
                <c:pt idx="648" formatCode="#,##0">
                  <c:v>17579.30715935335</c:v>
                </c:pt>
                <c:pt idx="649" formatCode="#,##0">
                  <c:v>17606.43571978445</c:v>
                </c:pt>
                <c:pt idx="650" formatCode="#,##0">
                  <c:v>17633.56428021555</c:v>
                </c:pt>
                <c:pt idx="651" formatCode="#,##0">
                  <c:v>17660.69284064665</c:v>
                </c:pt>
                <c:pt idx="652" formatCode="#,##0">
                  <c:v>17687.82140107775</c:v>
                </c:pt>
                <c:pt idx="653" formatCode="#,##0">
                  <c:v>17714.94996150885</c:v>
                </c:pt>
                <c:pt idx="654" formatCode="#,##0">
                  <c:v>17742.07852193995</c:v>
                </c:pt>
                <c:pt idx="655" formatCode="#,##0">
                  <c:v>17769.20708237106</c:v>
                </c:pt>
                <c:pt idx="656" formatCode="#,##0">
                  <c:v>17796.33564280215</c:v>
                </c:pt>
                <c:pt idx="657" formatCode="#,##0">
                  <c:v>17823.46420323325</c:v>
                </c:pt>
                <c:pt idx="658" formatCode="#,##0">
                  <c:v>17850.59276366436</c:v>
                </c:pt>
                <c:pt idx="659" formatCode="#,##0">
                  <c:v>17877.72132409546</c:v>
                </c:pt>
                <c:pt idx="660" formatCode="#,##0">
                  <c:v>17904.84988452656</c:v>
                </c:pt>
                <c:pt idx="661" formatCode="#,##0">
                  <c:v>17931.97844495766</c:v>
                </c:pt>
                <c:pt idx="662" formatCode="#,##0">
                  <c:v>17959.10700538876</c:v>
                </c:pt>
                <c:pt idx="663" formatCode="#,##0">
                  <c:v>17986.23556581986</c:v>
                </c:pt>
                <c:pt idx="664" formatCode="#,##0">
                  <c:v>18013.36412625096</c:v>
                </c:pt>
                <c:pt idx="665" formatCode="#,##0">
                  <c:v>18040.49268668206</c:v>
                </c:pt>
                <c:pt idx="666" formatCode="#,##0">
                  <c:v>18067.62124711317</c:v>
                </c:pt>
                <c:pt idx="667" formatCode="#,##0">
                  <c:v>18094.74980754426</c:v>
                </c:pt>
                <c:pt idx="668" formatCode="#,##0">
                  <c:v>18121.87836797537</c:v>
                </c:pt>
                <c:pt idx="669" formatCode="#,##0">
                  <c:v>18149.00692840647</c:v>
                </c:pt>
                <c:pt idx="670" formatCode="#,##0">
                  <c:v>18176.13548883757</c:v>
                </c:pt>
                <c:pt idx="671" formatCode="#,##0">
                  <c:v>18203.26404926867</c:v>
                </c:pt>
                <c:pt idx="672" formatCode="#,##0">
                  <c:v>18230.39260969977</c:v>
                </c:pt>
                <c:pt idx="673" formatCode="#,##0">
                  <c:v>18257.52117013087</c:v>
                </c:pt>
                <c:pt idx="674" formatCode="#,##0">
                  <c:v>18284.64973056197</c:v>
                </c:pt>
                <c:pt idx="675" formatCode="#,##0">
                  <c:v>18311.77829099307</c:v>
                </c:pt>
                <c:pt idx="676" formatCode="#,##0">
                  <c:v>18338.90685142417</c:v>
                </c:pt>
                <c:pt idx="677" formatCode="#,##0">
                  <c:v>18366.03541185528</c:v>
                </c:pt>
                <c:pt idx="678" formatCode="#,##0">
                  <c:v>18393.16397228638</c:v>
                </c:pt>
                <c:pt idx="679" formatCode="#,##0">
                  <c:v>18420.29253271747</c:v>
                </c:pt>
                <c:pt idx="680" formatCode="#,##0">
                  <c:v>18447.42109314858</c:v>
                </c:pt>
                <c:pt idx="681" formatCode="#,##0">
                  <c:v>18474.54965357968</c:v>
                </c:pt>
                <c:pt idx="682" formatCode="#,##0">
                  <c:v>18501.67821401078</c:v>
                </c:pt>
                <c:pt idx="683" formatCode="#,##0">
                  <c:v>18528.80677444188</c:v>
                </c:pt>
                <c:pt idx="684" formatCode="#,##0">
                  <c:v>18555.93533487298</c:v>
                </c:pt>
                <c:pt idx="685" formatCode="#,##0">
                  <c:v>18583.06389530408</c:v>
                </c:pt>
                <c:pt idx="686" formatCode="#,##0">
                  <c:v>18610.19245573518</c:v>
                </c:pt>
                <c:pt idx="687" formatCode="#,##0">
                  <c:v>18637.32101616628</c:v>
                </c:pt>
                <c:pt idx="688" formatCode="#,##0">
                  <c:v>18664.44957659738</c:v>
                </c:pt>
                <c:pt idx="689" formatCode="#,##0">
                  <c:v>18691.57813702849</c:v>
                </c:pt>
                <c:pt idx="690" formatCode="#,##0">
                  <c:v>18718.70669745958</c:v>
                </c:pt>
                <c:pt idx="691" formatCode="#,##0">
                  <c:v>18745.83525789069</c:v>
                </c:pt>
                <c:pt idx="692" formatCode="#,##0">
                  <c:v>18772.96381832179</c:v>
                </c:pt>
                <c:pt idx="693" formatCode="#,##0">
                  <c:v>18800.09237875289</c:v>
                </c:pt>
                <c:pt idx="694" formatCode="#,##0">
                  <c:v>18827.22093918399</c:v>
                </c:pt>
                <c:pt idx="695" formatCode="#,##0">
                  <c:v>18854.34949961509</c:v>
                </c:pt>
                <c:pt idx="696" formatCode="#,##0">
                  <c:v>18881.47806004619</c:v>
                </c:pt>
                <c:pt idx="697" formatCode="#,##0">
                  <c:v>18908.60662047729</c:v>
                </c:pt>
                <c:pt idx="698" formatCode="#,##0">
                  <c:v>18935.7351809084</c:v>
                </c:pt>
                <c:pt idx="699" formatCode="#,##0">
                  <c:v>18962.86374133949</c:v>
                </c:pt>
                <c:pt idx="700" formatCode="#,##0">
                  <c:v>18989.9923017706</c:v>
                </c:pt>
                <c:pt idx="701" formatCode="#,##0">
                  <c:v>19017.1208622017</c:v>
                </c:pt>
                <c:pt idx="702" formatCode="#,##0">
                  <c:v>19044.24942263279</c:v>
                </c:pt>
                <c:pt idx="703" formatCode="#,##0">
                  <c:v>19071.3779830639</c:v>
                </c:pt>
                <c:pt idx="704" formatCode="#,##0">
                  <c:v>19098.506543495</c:v>
                </c:pt>
                <c:pt idx="705" formatCode="#,##0">
                  <c:v>19125.6351039261</c:v>
                </c:pt>
                <c:pt idx="706" formatCode="#,##0">
                  <c:v>19152.7636643572</c:v>
                </c:pt>
                <c:pt idx="707" formatCode="#,##0">
                  <c:v>19179.8922247883</c:v>
                </c:pt>
                <c:pt idx="708" formatCode="#,##0">
                  <c:v>19207.0207852194</c:v>
                </c:pt>
                <c:pt idx="709" formatCode="#,##0">
                  <c:v>19234.1493456505</c:v>
                </c:pt>
                <c:pt idx="710" formatCode="#,##0">
                  <c:v>19261.2779060816</c:v>
                </c:pt>
                <c:pt idx="711" formatCode="#,##0">
                  <c:v>19288.4064665127</c:v>
                </c:pt>
                <c:pt idx="712" formatCode="#,##0">
                  <c:v>19315.5350269438</c:v>
                </c:pt>
                <c:pt idx="713" formatCode="#,##0">
                  <c:v>19342.6635873749</c:v>
                </c:pt>
                <c:pt idx="714" formatCode="#,##0">
                  <c:v>19369.79214780601</c:v>
                </c:pt>
                <c:pt idx="715" formatCode="#,##0">
                  <c:v>19396.92070823711</c:v>
                </c:pt>
                <c:pt idx="716" formatCode="#,##0">
                  <c:v>19424.04926866821</c:v>
                </c:pt>
                <c:pt idx="717" formatCode="#,##0">
                  <c:v>19451.17782909931</c:v>
                </c:pt>
                <c:pt idx="718" formatCode="#,##0">
                  <c:v>19478.30638953041</c:v>
                </c:pt>
                <c:pt idx="719" formatCode="#,##0">
                  <c:v>19505.43494996151</c:v>
                </c:pt>
                <c:pt idx="720" formatCode="#,##0">
                  <c:v>19532.56351039261</c:v>
                </c:pt>
                <c:pt idx="721" formatCode="#,##0">
                  <c:v>19559.69207082371</c:v>
                </c:pt>
                <c:pt idx="722" formatCode="#,##0">
                  <c:v>19586.82063125481</c:v>
                </c:pt>
                <c:pt idx="723" formatCode="#,##0">
                  <c:v>19613.94919168591</c:v>
                </c:pt>
                <c:pt idx="724" formatCode="#,##0">
                  <c:v>19641.07775211701</c:v>
                </c:pt>
                <c:pt idx="725" formatCode="#,##0">
                  <c:v>19668.20631254811</c:v>
                </c:pt>
                <c:pt idx="726" formatCode="#,##0">
                  <c:v>19695.33487297922</c:v>
                </c:pt>
                <c:pt idx="727" formatCode="#,##0">
                  <c:v>19722.46343341032</c:v>
                </c:pt>
                <c:pt idx="728" formatCode="#,##0">
                  <c:v>19749.59199384142</c:v>
                </c:pt>
                <c:pt idx="729" formatCode="#,##0">
                  <c:v>19776.72055427252</c:v>
                </c:pt>
                <c:pt idx="730" formatCode="#,##0">
                  <c:v>19803.84911470362</c:v>
                </c:pt>
                <c:pt idx="731" formatCode="#,##0">
                  <c:v>19830.97767513472</c:v>
                </c:pt>
                <c:pt idx="732" formatCode="#,##0">
                  <c:v>19858.10623556582</c:v>
                </c:pt>
                <c:pt idx="733" formatCode="#,##0">
                  <c:v>19885.23479599692</c:v>
                </c:pt>
                <c:pt idx="734" formatCode="#,##0">
                  <c:v>19912.36335642802</c:v>
                </c:pt>
                <c:pt idx="735" formatCode="#,##0">
                  <c:v>19939.49191685912</c:v>
                </c:pt>
                <c:pt idx="736" formatCode="#,##0">
                  <c:v>19966.62047729022</c:v>
                </c:pt>
                <c:pt idx="737" formatCode="#,##0">
                  <c:v>19993.74903772133</c:v>
                </c:pt>
                <c:pt idx="738" formatCode="#,##0">
                  <c:v>20020.87759815243</c:v>
                </c:pt>
                <c:pt idx="739" formatCode="#,##0">
                  <c:v>20048.00615858352</c:v>
                </c:pt>
                <c:pt idx="740" formatCode="#,##0">
                  <c:v>20075.13471901463</c:v>
                </c:pt>
                <c:pt idx="741" formatCode="#,##0">
                  <c:v>20102.26327944573</c:v>
                </c:pt>
                <c:pt idx="742" formatCode="#,##0">
                  <c:v>20129.39183987683</c:v>
                </c:pt>
                <c:pt idx="743" formatCode="#,##0">
                  <c:v>20156.52040030793</c:v>
                </c:pt>
                <c:pt idx="744" formatCode="#,##0">
                  <c:v>20183.64896073903</c:v>
                </c:pt>
                <c:pt idx="745" formatCode="#,##0">
                  <c:v>20210.77752117013</c:v>
                </c:pt>
                <c:pt idx="746" formatCode="#,##0">
                  <c:v>20237.90608160123</c:v>
                </c:pt>
                <c:pt idx="747" formatCode="#,##0">
                  <c:v>20265.03464203233</c:v>
                </c:pt>
                <c:pt idx="748" formatCode="#,##0">
                  <c:v>20292.16320246343</c:v>
                </c:pt>
                <c:pt idx="749" formatCode="#,##0">
                  <c:v>20319.29176289454</c:v>
                </c:pt>
                <c:pt idx="750" formatCode="#,##0">
                  <c:v>20346.42032332564</c:v>
                </c:pt>
                <c:pt idx="751" formatCode="#,##0">
                  <c:v>20373.54888375673</c:v>
                </c:pt>
                <c:pt idx="752" formatCode="#,##0">
                  <c:v>20400.67744418784</c:v>
                </c:pt>
                <c:pt idx="753" formatCode="#,##0">
                  <c:v>20427.80600461894</c:v>
                </c:pt>
                <c:pt idx="754" formatCode="#,##0">
                  <c:v>20454.93456505004</c:v>
                </c:pt>
                <c:pt idx="755" formatCode="#,##0">
                  <c:v>20482.06312548114</c:v>
                </c:pt>
                <c:pt idx="756" formatCode="#,##0">
                  <c:v>20509.19168591224</c:v>
                </c:pt>
                <c:pt idx="757" formatCode="#,##0">
                  <c:v>20536.32024634334</c:v>
                </c:pt>
                <c:pt idx="758" formatCode="#,##0">
                  <c:v>20563.44880677444</c:v>
                </c:pt>
                <c:pt idx="759" formatCode="#,##0">
                  <c:v>20590.57736720554</c:v>
                </c:pt>
                <c:pt idx="760" formatCode="#,##0">
                  <c:v>20617.70592763665</c:v>
                </c:pt>
                <c:pt idx="761" formatCode="#,##0">
                  <c:v>20644.83448806775</c:v>
                </c:pt>
                <c:pt idx="762" formatCode="#,##0">
                  <c:v>20671.96304849884</c:v>
                </c:pt>
                <c:pt idx="763" formatCode="#,##0">
                  <c:v>20699.09160892995</c:v>
                </c:pt>
                <c:pt idx="764" formatCode="#,##0">
                  <c:v>20726.22016936105</c:v>
                </c:pt>
                <c:pt idx="765" formatCode="#,##0">
                  <c:v>20753.34872979215</c:v>
                </c:pt>
                <c:pt idx="766" formatCode="#,##0">
                  <c:v>20780.47729022325</c:v>
                </c:pt>
                <c:pt idx="767" formatCode="#,##0">
                  <c:v>20807.60585065435</c:v>
                </c:pt>
                <c:pt idx="768" formatCode="#,##0">
                  <c:v>20834.73441108545</c:v>
                </c:pt>
                <c:pt idx="769" formatCode="#,##0">
                  <c:v>20861.86297151655</c:v>
                </c:pt>
                <c:pt idx="770" formatCode="#,##0">
                  <c:v>20888.99153194765</c:v>
                </c:pt>
                <c:pt idx="771" formatCode="#,##0">
                  <c:v>20916.12009237875</c:v>
                </c:pt>
                <c:pt idx="772" formatCode="#,##0">
                  <c:v>20943.24865280986</c:v>
                </c:pt>
                <c:pt idx="773" formatCode="#,##0">
                  <c:v>20970.37721324095</c:v>
                </c:pt>
                <c:pt idx="774" formatCode="#,##0">
                  <c:v>20997.50577367206</c:v>
                </c:pt>
                <c:pt idx="775" formatCode="#,##0">
                  <c:v>21024.63433410316</c:v>
                </c:pt>
                <c:pt idx="776" formatCode="#,##0">
                  <c:v>21051.76289453425</c:v>
                </c:pt>
                <c:pt idx="777" formatCode="#,##0">
                  <c:v>21078.89145496536</c:v>
                </c:pt>
                <c:pt idx="778" formatCode="#,##0">
                  <c:v>21106.02001539646</c:v>
                </c:pt>
                <c:pt idx="779" formatCode="#,##0">
                  <c:v>21133.14857582756</c:v>
                </c:pt>
                <c:pt idx="780" formatCode="#,##0">
                  <c:v>21160.27713625866</c:v>
                </c:pt>
                <c:pt idx="781" formatCode="#,##0">
                  <c:v>21187.40569668976</c:v>
                </c:pt>
                <c:pt idx="782" formatCode="#,##0">
                  <c:v>21214.53425712086</c:v>
                </c:pt>
                <c:pt idx="783" formatCode="#,##0">
                  <c:v>21241.66281755197</c:v>
                </c:pt>
                <c:pt idx="784" formatCode="#,##0">
                  <c:v>21268.79137798306</c:v>
                </c:pt>
                <c:pt idx="785" formatCode="#,##0">
                  <c:v>21295.91993841416</c:v>
                </c:pt>
                <c:pt idx="786" formatCode="#,##0">
                  <c:v>21323.04849884527</c:v>
                </c:pt>
                <c:pt idx="787" formatCode="#,##0">
                  <c:v>21350.17705927637</c:v>
                </c:pt>
                <c:pt idx="788" formatCode="#,##0">
                  <c:v>21377.30561970747</c:v>
                </c:pt>
                <c:pt idx="789" formatCode="#,##0">
                  <c:v>21404.43418013857</c:v>
                </c:pt>
                <c:pt idx="790" formatCode="#,##0">
                  <c:v>21431.56274056967</c:v>
                </c:pt>
                <c:pt idx="791" formatCode="#,##0">
                  <c:v>21458.69130100077</c:v>
                </c:pt>
                <c:pt idx="792" formatCode="#,##0">
                  <c:v>21485.81986143187</c:v>
                </c:pt>
                <c:pt idx="793" formatCode="#,##0">
                  <c:v>21512.94842186297</c:v>
                </c:pt>
                <c:pt idx="794" formatCode="#,##0">
                  <c:v>21540.07698229407</c:v>
                </c:pt>
                <c:pt idx="795" formatCode="#,##0">
                  <c:v>21567.20554272517</c:v>
                </c:pt>
                <c:pt idx="796" formatCode="#,##0">
                  <c:v>21594.33410315627</c:v>
                </c:pt>
                <c:pt idx="797" formatCode="#,##0">
                  <c:v>21621.46266358738</c:v>
                </c:pt>
                <c:pt idx="798" formatCode="#,##0">
                  <c:v>21648.59122401848</c:v>
                </c:pt>
                <c:pt idx="799" formatCode="#,##0">
                  <c:v>21675.71978444958</c:v>
                </c:pt>
                <c:pt idx="800" formatCode="#,##0">
                  <c:v>21702.84834488068</c:v>
                </c:pt>
                <c:pt idx="801" formatCode="#,##0">
                  <c:v>21729.97690531178</c:v>
                </c:pt>
                <c:pt idx="802" formatCode="#,##0">
                  <c:v>21757.10546574288</c:v>
                </c:pt>
                <c:pt idx="803" formatCode="#,##0">
                  <c:v>21784.23402617398</c:v>
                </c:pt>
                <c:pt idx="804" formatCode="#,##0">
                  <c:v>21811.36258660508</c:v>
                </c:pt>
                <c:pt idx="805" formatCode="#,##0">
                  <c:v>21838.49114703618</c:v>
                </c:pt>
                <c:pt idx="806" formatCode="#,##0">
                  <c:v>21865.61970746728</c:v>
                </c:pt>
                <c:pt idx="807" formatCode="#,##0">
                  <c:v>21892.74826789838</c:v>
                </c:pt>
                <c:pt idx="808" formatCode="#,##0">
                  <c:v>21919.87682832948</c:v>
                </c:pt>
                <c:pt idx="809" formatCode="#,##0">
                  <c:v>21947.00538876059</c:v>
                </c:pt>
                <c:pt idx="810" formatCode="#,##0">
                  <c:v>21974.13394919169</c:v>
                </c:pt>
                <c:pt idx="811" formatCode="#,##0">
                  <c:v>22001.26250962279</c:v>
                </c:pt>
                <c:pt idx="812" formatCode="#,##0">
                  <c:v>22028.39107005389</c:v>
                </c:pt>
                <c:pt idx="813" formatCode="#,##0">
                  <c:v>22055.51963048499</c:v>
                </c:pt>
                <c:pt idx="814" formatCode="#,##0">
                  <c:v>22082.6481909161</c:v>
                </c:pt>
                <c:pt idx="815" formatCode="#,##0">
                  <c:v>22109.77675134719</c:v>
                </c:pt>
                <c:pt idx="816" formatCode="#,##0">
                  <c:v>22136.9053117783</c:v>
                </c:pt>
                <c:pt idx="817" formatCode="#,##0">
                  <c:v>22164.0338722094</c:v>
                </c:pt>
                <c:pt idx="818" formatCode="#,##0">
                  <c:v>22191.1624326405</c:v>
                </c:pt>
                <c:pt idx="819" formatCode="#,##0">
                  <c:v>22218.29099307159</c:v>
                </c:pt>
                <c:pt idx="820" formatCode="#,##0">
                  <c:v>22245.4195535027</c:v>
                </c:pt>
                <c:pt idx="821" formatCode="#,##0">
                  <c:v>22272.5481139338</c:v>
                </c:pt>
                <c:pt idx="822" formatCode="#,##0">
                  <c:v>22299.6766743649</c:v>
                </c:pt>
                <c:pt idx="823" formatCode="#,##0">
                  <c:v>22326.805234796</c:v>
                </c:pt>
                <c:pt idx="824" formatCode="#,##0">
                  <c:v>22353.9337952271</c:v>
                </c:pt>
                <c:pt idx="825" formatCode="#,##0">
                  <c:v>22381.0623556582</c:v>
                </c:pt>
                <c:pt idx="826" formatCode="#,##0">
                  <c:v>22408.1909160893</c:v>
                </c:pt>
                <c:pt idx="827" formatCode="#,##0">
                  <c:v>22435.3194765204</c:v>
                </c:pt>
                <c:pt idx="828" formatCode="#,##0">
                  <c:v>22462.4480369515</c:v>
                </c:pt>
                <c:pt idx="829" formatCode="#,##0">
                  <c:v>22489.5765973826</c:v>
                </c:pt>
                <c:pt idx="830" formatCode="#,##0">
                  <c:v>22516.7051578137</c:v>
                </c:pt>
                <c:pt idx="831" formatCode="#,##0">
                  <c:v>22543.8337182448</c:v>
                </c:pt>
                <c:pt idx="832" formatCode="#,##0">
                  <c:v>22570.96227867591</c:v>
                </c:pt>
                <c:pt idx="833" formatCode="#,##0">
                  <c:v>22598.09083910701</c:v>
                </c:pt>
                <c:pt idx="834" formatCode="#,##0">
                  <c:v>22625.21939953811</c:v>
                </c:pt>
                <c:pt idx="835" formatCode="#,##0">
                  <c:v>22652.34795996921</c:v>
                </c:pt>
                <c:pt idx="836" formatCode="#,##0">
                  <c:v>22679.47652040031</c:v>
                </c:pt>
                <c:pt idx="837" formatCode="#,##0">
                  <c:v>22706.60508083141</c:v>
                </c:pt>
                <c:pt idx="838" formatCode="#,##0">
                  <c:v>22733.73364126251</c:v>
                </c:pt>
                <c:pt idx="839" formatCode="#,##0">
                  <c:v>22760.86220169361</c:v>
                </c:pt>
                <c:pt idx="840" formatCode="#,##0">
                  <c:v>22787.99076212471</c:v>
                </c:pt>
                <c:pt idx="841" formatCode="#,##0">
                  <c:v>22815.11932255581</c:v>
                </c:pt>
                <c:pt idx="842" formatCode="#,##0">
                  <c:v>22842.24788298691</c:v>
                </c:pt>
                <c:pt idx="843" formatCode="#,##0">
                  <c:v>22869.37644341802</c:v>
                </c:pt>
                <c:pt idx="844" formatCode="#,##0">
                  <c:v>22896.50500384912</c:v>
                </c:pt>
                <c:pt idx="845" formatCode="#,##0">
                  <c:v>22923.63356428022</c:v>
                </c:pt>
                <c:pt idx="846" formatCode="#,##0">
                  <c:v>22950.76212471131</c:v>
                </c:pt>
                <c:pt idx="847" formatCode="#,##0">
                  <c:v>22977.89068514242</c:v>
                </c:pt>
                <c:pt idx="848" formatCode="#,##0">
                  <c:v>23005.01924557352</c:v>
                </c:pt>
                <c:pt idx="849" formatCode="#,##0">
                  <c:v>23032.14780600462</c:v>
                </c:pt>
                <c:pt idx="850" formatCode="#,##0">
                  <c:v>23059.27636643572</c:v>
                </c:pt>
                <c:pt idx="851" formatCode="#,##0">
                  <c:v>23086.40492686682</c:v>
                </c:pt>
                <c:pt idx="852" formatCode="#,##0">
                  <c:v>23113.53348729792</c:v>
                </c:pt>
                <c:pt idx="853" formatCode="#,##0">
                  <c:v>23140.66204772902</c:v>
                </c:pt>
                <c:pt idx="854" formatCode="#,##0">
                  <c:v>23167.79060816012</c:v>
                </c:pt>
                <c:pt idx="855" formatCode="#,##0">
                  <c:v>23194.91916859123</c:v>
                </c:pt>
                <c:pt idx="856" formatCode="#,##0">
                  <c:v>23222.04772902232</c:v>
                </c:pt>
                <c:pt idx="857" formatCode="#,##0">
                  <c:v>23249.17628945343</c:v>
                </c:pt>
                <c:pt idx="858" formatCode="#,##0">
                  <c:v>23276.30484988453</c:v>
                </c:pt>
                <c:pt idx="859" formatCode="#,##0">
                  <c:v>23303.43341031563</c:v>
                </c:pt>
                <c:pt idx="860" formatCode="#,##0">
                  <c:v>23330.56197074673</c:v>
                </c:pt>
                <c:pt idx="861" formatCode="#,##0">
                  <c:v>23357.69053117783</c:v>
                </c:pt>
                <c:pt idx="862" formatCode="#,##0">
                  <c:v>23384.81909160893</c:v>
                </c:pt>
                <c:pt idx="863" formatCode="#,##0">
                  <c:v>23411.94765204003</c:v>
                </c:pt>
                <c:pt idx="864" formatCode="#,##0">
                  <c:v>23439.07621247113</c:v>
                </c:pt>
                <c:pt idx="865" formatCode="#,##0">
                  <c:v>23466.20477290223</c:v>
                </c:pt>
                <c:pt idx="866" formatCode="#,##0">
                  <c:v>23493.33333333334</c:v>
                </c:pt>
                <c:pt idx="867" formatCode="#,##0">
                  <c:v>23520.46189376443</c:v>
                </c:pt>
                <c:pt idx="868" formatCode="#,##0">
                  <c:v>23547.59045419554</c:v>
                </c:pt>
                <c:pt idx="869" formatCode="#,##0">
                  <c:v>23574.71901462664</c:v>
                </c:pt>
                <c:pt idx="870" formatCode="#,##0">
                  <c:v>23601.84757505774</c:v>
                </c:pt>
                <c:pt idx="871" formatCode="#,##0">
                  <c:v>23628.97613548884</c:v>
                </c:pt>
                <c:pt idx="872" formatCode="#,##0">
                  <c:v>23656.10469591994</c:v>
                </c:pt>
                <c:pt idx="873" formatCode="#,##0">
                  <c:v>23683.23325635104</c:v>
                </c:pt>
                <c:pt idx="874" formatCode="#,##0">
                  <c:v>23710.36181678214</c:v>
                </c:pt>
                <c:pt idx="875" formatCode="#,##0">
                  <c:v>23737.49037721324</c:v>
                </c:pt>
                <c:pt idx="876" formatCode="#,##0">
                  <c:v>23764.61893764434</c:v>
                </c:pt>
                <c:pt idx="877" formatCode="#,##0">
                  <c:v>23791.74749807545</c:v>
                </c:pt>
                <c:pt idx="878" formatCode="#,##0">
                  <c:v>23818.87605850654</c:v>
                </c:pt>
                <c:pt idx="879" formatCode="#,##0">
                  <c:v>23846.00461893764</c:v>
                </c:pt>
                <c:pt idx="880" formatCode="#,##0">
                  <c:v>23873.13317936875</c:v>
                </c:pt>
                <c:pt idx="881" formatCode="#,##0">
                  <c:v>23900.26173979985</c:v>
                </c:pt>
                <c:pt idx="882" formatCode="#,##0">
                  <c:v>23927.39030023095</c:v>
                </c:pt>
                <c:pt idx="883" formatCode="#,##0">
                  <c:v>23954.51886066205</c:v>
                </c:pt>
                <c:pt idx="884" formatCode="#,##0">
                  <c:v>23981.64742109315</c:v>
                </c:pt>
                <c:pt idx="885" formatCode="#,##0">
                  <c:v>24008.77598152425</c:v>
                </c:pt>
                <c:pt idx="886" formatCode="#,##0">
                  <c:v>24035.90454195535</c:v>
                </c:pt>
                <c:pt idx="887" formatCode="#,##0">
                  <c:v>24063.03310238645</c:v>
                </c:pt>
                <c:pt idx="888" formatCode="#,##0">
                  <c:v>24090.16166281755</c:v>
                </c:pt>
                <c:pt idx="889" formatCode="#,##0">
                  <c:v>24117.29022324865</c:v>
                </c:pt>
                <c:pt idx="890" formatCode="#,##0">
                  <c:v>24144.41878367975</c:v>
                </c:pt>
                <c:pt idx="891" formatCode="#,##0">
                  <c:v>24171.54734411085</c:v>
                </c:pt>
                <c:pt idx="892" formatCode="#,##0">
                  <c:v>24198.67590454196</c:v>
                </c:pt>
                <c:pt idx="893" formatCode="#,##0">
                  <c:v>24225.80446497306</c:v>
                </c:pt>
                <c:pt idx="894" formatCode="#,##0">
                  <c:v>24252.93302540416</c:v>
                </c:pt>
                <c:pt idx="895" formatCode="#,##0">
                  <c:v>24280.06158583526</c:v>
                </c:pt>
                <c:pt idx="896" formatCode="#,##0">
                  <c:v>24307.19014626636</c:v>
                </c:pt>
                <c:pt idx="897" formatCode="#,##0">
                  <c:v>24334.31870669746</c:v>
                </c:pt>
                <c:pt idx="898" formatCode="#,##0">
                  <c:v>24361.44726712856</c:v>
                </c:pt>
                <c:pt idx="899" formatCode="#,##0">
                  <c:v>24388.57582755966</c:v>
                </c:pt>
                <c:pt idx="900" formatCode="#,##0">
                  <c:v>24415.70438799076</c:v>
                </c:pt>
                <c:pt idx="901" formatCode="#,##0">
                  <c:v>24442.83294842186</c:v>
                </c:pt>
                <c:pt idx="902" formatCode="#,##0">
                  <c:v>24469.96150885296</c:v>
                </c:pt>
                <c:pt idx="903" formatCode="#,##0">
                  <c:v>24497.09006928407</c:v>
                </c:pt>
                <c:pt idx="904" formatCode="#,##0">
                  <c:v>24524.21862971517</c:v>
                </c:pt>
                <c:pt idx="905" formatCode="#,##0">
                  <c:v>24551.34719014627</c:v>
                </c:pt>
                <c:pt idx="906" formatCode="#,##0">
                  <c:v>24578.47575057737</c:v>
                </c:pt>
                <c:pt idx="907" formatCode="#,##0">
                  <c:v>24605.60431100847</c:v>
                </c:pt>
                <c:pt idx="908" formatCode="#,##0">
                  <c:v>24632.73287143957</c:v>
                </c:pt>
                <c:pt idx="909" formatCode="#,##0">
                  <c:v>24659.86143187067</c:v>
                </c:pt>
                <c:pt idx="910" formatCode="#,##0">
                  <c:v>24686.98999230177</c:v>
                </c:pt>
                <c:pt idx="911" formatCode="#,##0">
                  <c:v>24714.11855273287</c:v>
                </c:pt>
                <c:pt idx="912" formatCode="#,##0">
                  <c:v>24741.24711316397</c:v>
                </c:pt>
                <c:pt idx="913" formatCode="#,##0">
                  <c:v>24768.37567359507</c:v>
                </c:pt>
                <c:pt idx="914" formatCode="#,##0">
                  <c:v>24795.50423402618</c:v>
                </c:pt>
                <c:pt idx="915" formatCode="#,##0">
                  <c:v>24822.63279445728</c:v>
                </c:pt>
                <c:pt idx="916" formatCode="#,##0">
                  <c:v>24849.76135488838</c:v>
                </c:pt>
                <c:pt idx="917" formatCode="#,##0">
                  <c:v>24876.88991531948</c:v>
                </c:pt>
                <c:pt idx="918" formatCode="#,##0">
                  <c:v>24904.01847575058</c:v>
                </c:pt>
                <c:pt idx="919" formatCode="#,##0">
                  <c:v>24931.14703618168</c:v>
                </c:pt>
                <c:pt idx="920" formatCode="#,##0">
                  <c:v>24958.27559661278</c:v>
                </c:pt>
                <c:pt idx="921" formatCode="#,##0">
                  <c:v>24985.40415704388</c:v>
                </c:pt>
                <c:pt idx="922" formatCode="#,##0">
                  <c:v>25012.53271747498</c:v>
                </c:pt>
                <c:pt idx="923" formatCode="#,##0">
                  <c:v>25039.66127790608</c:v>
                </c:pt>
                <c:pt idx="924" formatCode="#,##0">
                  <c:v>25066.78983833718</c:v>
                </c:pt>
                <c:pt idx="925" formatCode="#,##0">
                  <c:v>25093.91839876828</c:v>
                </c:pt>
                <c:pt idx="926" formatCode="#,##0">
                  <c:v>25121.04695919939</c:v>
                </c:pt>
                <c:pt idx="927" formatCode="#,##0">
                  <c:v>25148.17551963049</c:v>
                </c:pt>
                <c:pt idx="928" formatCode="#,##0">
                  <c:v>25175.30408006159</c:v>
                </c:pt>
                <c:pt idx="929" formatCode="#,##0">
                  <c:v>25202.43264049269</c:v>
                </c:pt>
                <c:pt idx="930" formatCode="#,##0">
                  <c:v>25229.56120092379</c:v>
                </c:pt>
                <c:pt idx="931" formatCode="#,##0">
                  <c:v>25256.68976135489</c:v>
                </c:pt>
                <c:pt idx="932" formatCode="#,##0">
                  <c:v>25283.81832178599</c:v>
                </c:pt>
                <c:pt idx="933" formatCode="#,##0">
                  <c:v>25310.94688221708</c:v>
                </c:pt>
                <c:pt idx="934" formatCode="#,##0">
                  <c:v>25338.0754426482</c:v>
                </c:pt>
                <c:pt idx="935" formatCode="#,##0">
                  <c:v>25365.2040030793</c:v>
                </c:pt>
                <c:pt idx="936" formatCode="#,##0">
                  <c:v>25392.33256351039</c:v>
                </c:pt>
                <c:pt idx="937" formatCode="#,##0">
                  <c:v>25419.4611239415</c:v>
                </c:pt>
                <c:pt idx="938" formatCode="#,##0">
                  <c:v>25446.5896843726</c:v>
                </c:pt>
                <c:pt idx="939" formatCode="#,##0">
                  <c:v>25473.71824480369</c:v>
                </c:pt>
                <c:pt idx="940" formatCode="#,##0">
                  <c:v>25500.8468052348</c:v>
                </c:pt>
                <c:pt idx="941" formatCode="#,##0">
                  <c:v>25527.9753656659</c:v>
                </c:pt>
                <c:pt idx="942" formatCode="#,##0">
                  <c:v>25555.103926097</c:v>
                </c:pt>
                <c:pt idx="943" formatCode="#,##0">
                  <c:v>25582.2324865281</c:v>
                </c:pt>
                <c:pt idx="944" formatCode="#,##0">
                  <c:v>25609.3610469592</c:v>
                </c:pt>
                <c:pt idx="945" formatCode="#,##0">
                  <c:v>25636.4896073903</c:v>
                </c:pt>
                <c:pt idx="946" formatCode="#,##0">
                  <c:v>25663.6181678214</c:v>
                </c:pt>
                <c:pt idx="947" formatCode="#,##0">
                  <c:v>25690.7467282525</c:v>
                </c:pt>
                <c:pt idx="948" formatCode="#,##0">
                  <c:v>25717.8752886836</c:v>
                </c:pt>
                <c:pt idx="949" formatCode="#,##0">
                  <c:v>25745.00384911471</c:v>
                </c:pt>
                <c:pt idx="950" formatCode="#,##0">
                  <c:v>25772.1324095458</c:v>
                </c:pt>
                <c:pt idx="951" formatCode="#,##0">
                  <c:v>25799.26096997691</c:v>
                </c:pt>
                <c:pt idx="952" formatCode="#,##0">
                  <c:v>25826.38953040801</c:v>
                </c:pt>
                <c:pt idx="953" formatCode="#,##0">
                  <c:v>25853.51809083911</c:v>
                </c:pt>
                <c:pt idx="954" formatCode="#,##0">
                  <c:v>25880.64665127021</c:v>
                </c:pt>
                <c:pt idx="955" formatCode="#,##0">
                  <c:v>25907.77521170131</c:v>
                </c:pt>
                <c:pt idx="956" formatCode="#,##0">
                  <c:v>25934.90377213241</c:v>
                </c:pt>
                <c:pt idx="957" formatCode="#,##0">
                  <c:v>25962.03233256351</c:v>
                </c:pt>
                <c:pt idx="958" formatCode="#,##0">
                  <c:v>25989.16089299461</c:v>
                </c:pt>
                <c:pt idx="959" formatCode="#,##0">
                  <c:v>26016.28945342571</c:v>
                </c:pt>
                <c:pt idx="960" formatCode="#,##0">
                  <c:v>26043.41801385682</c:v>
                </c:pt>
                <c:pt idx="961" formatCode="#,##0">
                  <c:v>26070.54657428791</c:v>
                </c:pt>
                <c:pt idx="962" formatCode="#,##0">
                  <c:v>26097.67513471901</c:v>
                </c:pt>
                <c:pt idx="963" formatCode="#,##0">
                  <c:v>26124.80369515012</c:v>
                </c:pt>
                <c:pt idx="964" formatCode="#,##0">
                  <c:v>26151.93225558122</c:v>
                </c:pt>
                <c:pt idx="965" formatCode="#,##0">
                  <c:v>26179.06081601232</c:v>
                </c:pt>
                <c:pt idx="966" formatCode="#,##0">
                  <c:v>26206.18937644342</c:v>
                </c:pt>
                <c:pt idx="967" formatCode="#,##0">
                  <c:v>26233.31793687452</c:v>
                </c:pt>
                <c:pt idx="968" formatCode="#,##0">
                  <c:v>26260.44649730562</c:v>
                </c:pt>
                <c:pt idx="969" formatCode="#,##0">
                  <c:v>26287.57505773672</c:v>
                </c:pt>
                <c:pt idx="970" formatCode="#,##0">
                  <c:v>26314.70361816782</c:v>
                </c:pt>
                <c:pt idx="971" formatCode="#,##0">
                  <c:v>26341.83217859892</c:v>
                </c:pt>
                <c:pt idx="972" formatCode="#,##0">
                  <c:v>26368.96073903002</c:v>
                </c:pt>
                <c:pt idx="973" formatCode="#,##0">
                  <c:v>26396.08929946112</c:v>
                </c:pt>
                <c:pt idx="974" formatCode="#,##0">
                  <c:v>26423.21785989223</c:v>
                </c:pt>
                <c:pt idx="975" formatCode="#,##0">
                  <c:v>26450.34642032333</c:v>
                </c:pt>
                <c:pt idx="976" formatCode="#,##0">
                  <c:v>26477.47498075443</c:v>
                </c:pt>
                <c:pt idx="977" formatCode="#,##0">
                  <c:v>26504.60354118553</c:v>
                </c:pt>
                <c:pt idx="978" formatCode="#,##0">
                  <c:v>26531.73210161663</c:v>
                </c:pt>
                <c:pt idx="979" formatCode="#,##0">
                  <c:v>26558.86066204773</c:v>
                </c:pt>
                <c:pt idx="980" formatCode="#,##0">
                  <c:v>26585.98922247883</c:v>
                </c:pt>
                <c:pt idx="981" formatCode="#,##0">
                  <c:v>26613.11778290993</c:v>
                </c:pt>
                <c:pt idx="982" formatCode="#,##0">
                  <c:v>26640.24634334103</c:v>
                </c:pt>
                <c:pt idx="983" formatCode="#,##0">
                  <c:v>26667.37490377213</c:v>
                </c:pt>
                <c:pt idx="984" formatCode="#,##0">
                  <c:v>26694.50346420323</c:v>
                </c:pt>
                <c:pt idx="985" formatCode="#,##0">
                  <c:v>26721.63202463433</c:v>
                </c:pt>
                <c:pt idx="986" formatCode="#,##0">
                  <c:v>26748.76058506544</c:v>
                </c:pt>
                <c:pt idx="987" formatCode="#,##0">
                  <c:v>26775.88914549654</c:v>
                </c:pt>
                <c:pt idx="988" formatCode="#,##0">
                  <c:v>26803.01770592764</c:v>
                </c:pt>
                <c:pt idx="989" formatCode="#,##0">
                  <c:v>26830.14626635874</c:v>
                </c:pt>
                <c:pt idx="990" formatCode="#,##0">
                  <c:v>26857.27482678984</c:v>
                </c:pt>
                <c:pt idx="991" formatCode="#,##0">
                  <c:v>26884.40338722094</c:v>
                </c:pt>
                <c:pt idx="992" formatCode="#,##0">
                  <c:v>26911.53194765204</c:v>
                </c:pt>
                <c:pt idx="993" formatCode="#,##0">
                  <c:v>26938.66050808314</c:v>
                </c:pt>
                <c:pt idx="994" formatCode="#,##0">
                  <c:v>26965.78906851424</c:v>
                </c:pt>
                <c:pt idx="995" formatCode="#,##0">
                  <c:v>26992.91762894534</c:v>
                </c:pt>
                <c:pt idx="996" formatCode="#,##0">
                  <c:v>27020.04618937644</c:v>
                </c:pt>
                <c:pt idx="997" formatCode="#,##0">
                  <c:v>27047.17474980755</c:v>
                </c:pt>
                <c:pt idx="998" formatCode="#,##0">
                  <c:v>27074.30331023865</c:v>
                </c:pt>
                <c:pt idx="999" formatCode="#,##0">
                  <c:v>27101.43187066975</c:v>
                </c:pt>
                <c:pt idx="1000" formatCode="#,##0">
                  <c:v>27128.56043110085</c:v>
                </c:pt>
                <c:pt idx="1001" formatCode="#,##0">
                  <c:v>27155.68899153195</c:v>
                </c:pt>
                <c:pt idx="1002" formatCode="#,##0">
                  <c:v>27182.81755196305</c:v>
                </c:pt>
                <c:pt idx="1003" formatCode="#,##0">
                  <c:v>27209.94611239415</c:v>
                </c:pt>
                <c:pt idx="1004" formatCode="#,##0">
                  <c:v>27237.07467282525</c:v>
                </c:pt>
                <c:pt idx="1005" formatCode="#,##0">
                  <c:v>27264.20323325635</c:v>
                </c:pt>
                <c:pt idx="1006" formatCode="#,##0">
                  <c:v>27291.33179368745</c:v>
                </c:pt>
                <c:pt idx="1007" formatCode="#,##0">
                  <c:v>27318.46035411855</c:v>
                </c:pt>
                <c:pt idx="1008" formatCode="#,##0">
                  <c:v>27345.58891454965</c:v>
                </c:pt>
                <c:pt idx="1009" formatCode="#,##0">
                  <c:v>27372.71747498076</c:v>
                </c:pt>
                <c:pt idx="1010" formatCode="#,##0">
                  <c:v>27399.84603541186</c:v>
                </c:pt>
                <c:pt idx="1011" formatCode="#,##0">
                  <c:v>27426.97459584296</c:v>
                </c:pt>
                <c:pt idx="1012" formatCode="#,##0">
                  <c:v>27454.10315627406</c:v>
                </c:pt>
                <c:pt idx="1013" formatCode="#,##0">
                  <c:v>27481.23171670516</c:v>
                </c:pt>
                <c:pt idx="1014" formatCode="#,##0">
                  <c:v>27508.36027713626</c:v>
                </c:pt>
                <c:pt idx="1015" formatCode="#,##0">
                  <c:v>27535.48883756736</c:v>
                </c:pt>
                <c:pt idx="1016" formatCode="#,##0">
                  <c:v>27562.61739799846</c:v>
                </c:pt>
                <c:pt idx="1017" formatCode="#,##0">
                  <c:v>27589.74595842956</c:v>
                </c:pt>
                <c:pt idx="1018" formatCode="#,##0">
                  <c:v>27616.87451886066</c:v>
                </c:pt>
                <c:pt idx="1019" formatCode="#,##0">
                  <c:v>27644.00307929176</c:v>
                </c:pt>
                <c:pt idx="1020" formatCode="#,##0">
                  <c:v>27671.13163972287</c:v>
                </c:pt>
                <c:pt idx="1021" formatCode="#,##0">
                  <c:v>27698.26020015397</c:v>
                </c:pt>
                <c:pt idx="1022" formatCode="#,##0">
                  <c:v>27725.38876058507</c:v>
                </c:pt>
                <c:pt idx="1023" formatCode="#,##0">
                  <c:v>27752.51732101617</c:v>
                </c:pt>
                <c:pt idx="1024" formatCode="#,##0">
                  <c:v>27779.64588144727</c:v>
                </c:pt>
                <c:pt idx="1025" formatCode="#,##0">
                  <c:v>27806.77444187837</c:v>
                </c:pt>
                <c:pt idx="1026" formatCode="#,##0">
                  <c:v>27833.90300230947</c:v>
                </c:pt>
                <c:pt idx="1027" formatCode="#,##0">
                  <c:v>27861.03156274057</c:v>
                </c:pt>
                <c:pt idx="1028" formatCode="#,##0">
                  <c:v>27888.16012317167</c:v>
                </c:pt>
                <c:pt idx="1029" formatCode="#,##0">
                  <c:v>27915.28868360277</c:v>
                </c:pt>
                <c:pt idx="1030" formatCode="#,##0">
                  <c:v>27942.41724403387</c:v>
                </c:pt>
                <c:pt idx="1031" formatCode="#,##0">
                  <c:v>27969.54580446497</c:v>
                </c:pt>
                <c:pt idx="1032" formatCode="#,##0">
                  <c:v>27996.67436489608</c:v>
                </c:pt>
                <c:pt idx="1033" formatCode="#,##0">
                  <c:v>28023.80292532717</c:v>
                </c:pt>
                <c:pt idx="1034" formatCode="#,##0">
                  <c:v>28050.93148575827</c:v>
                </c:pt>
                <c:pt idx="1035" formatCode="#,##0">
                  <c:v>28078.06004618938</c:v>
                </c:pt>
                <c:pt idx="1036" formatCode="#,##0">
                  <c:v>28105.18860662048</c:v>
                </c:pt>
                <c:pt idx="1037" formatCode="#,##0">
                  <c:v>28132.31716705158</c:v>
                </c:pt>
                <c:pt idx="1038" formatCode="#,##0">
                  <c:v>28159.44572748268</c:v>
                </c:pt>
                <c:pt idx="1039" formatCode="#,##0">
                  <c:v>28186.57428791378</c:v>
                </c:pt>
                <c:pt idx="1040" formatCode="#,##0">
                  <c:v>28213.70284834488</c:v>
                </c:pt>
                <c:pt idx="1041" formatCode="#,##0">
                  <c:v>28240.83140877598</c:v>
                </c:pt>
                <c:pt idx="1042" formatCode="#,##0">
                  <c:v>28267.95996920708</c:v>
                </c:pt>
                <c:pt idx="1043" formatCode="#,##0">
                  <c:v>28295.08852963819</c:v>
                </c:pt>
                <c:pt idx="1044" formatCode="#,##0">
                  <c:v>28322.21709006928</c:v>
                </c:pt>
                <c:pt idx="1045" formatCode="#,##0">
                  <c:v>28349.34565050039</c:v>
                </c:pt>
                <c:pt idx="1046" formatCode="#,##0">
                  <c:v>28376.47421093149</c:v>
                </c:pt>
                <c:pt idx="1047" formatCode="#,##0">
                  <c:v>28403.60277136259</c:v>
                </c:pt>
                <c:pt idx="1048" formatCode="#,##0">
                  <c:v>28430.73133179369</c:v>
                </c:pt>
                <c:pt idx="1049" formatCode="#,##0">
                  <c:v>28457.85989222479</c:v>
                </c:pt>
                <c:pt idx="1050" formatCode="#,##0">
                  <c:v>28484.98845265589</c:v>
                </c:pt>
                <c:pt idx="1051" formatCode="#,##0">
                  <c:v>28512.11701308699</c:v>
                </c:pt>
                <c:pt idx="1052" formatCode="#,##0">
                  <c:v>28539.2455735181</c:v>
                </c:pt>
                <c:pt idx="1053" formatCode="#,##0">
                  <c:v>28566.37413394919</c:v>
                </c:pt>
                <c:pt idx="1054" formatCode="#,##0">
                  <c:v>28593.50269438029</c:v>
                </c:pt>
                <c:pt idx="1055" formatCode="#,##0">
                  <c:v>28620.63125481139</c:v>
                </c:pt>
                <c:pt idx="1056" formatCode="#,##0">
                  <c:v>28647.7598152425</c:v>
                </c:pt>
                <c:pt idx="1057" formatCode="#,##0">
                  <c:v>28674.8883756736</c:v>
                </c:pt>
                <c:pt idx="1058" formatCode="#,##0">
                  <c:v>28702.0169361047</c:v>
                </c:pt>
                <c:pt idx="1059" formatCode="#,##0">
                  <c:v>28729.1454965358</c:v>
                </c:pt>
                <c:pt idx="1060" formatCode="#,##0">
                  <c:v>28756.2740569669</c:v>
                </c:pt>
                <c:pt idx="1061" formatCode="#,##0">
                  <c:v>28783.402617398</c:v>
                </c:pt>
                <c:pt idx="1062" formatCode="#,##0">
                  <c:v>28810.5311778291</c:v>
                </c:pt>
                <c:pt idx="1063" formatCode="#,##0">
                  <c:v>28837.6597382602</c:v>
                </c:pt>
                <c:pt idx="1064" formatCode="#,##0">
                  <c:v>28864.7882986913</c:v>
                </c:pt>
                <c:pt idx="1065" formatCode="#,##0">
                  <c:v>28891.9168591224</c:v>
                </c:pt>
                <c:pt idx="1066" formatCode="#,##0">
                  <c:v>28919.0454195535</c:v>
                </c:pt>
                <c:pt idx="1067" formatCode="#,##0">
                  <c:v>28946.1739799846</c:v>
                </c:pt>
                <c:pt idx="1068" formatCode="#,##0">
                  <c:v>28973.30254041571</c:v>
                </c:pt>
                <c:pt idx="1069" formatCode="#,##0">
                  <c:v>29000.43110084681</c:v>
                </c:pt>
                <c:pt idx="1070" formatCode="#,##0">
                  <c:v>29027.55966127791</c:v>
                </c:pt>
                <c:pt idx="1071" formatCode="#,##0">
                  <c:v>29054.68822170901</c:v>
                </c:pt>
                <c:pt idx="1072" formatCode="#,##0">
                  <c:v>29081.81678214011</c:v>
                </c:pt>
                <c:pt idx="1073" formatCode="#,##0">
                  <c:v>29108.94534257121</c:v>
                </c:pt>
                <c:pt idx="1074" formatCode="#,##0">
                  <c:v>29136.07390300231</c:v>
                </c:pt>
                <c:pt idx="1075" formatCode="#,##0">
                  <c:v>29163.20246343341</c:v>
                </c:pt>
                <c:pt idx="1076" formatCode="#,##0">
                  <c:v>29190.33102386451</c:v>
                </c:pt>
                <c:pt idx="1077" formatCode="#,##0">
                  <c:v>29217.45958429561</c:v>
                </c:pt>
                <c:pt idx="1078" formatCode="#,##0">
                  <c:v>29244.58814472671</c:v>
                </c:pt>
                <c:pt idx="1079" formatCode="#,##0">
                  <c:v>29271.71670515781</c:v>
                </c:pt>
                <c:pt idx="1080" formatCode="#,##0">
                  <c:v>29298.84526558892</c:v>
                </c:pt>
                <c:pt idx="1081" formatCode="#,##0">
                  <c:v>29325.97382602002</c:v>
                </c:pt>
                <c:pt idx="1082" formatCode="#,##0">
                  <c:v>29353.10238645112</c:v>
                </c:pt>
                <c:pt idx="1083" formatCode="#,##0">
                  <c:v>29380.23094688222</c:v>
                </c:pt>
                <c:pt idx="1084" formatCode="#,##0">
                  <c:v>29407.35950731332</c:v>
                </c:pt>
                <c:pt idx="1085" formatCode="#,##0">
                  <c:v>29434.48806774442</c:v>
                </c:pt>
                <c:pt idx="1086" formatCode="#,##0">
                  <c:v>29461.61662817552</c:v>
                </c:pt>
                <c:pt idx="1087" formatCode="#,##0">
                  <c:v>29488.74518860662</c:v>
                </c:pt>
                <c:pt idx="1088" formatCode="#,##0">
                  <c:v>29515.87374903772</c:v>
                </c:pt>
                <c:pt idx="1089" formatCode="#,##0">
                  <c:v>29543.00230946882</c:v>
                </c:pt>
                <c:pt idx="1090" formatCode="#,##0">
                  <c:v>29570.13086989992</c:v>
                </c:pt>
                <c:pt idx="1091" formatCode="#,##0">
                  <c:v>29597.25943033103</c:v>
                </c:pt>
                <c:pt idx="1092" formatCode="#,##0">
                  <c:v>29624.38799076213</c:v>
                </c:pt>
                <c:pt idx="1093" formatCode="#,##0">
                  <c:v>29651.51655119323</c:v>
                </c:pt>
                <c:pt idx="1094" formatCode="#,##0">
                  <c:v>29678.64511162433</c:v>
                </c:pt>
                <c:pt idx="1095" formatCode="#,##0">
                  <c:v>29705.77367205543</c:v>
                </c:pt>
                <c:pt idx="1096" formatCode="#,##0">
                  <c:v>29732.90223248653</c:v>
                </c:pt>
                <c:pt idx="1097" formatCode="#,##0">
                  <c:v>29760.03079291763</c:v>
                </c:pt>
                <c:pt idx="1098" formatCode="#,##0">
                  <c:v>29787.15935334873</c:v>
                </c:pt>
                <c:pt idx="1099" formatCode="#,##0">
                  <c:v>29814.28791377983</c:v>
                </c:pt>
                <c:pt idx="1100" formatCode="#,##0">
                  <c:v>29841.41647421093</c:v>
                </c:pt>
                <c:pt idx="1101" formatCode="#,##0">
                  <c:v>29868.54503464203</c:v>
                </c:pt>
                <c:pt idx="1102" formatCode="#,##0">
                  <c:v>29895.67359507313</c:v>
                </c:pt>
                <c:pt idx="1103" formatCode="#,##0">
                  <c:v>29922.80215550424</c:v>
                </c:pt>
                <c:pt idx="1104" formatCode="#,##0">
                  <c:v>29949.93071593534</c:v>
                </c:pt>
                <c:pt idx="1105" formatCode="#,##0">
                  <c:v>29977.05927636644</c:v>
                </c:pt>
                <c:pt idx="1106" formatCode="#,##0">
                  <c:v>30004.18783679754</c:v>
                </c:pt>
                <c:pt idx="1107" formatCode="#,##0">
                  <c:v>30031.31639722864</c:v>
                </c:pt>
                <c:pt idx="1108" formatCode="#,##0">
                  <c:v>30058.44495765974</c:v>
                </c:pt>
                <c:pt idx="1109" formatCode="#,##0">
                  <c:v>30085.57351809084</c:v>
                </c:pt>
                <c:pt idx="1110" formatCode="#,##0">
                  <c:v>30112.70207852194</c:v>
                </c:pt>
                <c:pt idx="1111" formatCode="#,##0">
                  <c:v>30139.83063895304</c:v>
                </c:pt>
                <c:pt idx="1112" formatCode="#,##0">
                  <c:v>30166.95919938414</c:v>
                </c:pt>
                <c:pt idx="1113" formatCode="#,##0">
                  <c:v>30194.08775981524</c:v>
                </c:pt>
                <c:pt idx="1114" formatCode="#,##0">
                  <c:v>30221.21632024635</c:v>
                </c:pt>
                <c:pt idx="1115" formatCode="#,##0">
                  <c:v>30248.34488067745</c:v>
                </c:pt>
                <c:pt idx="1116" formatCode="#,##0">
                  <c:v>30275.47344110854</c:v>
                </c:pt>
                <c:pt idx="1117" formatCode="#,##0">
                  <c:v>30302.60200153965</c:v>
                </c:pt>
                <c:pt idx="1118" formatCode="#,##0">
                  <c:v>30329.73056197075</c:v>
                </c:pt>
                <c:pt idx="1119" formatCode="#,##0">
                  <c:v>30356.85912240185</c:v>
                </c:pt>
                <c:pt idx="1120" formatCode="#,##0">
                  <c:v>30383.98768283295</c:v>
                </c:pt>
                <c:pt idx="1121" formatCode="#,##0">
                  <c:v>30411.11624326405</c:v>
                </c:pt>
                <c:pt idx="1122" formatCode="#,##0">
                  <c:v>30438.24480369515</c:v>
                </c:pt>
                <c:pt idx="1123" formatCode="#,##0">
                  <c:v>30465.37336412625</c:v>
                </c:pt>
                <c:pt idx="1124" formatCode="#,##0">
                  <c:v>30492.50192455735</c:v>
                </c:pt>
                <c:pt idx="1125" formatCode="#,##0">
                  <c:v>30519.63048498845</c:v>
                </c:pt>
                <c:pt idx="1126" formatCode="#,##0">
                  <c:v>30546.75904541956</c:v>
                </c:pt>
                <c:pt idx="1127" formatCode="#,##0">
                  <c:v>30573.88760585065</c:v>
                </c:pt>
                <c:pt idx="1128" formatCode="#,##0">
                  <c:v>30601.01616628176</c:v>
                </c:pt>
                <c:pt idx="1129" formatCode="#,##0">
                  <c:v>30628.14472671286</c:v>
                </c:pt>
                <c:pt idx="1130" formatCode="#,##0">
                  <c:v>30655.27328714396</c:v>
                </c:pt>
                <c:pt idx="1131" formatCode="#,##0">
                  <c:v>30682.40184757506</c:v>
                </c:pt>
                <c:pt idx="1132" formatCode="#,##0">
                  <c:v>30709.53040800616</c:v>
                </c:pt>
                <c:pt idx="1133" formatCode="#,##0">
                  <c:v>30736.65896843726</c:v>
                </c:pt>
                <c:pt idx="1134" formatCode="#,##0">
                  <c:v>30763.78752886836</c:v>
                </c:pt>
                <c:pt idx="1135" formatCode="#,##0">
                  <c:v>30790.91608929946</c:v>
                </c:pt>
                <c:pt idx="1136" formatCode="#,##0">
                  <c:v>30818.04464973056</c:v>
                </c:pt>
                <c:pt idx="1137" formatCode="#,##0">
                  <c:v>30845.17321016167</c:v>
                </c:pt>
                <c:pt idx="1138" formatCode="#,##0">
                  <c:v>30872.30177059276</c:v>
                </c:pt>
                <c:pt idx="1139" formatCode="#,##0">
                  <c:v>30899.43033102386</c:v>
                </c:pt>
                <c:pt idx="1140" formatCode="#,##0">
                  <c:v>30926.55889145497</c:v>
                </c:pt>
                <c:pt idx="1141" formatCode="#,##0">
                  <c:v>30953.68745188607</c:v>
                </c:pt>
                <c:pt idx="1142" formatCode="#,##0">
                  <c:v>30980.81601231717</c:v>
                </c:pt>
                <c:pt idx="1143" formatCode="#,##0">
                  <c:v>31007.94457274827</c:v>
                </c:pt>
                <c:pt idx="1144" formatCode="#,##0">
                  <c:v>31035.07313317937</c:v>
                </c:pt>
                <c:pt idx="1145" formatCode="#,##0">
                  <c:v>31062.20169361047</c:v>
                </c:pt>
                <c:pt idx="1146" formatCode="#,##0">
                  <c:v>31089.33025404157</c:v>
                </c:pt>
                <c:pt idx="1147" formatCode="#,##0">
                  <c:v>31116.45881447267</c:v>
                </c:pt>
                <c:pt idx="1148" formatCode="#,##0">
                  <c:v>31143.58737490377</c:v>
                </c:pt>
                <c:pt idx="1149" formatCode="#,##0">
                  <c:v>31170.71593533487</c:v>
                </c:pt>
                <c:pt idx="1150" formatCode="#,##0">
                  <c:v>31197.84449576597</c:v>
                </c:pt>
                <c:pt idx="1151" formatCode="#,##0">
                  <c:v>31224.97305619708</c:v>
                </c:pt>
                <c:pt idx="1152" formatCode="#,##0">
                  <c:v>31252.10161662818</c:v>
                </c:pt>
                <c:pt idx="1153" formatCode="#,##0">
                  <c:v>31279.23017705928</c:v>
                </c:pt>
                <c:pt idx="1154" formatCode="#,##0">
                  <c:v>31306.35873749038</c:v>
                </c:pt>
                <c:pt idx="1155" formatCode="#,##0">
                  <c:v>31333.48729792148</c:v>
                </c:pt>
                <c:pt idx="1156" formatCode="#,##0">
                  <c:v>31360.61585835258</c:v>
                </c:pt>
                <c:pt idx="1157" formatCode="#,##0">
                  <c:v>31387.74441878368</c:v>
                </c:pt>
                <c:pt idx="1158" formatCode="#,##0">
                  <c:v>31414.87297921478</c:v>
                </c:pt>
                <c:pt idx="1159" formatCode="#,##0">
                  <c:v>31442.00153964588</c:v>
                </c:pt>
                <c:pt idx="1160" formatCode="#,##0">
                  <c:v>31469.13010007698</c:v>
                </c:pt>
                <c:pt idx="1161" formatCode="#,##0">
                  <c:v>31496.25866050808</c:v>
                </c:pt>
                <c:pt idx="1162" formatCode="#,##0">
                  <c:v>31523.38722093918</c:v>
                </c:pt>
                <c:pt idx="1163" formatCode="#,##0">
                  <c:v>31550.51578137029</c:v>
                </c:pt>
                <c:pt idx="1164" formatCode="#,##0">
                  <c:v>31577.64434180139</c:v>
                </c:pt>
                <c:pt idx="1165" formatCode="#,##0">
                  <c:v>31604.77290223249</c:v>
                </c:pt>
                <c:pt idx="1166" formatCode="#,##0">
                  <c:v>31631.90146266359</c:v>
                </c:pt>
                <c:pt idx="1167" formatCode="#,##0">
                  <c:v>31659.03002309469</c:v>
                </c:pt>
                <c:pt idx="1168" formatCode="#,##0">
                  <c:v>31686.1585835258</c:v>
                </c:pt>
                <c:pt idx="1169" formatCode="#,##0">
                  <c:v>31713.2871439569</c:v>
                </c:pt>
                <c:pt idx="1170" formatCode="#,##0">
                  <c:v>31740.41570438799</c:v>
                </c:pt>
                <c:pt idx="1171" formatCode="#,##0">
                  <c:v>31767.5442648191</c:v>
                </c:pt>
                <c:pt idx="1172" formatCode="#,##0">
                  <c:v>31794.6728252502</c:v>
                </c:pt>
                <c:pt idx="1173" formatCode="#,##0">
                  <c:v>31821.8013856813</c:v>
                </c:pt>
                <c:pt idx="1174" formatCode="#,##0">
                  <c:v>31848.9299461124</c:v>
                </c:pt>
                <c:pt idx="1175" formatCode="#,##0">
                  <c:v>31876.0585065435</c:v>
                </c:pt>
                <c:pt idx="1176" formatCode="#,##0">
                  <c:v>31903.1870669746</c:v>
                </c:pt>
                <c:pt idx="1177" formatCode="#,##0">
                  <c:v>31930.3156274057</c:v>
                </c:pt>
                <c:pt idx="1178" formatCode="#,##0">
                  <c:v>31957.4441878368</c:v>
                </c:pt>
                <c:pt idx="1179" formatCode="#,##0">
                  <c:v>31984.5727482679</c:v>
                </c:pt>
                <c:pt idx="1180" formatCode="#,##0">
                  <c:v>32011.701308699</c:v>
                </c:pt>
                <c:pt idx="1181" formatCode="#,##0">
                  <c:v>32038.8298691301</c:v>
                </c:pt>
                <c:pt idx="1182" formatCode="#,##0">
                  <c:v>32065.9584295612</c:v>
                </c:pt>
                <c:pt idx="1183" formatCode="#,##0">
                  <c:v>32093.0869899923</c:v>
                </c:pt>
                <c:pt idx="1184" formatCode="#,##0">
                  <c:v>32120.2155504234</c:v>
                </c:pt>
                <c:pt idx="1185" formatCode="#,##0">
                  <c:v>32147.3441108545</c:v>
                </c:pt>
                <c:pt idx="1186" formatCode="#,##0">
                  <c:v>32174.47267128561</c:v>
                </c:pt>
                <c:pt idx="1187" formatCode="#,##0">
                  <c:v>32201.60123171671</c:v>
                </c:pt>
                <c:pt idx="1188" formatCode="#,##0">
                  <c:v>32228.72979214781</c:v>
                </c:pt>
                <c:pt idx="1189" formatCode="#,##0">
                  <c:v>32255.85835257891</c:v>
                </c:pt>
                <c:pt idx="1190" formatCode="#,##0">
                  <c:v>32282.98691301001</c:v>
                </c:pt>
                <c:pt idx="1191" formatCode="#,##0">
                  <c:v>32310.11547344111</c:v>
                </c:pt>
                <c:pt idx="1192" formatCode="#,##0">
                  <c:v>32337.24403387221</c:v>
                </c:pt>
                <c:pt idx="1193" formatCode="#,##0">
                  <c:v>32364.37259430331</c:v>
                </c:pt>
                <c:pt idx="1194" formatCode="#,##0">
                  <c:v>32391.50115473441</c:v>
                </c:pt>
                <c:pt idx="1195" formatCode="#,##0">
                  <c:v>32418.62971516551</c:v>
                </c:pt>
                <c:pt idx="1196" formatCode="#,##0">
                  <c:v>32445.75827559661</c:v>
                </c:pt>
                <c:pt idx="1197" formatCode="#,##0">
                  <c:v>32472.88683602772</c:v>
                </c:pt>
                <c:pt idx="1198" formatCode="#,##0">
                  <c:v>32500.01539645882</c:v>
                </c:pt>
                <c:pt idx="1199" formatCode="#,##0">
                  <c:v>32527.14395688991</c:v>
                </c:pt>
                <c:pt idx="1200" formatCode="#,##0">
                  <c:v>32554.27251732102</c:v>
                </c:pt>
                <c:pt idx="1201" formatCode="#,##0">
                  <c:v>32581.40107775212</c:v>
                </c:pt>
                <c:pt idx="1202" formatCode="#,##0">
                  <c:v>32608.52963818322</c:v>
                </c:pt>
                <c:pt idx="1203" formatCode="#,##0">
                  <c:v>32635.65819861432</c:v>
                </c:pt>
                <c:pt idx="1204" formatCode="#,##0">
                  <c:v>32662.78675904542</c:v>
                </c:pt>
                <c:pt idx="1205" formatCode="#,##0">
                  <c:v>32689.91531947652</c:v>
                </c:pt>
                <c:pt idx="1206" formatCode="#,##0">
                  <c:v>32717.04387990762</c:v>
                </c:pt>
                <c:pt idx="1207" formatCode="#,##0">
                  <c:v>32744.17244033872</c:v>
                </c:pt>
                <c:pt idx="1208" formatCode="#,##0">
                  <c:v>32771.30100076982</c:v>
                </c:pt>
                <c:pt idx="1209" formatCode="#,##0">
                  <c:v>32798.42956120092</c:v>
                </c:pt>
                <c:pt idx="1210" formatCode="#,##0">
                  <c:v>32825.55812163203</c:v>
                </c:pt>
                <c:pt idx="1211" formatCode="#,##0">
                  <c:v>32852.68668206313</c:v>
                </c:pt>
                <c:pt idx="1212" formatCode="#,##0">
                  <c:v>32879.81524249423</c:v>
                </c:pt>
                <c:pt idx="1213" formatCode="#,##0">
                  <c:v>32906.94380292533</c:v>
                </c:pt>
                <c:pt idx="1214" formatCode="#,##0">
                  <c:v>32934.07236335642</c:v>
                </c:pt>
                <c:pt idx="1215" formatCode="#,##0">
                  <c:v>32961.20092378753</c:v>
                </c:pt>
                <c:pt idx="1216" formatCode="#,##0">
                  <c:v>32988.32948421863</c:v>
                </c:pt>
                <c:pt idx="1217" formatCode="#,##0">
                  <c:v>33015.45804464973</c:v>
                </c:pt>
                <c:pt idx="1218" formatCode="#,##0">
                  <c:v>33042.58660508083</c:v>
                </c:pt>
                <c:pt idx="1219" formatCode="#,##0">
                  <c:v>33069.71516551193</c:v>
                </c:pt>
                <c:pt idx="1220" formatCode="#,##0">
                  <c:v>33096.84372594304</c:v>
                </c:pt>
                <c:pt idx="1221" formatCode="#,##0">
                  <c:v>33123.97228637413</c:v>
                </c:pt>
                <c:pt idx="1222" formatCode="#,##0">
                  <c:v>33151.10084680524</c:v>
                </c:pt>
                <c:pt idx="1223" formatCode="#,##0">
                  <c:v>33178.22940723634</c:v>
                </c:pt>
                <c:pt idx="1224" formatCode="#,##0">
                  <c:v>33205.35796766743</c:v>
                </c:pt>
                <c:pt idx="1225" formatCode="#,##0">
                  <c:v>33232.48652809853</c:v>
                </c:pt>
                <c:pt idx="1226" formatCode="#,##0">
                  <c:v>33259.61508852964</c:v>
                </c:pt>
                <c:pt idx="1227" formatCode="#,##0">
                  <c:v>33286.74364896074</c:v>
                </c:pt>
                <c:pt idx="1228" formatCode="#,##0">
                  <c:v>33313.87220939184</c:v>
                </c:pt>
                <c:pt idx="1229" formatCode="#,##0">
                  <c:v>33341.00076982294</c:v>
                </c:pt>
                <c:pt idx="1230" formatCode="#,##0">
                  <c:v>33368.12933025404</c:v>
                </c:pt>
                <c:pt idx="1231" formatCode="#,##0">
                  <c:v>33395.25789068514</c:v>
                </c:pt>
                <c:pt idx="1232" formatCode="#,##0">
                  <c:v>33422.38645111625</c:v>
                </c:pt>
                <c:pt idx="1233" formatCode="#,##0">
                  <c:v>33449.51501154734</c:v>
                </c:pt>
                <c:pt idx="1234" formatCode="#,##0">
                  <c:v>33476.64357197845</c:v>
                </c:pt>
                <c:pt idx="1235" formatCode="#,##0">
                  <c:v>33503.77213240955</c:v>
                </c:pt>
                <c:pt idx="1236" formatCode="#,##0">
                  <c:v>33530.90069284065</c:v>
                </c:pt>
                <c:pt idx="1237" formatCode="#,##0">
                  <c:v>33558.02925327175</c:v>
                </c:pt>
                <c:pt idx="1238" formatCode="#,##0">
                  <c:v>33585.15781370285</c:v>
                </c:pt>
                <c:pt idx="1239" formatCode="#,##0">
                  <c:v>33612.28637413395</c:v>
                </c:pt>
                <c:pt idx="1240" formatCode="#,##0">
                  <c:v>33639.41493456505</c:v>
                </c:pt>
                <c:pt idx="1241" formatCode="#,##0">
                  <c:v>33666.54349499615</c:v>
                </c:pt>
                <c:pt idx="1242" formatCode="#,##0">
                  <c:v>33693.67205542725</c:v>
                </c:pt>
                <c:pt idx="1243" formatCode="#,##0">
                  <c:v>33720.80061585835</c:v>
                </c:pt>
                <c:pt idx="1244" formatCode="#,##0">
                  <c:v>33747.92917628946</c:v>
                </c:pt>
                <c:pt idx="1245" formatCode="#,##0">
                  <c:v>33775.05773672055</c:v>
                </c:pt>
                <c:pt idx="1246" formatCode="#,##0">
                  <c:v>33802.18629715165</c:v>
                </c:pt>
                <c:pt idx="1247" formatCode="#,##0">
                  <c:v>33829.31485758275</c:v>
                </c:pt>
                <c:pt idx="1248" formatCode="#,##0">
                  <c:v>33856.44341801386</c:v>
                </c:pt>
                <c:pt idx="1249" formatCode="#,##0">
                  <c:v>33883.57197844496</c:v>
                </c:pt>
                <c:pt idx="1250" formatCode="#,##0">
                  <c:v>33910.70053887605</c:v>
                </c:pt>
                <c:pt idx="1251" formatCode="#,##0">
                  <c:v>33937.82909930715</c:v>
                </c:pt>
                <c:pt idx="1252" formatCode="#,##0">
                  <c:v>33964.95765973826</c:v>
                </c:pt>
                <c:pt idx="1253" formatCode="#,##0">
                  <c:v>33992.08622016936</c:v>
                </c:pt>
                <c:pt idx="1254" formatCode="#,##0">
                  <c:v>34019.21478060047</c:v>
                </c:pt>
                <c:pt idx="1255" formatCode="#,##0">
                  <c:v>34046.34334103156</c:v>
                </c:pt>
                <c:pt idx="1256" formatCode="#,##0">
                  <c:v>34073.47190146267</c:v>
                </c:pt>
                <c:pt idx="1257" formatCode="#,##0">
                  <c:v>34100.60046189377</c:v>
                </c:pt>
                <c:pt idx="1258" formatCode="#,##0">
                  <c:v>34127.72902232486</c:v>
                </c:pt>
                <c:pt idx="1259" formatCode="#,##0">
                  <c:v>34154.85758275597</c:v>
                </c:pt>
                <c:pt idx="1260" formatCode="#,##0">
                  <c:v>34181.98614318707</c:v>
                </c:pt>
                <c:pt idx="1261" formatCode="#,##0">
                  <c:v>34209.11470361817</c:v>
                </c:pt>
                <c:pt idx="1262" formatCode="#,##0">
                  <c:v>34236.24326404927</c:v>
                </c:pt>
                <c:pt idx="1263" formatCode="#,##0">
                  <c:v>34263.37182448037</c:v>
                </c:pt>
                <c:pt idx="1264" formatCode="#,##0">
                  <c:v>34290.50038491147</c:v>
                </c:pt>
                <c:pt idx="1265" formatCode="#,##0">
                  <c:v>34317.62894534257</c:v>
                </c:pt>
                <c:pt idx="1266" formatCode="#,##0">
                  <c:v>34344.75750577368</c:v>
                </c:pt>
                <c:pt idx="1267" formatCode="#,##0">
                  <c:v>34371.88606620477</c:v>
                </c:pt>
                <c:pt idx="1268" formatCode="#,##0">
                  <c:v>34399.01462663587</c:v>
                </c:pt>
                <c:pt idx="1269" formatCode="#,##0">
                  <c:v>34426.14318706698</c:v>
                </c:pt>
                <c:pt idx="1270" formatCode="#,##0">
                  <c:v>34453.27174749807</c:v>
                </c:pt>
                <c:pt idx="1271" formatCode="#,##0">
                  <c:v>34480.40030792917</c:v>
                </c:pt>
                <c:pt idx="1272" formatCode="#,##0">
                  <c:v>34507.52886836028</c:v>
                </c:pt>
                <c:pt idx="1273" formatCode="#,##0">
                  <c:v>34534.65742879138</c:v>
                </c:pt>
                <c:pt idx="1274" formatCode="#,##0">
                  <c:v>34561.78598922248</c:v>
                </c:pt>
                <c:pt idx="1275" formatCode="#,##0">
                  <c:v>34588.91454965357</c:v>
                </c:pt>
                <c:pt idx="1276" formatCode="#,##0">
                  <c:v>34616.04311008468</c:v>
                </c:pt>
                <c:pt idx="1277" formatCode="#,##0">
                  <c:v>34643.17167051578</c:v>
                </c:pt>
                <c:pt idx="1278" formatCode="#,##0">
                  <c:v>34670.30023094688</c:v>
                </c:pt>
                <c:pt idx="1279" formatCode="#,##0">
                  <c:v>34697.42879137798</c:v>
                </c:pt>
                <c:pt idx="1280" formatCode="#,##0">
                  <c:v>34724.55735180908</c:v>
                </c:pt>
                <c:pt idx="1281" formatCode="#,##0">
                  <c:v>34751.68591224018</c:v>
                </c:pt>
                <c:pt idx="1282" formatCode="#,##0">
                  <c:v>34778.81447267129</c:v>
                </c:pt>
                <c:pt idx="1283" formatCode="#,##0">
                  <c:v>34805.9430331024</c:v>
                </c:pt>
                <c:pt idx="1284" formatCode="#,##0">
                  <c:v>34833.07159353349</c:v>
                </c:pt>
                <c:pt idx="1285" formatCode="#,##0">
                  <c:v>34860.20015396459</c:v>
                </c:pt>
                <c:pt idx="1286" formatCode="#,##0">
                  <c:v>34887.3287143957</c:v>
                </c:pt>
                <c:pt idx="1287" formatCode="#,##0">
                  <c:v>34914.45727482678</c:v>
                </c:pt>
                <c:pt idx="1288" formatCode="#,##0">
                  <c:v>34941.5858352579</c:v>
                </c:pt>
                <c:pt idx="1289" formatCode="#,##0">
                  <c:v>34968.714395689</c:v>
                </c:pt>
                <c:pt idx="1290" formatCode="#,##0">
                  <c:v>34995.8429561201</c:v>
                </c:pt>
                <c:pt idx="1291" formatCode="#,##0">
                  <c:v>35022.9715165512</c:v>
                </c:pt>
                <c:pt idx="1292" formatCode="#,##0">
                  <c:v>35050.10007698229</c:v>
                </c:pt>
                <c:pt idx="1293" formatCode="#,##0">
                  <c:v>35077.2286374134</c:v>
                </c:pt>
                <c:pt idx="1294" formatCode="#,##0">
                  <c:v>35104.3571978445</c:v>
                </c:pt>
                <c:pt idx="1295" formatCode="#,##0">
                  <c:v>35131.4857582756</c:v>
                </c:pt>
                <c:pt idx="1296" formatCode="#,##0">
                  <c:v>35158.6143187067</c:v>
                </c:pt>
                <c:pt idx="1297" formatCode="#,##0">
                  <c:v>35185.7428791378</c:v>
                </c:pt>
                <c:pt idx="1298" formatCode="#,##0">
                  <c:v>35212.8714395689</c:v>
                </c:pt>
                <c:pt idx="1299" formatCode="#,##0">
                  <c:v>35240.0</c:v>
                </c:pt>
                <c:pt idx="1300" formatCode="#,##0">
                  <c:v>35267.12856043111</c:v>
                </c:pt>
                <c:pt idx="1301" formatCode="#,##0">
                  <c:v>35294.2571208622</c:v>
                </c:pt>
                <c:pt idx="1302" formatCode="#,##0">
                  <c:v>35321.3856812933</c:v>
                </c:pt>
                <c:pt idx="1303" formatCode="#,##0">
                  <c:v>35348.5142417244</c:v>
                </c:pt>
                <c:pt idx="1304" formatCode="#,##0">
                  <c:v>35375.6428021555</c:v>
                </c:pt>
                <c:pt idx="1305" formatCode="#,##0">
                  <c:v>35402.77136258661</c:v>
                </c:pt>
                <c:pt idx="1306" formatCode="#,##0">
                  <c:v>35429.89992301771</c:v>
                </c:pt>
                <c:pt idx="1307" formatCode="#,##0">
                  <c:v>35457.0284834488</c:v>
                </c:pt>
                <c:pt idx="1308" formatCode="#,##0">
                  <c:v>35484.15704387991</c:v>
                </c:pt>
                <c:pt idx="1309" formatCode="#,##0">
                  <c:v>35511.28560431101</c:v>
                </c:pt>
                <c:pt idx="1310" formatCode="#,##0">
                  <c:v>35538.41416474211</c:v>
                </c:pt>
                <c:pt idx="1311" formatCode="#,##0">
                  <c:v>35565.54272517321</c:v>
                </c:pt>
                <c:pt idx="1312" formatCode="#,##0">
                  <c:v>35592.67128560431</c:v>
                </c:pt>
                <c:pt idx="1313" formatCode="#,##0">
                  <c:v>35619.79984603541</c:v>
                </c:pt>
                <c:pt idx="1314" formatCode="#,##0">
                  <c:v>35646.92840646651</c:v>
                </c:pt>
                <c:pt idx="1315" formatCode="#,##0">
                  <c:v>35674.05696689762</c:v>
                </c:pt>
                <c:pt idx="1316" formatCode="#,##0">
                  <c:v>35701.18552732871</c:v>
                </c:pt>
                <c:pt idx="1317" formatCode="#,##0">
                  <c:v>35728.31408775982</c:v>
                </c:pt>
                <c:pt idx="1318" formatCode="#,##0">
                  <c:v>35755.44264819091</c:v>
                </c:pt>
                <c:pt idx="1319" formatCode="#,##0">
                  <c:v>35782.57120862202</c:v>
                </c:pt>
                <c:pt idx="1320" formatCode="#,##0">
                  <c:v>35809.69976905312</c:v>
                </c:pt>
                <c:pt idx="1321" formatCode="#,##0">
                  <c:v>35836.82832948422</c:v>
                </c:pt>
                <c:pt idx="1322" formatCode="#,##0">
                  <c:v>35863.95688991532</c:v>
                </c:pt>
                <c:pt idx="1323" formatCode="#,##0">
                  <c:v>35891.08545034642</c:v>
                </c:pt>
                <c:pt idx="1324" formatCode="#,##0">
                  <c:v>35918.21401077752</c:v>
                </c:pt>
                <c:pt idx="1325" formatCode="#,##0">
                  <c:v>35945.34257120862</c:v>
                </c:pt>
                <c:pt idx="1326" formatCode="#,##0">
                  <c:v>35972.47113163972</c:v>
                </c:pt>
                <c:pt idx="1327" formatCode="#,##0">
                  <c:v>35999.59969207083</c:v>
                </c:pt>
                <c:pt idx="1328" formatCode="#,##0">
                  <c:v>36026.72825250193</c:v>
                </c:pt>
                <c:pt idx="1329" formatCode="#,##0">
                  <c:v>36053.85681293302</c:v>
                </c:pt>
                <c:pt idx="1330" formatCode="#,##0">
                  <c:v>36080.98537336412</c:v>
                </c:pt>
                <c:pt idx="1331" formatCode="#,##0">
                  <c:v>36108.11393379523</c:v>
                </c:pt>
                <c:pt idx="1332" formatCode="#,##0">
                  <c:v>36135.24249422633</c:v>
                </c:pt>
                <c:pt idx="1333" formatCode="#,##0">
                  <c:v>36162.37105465743</c:v>
                </c:pt>
                <c:pt idx="1334" formatCode="#,##0">
                  <c:v>36189.49961508852</c:v>
                </c:pt>
                <c:pt idx="1335" formatCode="#,##0">
                  <c:v>36216.62817551963</c:v>
                </c:pt>
                <c:pt idx="1336" formatCode="#,##0">
                  <c:v>36243.75673595073</c:v>
                </c:pt>
                <c:pt idx="1337" formatCode="#,##0">
                  <c:v>36270.88529638183</c:v>
                </c:pt>
                <c:pt idx="1338" formatCode="#,##0">
                  <c:v>36298.01385681293</c:v>
                </c:pt>
                <c:pt idx="1339" formatCode="#,##0">
                  <c:v>36325.14241724403</c:v>
                </c:pt>
                <c:pt idx="1340" formatCode="#,##0">
                  <c:v>36352.27097767514</c:v>
                </c:pt>
                <c:pt idx="1341" formatCode="#,##0">
                  <c:v>36379.39953810623</c:v>
                </c:pt>
                <c:pt idx="1342" formatCode="#,##0">
                  <c:v>36406.52809853734</c:v>
                </c:pt>
                <c:pt idx="1343" formatCode="#,##0">
                  <c:v>36433.65665896843</c:v>
                </c:pt>
                <c:pt idx="1344" formatCode="#,##0">
                  <c:v>36460.78521939954</c:v>
                </c:pt>
                <c:pt idx="1345" formatCode="#,##0">
                  <c:v>36487.91377983064</c:v>
                </c:pt>
                <c:pt idx="1346" formatCode="#,##0">
                  <c:v>36515.04234026174</c:v>
                </c:pt>
                <c:pt idx="1347" formatCode="#,##0">
                  <c:v>36542.17090069284</c:v>
                </c:pt>
                <c:pt idx="1348" formatCode="#,##0">
                  <c:v>36569.29946112394</c:v>
                </c:pt>
                <c:pt idx="1349" formatCode="#,##0">
                  <c:v>36596.42802155505</c:v>
                </c:pt>
                <c:pt idx="1350" formatCode="#,##0">
                  <c:v>36623.55658198614</c:v>
                </c:pt>
                <c:pt idx="1351" formatCode="#,##0">
                  <c:v>36650.68514241724</c:v>
                </c:pt>
                <c:pt idx="1352" formatCode="#,##0">
                  <c:v>36677.81370284835</c:v>
                </c:pt>
                <c:pt idx="1353" formatCode="#,##0">
                  <c:v>36704.94226327944</c:v>
                </c:pt>
                <c:pt idx="1354" formatCode="#,##0">
                  <c:v>36732.07082371055</c:v>
                </c:pt>
                <c:pt idx="1355" formatCode="#,##0">
                  <c:v>36759.19938414165</c:v>
                </c:pt>
                <c:pt idx="1356" formatCode="#,##0">
                  <c:v>36786.32794457275</c:v>
                </c:pt>
                <c:pt idx="1357" formatCode="#,##0">
                  <c:v>36813.45650500385</c:v>
                </c:pt>
                <c:pt idx="1358" formatCode="#,##0">
                  <c:v>36840.58506543495</c:v>
                </c:pt>
                <c:pt idx="1359" formatCode="#,##0">
                  <c:v>36867.71362586605</c:v>
                </c:pt>
                <c:pt idx="1360" formatCode="#,##0">
                  <c:v>36894.84218629715</c:v>
                </c:pt>
                <c:pt idx="1361" formatCode="#,##0">
                  <c:v>36921.97074672826</c:v>
                </c:pt>
                <c:pt idx="1362" formatCode="#,##0">
                  <c:v>36949.09930715935</c:v>
                </c:pt>
                <c:pt idx="1363" formatCode="#,##0">
                  <c:v>36976.22786759045</c:v>
                </c:pt>
                <c:pt idx="1364" formatCode="#,##0">
                  <c:v>37003.35642802155</c:v>
                </c:pt>
                <c:pt idx="1365" formatCode="#,##0">
                  <c:v>37030.48498845265</c:v>
                </c:pt>
                <c:pt idx="1366" formatCode="#,##0">
                  <c:v>37057.61354888376</c:v>
                </c:pt>
                <c:pt idx="1367" formatCode="#,##0">
                  <c:v>37084.74210931486</c:v>
                </c:pt>
                <c:pt idx="1368" formatCode="#,##0">
                  <c:v>37111.87066974595</c:v>
                </c:pt>
                <c:pt idx="1369" formatCode="#,##0">
                  <c:v>37138.99923017706</c:v>
                </c:pt>
                <c:pt idx="1370" formatCode="#,##0">
                  <c:v>37166.12779060816</c:v>
                </c:pt>
                <c:pt idx="1371" formatCode="#,##0">
                  <c:v>37193.25635103926</c:v>
                </c:pt>
                <c:pt idx="1372" formatCode="#,##0">
                  <c:v>37220.38491147036</c:v>
                </c:pt>
                <c:pt idx="1373" formatCode="#,##0">
                  <c:v>37247.51347190146</c:v>
                </c:pt>
                <c:pt idx="1374" formatCode="#,##0">
                  <c:v>37274.64203233256</c:v>
                </c:pt>
                <c:pt idx="1375" formatCode="#,##0">
                  <c:v>37301.77059276366</c:v>
                </c:pt>
                <c:pt idx="1376" formatCode="#,##0">
                  <c:v>37328.89915319477</c:v>
                </c:pt>
                <c:pt idx="1377" formatCode="#,##0">
                  <c:v>37356.02771362587</c:v>
                </c:pt>
                <c:pt idx="1378" formatCode="#,##0">
                  <c:v>37383.15627405697</c:v>
                </c:pt>
                <c:pt idx="1379" formatCode="#,##0">
                  <c:v>37410.28483448806</c:v>
                </c:pt>
                <c:pt idx="1380" formatCode="#,##0">
                  <c:v>37437.41339491917</c:v>
                </c:pt>
                <c:pt idx="1381" formatCode="#,##0">
                  <c:v>37464.54195535027</c:v>
                </c:pt>
                <c:pt idx="1382" formatCode="#,##0">
                  <c:v>37491.67051578137</c:v>
                </c:pt>
                <c:pt idx="1383" formatCode="#,##0">
                  <c:v>37518.79907621248</c:v>
                </c:pt>
                <c:pt idx="1384" formatCode="#,##0">
                  <c:v>37545.92763664357</c:v>
                </c:pt>
                <c:pt idx="1385" formatCode="#,##0">
                  <c:v>37573.05619707467</c:v>
                </c:pt>
                <c:pt idx="1386" formatCode="#,##0">
                  <c:v>37600.18475750578</c:v>
                </c:pt>
                <c:pt idx="1387" formatCode="#,##0">
                  <c:v>37627.31331793687</c:v>
                </c:pt>
                <c:pt idx="1388" formatCode="#,##0">
                  <c:v>37654.44187836797</c:v>
                </c:pt>
                <c:pt idx="1389" formatCode="#,##0">
                  <c:v>37681.57043879907</c:v>
                </c:pt>
                <c:pt idx="1390" formatCode="#,##0">
                  <c:v>37708.69899923017</c:v>
                </c:pt>
                <c:pt idx="1391" formatCode="#,##0">
                  <c:v>37735.82755966128</c:v>
                </c:pt>
                <c:pt idx="1392" formatCode="#,##0">
                  <c:v>37762.95612009237</c:v>
                </c:pt>
                <c:pt idx="1393" formatCode="#,##0">
                  <c:v>37790.08468052348</c:v>
                </c:pt>
                <c:pt idx="1394" formatCode="#,##0">
                  <c:v>37817.21324095458</c:v>
                </c:pt>
                <c:pt idx="1395" formatCode="#,##0">
                  <c:v>37844.34180138568</c:v>
                </c:pt>
                <c:pt idx="1396" formatCode="#,##0">
                  <c:v>37871.47036181678</c:v>
                </c:pt>
                <c:pt idx="1397" formatCode="#,##0">
                  <c:v>37898.59892224788</c:v>
                </c:pt>
                <c:pt idx="1398" formatCode="#,##0">
                  <c:v>37925.72748267899</c:v>
                </c:pt>
                <c:pt idx="1399" formatCode="#,##0">
                  <c:v>37952.85604311008</c:v>
                </c:pt>
                <c:pt idx="1400" formatCode="#,##0">
                  <c:v>37979.9846035412</c:v>
                </c:pt>
                <c:pt idx="1401" formatCode="#,##0">
                  <c:v>38007.11316397229</c:v>
                </c:pt>
                <c:pt idx="1402" formatCode="#,##0">
                  <c:v>38034.24172440339</c:v>
                </c:pt>
                <c:pt idx="1403" formatCode="#,##0">
                  <c:v>38061.3702848345</c:v>
                </c:pt>
                <c:pt idx="1404" formatCode="#,##0">
                  <c:v>38088.49884526559</c:v>
                </c:pt>
                <c:pt idx="1405" formatCode="#,##0">
                  <c:v>38115.62740569669</c:v>
                </c:pt>
                <c:pt idx="1406" formatCode="#,##0">
                  <c:v>38142.75596612779</c:v>
                </c:pt>
                <c:pt idx="1407" formatCode="#,##0">
                  <c:v>38169.88452655888</c:v>
                </c:pt>
                <c:pt idx="1408" formatCode="#,##0">
                  <c:v>38197.01308698999</c:v>
                </c:pt>
                <c:pt idx="1409" formatCode="#,##0">
                  <c:v>38224.14164742109</c:v>
                </c:pt>
                <c:pt idx="1410" formatCode="#,##0">
                  <c:v>38251.2702078522</c:v>
                </c:pt>
                <c:pt idx="1411" formatCode="#,##0">
                  <c:v>38278.3987682833</c:v>
                </c:pt>
                <c:pt idx="1412" formatCode="#,##0">
                  <c:v>38305.52732871439</c:v>
                </c:pt>
                <c:pt idx="1413" formatCode="#,##0">
                  <c:v>38332.6558891455</c:v>
                </c:pt>
                <c:pt idx="1414" formatCode="#,##0">
                  <c:v>38359.7844495766</c:v>
                </c:pt>
                <c:pt idx="1415" formatCode="#,##0">
                  <c:v>38386.9130100077</c:v>
                </c:pt>
                <c:pt idx="1416" formatCode="#,##0">
                  <c:v>38414.0415704388</c:v>
                </c:pt>
                <c:pt idx="1417" formatCode="#,##0">
                  <c:v>38441.1701308699</c:v>
                </c:pt>
                <c:pt idx="1418" formatCode="#,##0">
                  <c:v>38468.298691301</c:v>
                </c:pt>
                <c:pt idx="1419" formatCode="#,##0">
                  <c:v>38495.4272517321</c:v>
                </c:pt>
                <c:pt idx="1420" formatCode="#,##0">
                  <c:v>38522.55581216321</c:v>
                </c:pt>
                <c:pt idx="1421" formatCode="#,##0">
                  <c:v>38549.6843725943</c:v>
                </c:pt>
                <c:pt idx="1422" formatCode="#,##0">
                  <c:v>38576.8129330254</c:v>
                </c:pt>
                <c:pt idx="1423" formatCode="#,##0">
                  <c:v>38603.9414934565</c:v>
                </c:pt>
                <c:pt idx="1424" formatCode="#,##0">
                  <c:v>38631.0700538876</c:v>
                </c:pt>
                <c:pt idx="1425" formatCode="#,##0">
                  <c:v>38658.19861431871</c:v>
                </c:pt>
                <c:pt idx="1426" formatCode="#,##0">
                  <c:v>38685.32717474981</c:v>
                </c:pt>
                <c:pt idx="1427" formatCode="#,##0">
                  <c:v>38712.45573518091</c:v>
                </c:pt>
                <c:pt idx="1428" formatCode="#,##0">
                  <c:v>38739.58429561201</c:v>
                </c:pt>
                <c:pt idx="1429" formatCode="#,##0">
                  <c:v>38766.7128560431</c:v>
                </c:pt>
                <c:pt idx="1430" formatCode="#,##0">
                  <c:v>38793.84141647421</c:v>
                </c:pt>
                <c:pt idx="1431" formatCode="#,##0">
                  <c:v>38820.96997690531</c:v>
                </c:pt>
                <c:pt idx="1432" formatCode="#,##0">
                  <c:v>38848.09853733641</c:v>
                </c:pt>
                <c:pt idx="1433" formatCode="#,##0">
                  <c:v>38875.22709776751</c:v>
                </c:pt>
                <c:pt idx="1434" formatCode="#,##0">
                  <c:v>38902.3556581986</c:v>
                </c:pt>
                <c:pt idx="1435" formatCode="#,##0">
                  <c:v>38929.48421862971</c:v>
                </c:pt>
                <c:pt idx="1436" formatCode="#,##0">
                  <c:v>38956.61277906082</c:v>
                </c:pt>
                <c:pt idx="1437" formatCode="#,##0">
                  <c:v>38983.74133949192</c:v>
                </c:pt>
                <c:pt idx="1438" formatCode="#,##0">
                  <c:v>39010.86989992302</c:v>
                </c:pt>
                <c:pt idx="1439" formatCode="#,##0">
                  <c:v>39037.99846035412</c:v>
                </c:pt>
                <c:pt idx="1440" formatCode="#,##0">
                  <c:v>39065.12702078522</c:v>
                </c:pt>
                <c:pt idx="1441" formatCode="#,##0">
                  <c:v>39092.25558121632</c:v>
                </c:pt>
                <c:pt idx="1442" formatCode="#,##0">
                  <c:v>39119.38414164742</c:v>
                </c:pt>
                <c:pt idx="1443" formatCode="#,##0">
                  <c:v>39146.51270207852</c:v>
                </c:pt>
                <c:pt idx="1444" formatCode="#,##0">
                  <c:v>39173.64126250963</c:v>
                </c:pt>
                <c:pt idx="1445" formatCode="#,##0">
                  <c:v>39200.76982294073</c:v>
                </c:pt>
                <c:pt idx="1446" formatCode="#,##0">
                  <c:v>39227.89838337182</c:v>
                </c:pt>
                <c:pt idx="1447" formatCode="#,##0">
                  <c:v>39255.02694380293</c:v>
                </c:pt>
                <c:pt idx="1448" formatCode="#,##0">
                  <c:v>39282.15550423402</c:v>
                </c:pt>
                <c:pt idx="1449" formatCode="#,##0">
                  <c:v>39309.28406466513</c:v>
                </c:pt>
                <c:pt idx="1450" formatCode="#,##0">
                  <c:v>39336.41262509622</c:v>
                </c:pt>
                <c:pt idx="1451" formatCode="#,##0">
                  <c:v>39363.54118552733</c:v>
                </c:pt>
                <c:pt idx="1452" formatCode="#,##0">
                  <c:v>39390.66974595843</c:v>
                </c:pt>
                <c:pt idx="1453" formatCode="#,##0">
                  <c:v>39417.79830638953</c:v>
                </c:pt>
                <c:pt idx="1454" formatCode="#,##0">
                  <c:v>39444.92686682064</c:v>
                </c:pt>
                <c:pt idx="1455" formatCode="#,##0">
                  <c:v>39472.05542725173</c:v>
                </c:pt>
                <c:pt idx="1456" formatCode="#,##0">
                  <c:v>39499.18398768283</c:v>
                </c:pt>
                <c:pt idx="1457" formatCode="#,##0">
                  <c:v>39526.31254811393</c:v>
                </c:pt>
                <c:pt idx="1458" formatCode="#,##0">
                  <c:v>39553.44110854503</c:v>
                </c:pt>
                <c:pt idx="1459" formatCode="#,##0">
                  <c:v>39580.56966897614</c:v>
                </c:pt>
                <c:pt idx="1460" formatCode="#,##0">
                  <c:v>39607.69822940724</c:v>
                </c:pt>
                <c:pt idx="1461" formatCode="#,##0">
                  <c:v>39634.82678983834</c:v>
                </c:pt>
                <c:pt idx="1462" formatCode="#,##0">
                  <c:v>39661.95535026944</c:v>
                </c:pt>
                <c:pt idx="1463" formatCode="#,##0">
                  <c:v>39689.08391070054</c:v>
                </c:pt>
                <c:pt idx="1464" formatCode="#,##0">
                  <c:v>39716.21247113164</c:v>
                </c:pt>
                <c:pt idx="1465" formatCode="#,##0">
                  <c:v>39743.34103156274</c:v>
                </c:pt>
                <c:pt idx="1466" formatCode="#,##0">
                  <c:v>39770.46959199385</c:v>
                </c:pt>
                <c:pt idx="1467" formatCode="#,##0">
                  <c:v>39797.59815242494</c:v>
                </c:pt>
                <c:pt idx="1468" formatCode="#,##0">
                  <c:v>39824.72671285604</c:v>
                </c:pt>
                <c:pt idx="1469" formatCode="#,##0">
                  <c:v>39851.85527328714</c:v>
                </c:pt>
                <c:pt idx="1470" formatCode="#,##0">
                  <c:v>39878.98383371824</c:v>
                </c:pt>
                <c:pt idx="1471" formatCode="#,##0">
                  <c:v>39906.11239414935</c:v>
                </c:pt>
                <c:pt idx="1472" formatCode="#,##0">
                  <c:v>39933.24095458045</c:v>
                </c:pt>
                <c:pt idx="1473" formatCode="#,##0">
                  <c:v>39960.36951501155</c:v>
                </c:pt>
                <c:pt idx="1474" formatCode="#,##0">
                  <c:v>39987.49807544265</c:v>
                </c:pt>
                <c:pt idx="1475" formatCode="#,##0">
                  <c:v>40014.62663587375</c:v>
                </c:pt>
                <c:pt idx="1476" formatCode="#,##0">
                  <c:v>40041.75519630485</c:v>
                </c:pt>
                <c:pt idx="1477" formatCode="#,##0">
                  <c:v>40068.88375673595</c:v>
                </c:pt>
                <c:pt idx="1478" formatCode="#,##0">
                  <c:v>40096.01231716705</c:v>
                </c:pt>
                <c:pt idx="1479" formatCode="#,##0">
                  <c:v>40123.14087759815</c:v>
                </c:pt>
                <c:pt idx="1480" formatCode="#,##0">
                  <c:v>40150.26943802925</c:v>
                </c:pt>
                <c:pt idx="1481" formatCode="#,##0">
                  <c:v>40177.39799846036</c:v>
                </c:pt>
                <c:pt idx="1482" formatCode="#,##0">
                  <c:v>40204.52655889145</c:v>
                </c:pt>
                <c:pt idx="1483" formatCode="#,##0">
                  <c:v>40231.65511932256</c:v>
                </c:pt>
                <c:pt idx="1484" formatCode="#,##0">
                  <c:v>40258.78367975366</c:v>
                </c:pt>
                <c:pt idx="1485" formatCode="#,##0">
                  <c:v>40285.91224018475</c:v>
                </c:pt>
                <c:pt idx="1486" formatCode="#,##0">
                  <c:v>40313.04080061586</c:v>
                </c:pt>
                <c:pt idx="1487" formatCode="#,##0">
                  <c:v>40340.16936104696</c:v>
                </c:pt>
                <c:pt idx="1488" formatCode="#,##0">
                  <c:v>40367.29792147806</c:v>
                </c:pt>
                <c:pt idx="1489" formatCode="#,##0">
                  <c:v>40394.42648190916</c:v>
                </c:pt>
                <c:pt idx="1490" formatCode="#,##0">
                  <c:v>40421.55504234026</c:v>
                </c:pt>
                <c:pt idx="1491" formatCode="#,##0">
                  <c:v>40448.68360277137</c:v>
                </c:pt>
                <c:pt idx="1492" formatCode="#,##0">
                  <c:v>40475.81216320246</c:v>
                </c:pt>
                <c:pt idx="1493" formatCode="#,##0">
                  <c:v>40502.94072363357</c:v>
                </c:pt>
                <c:pt idx="1494" formatCode="#,##0">
                  <c:v>40530.06928406467</c:v>
                </c:pt>
                <c:pt idx="1495" formatCode="#,##0">
                  <c:v>40557.19784449576</c:v>
                </c:pt>
                <c:pt idx="1496" formatCode="#,##0">
                  <c:v>40584.32640492687</c:v>
                </c:pt>
                <c:pt idx="1497" formatCode="#,##0">
                  <c:v>40611.45496535796</c:v>
                </c:pt>
                <c:pt idx="1498" formatCode="#,##0">
                  <c:v>40638.58352578907</c:v>
                </c:pt>
                <c:pt idx="1499" formatCode="#,##0">
                  <c:v>40665.71208622017</c:v>
                </c:pt>
                <c:pt idx="1500" formatCode="#,##0">
                  <c:v>40692.84064665128</c:v>
                </c:pt>
                <c:pt idx="1501" formatCode="#,##0">
                  <c:v>40719.96920708237</c:v>
                </c:pt>
                <c:pt idx="1502" formatCode="#,##0">
                  <c:v>40747.09776751347</c:v>
                </c:pt>
                <c:pt idx="1503" formatCode="#,##0">
                  <c:v>40774.22632794457</c:v>
                </c:pt>
                <c:pt idx="1504" formatCode="#,##0">
                  <c:v>40801.35488837567</c:v>
                </c:pt>
                <c:pt idx="1505" formatCode="#,##0">
                  <c:v>40828.48344880678</c:v>
                </c:pt>
                <c:pt idx="1506" formatCode="#,##0">
                  <c:v>40855.61200923787</c:v>
                </c:pt>
                <c:pt idx="1507" formatCode="#,##0">
                  <c:v>40882.74056966897</c:v>
                </c:pt>
                <c:pt idx="1508" formatCode="#,##0">
                  <c:v>40909.86913010008</c:v>
                </c:pt>
                <c:pt idx="1509" formatCode="#,##0">
                  <c:v>40936.99769053118</c:v>
                </c:pt>
                <c:pt idx="1510" formatCode="#,##0">
                  <c:v>40964.12625096228</c:v>
                </c:pt>
                <c:pt idx="1511" formatCode="#,##0">
                  <c:v>40991.25481139338</c:v>
                </c:pt>
                <c:pt idx="1512" formatCode="#,##0">
                  <c:v>41018.38337182447</c:v>
                </c:pt>
                <c:pt idx="1513" formatCode="#,##0">
                  <c:v>41045.51193225558</c:v>
                </c:pt>
                <c:pt idx="1514" formatCode="#,##0">
                  <c:v>41072.64049268668</c:v>
                </c:pt>
                <c:pt idx="1515" formatCode="#,##0">
                  <c:v>41099.76905311779</c:v>
                </c:pt>
                <c:pt idx="1516" formatCode="#,##0">
                  <c:v>41126.89761354888</c:v>
                </c:pt>
                <c:pt idx="1517" formatCode="#,##0">
                  <c:v>41154.02617397998</c:v>
                </c:pt>
                <c:pt idx="1518" formatCode="#,##0">
                  <c:v>41181.15473441109</c:v>
                </c:pt>
                <c:pt idx="1519" formatCode="#,##0">
                  <c:v>41208.28329484218</c:v>
                </c:pt>
                <c:pt idx="1520" formatCode="#,##0">
                  <c:v>41235.4118552733</c:v>
                </c:pt>
                <c:pt idx="1521" formatCode="#,##0">
                  <c:v>41262.54041570439</c:v>
                </c:pt>
                <c:pt idx="1522" formatCode="#,##0">
                  <c:v>41289.66897613549</c:v>
                </c:pt>
                <c:pt idx="1523" formatCode="#,##0">
                  <c:v>41316.79753656659</c:v>
                </c:pt>
                <c:pt idx="1524" formatCode="#,##0">
                  <c:v>41343.92609699769</c:v>
                </c:pt>
                <c:pt idx="1525" formatCode="#,##0">
                  <c:v>41371.0546574288</c:v>
                </c:pt>
                <c:pt idx="1526" formatCode="#,##0">
                  <c:v>41398.1832178599</c:v>
                </c:pt>
                <c:pt idx="1527" formatCode="#,##0">
                  <c:v>41425.311778291</c:v>
                </c:pt>
                <c:pt idx="1528" formatCode="#,##0">
                  <c:v>41452.4403387221</c:v>
                </c:pt>
                <c:pt idx="1529" formatCode="#,##0">
                  <c:v>41479.5688991532</c:v>
                </c:pt>
                <c:pt idx="1530" formatCode="#,##0">
                  <c:v>41506.6974595843</c:v>
                </c:pt>
                <c:pt idx="1531" formatCode="#,##0">
                  <c:v>41533.8260200154</c:v>
                </c:pt>
                <c:pt idx="1532" formatCode="#,##0">
                  <c:v>41560.9545804465</c:v>
                </c:pt>
                <c:pt idx="1533" formatCode="#,##0">
                  <c:v>41588.0831408776</c:v>
                </c:pt>
                <c:pt idx="1534" formatCode="#,##0">
                  <c:v>41615.2117013087</c:v>
                </c:pt>
                <c:pt idx="1535" formatCode="#,##0">
                  <c:v>41642.3402617398</c:v>
                </c:pt>
                <c:pt idx="1536" formatCode="#,##0">
                  <c:v>41669.4688221709</c:v>
                </c:pt>
                <c:pt idx="1537" formatCode="#,##0">
                  <c:v>41696.59738260201</c:v>
                </c:pt>
                <c:pt idx="1538" formatCode="#,##0">
                  <c:v>41723.7259430331</c:v>
                </c:pt>
                <c:pt idx="1539" formatCode="#,##0">
                  <c:v>41750.8545034642</c:v>
                </c:pt>
                <c:pt idx="1540" formatCode="#,##0">
                  <c:v>41777.98306389531</c:v>
                </c:pt>
                <c:pt idx="1541" formatCode="#,##0">
                  <c:v>41805.1116243264</c:v>
                </c:pt>
                <c:pt idx="1542" formatCode="#,##0">
                  <c:v>41832.24018475751</c:v>
                </c:pt>
                <c:pt idx="1543" formatCode="#,##0">
                  <c:v>41859.36874518861</c:v>
                </c:pt>
                <c:pt idx="1544" formatCode="#,##0">
                  <c:v>41886.49730561971</c:v>
                </c:pt>
                <c:pt idx="1545" formatCode="#,##0">
                  <c:v>41913.62586605081</c:v>
                </c:pt>
                <c:pt idx="1546" formatCode="#,##0">
                  <c:v>41940.75442648191</c:v>
                </c:pt>
                <c:pt idx="1547" formatCode="#,##0">
                  <c:v>41967.88298691301</c:v>
                </c:pt>
                <c:pt idx="1548" formatCode="#,##0">
                  <c:v>41995.0115473441</c:v>
                </c:pt>
                <c:pt idx="1549" formatCode="#,##0">
                  <c:v>42022.14010777522</c:v>
                </c:pt>
                <c:pt idx="1550" formatCode="#,##0">
                  <c:v>42049.26866820631</c:v>
                </c:pt>
                <c:pt idx="1551" formatCode="#,##0">
                  <c:v>42076.39722863741</c:v>
                </c:pt>
                <c:pt idx="1552" formatCode="#,##0">
                  <c:v>42103.52578906852</c:v>
                </c:pt>
                <c:pt idx="1553" formatCode="#,##0">
                  <c:v>42130.65434949961</c:v>
                </c:pt>
                <c:pt idx="1554" formatCode="#,##0">
                  <c:v>42157.78290993072</c:v>
                </c:pt>
                <c:pt idx="1555" formatCode="#,##0">
                  <c:v>42184.91147036182</c:v>
                </c:pt>
                <c:pt idx="1556" formatCode="#,##0">
                  <c:v>42212.04003079291</c:v>
                </c:pt>
                <c:pt idx="1557" formatCode="#,##0">
                  <c:v>42239.16859122402</c:v>
                </c:pt>
                <c:pt idx="1558" formatCode="#,##0">
                  <c:v>42266.29715165512</c:v>
                </c:pt>
                <c:pt idx="1559" formatCode="#,##0">
                  <c:v>42293.42571208622</c:v>
                </c:pt>
                <c:pt idx="1560" formatCode="#,##0">
                  <c:v>42320.55427251732</c:v>
                </c:pt>
                <c:pt idx="1561" formatCode="#,##0">
                  <c:v>42347.68283294841</c:v>
                </c:pt>
                <c:pt idx="1562" formatCode="#,##0">
                  <c:v>42374.81139337952</c:v>
                </c:pt>
                <c:pt idx="1563" formatCode="#,##0">
                  <c:v>42401.93995381062</c:v>
                </c:pt>
                <c:pt idx="1564" formatCode="#,##0">
                  <c:v>42429.06851424172</c:v>
                </c:pt>
                <c:pt idx="1565" formatCode="#,##0">
                  <c:v>42456.19707467283</c:v>
                </c:pt>
                <c:pt idx="1566" formatCode="#,##0">
                  <c:v>42483.32563510393</c:v>
                </c:pt>
                <c:pt idx="1567" formatCode="#,##0">
                  <c:v>42510.45419553503</c:v>
                </c:pt>
                <c:pt idx="1568" formatCode="#,##0">
                  <c:v>42537.58275596612</c:v>
                </c:pt>
                <c:pt idx="1569" formatCode="#,##0">
                  <c:v>42564.71131639723</c:v>
                </c:pt>
                <c:pt idx="1570" formatCode="#,##0">
                  <c:v>42591.83987682832</c:v>
                </c:pt>
                <c:pt idx="1571" formatCode="#,##0">
                  <c:v>42618.96843725943</c:v>
                </c:pt>
                <c:pt idx="1572" formatCode="#,##0">
                  <c:v>42646.09699769053</c:v>
                </c:pt>
                <c:pt idx="1573" formatCode="#,##0">
                  <c:v>42673.22555812163</c:v>
                </c:pt>
                <c:pt idx="1574" formatCode="#,##0">
                  <c:v>42700.35411855273</c:v>
                </c:pt>
                <c:pt idx="1575" formatCode="#,##0">
                  <c:v>42727.48267898383</c:v>
                </c:pt>
                <c:pt idx="1576" formatCode="#,##0">
                  <c:v>42754.61123941493</c:v>
                </c:pt>
                <c:pt idx="1577" formatCode="#,##0">
                  <c:v>42781.73979984604</c:v>
                </c:pt>
                <c:pt idx="1578" formatCode="#,##0">
                  <c:v>42808.86836027713</c:v>
                </c:pt>
                <c:pt idx="1579" formatCode="#,##0">
                  <c:v>42835.99692070824</c:v>
                </c:pt>
                <c:pt idx="1580" formatCode="#,##0">
                  <c:v>42863.12548113934</c:v>
                </c:pt>
                <c:pt idx="1581" formatCode="#,##0">
                  <c:v>42890.25404157044</c:v>
                </c:pt>
                <c:pt idx="1582" formatCode="#,##0">
                  <c:v>42917.38260200154</c:v>
                </c:pt>
                <c:pt idx="1583" formatCode="#,##0">
                  <c:v>42944.51116243265</c:v>
                </c:pt>
                <c:pt idx="1584" formatCode="#,##0">
                  <c:v>42971.63972286374</c:v>
                </c:pt>
                <c:pt idx="1585" formatCode="#,##0">
                  <c:v>42998.76828329484</c:v>
                </c:pt>
                <c:pt idx="1586" formatCode="#,##0">
                  <c:v>43025.89684372595</c:v>
                </c:pt>
                <c:pt idx="1587" formatCode="#,##0">
                  <c:v>43053.02540415704</c:v>
                </c:pt>
                <c:pt idx="1588" formatCode="#,##0">
                  <c:v>43080.15396458815</c:v>
                </c:pt>
                <c:pt idx="1589" formatCode="#,##0">
                  <c:v>43107.28252501925</c:v>
                </c:pt>
                <c:pt idx="1590" formatCode="#,##0">
                  <c:v>43134.41108545035</c:v>
                </c:pt>
                <c:pt idx="1591" formatCode="#,##0">
                  <c:v>43161.53964588145</c:v>
                </c:pt>
                <c:pt idx="1592" formatCode="#,##0">
                  <c:v>43188.66820631255</c:v>
                </c:pt>
                <c:pt idx="1593" formatCode="#,##0">
                  <c:v>43215.79676674365</c:v>
                </c:pt>
                <c:pt idx="1594" formatCode="#,##0">
                  <c:v>43242.92532717475</c:v>
                </c:pt>
                <c:pt idx="1595" formatCode="#,##0">
                  <c:v>43270.05388760585</c:v>
                </c:pt>
                <c:pt idx="1596" formatCode="#,##0">
                  <c:v>43297.18244803695</c:v>
                </c:pt>
                <c:pt idx="1597" formatCode="#,##0">
                  <c:v>43324.31100846805</c:v>
                </c:pt>
                <c:pt idx="1598" formatCode="#,##0">
                  <c:v>43351.43956889915</c:v>
                </c:pt>
                <c:pt idx="1599" formatCode="#,##0">
                  <c:v>43378.56812933026</c:v>
                </c:pt>
                <c:pt idx="1600" formatCode="#,##0">
                  <c:v>43405.69668976135</c:v>
                </c:pt>
                <c:pt idx="1601" formatCode="#,##0">
                  <c:v>43432.82525019245</c:v>
                </c:pt>
                <c:pt idx="1602" formatCode="#,##0">
                  <c:v>43459.95381062355</c:v>
                </c:pt>
                <c:pt idx="1603" formatCode="#,##0">
                  <c:v>43487.08237105466</c:v>
                </c:pt>
                <c:pt idx="1604" formatCode="#,##0">
                  <c:v>43514.21093148576</c:v>
                </c:pt>
                <c:pt idx="1605" formatCode="#,##0">
                  <c:v>43541.33949191686</c:v>
                </c:pt>
                <c:pt idx="1606" formatCode="#,##0">
                  <c:v>43568.46805234796</c:v>
                </c:pt>
                <c:pt idx="1607" formatCode="#,##0">
                  <c:v>43595.59661277906</c:v>
                </c:pt>
                <c:pt idx="1608" formatCode="#,##0">
                  <c:v>43622.72517321016</c:v>
                </c:pt>
                <c:pt idx="1609" formatCode="#,##0">
                  <c:v>43649.85373364126</c:v>
                </c:pt>
                <c:pt idx="1610" formatCode="#,##0">
                  <c:v>43676.98229407236</c:v>
                </c:pt>
                <c:pt idx="1611" formatCode="#,##0">
                  <c:v>43704.11085450347</c:v>
                </c:pt>
                <c:pt idx="1612" formatCode="#,##0">
                  <c:v>43731.23941493456</c:v>
                </c:pt>
                <c:pt idx="1613" formatCode="#,##0">
                  <c:v>43758.36797536567</c:v>
                </c:pt>
                <c:pt idx="1614" formatCode="#,##0">
                  <c:v>43785.49653579676</c:v>
                </c:pt>
                <c:pt idx="1615" formatCode="#,##0">
                  <c:v>43812.62509622787</c:v>
                </c:pt>
                <c:pt idx="1616" formatCode="#,##0">
                  <c:v>43839.75365665897</c:v>
                </c:pt>
                <c:pt idx="1617" formatCode="#,##0">
                  <c:v>43866.88221709006</c:v>
                </c:pt>
                <c:pt idx="1618" formatCode="#,##0">
                  <c:v>43894.01077752117</c:v>
                </c:pt>
                <c:pt idx="1619" formatCode="#,##0">
                  <c:v>43921.13933795227</c:v>
                </c:pt>
                <c:pt idx="1620" formatCode="#,##0">
                  <c:v>43948.26789838338</c:v>
                </c:pt>
                <c:pt idx="1621" formatCode="#,##0">
                  <c:v>43975.39645881447</c:v>
                </c:pt>
                <c:pt idx="1622" formatCode="#,##0">
                  <c:v>44002.52501924557</c:v>
                </c:pt>
                <c:pt idx="1623" formatCode="#,##0">
                  <c:v>44029.65357967667</c:v>
                </c:pt>
                <c:pt idx="1624" formatCode="#,##0">
                  <c:v>44056.78214010777</c:v>
                </c:pt>
                <c:pt idx="1625" formatCode="#,##0">
                  <c:v>44083.91070053888</c:v>
                </c:pt>
                <c:pt idx="1626" formatCode="#,##0">
                  <c:v>44111.03926096998</c:v>
                </c:pt>
                <c:pt idx="1627" formatCode="#,##0">
                  <c:v>44138.16782140108</c:v>
                </c:pt>
                <c:pt idx="1628" formatCode="#,##0">
                  <c:v>44165.29638183218</c:v>
                </c:pt>
                <c:pt idx="1629" formatCode="#,##0">
                  <c:v>44192.42494226328</c:v>
                </c:pt>
                <c:pt idx="1630" formatCode="#,##0">
                  <c:v>44219.55350269438</c:v>
                </c:pt>
                <c:pt idx="1631" formatCode="#,##0">
                  <c:v>44246.68206312548</c:v>
                </c:pt>
                <c:pt idx="1632" formatCode="#,##0">
                  <c:v>44273.81062355658</c:v>
                </c:pt>
                <c:pt idx="1633" formatCode="#,##0">
                  <c:v>44300.93918398768</c:v>
                </c:pt>
                <c:pt idx="1634" formatCode="#,##0">
                  <c:v>44328.06774441878</c:v>
                </c:pt>
                <c:pt idx="1635" formatCode="#,##0">
                  <c:v>44355.19630484989</c:v>
                </c:pt>
                <c:pt idx="1636" formatCode="#,##0">
                  <c:v>44382.32486528098</c:v>
                </c:pt>
                <c:pt idx="1637" formatCode="#,##0">
                  <c:v>44409.45342571209</c:v>
                </c:pt>
                <c:pt idx="1638" formatCode="#,##0">
                  <c:v>44436.58198614319</c:v>
                </c:pt>
                <c:pt idx="1639" formatCode="#,##0">
                  <c:v>44463.71054657429</c:v>
                </c:pt>
                <c:pt idx="1640" formatCode="#,##0">
                  <c:v>44490.83910700539</c:v>
                </c:pt>
                <c:pt idx="1641" formatCode="#,##0">
                  <c:v>44517.96766743649</c:v>
                </c:pt>
                <c:pt idx="1642" formatCode="#,##0">
                  <c:v>44545.09622786759</c:v>
                </c:pt>
                <c:pt idx="1643" formatCode="#,##0">
                  <c:v>44572.22478829869</c:v>
                </c:pt>
                <c:pt idx="1644" formatCode="#,##0">
                  <c:v>44599.3533487298</c:v>
                </c:pt>
                <c:pt idx="1645" formatCode="#,##0">
                  <c:v>44626.4819091609</c:v>
                </c:pt>
                <c:pt idx="1646" formatCode="#,##0">
                  <c:v>44653.61046959199</c:v>
                </c:pt>
                <c:pt idx="1647" formatCode="#,##0">
                  <c:v>44680.7390300231</c:v>
                </c:pt>
                <c:pt idx="1648" formatCode="#,##0">
                  <c:v>44707.8675904542</c:v>
                </c:pt>
                <c:pt idx="1649" formatCode="#,##0">
                  <c:v>44734.9961508853</c:v>
                </c:pt>
                <c:pt idx="1650" formatCode="#,##0">
                  <c:v>44762.1247113164</c:v>
                </c:pt>
                <c:pt idx="1651" formatCode="#,##0">
                  <c:v>44789.2532717475</c:v>
                </c:pt>
                <c:pt idx="1652" formatCode="#,##0">
                  <c:v>44816.3818321786</c:v>
                </c:pt>
                <c:pt idx="1653" formatCode="#,##0">
                  <c:v>44843.5103926097</c:v>
                </c:pt>
                <c:pt idx="1654" formatCode="#,##0">
                  <c:v>44870.6389530408</c:v>
                </c:pt>
                <c:pt idx="1655" formatCode="#,##0">
                  <c:v>44897.7675134719</c:v>
                </c:pt>
                <c:pt idx="1656" formatCode="#,##0">
                  <c:v>44924.896073903</c:v>
                </c:pt>
                <c:pt idx="1657" formatCode="#,##0">
                  <c:v>44952.0246343341</c:v>
                </c:pt>
                <c:pt idx="1658" formatCode="#,##0">
                  <c:v>44979.1531947652</c:v>
                </c:pt>
                <c:pt idx="1659" formatCode="#,##0">
                  <c:v>45006.28175519631</c:v>
                </c:pt>
                <c:pt idx="1660" formatCode="#,##0">
                  <c:v>45033.4103156274</c:v>
                </c:pt>
                <c:pt idx="1661" formatCode="#,##0">
                  <c:v>45060.5388760585</c:v>
                </c:pt>
                <c:pt idx="1662" formatCode="#,##0">
                  <c:v>45087.66743648961</c:v>
                </c:pt>
                <c:pt idx="1663" formatCode="#,##0">
                  <c:v>45114.79599692071</c:v>
                </c:pt>
                <c:pt idx="1664" formatCode="#,##0">
                  <c:v>45141.92455735181</c:v>
                </c:pt>
                <c:pt idx="1665" formatCode="#,##0">
                  <c:v>45169.05311778291</c:v>
                </c:pt>
                <c:pt idx="1666" formatCode="#,##0">
                  <c:v>45196.18167821402</c:v>
                </c:pt>
                <c:pt idx="1667" formatCode="#,##0">
                  <c:v>45223.3102386451</c:v>
                </c:pt>
                <c:pt idx="1668" formatCode="#,##0">
                  <c:v>45250.43879907621</c:v>
                </c:pt>
                <c:pt idx="1669" formatCode="#,##0">
                  <c:v>45277.56735950732</c:v>
                </c:pt>
                <c:pt idx="1670" formatCode="#,##0">
                  <c:v>45304.69591993841</c:v>
                </c:pt>
                <c:pt idx="1671" formatCode="#,##0">
                  <c:v>45331.82448036952</c:v>
                </c:pt>
                <c:pt idx="1672" formatCode="#,##0">
                  <c:v>45358.95304080062</c:v>
                </c:pt>
                <c:pt idx="1673" formatCode="#,##0">
                  <c:v>45386.08160123172</c:v>
                </c:pt>
                <c:pt idx="1674" formatCode="#,##0">
                  <c:v>45413.21016166282</c:v>
                </c:pt>
                <c:pt idx="1675" formatCode="#,##0">
                  <c:v>45440.33872209392</c:v>
                </c:pt>
                <c:pt idx="1676" formatCode="#,##0">
                  <c:v>45467.46728252502</c:v>
                </c:pt>
                <c:pt idx="1677" formatCode="#,##0">
                  <c:v>45494.59584295612</c:v>
                </c:pt>
                <c:pt idx="1678" formatCode="#,##0">
                  <c:v>45521.72440338722</c:v>
                </c:pt>
                <c:pt idx="1679" formatCode="#,##0">
                  <c:v>45548.85296381832</c:v>
                </c:pt>
                <c:pt idx="1680" formatCode="#,##0">
                  <c:v>45575.98152424942</c:v>
                </c:pt>
                <c:pt idx="1681" formatCode="#,##0">
                  <c:v>45603.11008468053</c:v>
                </c:pt>
                <c:pt idx="1682" formatCode="#,##0">
                  <c:v>45630.23864511163</c:v>
                </c:pt>
                <c:pt idx="1683" formatCode="#,##0">
                  <c:v>45657.36720554272</c:v>
                </c:pt>
                <c:pt idx="1684" formatCode="#,##0">
                  <c:v>45684.49576597383</c:v>
                </c:pt>
                <c:pt idx="1685" formatCode="#,##0">
                  <c:v>45711.62432640492</c:v>
                </c:pt>
                <c:pt idx="1686" formatCode="#,##0">
                  <c:v>45738.75288683603</c:v>
                </c:pt>
                <c:pt idx="1687" formatCode="#,##0">
                  <c:v>45765.88144726713</c:v>
                </c:pt>
                <c:pt idx="1688" formatCode="#,##0">
                  <c:v>45793.01000769823</c:v>
                </c:pt>
                <c:pt idx="1689" formatCode="#,##0">
                  <c:v>45820.13856812933</c:v>
                </c:pt>
                <c:pt idx="1690" formatCode="#,##0">
                  <c:v>45847.26712856043</c:v>
                </c:pt>
                <c:pt idx="1691" formatCode="#,##0">
                  <c:v>45874.39568899154</c:v>
                </c:pt>
                <c:pt idx="1692" formatCode="#,##0">
                  <c:v>45901.52424942263</c:v>
                </c:pt>
                <c:pt idx="1693" formatCode="#,##0">
                  <c:v>45928.65280985374</c:v>
                </c:pt>
                <c:pt idx="1694" formatCode="#,##0">
                  <c:v>45955.78137028484</c:v>
                </c:pt>
                <c:pt idx="1695" formatCode="#,##0">
                  <c:v>45982.90993071593</c:v>
                </c:pt>
                <c:pt idx="1696" formatCode="#,##0">
                  <c:v>46010.03849114704</c:v>
                </c:pt>
                <c:pt idx="1697" formatCode="#,##0">
                  <c:v>46037.16705157814</c:v>
                </c:pt>
                <c:pt idx="1698" formatCode="#,##0">
                  <c:v>46064.29561200924</c:v>
                </c:pt>
                <c:pt idx="1699" formatCode="#,##0">
                  <c:v>46091.42417244034</c:v>
                </c:pt>
                <c:pt idx="1700" formatCode="#,##0">
                  <c:v>46118.55273287144</c:v>
                </c:pt>
                <c:pt idx="1701" formatCode="#,##0">
                  <c:v>46145.68129330254</c:v>
                </c:pt>
                <c:pt idx="1702" formatCode="#,##0">
                  <c:v>46172.80985373364</c:v>
                </c:pt>
                <c:pt idx="1703" formatCode="#,##0">
                  <c:v>46199.93841416475</c:v>
                </c:pt>
                <c:pt idx="1704" formatCode="#,##0">
                  <c:v>46227.06697459584</c:v>
                </c:pt>
                <c:pt idx="1705" formatCode="#,##0">
                  <c:v>46254.19553502694</c:v>
                </c:pt>
                <c:pt idx="1706" formatCode="#,##0">
                  <c:v>46281.32409545804</c:v>
                </c:pt>
                <c:pt idx="1707" formatCode="#,##0">
                  <c:v>46308.45265588914</c:v>
                </c:pt>
                <c:pt idx="1708" formatCode="#,##0">
                  <c:v>46335.58121632025</c:v>
                </c:pt>
                <c:pt idx="1709" formatCode="#,##0">
                  <c:v>46362.70977675135</c:v>
                </c:pt>
                <c:pt idx="1710" formatCode="#,##0">
                  <c:v>46389.83833718245</c:v>
                </c:pt>
                <c:pt idx="1711" formatCode="#,##0">
                  <c:v>46416.96689761355</c:v>
                </c:pt>
                <c:pt idx="1712" formatCode="#,##0">
                  <c:v>46444.09545804465</c:v>
                </c:pt>
                <c:pt idx="1713" formatCode="#,##0">
                  <c:v>46471.22401847575</c:v>
                </c:pt>
                <c:pt idx="1714" formatCode="#,##0">
                  <c:v>46498.35257890685</c:v>
                </c:pt>
                <c:pt idx="1715" formatCode="#,##0">
                  <c:v>46525.48113933795</c:v>
                </c:pt>
                <c:pt idx="1716" formatCode="#,##0">
                  <c:v>46552.60969976905</c:v>
                </c:pt>
                <c:pt idx="1717" formatCode="#,##0">
                  <c:v>46579.73826020015</c:v>
                </c:pt>
                <c:pt idx="1718" formatCode="#,##0">
                  <c:v>46606.86682063126</c:v>
                </c:pt>
                <c:pt idx="1719" formatCode="#,##0">
                  <c:v>46633.99538106236</c:v>
                </c:pt>
                <c:pt idx="1720" formatCode="#,##0">
                  <c:v>46661.12394149346</c:v>
                </c:pt>
                <c:pt idx="1721" formatCode="#,##0">
                  <c:v>46688.25250192455</c:v>
                </c:pt>
                <c:pt idx="1722" formatCode="#,##0">
                  <c:v>46715.38106235566</c:v>
                </c:pt>
                <c:pt idx="1723" formatCode="#,##0">
                  <c:v>46742.50962278676</c:v>
                </c:pt>
                <c:pt idx="1724" formatCode="#,##0">
                  <c:v>46769.63818321786</c:v>
                </c:pt>
                <c:pt idx="1725" formatCode="#,##0">
                  <c:v>46796.76674364896</c:v>
                </c:pt>
                <c:pt idx="1726" formatCode="#,##0">
                  <c:v>46823.89530408006</c:v>
                </c:pt>
                <c:pt idx="1727" formatCode="#,##0">
                  <c:v>46851.02386451116</c:v>
                </c:pt>
                <c:pt idx="1728" formatCode="#,##0">
                  <c:v>46878.15242494227</c:v>
                </c:pt>
                <c:pt idx="1729" formatCode="#,##0">
                  <c:v>46905.28098537336</c:v>
                </c:pt>
                <c:pt idx="1730" formatCode="#,##0">
                  <c:v>46932.40954580447</c:v>
                </c:pt>
                <c:pt idx="1731" formatCode="#,##0">
                  <c:v>46959.53810623557</c:v>
                </c:pt>
                <c:pt idx="1732" formatCode="#,##0">
                  <c:v>46986.66666666667</c:v>
                </c:pt>
                <c:pt idx="1733" formatCode="#,##0">
                  <c:v>47013.79522709777</c:v>
                </c:pt>
                <c:pt idx="1734" formatCode="#,##0">
                  <c:v>47040.92378752887</c:v>
                </c:pt>
                <c:pt idx="1735" formatCode="#,##0">
                  <c:v>47068.05234795997</c:v>
                </c:pt>
                <c:pt idx="1736" formatCode="#,##0">
                  <c:v>47095.18090839107</c:v>
                </c:pt>
                <c:pt idx="1737" formatCode="#,##0">
                  <c:v>47122.30946882217</c:v>
                </c:pt>
                <c:pt idx="1738" formatCode="#,##0">
                  <c:v>47149.43802925327</c:v>
                </c:pt>
                <c:pt idx="1739" formatCode="#,##0">
                  <c:v>47176.56658968437</c:v>
                </c:pt>
                <c:pt idx="1740" formatCode="#,##0">
                  <c:v>47203.69515011548</c:v>
                </c:pt>
                <c:pt idx="1741" formatCode="#,##0">
                  <c:v>47230.82371054657</c:v>
                </c:pt>
                <c:pt idx="1742" formatCode="#,##0">
                  <c:v>47257.95227097767</c:v>
                </c:pt>
                <c:pt idx="1743" formatCode="#,##0">
                  <c:v>47285.08083140877</c:v>
                </c:pt>
                <c:pt idx="1744" formatCode="#,##0">
                  <c:v>47312.20939183988</c:v>
                </c:pt>
                <c:pt idx="1745" formatCode="#,##0">
                  <c:v>47339.33795227098</c:v>
                </c:pt>
                <c:pt idx="1746" formatCode="#,##0">
                  <c:v>47366.46651270207</c:v>
                </c:pt>
                <c:pt idx="1747" formatCode="#,##0">
                  <c:v>47393.59507313318</c:v>
                </c:pt>
                <c:pt idx="1748" formatCode="#,##0">
                  <c:v>47420.72363356428</c:v>
                </c:pt>
                <c:pt idx="1749" formatCode="#,##0">
                  <c:v>47447.85219399538</c:v>
                </c:pt>
                <c:pt idx="1750" formatCode="#,##0">
                  <c:v>47474.98075442648</c:v>
                </c:pt>
                <c:pt idx="1751" formatCode="#,##0">
                  <c:v>47502.10931485758</c:v>
                </c:pt>
                <c:pt idx="1752" formatCode="#,##0">
                  <c:v>47529.23787528869</c:v>
                </c:pt>
                <c:pt idx="1753" formatCode="#,##0">
                  <c:v>47556.36643571978</c:v>
                </c:pt>
                <c:pt idx="1754" formatCode="#,##0">
                  <c:v>47583.4949961509</c:v>
                </c:pt>
                <c:pt idx="1755" formatCode="#,##0">
                  <c:v>47610.62355658199</c:v>
                </c:pt>
                <c:pt idx="1756" formatCode="#,##0">
                  <c:v>47637.75211701309</c:v>
                </c:pt>
                <c:pt idx="1757" formatCode="#,##0">
                  <c:v>47664.8806774442</c:v>
                </c:pt>
                <c:pt idx="1758" formatCode="#,##0">
                  <c:v>47692.00923787529</c:v>
                </c:pt>
                <c:pt idx="1759" formatCode="#,##0">
                  <c:v>47719.13779830639</c:v>
                </c:pt>
                <c:pt idx="1760" formatCode="#,##0">
                  <c:v>47746.26635873749</c:v>
                </c:pt>
                <c:pt idx="1761" formatCode="#,##0">
                  <c:v>47773.39491916858</c:v>
                </c:pt>
                <c:pt idx="1762" formatCode="#,##0">
                  <c:v>47800.52347959969</c:v>
                </c:pt>
                <c:pt idx="1763" formatCode="#,##0">
                  <c:v>47827.65204003079</c:v>
                </c:pt>
                <c:pt idx="1764" formatCode="#,##0">
                  <c:v>47854.7806004619</c:v>
                </c:pt>
                <c:pt idx="1765" formatCode="#,##0">
                  <c:v>47881.909160893</c:v>
                </c:pt>
                <c:pt idx="1766" formatCode="#,##0">
                  <c:v>47909.03772132409</c:v>
                </c:pt>
                <c:pt idx="1767" formatCode="#,##0">
                  <c:v>47936.1662817552</c:v>
                </c:pt>
                <c:pt idx="1768" formatCode="#,##0">
                  <c:v>47963.2948421863</c:v>
                </c:pt>
                <c:pt idx="1769" formatCode="#,##0">
                  <c:v>47990.4234026174</c:v>
                </c:pt>
                <c:pt idx="1770" formatCode="#,##0">
                  <c:v>48017.5519630485</c:v>
                </c:pt>
                <c:pt idx="1771" formatCode="#,##0">
                  <c:v>48044.6805234796</c:v>
                </c:pt>
                <c:pt idx="1772" formatCode="#,##0">
                  <c:v>48071.8090839107</c:v>
                </c:pt>
                <c:pt idx="1773" formatCode="#,##0">
                  <c:v>48098.9376443418</c:v>
                </c:pt>
                <c:pt idx="1774" formatCode="#,##0">
                  <c:v>48126.0662047729</c:v>
                </c:pt>
                <c:pt idx="1775" formatCode="#,##0">
                  <c:v>48153.194765204</c:v>
                </c:pt>
                <c:pt idx="1776" formatCode="#,##0">
                  <c:v>48180.32332563511</c:v>
                </c:pt>
                <c:pt idx="1777" formatCode="#,##0">
                  <c:v>48207.45188606621</c:v>
                </c:pt>
                <c:pt idx="1778" formatCode="#,##0">
                  <c:v>48234.5804464973</c:v>
                </c:pt>
                <c:pt idx="1779" formatCode="#,##0">
                  <c:v>48261.70900692841</c:v>
                </c:pt>
                <c:pt idx="1780" formatCode="#,##0">
                  <c:v>48288.8375673595</c:v>
                </c:pt>
                <c:pt idx="1781" formatCode="#,##0">
                  <c:v>48315.96612779061</c:v>
                </c:pt>
                <c:pt idx="1782" formatCode="#,##0">
                  <c:v>48343.09468822171</c:v>
                </c:pt>
                <c:pt idx="1783" formatCode="#,##0">
                  <c:v>48370.22324865281</c:v>
                </c:pt>
                <c:pt idx="1784" formatCode="#,##0">
                  <c:v>48397.35180908391</c:v>
                </c:pt>
                <c:pt idx="1785" formatCode="#,##0">
                  <c:v>48424.48036951501</c:v>
                </c:pt>
                <c:pt idx="1786" formatCode="#,##0">
                  <c:v>48451.60892994611</c:v>
                </c:pt>
                <c:pt idx="1787" formatCode="#,##0">
                  <c:v>48478.73749037721</c:v>
                </c:pt>
                <c:pt idx="1788" formatCode="#,##0">
                  <c:v>48505.86605080831</c:v>
                </c:pt>
                <c:pt idx="1789" formatCode="#,##0">
                  <c:v>48532.99461123942</c:v>
                </c:pt>
                <c:pt idx="1790" formatCode="#,##0">
                  <c:v>48560.12317167052</c:v>
                </c:pt>
                <c:pt idx="1791" formatCode="#,##0">
                  <c:v>48587.25173210162</c:v>
                </c:pt>
                <c:pt idx="1792" formatCode="#,##0">
                  <c:v>48614.38029253272</c:v>
                </c:pt>
                <c:pt idx="1793" formatCode="#,##0">
                  <c:v>48641.50885296382</c:v>
                </c:pt>
                <c:pt idx="1794" formatCode="#,##0">
                  <c:v>48668.63741339492</c:v>
                </c:pt>
                <c:pt idx="1795" formatCode="#,##0">
                  <c:v>48695.76597382602</c:v>
                </c:pt>
                <c:pt idx="1796" formatCode="#,##0">
                  <c:v>48722.89453425712</c:v>
                </c:pt>
                <c:pt idx="1797" formatCode="#,##0">
                  <c:v>48750.02309468822</c:v>
                </c:pt>
                <c:pt idx="1798" formatCode="#,##0">
                  <c:v>48777.15165511933</c:v>
                </c:pt>
                <c:pt idx="1799" formatCode="#,##0">
                  <c:v>48804.28021555042</c:v>
                </c:pt>
                <c:pt idx="1800" formatCode="#,##0">
                  <c:v>48831.40877598152</c:v>
                </c:pt>
                <c:pt idx="1801" formatCode="#,##0">
                  <c:v>48858.53733641263</c:v>
                </c:pt>
                <c:pt idx="1802" formatCode="#,##0">
                  <c:v>48885.66589684373</c:v>
                </c:pt>
                <c:pt idx="1803" formatCode="#,##0">
                  <c:v>48912.79445727483</c:v>
                </c:pt>
                <c:pt idx="1804" formatCode="#,##0">
                  <c:v>48939.92301770593</c:v>
                </c:pt>
                <c:pt idx="1805" formatCode="#,##0">
                  <c:v>48967.05157813702</c:v>
                </c:pt>
                <c:pt idx="1806" formatCode="#,##0">
                  <c:v>48994.18013856813</c:v>
                </c:pt>
                <c:pt idx="1807" formatCode="#,##0">
                  <c:v>49021.30869899922</c:v>
                </c:pt>
                <c:pt idx="1808" formatCode="#,##0">
                  <c:v>49048.43725943033</c:v>
                </c:pt>
                <c:pt idx="1809" formatCode="#,##0">
                  <c:v>49075.56581986143</c:v>
                </c:pt>
                <c:pt idx="1810" formatCode="#,##0">
                  <c:v>49102.69438029253</c:v>
                </c:pt>
                <c:pt idx="1811" formatCode="#,##0">
                  <c:v>49129.82294072364</c:v>
                </c:pt>
                <c:pt idx="1812" formatCode="#,##0">
                  <c:v>49156.95150115473</c:v>
                </c:pt>
                <c:pt idx="1813" formatCode="#,##0">
                  <c:v>49184.08006158584</c:v>
                </c:pt>
                <c:pt idx="1814" formatCode="#,##0">
                  <c:v>49211.20862201694</c:v>
                </c:pt>
                <c:pt idx="1815" formatCode="#,##0">
                  <c:v>49238.33718244804</c:v>
                </c:pt>
                <c:pt idx="1816" formatCode="#,##0">
                  <c:v>49265.46574287914</c:v>
                </c:pt>
                <c:pt idx="1817" formatCode="#,##0">
                  <c:v>49292.59430331024</c:v>
                </c:pt>
                <c:pt idx="1818" formatCode="#,##0">
                  <c:v>49319.72286374134</c:v>
                </c:pt>
                <c:pt idx="1819" formatCode="#,##0">
                  <c:v>49346.85142417244</c:v>
                </c:pt>
                <c:pt idx="1820" formatCode="#,##0">
                  <c:v>49373.97998460355</c:v>
                </c:pt>
                <c:pt idx="1821" formatCode="#,##0">
                  <c:v>49401.10854503464</c:v>
                </c:pt>
                <c:pt idx="1822" formatCode="#,##0">
                  <c:v>49428.23710546574</c:v>
                </c:pt>
                <c:pt idx="1823" formatCode="#,##0">
                  <c:v>49455.36566589685</c:v>
                </c:pt>
                <c:pt idx="1824" formatCode="#,##0">
                  <c:v>49482.49422632794</c:v>
                </c:pt>
                <c:pt idx="1825" formatCode="#,##0">
                  <c:v>49509.62278675905</c:v>
                </c:pt>
                <c:pt idx="1826" formatCode="#,##0">
                  <c:v>49536.75134719015</c:v>
                </c:pt>
                <c:pt idx="1827" formatCode="#,##0">
                  <c:v>49563.87990762125</c:v>
                </c:pt>
                <c:pt idx="1828" formatCode="#,##0">
                  <c:v>49591.00846805235</c:v>
                </c:pt>
                <c:pt idx="1829" formatCode="#,##0">
                  <c:v>49618.13702848345</c:v>
                </c:pt>
                <c:pt idx="1830" formatCode="#,##0">
                  <c:v>49645.26558891455</c:v>
                </c:pt>
                <c:pt idx="1831" formatCode="#,##0">
                  <c:v>49672.39414934565</c:v>
                </c:pt>
                <c:pt idx="1832" formatCode="#,##0">
                  <c:v>49699.52270977676</c:v>
                </c:pt>
                <c:pt idx="1833" formatCode="#,##0">
                  <c:v>49726.65127020785</c:v>
                </c:pt>
                <c:pt idx="1834" formatCode="#,##0">
                  <c:v>49753.77983063895</c:v>
                </c:pt>
                <c:pt idx="1835" formatCode="#,##0">
                  <c:v>49780.90839107005</c:v>
                </c:pt>
                <c:pt idx="1836" formatCode="#,##0">
                  <c:v>49808.03695150116</c:v>
                </c:pt>
                <c:pt idx="1837" formatCode="#,##0">
                  <c:v>49835.16551193226</c:v>
                </c:pt>
                <c:pt idx="1838" formatCode="#,##0">
                  <c:v>49862.29407236336</c:v>
                </c:pt>
                <c:pt idx="1839" formatCode="#,##0">
                  <c:v>49889.42263279445</c:v>
                </c:pt>
                <c:pt idx="1840" formatCode="#,##0">
                  <c:v>49916.55119322556</c:v>
                </c:pt>
                <c:pt idx="1841" formatCode="#,##0">
                  <c:v>49943.67975365666</c:v>
                </c:pt>
                <c:pt idx="1842" formatCode="#,##0">
                  <c:v>49970.80831408776</c:v>
                </c:pt>
                <c:pt idx="1843" formatCode="#,##0">
                  <c:v>49997.93687451886</c:v>
                </c:pt>
                <c:pt idx="1844" formatCode="#,##0">
                  <c:v>50025.06543494996</c:v>
                </c:pt>
                <c:pt idx="1845" formatCode="#,##0">
                  <c:v>50052.19399538107</c:v>
                </c:pt>
                <c:pt idx="1846" formatCode="#,##0">
                  <c:v>50079.32255581216</c:v>
                </c:pt>
                <c:pt idx="1847" formatCode="#,##0">
                  <c:v>50106.45111624327</c:v>
                </c:pt>
                <c:pt idx="1848" formatCode="#,##0">
                  <c:v>50133.57967667437</c:v>
                </c:pt>
                <c:pt idx="1849" formatCode="#,##0">
                  <c:v>50160.70823710546</c:v>
                </c:pt>
                <c:pt idx="1850" formatCode="#,##0">
                  <c:v>50187.83679753657</c:v>
                </c:pt>
                <c:pt idx="1851" formatCode="#,##0">
                  <c:v>50214.96535796767</c:v>
                </c:pt>
                <c:pt idx="1852" formatCode="#,##0">
                  <c:v>50242.09391839877</c:v>
                </c:pt>
                <c:pt idx="1853" formatCode="#,##0">
                  <c:v>50269.22247882987</c:v>
                </c:pt>
                <c:pt idx="1854" formatCode="#,##0">
                  <c:v>50296.35103926097</c:v>
                </c:pt>
                <c:pt idx="1855" formatCode="#,##0">
                  <c:v>50323.47959969207</c:v>
                </c:pt>
                <c:pt idx="1856" formatCode="#,##0">
                  <c:v>50350.60816012317</c:v>
                </c:pt>
                <c:pt idx="1857" formatCode="#,##0">
                  <c:v>50377.73672055428</c:v>
                </c:pt>
                <c:pt idx="1858" formatCode="#,##0">
                  <c:v>50404.86528098537</c:v>
                </c:pt>
                <c:pt idx="1859" formatCode="#,##0">
                  <c:v>50431.99384141648</c:v>
                </c:pt>
                <c:pt idx="1860" formatCode="#,##0">
                  <c:v>50459.12240184758</c:v>
                </c:pt>
                <c:pt idx="1861" formatCode="#,##0">
                  <c:v>50486.25096227867</c:v>
                </c:pt>
                <c:pt idx="1862" formatCode="#,##0">
                  <c:v>50513.37952270978</c:v>
                </c:pt>
                <c:pt idx="1863" formatCode="#,##0">
                  <c:v>50540.50808314087</c:v>
                </c:pt>
                <c:pt idx="1864" formatCode="#,##0">
                  <c:v>50567.63664357198</c:v>
                </c:pt>
                <c:pt idx="1865" formatCode="#,##0">
                  <c:v>50594.76520400308</c:v>
                </c:pt>
                <c:pt idx="1866" formatCode="#,##0">
                  <c:v>50621.89376443418</c:v>
                </c:pt>
                <c:pt idx="1867" formatCode="#,##0">
                  <c:v>50649.02232486528</c:v>
                </c:pt>
                <c:pt idx="1868" formatCode="#,##0">
                  <c:v>50676.15088529638</c:v>
                </c:pt>
                <c:pt idx="1869" formatCode="#,##0">
                  <c:v>50703.27944572749</c:v>
                </c:pt>
                <c:pt idx="1870" formatCode="#,##0">
                  <c:v>50730.40800615858</c:v>
                </c:pt>
                <c:pt idx="1871" formatCode="#,##0">
                  <c:v>50757.53656658968</c:v>
                </c:pt>
                <c:pt idx="1872" formatCode="#,##0">
                  <c:v>50784.66512702079</c:v>
                </c:pt>
                <c:pt idx="1873" formatCode="#,##0">
                  <c:v>50811.79368745189</c:v>
                </c:pt>
                <c:pt idx="1874" formatCode="#,##0">
                  <c:v>50838.922247883</c:v>
                </c:pt>
                <c:pt idx="1875" formatCode="#,##0">
                  <c:v>50866.05080831408</c:v>
                </c:pt>
                <c:pt idx="1876" formatCode="#,##0">
                  <c:v>50893.17936874519</c:v>
                </c:pt>
                <c:pt idx="1877" formatCode="#,##0">
                  <c:v>50920.3079291763</c:v>
                </c:pt>
                <c:pt idx="1878" formatCode="#,##0">
                  <c:v>50947.43648960739</c:v>
                </c:pt>
                <c:pt idx="1879" formatCode="#,##0">
                  <c:v>50974.56505003849</c:v>
                </c:pt>
                <c:pt idx="1880" formatCode="#,##0">
                  <c:v>51001.69361046959</c:v>
                </c:pt>
                <c:pt idx="1881" formatCode="#,##0">
                  <c:v>51028.8221709007</c:v>
                </c:pt>
                <c:pt idx="1882" formatCode="#,##0">
                  <c:v>51055.9507313318</c:v>
                </c:pt>
                <c:pt idx="1883" formatCode="#,##0">
                  <c:v>51083.07929176289</c:v>
                </c:pt>
                <c:pt idx="1884" formatCode="#,##0">
                  <c:v>51110.207852194</c:v>
                </c:pt>
                <c:pt idx="1885" formatCode="#,##0">
                  <c:v>51137.3364126251</c:v>
                </c:pt>
                <c:pt idx="1886" formatCode="#,##0">
                  <c:v>51164.4649730562</c:v>
                </c:pt>
                <c:pt idx="1887" formatCode="#,##0">
                  <c:v>51191.5935334873</c:v>
                </c:pt>
                <c:pt idx="1888" formatCode="#,##0">
                  <c:v>51218.7220939184</c:v>
                </c:pt>
                <c:pt idx="1889" formatCode="#,##0">
                  <c:v>51245.8506543495</c:v>
                </c:pt>
                <c:pt idx="1890" formatCode="#,##0">
                  <c:v>51272.9792147806</c:v>
                </c:pt>
                <c:pt idx="1891" formatCode="#,##0">
                  <c:v>51300.10777521171</c:v>
                </c:pt>
                <c:pt idx="1892" formatCode="#,##0">
                  <c:v>51327.2363356428</c:v>
                </c:pt>
                <c:pt idx="1893" formatCode="#,##0">
                  <c:v>51354.3648960739</c:v>
                </c:pt>
                <c:pt idx="1894" formatCode="#,##0">
                  <c:v>51381.49345650501</c:v>
                </c:pt>
                <c:pt idx="1895" formatCode="#,##0">
                  <c:v>51408.6220169361</c:v>
                </c:pt>
                <c:pt idx="1896" formatCode="#,##0">
                  <c:v>51435.75057736721</c:v>
                </c:pt>
                <c:pt idx="1897" formatCode="#,##0">
                  <c:v>51462.8791377983</c:v>
                </c:pt>
                <c:pt idx="1898" formatCode="#,##0">
                  <c:v>51490.00769822941</c:v>
                </c:pt>
                <c:pt idx="1899" formatCode="#,##0">
                  <c:v>51517.13625866051</c:v>
                </c:pt>
                <c:pt idx="1900" formatCode="#,##0">
                  <c:v>51544.26481909161</c:v>
                </c:pt>
                <c:pt idx="1901" formatCode="#,##0">
                  <c:v>51571.39337952271</c:v>
                </c:pt>
                <c:pt idx="1902" formatCode="#,##0">
                  <c:v>51598.52193995381</c:v>
                </c:pt>
                <c:pt idx="1903" formatCode="#,##0">
                  <c:v>51625.65050038491</c:v>
                </c:pt>
                <c:pt idx="1904" formatCode="#,##0">
                  <c:v>51652.77906081601</c:v>
                </c:pt>
                <c:pt idx="1905" formatCode="#,##0">
                  <c:v>51679.90762124711</c:v>
                </c:pt>
                <c:pt idx="1906" formatCode="#,##0">
                  <c:v>51707.03618167822</c:v>
                </c:pt>
                <c:pt idx="1907" formatCode="#,##0">
                  <c:v>51734.16474210931</c:v>
                </c:pt>
                <c:pt idx="1908" formatCode="#,##0">
                  <c:v>51761.29330254042</c:v>
                </c:pt>
                <c:pt idx="1909" formatCode="#,##0">
                  <c:v>51788.42186297152</c:v>
                </c:pt>
                <c:pt idx="1910" formatCode="#,##0">
                  <c:v>51815.55042340262</c:v>
                </c:pt>
                <c:pt idx="1911" formatCode="#,##0">
                  <c:v>51842.67898383372</c:v>
                </c:pt>
                <c:pt idx="1912" formatCode="#,##0">
                  <c:v>51869.80754426482</c:v>
                </c:pt>
                <c:pt idx="1913" formatCode="#,##0">
                  <c:v>51896.93610469592</c:v>
                </c:pt>
                <c:pt idx="1914" formatCode="#,##0">
                  <c:v>51924.06466512702</c:v>
                </c:pt>
                <c:pt idx="1915" formatCode="#,##0">
                  <c:v>51951.19322555813</c:v>
                </c:pt>
                <c:pt idx="1916" formatCode="#,##0">
                  <c:v>51978.32178598922</c:v>
                </c:pt>
                <c:pt idx="1917" formatCode="#,##0">
                  <c:v>52005.45034642032</c:v>
                </c:pt>
                <c:pt idx="1918" formatCode="#,##0">
                  <c:v>52032.57890685143</c:v>
                </c:pt>
                <c:pt idx="1919" formatCode="#,##0">
                  <c:v>52059.70746728253</c:v>
                </c:pt>
                <c:pt idx="1920" formatCode="#,##0">
                  <c:v>52086.83602771363</c:v>
                </c:pt>
                <c:pt idx="1921" formatCode="#,##0">
                  <c:v>52113.96458814472</c:v>
                </c:pt>
                <c:pt idx="1922" formatCode="#,##0">
                  <c:v>52141.09314857583</c:v>
                </c:pt>
                <c:pt idx="1923" formatCode="#,##0">
                  <c:v>52168.22170900693</c:v>
                </c:pt>
                <c:pt idx="1924" formatCode="#,##0">
                  <c:v>52195.35026943802</c:v>
                </c:pt>
                <c:pt idx="1925" formatCode="#,##0">
                  <c:v>52222.47882986913</c:v>
                </c:pt>
                <c:pt idx="1926" formatCode="#,##0">
                  <c:v>52249.60739030023</c:v>
                </c:pt>
                <c:pt idx="1927" formatCode="#,##0">
                  <c:v>52276.73595073133</c:v>
                </c:pt>
                <c:pt idx="1928" formatCode="#,##0">
                  <c:v>52303.86451116243</c:v>
                </c:pt>
                <c:pt idx="1929" formatCode="#,##0">
                  <c:v>52330.99307159353</c:v>
                </c:pt>
                <c:pt idx="1930" formatCode="#,##0">
                  <c:v>52358.12163202464</c:v>
                </c:pt>
                <c:pt idx="1931" formatCode="#,##0">
                  <c:v>52385.25019245574</c:v>
                </c:pt>
                <c:pt idx="1932" formatCode="#,##0">
                  <c:v>52412.37875288683</c:v>
                </c:pt>
                <c:pt idx="1933" formatCode="#,##0">
                  <c:v>52439.50731331794</c:v>
                </c:pt>
                <c:pt idx="1934" formatCode="#,##0">
                  <c:v>52466.63587374904</c:v>
                </c:pt>
                <c:pt idx="1935" formatCode="#,##0">
                  <c:v>52493.76443418014</c:v>
                </c:pt>
                <c:pt idx="1936" formatCode="#,##0">
                  <c:v>52520.89299461124</c:v>
                </c:pt>
                <c:pt idx="1937" formatCode="#,##0">
                  <c:v>52548.02155504235</c:v>
                </c:pt>
                <c:pt idx="1938" formatCode="#,##0">
                  <c:v>52575.15011547344</c:v>
                </c:pt>
                <c:pt idx="1939" formatCode="#,##0">
                  <c:v>52602.27867590454</c:v>
                </c:pt>
                <c:pt idx="1940" formatCode="#,##0">
                  <c:v>52629.40723633565</c:v>
                </c:pt>
                <c:pt idx="1941" formatCode="#,##0">
                  <c:v>52656.53579676674</c:v>
                </c:pt>
                <c:pt idx="1942" formatCode="#,##0">
                  <c:v>52683.66435719785</c:v>
                </c:pt>
                <c:pt idx="1943" formatCode="#,##0">
                  <c:v>52710.79291762895</c:v>
                </c:pt>
                <c:pt idx="1944" formatCode="#,##0">
                  <c:v>52737.92147806005</c:v>
                </c:pt>
                <c:pt idx="1945" formatCode="#,##0">
                  <c:v>52765.05003849115</c:v>
                </c:pt>
                <c:pt idx="1946" formatCode="#,##0">
                  <c:v>52792.17859892225</c:v>
                </c:pt>
                <c:pt idx="1947" formatCode="#,##0">
                  <c:v>52819.30715935335</c:v>
                </c:pt>
                <c:pt idx="1948" formatCode="#,##0">
                  <c:v>52846.43571978445</c:v>
                </c:pt>
                <c:pt idx="1949" formatCode="#,##0">
                  <c:v>52873.56428021555</c:v>
                </c:pt>
                <c:pt idx="1950" formatCode="#,##0">
                  <c:v>52900.69284064665</c:v>
                </c:pt>
                <c:pt idx="1951" formatCode="#,##0">
                  <c:v>52927.82140107775</c:v>
                </c:pt>
                <c:pt idx="1952" formatCode="#,##0">
                  <c:v>52954.94996150886</c:v>
                </c:pt>
                <c:pt idx="1953" formatCode="#,##0">
                  <c:v>52982.07852193995</c:v>
                </c:pt>
                <c:pt idx="1954" formatCode="#,##0">
                  <c:v>53009.20708237105</c:v>
                </c:pt>
                <c:pt idx="1955" formatCode="#,##0">
                  <c:v>53036.33564280216</c:v>
                </c:pt>
                <c:pt idx="1956" formatCode="#,##0">
                  <c:v>53063.46420323326</c:v>
                </c:pt>
                <c:pt idx="1957" formatCode="#,##0">
                  <c:v>53090.59276366436</c:v>
                </c:pt>
                <c:pt idx="1958" formatCode="#,##0">
                  <c:v>53117.72132409546</c:v>
                </c:pt>
                <c:pt idx="1959" formatCode="#,##0">
                  <c:v>53144.84988452656</c:v>
                </c:pt>
                <c:pt idx="1960" formatCode="#,##0">
                  <c:v>53171.97844495766</c:v>
                </c:pt>
                <c:pt idx="1961" formatCode="#,##0">
                  <c:v>53199.10700538876</c:v>
                </c:pt>
                <c:pt idx="1962" formatCode="#,##0">
                  <c:v>53226.23556581986</c:v>
                </c:pt>
                <c:pt idx="1963" formatCode="#,##0">
                  <c:v>53253.36412625096</c:v>
                </c:pt>
                <c:pt idx="1964" formatCode="#,##0">
                  <c:v>53280.49268668207</c:v>
                </c:pt>
                <c:pt idx="1965" formatCode="#,##0">
                  <c:v>53307.62124711317</c:v>
                </c:pt>
                <c:pt idx="1966" formatCode="#,##0">
                  <c:v>53334.74980754426</c:v>
                </c:pt>
                <c:pt idx="1967" formatCode="#,##0">
                  <c:v>53361.87836797537</c:v>
                </c:pt>
                <c:pt idx="1968" formatCode="#,##0">
                  <c:v>53389.00692840646</c:v>
                </c:pt>
                <c:pt idx="1969" formatCode="#,##0">
                  <c:v>53416.13548883757</c:v>
                </c:pt>
                <c:pt idx="1970" formatCode="#,##0">
                  <c:v>53443.26404926867</c:v>
                </c:pt>
                <c:pt idx="1971" formatCode="#,##0">
                  <c:v>53470.39260969977</c:v>
                </c:pt>
                <c:pt idx="1972" formatCode="#,##0">
                  <c:v>53497.52117013087</c:v>
                </c:pt>
                <c:pt idx="1973" formatCode="#,##0">
                  <c:v>53524.64973056197</c:v>
                </c:pt>
                <c:pt idx="1974" formatCode="#,##0">
                  <c:v>53551.77829099307</c:v>
                </c:pt>
                <c:pt idx="1975" formatCode="#,##0">
                  <c:v>53578.90685142417</c:v>
                </c:pt>
                <c:pt idx="1976" formatCode="#,##0">
                  <c:v>53606.03541185528</c:v>
                </c:pt>
                <c:pt idx="1977" formatCode="#,##0">
                  <c:v>53633.16397228638</c:v>
                </c:pt>
                <c:pt idx="1978" formatCode="#,##0">
                  <c:v>53660.29253271747</c:v>
                </c:pt>
                <c:pt idx="1979" formatCode="#,##0">
                  <c:v>53687.42109314857</c:v>
                </c:pt>
                <c:pt idx="1980" formatCode="#,##0">
                  <c:v>53714.54965357968</c:v>
                </c:pt>
                <c:pt idx="1981" formatCode="#,##0">
                  <c:v>53741.67821401078</c:v>
                </c:pt>
                <c:pt idx="1982" formatCode="#,##0">
                  <c:v>53768.80677444188</c:v>
                </c:pt>
                <c:pt idx="1983" formatCode="#,##0">
                  <c:v>53795.93533487297</c:v>
                </c:pt>
                <c:pt idx="1984" formatCode="#,##0">
                  <c:v>53823.06389530408</c:v>
                </c:pt>
                <c:pt idx="1985" formatCode="#,##0">
                  <c:v>53850.19245573518</c:v>
                </c:pt>
                <c:pt idx="1986" formatCode="#,##0">
                  <c:v>53877.32101616629</c:v>
                </c:pt>
                <c:pt idx="1987" formatCode="#,##0">
                  <c:v>53904.44957659738</c:v>
                </c:pt>
                <c:pt idx="1988" formatCode="#,##0">
                  <c:v>53931.57813702848</c:v>
                </c:pt>
                <c:pt idx="1989" formatCode="#,##0">
                  <c:v>53958.70669745958</c:v>
                </c:pt>
                <c:pt idx="1990" formatCode="#,##0">
                  <c:v>53985.83525789068</c:v>
                </c:pt>
                <c:pt idx="1991" formatCode="#,##0">
                  <c:v>54012.9638183218</c:v>
                </c:pt>
                <c:pt idx="1992" formatCode="#,##0">
                  <c:v>54040.09237875289</c:v>
                </c:pt>
                <c:pt idx="1993" formatCode="#,##0">
                  <c:v>54067.22093918399</c:v>
                </c:pt>
                <c:pt idx="1994" formatCode="#,##0">
                  <c:v>54094.34949961509</c:v>
                </c:pt>
                <c:pt idx="1995" formatCode="#,##0">
                  <c:v>54121.47806004618</c:v>
                </c:pt>
                <c:pt idx="1996" formatCode="#,##0">
                  <c:v>54148.60662047729</c:v>
                </c:pt>
                <c:pt idx="1997" formatCode="#,##0">
                  <c:v>54175.73518090839</c:v>
                </c:pt>
                <c:pt idx="1998" formatCode="#,##0">
                  <c:v>54202.8637413395</c:v>
                </c:pt>
                <c:pt idx="1999" formatCode="#,##0">
                  <c:v>54229.9923017706</c:v>
                </c:pt>
                <c:pt idx="2000" formatCode="#,##0">
                  <c:v>54257.12086220169</c:v>
                </c:pt>
                <c:pt idx="2001" formatCode="#,##0">
                  <c:v>54284.2494226328</c:v>
                </c:pt>
                <c:pt idx="2002" formatCode="#,##0">
                  <c:v>54311.3779830639</c:v>
                </c:pt>
                <c:pt idx="2003" formatCode="#,##0">
                  <c:v>54338.506543495</c:v>
                </c:pt>
                <c:pt idx="2004" formatCode="#,##0">
                  <c:v>54365.6351039261</c:v>
                </c:pt>
                <c:pt idx="2005" formatCode="#,##0">
                  <c:v>54392.7636643572</c:v>
                </c:pt>
                <c:pt idx="2006" formatCode="#,##0">
                  <c:v>54419.8922247883</c:v>
                </c:pt>
                <c:pt idx="2007" formatCode="#,##0">
                  <c:v>54447.0207852194</c:v>
                </c:pt>
                <c:pt idx="2008" formatCode="#,##0">
                  <c:v>54474.1493456505</c:v>
                </c:pt>
                <c:pt idx="2009" formatCode="#,##0">
                  <c:v>54501.2779060816</c:v>
                </c:pt>
                <c:pt idx="2010" formatCode="#,##0">
                  <c:v>54528.4064665127</c:v>
                </c:pt>
                <c:pt idx="2011" formatCode="#,##0">
                  <c:v>54555.53502694381</c:v>
                </c:pt>
                <c:pt idx="2012" formatCode="#,##0">
                  <c:v>54582.6635873749</c:v>
                </c:pt>
                <c:pt idx="2013" formatCode="#,##0">
                  <c:v>54609.79214780601</c:v>
                </c:pt>
                <c:pt idx="2014" formatCode="#,##0">
                  <c:v>54636.92070823711</c:v>
                </c:pt>
                <c:pt idx="2015" formatCode="#,##0">
                  <c:v>54664.0492686682</c:v>
                </c:pt>
                <c:pt idx="2016" formatCode="#,##0">
                  <c:v>54691.17782909931</c:v>
                </c:pt>
                <c:pt idx="2017" formatCode="#,##0">
                  <c:v>54718.30638953041</c:v>
                </c:pt>
                <c:pt idx="2018" formatCode="#,##0">
                  <c:v>54745.43494996151</c:v>
                </c:pt>
                <c:pt idx="2019" formatCode="#,##0">
                  <c:v>54772.56351039261</c:v>
                </c:pt>
                <c:pt idx="2020" formatCode="#,##0">
                  <c:v>54799.69207082372</c:v>
                </c:pt>
                <c:pt idx="2021" formatCode="#,##0">
                  <c:v>54826.82063125481</c:v>
                </c:pt>
                <c:pt idx="2022" formatCode="#,##0">
                  <c:v>54853.94919168591</c:v>
                </c:pt>
                <c:pt idx="2023" formatCode="#,##0">
                  <c:v>54881.07775211702</c:v>
                </c:pt>
                <c:pt idx="2024" formatCode="#,##0">
                  <c:v>54908.20631254811</c:v>
                </c:pt>
                <c:pt idx="2025" formatCode="#,##0">
                  <c:v>54935.33487297922</c:v>
                </c:pt>
                <c:pt idx="2026" formatCode="#,##0">
                  <c:v>54962.46343341032</c:v>
                </c:pt>
                <c:pt idx="2027" formatCode="#,##0">
                  <c:v>54989.59199384142</c:v>
                </c:pt>
                <c:pt idx="2028" formatCode="#,##0">
                  <c:v>55016.72055427252</c:v>
                </c:pt>
                <c:pt idx="2029" formatCode="#,##0">
                  <c:v>55043.84911470362</c:v>
                </c:pt>
                <c:pt idx="2030" formatCode="#,##0">
                  <c:v>55070.97767513472</c:v>
                </c:pt>
                <c:pt idx="2031" formatCode="#,##0">
                  <c:v>55098.10623556582</c:v>
                </c:pt>
                <c:pt idx="2032" formatCode="#,##0">
                  <c:v>55125.23479599692</c:v>
                </c:pt>
                <c:pt idx="2033" formatCode="#,##0">
                  <c:v>55152.36335642802</c:v>
                </c:pt>
                <c:pt idx="2034" formatCode="#,##0">
                  <c:v>55179.49191685912</c:v>
                </c:pt>
                <c:pt idx="2035" formatCode="#,##0">
                  <c:v>55206.62047729023</c:v>
                </c:pt>
                <c:pt idx="2036" formatCode="#,##0">
                  <c:v>55233.74903772133</c:v>
                </c:pt>
                <c:pt idx="2037" formatCode="#,##0">
                  <c:v>55260.87759815242</c:v>
                </c:pt>
                <c:pt idx="2038" formatCode="#,##0">
                  <c:v>55288.00615858353</c:v>
                </c:pt>
                <c:pt idx="2039" formatCode="#,##0">
                  <c:v>55315.13471901463</c:v>
                </c:pt>
                <c:pt idx="2040" formatCode="#,##0">
                  <c:v>55342.26327944573</c:v>
                </c:pt>
                <c:pt idx="2041" formatCode="#,##0">
                  <c:v>55369.39183987682</c:v>
                </c:pt>
                <c:pt idx="2042" formatCode="#,##0">
                  <c:v>55396.52040030793</c:v>
                </c:pt>
                <c:pt idx="2043" formatCode="#,##0">
                  <c:v>55423.64896073903</c:v>
                </c:pt>
                <c:pt idx="2044" formatCode="#,##0">
                  <c:v>55450.77752117013</c:v>
                </c:pt>
                <c:pt idx="2045" formatCode="#,##0">
                  <c:v>55477.90608160124</c:v>
                </c:pt>
                <c:pt idx="2046" formatCode="#,##0">
                  <c:v>55505.03464203233</c:v>
                </c:pt>
                <c:pt idx="2047" formatCode="#,##0">
                  <c:v>55532.16320246344</c:v>
                </c:pt>
                <c:pt idx="2048" formatCode="#,##0">
                  <c:v>55559.29176289454</c:v>
                </c:pt>
                <c:pt idx="2049" formatCode="#,##0">
                  <c:v>55586.42032332563</c:v>
                </c:pt>
                <c:pt idx="2050" formatCode="#,##0">
                  <c:v>55613.54888375674</c:v>
                </c:pt>
                <c:pt idx="2051" formatCode="#,##0">
                  <c:v>55640.67744418784</c:v>
                </c:pt>
                <c:pt idx="2052" formatCode="#,##0">
                  <c:v>55667.80600461894</c:v>
                </c:pt>
                <c:pt idx="2053" formatCode="#,##0">
                  <c:v>55694.93456505004</c:v>
                </c:pt>
                <c:pt idx="2054" formatCode="#,##0">
                  <c:v>55722.06312548114</c:v>
                </c:pt>
                <c:pt idx="2055" formatCode="#,##0">
                  <c:v>55749.19168591224</c:v>
                </c:pt>
                <c:pt idx="2056" formatCode="#,##0">
                  <c:v>55776.32024634334</c:v>
                </c:pt>
                <c:pt idx="2057" formatCode="#,##0">
                  <c:v>55803.44880677444</c:v>
                </c:pt>
                <c:pt idx="2058" formatCode="#,##0">
                  <c:v>55830.57736720554</c:v>
                </c:pt>
                <c:pt idx="2059" formatCode="#,##0">
                  <c:v>55857.70592763665</c:v>
                </c:pt>
                <c:pt idx="2060" formatCode="#,##0">
                  <c:v>55884.83448806775</c:v>
                </c:pt>
                <c:pt idx="2061" formatCode="#,##0">
                  <c:v>55911.96304849884</c:v>
                </c:pt>
                <c:pt idx="2062" formatCode="#,##0">
                  <c:v>55939.09160892995</c:v>
                </c:pt>
                <c:pt idx="2063" formatCode="#,##0">
                  <c:v>55966.22016936105</c:v>
                </c:pt>
                <c:pt idx="2064" formatCode="#,##0">
                  <c:v>55993.34872979215</c:v>
                </c:pt>
                <c:pt idx="2065" formatCode="#,##0">
                  <c:v>56020.47729022325</c:v>
                </c:pt>
                <c:pt idx="2066" formatCode="#,##0">
                  <c:v>56047.60585065435</c:v>
                </c:pt>
                <c:pt idx="2067" formatCode="#,##0">
                  <c:v>56074.73441108545</c:v>
                </c:pt>
                <c:pt idx="2068" formatCode="#,##0">
                  <c:v>56101.86297151655</c:v>
                </c:pt>
                <c:pt idx="2069" formatCode="#,##0">
                  <c:v>56128.99153194766</c:v>
                </c:pt>
                <c:pt idx="2070" formatCode="#,##0">
                  <c:v>56156.12009237875</c:v>
                </c:pt>
                <c:pt idx="2071" formatCode="#,##0">
                  <c:v>56183.24865280985</c:v>
                </c:pt>
                <c:pt idx="2072" formatCode="#,##0">
                  <c:v>56210.37721324095</c:v>
                </c:pt>
                <c:pt idx="2073" formatCode="#,##0">
                  <c:v>56237.50577367206</c:v>
                </c:pt>
                <c:pt idx="2074" formatCode="#,##0">
                  <c:v>56264.63433410316</c:v>
                </c:pt>
                <c:pt idx="2075" formatCode="#,##0">
                  <c:v>56291.76289453426</c:v>
                </c:pt>
                <c:pt idx="2076" formatCode="#,##0">
                  <c:v>56318.89145496536</c:v>
                </c:pt>
                <c:pt idx="2077" formatCode="#,##0">
                  <c:v>56346.02001539646</c:v>
                </c:pt>
                <c:pt idx="2078" formatCode="#,##0">
                  <c:v>56373.14857582755</c:v>
                </c:pt>
                <c:pt idx="2079" formatCode="#,##0">
                  <c:v>56400.27713625866</c:v>
                </c:pt>
                <c:pt idx="2080" formatCode="#,##0">
                  <c:v>56427.40569668976</c:v>
                </c:pt>
                <c:pt idx="2081" formatCode="#,##0">
                  <c:v>56454.53425712086</c:v>
                </c:pt>
                <c:pt idx="2082" formatCode="#,##0">
                  <c:v>56481.66281755197</c:v>
                </c:pt>
                <c:pt idx="2083" formatCode="#,##0">
                  <c:v>56508.79137798306</c:v>
                </c:pt>
                <c:pt idx="2084" formatCode="#,##0">
                  <c:v>56535.91993841416</c:v>
                </c:pt>
                <c:pt idx="2085" formatCode="#,##0">
                  <c:v>56563.04849884527</c:v>
                </c:pt>
                <c:pt idx="2086" formatCode="#,##0">
                  <c:v>56590.17705927637</c:v>
                </c:pt>
                <c:pt idx="2087" formatCode="#,##0">
                  <c:v>56617.30561970747</c:v>
                </c:pt>
                <c:pt idx="2088" formatCode="#,##0">
                  <c:v>56644.43418013857</c:v>
                </c:pt>
                <c:pt idx="2089" formatCode="#,##0">
                  <c:v>56671.56274056967</c:v>
                </c:pt>
                <c:pt idx="2090" formatCode="#,##0">
                  <c:v>56698.69130100077</c:v>
                </c:pt>
                <c:pt idx="2091" formatCode="#,##0">
                  <c:v>56725.81986143187</c:v>
                </c:pt>
                <c:pt idx="2092" formatCode="#,##0">
                  <c:v>56752.94842186297</c:v>
                </c:pt>
                <c:pt idx="2093" formatCode="#,##0">
                  <c:v>56780.07698229407</c:v>
                </c:pt>
                <c:pt idx="2094" formatCode="#,##0">
                  <c:v>56807.20554272518</c:v>
                </c:pt>
                <c:pt idx="2095" formatCode="#,##0">
                  <c:v>56834.33410315627</c:v>
                </c:pt>
                <c:pt idx="2096" formatCode="#,##0">
                  <c:v>56861.46266358738</c:v>
                </c:pt>
                <c:pt idx="2097" formatCode="#,##0">
                  <c:v>56888.59122401848</c:v>
                </c:pt>
                <c:pt idx="2098" formatCode="#,##0">
                  <c:v>56915.71978444957</c:v>
                </c:pt>
                <c:pt idx="2099" formatCode="#,##0">
                  <c:v>56942.84834488068</c:v>
                </c:pt>
                <c:pt idx="2100" formatCode="#,##0">
                  <c:v>56969.97690531178</c:v>
                </c:pt>
                <c:pt idx="2101" formatCode="#,##0">
                  <c:v>56997.10546574288</c:v>
                </c:pt>
                <c:pt idx="2102" formatCode="#,##0">
                  <c:v>57024.23402617398</c:v>
                </c:pt>
                <c:pt idx="2103" formatCode="#,##0">
                  <c:v>57051.36258660509</c:v>
                </c:pt>
                <c:pt idx="2104" formatCode="#,##0">
                  <c:v>57078.49114703618</c:v>
                </c:pt>
                <c:pt idx="2105" formatCode="#,##0">
                  <c:v>57105.61970746728</c:v>
                </c:pt>
                <c:pt idx="2106" formatCode="#,##0">
                  <c:v>57132.74826789838</c:v>
                </c:pt>
                <c:pt idx="2107" formatCode="#,##0">
                  <c:v>57159.87682832948</c:v>
                </c:pt>
                <c:pt idx="2108" formatCode="#,##0">
                  <c:v>57187.00538876059</c:v>
                </c:pt>
                <c:pt idx="2109" formatCode="#,##0">
                  <c:v>57214.13394919169</c:v>
                </c:pt>
                <c:pt idx="2110" formatCode="#,##0">
                  <c:v>57241.26250962279</c:v>
                </c:pt>
                <c:pt idx="2111" formatCode="#,##0">
                  <c:v>57268.39107005389</c:v>
                </c:pt>
                <c:pt idx="2112" formatCode="#,##0">
                  <c:v>57295.51963048498</c:v>
                </c:pt>
                <c:pt idx="2113" formatCode="#,##0">
                  <c:v>57322.64819091609</c:v>
                </c:pt>
                <c:pt idx="2114" formatCode="#,##0">
                  <c:v>57349.7767513472</c:v>
                </c:pt>
                <c:pt idx="2115" formatCode="#,##0">
                  <c:v>57376.90531177829</c:v>
                </c:pt>
                <c:pt idx="2116" formatCode="#,##0">
                  <c:v>57404.03387220939</c:v>
                </c:pt>
                <c:pt idx="2117" formatCode="#,##0">
                  <c:v>57431.16243264049</c:v>
                </c:pt>
                <c:pt idx="2118" formatCode="#,##0">
                  <c:v>57458.2909930716</c:v>
                </c:pt>
                <c:pt idx="2119" formatCode="#,##0">
                  <c:v>57485.4195535027</c:v>
                </c:pt>
                <c:pt idx="2120" formatCode="#,##0">
                  <c:v>57512.54811393379</c:v>
                </c:pt>
                <c:pt idx="2121" formatCode="#,##0">
                  <c:v>57539.6766743649</c:v>
                </c:pt>
                <c:pt idx="2122" formatCode="#,##0">
                  <c:v>57566.805234796</c:v>
                </c:pt>
                <c:pt idx="2123" formatCode="#,##0">
                  <c:v>57593.9337952271</c:v>
                </c:pt>
                <c:pt idx="2124" formatCode="#,##0">
                  <c:v>57621.0623556582</c:v>
                </c:pt>
                <c:pt idx="2125" formatCode="#,##0">
                  <c:v>57648.1909160893</c:v>
                </c:pt>
                <c:pt idx="2126" formatCode="#,##0">
                  <c:v>57675.3194765204</c:v>
                </c:pt>
                <c:pt idx="2127" formatCode="#,##0">
                  <c:v>57702.4480369515</c:v>
                </c:pt>
                <c:pt idx="2128" formatCode="#,##0">
                  <c:v>57729.5765973826</c:v>
                </c:pt>
                <c:pt idx="2129" formatCode="#,##0">
                  <c:v>57756.7051578137</c:v>
                </c:pt>
                <c:pt idx="2130" formatCode="#,##0">
                  <c:v>57783.8337182448</c:v>
                </c:pt>
                <c:pt idx="2131" formatCode="#,##0">
                  <c:v>57810.9622786759</c:v>
                </c:pt>
                <c:pt idx="2132" formatCode="#,##0">
                  <c:v>57838.090839107</c:v>
                </c:pt>
                <c:pt idx="2133" formatCode="#,##0">
                  <c:v>57865.21939953811</c:v>
                </c:pt>
                <c:pt idx="2134" formatCode="#,##0">
                  <c:v>57892.34795996921</c:v>
                </c:pt>
                <c:pt idx="2135" formatCode="#,##0">
                  <c:v>57919.47652040031</c:v>
                </c:pt>
                <c:pt idx="2136" formatCode="#,##0">
                  <c:v>57946.60508083141</c:v>
                </c:pt>
                <c:pt idx="2137" formatCode="#,##0">
                  <c:v>57973.73364126251</c:v>
                </c:pt>
                <c:pt idx="2138" formatCode="#,##0">
                  <c:v>58000.86220169361</c:v>
                </c:pt>
                <c:pt idx="2139" formatCode="#,##0">
                  <c:v>58027.99076212471</c:v>
                </c:pt>
                <c:pt idx="2140" formatCode="#,##0">
                  <c:v>58055.11932255582</c:v>
                </c:pt>
                <c:pt idx="2141" formatCode="#,##0">
                  <c:v>58082.24788298691</c:v>
                </c:pt>
                <c:pt idx="2142" formatCode="#,##0">
                  <c:v>58109.37644341802</c:v>
                </c:pt>
                <c:pt idx="2143" formatCode="#,##0">
                  <c:v>58136.50500384912</c:v>
                </c:pt>
                <c:pt idx="2144" formatCode="#,##0">
                  <c:v>58163.63356428022</c:v>
                </c:pt>
                <c:pt idx="2145" formatCode="#,##0">
                  <c:v>58190.76212471132</c:v>
                </c:pt>
                <c:pt idx="2146" formatCode="#,##0">
                  <c:v>58217.89068514242</c:v>
                </c:pt>
                <c:pt idx="2147" formatCode="#,##0">
                  <c:v>58245.01924557352</c:v>
                </c:pt>
                <c:pt idx="2148" formatCode="#,##0">
                  <c:v>58272.14780600462</c:v>
                </c:pt>
                <c:pt idx="2149" formatCode="#,##0">
                  <c:v>58299.27636643572</c:v>
                </c:pt>
                <c:pt idx="2150" formatCode="#,##0">
                  <c:v>58326.40492686682</c:v>
                </c:pt>
                <c:pt idx="2151" formatCode="#,##0">
                  <c:v>58353.53348729792</c:v>
                </c:pt>
                <c:pt idx="2152" formatCode="#,##0">
                  <c:v>58380.66204772903</c:v>
                </c:pt>
                <c:pt idx="2153" formatCode="#,##0">
                  <c:v>58407.79060816012</c:v>
                </c:pt>
                <c:pt idx="2154" formatCode="#,##0">
                  <c:v>58434.91916859122</c:v>
                </c:pt>
                <c:pt idx="2155" formatCode="#,##0">
                  <c:v>58462.04772902233</c:v>
                </c:pt>
                <c:pt idx="2156" formatCode="#,##0">
                  <c:v>58489.17628945342</c:v>
                </c:pt>
                <c:pt idx="2157" formatCode="#,##0">
                  <c:v>58516.30484988453</c:v>
                </c:pt>
                <c:pt idx="2158" formatCode="#,##0">
                  <c:v>58543.43341031563</c:v>
                </c:pt>
                <c:pt idx="2159" formatCode="#,##0">
                  <c:v>58570.56197074673</c:v>
                </c:pt>
                <c:pt idx="2160" formatCode="#,##0">
                  <c:v>58597.69053117783</c:v>
                </c:pt>
                <c:pt idx="2161" formatCode="#,##0">
                  <c:v>58624.81909160892</c:v>
                </c:pt>
                <c:pt idx="2162" formatCode="#,##0">
                  <c:v>58651.94765204003</c:v>
                </c:pt>
                <c:pt idx="2163" formatCode="#,##0">
                  <c:v>58679.07621247113</c:v>
                </c:pt>
                <c:pt idx="2164" formatCode="#,##0">
                  <c:v>58706.20477290224</c:v>
                </c:pt>
                <c:pt idx="2165" formatCode="#,##0">
                  <c:v>58733.33333333334</c:v>
                </c:pt>
                <c:pt idx="2166" formatCode="#,##0">
                  <c:v>58760.46189376443</c:v>
                </c:pt>
                <c:pt idx="2167" formatCode="#,##0">
                  <c:v>58787.59045419554</c:v>
                </c:pt>
                <c:pt idx="2168" formatCode="#,##0">
                  <c:v>58814.71901462664</c:v>
                </c:pt>
                <c:pt idx="2169" formatCode="#,##0">
                  <c:v>58841.84757505774</c:v>
                </c:pt>
                <c:pt idx="2170" formatCode="#,##0">
                  <c:v>58868.97613548883</c:v>
                </c:pt>
                <c:pt idx="2171" formatCode="#,##0">
                  <c:v>58896.10469591994</c:v>
                </c:pt>
                <c:pt idx="2172" formatCode="#,##0">
                  <c:v>58923.23325635104</c:v>
                </c:pt>
                <c:pt idx="2173" formatCode="#,##0">
                  <c:v>58950.36181678214</c:v>
                </c:pt>
                <c:pt idx="2174" formatCode="#,##0">
                  <c:v>58977.49037721325</c:v>
                </c:pt>
                <c:pt idx="2175" formatCode="#,##0">
                  <c:v>59004.61893764434</c:v>
                </c:pt>
                <c:pt idx="2176" formatCode="#,##0">
                  <c:v>59031.74749807544</c:v>
                </c:pt>
                <c:pt idx="2177" formatCode="#,##0">
                  <c:v>59058.87605850654</c:v>
                </c:pt>
                <c:pt idx="2178" formatCode="#,##0">
                  <c:v>59086.00461893764</c:v>
                </c:pt>
                <c:pt idx="2179" formatCode="#,##0">
                  <c:v>59113.13317936875</c:v>
                </c:pt>
                <c:pt idx="2180" formatCode="#,##0">
                  <c:v>59140.26173979985</c:v>
                </c:pt>
                <c:pt idx="2181" formatCode="#,##0">
                  <c:v>59167.39030023095</c:v>
                </c:pt>
                <c:pt idx="2182" formatCode="#,##0">
                  <c:v>59194.51886066205</c:v>
                </c:pt>
                <c:pt idx="2183" formatCode="#,##0">
                  <c:v>59221.64742109315</c:v>
                </c:pt>
                <c:pt idx="2184" formatCode="#,##0">
                  <c:v>59248.77598152425</c:v>
                </c:pt>
                <c:pt idx="2185" formatCode="#,##0">
                  <c:v>59275.90454195535</c:v>
                </c:pt>
                <c:pt idx="2186" formatCode="#,##0">
                  <c:v>59303.03310238646</c:v>
                </c:pt>
                <c:pt idx="2187" formatCode="#,##0">
                  <c:v>59330.16166281755</c:v>
                </c:pt>
                <c:pt idx="2188" formatCode="#,##0">
                  <c:v>59357.29022324865</c:v>
                </c:pt>
                <c:pt idx="2189" formatCode="#,##0">
                  <c:v>59384.41878367976</c:v>
                </c:pt>
                <c:pt idx="2190" formatCode="#,##0">
                  <c:v>59411.54734411086</c:v>
                </c:pt>
                <c:pt idx="2191" formatCode="#,##0">
                  <c:v>59438.67590454196</c:v>
                </c:pt>
                <c:pt idx="2192" formatCode="#,##0">
                  <c:v>59465.80446497306</c:v>
                </c:pt>
                <c:pt idx="2193" formatCode="#,##0">
                  <c:v>59492.93302540415</c:v>
                </c:pt>
                <c:pt idx="2194" formatCode="#,##0">
                  <c:v>59520.06158583526</c:v>
                </c:pt>
                <c:pt idx="2195" formatCode="#,##0">
                  <c:v>59547.19014626636</c:v>
                </c:pt>
                <c:pt idx="2196" formatCode="#,##0">
                  <c:v>59574.31870669746</c:v>
                </c:pt>
                <c:pt idx="2197" formatCode="#,##0">
                  <c:v>59601.44726712856</c:v>
                </c:pt>
                <c:pt idx="2198" formatCode="#,##0">
                  <c:v>59628.57582755966</c:v>
                </c:pt>
                <c:pt idx="2199" formatCode="#,##0">
                  <c:v>59655.70438799077</c:v>
                </c:pt>
                <c:pt idx="2200" formatCode="#,##0">
                  <c:v>59682.83294842186</c:v>
                </c:pt>
                <c:pt idx="2201" formatCode="#,##0">
                  <c:v>59709.96150885297</c:v>
                </c:pt>
                <c:pt idx="2202" formatCode="#,##0">
                  <c:v>59737.09006928407</c:v>
                </c:pt>
                <c:pt idx="2203" formatCode="#,##0">
                  <c:v>59764.21862971516</c:v>
                </c:pt>
                <c:pt idx="2204" formatCode="#,##0">
                  <c:v>59791.34719014627</c:v>
                </c:pt>
                <c:pt idx="2205" formatCode="#,##0">
                  <c:v>59818.47575057737</c:v>
                </c:pt>
                <c:pt idx="2206" formatCode="#,##0">
                  <c:v>59845.60431100847</c:v>
                </c:pt>
                <c:pt idx="2207" formatCode="#,##0">
                  <c:v>59872.73287143957</c:v>
                </c:pt>
                <c:pt idx="2208" formatCode="#,##0">
                  <c:v>59899.86143187068</c:v>
                </c:pt>
                <c:pt idx="2209" formatCode="#,##0">
                  <c:v>59926.98999230177</c:v>
                </c:pt>
                <c:pt idx="2210" formatCode="#,##0">
                  <c:v>59954.11855273287</c:v>
                </c:pt>
                <c:pt idx="2211" formatCode="#,##0">
                  <c:v>59981.24711316398</c:v>
                </c:pt>
                <c:pt idx="2212" formatCode="#,##0">
                  <c:v>60008.37567359507</c:v>
                </c:pt>
                <c:pt idx="2213" formatCode="#,##0">
                  <c:v>60035.50423402617</c:v>
                </c:pt>
                <c:pt idx="2214" formatCode="#,##0">
                  <c:v>60062.63279445728</c:v>
                </c:pt>
                <c:pt idx="2215" formatCode="#,##0">
                  <c:v>60089.76135488837</c:v>
                </c:pt>
                <c:pt idx="2216" formatCode="#,##0">
                  <c:v>60116.88991531947</c:v>
                </c:pt>
                <c:pt idx="2217" formatCode="#,##0">
                  <c:v>60144.01847575057</c:v>
                </c:pt>
                <c:pt idx="2218" formatCode="#,##0">
                  <c:v>60171.14703618168</c:v>
                </c:pt>
                <c:pt idx="2219" formatCode="#,##0">
                  <c:v>60198.27559661278</c:v>
                </c:pt>
                <c:pt idx="2220" formatCode="#,##0">
                  <c:v>60225.40415704387</c:v>
                </c:pt>
                <c:pt idx="2221" formatCode="#,##0">
                  <c:v>60252.53271747498</c:v>
                </c:pt>
                <c:pt idx="2222" formatCode="#,##0">
                  <c:v>60279.66127790608</c:v>
                </c:pt>
                <c:pt idx="2223" formatCode="#,##0">
                  <c:v>60306.78983833718</c:v>
                </c:pt>
                <c:pt idx="2224" formatCode="#,##0">
                  <c:v>60333.91839876828</c:v>
                </c:pt>
                <c:pt idx="2225" formatCode="#,##0">
                  <c:v>60361.04695919938</c:v>
                </c:pt>
                <c:pt idx="2226" formatCode="#,##0">
                  <c:v>60388.17551963049</c:v>
                </c:pt>
                <c:pt idx="2227" formatCode="#,##0">
                  <c:v>60415.30408006159</c:v>
                </c:pt>
                <c:pt idx="2228" formatCode="#,##0">
                  <c:v>60442.4326404927</c:v>
                </c:pt>
                <c:pt idx="2229" formatCode="#,##0">
                  <c:v>60469.56120092379</c:v>
                </c:pt>
                <c:pt idx="2230" formatCode="#,##0">
                  <c:v>60496.68976135489</c:v>
                </c:pt>
                <c:pt idx="2231" formatCode="#,##0">
                  <c:v>60523.818321786</c:v>
                </c:pt>
                <c:pt idx="2232" formatCode="#,##0">
                  <c:v>60550.94688221709</c:v>
                </c:pt>
                <c:pt idx="2233" formatCode="#,##0">
                  <c:v>60578.07544264819</c:v>
                </c:pt>
                <c:pt idx="2234" formatCode="#,##0">
                  <c:v>60605.20400307929</c:v>
                </c:pt>
                <c:pt idx="2235" formatCode="#,##0">
                  <c:v>60632.3325635104</c:v>
                </c:pt>
                <c:pt idx="2236" formatCode="#,##0">
                  <c:v>60659.4611239415</c:v>
                </c:pt>
                <c:pt idx="2237" formatCode="#,##0">
                  <c:v>60686.5896843726</c:v>
                </c:pt>
                <c:pt idx="2238" formatCode="#,##0">
                  <c:v>60713.7182448037</c:v>
                </c:pt>
                <c:pt idx="2239" formatCode="#,##0">
                  <c:v>60740.8468052348</c:v>
                </c:pt>
                <c:pt idx="2240" formatCode="#,##0">
                  <c:v>60767.9753656659</c:v>
                </c:pt>
                <c:pt idx="2241" formatCode="#,##0">
                  <c:v>60795.103926097</c:v>
                </c:pt>
                <c:pt idx="2242" formatCode="#,##0">
                  <c:v>60822.2324865281</c:v>
                </c:pt>
                <c:pt idx="2243" formatCode="#,##0">
                  <c:v>60849.3610469592</c:v>
                </c:pt>
                <c:pt idx="2244" formatCode="#,##0">
                  <c:v>60876.4896073903</c:v>
                </c:pt>
                <c:pt idx="2245" formatCode="#,##0">
                  <c:v>60903.61816782141</c:v>
                </c:pt>
                <c:pt idx="2246" formatCode="#,##0">
                  <c:v>60930.7467282525</c:v>
                </c:pt>
                <c:pt idx="2247" formatCode="#,##0">
                  <c:v>60957.87528868361</c:v>
                </c:pt>
                <c:pt idx="2248" formatCode="#,##0">
                  <c:v>60985.00384911471</c:v>
                </c:pt>
                <c:pt idx="2249" formatCode="#,##0">
                  <c:v>61012.1324095458</c:v>
                </c:pt>
                <c:pt idx="2250" formatCode="#,##0">
                  <c:v>61039.26096997691</c:v>
                </c:pt>
                <c:pt idx="2251" formatCode="#,##0">
                  <c:v>61066.389530408</c:v>
                </c:pt>
                <c:pt idx="2252" formatCode="#,##0">
                  <c:v>61093.51809083911</c:v>
                </c:pt>
                <c:pt idx="2253" formatCode="#,##0">
                  <c:v>61120.64665127021</c:v>
                </c:pt>
                <c:pt idx="2254" formatCode="#,##0">
                  <c:v>61147.77521170131</c:v>
                </c:pt>
                <c:pt idx="2255" formatCode="#,##0">
                  <c:v>61174.90377213241</c:v>
                </c:pt>
                <c:pt idx="2256" formatCode="#,##0">
                  <c:v>61202.03233256351</c:v>
                </c:pt>
                <c:pt idx="2257" formatCode="#,##0">
                  <c:v>61229.16089299462</c:v>
                </c:pt>
                <c:pt idx="2258" formatCode="#,##0">
                  <c:v>61256.28945342571</c:v>
                </c:pt>
                <c:pt idx="2259" formatCode="#,##0">
                  <c:v>61283.4180138568</c:v>
                </c:pt>
                <c:pt idx="2260" formatCode="#,##0">
                  <c:v>61310.54657428791</c:v>
                </c:pt>
                <c:pt idx="2261" formatCode="#,##0">
                  <c:v>61337.67513471901</c:v>
                </c:pt>
                <c:pt idx="2262" formatCode="#,##0">
                  <c:v>61364.80369515012</c:v>
                </c:pt>
                <c:pt idx="2263" formatCode="#,##0">
                  <c:v>61391.93225558122</c:v>
                </c:pt>
                <c:pt idx="2264" formatCode="#,##0">
                  <c:v>61419.06081601232</c:v>
                </c:pt>
                <c:pt idx="2265" formatCode="#,##0">
                  <c:v>61446.18937644342</c:v>
                </c:pt>
                <c:pt idx="2266" formatCode="#,##0">
                  <c:v>61473.31793687451</c:v>
                </c:pt>
                <c:pt idx="2267" formatCode="#,##0">
                  <c:v>61500.44649730562</c:v>
                </c:pt>
                <c:pt idx="2268" formatCode="#,##0">
                  <c:v>61527.57505773672</c:v>
                </c:pt>
                <c:pt idx="2269" formatCode="#,##0">
                  <c:v>61554.70361816783</c:v>
                </c:pt>
                <c:pt idx="2270" formatCode="#,##0">
                  <c:v>61581.83217859892</c:v>
                </c:pt>
                <c:pt idx="2271" formatCode="#,##0">
                  <c:v>61608.96073903002</c:v>
                </c:pt>
                <c:pt idx="2272" formatCode="#,##0">
                  <c:v>61636.08929946112</c:v>
                </c:pt>
                <c:pt idx="2273" formatCode="#,##0">
                  <c:v>61663.21785989222</c:v>
                </c:pt>
                <c:pt idx="2274" formatCode="#,##0">
                  <c:v>61690.34642032333</c:v>
                </c:pt>
                <c:pt idx="2275" formatCode="#,##0">
                  <c:v>61717.47498075443</c:v>
                </c:pt>
                <c:pt idx="2276" formatCode="#,##0">
                  <c:v>61744.60354118553</c:v>
                </c:pt>
                <c:pt idx="2277" formatCode="#,##0">
                  <c:v>61771.73210161663</c:v>
                </c:pt>
                <c:pt idx="2278" formatCode="#,##0">
                  <c:v>61798.86066204773</c:v>
                </c:pt>
                <c:pt idx="2279" formatCode="#,##0">
                  <c:v>61825.98922247883</c:v>
                </c:pt>
                <c:pt idx="2280" formatCode="#,##0">
                  <c:v>61853.11778290993</c:v>
                </c:pt>
                <c:pt idx="2281" formatCode="#,##0">
                  <c:v>61880.24634334103</c:v>
                </c:pt>
                <c:pt idx="2282" formatCode="#,##0">
                  <c:v>61907.37490377213</c:v>
                </c:pt>
                <c:pt idx="2283" formatCode="#,##0">
                  <c:v>61934.50346420323</c:v>
                </c:pt>
                <c:pt idx="2284" formatCode="#,##0">
                  <c:v>61961.63202463434</c:v>
                </c:pt>
                <c:pt idx="2285" formatCode="#,##0">
                  <c:v>61988.76058506544</c:v>
                </c:pt>
                <c:pt idx="2286" formatCode="#,##0">
                  <c:v>62015.88914549654</c:v>
                </c:pt>
                <c:pt idx="2287" formatCode="#,##0">
                  <c:v>62043.01770592764</c:v>
                </c:pt>
                <c:pt idx="2288" formatCode="#,##0">
                  <c:v>62070.14626635873</c:v>
                </c:pt>
                <c:pt idx="2289" formatCode="#,##0">
                  <c:v>62097.27482678984</c:v>
                </c:pt>
                <c:pt idx="2290" formatCode="#,##0">
                  <c:v>62124.40338722094</c:v>
                </c:pt>
                <c:pt idx="2291" formatCode="#,##0">
                  <c:v>62151.53194765205</c:v>
                </c:pt>
                <c:pt idx="2292" formatCode="#,##0">
                  <c:v>62178.66050808314</c:v>
                </c:pt>
                <c:pt idx="2293" formatCode="#,##0">
                  <c:v>62205.78906851424</c:v>
                </c:pt>
                <c:pt idx="2294" formatCode="#,##0">
                  <c:v>62232.91762894535</c:v>
                </c:pt>
                <c:pt idx="2295" formatCode="#,##0">
                  <c:v>62260.04618937644</c:v>
                </c:pt>
                <c:pt idx="2296" formatCode="#,##0">
                  <c:v>62287.17474980755</c:v>
                </c:pt>
                <c:pt idx="2297" formatCode="#,##0">
                  <c:v>62314.30331023865</c:v>
                </c:pt>
                <c:pt idx="2298" formatCode="#,##0">
                  <c:v>62341.43187066974</c:v>
                </c:pt>
                <c:pt idx="2299" formatCode="#,##0">
                  <c:v>62368.56043110085</c:v>
                </c:pt>
                <c:pt idx="2300" formatCode="#,##0">
                  <c:v>62395.68899153195</c:v>
                </c:pt>
                <c:pt idx="2301" formatCode="#,##0">
                  <c:v>62422.81755196305</c:v>
                </c:pt>
                <c:pt idx="2302" formatCode="#,##0">
                  <c:v>62449.94611239415</c:v>
                </c:pt>
                <c:pt idx="2303" formatCode="#,##0">
                  <c:v>62477.07467282525</c:v>
                </c:pt>
                <c:pt idx="2304" formatCode="#,##0">
                  <c:v>62504.20323325635</c:v>
                </c:pt>
                <c:pt idx="2305" formatCode="#,##0">
                  <c:v>62531.33179368745</c:v>
                </c:pt>
                <c:pt idx="2306" formatCode="#,##0">
                  <c:v>62558.46035411855</c:v>
                </c:pt>
                <c:pt idx="2307" formatCode="#,##0">
                  <c:v>62585.58891454965</c:v>
                </c:pt>
                <c:pt idx="2308" formatCode="#,##0">
                  <c:v>62612.71747498076</c:v>
                </c:pt>
                <c:pt idx="2309" formatCode="#,##0">
                  <c:v>62639.84603541185</c:v>
                </c:pt>
                <c:pt idx="2310" formatCode="#,##0">
                  <c:v>62666.97459584295</c:v>
                </c:pt>
                <c:pt idx="2311" formatCode="#,##0">
                  <c:v>62694.10315627406</c:v>
                </c:pt>
                <c:pt idx="2312" formatCode="#,##0">
                  <c:v>62721.23171670516</c:v>
                </c:pt>
                <c:pt idx="2313" formatCode="#,##0">
                  <c:v>62748.36027713626</c:v>
                </c:pt>
                <c:pt idx="2314" formatCode="#,##0">
                  <c:v>62775.48883756736</c:v>
                </c:pt>
                <c:pt idx="2315" formatCode="#,##0">
                  <c:v>62802.61739799845</c:v>
                </c:pt>
                <c:pt idx="2316" formatCode="#,##0">
                  <c:v>62829.74595842956</c:v>
                </c:pt>
                <c:pt idx="2317" formatCode="#,##0">
                  <c:v>62856.87451886066</c:v>
                </c:pt>
                <c:pt idx="2318" formatCode="#,##0">
                  <c:v>62884.00307929177</c:v>
                </c:pt>
                <c:pt idx="2319" formatCode="#,##0">
                  <c:v>62911.13163972287</c:v>
                </c:pt>
                <c:pt idx="2320" formatCode="#,##0">
                  <c:v>62938.26020015396</c:v>
                </c:pt>
                <c:pt idx="2321" formatCode="#,##0">
                  <c:v>62965.38876058507</c:v>
                </c:pt>
                <c:pt idx="2322" formatCode="#,##0">
                  <c:v>62992.51732101617</c:v>
                </c:pt>
                <c:pt idx="2323" formatCode="#,##0">
                  <c:v>63019.64588144727</c:v>
                </c:pt>
                <c:pt idx="2324" formatCode="#,##0">
                  <c:v>63046.77444187837</c:v>
                </c:pt>
                <c:pt idx="2325" formatCode="#,##0">
                  <c:v>63073.90300230947</c:v>
                </c:pt>
                <c:pt idx="2326" formatCode="#,##0">
                  <c:v>63101.03156274057</c:v>
                </c:pt>
                <c:pt idx="2327" formatCode="#,##0">
                  <c:v>63128.16012317167</c:v>
                </c:pt>
                <c:pt idx="2328" formatCode="#,##0">
                  <c:v>63155.28868360278</c:v>
                </c:pt>
                <c:pt idx="2329" formatCode="#,##0">
                  <c:v>63182.41724403387</c:v>
                </c:pt>
                <c:pt idx="2330" formatCode="#,##0">
                  <c:v>63209.54580446497</c:v>
                </c:pt>
                <c:pt idx="2331" formatCode="#,##0">
                  <c:v>63236.67436489607</c:v>
                </c:pt>
                <c:pt idx="2332" formatCode="#,##0">
                  <c:v>63263.80292532717</c:v>
                </c:pt>
                <c:pt idx="2333" formatCode="#,##0">
                  <c:v>63290.93148575828</c:v>
                </c:pt>
                <c:pt idx="2334" formatCode="#,##0">
                  <c:v>63318.06004618938</c:v>
                </c:pt>
                <c:pt idx="2335" formatCode="#,##0">
                  <c:v>63345.18860662048</c:v>
                </c:pt>
                <c:pt idx="2336" formatCode="#,##0">
                  <c:v>63372.31716705158</c:v>
                </c:pt>
                <c:pt idx="2337" formatCode="#,##0">
                  <c:v>63399.44572748268</c:v>
                </c:pt>
                <c:pt idx="2338" formatCode="#,##0">
                  <c:v>63426.57428791378</c:v>
                </c:pt>
                <c:pt idx="2339" formatCode="#,##0">
                  <c:v>63453.70284834488</c:v>
                </c:pt>
                <c:pt idx="2340" formatCode="#,##0">
                  <c:v>63480.83140877599</c:v>
                </c:pt>
                <c:pt idx="2341" formatCode="#,##0">
                  <c:v>63507.95996920708</c:v>
                </c:pt>
                <c:pt idx="2342" formatCode="#,##0">
                  <c:v>63535.08852963818</c:v>
                </c:pt>
                <c:pt idx="2343" formatCode="#,##0">
                  <c:v>63562.21709006929</c:v>
                </c:pt>
                <c:pt idx="2344" formatCode="#,##0">
                  <c:v>63589.34565050039</c:v>
                </c:pt>
                <c:pt idx="2345" formatCode="#,##0">
                  <c:v>63616.4742109315</c:v>
                </c:pt>
                <c:pt idx="2346" formatCode="#,##0">
                  <c:v>63643.60277136259</c:v>
                </c:pt>
                <c:pt idx="2347" formatCode="#,##0">
                  <c:v>63670.73133179369</c:v>
                </c:pt>
                <c:pt idx="2348" formatCode="#,##0">
                  <c:v>63697.8598922248</c:v>
                </c:pt>
                <c:pt idx="2349" formatCode="#,##0">
                  <c:v>63724.98845265589</c:v>
                </c:pt>
                <c:pt idx="2350" formatCode="#,##0">
                  <c:v>63752.117013087</c:v>
                </c:pt>
                <c:pt idx="2351" formatCode="#,##0">
                  <c:v>63779.24557351809</c:v>
                </c:pt>
                <c:pt idx="2352" formatCode="#,##0">
                  <c:v>63806.3741339492</c:v>
                </c:pt>
                <c:pt idx="2353" formatCode="#,##0">
                  <c:v>63833.50269438029</c:v>
                </c:pt>
                <c:pt idx="2354" formatCode="#,##0">
                  <c:v>63860.63125481139</c:v>
                </c:pt>
                <c:pt idx="2355" formatCode="#,##0">
                  <c:v>63887.7598152425</c:v>
                </c:pt>
                <c:pt idx="2356" formatCode="#,##0">
                  <c:v>63914.8883756736</c:v>
                </c:pt>
                <c:pt idx="2357" formatCode="#,##0">
                  <c:v>63942.0169361047</c:v>
                </c:pt>
                <c:pt idx="2358" formatCode="#,##0">
                  <c:v>63969.1454965358</c:v>
                </c:pt>
                <c:pt idx="2359" formatCode="#,##0">
                  <c:v>63996.2740569669</c:v>
                </c:pt>
                <c:pt idx="2360" formatCode="#,##0">
                  <c:v>64023.402617398</c:v>
                </c:pt>
                <c:pt idx="2361" formatCode="#,##0">
                  <c:v>64050.5311778291</c:v>
                </c:pt>
                <c:pt idx="2362" formatCode="#,##0">
                  <c:v>64077.6597382602</c:v>
                </c:pt>
                <c:pt idx="2363" formatCode="#,##0">
                  <c:v>64104.7882986913</c:v>
                </c:pt>
                <c:pt idx="2364" formatCode="#,##0">
                  <c:v>64131.9168591224</c:v>
                </c:pt>
                <c:pt idx="2365" formatCode="#,##0">
                  <c:v>64159.04541955351</c:v>
                </c:pt>
                <c:pt idx="2366" formatCode="#,##0">
                  <c:v>64186.1739799846</c:v>
                </c:pt>
                <c:pt idx="2367" formatCode="#,##0">
                  <c:v>64213.30254041571</c:v>
                </c:pt>
                <c:pt idx="2368" formatCode="#,##0">
                  <c:v>64240.43110084681</c:v>
                </c:pt>
                <c:pt idx="2369" formatCode="#,##0">
                  <c:v>64267.55966127791</c:v>
                </c:pt>
                <c:pt idx="2370" formatCode="#,##0">
                  <c:v>64294.68822170901</c:v>
                </c:pt>
                <c:pt idx="2371" formatCode="#,##0">
                  <c:v>64321.8167821401</c:v>
                </c:pt>
                <c:pt idx="2372" formatCode="#,##0">
                  <c:v>64348.94534257121</c:v>
                </c:pt>
                <c:pt idx="2373" formatCode="#,##0">
                  <c:v>64376.07390300231</c:v>
                </c:pt>
                <c:pt idx="2374" formatCode="#,##0">
                  <c:v>64403.20246343342</c:v>
                </c:pt>
                <c:pt idx="2375" formatCode="#,##0">
                  <c:v>64430.33102386451</c:v>
                </c:pt>
                <c:pt idx="2376" formatCode="#,##0">
                  <c:v>64457.45958429561</c:v>
                </c:pt>
                <c:pt idx="2377" formatCode="#,##0">
                  <c:v>64484.58814472672</c:v>
                </c:pt>
                <c:pt idx="2378" formatCode="#,##0">
                  <c:v>64511.71670515781</c:v>
                </c:pt>
                <c:pt idx="2379" formatCode="#,##0">
                  <c:v>64538.84526558892</c:v>
                </c:pt>
                <c:pt idx="2380" formatCode="#,##0">
                  <c:v>64565.97382602002</c:v>
                </c:pt>
                <c:pt idx="2381" formatCode="#,##0">
                  <c:v>64593.10238645112</c:v>
                </c:pt>
                <c:pt idx="2382" formatCode="#,##0">
                  <c:v>64620.23094688222</c:v>
                </c:pt>
                <c:pt idx="2383" formatCode="#,##0">
                  <c:v>64647.35950731332</c:v>
                </c:pt>
                <c:pt idx="2384" formatCode="#,##0">
                  <c:v>64674.48806774442</c:v>
                </c:pt>
                <c:pt idx="2385" formatCode="#,##0">
                  <c:v>64701.61662817552</c:v>
                </c:pt>
                <c:pt idx="2386" formatCode="#,##0">
                  <c:v>64728.74518860662</c:v>
                </c:pt>
                <c:pt idx="2387" formatCode="#,##0">
                  <c:v>64755.87374903772</c:v>
                </c:pt>
                <c:pt idx="2388" formatCode="#,##0">
                  <c:v>64783.00230946882</c:v>
                </c:pt>
                <c:pt idx="2389" formatCode="#,##0">
                  <c:v>64810.13086989992</c:v>
                </c:pt>
                <c:pt idx="2390" formatCode="#,##0">
                  <c:v>64837.25943033103</c:v>
                </c:pt>
                <c:pt idx="2391" formatCode="#,##0">
                  <c:v>64864.38799076213</c:v>
                </c:pt>
                <c:pt idx="2392" formatCode="#,##0">
                  <c:v>64891.51655119322</c:v>
                </c:pt>
                <c:pt idx="2393" formatCode="#,##0">
                  <c:v>64918.64511162433</c:v>
                </c:pt>
                <c:pt idx="2394" formatCode="#,##0">
                  <c:v>64945.77367205543</c:v>
                </c:pt>
                <c:pt idx="2395" formatCode="#,##0">
                  <c:v>64972.90223248652</c:v>
                </c:pt>
                <c:pt idx="2396" formatCode="#,##0">
                  <c:v>65000.03079291763</c:v>
                </c:pt>
                <c:pt idx="2397" formatCode="#,##0">
                  <c:v>65027.15935334873</c:v>
                </c:pt>
                <c:pt idx="2398" formatCode="#,##0">
                  <c:v>65054.28791377983</c:v>
                </c:pt>
                <c:pt idx="2399" formatCode="#,##0">
                  <c:v>65081.41647421093</c:v>
                </c:pt>
                <c:pt idx="2400" formatCode="#,##0">
                  <c:v>65108.54503464203</c:v>
                </c:pt>
                <c:pt idx="2401" formatCode="#,##0">
                  <c:v>65135.67359507314</c:v>
                </c:pt>
                <c:pt idx="2402" formatCode="#,##0">
                  <c:v>65162.80215550424</c:v>
                </c:pt>
                <c:pt idx="2403" formatCode="#,##0">
                  <c:v>65189.93071593533</c:v>
                </c:pt>
                <c:pt idx="2404" formatCode="#,##0">
                  <c:v>65217.05927636643</c:v>
                </c:pt>
                <c:pt idx="2405" formatCode="#,##0">
                  <c:v>65244.18783679753</c:v>
                </c:pt>
                <c:pt idx="2406" formatCode="#,##0">
                  <c:v>65271.31639722864</c:v>
                </c:pt>
                <c:pt idx="2407" formatCode="#,##0">
                  <c:v>65298.44495765974</c:v>
                </c:pt>
                <c:pt idx="2408" formatCode="#,##0">
                  <c:v>65325.57351809083</c:v>
                </c:pt>
                <c:pt idx="2409" formatCode="#,##0">
                  <c:v>65352.70207852194</c:v>
                </c:pt>
                <c:pt idx="2410" formatCode="#,##0">
                  <c:v>65379.83063895304</c:v>
                </c:pt>
                <c:pt idx="2411" formatCode="#,##0">
                  <c:v>65406.95919938414</c:v>
                </c:pt>
                <c:pt idx="2412" formatCode="#,##0">
                  <c:v>65434.08775981524</c:v>
                </c:pt>
                <c:pt idx="2413" formatCode="#,##0">
                  <c:v>65461.21632024635</c:v>
                </c:pt>
                <c:pt idx="2414" formatCode="#,##0">
                  <c:v>65488.34488067745</c:v>
                </c:pt>
                <c:pt idx="2415" formatCode="#,##0">
                  <c:v>65515.47344110854</c:v>
                </c:pt>
                <c:pt idx="2416" formatCode="#,##0">
                  <c:v>65542.60200153965</c:v>
                </c:pt>
                <c:pt idx="2417" formatCode="#,##0">
                  <c:v>65569.73056197075</c:v>
                </c:pt>
                <c:pt idx="2418" formatCode="#,##0">
                  <c:v>65596.85912240184</c:v>
                </c:pt>
                <c:pt idx="2419" formatCode="#,##0">
                  <c:v>65623.98768283294</c:v>
                </c:pt>
                <c:pt idx="2420" formatCode="#,##0">
                  <c:v>65651.11624326406</c:v>
                </c:pt>
                <c:pt idx="2421" formatCode="#,##0">
                  <c:v>65678.24480369515</c:v>
                </c:pt>
                <c:pt idx="2422" formatCode="#,##0">
                  <c:v>65705.37336412625</c:v>
                </c:pt>
                <c:pt idx="2423" formatCode="#,##0">
                  <c:v>65732.50192455734</c:v>
                </c:pt>
                <c:pt idx="2424" formatCode="#,##0">
                  <c:v>65759.63048498846</c:v>
                </c:pt>
                <c:pt idx="2425" formatCode="#,##0">
                  <c:v>65786.75904541956</c:v>
                </c:pt>
                <c:pt idx="2426" formatCode="#,##0">
                  <c:v>65813.88760585066</c:v>
                </c:pt>
                <c:pt idx="2427" formatCode="#,##0">
                  <c:v>65841.01616628175</c:v>
                </c:pt>
                <c:pt idx="2428" formatCode="#,##0">
                  <c:v>65868.14472671285</c:v>
                </c:pt>
                <c:pt idx="2429" formatCode="#,##0">
                  <c:v>65895.27328714397</c:v>
                </c:pt>
                <c:pt idx="2430" formatCode="#,##0">
                  <c:v>65922.40184757506</c:v>
                </c:pt>
                <c:pt idx="2431" formatCode="#,##0">
                  <c:v>65949.53040800616</c:v>
                </c:pt>
                <c:pt idx="2432" formatCode="#,##0">
                  <c:v>65976.65896843725</c:v>
                </c:pt>
                <c:pt idx="2433" formatCode="#,##0">
                  <c:v>66003.78752886835</c:v>
                </c:pt>
                <c:pt idx="2434" formatCode="#,##0">
                  <c:v>66030.91608929947</c:v>
                </c:pt>
                <c:pt idx="2435" formatCode="#,##0">
                  <c:v>66058.04464973057</c:v>
                </c:pt>
                <c:pt idx="2436" formatCode="#,##0">
                  <c:v>66085.17321016166</c:v>
                </c:pt>
                <c:pt idx="2437" formatCode="#,##0">
                  <c:v>66112.30177059276</c:v>
                </c:pt>
                <c:pt idx="2438" formatCode="#,##0">
                  <c:v>66139.43033102386</c:v>
                </c:pt>
                <c:pt idx="2439" formatCode="#,##0">
                  <c:v>66166.55889145497</c:v>
                </c:pt>
                <c:pt idx="2440" formatCode="#,##0">
                  <c:v>66193.68745188607</c:v>
                </c:pt>
                <c:pt idx="2441" formatCode="#,##0">
                  <c:v>66220.81601231717</c:v>
                </c:pt>
                <c:pt idx="2442" formatCode="#,##0">
                  <c:v>66247.94457274827</c:v>
                </c:pt>
                <c:pt idx="2443" formatCode="#,##0">
                  <c:v>66275.07313317936</c:v>
                </c:pt>
                <c:pt idx="2444" formatCode="#,##0">
                  <c:v>66302.20169361048</c:v>
                </c:pt>
                <c:pt idx="2445" formatCode="#,##0">
                  <c:v>66329.33025404157</c:v>
                </c:pt>
                <c:pt idx="2446" formatCode="#,##0">
                  <c:v>66356.45881447267</c:v>
                </c:pt>
                <c:pt idx="2447" formatCode="#,##0">
                  <c:v>66383.58737490377</c:v>
                </c:pt>
                <c:pt idx="2448" formatCode="#,##0">
                  <c:v>66410.71593533487</c:v>
                </c:pt>
                <c:pt idx="2449" formatCode="#,##0">
                  <c:v>66437.84449576598</c:v>
                </c:pt>
                <c:pt idx="2450" formatCode="#,##0">
                  <c:v>66464.97305619707</c:v>
                </c:pt>
                <c:pt idx="2451" formatCode="#,##0">
                  <c:v>66492.10161662817</c:v>
                </c:pt>
                <c:pt idx="2452" formatCode="#,##0">
                  <c:v>66519.23017705927</c:v>
                </c:pt>
                <c:pt idx="2453" formatCode="#,##0">
                  <c:v>66546.35873749037</c:v>
                </c:pt>
                <c:pt idx="2454" formatCode="#,##0">
                  <c:v>66573.48729792149</c:v>
                </c:pt>
                <c:pt idx="2455" formatCode="#,##0">
                  <c:v>66600.61585835258</c:v>
                </c:pt>
                <c:pt idx="2456" formatCode="#,##0">
                  <c:v>66627.74441878368</c:v>
                </c:pt>
                <c:pt idx="2457" formatCode="#,##0">
                  <c:v>66654.87297921478</c:v>
                </c:pt>
                <c:pt idx="2458" formatCode="#,##0">
                  <c:v>66682.00153964587</c:v>
                </c:pt>
                <c:pt idx="2459" formatCode="#,##0">
                  <c:v>66709.13010007699</c:v>
                </c:pt>
                <c:pt idx="2460" formatCode="#,##0">
                  <c:v>66736.25866050808</c:v>
                </c:pt>
                <c:pt idx="2461" formatCode="#,##0">
                  <c:v>66763.38722093918</c:v>
                </c:pt>
                <c:pt idx="2462" formatCode="#,##0">
                  <c:v>66790.51578137028</c:v>
                </c:pt>
                <c:pt idx="2463" formatCode="#,##0">
                  <c:v>66817.6443418014</c:v>
                </c:pt>
                <c:pt idx="2464" formatCode="#,##0">
                  <c:v>66844.77290223249</c:v>
                </c:pt>
                <c:pt idx="2465" formatCode="#,##0">
                  <c:v>66871.9014626636</c:v>
                </c:pt>
                <c:pt idx="2466" formatCode="#,##0">
                  <c:v>66899.03002309469</c:v>
                </c:pt>
                <c:pt idx="2467" formatCode="#,##0">
                  <c:v>66926.15858352579</c:v>
                </c:pt>
                <c:pt idx="2468" formatCode="#,##0">
                  <c:v>66953.2871439569</c:v>
                </c:pt>
                <c:pt idx="2469" formatCode="#,##0">
                  <c:v>66980.415704388</c:v>
                </c:pt>
                <c:pt idx="2470" formatCode="#,##0">
                  <c:v>67007.54426481909</c:v>
                </c:pt>
                <c:pt idx="2471" formatCode="#,##0">
                  <c:v>67034.6728252502</c:v>
                </c:pt>
                <c:pt idx="2472" formatCode="#,##0">
                  <c:v>67061.8013856813</c:v>
                </c:pt>
                <c:pt idx="2473" formatCode="#,##0">
                  <c:v>67088.9299461124</c:v>
                </c:pt>
                <c:pt idx="2474" formatCode="#,##0">
                  <c:v>67116.0585065435</c:v>
                </c:pt>
                <c:pt idx="2475" formatCode="#,##0">
                  <c:v>67143.1870669746</c:v>
                </c:pt>
                <c:pt idx="2476" formatCode="#,##0">
                  <c:v>67170.3156274057</c:v>
                </c:pt>
                <c:pt idx="2477" formatCode="#,##0">
                  <c:v>67197.44418783679</c:v>
                </c:pt>
                <c:pt idx="2478" formatCode="#,##0">
                  <c:v>67224.5727482679</c:v>
                </c:pt>
                <c:pt idx="2479" formatCode="#,##0">
                  <c:v>67251.701308699</c:v>
                </c:pt>
                <c:pt idx="2480" formatCode="#,##0">
                  <c:v>67278.8298691301</c:v>
                </c:pt>
                <c:pt idx="2481" formatCode="#,##0">
                  <c:v>67305.9584295612</c:v>
                </c:pt>
                <c:pt idx="2482" formatCode="#,##0">
                  <c:v>67333.0869899923</c:v>
                </c:pt>
                <c:pt idx="2483" formatCode="#,##0">
                  <c:v>67360.21555042341</c:v>
                </c:pt>
                <c:pt idx="2484" formatCode="#,##0">
                  <c:v>67387.3441108545</c:v>
                </c:pt>
                <c:pt idx="2485" formatCode="#,##0">
                  <c:v>67414.47267128561</c:v>
                </c:pt>
                <c:pt idx="2486" formatCode="#,##0">
                  <c:v>67441.6012317167</c:v>
                </c:pt>
                <c:pt idx="2487" formatCode="#,##0">
                  <c:v>67468.7297921478</c:v>
                </c:pt>
                <c:pt idx="2488" formatCode="#,##0">
                  <c:v>67495.8583525789</c:v>
                </c:pt>
                <c:pt idx="2489" formatCode="#,##0">
                  <c:v>67522.98691301001</c:v>
                </c:pt>
                <c:pt idx="2490" formatCode="#,##0">
                  <c:v>67550.1154734411</c:v>
                </c:pt>
                <c:pt idx="2491" formatCode="#,##0">
                  <c:v>67577.24403387221</c:v>
                </c:pt>
                <c:pt idx="2492" formatCode="#,##0">
                  <c:v>67604.3725943033</c:v>
                </c:pt>
                <c:pt idx="2493" formatCode="#,##0">
                  <c:v>67631.5011547344</c:v>
                </c:pt>
                <c:pt idx="2494" formatCode="#,##0">
                  <c:v>67658.6297151655</c:v>
                </c:pt>
                <c:pt idx="2495" formatCode="#,##0">
                  <c:v>67685.75827559661</c:v>
                </c:pt>
                <c:pt idx="2496" formatCode="#,##0">
                  <c:v>67712.88683602771</c:v>
                </c:pt>
                <c:pt idx="2497" formatCode="#,##0">
                  <c:v>67740.0153964588</c:v>
                </c:pt>
                <c:pt idx="2498" formatCode="#,##0">
                  <c:v>67767.14395688992</c:v>
                </c:pt>
                <c:pt idx="2499" formatCode="#,##0">
                  <c:v>67794.27251732102</c:v>
                </c:pt>
                <c:pt idx="2500" formatCode="#,##0">
                  <c:v>67821.40107775212</c:v>
                </c:pt>
                <c:pt idx="2501" formatCode="#,##0">
                  <c:v>67848.5296381832</c:v>
                </c:pt>
                <c:pt idx="2502" formatCode="#,##0">
                  <c:v>67875.6581986143</c:v>
                </c:pt>
                <c:pt idx="2503" formatCode="#,##0">
                  <c:v>67902.78675904543</c:v>
                </c:pt>
                <c:pt idx="2504" formatCode="#,##0">
                  <c:v>67929.91531947652</c:v>
                </c:pt>
                <c:pt idx="2505" formatCode="#,##0">
                  <c:v>67957.04387990762</c:v>
                </c:pt>
                <c:pt idx="2506" formatCode="#,##0">
                  <c:v>67984.1724403387</c:v>
                </c:pt>
                <c:pt idx="2507" formatCode="#,##0">
                  <c:v>68011.30100076983</c:v>
                </c:pt>
                <c:pt idx="2508" formatCode="#,##0">
                  <c:v>68038.42956120093</c:v>
                </c:pt>
                <c:pt idx="2509" formatCode="#,##0">
                  <c:v>68065.55812163202</c:v>
                </c:pt>
                <c:pt idx="2510" formatCode="#,##0">
                  <c:v>68092.68668206313</c:v>
                </c:pt>
                <c:pt idx="2511" formatCode="#,##0">
                  <c:v>68119.81524249422</c:v>
                </c:pt>
                <c:pt idx="2512" formatCode="#,##0">
                  <c:v>68146.94380292534</c:v>
                </c:pt>
                <c:pt idx="2513" formatCode="#,##0">
                  <c:v>68174.07236335643</c:v>
                </c:pt>
                <c:pt idx="2514" formatCode="#,##0">
                  <c:v>68201.20092378753</c:v>
                </c:pt>
                <c:pt idx="2515" formatCode="#,##0">
                  <c:v>68228.32948421862</c:v>
                </c:pt>
                <c:pt idx="2516" formatCode="#,##0">
                  <c:v>68255.45804464973</c:v>
                </c:pt>
                <c:pt idx="2517" formatCode="#,##0">
                  <c:v>68282.58660508084</c:v>
                </c:pt>
                <c:pt idx="2518" formatCode="#,##0">
                  <c:v>68309.71516551193</c:v>
                </c:pt>
                <c:pt idx="2519" formatCode="#,##0">
                  <c:v>68336.84372594303</c:v>
                </c:pt>
                <c:pt idx="2520" formatCode="#,##0">
                  <c:v>68363.97228637413</c:v>
                </c:pt>
                <c:pt idx="2521" formatCode="#,##0">
                  <c:v>68391.10084680523</c:v>
                </c:pt>
                <c:pt idx="2522" formatCode="#,##0">
                  <c:v>68418.22940723634</c:v>
                </c:pt>
                <c:pt idx="2523" formatCode="#,##0">
                  <c:v>68445.35796766744</c:v>
                </c:pt>
                <c:pt idx="2524" formatCode="#,##0">
                  <c:v>68472.48652809854</c:v>
                </c:pt>
                <c:pt idx="2525" formatCode="#,##0">
                  <c:v>68499.61508852964</c:v>
                </c:pt>
                <c:pt idx="2526" formatCode="#,##0">
                  <c:v>68526.74364896074</c:v>
                </c:pt>
                <c:pt idx="2527" formatCode="#,##0">
                  <c:v>68553.87220939184</c:v>
                </c:pt>
                <c:pt idx="2528" formatCode="#,##0">
                  <c:v>68581.00076982294</c:v>
                </c:pt>
                <c:pt idx="2529" formatCode="#,##0">
                  <c:v>68608.12933025404</c:v>
                </c:pt>
                <c:pt idx="2530" formatCode="#,##0">
                  <c:v>68635.25789068514</c:v>
                </c:pt>
                <c:pt idx="2531" formatCode="#,##0">
                  <c:v>68662.38645111624</c:v>
                </c:pt>
                <c:pt idx="2532" formatCode="#,##0">
                  <c:v>68689.51501154735</c:v>
                </c:pt>
                <c:pt idx="2533" formatCode="#,##0">
                  <c:v>68716.64357197845</c:v>
                </c:pt>
                <c:pt idx="2534" formatCode="#,##0">
                  <c:v>68743.77213240955</c:v>
                </c:pt>
                <c:pt idx="2535" formatCode="#,##0">
                  <c:v>68770.90069284064</c:v>
                </c:pt>
                <c:pt idx="2536" formatCode="#,##0">
                  <c:v>68798.02925327174</c:v>
                </c:pt>
                <c:pt idx="2537" formatCode="#,##0">
                  <c:v>68825.15781370286</c:v>
                </c:pt>
                <c:pt idx="2538" formatCode="#,##0">
                  <c:v>68852.28637413395</c:v>
                </c:pt>
                <c:pt idx="2539" formatCode="#,##0">
                  <c:v>68879.41493456505</c:v>
                </c:pt>
                <c:pt idx="2540" formatCode="#,##0">
                  <c:v>68906.54349499614</c:v>
                </c:pt>
                <c:pt idx="2541" formatCode="#,##0">
                  <c:v>68933.67205542724</c:v>
                </c:pt>
                <c:pt idx="2542" formatCode="#,##0">
                  <c:v>68960.80061585835</c:v>
                </c:pt>
                <c:pt idx="2543" formatCode="#,##0">
                  <c:v>68987.92917628946</c:v>
                </c:pt>
                <c:pt idx="2544" formatCode="#,##0">
                  <c:v>69015.05773672056</c:v>
                </c:pt>
                <c:pt idx="2545" formatCode="#,##0">
                  <c:v>69042.18629715165</c:v>
                </c:pt>
                <c:pt idx="2546" formatCode="#,##0">
                  <c:v>69069.31485758277</c:v>
                </c:pt>
                <c:pt idx="2547" formatCode="#,##0">
                  <c:v>69096.44341801386</c:v>
                </c:pt>
                <c:pt idx="2548" formatCode="#,##0">
                  <c:v>69123.57197844496</c:v>
                </c:pt>
                <c:pt idx="2549" formatCode="#,##0">
                  <c:v>69150.70053887606</c:v>
                </c:pt>
                <c:pt idx="2550" formatCode="#,##0">
                  <c:v>69177.82909930715</c:v>
                </c:pt>
                <c:pt idx="2551" formatCode="#,##0">
                  <c:v>69204.95765973826</c:v>
                </c:pt>
                <c:pt idx="2552" formatCode="#,##0">
                  <c:v>69232.08622016937</c:v>
                </c:pt>
                <c:pt idx="2553" formatCode="#,##0">
                  <c:v>69259.21478060047</c:v>
                </c:pt>
                <c:pt idx="2554" formatCode="#,##0">
                  <c:v>69286.34334103156</c:v>
                </c:pt>
                <c:pt idx="2555" formatCode="#,##0">
                  <c:v>69313.47190146266</c:v>
                </c:pt>
                <c:pt idx="2556" formatCode="#,##0">
                  <c:v>69340.60046189377</c:v>
                </c:pt>
                <c:pt idx="2557" formatCode="#,##0">
                  <c:v>69367.72902232487</c:v>
                </c:pt>
                <c:pt idx="2558" formatCode="#,##0">
                  <c:v>69394.85758275596</c:v>
                </c:pt>
                <c:pt idx="2559" formatCode="#,##0">
                  <c:v>69421.98614318707</c:v>
                </c:pt>
                <c:pt idx="2560" formatCode="#,##0">
                  <c:v>69449.11470361816</c:v>
                </c:pt>
                <c:pt idx="2561" formatCode="#,##0">
                  <c:v>69476.24326404928</c:v>
                </c:pt>
                <c:pt idx="2562" formatCode="#,##0">
                  <c:v>69503.37182448037</c:v>
                </c:pt>
                <c:pt idx="2563" formatCode="#,##0">
                  <c:v>69530.50038491147</c:v>
                </c:pt>
                <c:pt idx="2564" formatCode="#,##0">
                  <c:v>69557.62894534257</c:v>
                </c:pt>
                <c:pt idx="2565" formatCode="#,##0">
                  <c:v>69584.75750577367</c:v>
                </c:pt>
                <c:pt idx="2566" formatCode="#,##0">
                  <c:v>69611.88606620478</c:v>
                </c:pt>
                <c:pt idx="2567" formatCode="#,##0">
                  <c:v>69639.01462663587</c:v>
                </c:pt>
                <c:pt idx="2568" formatCode="#,##0">
                  <c:v>69666.14318706698</c:v>
                </c:pt>
                <c:pt idx="2569" formatCode="#,##0">
                  <c:v>69693.27174749807</c:v>
                </c:pt>
                <c:pt idx="2570" formatCode="#,##0">
                  <c:v>69720.40030792917</c:v>
                </c:pt>
                <c:pt idx="2571" formatCode="#,##0">
                  <c:v>69747.52886836028</c:v>
                </c:pt>
                <c:pt idx="2572" formatCode="#,##0">
                  <c:v>69774.65742879138</c:v>
                </c:pt>
                <c:pt idx="2573" formatCode="#,##0">
                  <c:v>69801.78598922248</c:v>
                </c:pt>
                <c:pt idx="2574" formatCode="#,##0">
                  <c:v>69828.91454965358</c:v>
                </c:pt>
                <c:pt idx="2575" formatCode="#,##0">
                  <c:v>69856.04311008467</c:v>
                </c:pt>
                <c:pt idx="2576" formatCode="#,##0">
                  <c:v>69883.17167051578</c:v>
                </c:pt>
                <c:pt idx="2577" formatCode="#,##0">
                  <c:v>69910.30023094689</c:v>
                </c:pt>
                <c:pt idx="2578" formatCode="#,##0">
                  <c:v>69937.42879137798</c:v>
                </c:pt>
                <c:pt idx="2579" formatCode="#,##0">
                  <c:v>69964.55735180908</c:v>
                </c:pt>
                <c:pt idx="2580" formatCode="#,##0">
                  <c:v>69991.68591224018</c:v>
                </c:pt>
                <c:pt idx="2581" formatCode="#,##0">
                  <c:v>70018.8144726713</c:v>
                </c:pt>
                <c:pt idx="2582" formatCode="#,##0">
                  <c:v>70045.94303310239</c:v>
                </c:pt>
                <c:pt idx="2583" formatCode="#,##0">
                  <c:v>70073.07159353349</c:v>
                </c:pt>
                <c:pt idx="2584" formatCode="#,##0">
                  <c:v>70100.20015396459</c:v>
                </c:pt>
                <c:pt idx="2585" formatCode="#,##0">
                  <c:v>70127.32871439568</c:v>
                </c:pt>
                <c:pt idx="2586" formatCode="#,##0">
                  <c:v>70154.4572748268</c:v>
                </c:pt>
                <c:pt idx="2587" formatCode="#,##0">
                  <c:v>70181.58583525789</c:v>
                </c:pt>
                <c:pt idx="2588" formatCode="#,##0">
                  <c:v>70208.714395689</c:v>
                </c:pt>
                <c:pt idx="2589" formatCode="#,##0">
                  <c:v>70235.84295612009</c:v>
                </c:pt>
                <c:pt idx="2590" formatCode="#,##0">
                  <c:v>70262.9715165512</c:v>
                </c:pt>
                <c:pt idx="2591" formatCode="#,##0">
                  <c:v>70290.1000769823</c:v>
                </c:pt>
                <c:pt idx="2592" formatCode="#,##0">
                  <c:v>70317.2286374134</c:v>
                </c:pt>
                <c:pt idx="2593" formatCode="#,##0">
                  <c:v>70344.3571978445</c:v>
                </c:pt>
                <c:pt idx="2594" formatCode="#,##0">
                  <c:v>70371.4857582756</c:v>
                </c:pt>
                <c:pt idx="2595" formatCode="#,##0">
                  <c:v>70398.6143187067</c:v>
                </c:pt>
                <c:pt idx="2596" formatCode="#,##0">
                  <c:v>70425.7428791378</c:v>
                </c:pt>
                <c:pt idx="2597" formatCode="#,##0">
                  <c:v>70452.8714395689</c:v>
                </c:pt>
                <c:pt idx="2598" formatCode="#,##0">
                  <c:v>70480.0</c:v>
                </c:pt>
              </c:numCache>
            </c:numRef>
          </c:cat>
          <c:val>
            <c:numRef>
              <c:f>Teststrecke!$C$23:$C$2621</c:f>
              <c:numCache>
                <c:formatCode>General</c:formatCode>
                <c:ptCount val="2599"/>
                <c:pt idx="0" formatCode="#,##0">
                  <c:v>420.0</c:v>
                </c:pt>
                <c:pt idx="1">
                  <c:v>420.0</c:v>
                </c:pt>
                <c:pt idx="2">
                  <c:v>421.0</c:v>
                </c:pt>
                <c:pt idx="3">
                  <c:v>422.0</c:v>
                </c:pt>
                <c:pt idx="4">
                  <c:v>422.0</c:v>
                </c:pt>
                <c:pt idx="5">
                  <c:v>422.0</c:v>
                </c:pt>
                <c:pt idx="6">
                  <c:v>423.0</c:v>
                </c:pt>
                <c:pt idx="7">
                  <c:v>423.0</c:v>
                </c:pt>
                <c:pt idx="8">
                  <c:v>424.0</c:v>
                </c:pt>
                <c:pt idx="9">
                  <c:v>425.0</c:v>
                </c:pt>
                <c:pt idx="10">
                  <c:v>425.0</c:v>
                </c:pt>
                <c:pt idx="11">
                  <c:v>426.0</c:v>
                </c:pt>
                <c:pt idx="12">
                  <c:v>427.0</c:v>
                </c:pt>
                <c:pt idx="13">
                  <c:v>427.0</c:v>
                </c:pt>
                <c:pt idx="14">
                  <c:v>427.0</c:v>
                </c:pt>
                <c:pt idx="15">
                  <c:v>427.0</c:v>
                </c:pt>
                <c:pt idx="16">
                  <c:v>428.0</c:v>
                </c:pt>
                <c:pt idx="17">
                  <c:v>428.0</c:v>
                </c:pt>
                <c:pt idx="18">
                  <c:v>428.0</c:v>
                </c:pt>
                <c:pt idx="19">
                  <c:v>429.0</c:v>
                </c:pt>
                <c:pt idx="20">
                  <c:v>431.0</c:v>
                </c:pt>
                <c:pt idx="21">
                  <c:v>432.0</c:v>
                </c:pt>
                <c:pt idx="22">
                  <c:v>433.0</c:v>
                </c:pt>
                <c:pt idx="23">
                  <c:v>433.0</c:v>
                </c:pt>
                <c:pt idx="24">
                  <c:v>433.0</c:v>
                </c:pt>
                <c:pt idx="25">
                  <c:v>433.0</c:v>
                </c:pt>
                <c:pt idx="26">
                  <c:v>433.0</c:v>
                </c:pt>
                <c:pt idx="27">
                  <c:v>434.0</c:v>
                </c:pt>
                <c:pt idx="28">
                  <c:v>434.0</c:v>
                </c:pt>
                <c:pt idx="29">
                  <c:v>434.0</c:v>
                </c:pt>
                <c:pt idx="30">
                  <c:v>435.0</c:v>
                </c:pt>
                <c:pt idx="31">
                  <c:v>434.0</c:v>
                </c:pt>
                <c:pt idx="32">
                  <c:v>434.0</c:v>
                </c:pt>
                <c:pt idx="33">
                  <c:v>435.0</c:v>
                </c:pt>
                <c:pt idx="34">
                  <c:v>436.0</c:v>
                </c:pt>
                <c:pt idx="35">
                  <c:v>436.0</c:v>
                </c:pt>
                <c:pt idx="36">
                  <c:v>436.0</c:v>
                </c:pt>
                <c:pt idx="37">
                  <c:v>436.0</c:v>
                </c:pt>
                <c:pt idx="38">
                  <c:v>436.0</c:v>
                </c:pt>
                <c:pt idx="39">
                  <c:v>437.0</c:v>
                </c:pt>
                <c:pt idx="40">
                  <c:v>437.0</c:v>
                </c:pt>
                <c:pt idx="41">
                  <c:v>437.0</c:v>
                </c:pt>
                <c:pt idx="42">
                  <c:v>438.0</c:v>
                </c:pt>
                <c:pt idx="43">
                  <c:v>438.0</c:v>
                </c:pt>
                <c:pt idx="44">
                  <c:v>439.0</c:v>
                </c:pt>
                <c:pt idx="45">
                  <c:v>439.0</c:v>
                </c:pt>
                <c:pt idx="46">
                  <c:v>440.0</c:v>
                </c:pt>
                <c:pt idx="47">
                  <c:v>440.0</c:v>
                </c:pt>
                <c:pt idx="48">
                  <c:v>441.0</c:v>
                </c:pt>
                <c:pt idx="49">
                  <c:v>442.0</c:v>
                </c:pt>
                <c:pt idx="50">
                  <c:v>443.0</c:v>
                </c:pt>
                <c:pt idx="51">
                  <c:v>443.0</c:v>
                </c:pt>
                <c:pt idx="52">
                  <c:v>443.0</c:v>
                </c:pt>
                <c:pt idx="53">
                  <c:v>444.0</c:v>
                </c:pt>
                <c:pt idx="54">
                  <c:v>444.0</c:v>
                </c:pt>
                <c:pt idx="55">
                  <c:v>445.0</c:v>
                </c:pt>
                <c:pt idx="56">
                  <c:v>445.0</c:v>
                </c:pt>
                <c:pt idx="57">
                  <c:v>445.0</c:v>
                </c:pt>
                <c:pt idx="58">
                  <c:v>446.0</c:v>
                </c:pt>
                <c:pt idx="59">
                  <c:v>447.0</c:v>
                </c:pt>
                <c:pt idx="60">
                  <c:v>448.0</c:v>
                </c:pt>
                <c:pt idx="61">
                  <c:v>449.0</c:v>
                </c:pt>
                <c:pt idx="62">
                  <c:v>450.0</c:v>
                </c:pt>
                <c:pt idx="63">
                  <c:v>451.0</c:v>
                </c:pt>
                <c:pt idx="64">
                  <c:v>453.0</c:v>
                </c:pt>
                <c:pt idx="65">
                  <c:v>454.0</c:v>
                </c:pt>
                <c:pt idx="66">
                  <c:v>454.0</c:v>
                </c:pt>
                <c:pt idx="67">
                  <c:v>454.0</c:v>
                </c:pt>
                <c:pt idx="68">
                  <c:v>454.0</c:v>
                </c:pt>
                <c:pt idx="69">
                  <c:v>454.0</c:v>
                </c:pt>
                <c:pt idx="70">
                  <c:v>455.0</c:v>
                </c:pt>
                <c:pt idx="71">
                  <c:v>455.0</c:v>
                </c:pt>
                <c:pt idx="72">
                  <c:v>456.0</c:v>
                </c:pt>
                <c:pt idx="73">
                  <c:v>456.0</c:v>
                </c:pt>
                <c:pt idx="74">
                  <c:v>457.0</c:v>
                </c:pt>
                <c:pt idx="75">
                  <c:v>457.0</c:v>
                </c:pt>
                <c:pt idx="76">
                  <c:v>457.0</c:v>
                </c:pt>
                <c:pt idx="77">
                  <c:v>458.0</c:v>
                </c:pt>
                <c:pt idx="78">
                  <c:v>458.0</c:v>
                </c:pt>
                <c:pt idx="79">
                  <c:v>459.0</c:v>
                </c:pt>
                <c:pt idx="80">
                  <c:v>461.0</c:v>
                </c:pt>
                <c:pt idx="81">
                  <c:v>461.0</c:v>
                </c:pt>
                <c:pt idx="82">
                  <c:v>461.0</c:v>
                </c:pt>
                <c:pt idx="83">
                  <c:v>461.0</c:v>
                </c:pt>
                <c:pt idx="84">
                  <c:v>462.0</c:v>
                </c:pt>
                <c:pt idx="85">
                  <c:v>462.0</c:v>
                </c:pt>
                <c:pt idx="86">
                  <c:v>460.0</c:v>
                </c:pt>
                <c:pt idx="87">
                  <c:v>461.0</c:v>
                </c:pt>
                <c:pt idx="88">
                  <c:v>461.0</c:v>
                </c:pt>
                <c:pt idx="89">
                  <c:v>465.0</c:v>
                </c:pt>
                <c:pt idx="90">
                  <c:v>465.0</c:v>
                </c:pt>
                <c:pt idx="91">
                  <c:v>466.0</c:v>
                </c:pt>
                <c:pt idx="92">
                  <c:v>466.0</c:v>
                </c:pt>
                <c:pt idx="93">
                  <c:v>467.0</c:v>
                </c:pt>
                <c:pt idx="94">
                  <c:v>467.0</c:v>
                </c:pt>
                <c:pt idx="95">
                  <c:v>466.0</c:v>
                </c:pt>
                <c:pt idx="96">
                  <c:v>466.0</c:v>
                </c:pt>
                <c:pt idx="97">
                  <c:v>466.0</c:v>
                </c:pt>
                <c:pt idx="98">
                  <c:v>466.0</c:v>
                </c:pt>
                <c:pt idx="99">
                  <c:v>466.0</c:v>
                </c:pt>
                <c:pt idx="100">
                  <c:v>466.0</c:v>
                </c:pt>
                <c:pt idx="101">
                  <c:v>466.0</c:v>
                </c:pt>
                <c:pt idx="102">
                  <c:v>467.0</c:v>
                </c:pt>
                <c:pt idx="103">
                  <c:v>467.0</c:v>
                </c:pt>
                <c:pt idx="104">
                  <c:v>467.0</c:v>
                </c:pt>
                <c:pt idx="105">
                  <c:v>467.0</c:v>
                </c:pt>
                <c:pt idx="106">
                  <c:v>468.0</c:v>
                </c:pt>
                <c:pt idx="107">
                  <c:v>468.0</c:v>
                </c:pt>
                <c:pt idx="108">
                  <c:v>469.0</c:v>
                </c:pt>
                <c:pt idx="109">
                  <c:v>469.0</c:v>
                </c:pt>
                <c:pt idx="110">
                  <c:v>470.0</c:v>
                </c:pt>
                <c:pt idx="111">
                  <c:v>470.0</c:v>
                </c:pt>
                <c:pt idx="112">
                  <c:v>470.0</c:v>
                </c:pt>
                <c:pt idx="113">
                  <c:v>471.0</c:v>
                </c:pt>
                <c:pt idx="114">
                  <c:v>471.0</c:v>
                </c:pt>
                <c:pt idx="115">
                  <c:v>471.0</c:v>
                </c:pt>
                <c:pt idx="116">
                  <c:v>471.0</c:v>
                </c:pt>
                <c:pt idx="117">
                  <c:v>472.0</c:v>
                </c:pt>
                <c:pt idx="118">
                  <c:v>472.0</c:v>
                </c:pt>
                <c:pt idx="119">
                  <c:v>472.0</c:v>
                </c:pt>
                <c:pt idx="120">
                  <c:v>472.0</c:v>
                </c:pt>
                <c:pt idx="121">
                  <c:v>473.0</c:v>
                </c:pt>
                <c:pt idx="122">
                  <c:v>473.0</c:v>
                </c:pt>
                <c:pt idx="123">
                  <c:v>473.0</c:v>
                </c:pt>
                <c:pt idx="124">
                  <c:v>473.0</c:v>
                </c:pt>
                <c:pt idx="125">
                  <c:v>473.0</c:v>
                </c:pt>
                <c:pt idx="126">
                  <c:v>474.0</c:v>
                </c:pt>
                <c:pt idx="127">
                  <c:v>474.0</c:v>
                </c:pt>
                <c:pt idx="128">
                  <c:v>474.0</c:v>
                </c:pt>
                <c:pt idx="129">
                  <c:v>474.0</c:v>
                </c:pt>
                <c:pt idx="130">
                  <c:v>475.0</c:v>
                </c:pt>
                <c:pt idx="131">
                  <c:v>475.0</c:v>
                </c:pt>
                <c:pt idx="132">
                  <c:v>476.0</c:v>
                </c:pt>
                <c:pt idx="133">
                  <c:v>476.0</c:v>
                </c:pt>
                <c:pt idx="134">
                  <c:v>476.0</c:v>
                </c:pt>
                <c:pt idx="135">
                  <c:v>477.0</c:v>
                </c:pt>
                <c:pt idx="136">
                  <c:v>477.0</c:v>
                </c:pt>
                <c:pt idx="137">
                  <c:v>478.0</c:v>
                </c:pt>
                <c:pt idx="138">
                  <c:v>480.0</c:v>
                </c:pt>
                <c:pt idx="139">
                  <c:v>480.0</c:v>
                </c:pt>
                <c:pt idx="140">
                  <c:v>481.0</c:v>
                </c:pt>
                <c:pt idx="141">
                  <c:v>483.0</c:v>
                </c:pt>
                <c:pt idx="142">
                  <c:v>484.0</c:v>
                </c:pt>
                <c:pt idx="143">
                  <c:v>485.0</c:v>
                </c:pt>
                <c:pt idx="144">
                  <c:v>486.0</c:v>
                </c:pt>
                <c:pt idx="145">
                  <c:v>487.0</c:v>
                </c:pt>
                <c:pt idx="146">
                  <c:v>489.0</c:v>
                </c:pt>
                <c:pt idx="147">
                  <c:v>490.0</c:v>
                </c:pt>
                <c:pt idx="148">
                  <c:v>490.0</c:v>
                </c:pt>
                <c:pt idx="149">
                  <c:v>492.0</c:v>
                </c:pt>
                <c:pt idx="150">
                  <c:v>494.0</c:v>
                </c:pt>
                <c:pt idx="151">
                  <c:v>497.0</c:v>
                </c:pt>
                <c:pt idx="152">
                  <c:v>497.0</c:v>
                </c:pt>
                <c:pt idx="153">
                  <c:v>499.0</c:v>
                </c:pt>
                <c:pt idx="154">
                  <c:v>499.0</c:v>
                </c:pt>
                <c:pt idx="155">
                  <c:v>500.0</c:v>
                </c:pt>
                <c:pt idx="156">
                  <c:v>500.0</c:v>
                </c:pt>
                <c:pt idx="157">
                  <c:v>500.0</c:v>
                </c:pt>
                <c:pt idx="158">
                  <c:v>500.0</c:v>
                </c:pt>
                <c:pt idx="159">
                  <c:v>501.0</c:v>
                </c:pt>
                <c:pt idx="160">
                  <c:v>501.0</c:v>
                </c:pt>
                <c:pt idx="161">
                  <c:v>501.0</c:v>
                </c:pt>
                <c:pt idx="162">
                  <c:v>502.0</c:v>
                </c:pt>
                <c:pt idx="163">
                  <c:v>502.0</c:v>
                </c:pt>
                <c:pt idx="164">
                  <c:v>502.0</c:v>
                </c:pt>
                <c:pt idx="165">
                  <c:v>502.0</c:v>
                </c:pt>
                <c:pt idx="166">
                  <c:v>502.0</c:v>
                </c:pt>
                <c:pt idx="167">
                  <c:v>502.0</c:v>
                </c:pt>
                <c:pt idx="168">
                  <c:v>502.0</c:v>
                </c:pt>
                <c:pt idx="169">
                  <c:v>503.0</c:v>
                </c:pt>
                <c:pt idx="170">
                  <c:v>503.0</c:v>
                </c:pt>
                <c:pt idx="171">
                  <c:v>504.0</c:v>
                </c:pt>
                <c:pt idx="172">
                  <c:v>504.0</c:v>
                </c:pt>
                <c:pt idx="173">
                  <c:v>504.0</c:v>
                </c:pt>
                <c:pt idx="174">
                  <c:v>504.0</c:v>
                </c:pt>
                <c:pt idx="175">
                  <c:v>505.0</c:v>
                </c:pt>
                <c:pt idx="176">
                  <c:v>506.0</c:v>
                </c:pt>
                <c:pt idx="177">
                  <c:v>507.0</c:v>
                </c:pt>
                <c:pt idx="178">
                  <c:v>508.0</c:v>
                </c:pt>
                <c:pt idx="179">
                  <c:v>509.0</c:v>
                </c:pt>
                <c:pt idx="180">
                  <c:v>509.0</c:v>
                </c:pt>
                <c:pt idx="181">
                  <c:v>509.0</c:v>
                </c:pt>
                <c:pt idx="182">
                  <c:v>509.0</c:v>
                </c:pt>
                <c:pt idx="183">
                  <c:v>509.0</c:v>
                </c:pt>
                <c:pt idx="184">
                  <c:v>508.0</c:v>
                </c:pt>
                <c:pt idx="185">
                  <c:v>508.0</c:v>
                </c:pt>
                <c:pt idx="186">
                  <c:v>510.0</c:v>
                </c:pt>
                <c:pt idx="187">
                  <c:v>511.0</c:v>
                </c:pt>
                <c:pt idx="188">
                  <c:v>512.0</c:v>
                </c:pt>
                <c:pt idx="189">
                  <c:v>514.0</c:v>
                </c:pt>
                <c:pt idx="190">
                  <c:v>516.0</c:v>
                </c:pt>
                <c:pt idx="191">
                  <c:v>518.0</c:v>
                </c:pt>
                <c:pt idx="192">
                  <c:v>519.0</c:v>
                </c:pt>
                <c:pt idx="193">
                  <c:v>520.0</c:v>
                </c:pt>
                <c:pt idx="194">
                  <c:v>521.0</c:v>
                </c:pt>
                <c:pt idx="195">
                  <c:v>522.0</c:v>
                </c:pt>
                <c:pt idx="196">
                  <c:v>524.0</c:v>
                </c:pt>
                <c:pt idx="197">
                  <c:v>525.0</c:v>
                </c:pt>
                <c:pt idx="198">
                  <c:v>526.0</c:v>
                </c:pt>
                <c:pt idx="199">
                  <c:v>525.0</c:v>
                </c:pt>
                <c:pt idx="200">
                  <c:v>525.0</c:v>
                </c:pt>
                <c:pt idx="201">
                  <c:v>525.0</c:v>
                </c:pt>
                <c:pt idx="202">
                  <c:v>525.0</c:v>
                </c:pt>
                <c:pt idx="203">
                  <c:v>526.0</c:v>
                </c:pt>
                <c:pt idx="204">
                  <c:v>526.0</c:v>
                </c:pt>
                <c:pt idx="205">
                  <c:v>526.0</c:v>
                </c:pt>
                <c:pt idx="206">
                  <c:v>526.0</c:v>
                </c:pt>
                <c:pt idx="207">
                  <c:v>526.0</c:v>
                </c:pt>
                <c:pt idx="208">
                  <c:v>526.0</c:v>
                </c:pt>
                <c:pt idx="209">
                  <c:v>526.0</c:v>
                </c:pt>
                <c:pt idx="210">
                  <c:v>526.0</c:v>
                </c:pt>
                <c:pt idx="211">
                  <c:v>527.0</c:v>
                </c:pt>
                <c:pt idx="212">
                  <c:v>527.0</c:v>
                </c:pt>
                <c:pt idx="213">
                  <c:v>528.0</c:v>
                </c:pt>
                <c:pt idx="214">
                  <c:v>529.0</c:v>
                </c:pt>
                <c:pt idx="215">
                  <c:v>528.0</c:v>
                </c:pt>
                <c:pt idx="216">
                  <c:v>524.0</c:v>
                </c:pt>
                <c:pt idx="217">
                  <c:v>522.0</c:v>
                </c:pt>
                <c:pt idx="218">
                  <c:v>522.0</c:v>
                </c:pt>
                <c:pt idx="219">
                  <c:v>522.0</c:v>
                </c:pt>
                <c:pt idx="220">
                  <c:v>522.0</c:v>
                </c:pt>
                <c:pt idx="221">
                  <c:v>522.0</c:v>
                </c:pt>
                <c:pt idx="222">
                  <c:v>521.0</c:v>
                </c:pt>
                <c:pt idx="223">
                  <c:v>519.0</c:v>
                </c:pt>
                <c:pt idx="224">
                  <c:v>512.0</c:v>
                </c:pt>
                <c:pt idx="225">
                  <c:v>509.0</c:v>
                </c:pt>
                <c:pt idx="226">
                  <c:v>507.0</c:v>
                </c:pt>
                <c:pt idx="227">
                  <c:v>504.0</c:v>
                </c:pt>
                <c:pt idx="228">
                  <c:v>503.0</c:v>
                </c:pt>
                <c:pt idx="229">
                  <c:v>503.0</c:v>
                </c:pt>
                <c:pt idx="230">
                  <c:v>503.0</c:v>
                </c:pt>
                <c:pt idx="231">
                  <c:v>504.0</c:v>
                </c:pt>
                <c:pt idx="232">
                  <c:v>505.0</c:v>
                </c:pt>
                <c:pt idx="233">
                  <c:v>505.0</c:v>
                </c:pt>
                <c:pt idx="234">
                  <c:v>506.0</c:v>
                </c:pt>
                <c:pt idx="235">
                  <c:v>506.0</c:v>
                </c:pt>
                <c:pt idx="236">
                  <c:v>506.0</c:v>
                </c:pt>
                <c:pt idx="237">
                  <c:v>506.0</c:v>
                </c:pt>
                <c:pt idx="238">
                  <c:v>505.0</c:v>
                </c:pt>
                <c:pt idx="239">
                  <c:v>503.0</c:v>
                </c:pt>
                <c:pt idx="240">
                  <c:v>498.0</c:v>
                </c:pt>
                <c:pt idx="241">
                  <c:v>492.0</c:v>
                </c:pt>
                <c:pt idx="242">
                  <c:v>492.0</c:v>
                </c:pt>
                <c:pt idx="243">
                  <c:v>490.0</c:v>
                </c:pt>
                <c:pt idx="244">
                  <c:v>486.0</c:v>
                </c:pt>
                <c:pt idx="245">
                  <c:v>480.0</c:v>
                </c:pt>
                <c:pt idx="246">
                  <c:v>479.0</c:v>
                </c:pt>
                <c:pt idx="247">
                  <c:v>478.0</c:v>
                </c:pt>
                <c:pt idx="248">
                  <c:v>476.0</c:v>
                </c:pt>
                <c:pt idx="249">
                  <c:v>475.0</c:v>
                </c:pt>
                <c:pt idx="250">
                  <c:v>473.0</c:v>
                </c:pt>
                <c:pt idx="251">
                  <c:v>471.0</c:v>
                </c:pt>
                <c:pt idx="252">
                  <c:v>469.0</c:v>
                </c:pt>
                <c:pt idx="253">
                  <c:v>468.0</c:v>
                </c:pt>
                <c:pt idx="254">
                  <c:v>468.0</c:v>
                </c:pt>
                <c:pt idx="255">
                  <c:v>467.0</c:v>
                </c:pt>
                <c:pt idx="256">
                  <c:v>467.0</c:v>
                </c:pt>
                <c:pt idx="257">
                  <c:v>460.0</c:v>
                </c:pt>
                <c:pt idx="258">
                  <c:v>456.0</c:v>
                </c:pt>
                <c:pt idx="259">
                  <c:v>451.0</c:v>
                </c:pt>
                <c:pt idx="260">
                  <c:v>448.0</c:v>
                </c:pt>
                <c:pt idx="261">
                  <c:v>442.0</c:v>
                </c:pt>
                <c:pt idx="262">
                  <c:v>437.0</c:v>
                </c:pt>
                <c:pt idx="263">
                  <c:v>436.0</c:v>
                </c:pt>
                <c:pt idx="264">
                  <c:v>433.0</c:v>
                </c:pt>
                <c:pt idx="265">
                  <c:v>432.0</c:v>
                </c:pt>
                <c:pt idx="266">
                  <c:v>430.0</c:v>
                </c:pt>
                <c:pt idx="267">
                  <c:v>424.0</c:v>
                </c:pt>
                <c:pt idx="268">
                  <c:v>423.0</c:v>
                </c:pt>
                <c:pt idx="269">
                  <c:v>421.0</c:v>
                </c:pt>
                <c:pt idx="270">
                  <c:v>418.0</c:v>
                </c:pt>
                <c:pt idx="271">
                  <c:v>414.0</c:v>
                </c:pt>
                <c:pt idx="272">
                  <c:v>413.0</c:v>
                </c:pt>
                <c:pt idx="273">
                  <c:v>413.0</c:v>
                </c:pt>
                <c:pt idx="274">
                  <c:v>413.0</c:v>
                </c:pt>
                <c:pt idx="275">
                  <c:v>412.0</c:v>
                </c:pt>
                <c:pt idx="276">
                  <c:v>412.0</c:v>
                </c:pt>
                <c:pt idx="277">
                  <c:v>412.0</c:v>
                </c:pt>
                <c:pt idx="278">
                  <c:v>411.0</c:v>
                </c:pt>
                <c:pt idx="279">
                  <c:v>411.0</c:v>
                </c:pt>
                <c:pt idx="280">
                  <c:v>409.0</c:v>
                </c:pt>
                <c:pt idx="281">
                  <c:v>408.0</c:v>
                </c:pt>
                <c:pt idx="282">
                  <c:v>407.0</c:v>
                </c:pt>
                <c:pt idx="283">
                  <c:v>406.0</c:v>
                </c:pt>
                <c:pt idx="284">
                  <c:v>405.0</c:v>
                </c:pt>
                <c:pt idx="285">
                  <c:v>404.0</c:v>
                </c:pt>
                <c:pt idx="286">
                  <c:v>404.0</c:v>
                </c:pt>
                <c:pt idx="287">
                  <c:v>403.0</c:v>
                </c:pt>
                <c:pt idx="288">
                  <c:v>400.0</c:v>
                </c:pt>
                <c:pt idx="289">
                  <c:v>399.0</c:v>
                </c:pt>
                <c:pt idx="290">
                  <c:v>399.0</c:v>
                </c:pt>
                <c:pt idx="291">
                  <c:v>400.0</c:v>
                </c:pt>
                <c:pt idx="292">
                  <c:v>400.0</c:v>
                </c:pt>
                <c:pt idx="293">
                  <c:v>400.0</c:v>
                </c:pt>
                <c:pt idx="294">
                  <c:v>403.0</c:v>
                </c:pt>
                <c:pt idx="295">
                  <c:v>403.0</c:v>
                </c:pt>
                <c:pt idx="296">
                  <c:v>403.0</c:v>
                </c:pt>
                <c:pt idx="297">
                  <c:v>401.0</c:v>
                </c:pt>
                <c:pt idx="298">
                  <c:v>399.0</c:v>
                </c:pt>
                <c:pt idx="299">
                  <c:v>399.0</c:v>
                </c:pt>
                <c:pt idx="300">
                  <c:v>398.0</c:v>
                </c:pt>
                <c:pt idx="301">
                  <c:v>398.0</c:v>
                </c:pt>
                <c:pt idx="302">
                  <c:v>400.0</c:v>
                </c:pt>
                <c:pt idx="303">
                  <c:v>400.0</c:v>
                </c:pt>
                <c:pt idx="304">
                  <c:v>400.0</c:v>
                </c:pt>
                <c:pt idx="305">
                  <c:v>400.0</c:v>
                </c:pt>
                <c:pt idx="306">
                  <c:v>401.0</c:v>
                </c:pt>
                <c:pt idx="307">
                  <c:v>402.0</c:v>
                </c:pt>
                <c:pt idx="308">
                  <c:v>402.0</c:v>
                </c:pt>
                <c:pt idx="309">
                  <c:v>402.0</c:v>
                </c:pt>
                <c:pt idx="310">
                  <c:v>401.0</c:v>
                </c:pt>
                <c:pt idx="311">
                  <c:v>400.0</c:v>
                </c:pt>
                <c:pt idx="312">
                  <c:v>396.0</c:v>
                </c:pt>
                <c:pt idx="313">
                  <c:v>393.0</c:v>
                </c:pt>
                <c:pt idx="314">
                  <c:v>391.0</c:v>
                </c:pt>
                <c:pt idx="315">
                  <c:v>391.0</c:v>
                </c:pt>
                <c:pt idx="316">
                  <c:v>392.0</c:v>
                </c:pt>
                <c:pt idx="317">
                  <c:v>392.0</c:v>
                </c:pt>
                <c:pt idx="318">
                  <c:v>392.0</c:v>
                </c:pt>
                <c:pt idx="319">
                  <c:v>393.0</c:v>
                </c:pt>
                <c:pt idx="320">
                  <c:v>393.0</c:v>
                </c:pt>
                <c:pt idx="321">
                  <c:v>394.0</c:v>
                </c:pt>
                <c:pt idx="322">
                  <c:v>394.0</c:v>
                </c:pt>
                <c:pt idx="323">
                  <c:v>394.0</c:v>
                </c:pt>
                <c:pt idx="324">
                  <c:v>394.0</c:v>
                </c:pt>
                <c:pt idx="325">
                  <c:v>393.0</c:v>
                </c:pt>
                <c:pt idx="326">
                  <c:v>391.0</c:v>
                </c:pt>
                <c:pt idx="327">
                  <c:v>389.0</c:v>
                </c:pt>
                <c:pt idx="328">
                  <c:v>385.0</c:v>
                </c:pt>
                <c:pt idx="329">
                  <c:v>385.0</c:v>
                </c:pt>
                <c:pt idx="330">
                  <c:v>385.0</c:v>
                </c:pt>
                <c:pt idx="331">
                  <c:v>385.0</c:v>
                </c:pt>
                <c:pt idx="332">
                  <c:v>384.0</c:v>
                </c:pt>
                <c:pt idx="333">
                  <c:v>384.0</c:v>
                </c:pt>
                <c:pt idx="334">
                  <c:v>382.0</c:v>
                </c:pt>
                <c:pt idx="335">
                  <c:v>381.0</c:v>
                </c:pt>
                <c:pt idx="336">
                  <c:v>378.0</c:v>
                </c:pt>
                <c:pt idx="337">
                  <c:v>376.0</c:v>
                </c:pt>
                <c:pt idx="338">
                  <c:v>375.0</c:v>
                </c:pt>
                <c:pt idx="339">
                  <c:v>374.0</c:v>
                </c:pt>
                <c:pt idx="340">
                  <c:v>373.0</c:v>
                </c:pt>
                <c:pt idx="341">
                  <c:v>372.0</c:v>
                </c:pt>
                <c:pt idx="342">
                  <c:v>372.0</c:v>
                </c:pt>
                <c:pt idx="343">
                  <c:v>370.0</c:v>
                </c:pt>
                <c:pt idx="344">
                  <c:v>370.0</c:v>
                </c:pt>
                <c:pt idx="345">
                  <c:v>368.0</c:v>
                </c:pt>
                <c:pt idx="346">
                  <c:v>368.0</c:v>
                </c:pt>
                <c:pt idx="347">
                  <c:v>368.0</c:v>
                </c:pt>
                <c:pt idx="348">
                  <c:v>368.0</c:v>
                </c:pt>
                <c:pt idx="349">
                  <c:v>368.0</c:v>
                </c:pt>
                <c:pt idx="350">
                  <c:v>368.0</c:v>
                </c:pt>
                <c:pt idx="351">
                  <c:v>368.0</c:v>
                </c:pt>
                <c:pt idx="352">
                  <c:v>369.0</c:v>
                </c:pt>
                <c:pt idx="353">
                  <c:v>369.0</c:v>
                </c:pt>
                <c:pt idx="354">
                  <c:v>370.0</c:v>
                </c:pt>
                <c:pt idx="355">
                  <c:v>370.0</c:v>
                </c:pt>
                <c:pt idx="356">
                  <c:v>371.0</c:v>
                </c:pt>
                <c:pt idx="357">
                  <c:v>372.0</c:v>
                </c:pt>
                <c:pt idx="358">
                  <c:v>372.0</c:v>
                </c:pt>
                <c:pt idx="359">
                  <c:v>373.0</c:v>
                </c:pt>
                <c:pt idx="360">
                  <c:v>374.0</c:v>
                </c:pt>
                <c:pt idx="361">
                  <c:v>375.0</c:v>
                </c:pt>
                <c:pt idx="362">
                  <c:v>377.0</c:v>
                </c:pt>
                <c:pt idx="363">
                  <c:v>374.0</c:v>
                </c:pt>
                <c:pt idx="364">
                  <c:v>369.0</c:v>
                </c:pt>
                <c:pt idx="365">
                  <c:v>369.0</c:v>
                </c:pt>
                <c:pt idx="366">
                  <c:v>369.0</c:v>
                </c:pt>
                <c:pt idx="367">
                  <c:v>368.0</c:v>
                </c:pt>
                <c:pt idx="368">
                  <c:v>368.0</c:v>
                </c:pt>
                <c:pt idx="369">
                  <c:v>368.0</c:v>
                </c:pt>
                <c:pt idx="370">
                  <c:v>368.0</c:v>
                </c:pt>
                <c:pt idx="371">
                  <c:v>368.0</c:v>
                </c:pt>
                <c:pt idx="372">
                  <c:v>368.0</c:v>
                </c:pt>
                <c:pt idx="373">
                  <c:v>368.0</c:v>
                </c:pt>
                <c:pt idx="374">
                  <c:v>368.0</c:v>
                </c:pt>
                <c:pt idx="375">
                  <c:v>368.0</c:v>
                </c:pt>
                <c:pt idx="376">
                  <c:v>369.0</c:v>
                </c:pt>
                <c:pt idx="377">
                  <c:v>369.0</c:v>
                </c:pt>
                <c:pt idx="378">
                  <c:v>369.0</c:v>
                </c:pt>
                <c:pt idx="379">
                  <c:v>369.0</c:v>
                </c:pt>
                <c:pt idx="380">
                  <c:v>369.0</c:v>
                </c:pt>
                <c:pt idx="381">
                  <c:v>369.0</c:v>
                </c:pt>
                <c:pt idx="382">
                  <c:v>369.0</c:v>
                </c:pt>
                <c:pt idx="383">
                  <c:v>370.0</c:v>
                </c:pt>
                <c:pt idx="384">
                  <c:v>369.0</c:v>
                </c:pt>
                <c:pt idx="385">
                  <c:v>373.0</c:v>
                </c:pt>
                <c:pt idx="386">
                  <c:v>373.0</c:v>
                </c:pt>
                <c:pt idx="387">
                  <c:v>373.0</c:v>
                </c:pt>
                <c:pt idx="388">
                  <c:v>374.0</c:v>
                </c:pt>
                <c:pt idx="389">
                  <c:v>374.0</c:v>
                </c:pt>
                <c:pt idx="390">
                  <c:v>373.0</c:v>
                </c:pt>
                <c:pt idx="391">
                  <c:v>373.0</c:v>
                </c:pt>
                <c:pt idx="392">
                  <c:v>373.0</c:v>
                </c:pt>
                <c:pt idx="393">
                  <c:v>373.0</c:v>
                </c:pt>
                <c:pt idx="394">
                  <c:v>373.0</c:v>
                </c:pt>
                <c:pt idx="395">
                  <c:v>374.0</c:v>
                </c:pt>
                <c:pt idx="396">
                  <c:v>374.0</c:v>
                </c:pt>
                <c:pt idx="397">
                  <c:v>375.0</c:v>
                </c:pt>
                <c:pt idx="398">
                  <c:v>377.0</c:v>
                </c:pt>
                <c:pt idx="399">
                  <c:v>377.0</c:v>
                </c:pt>
                <c:pt idx="400">
                  <c:v>378.0</c:v>
                </c:pt>
                <c:pt idx="401">
                  <c:v>378.0</c:v>
                </c:pt>
                <c:pt idx="402">
                  <c:v>378.0</c:v>
                </c:pt>
                <c:pt idx="403">
                  <c:v>379.0</c:v>
                </c:pt>
                <c:pt idx="404">
                  <c:v>379.0</c:v>
                </c:pt>
                <c:pt idx="405">
                  <c:v>379.0</c:v>
                </c:pt>
                <c:pt idx="406">
                  <c:v>380.0</c:v>
                </c:pt>
                <c:pt idx="407">
                  <c:v>381.0</c:v>
                </c:pt>
                <c:pt idx="408">
                  <c:v>381.0</c:v>
                </c:pt>
                <c:pt idx="409">
                  <c:v>382.0</c:v>
                </c:pt>
                <c:pt idx="410">
                  <c:v>382.0</c:v>
                </c:pt>
                <c:pt idx="411">
                  <c:v>383.0</c:v>
                </c:pt>
                <c:pt idx="412">
                  <c:v>383.0</c:v>
                </c:pt>
                <c:pt idx="413">
                  <c:v>384.0</c:v>
                </c:pt>
                <c:pt idx="414">
                  <c:v>384.0</c:v>
                </c:pt>
                <c:pt idx="415">
                  <c:v>384.0</c:v>
                </c:pt>
                <c:pt idx="416">
                  <c:v>384.0</c:v>
                </c:pt>
                <c:pt idx="417">
                  <c:v>384.0</c:v>
                </c:pt>
                <c:pt idx="418">
                  <c:v>384.0</c:v>
                </c:pt>
                <c:pt idx="419">
                  <c:v>384.0</c:v>
                </c:pt>
                <c:pt idx="420">
                  <c:v>384.0</c:v>
                </c:pt>
                <c:pt idx="421">
                  <c:v>384.0</c:v>
                </c:pt>
                <c:pt idx="422">
                  <c:v>384.0</c:v>
                </c:pt>
                <c:pt idx="423">
                  <c:v>384.0</c:v>
                </c:pt>
                <c:pt idx="424">
                  <c:v>385.0</c:v>
                </c:pt>
                <c:pt idx="425">
                  <c:v>385.0</c:v>
                </c:pt>
                <c:pt idx="426">
                  <c:v>385.0</c:v>
                </c:pt>
                <c:pt idx="427">
                  <c:v>385.0</c:v>
                </c:pt>
                <c:pt idx="428">
                  <c:v>385.0</c:v>
                </c:pt>
                <c:pt idx="429">
                  <c:v>386.0</c:v>
                </c:pt>
                <c:pt idx="430">
                  <c:v>386.0</c:v>
                </c:pt>
                <c:pt idx="431">
                  <c:v>386.0</c:v>
                </c:pt>
                <c:pt idx="432">
                  <c:v>387.0</c:v>
                </c:pt>
                <c:pt idx="433">
                  <c:v>387.0</c:v>
                </c:pt>
                <c:pt idx="434">
                  <c:v>387.0</c:v>
                </c:pt>
                <c:pt idx="435">
                  <c:v>387.0</c:v>
                </c:pt>
                <c:pt idx="436">
                  <c:v>388.0</c:v>
                </c:pt>
                <c:pt idx="437">
                  <c:v>388.0</c:v>
                </c:pt>
                <c:pt idx="438">
                  <c:v>388.0</c:v>
                </c:pt>
                <c:pt idx="439">
                  <c:v>388.0</c:v>
                </c:pt>
                <c:pt idx="440">
                  <c:v>389.0</c:v>
                </c:pt>
                <c:pt idx="441">
                  <c:v>389.0</c:v>
                </c:pt>
                <c:pt idx="442">
                  <c:v>390.0</c:v>
                </c:pt>
                <c:pt idx="443">
                  <c:v>391.0</c:v>
                </c:pt>
                <c:pt idx="444">
                  <c:v>391.0</c:v>
                </c:pt>
                <c:pt idx="445">
                  <c:v>392.0</c:v>
                </c:pt>
                <c:pt idx="446">
                  <c:v>392.0</c:v>
                </c:pt>
                <c:pt idx="447">
                  <c:v>393.0</c:v>
                </c:pt>
                <c:pt idx="448">
                  <c:v>393.0</c:v>
                </c:pt>
                <c:pt idx="449">
                  <c:v>394.0</c:v>
                </c:pt>
                <c:pt idx="450">
                  <c:v>395.0</c:v>
                </c:pt>
                <c:pt idx="451">
                  <c:v>395.0</c:v>
                </c:pt>
                <c:pt idx="452">
                  <c:v>397.0</c:v>
                </c:pt>
                <c:pt idx="453">
                  <c:v>398.0</c:v>
                </c:pt>
                <c:pt idx="454">
                  <c:v>398.0</c:v>
                </c:pt>
                <c:pt idx="455">
                  <c:v>398.0</c:v>
                </c:pt>
                <c:pt idx="456">
                  <c:v>399.0</c:v>
                </c:pt>
                <c:pt idx="457">
                  <c:v>399.0</c:v>
                </c:pt>
                <c:pt idx="458">
                  <c:v>399.0</c:v>
                </c:pt>
                <c:pt idx="459">
                  <c:v>399.0</c:v>
                </c:pt>
                <c:pt idx="460">
                  <c:v>400.0</c:v>
                </c:pt>
                <c:pt idx="461">
                  <c:v>400.0</c:v>
                </c:pt>
                <c:pt idx="462">
                  <c:v>400.0</c:v>
                </c:pt>
                <c:pt idx="463">
                  <c:v>400.0</c:v>
                </c:pt>
                <c:pt idx="464">
                  <c:v>400.0</c:v>
                </c:pt>
                <c:pt idx="465">
                  <c:v>400.0</c:v>
                </c:pt>
                <c:pt idx="466">
                  <c:v>400.0</c:v>
                </c:pt>
                <c:pt idx="467">
                  <c:v>399.0</c:v>
                </c:pt>
                <c:pt idx="468">
                  <c:v>398.0</c:v>
                </c:pt>
                <c:pt idx="469">
                  <c:v>396.0</c:v>
                </c:pt>
                <c:pt idx="470">
                  <c:v>396.0</c:v>
                </c:pt>
                <c:pt idx="471">
                  <c:v>396.0</c:v>
                </c:pt>
                <c:pt idx="472">
                  <c:v>396.0</c:v>
                </c:pt>
                <c:pt idx="473">
                  <c:v>396.0</c:v>
                </c:pt>
                <c:pt idx="474">
                  <c:v>396.0</c:v>
                </c:pt>
                <c:pt idx="475">
                  <c:v>396.0</c:v>
                </c:pt>
                <c:pt idx="476">
                  <c:v>396.0</c:v>
                </c:pt>
                <c:pt idx="477">
                  <c:v>396.0</c:v>
                </c:pt>
                <c:pt idx="478">
                  <c:v>396.0</c:v>
                </c:pt>
                <c:pt idx="479">
                  <c:v>397.0</c:v>
                </c:pt>
                <c:pt idx="480">
                  <c:v>398.0</c:v>
                </c:pt>
                <c:pt idx="481">
                  <c:v>398.0</c:v>
                </c:pt>
                <c:pt idx="482">
                  <c:v>398.0</c:v>
                </c:pt>
                <c:pt idx="483">
                  <c:v>397.0</c:v>
                </c:pt>
                <c:pt idx="484">
                  <c:v>397.0</c:v>
                </c:pt>
                <c:pt idx="485">
                  <c:v>397.0</c:v>
                </c:pt>
                <c:pt idx="486">
                  <c:v>397.0</c:v>
                </c:pt>
                <c:pt idx="487">
                  <c:v>397.0</c:v>
                </c:pt>
                <c:pt idx="488">
                  <c:v>397.0</c:v>
                </c:pt>
                <c:pt idx="489">
                  <c:v>397.0</c:v>
                </c:pt>
                <c:pt idx="490">
                  <c:v>398.0</c:v>
                </c:pt>
                <c:pt idx="491">
                  <c:v>398.0</c:v>
                </c:pt>
                <c:pt idx="492">
                  <c:v>398.0</c:v>
                </c:pt>
                <c:pt idx="493">
                  <c:v>398.0</c:v>
                </c:pt>
                <c:pt idx="494">
                  <c:v>399.0</c:v>
                </c:pt>
                <c:pt idx="495">
                  <c:v>399.0</c:v>
                </c:pt>
                <c:pt idx="496">
                  <c:v>399.0</c:v>
                </c:pt>
                <c:pt idx="497">
                  <c:v>399.0</c:v>
                </c:pt>
                <c:pt idx="498">
                  <c:v>399.0</c:v>
                </c:pt>
                <c:pt idx="499">
                  <c:v>400.0</c:v>
                </c:pt>
                <c:pt idx="500">
                  <c:v>400.0</c:v>
                </c:pt>
                <c:pt idx="501">
                  <c:v>400.0</c:v>
                </c:pt>
                <c:pt idx="502">
                  <c:v>400.0</c:v>
                </c:pt>
                <c:pt idx="503">
                  <c:v>400.0</c:v>
                </c:pt>
                <c:pt idx="504">
                  <c:v>401.0</c:v>
                </c:pt>
                <c:pt idx="505">
                  <c:v>401.0</c:v>
                </c:pt>
                <c:pt idx="506">
                  <c:v>402.0</c:v>
                </c:pt>
                <c:pt idx="507">
                  <c:v>402.0</c:v>
                </c:pt>
                <c:pt idx="508">
                  <c:v>403.0</c:v>
                </c:pt>
                <c:pt idx="509">
                  <c:v>403.0</c:v>
                </c:pt>
                <c:pt idx="510">
                  <c:v>405.0</c:v>
                </c:pt>
                <c:pt idx="511">
                  <c:v>405.0</c:v>
                </c:pt>
                <c:pt idx="512">
                  <c:v>407.0</c:v>
                </c:pt>
                <c:pt idx="513">
                  <c:v>408.0</c:v>
                </c:pt>
                <c:pt idx="514">
                  <c:v>409.0</c:v>
                </c:pt>
                <c:pt idx="515">
                  <c:v>410.0</c:v>
                </c:pt>
                <c:pt idx="516">
                  <c:v>412.0</c:v>
                </c:pt>
                <c:pt idx="517">
                  <c:v>414.0</c:v>
                </c:pt>
                <c:pt idx="518">
                  <c:v>416.0</c:v>
                </c:pt>
                <c:pt idx="519">
                  <c:v>418.0</c:v>
                </c:pt>
                <c:pt idx="520">
                  <c:v>419.0</c:v>
                </c:pt>
                <c:pt idx="521">
                  <c:v>422.0</c:v>
                </c:pt>
                <c:pt idx="522">
                  <c:v>423.0</c:v>
                </c:pt>
                <c:pt idx="523">
                  <c:v>424.0</c:v>
                </c:pt>
                <c:pt idx="524">
                  <c:v>426.0</c:v>
                </c:pt>
                <c:pt idx="525">
                  <c:v>427.0</c:v>
                </c:pt>
                <c:pt idx="526">
                  <c:v>428.0</c:v>
                </c:pt>
                <c:pt idx="527">
                  <c:v>428.0</c:v>
                </c:pt>
                <c:pt idx="528">
                  <c:v>430.0</c:v>
                </c:pt>
                <c:pt idx="529">
                  <c:v>432.0</c:v>
                </c:pt>
                <c:pt idx="530">
                  <c:v>435.0</c:v>
                </c:pt>
                <c:pt idx="531">
                  <c:v>437.0</c:v>
                </c:pt>
                <c:pt idx="532">
                  <c:v>437.0</c:v>
                </c:pt>
                <c:pt idx="533">
                  <c:v>439.0</c:v>
                </c:pt>
                <c:pt idx="534">
                  <c:v>441.0</c:v>
                </c:pt>
                <c:pt idx="535">
                  <c:v>442.0</c:v>
                </c:pt>
                <c:pt idx="536">
                  <c:v>444.0</c:v>
                </c:pt>
                <c:pt idx="537">
                  <c:v>449.0</c:v>
                </c:pt>
                <c:pt idx="538">
                  <c:v>453.0</c:v>
                </c:pt>
                <c:pt idx="539">
                  <c:v>457.0</c:v>
                </c:pt>
                <c:pt idx="540">
                  <c:v>460.0</c:v>
                </c:pt>
                <c:pt idx="541">
                  <c:v>463.0</c:v>
                </c:pt>
                <c:pt idx="542">
                  <c:v>464.0</c:v>
                </c:pt>
                <c:pt idx="543">
                  <c:v>465.0</c:v>
                </c:pt>
                <c:pt idx="544">
                  <c:v>467.0</c:v>
                </c:pt>
                <c:pt idx="545">
                  <c:v>468.0</c:v>
                </c:pt>
                <c:pt idx="546">
                  <c:v>468.0</c:v>
                </c:pt>
                <c:pt idx="547">
                  <c:v>469.0</c:v>
                </c:pt>
                <c:pt idx="548">
                  <c:v>469.0</c:v>
                </c:pt>
                <c:pt idx="549">
                  <c:v>468.0</c:v>
                </c:pt>
                <c:pt idx="550">
                  <c:v>469.0</c:v>
                </c:pt>
                <c:pt idx="551">
                  <c:v>470.0</c:v>
                </c:pt>
                <c:pt idx="552">
                  <c:v>472.0</c:v>
                </c:pt>
                <c:pt idx="553">
                  <c:v>473.0</c:v>
                </c:pt>
                <c:pt idx="554">
                  <c:v>475.0</c:v>
                </c:pt>
                <c:pt idx="555">
                  <c:v>476.0</c:v>
                </c:pt>
                <c:pt idx="556">
                  <c:v>480.0</c:v>
                </c:pt>
                <c:pt idx="557">
                  <c:v>482.0</c:v>
                </c:pt>
                <c:pt idx="558">
                  <c:v>484.0</c:v>
                </c:pt>
                <c:pt idx="559">
                  <c:v>487.0</c:v>
                </c:pt>
                <c:pt idx="560">
                  <c:v>493.0</c:v>
                </c:pt>
                <c:pt idx="561">
                  <c:v>495.0</c:v>
                </c:pt>
                <c:pt idx="562">
                  <c:v>498.0</c:v>
                </c:pt>
                <c:pt idx="563">
                  <c:v>500.0</c:v>
                </c:pt>
                <c:pt idx="564">
                  <c:v>504.0</c:v>
                </c:pt>
                <c:pt idx="565">
                  <c:v>506.0</c:v>
                </c:pt>
                <c:pt idx="566">
                  <c:v>509.0</c:v>
                </c:pt>
                <c:pt idx="567">
                  <c:v>511.0</c:v>
                </c:pt>
                <c:pt idx="568">
                  <c:v>513.0</c:v>
                </c:pt>
                <c:pt idx="569">
                  <c:v>514.0</c:v>
                </c:pt>
                <c:pt idx="570">
                  <c:v>515.0</c:v>
                </c:pt>
                <c:pt idx="571">
                  <c:v>516.0</c:v>
                </c:pt>
                <c:pt idx="572">
                  <c:v>517.0</c:v>
                </c:pt>
                <c:pt idx="573">
                  <c:v>519.0</c:v>
                </c:pt>
                <c:pt idx="574">
                  <c:v>520.0</c:v>
                </c:pt>
                <c:pt idx="575">
                  <c:v>521.0</c:v>
                </c:pt>
                <c:pt idx="576">
                  <c:v>522.0</c:v>
                </c:pt>
                <c:pt idx="577">
                  <c:v>524.0</c:v>
                </c:pt>
                <c:pt idx="578">
                  <c:v>527.0</c:v>
                </c:pt>
                <c:pt idx="579">
                  <c:v>533.0</c:v>
                </c:pt>
                <c:pt idx="580">
                  <c:v>535.0</c:v>
                </c:pt>
                <c:pt idx="581">
                  <c:v>539.0</c:v>
                </c:pt>
                <c:pt idx="582">
                  <c:v>543.0</c:v>
                </c:pt>
                <c:pt idx="583">
                  <c:v>545.0</c:v>
                </c:pt>
                <c:pt idx="584">
                  <c:v>548.0</c:v>
                </c:pt>
                <c:pt idx="585">
                  <c:v>549.0</c:v>
                </c:pt>
                <c:pt idx="586">
                  <c:v>551.0</c:v>
                </c:pt>
                <c:pt idx="587">
                  <c:v>553.0</c:v>
                </c:pt>
                <c:pt idx="588">
                  <c:v>553.0</c:v>
                </c:pt>
                <c:pt idx="589">
                  <c:v>555.0</c:v>
                </c:pt>
                <c:pt idx="590">
                  <c:v>556.0</c:v>
                </c:pt>
                <c:pt idx="591">
                  <c:v>559.0</c:v>
                </c:pt>
                <c:pt idx="592">
                  <c:v>559.0</c:v>
                </c:pt>
                <c:pt idx="593">
                  <c:v>561.0</c:v>
                </c:pt>
                <c:pt idx="594">
                  <c:v>566.0</c:v>
                </c:pt>
                <c:pt idx="595">
                  <c:v>570.0</c:v>
                </c:pt>
                <c:pt idx="596">
                  <c:v>573.0</c:v>
                </c:pt>
                <c:pt idx="597">
                  <c:v>574.0</c:v>
                </c:pt>
                <c:pt idx="598">
                  <c:v>576.0</c:v>
                </c:pt>
                <c:pt idx="599">
                  <c:v>576.0</c:v>
                </c:pt>
                <c:pt idx="600">
                  <c:v>578.0</c:v>
                </c:pt>
                <c:pt idx="601">
                  <c:v>580.0</c:v>
                </c:pt>
                <c:pt idx="602">
                  <c:v>582.0</c:v>
                </c:pt>
                <c:pt idx="603">
                  <c:v>585.0</c:v>
                </c:pt>
                <c:pt idx="604">
                  <c:v>587.0</c:v>
                </c:pt>
                <c:pt idx="605">
                  <c:v>589.0</c:v>
                </c:pt>
                <c:pt idx="606">
                  <c:v>589.0</c:v>
                </c:pt>
                <c:pt idx="607">
                  <c:v>590.0</c:v>
                </c:pt>
                <c:pt idx="608">
                  <c:v>590.0</c:v>
                </c:pt>
                <c:pt idx="609">
                  <c:v>590.0</c:v>
                </c:pt>
                <c:pt idx="610">
                  <c:v>591.0</c:v>
                </c:pt>
                <c:pt idx="611">
                  <c:v>593.0</c:v>
                </c:pt>
                <c:pt idx="612">
                  <c:v>594.0</c:v>
                </c:pt>
                <c:pt idx="613">
                  <c:v>595.0</c:v>
                </c:pt>
                <c:pt idx="614">
                  <c:v>597.0</c:v>
                </c:pt>
                <c:pt idx="615">
                  <c:v>600.0</c:v>
                </c:pt>
                <c:pt idx="616">
                  <c:v>602.0</c:v>
                </c:pt>
                <c:pt idx="617">
                  <c:v>604.0</c:v>
                </c:pt>
                <c:pt idx="618">
                  <c:v>607.0</c:v>
                </c:pt>
                <c:pt idx="619">
                  <c:v>609.0</c:v>
                </c:pt>
                <c:pt idx="620">
                  <c:v>610.0</c:v>
                </c:pt>
                <c:pt idx="621">
                  <c:v>611.0</c:v>
                </c:pt>
                <c:pt idx="622">
                  <c:v>612.0</c:v>
                </c:pt>
                <c:pt idx="623">
                  <c:v>613.0</c:v>
                </c:pt>
                <c:pt idx="624">
                  <c:v>615.0</c:v>
                </c:pt>
                <c:pt idx="625">
                  <c:v>617.0</c:v>
                </c:pt>
                <c:pt idx="626">
                  <c:v>617.0</c:v>
                </c:pt>
                <c:pt idx="627">
                  <c:v>618.0</c:v>
                </c:pt>
                <c:pt idx="628">
                  <c:v>619.0</c:v>
                </c:pt>
                <c:pt idx="629">
                  <c:v>620.0</c:v>
                </c:pt>
                <c:pt idx="630">
                  <c:v>621.0</c:v>
                </c:pt>
                <c:pt idx="631">
                  <c:v>620.0</c:v>
                </c:pt>
                <c:pt idx="632">
                  <c:v>622.0</c:v>
                </c:pt>
                <c:pt idx="633">
                  <c:v>624.0</c:v>
                </c:pt>
                <c:pt idx="634">
                  <c:v>625.0</c:v>
                </c:pt>
                <c:pt idx="635">
                  <c:v>625.0</c:v>
                </c:pt>
                <c:pt idx="636">
                  <c:v>627.0</c:v>
                </c:pt>
                <c:pt idx="637">
                  <c:v>628.0</c:v>
                </c:pt>
                <c:pt idx="638">
                  <c:v>628.0</c:v>
                </c:pt>
                <c:pt idx="639">
                  <c:v>629.0</c:v>
                </c:pt>
                <c:pt idx="640">
                  <c:v>629.0</c:v>
                </c:pt>
                <c:pt idx="641">
                  <c:v>629.0</c:v>
                </c:pt>
                <c:pt idx="642">
                  <c:v>629.0</c:v>
                </c:pt>
                <c:pt idx="643">
                  <c:v>630.0</c:v>
                </c:pt>
                <c:pt idx="644">
                  <c:v>630.0</c:v>
                </c:pt>
                <c:pt idx="645">
                  <c:v>629.0</c:v>
                </c:pt>
                <c:pt idx="646">
                  <c:v>629.0</c:v>
                </c:pt>
                <c:pt idx="647">
                  <c:v>629.0</c:v>
                </c:pt>
                <c:pt idx="648">
                  <c:v>628.0</c:v>
                </c:pt>
                <c:pt idx="649">
                  <c:v>627.0</c:v>
                </c:pt>
                <c:pt idx="650">
                  <c:v>627.0</c:v>
                </c:pt>
                <c:pt idx="651">
                  <c:v>626.0</c:v>
                </c:pt>
                <c:pt idx="652">
                  <c:v>624.0</c:v>
                </c:pt>
                <c:pt idx="653">
                  <c:v>624.0</c:v>
                </c:pt>
                <c:pt idx="654">
                  <c:v>623.0</c:v>
                </c:pt>
                <c:pt idx="655">
                  <c:v>623.0</c:v>
                </c:pt>
                <c:pt idx="656">
                  <c:v>623.0</c:v>
                </c:pt>
                <c:pt idx="657">
                  <c:v>623.0</c:v>
                </c:pt>
                <c:pt idx="658">
                  <c:v>623.0</c:v>
                </c:pt>
                <c:pt idx="659">
                  <c:v>627.0</c:v>
                </c:pt>
                <c:pt idx="660">
                  <c:v>631.0</c:v>
                </c:pt>
                <c:pt idx="661">
                  <c:v>633.0</c:v>
                </c:pt>
                <c:pt idx="662">
                  <c:v>635.0</c:v>
                </c:pt>
                <c:pt idx="663">
                  <c:v>636.0</c:v>
                </c:pt>
                <c:pt idx="664">
                  <c:v>640.0</c:v>
                </c:pt>
                <c:pt idx="665">
                  <c:v>641.0</c:v>
                </c:pt>
                <c:pt idx="666">
                  <c:v>644.0</c:v>
                </c:pt>
                <c:pt idx="667">
                  <c:v>646.0</c:v>
                </c:pt>
                <c:pt idx="668">
                  <c:v>651.0</c:v>
                </c:pt>
                <c:pt idx="669">
                  <c:v>657.0</c:v>
                </c:pt>
                <c:pt idx="670">
                  <c:v>662.0</c:v>
                </c:pt>
                <c:pt idx="671">
                  <c:v>666.0</c:v>
                </c:pt>
                <c:pt idx="672">
                  <c:v>670.0</c:v>
                </c:pt>
                <c:pt idx="673">
                  <c:v>672.0</c:v>
                </c:pt>
                <c:pt idx="674">
                  <c:v>674.0</c:v>
                </c:pt>
                <c:pt idx="675">
                  <c:v>678.0</c:v>
                </c:pt>
                <c:pt idx="676">
                  <c:v>680.0</c:v>
                </c:pt>
                <c:pt idx="677">
                  <c:v>685.0</c:v>
                </c:pt>
                <c:pt idx="678">
                  <c:v>687.0</c:v>
                </c:pt>
                <c:pt idx="679">
                  <c:v>689.0</c:v>
                </c:pt>
                <c:pt idx="680">
                  <c:v>692.0</c:v>
                </c:pt>
                <c:pt idx="681">
                  <c:v>693.0</c:v>
                </c:pt>
                <c:pt idx="682">
                  <c:v>695.0</c:v>
                </c:pt>
                <c:pt idx="683">
                  <c:v>697.0</c:v>
                </c:pt>
                <c:pt idx="684">
                  <c:v>698.0</c:v>
                </c:pt>
                <c:pt idx="685">
                  <c:v>700.0</c:v>
                </c:pt>
                <c:pt idx="686">
                  <c:v>702.0</c:v>
                </c:pt>
                <c:pt idx="687">
                  <c:v>706.0</c:v>
                </c:pt>
                <c:pt idx="688">
                  <c:v>708.0</c:v>
                </c:pt>
                <c:pt idx="689">
                  <c:v>710.0</c:v>
                </c:pt>
                <c:pt idx="690">
                  <c:v>710.0</c:v>
                </c:pt>
                <c:pt idx="691">
                  <c:v>711.0</c:v>
                </c:pt>
                <c:pt idx="692">
                  <c:v>714.0</c:v>
                </c:pt>
                <c:pt idx="693">
                  <c:v>716.0</c:v>
                </c:pt>
                <c:pt idx="694">
                  <c:v>716.0</c:v>
                </c:pt>
                <c:pt idx="695">
                  <c:v>716.0</c:v>
                </c:pt>
                <c:pt idx="696">
                  <c:v>717.0</c:v>
                </c:pt>
                <c:pt idx="697">
                  <c:v>717.0</c:v>
                </c:pt>
                <c:pt idx="698">
                  <c:v>717.0</c:v>
                </c:pt>
                <c:pt idx="699">
                  <c:v>717.0</c:v>
                </c:pt>
                <c:pt idx="700">
                  <c:v>716.0</c:v>
                </c:pt>
                <c:pt idx="701">
                  <c:v>716.0</c:v>
                </c:pt>
                <c:pt idx="702">
                  <c:v>716.0</c:v>
                </c:pt>
                <c:pt idx="703">
                  <c:v>716.0</c:v>
                </c:pt>
                <c:pt idx="704">
                  <c:v>716.0</c:v>
                </c:pt>
                <c:pt idx="705">
                  <c:v>716.0</c:v>
                </c:pt>
                <c:pt idx="706">
                  <c:v>716.0</c:v>
                </c:pt>
                <c:pt idx="707">
                  <c:v>716.0</c:v>
                </c:pt>
                <c:pt idx="708">
                  <c:v>717.0</c:v>
                </c:pt>
                <c:pt idx="709">
                  <c:v>717.0</c:v>
                </c:pt>
                <c:pt idx="710">
                  <c:v>717.0</c:v>
                </c:pt>
                <c:pt idx="711">
                  <c:v>719.0</c:v>
                </c:pt>
                <c:pt idx="712">
                  <c:v>719.0</c:v>
                </c:pt>
                <c:pt idx="713">
                  <c:v>720.0</c:v>
                </c:pt>
                <c:pt idx="714">
                  <c:v>721.0</c:v>
                </c:pt>
                <c:pt idx="715">
                  <c:v>720.0</c:v>
                </c:pt>
                <c:pt idx="716">
                  <c:v>720.0</c:v>
                </c:pt>
                <c:pt idx="717">
                  <c:v>721.0</c:v>
                </c:pt>
                <c:pt idx="718">
                  <c:v>722.0</c:v>
                </c:pt>
                <c:pt idx="719">
                  <c:v>722.0</c:v>
                </c:pt>
                <c:pt idx="720">
                  <c:v>722.0</c:v>
                </c:pt>
                <c:pt idx="721">
                  <c:v>723.0</c:v>
                </c:pt>
                <c:pt idx="722">
                  <c:v>723.0</c:v>
                </c:pt>
                <c:pt idx="723">
                  <c:v>724.0</c:v>
                </c:pt>
                <c:pt idx="724">
                  <c:v>726.0</c:v>
                </c:pt>
                <c:pt idx="725">
                  <c:v>727.0</c:v>
                </c:pt>
                <c:pt idx="726">
                  <c:v>727.0</c:v>
                </c:pt>
                <c:pt idx="727">
                  <c:v>727.0</c:v>
                </c:pt>
                <c:pt idx="728">
                  <c:v>727.0</c:v>
                </c:pt>
                <c:pt idx="729">
                  <c:v>727.0</c:v>
                </c:pt>
                <c:pt idx="730">
                  <c:v>725.0</c:v>
                </c:pt>
                <c:pt idx="731">
                  <c:v>725.0</c:v>
                </c:pt>
                <c:pt idx="732">
                  <c:v>725.0</c:v>
                </c:pt>
                <c:pt idx="733">
                  <c:v>724.0</c:v>
                </c:pt>
                <c:pt idx="734">
                  <c:v>724.0</c:v>
                </c:pt>
                <c:pt idx="735">
                  <c:v>724.0</c:v>
                </c:pt>
                <c:pt idx="736">
                  <c:v>724.0</c:v>
                </c:pt>
                <c:pt idx="737">
                  <c:v>723.0</c:v>
                </c:pt>
                <c:pt idx="738">
                  <c:v>723.0</c:v>
                </c:pt>
                <c:pt idx="739">
                  <c:v>722.0</c:v>
                </c:pt>
                <c:pt idx="740">
                  <c:v>722.0</c:v>
                </c:pt>
                <c:pt idx="741">
                  <c:v>722.0</c:v>
                </c:pt>
                <c:pt idx="742">
                  <c:v>721.0</c:v>
                </c:pt>
                <c:pt idx="743">
                  <c:v>721.0</c:v>
                </c:pt>
                <c:pt idx="744">
                  <c:v>720.0</c:v>
                </c:pt>
                <c:pt idx="745">
                  <c:v>719.0</c:v>
                </c:pt>
                <c:pt idx="746">
                  <c:v>719.0</c:v>
                </c:pt>
                <c:pt idx="747">
                  <c:v>718.0</c:v>
                </c:pt>
                <c:pt idx="748">
                  <c:v>717.0</c:v>
                </c:pt>
                <c:pt idx="749">
                  <c:v>716.0</c:v>
                </c:pt>
                <c:pt idx="750">
                  <c:v>715.0</c:v>
                </c:pt>
                <c:pt idx="751">
                  <c:v>714.0</c:v>
                </c:pt>
                <c:pt idx="752">
                  <c:v>714.0</c:v>
                </c:pt>
                <c:pt idx="753">
                  <c:v>714.0</c:v>
                </c:pt>
                <c:pt idx="754">
                  <c:v>713.0</c:v>
                </c:pt>
                <c:pt idx="755">
                  <c:v>712.0</c:v>
                </c:pt>
                <c:pt idx="756">
                  <c:v>712.0</c:v>
                </c:pt>
                <c:pt idx="757">
                  <c:v>712.0</c:v>
                </c:pt>
                <c:pt idx="758">
                  <c:v>713.0</c:v>
                </c:pt>
                <c:pt idx="759">
                  <c:v>714.0</c:v>
                </c:pt>
                <c:pt idx="760">
                  <c:v>713.0</c:v>
                </c:pt>
                <c:pt idx="761">
                  <c:v>713.0</c:v>
                </c:pt>
                <c:pt idx="762">
                  <c:v>712.0</c:v>
                </c:pt>
                <c:pt idx="763">
                  <c:v>711.0</c:v>
                </c:pt>
                <c:pt idx="764">
                  <c:v>711.0</c:v>
                </c:pt>
                <c:pt idx="765">
                  <c:v>711.0</c:v>
                </c:pt>
                <c:pt idx="766">
                  <c:v>710.0</c:v>
                </c:pt>
                <c:pt idx="767">
                  <c:v>711.0</c:v>
                </c:pt>
                <c:pt idx="768">
                  <c:v>712.0</c:v>
                </c:pt>
                <c:pt idx="769">
                  <c:v>713.0</c:v>
                </c:pt>
                <c:pt idx="770">
                  <c:v>714.0</c:v>
                </c:pt>
                <c:pt idx="771">
                  <c:v>714.0</c:v>
                </c:pt>
                <c:pt idx="772">
                  <c:v>714.0</c:v>
                </c:pt>
                <c:pt idx="773">
                  <c:v>714.0</c:v>
                </c:pt>
                <c:pt idx="774">
                  <c:v>713.0</c:v>
                </c:pt>
                <c:pt idx="775">
                  <c:v>713.0</c:v>
                </c:pt>
                <c:pt idx="776">
                  <c:v>713.0</c:v>
                </c:pt>
                <c:pt idx="777">
                  <c:v>713.0</c:v>
                </c:pt>
                <c:pt idx="778">
                  <c:v>715.0</c:v>
                </c:pt>
                <c:pt idx="779">
                  <c:v>715.0</c:v>
                </c:pt>
                <c:pt idx="780">
                  <c:v>714.0</c:v>
                </c:pt>
                <c:pt idx="781">
                  <c:v>713.0</c:v>
                </c:pt>
                <c:pt idx="782">
                  <c:v>712.0</c:v>
                </c:pt>
                <c:pt idx="783">
                  <c:v>711.0</c:v>
                </c:pt>
                <c:pt idx="784">
                  <c:v>711.0</c:v>
                </c:pt>
                <c:pt idx="785">
                  <c:v>711.0</c:v>
                </c:pt>
                <c:pt idx="786">
                  <c:v>711.0</c:v>
                </c:pt>
                <c:pt idx="787">
                  <c:v>711.0</c:v>
                </c:pt>
                <c:pt idx="788">
                  <c:v>710.0</c:v>
                </c:pt>
                <c:pt idx="789">
                  <c:v>709.0</c:v>
                </c:pt>
                <c:pt idx="790">
                  <c:v>708.0</c:v>
                </c:pt>
                <c:pt idx="791">
                  <c:v>708.0</c:v>
                </c:pt>
                <c:pt idx="792">
                  <c:v>708.0</c:v>
                </c:pt>
                <c:pt idx="793">
                  <c:v>708.0</c:v>
                </c:pt>
                <c:pt idx="794">
                  <c:v>707.0</c:v>
                </c:pt>
                <c:pt idx="795">
                  <c:v>707.0</c:v>
                </c:pt>
                <c:pt idx="796">
                  <c:v>707.0</c:v>
                </c:pt>
                <c:pt idx="797">
                  <c:v>707.0</c:v>
                </c:pt>
                <c:pt idx="798">
                  <c:v>706.0</c:v>
                </c:pt>
                <c:pt idx="799">
                  <c:v>706.0</c:v>
                </c:pt>
                <c:pt idx="800">
                  <c:v>706.0</c:v>
                </c:pt>
                <c:pt idx="801">
                  <c:v>706.0</c:v>
                </c:pt>
                <c:pt idx="802">
                  <c:v>706.0</c:v>
                </c:pt>
                <c:pt idx="803">
                  <c:v>706.0</c:v>
                </c:pt>
                <c:pt idx="804">
                  <c:v>705.0</c:v>
                </c:pt>
                <c:pt idx="805">
                  <c:v>705.0</c:v>
                </c:pt>
                <c:pt idx="806">
                  <c:v>705.0</c:v>
                </c:pt>
                <c:pt idx="807">
                  <c:v>705.0</c:v>
                </c:pt>
                <c:pt idx="808">
                  <c:v>704.0</c:v>
                </c:pt>
                <c:pt idx="809">
                  <c:v>704.0</c:v>
                </c:pt>
                <c:pt idx="810">
                  <c:v>704.0</c:v>
                </c:pt>
                <c:pt idx="811">
                  <c:v>704.0</c:v>
                </c:pt>
                <c:pt idx="812">
                  <c:v>704.0</c:v>
                </c:pt>
                <c:pt idx="813">
                  <c:v>704.0</c:v>
                </c:pt>
                <c:pt idx="814">
                  <c:v>703.0</c:v>
                </c:pt>
                <c:pt idx="815">
                  <c:v>702.0</c:v>
                </c:pt>
                <c:pt idx="816">
                  <c:v>703.0</c:v>
                </c:pt>
                <c:pt idx="817">
                  <c:v>703.0</c:v>
                </c:pt>
                <c:pt idx="818">
                  <c:v>703.0</c:v>
                </c:pt>
                <c:pt idx="819">
                  <c:v>705.0</c:v>
                </c:pt>
                <c:pt idx="820">
                  <c:v>705.0</c:v>
                </c:pt>
                <c:pt idx="821">
                  <c:v>706.0</c:v>
                </c:pt>
                <c:pt idx="822">
                  <c:v>706.0</c:v>
                </c:pt>
                <c:pt idx="823">
                  <c:v>706.0</c:v>
                </c:pt>
                <c:pt idx="824">
                  <c:v>705.0</c:v>
                </c:pt>
                <c:pt idx="825">
                  <c:v>704.0</c:v>
                </c:pt>
                <c:pt idx="826">
                  <c:v>704.0</c:v>
                </c:pt>
                <c:pt idx="827">
                  <c:v>704.0</c:v>
                </c:pt>
                <c:pt idx="828">
                  <c:v>704.0</c:v>
                </c:pt>
                <c:pt idx="829">
                  <c:v>705.0</c:v>
                </c:pt>
                <c:pt idx="830">
                  <c:v>705.0</c:v>
                </c:pt>
                <c:pt idx="831">
                  <c:v>704.0</c:v>
                </c:pt>
                <c:pt idx="832">
                  <c:v>703.0</c:v>
                </c:pt>
                <c:pt idx="833">
                  <c:v>702.0</c:v>
                </c:pt>
                <c:pt idx="834">
                  <c:v>701.0</c:v>
                </c:pt>
                <c:pt idx="835">
                  <c:v>701.0</c:v>
                </c:pt>
                <c:pt idx="836">
                  <c:v>702.0</c:v>
                </c:pt>
                <c:pt idx="837">
                  <c:v>701.0</c:v>
                </c:pt>
                <c:pt idx="838">
                  <c:v>700.0</c:v>
                </c:pt>
                <c:pt idx="839">
                  <c:v>700.0</c:v>
                </c:pt>
                <c:pt idx="840">
                  <c:v>699.0</c:v>
                </c:pt>
                <c:pt idx="841">
                  <c:v>699.0</c:v>
                </c:pt>
                <c:pt idx="842">
                  <c:v>699.0</c:v>
                </c:pt>
                <c:pt idx="843">
                  <c:v>699.0</c:v>
                </c:pt>
                <c:pt idx="844">
                  <c:v>699.0</c:v>
                </c:pt>
                <c:pt idx="845">
                  <c:v>699.0</c:v>
                </c:pt>
                <c:pt idx="846">
                  <c:v>698.0</c:v>
                </c:pt>
                <c:pt idx="847">
                  <c:v>698.0</c:v>
                </c:pt>
                <c:pt idx="848">
                  <c:v>698.0</c:v>
                </c:pt>
                <c:pt idx="849">
                  <c:v>698.0</c:v>
                </c:pt>
                <c:pt idx="850">
                  <c:v>698.0</c:v>
                </c:pt>
                <c:pt idx="851">
                  <c:v>698.0</c:v>
                </c:pt>
                <c:pt idx="852">
                  <c:v>700.0</c:v>
                </c:pt>
                <c:pt idx="853">
                  <c:v>701.0</c:v>
                </c:pt>
                <c:pt idx="854">
                  <c:v>701.0</c:v>
                </c:pt>
                <c:pt idx="855">
                  <c:v>701.0</c:v>
                </c:pt>
                <c:pt idx="856">
                  <c:v>702.0</c:v>
                </c:pt>
                <c:pt idx="857">
                  <c:v>700.0</c:v>
                </c:pt>
                <c:pt idx="858">
                  <c:v>700.0</c:v>
                </c:pt>
                <c:pt idx="859">
                  <c:v>700.0</c:v>
                </c:pt>
                <c:pt idx="860">
                  <c:v>699.0</c:v>
                </c:pt>
                <c:pt idx="861">
                  <c:v>699.0</c:v>
                </c:pt>
                <c:pt idx="862">
                  <c:v>700.0</c:v>
                </c:pt>
                <c:pt idx="863">
                  <c:v>699.0</c:v>
                </c:pt>
                <c:pt idx="864">
                  <c:v>699.0</c:v>
                </c:pt>
                <c:pt idx="865">
                  <c:v>699.0</c:v>
                </c:pt>
                <c:pt idx="866">
                  <c:v>700.0</c:v>
                </c:pt>
                <c:pt idx="867">
                  <c:v>700.0</c:v>
                </c:pt>
                <c:pt idx="868">
                  <c:v>702.0</c:v>
                </c:pt>
                <c:pt idx="869">
                  <c:v>703.0</c:v>
                </c:pt>
                <c:pt idx="870">
                  <c:v>705.0</c:v>
                </c:pt>
                <c:pt idx="871">
                  <c:v>706.0</c:v>
                </c:pt>
                <c:pt idx="872">
                  <c:v>708.0</c:v>
                </c:pt>
                <c:pt idx="873">
                  <c:v>708.0</c:v>
                </c:pt>
                <c:pt idx="874">
                  <c:v>709.0</c:v>
                </c:pt>
                <c:pt idx="875">
                  <c:v>709.0</c:v>
                </c:pt>
                <c:pt idx="876">
                  <c:v>709.0</c:v>
                </c:pt>
                <c:pt idx="877">
                  <c:v>710.0</c:v>
                </c:pt>
                <c:pt idx="878">
                  <c:v>710.0</c:v>
                </c:pt>
                <c:pt idx="879">
                  <c:v>710.0</c:v>
                </c:pt>
                <c:pt idx="880">
                  <c:v>710.0</c:v>
                </c:pt>
                <c:pt idx="881">
                  <c:v>709.0</c:v>
                </c:pt>
                <c:pt idx="882">
                  <c:v>709.0</c:v>
                </c:pt>
                <c:pt idx="883">
                  <c:v>708.0</c:v>
                </c:pt>
                <c:pt idx="884">
                  <c:v>709.0</c:v>
                </c:pt>
                <c:pt idx="885">
                  <c:v>709.0</c:v>
                </c:pt>
                <c:pt idx="886">
                  <c:v>709.0</c:v>
                </c:pt>
                <c:pt idx="887">
                  <c:v>709.0</c:v>
                </c:pt>
                <c:pt idx="888">
                  <c:v>709.0</c:v>
                </c:pt>
                <c:pt idx="889">
                  <c:v>709.0</c:v>
                </c:pt>
                <c:pt idx="890">
                  <c:v>709.0</c:v>
                </c:pt>
                <c:pt idx="891">
                  <c:v>708.0</c:v>
                </c:pt>
                <c:pt idx="892">
                  <c:v>708.0</c:v>
                </c:pt>
                <c:pt idx="893">
                  <c:v>707.0</c:v>
                </c:pt>
                <c:pt idx="894">
                  <c:v>706.0</c:v>
                </c:pt>
                <c:pt idx="895">
                  <c:v>707.0</c:v>
                </c:pt>
                <c:pt idx="896">
                  <c:v>706.0</c:v>
                </c:pt>
                <c:pt idx="897">
                  <c:v>706.0</c:v>
                </c:pt>
                <c:pt idx="898">
                  <c:v>705.0</c:v>
                </c:pt>
                <c:pt idx="899">
                  <c:v>705.0</c:v>
                </c:pt>
                <c:pt idx="900">
                  <c:v>705.0</c:v>
                </c:pt>
                <c:pt idx="901">
                  <c:v>705.0</c:v>
                </c:pt>
                <c:pt idx="902">
                  <c:v>704.0</c:v>
                </c:pt>
                <c:pt idx="903">
                  <c:v>704.0</c:v>
                </c:pt>
                <c:pt idx="904">
                  <c:v>704.0</c:v>
                </c:pt>
                <c:pt idx="905">
                  <c:v>704.0</c:v>
                </c:pt>
                <c:pt idx="906">
                  <c:v>705.0</c:v>
                </c:pt>
                <c:pt idx="907">
                  <c:v>705.0</c:v>
                </c:pt>
                <c:pt idx="908">
                  <c:v>705.0</c:v>
                </c:pt>
                <c:pt idx="909">
                  <c:v>705.0</c:v>
                </c:pt>
                <c:pt idx="910">
                  <c:v>706.0</c:v>
                </c:pt>
                <c:pt idx="911">
                  <c:v>706.0</c:v>
                </c:pt>
                <c:pt idx="912">
                  <c:v>707.0</c:v>
                </c:pt>
                <c:pt idx="913">
                  <c:v>708.0</c:v>
                </c:pt>
                <c:pt idx="914">
                  <c:v>708.0</c:v>
                </c:pt>
                <c:pt idx="915">
                  <c:v>708.0</c:v>
                </c:pt>
                <c:pt idx="916">
                  <c:v>708.0</c:v>
                </c:pt>
                <c:pt idx="917">
                  <c:v>708.0</c:v>
                </c:pt>
                <c:pt idx="918">
                  <c:v>708.0</c:v>
                </c:pt>
                <c:pt idx="919">
                  <c:v>708.0</c:v>
                </c:pt>
                <c:pt idx="920">
                  <c:v>709.0</c:v>
                </c:pt>
                <c:pt idx="921">
                  <c:v>709.0</c:v>
                </c:pt>
                <c:pt idx="922">
                  <c:v>709.0</c:v>
                </c:pt>
                <c:pt idx="923">
                  <c:v>710.0</c:v>
                </c:pt>
                <c:pt idx="924">
                  <c:v>709.0</c:v>
                </c:pt>
                <c:pt idx="925">
                  <c:v>708.0</c:v>
                </c:pt>
                <c:pt idx="926">
                  <c:v>707.0</c:v>
                </c:pt>
                <c:pt idx="927">
                  <c:v>705.0</c:v>
                </c:pt>
                <c:pt idx="928">
                  <c:v>704.0</c:v>
                </c:pt>
                <c:pt idx="929">
                  <c:v>703.0</c:v>
                </c:pt>
                <c:pt idx="930">
                  <c:v>702.0</c:v>
                </c:pt>
                <c:pt idx="931">
                  <c:v>702.0</c:v>
                </c:pt>
                <c:pt idx="932">
                  <c:v>701.0</c:v>
                </c:pt>
                <c:pt idx="933">
                  <c:v>700.0</c:v>
                </c:pt>
                <c:pt idx="934">
                  <c:v>700.0</c:v>
                </c:pt>
                <c:pt idx="935">
                  <c:v>700.0</c:v>
                </c:pt>
                <c:pt idx="936">
                  <c:v>700.0</c:v>
                </c:pt>
                <c:pt idx="937">
                  <c:v>703.0</c:v>
                </c:pt>
                <c:pt idx="938">
                  <c:v>704.0</c:v>
                </c:pt>
                <c:pt idx="939">
                  <c:v>704.0</c:v>
                </c:pt>
                <c:pt idx="940">
                  <c:v>703.0</c:v>
                </c:pt>
                <c:pt idx="941">
                  <c:v>703.0</c:v>
                </c:pt>
                <c:pt idx="942">
                  <c:v>704.0</c:v>
                </c:pt>
                <c:pt idx="943">
                  <c:v>703.0</c:v>
                </c:pt>
                <c:pt idx="944">
                  <c:v>702.0</c:v>
                </c:pt>
                <c:pt idx="945">
                  <c:v>701.0</c:v>
                </c:pt>
                <c:pt idx="946">
                  <c:v>700.0</c:v>
                </c:pt>
                <c:pt idx="947">
                  <c:v>699.0</c:v>
                </c:pt>
                <c:pt idx="948">
                  <c:v>698.0</c:v>
                </c:pt>
                <c:pt idx="949">
                  <c:v>697.0</c:v>
                </c:pt>
                <c:pt idx="950">
                  <c:v>698.0</c:v>
                </c:pt>
                <c:pt idx="951">
                  <c:v>698.0</c:v>
                </c:pt>
                <c:pt idx="952">
                  <c:v>700.0</c:v>
                </c:pt>
                <c:pt idx="953">
                  <c:v>699.0</c:v>
                </c:pt>
                <c:pt idx="954">
                  <c:v>699.0</c:v>
                </c:pt>
                <c:pt idx="955">
                  <c:v>699.0</c:v>
                </c:pt>
                <c:pt idx="956">
                  <c:v>698.0</c:v>
                </c:pt>
                <c:pt idx="957">
                  <c:v>698.0</c:v>
                </c:pt>
                <c:pt idx="958">
                  <c:v>699.0</c:v>
                </c:pt>
                <c:pt idx="959">
                  <c:v>700.0</c:v>
                </c:pt>
                <c:pt idx="960">
                  <c:v>701.0</c:v>
                </c:pt>
                <c:pt idx="961">
                  <c:v>701.0</c:v>
                </c:pt>
                <c:pt idx="962">
                  <c:v>702.0</c:v>
                </c:pt>
                <c:pt idx="963">
                  <c:v>702.0</c:v>
                </c:pt>
                <c:pt idx="964">
                  <c:v>702.0</c:v>
                </c:pt>
                <c:pt idx="965">
                  <c:v>701.0</c:v>
                </c:pt>
                <c:pt idx="966">
                  <c:v>701.0</c:v>
                </c:pt>
                <c:pt idx="967">
                  <c:v>700.0</c:v>
                </c:pt>
                <c:pt idx="968">
                  <c:v>698.0</c:v>
                </c:pt>
                <c:pt idx="969">
                  <c:v>698.0</c:v>
                </c:pt>
                <c:pt idx="970">
                  <c:v>698.0</c:v>
                </c:pt>
                <c:pt idx="971">
                  <c:v>697.0</c:v>
                </c:pt>
                <c:pt idx="972">
                  <c:v>697.0</c:v>
                </c:pt>
                <c:pt idx="973">
                  <c:v>697.0</c:v>
                </c:pt>
                <c:pt idx="974">
                  <c:v>696.0</c:v>
                </c:pt>
                <c:pt idx="975">
                  <c:v>696.0</c:v>
                </c:pt>
                <c:pt idx="976">
                  <c:v>696.0</c:v>
                </c:pt>
                <c:pt idx="977">
                  <c:v>696.0</c:v>
                </c:pt>
                <c:pt idx="978">
                  <c:v>696.0</c:v>
                </c:pt>
                <c:pt idx="979">
                  <c:v>696.0</c:v>
                </c:pt>
                <c:pt idx="980">
                  <c:v>696.0</c:v>
                </c:pt>
                <c:pt idx="981">
                  <c:v>696.0</c:v>
                </c:pt>
                <c:pt idx="982">
                  <c:v>697.0</c:v>
                </c:pt>
                <c:pt idx="983">
                  <c:v>698.0</c:v>
                </c:pt>
                <c:pt idx="984">
                  <c:v>699.0</c:v>
                </c:pt>
                <c:pt idx="985">
                  <c:v>699.0</c:v>
                </c:pt>
                <c:pt idx="986">
                  <c:v>700.0</c:v>
                </c:pt>
                <c:pt idx="987">
                  <c:v>700.0</c:v>
                </c:pt>
                <c:pt idx="988">
                  <c:v>700.0</c:v>
                </c:pt>
                <c:pt idx="989">
                  <c:v>700.0</c:v>
                </c:pt>
                <c:pt idx="990">
                  <c:v>700.0</c:v>
                </c:pt>
                <c:pt idx="991">
                  <c:v>700.0</c:v>
                </c:pt>
                <c:pt idx="992">
                  <c:v>700.0</c:v>
                </c:pt>
                <c:pt idx="993">
                  <c:v>703.0</c:v>
                </c:pt>
                <c:pt idx="994">
                  <c:v>703.0</c:v>
                </c:pt>
                <c:pt idx="995">
                  <c:v>703.0</c:v>
                </c:pt>
                <c:pt idx="996">
                  <c:v>703.0</c:v>
                </c:pt>
                <c:pt idx="997">
                  <c:v>704.0</c:v>
                </c:pt>
                <c:pt idx="998">
                  <c:v>704.0</c:v>
                </c:pt>
                <c:pt idx="999">
                  <c:v>706.0</c:v>
                </c:pt>
                <c:pt idx="1000">
                  <c:v>707.0</c:v>
                </c:pt>
                <c:pt idx="1001">
                  <c:v>710.0</c:v>
                </c:pt>
                <c:pt idx="1002">
                  <c:v>712.0</c:v>
                </c:pt>
                <c:pt idx="1003">
                  <c:v>714.0</c:v>
                </c:pt>
                <c:pt idx="1004">
                  <c:v>715.0</c:v>
                </c:pt>
                <c:pt idx="1005">
                  <c:v>716.0</c:v>
                </c:pt>
                <c:pt idx="1006">
                  <c:v>719.0</c:v>
                </c:pt>
                <c:pt idx="1007">
                  <c:v>721.0</c:v>
                </c:pt>
                <c:pt idx="1008">
                  <c:v>721.0</c:v>
                </c:pt>
                <c:pt idx="1009">
                  <c:v>721.0</c:v>
                </c:pt>
                <c:pt idx="1010">
                  <c:v>720.0</c:v>
                </c:pt>
                <c:pt idx="1011">
                  <c:v>716.0</c:v>
                </c:pt>
                <c:pt idx="1012">
                  <c:v>712.0</c:v>
                </c:pt>
                <c:pt idx="1013">
                  <c:v>711.0</c:v>
                </c:pt>
                <c:pt idx="1014">
                  <c:v>713.0</c:v>
                </c:pt>
                <c:pt idx="1015">
                  <c:v>715.0</c:v>
                </c:pt>
                <c:pt idx="1016">
                  <c:v>717.0</c:v>
                </c:pt>
                <c:pt idx="1017">
                  <c:v>718.0</c:v>
                </c:pt>
                <c:pt idx="1018">
                  <c:v>718.0</c:v>
                </c:pt>
                <c:pt idx="1019">
                  <c:v>713.0</c:v>
                </c:pt>
                <c:pt idx="1020">
                  <c:v>714.0</c:v>
                </c:pt>
                <c:pt idx="1021">
                  <c:v>714.0</c:v>
                </c:pt>
                <c:pt idx="1022">
                  <c:v>714.0</c:v>
                </c:pt>
                <c:pt idx="1023">
                  <c:v>714.0</c:v>
                </c:pt>
                <c:pt idx="1024">
                  <c:v>713.0</c:v>
                </c:pt>
                <c:pt idx="1025">
                  <c:v>713.0</c:v>
                </c:pt>
                <c:pt idx="1026">
                  <c:v>713.0</c:v>
                </c:pt>
                <c:pt idx="1027">
                  <c:v>713.0</c:v>
                </c:pt>
                <c:pt idx="1028">
                  <c:v>715.0</c:v>
                </c:pt>
                <c:pt idx="1029">
                  <c:v>716.0</c:v>
                </c:pt>
                <c:pt idx="1030">
                  <c:v>717.0</c:v>
                </c:pt>
                <c:pt idx="1031">
                  <c:v>718.0</c:v>
                </c:pt>
                <c:pt idx="1032">
                  <c:v>720.0</c:v>
                </c:pt>
                <c:pt idx="1033">
                  <c:v>720.0</c:v>
                </c:pt>
                <c:pt idx="1034">
                  <c:v>720.0</c:v>
                </c:pt>
                <c:pt idx="1035">
                  <c:v>722.0</c:v>
                </c:pt>
                <c:pt idx="1036">
                  <c:v>726.0</c:v>
                </c:pt>
                <c:pt idx="1037">
                  <c:v>732.0</c:v>
                </c:pt>
                <c:pt idx="1038">
                  <c:v>735.0</c:v>
                </c:pt>
                <c:pt idx="1039">
                  <c:v>736.0</c:v>
                </c:pt>
                <c:pt idx="1040">
                  <c:v>742.0</c:v>
                </c:pt>
                <c:pt idx="1041">
                  <c:v>742.0</c:v>
                </c:pt>
                <c:pt idx="1042">
                  <c:v>743.0</c:v>
                </c:pt>
                <c:pt idx="1043">
                  <c:v>743.0</c:v>
                </c:pt>
                <c:pt idx="1044">
                  <c:v>743.0</c:v>
                </c:pt>
                <c:pt idx="1045">
                  <c:v>744.0</c:v>
                </c:pt>
                <c:pt idx="1046">
                  <c:v>743.0</c:v>
                </c:pt>
                <c:pt idx="1047">
                  <c:v>743.0</c:v>
                </c:pt>
                <c:pt idx="1048">
                  <c:v>743.0</c:v>
                </c:pt>
                <c:pt idx="1049">
                  <c:v>743.0</c:v>
                </c:pt>
                <c:pt idx="1050">
                  <c:v>742.0</c:v>
                </c:pt>
                <c:pt idx="1051">
                  <c:v>740.0</c:v>
                </c:pt>
                <c:pt idx="1052">
                  <c:v>744.0</c:v>
                </c:pt>
                <c:pt idx="1053">
                  <c:v>745.0</c:v>
                </c:pt>
                <c:pt idx="1054">
                  <c:v>752.0</c:v>
                </c:pt>
                <c:pt idx="1055">
                  <c:v>765.0</c:v>
                </c:pt>
                <c:pt idx="1056">
                  <c:v>767.0</c:v>
                </c:pt>
                <c:pt idx="1057">
                  <c:v>767.0</c:v>
                </c:pt>
                <c:pt idx="1058">
                  <c:v>767.0</c:v>
                </c:pt>
                <c:pt idx="1059">
                  <c:v>767.0</c:v>
                </c:pt>
                <c:pt idx="1060">
                  <c:v>766.0</c:v>
                </c:pt>
                <c:pt idx="1061">
                  <c:v>766.0</c:v>
                </c:pt>
                <c:pt idx="1062">
                  <c:v>766.0</c:v>
                </c:pt>
                <c:pt idx="1063">
                  <c:v>765.0</c:v>
                </c:pt>
                <c:pt idx="1064">
                  <c:v>765.0</c:v>
                </c:pt>
                <c:pt idx="1065">
                  <c:v>769.0</c:v>
                </c:pt>
                <c:pt idx="1066">
                  <c:v>769.0</c:v>
                </c:pt>
                <c:pt idx="1067">
                  <c:v>769.0</c:v>
                </c:pt>
                <c:pt idx="1068">
                  <c:v>766.0</c:v>
                </c:pt>
                <c:pt idx="1069">
                  <c:v>763.0</c:v>
                </c:pt>
                <c:pt idx="1070">
                  <c:v>760.0</c:v>
                </c:pt>
                <c:pt idx="1071">
                  <c:v>760.0</c:v>
                </c:pt>
                <c:pt idx="1072">
                  <c:v>756.0</c:v>
                </c:pt>
                <c:pt idx="1073">
                  <c:v>764.0</c:v>
                </c:pt>
                <c:pt idx="1074">
                  <c:v>765.0</c:v>
                </c:pt>
                <c:pt idx="1075">
                  <c:v>769.0</c:v>
                </c:pt>
                <c:pt idx="1076">
                  <c:v>766.0</c:v>
                </c:pt>
                <c:pt idx="1077">
                  <c:v>766.0</c:v>
                </c:pt>
                <c:pt idx="1078">
                  <c:v>767.0</c:v>
                </c:pt>
                <c:pt idx="1079">
                  <c:v>767.0</c:v>
                </c:pt>
                <c:pt idx="1080">
                  <c:v>767.0</c:v>
                </c:pt>
                <c:pt idx="1081">
                  <c:v>767.0</c:v>
                </c:pt>
                <c:pt idx="1082">
                  <c:v>767.0</c:v>
                </c:pt>
                <c:pt idx="1083">
                  <c:v>767.0</c:v>
                </c:pt>
                <c:pt idx="1084">
                  <c:v>767.0</c:v>
                </c:pt>
                <c:pt idx="1085">
                  <c:v>768.0</c:v>
                </c:pt>
                <c:pt idx="1086">
                  <c:v>769.0</c:v>
                </c:pt>
                <c:pt idx="1087">
                  <c:v>770.0</c:v>
                </c:pt>
                <c:pt idx="1088">
                  <c:v>772.0</c:v>
                </c:pt>
                <c:pt idx="1089">
                  <c:v>773.0</c:v>
                </c:pt>
                <c:pt idx="1090">
                  <c:v>774.0</c:v>
                </c:pt>
                <c:pt idx="1091">
                  <c:v>775.0</c:v>
                </c:pt>
                <c:pt idx="1092">
                  <c:v>775.0</c:v>
                </c:pt>
                <c:pt idx="1093">
                  <c:v>775.0</c:v>
                </c:pt>
                <c:pt idx="1094">
                  <c:v>776.0</c:v>
                </c:pt>
                <c:pt idx="1095">
                  <c:v>776.0</c:v>
                </c:pt>
                <c:pt idx="1096">
                  <c:v>776.0</c:v>
                </c:pt>
                <c:pt idx="1097">
                  <c:v>775.0</c:v>
                </c:pt>
                <c:pt idx="1098">
                  <c:v>776.0</c:v>
                </c:pt>
                <c:pt idx="1099">
                  <c:v>776.0</c:v>
                </c:pt>
                <c:pt idx="1100">
                  <c:v>776.0</c:v>
                </c:pt>
                <c:pt idx="1101">
                  <c:v>776.0</c:v>
                </c:pt>
                <c:pt idx="1102">
                  <c:v>770.0</c:v>
                </c:pt>
                <c:pt idx="1103">
                  <c:v>770.0</c:v>
                </c:pt>
                <c:pt idx="1104">
                  <c:v>769.0</c:v>
                </c:pt>
                <c:pt idx="1105">
                  <c:v>768.0</c:v>
                </c:pt>
                <c:pt idx="1106">
                  <c:v>767.0</c:v>
                </c:pt>
                <c:pt idx="1107">
                  <c:v>767.0</c:v>
                </c:pt>
                <c:pt idx="1108">
                  <c:v>767.0</c:v>
                </c:pt>
                <c:pt idx="1109">
                  <c:v>767.0</c:v>
                </c:pt>
                <c:pt idx="1110">
                  <c:v>768.0</c:v>
                </c:pt>
                <c:pt idx="1111">
                  <c:v>768.0</c:v>
                </c:pt>
                <c:pt idx="1112">
                  <c:v>769.0</c:v>
                </c:pt>
                <c:pt idx="1113">
                  <c:v>769.0</c:v>
                </c:pt>
                <c:pt idx="1114">
                  <c:v>769.0</c:v>
                </c:pt>
                <c:pt idx="1115">
                  <c:v>770.0</c:v>
                </c:pt>
                <c:pt idx="1116">
                  <c:v>771.0</c:v>
                </c:pt>
                <c:pt idx="1117">
                  <c:v>771.0</c:v>
                </c:pt>
                <c:pt idx="1118">
                  <c:v>772.0</c:v>
                </c:pt>
                <c:pt idx="1119">
                  <c:v>773.0</c:v>
                </c:pt>
                <c:pt idx="1120">
                  <c:v>773.0</c:v>
                </c:pt>
                <c:pt idx="1121">
                  <c:v>774.0</c:v>
                </c:pt>
                <c:pt idx="1122">
                  <c:v>774.0</c:v>
                </c:pt>
                <c:pt idx="1123">
                  <c:v>774.0</c:v>
                </c:pt>
                <c:pt idx="1124">
                  <c:v>775.0</c:v>
                </c:pt>
                <c:pt idx="1125">
                  <c:v>775.0</c:v>
                </c:pt>
                <c:pt idx="1126">
                  <c:v>775.0</c:v>
                </c:pt>
                <c:pt idx="1127">
                  <c:v>775.0</c:v>
                </c:pt>
                <c:pt idx="1128">
                  <c:v>775.0</c:v>
                </c:pt>
                <c:pt idx="1129">
                  <c:v>775.0</c:v>
                </c:pt>
                <c:pt idx="1130">
                  <c:v>776.0</c:v>
                </c:pt>
                <c:pt idx="1131">
                  <c:v>777.0</c:v>
                </c:pt>
                <c:pt idx="1132">
                  <c:v>778.0</c:v>
                </c:pt>
                <c:pt idx="1133">
                  <c:v>778.0</c:v>
                </c:pt>
                <c:pt idx="1134">
                  <c:v>778.0</c:v>
                </c:pt>
                <c:pt idx="1135">
                  <c:v>778.0</c:v>
                </c:pt>
                <c:pt idx="1136">
                  <c:v>778.0</c:v>
                </c:pt>
                <c:pt idx="1137">
                  <c:v>778.0</c:v>
                </c:pt>
                <c:pt idx="1138">
                  <c:v>777.0</c:v>
                </c:pt>
                <c:pt idx="1139">
                  <c:v>777.0</c:v>
                </c:pt>
                <c:pt idx="1140">
                  <c:v>778.0</c:v>
                </c:pt>
                <c:pt idx="1141">
                  <c:v>778.0</c:v>
                </c:pt>
                <c:pt idx="1142">
                  <c:v>778.0</c:v>
                </c:pt>
                <c:pt idx="1143">
                  <c:v>778.0</c:v>
                </c:pt>
                <c:pt idx="1144">
                  <c:v>778.0</c:v>
                </c:pt>
                <c:pt idx="1145">
                  <c:v>778.0</c:v>
                </c:pt>
                <c:pt idx="1146">
                  <c:v>779.0</c:v>
                </c:pt>
                <c:pt idx="1147">
                  <c:v>780.0</c:v>
                </c:pt>
                <c:pt idx="1148">
                  <c:v>780.0</c:v>
                </c:pt>
                <c:pt idx="1149">
                  <c:v>780.0</c:v>
                </c:pt>
                <c:pt idx="1150">
                  <c:v>780.0</c:v>
                </c:pt>
                <c:pt idx="1151">
                  <c:v>781.0</c:v>
                </c:pt>
                <c:pt idx="1152">
                  <c:v>783.0</c:v>
                </c:pt>
                <c:pt idx="1153">
                  <c:v>783.0</c:v>
                </c:pt>
                <c:pt idx="1154">
                  <c:v>784.0</c:v>
                </c:pt>
                <c:pt idx="1155">
                  <c:v>794.0</c:v>
                </c:pt>
                <c:pt idx="1156">
                  <c:v>795.0</c:v>
                </c:pt>
                <c:pt idx="1157">
                  <c:v>795.0</c:v>
                </c:pt>
                <c:pt idx="1158">
                  <c:v>795.0</c:v>
                </c:pt>
                <c:pt idx="1159">
                  <c:v>802.0</c:v>
                </c:pt>
                <c:pt idx="1160">
                  <c:v>804.0</c:v>
                </c:pt>
                <c:pt idx="1161">
                  <c:v>804.0</c:v>
                </c:pt>
                <c:pt idx="1162">
                  <c:v>805.0</c:v>
                </c:pt>
                <c:pt idx="1163">
                  <c:v>807.0</c:v>
                </c:pt>
                <c:pt idx="1164">
                  <c:v>810.0</c:v>
                </c:pt>
                <c:pt idx="1165">
                  <c:v>812.0</c:v>
                </c:pt>
                <c:pt idx="1166">
                  <c:v>814.0</c:v>
                </c:pt>
                <c:pt idx="1167">
                  <c:v>816.0</c:v>
                </c:pt>
                <c:pt idx="1168">
                  <c:v>817.0</c:v>
                </c:pt>
                <c:pt idx="1169">
                  <c:v>819.0</c:v>
                </c:pt>
                <c:pt idx="1170">
                  <c:v>820.0</c:v>
                </c:pt>
                <c:pt idx="1171">
                  <c:v>821.0</c:v>
                </c:pt>
                <c:pt idx="1172">
                  <c:v>822.0</c:v>
                </c:pt>
                <c:pt idx="1173">
                  <c:v>826.0</c:v>
                </c:pt>
                <c:pt idx="1174">
                  <c:v>827.0</c:v>
                </c:pt>
                <c:pt idx="1175">
                  <c:v>827.0</c:v>
                </c:pt>
                <c:pt idx="1176">
                  <c:v>828.0</c:v>
                </c:pt>
                <c:pt idx="1177">
                  <c:v>827.0</c:v>
                </c:pt>
                <c:pt idx="1178">
                  <c:v>826.0</c:v>
                </c:pt>
                <c:pt idx="1179">
                  <c:v>826.0</c:v>
                </c:pt>
                <c:pt idx="1180">
                  <c:v>826.0</c:v>
                </c:pt>
                <c:pt idx="1181">
                  <c:v>826.0</c:v>
                </c:pt>
                <c:pt idx="1182">
                  <c:v>826.0</c:v>
                </c:pt>
                <c:pt idx="1183">
                  <c:v>826.0</c:v>
                </c:pt>
                <c:pt idx="1184">
                  <c:v>825.0</c:v>
                </c:pt>
                <c:pt idx="1185">
                  <c:v>823.0</c:v>
                </c:pt>
                <c:pt idx="1186">
                  <c:v>820.0</c:v>
                </c:pt>
                <c:pt idx="1187">
                  <c:v>819.0</c:v>
                </c:pt>
                <c:pt idx="1188">
                  <c:v>821.0</c:v>
                </c:pt>
                <c:pt idx="1189">
                  <c:v>823.0</c:v>
                </c:pt>
                <c:pt idx="1190">
                  <c:v>828.0</c:v>
                </c:pt>
                <c:pt idx="1191">
                  <c:v>829.0</c:v>
                </c:pt>
                <c:pt idx="1192">
                  <c:v>830.0</c:v>
                </c:pt>
                <c:pt idx="1193">
                  <c:v>829.0</c:v>
                </c:pt>
                <c:pt idx="1194">
                  <c:v>828.0</c:v>
                </c:pt>
                <c:pt idx="1195">
                  <c:v>828.0</c:v>
                </c:pt>
                <c:pt idx="1196">
                  <c:v>827.0</c:v>
                </c:pt>
                <c:pt idx="1197">
                  <c:v>826.0</c:v>
                </c:pt>
                <c:pt idx="1198">
                  <c:v>825.0</c:v>
                </c:pt>
                <c:pt idx="1199">
                  <c:v>824.0</c:v>
                </c:pt>
                <c:pt idx="1200">
                  <c:v>823.0</c:v>
                </c:pt>
                <c:pt idx="1201">
                  <c:v>822.0</c:v>
                </c:pt>
                <c:pt idx="1202">
                  <c:v>821.0</c:v>
                </c:pt>
                <c:pt idx="1203">
                  <c:v>820.0</c:v>
                </c:pt>
                <c:pt idx="1204">
                  <c:v>819.0</c:v>
                </c:pt>
                <c:pt idx="1205">
                  <c:v>817.0</c:v>
                </c:pt>
                <c:pt idx="1206">
                  <c:v>816.0</c:v>
                </c:pt>
                <c:pt idx="1207">
                  <c:v>815.0</c:v>
                </c:pt>
                <c:pt idx="1208">
                  <c:v>813.0</c:v>
                </c:pt>
                <c:pt idx="1209">
                  <c:v>812.0</c:v>
                </c:pt>
                <c:pt idx="1210">
                  <c:v>811.0</c:v>
                </c:pt>
                <c:pt idx="1211">
                  <c:v>810.0</c:v>
                </c:pt>
                <c:pt idx="1212">
                  <c:v>809.0</c:v>
                </c:pt>
                <c:pt idx="1213">
                  <c:v>808.0</c:v>
                </c:pt>
                <c:pt idx="1214">
                  <c:v>806.0</c:v>
                </c:pt>
                <c:pt idx="1215">
                  <c:v>805.0</c:v>
                </c:pt>
                <c:pt idx="1216">
                  <c:v>804.0</c:v>
                </c:pt>
                <c:pt idx="1217">
                  <c:v>803.0</c:v>
                </c:pt>
                <c:pt idx="1218">
                  <c:v>802.0</c:v>
                </c:pt>
                <c:pt idx="1219">
                  <c:v>801.0</c:v>
                </c:pt>
                <c:pt idx="1220">
                  <c:v>798.0</c:v>
                </c:pt>
                <c:pt idx="1221">
                  <c:v>796.0</c:v>
                </c:pt>
                <c:pt idx="1222">
                  <c:v>795.0</c:v>
                </c:pt>
                <c:pt idx="1223">
                  <c:v>794.0</c:v>
                </c:pt>
                <c:pt idx="1224">
                  <c:v>793.0</c:v>
                </c:pt>
                <c:pt idx="1225">
                  <c:v>792.0</c:v>
                </c:pt>
                <c:pt idx="1226">
                  <c:v>792.0</c:v>
                </c:pt>
                <c:pt idx="1227">
                  <c:v>792.0</c:v>
                </c:pt>
                <c:pt idx="1228">
                  <c:v>792.0</c:v>
                </c:pt>
                <c:pt idx="1229">
                  <c:v>792.0</c:v>
                </c:pt>
                <c:pt idx="1230">
                  <c:v>792.0</c:v>
                </c:pt>
                <c:pt idx="1231">
                  <c:v>792.0</c:v>
                </c:pt>
                <c:pt idx="1232">
                  <c:v>792.0</c:v>
                </c:pt>
                <c:pt idx="1233">
                  <c:v>793.0</c:v>
                </c:pt>
                <c:pt idx="1234">
                  <c:v>794.0</c:v>
                </c:pt>
                <c:pt idx="1235">
                  <c:v>795.0</c:v>
                </c:pt>
                <c:pt idx="1236">
                  <c:v>795.0</c:v>
                </c:pt>
                <c:pt idx="1237">
                  <c:v>795.0</c:v>
                </c:pt>
                <c:pt idx="1238">
                  <c:v>796.0</c:v>
                </c:pt>
                <c:pt idx="1239">
                  <c:v>796.0</c:v>
                </c:pt>
                <c:pt idx="1240">
                  <c:v>796.0</c:v>
                </c:pt>
                <c:pt idx="1241">
                  <c:v>796.0</c:v>
                </c:pt>
                <c:pt idx="1242">
                  <c:v>796.0</c:v>
                </c:pt>
                <c:pt idx="1243">
                  <c:v>796.0</c:v>
                </c:pt>
                <c:pt idx="1244">
                  <c:v>796.0</c:v>
                </c:pt>
                <c:pt idx="1245">
                  <c:v>796.0</c:v>
                </c:pt>
                <c:pt idx="1246">
                  <c:v>796.0</c:v>
                </c:pt>
                <c:pt idx="1247">
                  <c:v>796.0</c:v>
                </c:pt>
                <c:pt idx="1248">
                  <c:v>796.0</c:v>
                </c:pt>
                <c:pt idx="1249">
                  <c:v>797.0</c:v>
                </c:pt>
                <c:pt idx="1250">
                  <c:v>797.0</c:v>
                </c:pt>
                <c:pt idx="1251">
                  <c:v>797.0</c:v>
                </c:pt>
                <c:pt idx="1252">
                  <c:v>797.0</c:v>
                </c:pt>
                <c:pt idx="1253">
                  <c:v>797.0</c:v>
                </c:pt>
                <c:pt idx="1254">
                  <c:v>797.0</c:v>
                </c:pt>
                <c:pt idx="1255">
                  <c:v>797.0</c:v>
                </c:pt>
                <c:pt idx="1256">
                  <c:v>797.0</c:v>
                </c:pt>
                <c:pt idx="1257">
                  <c:v>797.0</c:v>
                </c:pt>
                <c:pt idx="1258">
                  <c:v>797.0</c:v>
                </c:pt>
                <c:pt idx="1259">
                  <c:v>797.0</c:v>
                </c:pt>
                <c:pt idx="1260">
                  <c:v>797.0</c:v>
                </c:pt>
                <c:pt idx="1261">
                  <c:v>798.0</c:v>
                </c:pt>
                <c:pt idx="1262">
                  <c:v>800.0</c:v>
                </c:pt>
                <c:pt idx="1263">
                  <c:v>800.0</c:v>
                </c:pt>
                <c:pt idx="1264">
                  <c:v>801.0</c:v>
                </c:pt>
                <c:pt idx="1265">
                  <c:v>802.0</c:v>
                </c:pt>
                <c:pt idx="1266">
                  <c:v>803.0</c:v>
                </c:pt>
                <c:pt idx="1267">
                  <c:v>803.0</c:v>
                </c:pt>
                <c:pt idx="1268">
                  <c:v>803.0</c:v>
                </c:pt>
                <c:pt idx="1269">
                  <c:v>803.0</c:v>
                </c:pt>
                <c:pt idx="1270">
                  <c:v>803.0</c:v>
                </c:pt>
                <c:pt idx="1271">
                  <c:v>803.0</c:v>
                </c:pt>
                <c:pt idx="1272">
                  <c:v>803.0</c:v>
                </c:pt>
                <c:pt idx="1273">
                  <c:v>803.0</c:v>
                </c:pt>
                <c:pt idx="1274">
                  <c:v>802.0</c:v>
                </c:pt>
                <c:pt idx="1275">
                  <c:v>801.0</c:v>
                </c:pt>
                <c:pt idx="1276">
                  <c:v>801.0</c:v>
                </c:pt>
                <c:pt idx="1277">
                  <c:v>802.0</c:v>
                </c:pt>
                <c:pt idx="1278">
                  <c:v>800.0</c:v>
                </c:pt>
                <c:pt idx="1279">
                  <c:v>800.0</c:v>
                </c:pt>
                <c:pt idx="1280">
                  <c:v>800.0</c:v>
                </c:pt>
                <c:pt idx="1281">
                  <c:v>800.0</c:v>
                </c:pt>
                <c:pt idx="1282">
                  <c:v>800.0</c:v>
                </c:pt>
                <c:pt idx="1283">
                  <c:v>799.0</c:v>
                </c:pt>
                <c:pt idx="1284">
                  <c:v>800.0</c:v>
                </c:pt>
                <c:pt idx="1285">
                  <c:v>800.0</c:v>
                </c:pt>
                <c:pt idx="1286">
                  <c:v>801.0</c:v>
                </c:pt>
                <c:pt idx="1287">
                  <c:v>801.0</c:v>
                </c:pt>
                <c:pt idx="1288">
                  <c:v>801.0</c:v>
                </c:pt>
                <c:pt idx="1289">
                  <c:v>802.0</c:v>
                </c:pt>
                <c:pt idx="1290">
                  <c:v>802.0</c:v>
                </c:pt>
                <c:pt idx="1291">
                  <c:v>802.0</c:v>
                </c:pt>
                <c:pt idx="1292">
                  <c:v>802.0</c:v>
                </c:pt>
                <c:pt idx="1293">
                  <c:v>802.0</c:v>
                </c:pt>
                <c:pt idx="1294">
                  <c:v>802.0</c:v>
                </c:pt>
                <c:pt idx="1295">
                  <c:v>802.0</c:v>
                </c:pt>
                <c:pt idx="1296">
                  <c:v>802.0</c:v>
                </c:pt>
                <c:pt idx="1297">
                  <c:v>802.0</c:v>
                </c:pt>
                <c:pt idx="1298">
                  <c:v>800.0</c:v>
                </c:pt>
                <c:pt idx="1299">
                  <c:v>800.0</c:v>
                </c:pt>
                <c:pt idx="1300">
                  <c:v>800.0</c:v>
                </c:pt>
                <c:pt idx="1301">
                  <c:v>800.0</c:v>
                </c:pt>
                <c:pt idx="1302">
                  <c:v>801.0</c:v>
                </c:pt>
                <c:pt idx="1303">
                  <c:v>802.0</c:v>
                </c:pt>
                <c:pt idx="1304">
                  <c:v>802.0</c:v>
                </c:pt>
                <c:pt idx="1305">
                  <c:v>802.0</c:v>
                </c:pt>
                <c:pt idx="1306">
                  <c:v>802.0</c:v>
                </c:pt>
                <c:pt idx="1307">
                  <c:v>802.0</c:v>
                </c:pt>
                <c:pt idx="1308">
                  <c:v>802.0</c:v>
                </c:pt>
                <c:pt idx="1309">
                  <c:v>802.0</c:v>
                </c:pt>
                <c:pt idx="1310">
                  <c:v>802.0</c:v>
                </c:pt>
                <c:pt idx="1311">
                  <c:v>801.0</c:v>
                </c:pt>
                <c:pt idx="1312">
                  <c:v>800.0</c:v>
                </c:pt>
                <c:pt idx="1313">
                  <c:v>801.0</c:v>
                </c:pt>
                <c:pt idx="1314">
                  <c:v>800.0</c:v>
                </c:pt>
                <c:pt idx="1315">
                  <c:v>799.0</c:v>
                </c:pt>
                <c:pt idx="1316">
                  <c:v>800.0</c:v>
                </c:pt>
                <c:pt idx="1317">
                  <c:v>800.0</c:v>
                </c:pt>
                <c:pt idx="1318">
                  <c:v>801.0</c:v>
                </c:pt>
                <c:pt idx="1319">
                  <c:v>801.0</c:v>
                </c:pt>
                <c:pt idx="1320">
                  <c:v>801.0</c:v>
                </c:pt>
                <c:pt idx="1321">
                  <c:v>801.0</c:v>
                </c:pt>
                <c:pt idx="1322">
                  <c:v>801.0</c:v>
                </c:pt>
                <c:pt idx="1323">
                  <c:v>801.0</c:v>
                </c:pt>
                <c:pt idx="1324">
                  <c:v>801.0</c:v>
                </c:pt>
                <c:pt idx="1325">
                  <c:v>801.0</c:v>
                </c:pt>
                <c:pt idx="1326">
                  <c:v>801.0</c:v>
                </c:pt>
                <c:pt idx="1327">
                  <c:v>801.0</c:v>
                </c:pt>
                <c:pt idx="1328">
                  <c:v>801.0</c:v>
                </c:pt>
                <c:pt idx="1329">
                  <c:v>801.0</c:v>
                </c:pt>
                <c:pt idx="1330">
                  <c:v>801.0</c:v>
                </c:pt>
                <c:pt idx="1331">
                  <c:v>801.0</c:v>
                </c:pt>
                <c:pt idx="1332">
                  <c:v>801.0</c:v>
                </c:pt>
                <c:pt idx="1333">
                  <c:v>801.0</c:v>
                </c:pt>
                <c:pt idx="1334">
                  <c:v>801.0</c:v>
                </c:pt>
                <c:pt idx="1335">
                  <c:v>801.0</c:v>
                </c:pt>
                <c:pt idx="1336">
                  <c:v>800.0</c:v>
                </c:pt>
                <c:pt idx="1337">
                  <c:v>799.0</c:v>
                </c:pt>
                <c:pt idx="1338">
                  <c:v>798.0</c:v>
                </c:pt>
                <c:pt idx="1339">
                  <c:v>798.0</c:v>
                </c:pt>
                <c:pt idx="1340">
                  <c:v>798.0</c:v>
                </c:pt>
                <c:pt idx="1341">
                  <c:v>798.0</c:v>
                </c:pt>
                <c:pt idx="1342">
                  <c:v>797.0</c:v>
                </c:pt>
                <c:pt idx="1343">
                  <c:v>797.0</c:v>
                </c:pt>
                <c:pt idx="1344">
                  <c:v>797.0</c:v>
                </c:pt>
                <c:pt idx="1345">
                  <c:v>797.0</c:v>
                </c:pt>
                <c:pt idx="1346">
                  <c:v>796.0</c:v>
                </c:pt>
                <c:pt idx="1347">
                  <c:v>796.0</c:v>
                </c:pt>
                <c:pt idx="1348">
                  <c:v>796.0</c:v>
                </c:pt>
                <c:pt idx="1349">
                  <c:v>796.0</c:v>
                </c:pt>
                <c:pt idx="1350">
                  <c:v>796.0</c:v>
                </c:pt>
                <c:pt idx="1351">
                  <c:v>795.0</c:v>
                </c:pt>
                <c:pt idx="1352">
                  <c:v>795.0</c:v>
                </c:pt>
                <c:pt idx="1353">
                  <c:v>795.0</c:v>
                </c:pt>
                <c:pt idx="1354">
                  <c:v>795.0</c:v>
                </c:pt>
                <c:pt idx="1355">
                  <c:v>801.0</c:v>
                </c:pt>
                <c:pt idx="1356">
                  <c:v>802.0</c:v>
                </c:pt>
                <c:pt idx="1357">
                  <c:v>802.0</c:v>
                </c:pt>
                <c:pt idx="1358">
                  <c:v>803.0</c:v>
                </c:pt>
                <c:pt idx="1359">
                  <c:v>804.0</c:v>
                </c:pt>
                <c:pt idx="1360">
                  <c:v>805.0</c:v>
                </c:pt>
                <c:pt idx="1361">
                  <c:v>806.0</c:v>
                </c:pt>
                <c:pt idx="1362">
                  <c:v>806.0</c:v>
                </c:pt>
                <c:pt idx="1363">
                  <c:v>807.0</c:v>
                </c:pt>
                <c:pt idx="1364">
                  <c:v>809.0</c:v>
                </c:pt>
                <c:pt idx="1365">
                  <c:v>809.0</c:v>
                </c:pt>
                <c:pt idx="1366">
                  <c:v>811.0</c:v>
                </c:pt>
                <c:pt idx="1367">
                  <c:v>811.0</c:v>
                </c:pt>
                <c:pt idx="1368">
                  <c:v>812.0</c:v>
                </c:pt>
                <c:pt idx="1369">
                  <c:v>813.0</c:v>
                </c:pt>
                <c:pt idx="1370">
                  <c:v>814.0</c:v>
                </c:pt>
                <c:pt idx="1371">
                  <c:v>815.0</c:v>
                </c:pt>
                <c:pt idx="1372">
                  <c:v>815.0</c:v>
                </c:pt>
                <c:pt idx="1373">
                  <c:v>821.0</c:v>
                </c:pt>
                <c:pt idx="1374">
                  <c:v>824.0</c:v>
                </c:pt>
                <c:pt idx="1375">
                  <c:v>825.0</c:v>
                </c:pt>
                <c:pt idx="1376">
                  <c:v>827.0</c:v>
                </c:pt>
                <c:pt idx="1377">
                  <c:v>829.0</c:v>
                </c:pt>
                <c:pt idx="1378">
                  <c:v>830.0</c:v>
                </c:pt>
                <c:pt idx="1379">
                  <c:v>832.0</c:v>
                </c:pt>
                <c:pt idx="1380">
                  <c:v>833.0</c:v>
                </c:pt>
                <c:pt idx="1381">
                  <c:v>834.0</c:v>
                </c:pt>
                <c:pt idx="1382">
                  <c:v>835.0</c:v>
                </c:pt>
                <c:pt idx="1383">
                  <c:v>837.0</c:v>
                </c:pt>
                <c:pt idx="1384">
                  <c:v>838.0</c:v>
                </c:pt>
                <c:pt idx="1385">
                  <c:v>839.0</c:v>
                </c:pt>
                <c:pt idx="1386">
                  <c:v>840.0</c:v>
                </c:pt>
                <c:pt idx="1387">
                  <c:v>841.0</c:v>
                </c:pt>
                <c:pt idx="1388">
                  <c:v>842.0</c:v>
                </c:pt>
                <c:pt idx="1389">
                  <c:v>842.0</c:v>
                </c:pt>
                <c:pt idx="1390">
                  <c:v>842.0</c:v>
                </c:pt>
                <c:pt idx="1391">
                  <c:v>843.0</c:v>
                </c:pt>
                <c:pt idx="1392">
                  <c:v>843.0</c:v>
                </c:pt>
                <c:pt idx="1393">
                  <c:v>843.0</c:v>
                </c:pt>
                <c:pt idx="1394">
                  <c:v>845.0</c:v>
                </c:pt>
                <c:pt idx="1395">
                  <c:v>841.0</c:v>
                </c:pt>
                <c:pt idx="1396">
                  <c:v>840.0</c:v>
                </c:pt>
                <c:pt idx="1397">
                  <c:v>839.0</c:v>
                </c:pt>
                <c:pt idx="1398">
                  <c:v>835.0</c:v>
                </c:pt>
                <c:pt idx="1399">
                  <c:v>835.0</c:v>
                </c:pt>
                <c:pt idx="1400">
                  <c:v>834.0</c:v>
                </c:pt>
                <c:pt idx="1401">
                  <c:v>829.0</c:v>
                </c:pt>
                <c:pt idx="1402">
                  <c:v>829.0</c:v>
                </c:pt>
                <c:pt idx="1403">
                  <c:v>828.0</c:v>
                </c:pt>
                <c:pt idx="1404">
                  <c:v>828.0</c:v>
                </c:pt>
                <c:pt idx="1405">
                  <c:v>826.0</c:v>
                </c:pt>
                <c:pt idx="1406">
                  <c:v>824.0</c:v>
                </c:pt>
                <c:pt idx="1407">
                  <c:v>823.0</c:v>
                </c:pt>
                <c:pt idx="1408">
                  <c:v>821.0</c:v>
                </c:pt>
                <c:pt idx="1409">
                  <c:v>819.0</c:v>
                </c:pt>
                <c:pt idx="1410">
                  <c:v>812.0</c:v>
                </c:pt>
                <c:pt idx="1411">
                  <c:v>811.0</c:v>
                </c:pt>
                <c:pt idx="1412">
                  <c:v>810.0</c:v>
                </c:pt>
                <c:pt idx="1413">
                  <c:v>810.0</c:v>
                </c:pt>
                <c:pt idx="1414">
                  <c:v>805.0</c:v>
                </c:pt>
                <c:pt idx="1415">
                  <c:v>796.0</c:v>
                </c:pt>
                <c:pt idx="1416">
                  <c:v>793.0</c:v>
                </c:pt>
                <c:pt idx="1417">
                  <c:v>791.0</c:v>
                </c:pt>
                <c:pt idx="1418">
                  <c:v>789.0</c:v>
                </c:pt>
                <c:pt idx="1419">
                  <c:v>788.0</c:v>
                </c:pt>
                <c:pt idx="1420">
                  <c:v>786.0</c:v>
                </c:pt>
                <c:pt idx="1421">
                  <c:v>786.0</c:v>
                </c:pt>
                <c:pt idx="1422">
                  <c:v>786.0</c:v>
                </c:pt>
                <c:pt idx="1423">
                  <c:v>786.0</c:v>
                </c:pt>
                <c:pt idx="1424">
                  <c:v>785.0</c:v>
                </c:pt>
                <c:pt idx="1425">
                  <c:v>785.0</c:v>
                </c:pt>
                <c:pt idx="1426">
                  <c:v>784.0</c:v>
                </c:pt>
                <c:pt idx="1427">
                  <c:v>784.0</c:v>
                </c:pt>
                <c:pt idx="1428">
                  <c:v>784.0</c:v>
                </c:pt>
                <c:pt idx="1429">
                  <c:v>783.0</c:v>
                </c:pt>
                <c:pt idx="1430">
                  <c:v>782.0</c:v>
                </c:pt>
                <c:pt idx="1431">
                  <c:v>781.0</c:v>
                </c:pt>
                <c:pt idx="1432">
                  <c:v>780.0</c:v>
                </c:pt>
                <c:pt idx="1433">
                  <c:v>780.0</c:v>
                </c:pt>
                <c:pt idx="1434">
                  <c:v>779.0</c:v>
                </c:pt>
                <c:pt idx="1435">
                  <c:v>778.0</c:v>
                </c:pt>
                <c:pt idx="1436">
                  <c:v>777.0</c:v>
                </c:pt>
                <c:pt idx="1437">
                  <c:v>776.0</c:v>
                </c:pt>
                <c:pt idx="1438">
                  <c:v>774.0</c:v>
                </c:pt>
                <c:pt idx="1439">
                  <c:v>773.0</c:v>
                </c:pt>
                <c:pt idx="1440">
                  <c:v>772.0</c:v>
                </c:pt>
                <c:pt idx="1441">
                  <c:v>771.0</c:v>
                </c:pt>
                <c:pt idx="1442">
                  <c:v>771.0</c:v>
                </c:pt>
                <c:pt idx="1443">
                  <c:v>770.0</c:v>
                </c:pt>
                <c:pt idx="1444">
                  <c:v>769.0</c:v>
                </c:pt>
                <c:pt idx="1445">
                  <c:v>769.0</c:v>
                </c:pt>
                <c:pt idx="1446">
                  <c:v>768.0</c:v>
                </c:pt>
                <c:pt idx="1447">
                  <c:v>768.0</c:v>
                </c:pt>
                <c:pt idx="1448">
                  <c:v>767.0</c:v>
                </c:pt>
                <c:pt idx="1449">
                  <c:v>766.0</c:v>
                </c:pt>
                <c:pt idx="1450">
                  <c:v>766.0</c:v>
                </c:pt>
                <c:pt idx="1451">
                  <c:v>766.0</c:v>
                </c:pt>
                <c:pt idx="1452">
                  <c:v>764.0</c:v>
                </c:pt>
                <c:pt idx="1453">
                  <c:v>764.0</c:v>
                </c:pt>
                <c:pt idx="1454">
                  <c:v>764.0</c:v>
                </c:pt>
                <c:pt idx="1455">
                  <c:v>764.0</c:v>
                </c:pt>
                <c:pt idx="1456">
                  <c:v>764.0</c:v>
                </c:pt>
                <c:pt idx="1457">
                  <c:v>764.0</c:v>
                </c:pt>
                <c:pt idx="1458">
                  <c:v>763.0</c:v>
                </c:pt>
                <c:pt idx="1459">
                  <c:v>763.0</c:v>
                </c:pt>
                <c:pt idx="1460">
                  <c:v>762.0</c:v>
                </c:pt>
                <c:pt idx="1461">
                  <c:v>763.0</c:v>
                </c:pt>
                <c:pt idx="1462">
                  <c:v>763.0</c:v>
                </c:pt>
                <c:pt idx="1463">
                  <c:v>762.0</c:v>
                </c:pt>
                <c:pt idx="1464">
                  <c:v>762.0</c:v>
                </c:pt>
                <c:pt idx="1465">
                  <c:v>762.0</c:v>
                </c:pt>
                <c:pt idx="1466">
                  <c:v>762.0</c:v>
                </c:pt>
                <c:pt idx="1467">
                  <c:v>762.0</c:v>
                </c:pt>
                <c:pt idx="1468">
                  <c:v>762.0</c:v>
                </c:pt>
                <c:pt idx="1469">
                  <c:v>761.0</c:v>
                </c:pt>
                <c:pt idx="1470">
                  <c:v>761.0</c:v>
                </c:pt>
                <c:pt idx="1471">
                  <c:v>761.0</c:v>
                </c:pt>
                <c:pt idx="1472">
                  <c:v>761.0</c:v>
                </c:pt>
                <c:pt idx="1473">
                  <c:v>761.0</c:v>
                </c:pt>
                <c:pt idx="1474">
                  <c:v>760.0</c:v>
                </c:pt>
                <c:pt idx="1475">
                  <c:v>760.0</c:v>
                </c:pt>
                <c:pt idx="1476">
                  <c:v>760.0</c:v>
                </c:pt>
                <c:pt idx="1477">
                  <c:v>759.0</c:v>
                </c:pt>
                <c:pt idx="1478">
                  <c:v>759.0</c:v>
                </c:pt>
                <c:pt idx="1479">
                  <c:v>759.0</c:v>
                </c:pt>
                <c:pt idx="1480">
                  <c:v>759.0</c:v>
                </c:pt>
                <c:pt idx="1481">
                  <c:v>759.0</c:v>
                </c:pt>
                <c:pt idx="1482">
                  <c:v>759.0</c:v>
                </c:pt>
                <c:pt idx="1483">
                  <c:v>759.0</c:v>
                </c:pt>
                <c:pt idx="1484">
                  <c:v>759.0</c:v>
                </c:pt>
                <c:pt idx="1485">
                  <c:v>759.0</c:v>
                </c:pt>
                <c:pt idx="1486">
                  <c:v>759.0</c:v>
                </c:pt>
                <c:pt idx="1487">
                  <c:v>759.0</c:v>
                </c:pt>
                <c:pt idx="1488">
                  <c:v>759.0</c:v>
                </c:pt>
                <c:pt idx="1489">
                  <c:v>759.0</c:v>
                </c:pt>
                <c:pt idx="1490">
                  <c:v>760.0</c:v>
                </c:pt>
                <c:pt idx="1491">
                  <c:v>761.0</c:v>
                </c:pt>
                <c:pt idx="1492">
                  <c:v>762.0</c:v>
                </c:pt>
                <c:pt idx="1493">
                  <c:v>763.0</c:v>
                </c:pt>
                <c:pt idx="1494">
                  <c:v>763.0</c:v>
                </c:pt>
                <c:pt idx="1495">
                  <c:v>765.0</c:v>
                </c:pt>
                <c:pt idx="1496">
                  <c:v>765.0</c:v>
                </c:pt>
                <c:pt idx="1497">
                  <c:v>766.0</c:v>
                </c:pt>
                <c:pt idx="1498">
                  <c:v>767.0</c:v>
                </c:pt>
                <c:pt idx="1499">
                  <c:v>768.0</c:v>
                </c:pt>
                <c:pt idx="1500">
                  <c:v>769.0</c:v>
                </c:pt>
                <c:pt idx="1501">
                  <c:v>770.0</c:v>
                </c:pt>
                <c:pt idx="1502">
                  <c:v>770.0</c:v>
                </c:pt>
                <c:pt idx="1503">
                  <c:v>773.0</c:v>
                </c:pt>
                <c:pt idx="1504">
                  <c:v>773.0</c:v>
                </c:pt>
                <c:pt idx="1505">
                  <c:v>775.0</c:v>
                </c:pt>
                <c:pt idx="1506">
                  <c:v>775.0</c:v>
                </c:pt>
                <c:pt idx="1507">
                  <c:v>776.0</c:v>
                </c:pt>
                <c:pt idx="1508">
                  <c:v>777.0</c:v>
                </c:pt>
                <c:pt idx="1509">
                  <c:v>778.0</c:v>
                </c:pt>
                <c:pt idx="1510">
                  <c:v>779.0</c:v>
                </c:pt>
                <c:pt idx="1511">
                  <c:v>780.0</c:v>
                </c:pt>
                <c:pt idx="1512">
                  <c:v>781.0</c:v>
                </c:pt>
                <c:pt idx="1513">
                  <c:v>783.0</c:v>
                </c:pt>
                <c:pt idx="1514">
                  <c:v>788.0</c:v>
                </c:pt>
                <c:pt idx="1515">
                  <c:v>789.0</c:v>
                </c:pt>
                <c:pt idx="1516">
                  <c:v>794.0</c:v>
                </c:pt>
                <c:pt idx="1517">
                  <c:v>798.0</c:v>
                </c:pt>
                <c:pt idx="1518">
                  <c:v>800.0</c:v>
                </c:pt>
                <c:pt idx="1519">
                  <c:v>801.0</c:v>
                </c:pt>
                <c:pt idx="1520">
                  <c:v>801.0</c:v>
                </c:pt>
                <c:pt idx="1521">
                  <c:v>804.0</c:v>
                </c:pt>
                <c:pt idx="1522">
                  <c:v>805.0</c:v>
                </c:pt>
                <c:pt idx="1523">
                  <c:v>806.0</c:v>
                </c:pt>
                <c:pt idx="1524">
                  <c:v>808.0</c:v>
                </c:pt>
                <c:pt idx="1525">
                  <c:v>807.0</c:v>
                </c:pt>
                <c:pt idx="1526">
                  <c:v>806.0</c:v>
                </c:pt>
                <c:pt idx="1527">
                  <c:v>805.0</c:v>
                </c:pt>
                <c:pt idx="1528">
                  <c:v>807.0</c:v>
                </c:pt>
                <c:pt idx="1529">
                  <c:v>806.0</c:v>
                </c:pt>
                <c:pt idx="1530">
                  <c:v>804.0</c:v>
                </c:pt>
                <c:pt idx="1531">
                  <c:v>803.0</c:v>
                </c:pt>
                <c:pt idx="1532">
                  <c:v>802.0</c:v>
                </c:pt>
                <c:pt idx="1533">
                  <c:v>801.0</c:v>
                </c:pt>
                <c:pt idx="1534">
                  <c:v>800.0</c:v>
                </c:pt>
                <c:pt idx="1535">
                  <c:v>800.0</c:v>
                </c:pt>
                <c:pt idx="1536">
                  <c:v>799.0</c:v>
                </c:pt>
                <c:pt idx="1537">
                  <c:v>798.0</c:v>
                </c:pt>
                <c:pt idx="1538">
                  <c:v>796.0</c:v>
                </c:pt>
                <c:pt idx="1539">
                  <c:v>795.0</c:v>
                </c:pt>
                <c:pt idx="1540">
                  <c:v>793.0</c:v>
                </c:pt>
                <c:pt idx="1541">
                  <c:v>791.0</c:v>
                </c:pt>
                <c:pt idx="1542">
                  <c:v>789.0</c:v>
                </c:pt>
                <c:pt idx="1543">
                  <c:v>788.0</c:v>
                </c:pt>
                <c:pt idx="1544">
                  <c:v>788.0</c:v>
                </c:pt>
                <c:pt idx="1545">
                  <c:v>786.0</c:v>
                </c:pt>
                <c:pt idx="1546">
                  <c:v>785.0</c:v>
                </c:pt>
                <c:pt idx="1547">
                  <c:v>785.0</c:v>
                </c:pt>
                <c:pt idx="1548">
                  <c:v>785.0</c:v>
                </c:pt>
                <c:pt idx="1549">
                  <c:v>784.0</c:v>
                </c:pt>
                <c:pt idx="1550">
                  <c:v>784.0</c:v>
                </c:pt>
                <c:pt idx="1551">
                  <c:v>784.0</c:v>
                </c:pt>
                <c:pt idx="1552">
                  <c:v>783.0</c:v>
                </c:pt>
                <c:pt idx="1553">
                  <c:v>782.0</c:v>
                </c:pt>
                <c:pt idx="1554">
                  <c:v>781.0</c:v>
                </c:pt>
                <c:pt idx="1555">
                  <c:v>777.0</c:v>
                </c:pt>
                <c:pt idx="1556">
                  <c:v>775.0</c:v>
                </c:pt>
                <c:pt idx="1557">
                  <c:v>775.0</c:v>
                </c:pt>
                <c:pt idx="1558">
                  <c:v>772.0</c:v>
                </c:pt>
                <c:pt idx="1559">
                  <c:v>768.0</c:v>
                </c:pt>
                <c:pt idx="1560">
                  <c:v>764.0</c:v>
                </c:pt>
                <c:pt idx="1561">
                  <c:v>762.0</c:v>
                </c:pt>
                <c:pt idx="1562">
                  <c:v>760.0</c:v>
                </c:pt>
                <c:pt idx="1563">
                  <c:v>758.0</c:v>
                </c:pt>
                <c:pt idx="1564">
                  <c:v>757.0</c:v>
                </c:pt>
                <c:pt idx="1565">
                  <c:v>756.0</c:v>
                </c:pt>
                <c:pt idx="1566">
                  <c:v>755.0</c:v>
                </c:pt>
                <c:pt idx="1567">
                  <c:v>754.0</c:v>
                </c:pt>
                <c:pt idx="1568">
                  <c:v>752.0</c:v>
                </c:pt>
                <c:pt idx="1569">
                  <c:v>750.0</c:v>
                </c:pt>
                <c:pt idx="1570">
                  <c:v>749.0</c:v>
                </c:pt>
                <c:pt idx="1571">
                  <c:v>748.0</c:v>
                </c:pt>
                <c:pt idx="1572">
                  <c:v>748.0</c:v>
                </c:pt>
                <c:pt idx="1573">
                  <c:v>747.0</c:v>
                </c:pt>
                <c:pt idx="1574">
                  <c:v>747.0</c:v>
                </c:pt>
                <c:pt idx="1575">
                  <c:v>745.0</c:v>
                </c:pt>
                <c:pt idx="1576">
                  <c:v>745.0</c:v>
                </c:pt>
                <c:pt idx="1577">
                  <c:v>745.0</c:v>
                </c:pt>
                <c:pt idx="1578">
                  <c:v>745.0</c:v>
                </c:pt>
                <c:pt idx="1579">
                  <c:v>745.0</c:v>
                </c:pt>
                <c:pt idx="1580">
                  <c:v>745.0</c:v>
                </c:pt>
                <c:pt idx="1581">
                  <c:v>744.0</c:v>
                </c:pt>
                <c:pt idx="1582">
                  <c:v>744.0</c:v>
                </c:pt>
                <c:pt idx="1583">
                  <c:v>743.0</c:v>
                </c:pt>
                <c:pt idx="1584">
                  <c:v>743.0</c:v>
                </c:pt>
                <c:pt idx="1585">
                  <c:v>742.0</c:v>
                </c:pt>
                <c:pt idx="1586">
                  <c:v>743.0</c:v>
                </c:pt>
                <c:pt idx="1587">
                  <c:v>743.0</c:v>
                </c:pt>
                <c:pt idx="1588">
                  <c:v>743.0</c:v>
                </c:pt>
                <c:pt idx="1589">
                  <c:v>742.0</c:v>
                </c:pt>
                <c:pt idx="1590">
                  <c:v>743.0</c:v>
                </c:pt>
                <c:pt idx="1591">
                  <c:v>742.0</c:v>
                </c:pt>
                <c:pt idx="1592">
                  <c:v>741.0</c:v>
                </c:pt>
                <c:pt idx="1593">
                  <c:v>740.0</c:v>
                </c:pt>
                <c:pt idx="1594">
                  <c:v>740.0</c:v>
                </c:pt>
                <c:pt idx="1595">
                  <c:v>741.0</c:v>
                </c:pt>
                <c:pt idx="1596">
                  <c:v>742.0</c:v>
                </c:pt>
                <c:pt idx="1597">
                  <c:v>741.0</c:v>
                </c:pt>
                <c:pt idx="1598">
                  <c:v>742.0</c:v>
                </c:pt>
                <c:pt idx="1599">
                  <c:v>742.0</c:v>
                </c:pt>
                <c:pt idx="1600">
                  <c:v>742.0</c:v>
                </c:pt>
                <c:pt idx="1601">
                  <c:v>741.0</c:v>
                </c:pt>
                <c:pt idx="1602">
                  <c:v>741.0</c:v>
                </c:pt>
                <c:pt idx="1603">
                  <c:v>741.0</c:v>
                </c:pt>
                <c:pt idx="1604">
                  <c:v>741.0</c:v>
                </c:pt>
                <c:pt idx="1605">
                  <c:v>740.0</c:v>
                </c:pt>
                <c:pt idx="1606">
                  <c:v>739.0</c:v>
                </c:pt>
                <c:pt idx="1607">
                  <c:v>739.0</c:v>
                </c:pt>
                <c:pt idx="1608">
                  <c:v>739.0</c:v>
                </c:pt>
                <c:pt idx="1609">
                  <c:v>738.0</c:v>
                </c:pt>
                <c:pt idx="1610">
                  <c:v>738.0</c:v>
                </c:pt>
                <c:pt idx="1611">
                  <c:v>738.0</c:v>
                </c:pt>
                <c:pt idx="1612">
                  <c:v>738.0</c:v>
                </c:pt>
                <c:pt idx="1613">
                  <c:v>738.0</c:v>
                </c:pt>
                <c:pt idx="1614">
                  <c:v>738.0</c:v>
                </c:pt>
                <c:pt idx="1615">
                  <c:v>737.0</c:v>
                </c:pt>
                <c:pt idx="1616">
                  <c:v>736.0</c:v>
                </c:pt>
                <c:pt idx="1617">
                  <c:v>736.0</c:v>
                </c:pt>
                <c:pt idx="1618">
                  <c:v>736.0</c:v>
                </c:pt>
                <c:pt idx="1619">
                  <c:v>736.0</c:v>
                </c:pt>
                <c:pt idx="1620">
                  <c:v>736.0</c:v>
                </c:pt>
                <c:pt idx="1621">
                  <c:v>737.0</c:v>
                </c:pt>
                <c:pt idx="1622">
                  <c:v>737.0</c:v>
                </c:pt>
                <c:pt idx="1623">
                  <c:v>737.0</c:v>
                </c:pt>
                <c:pt idx="1624">
                  <c:v>738.0</c:v>
                </c:pt>
                <c:pt idx="1625">
                  <c:v>739.0</c:v>
                </c:pt>
                <c:pt idx="1626">
                  <c:v>740.0</c:v>
                </c:pt>
                <c:pt idx="1627">
                  <c:v>741.0</c:v>
                </c:pt>
                <c:pt idx="1628">
                  <c:v>742.0</c:v>
                </c:pt>
                <c:pt idx="1629">
                  <c:v>744.0</c:v>
                </c:pt>
                <c:pt idx="1630">
                  <c:v>746.0</c:v>
                </c:pt>
                <c:pt idx="1631">
                  <c:v>747.0</c:v>
                </c:pt>
                <c:pt idx="1632">
                  <c:v>749.0</c:v>
                </c:pt>
                <c:pt idx="1633">
                  <c:v>749.0</c:v>
                </c:pt>
                <c:pt idx="1634">
                  <c:v>750.0</c:v>
                </c:pt>
                <c:pt idx="1635">
                  <c:v>750.0</c:v>
                </c:pt>
                <c:pt idx="1636">
                  <c:v>751.0</c:v>
                </c:pt>
                <c:pt idx="1637">
                  <c:v>752.0</c:v>
                </c:pt>
                <c:pt idx="1638">
                  <c:v>752.0</c:v>
                </c:pt>
                <c:pt idx="1639">
                  <c:v>753.0</c:v>
                </c:pt>
                <c:pt idx="1640">
                  <c:v>754.0</c:v>
                </c:pt>
                <c:pt idx="1641">
                  <c:v>755.0</c:v>
                </c:pt>
                <c:pt idx="1642">
                  <c:v>755.0</c:v>
                </c:pt>
                <c:pt idx="1643">
                  <c:v>755.0</c:v>
                </c:pt>
                <c:pt idx="1644">
                  <c:v>756.0</c:v>
                </c:pt>
                <c:pt idx="1645">
                  <c:v>756.0</c:v>
                </c:pt>
                <c:pt idx="1646">
                  <c:v>756.0</c:v>
                </c:pt>
                <c:pt idx="1647">
                  <c:v>757.0</c:v>
                </c:pt>
                <c:pt idx="1648">
                  <c:v>757.0</c:v>
                </c:pt>
                <c:pt idx="1649">
                  <c:v>758.0</c:v>
                </c:pt>
                <c:pt idx="1650">
                  <c:v>758.0</c:v>
                </c:pt>
                <c:pt idx="1651">
                  <c:v>759.0</c:v>
                </c:pt>
                <c:pt idx="1652">
                  <c:v>760.0</c:v>
                </c:pt>
                <c:pt idx="1653">
                  <c:v>761.0</c:v>
                </c:pt>
                <c:pt idx="1654">
                  <c:v>762.0</c:v>
                </c:pt>
                <c:pt idx="1655">
                  <c:v>764.0</c:v>
                </c:pt>
                <c:pt idx="1656">
                  <c:v>765.0</c:v>
                </c:pt>
                <c:pt idx="1657">
                  <c:v>767.0</c:v>
                </c:pt>
                <c:pt idx="1658">
                  <c:v>768.0</c:v>
                </c:pt>
                <c:pt idx="1659">
                  <c:v>768.0</c:v>
                </c:pt>
                <c:pt idx="1660">
                  <c:v>765.0</c:v>
                </c:pt>
                <c:pt idx="1661">
                  <c:v>765.0</c:v>
                </c:pt>
                <c:pt idx="1662">
                  <c:v>765.0</c:v>
                </c:pt>
                <c:pt idx="1663">
                  <c:v>765.0</c:v>
                </c:pt>
                <c:pt idx="1664">
                  <c:v>765.0</c:v>
                </c:pt>
                <c:pt idx="1665">
                  <c:v>764.0</c:v>
                </c:pt>
                <c:pt idx="1666">
                  <c:v>766.0</c:v>
                </c:pt>
                <c:pt idx="1667">
                  <c:v>765.0</c:v>
                </c:pt>
                <c:pt idx="1668">
                  <c:v>764.0</c:v>
                </c:pt>
                <c:pt idx="1669">
                  <c:v>764.0</c:v>
                </c:pt>
                <c:pt idx="1670">
                  <c:v>759.0</c:v>
                </c:pt>
                <c:pt idx="1671">
                  <c:v>758.0</c:v>
                </c:pt>
                <c:pt idx="1672">
                  <c:v>757.0</c:v>
                </c:pt>
                <c:pt idx="1673">
                  <c:v>756.0</c:v>
                </c:pt>
                <c:pt idx="1674">
                  <c:v>756.0</c:v>
                </c:pt>
                <c:pt idx="1675">
                  <c:v>756.0</c:v>
                </c:pt>
                <c:pt idx="1676">
                  <c:v>755.0</c:v>
                </c:pt>
                <c:pt idx="1677">
                  <c:v>755.0</c:v>
                </c:pt>
                <c:pt idx="1678">
                  <c:v>755.0</c:v>
                </c:pt>
                <c:pt idx="1679">
                  <c:v>755.0</c:v>
                </c:pt>
                <c:pt idx="1680">
                  <c:v>754.0</c:v>
                </c:pt>
                <c:pt idx="1681">
                  <c:v>753.0</c:v>
                </c:pt>
                <c:pt idx="1682">
                  <c:v>754.0</c:v>
                </c:pt>
                <c:pt idx="1683">
                  <c:v>753.0</c:v>
                </c:pt>
                <c:pt idx="1684">
                  <c:v>753.0</c:v>
                </c:pt>
                <c:pt idx="1685">
                  <c:v>754.0</c:v>
                </c:pt>
                <c:pt idx="1686">
                  <c:v>754.0</c:v>
                </c:pt>
                <c:pt idx="1687">
                  <c:v>754.0</c:v>
                </c:pt>
                <c:pt idx="1688">
                  <c:v>752.0</c:v>
                </c:pt>
                <c:pt idx="1689">
                  <c:v>752.0</c:v>
                </c:pt>
                <c:pt idx="1690">
                  <c:v>752.0</c:v>
                </c:pt>
                <c:pt idx="1691">
                  <c:v>752.0</c:v>
                </c:pt>
                <c:pt idx="1692">
                  <c:v>752.0</c:v>
                </c:pt>
                <c:pt idx="1693">
                  <c:v>752.0</c:v>
                </c:pt>
                <c:pt idx="1694">
                  <c:v>752.0</c:v>
                </c:pt>
                <c:pt idx="1695">
                  <c:v>753.0</c:v>
                </c:pt>
                <c:pt idx="1696">
                  <c:v>753.0</c:v>
                </c:pt>
                <c:pt idx="1697">
                  <c:v>754.0</c:v>
                </c:pt>
                <c:pt idx="1698">
                  <c:v>755.0</c:v>
                </c:pt>
                <c:pt idx="1699">
                  <c:v>756.0</c:v>
                </c:pt>
                <c:pt idx="1700">
                  <c:v>757.0</c:v>
                </c:pt>
                <c:pt idx="1701">
                  <c:v>757.0</c:v>
                </c:pt>
                <c:pt idx="1702">
                  <c:v>758.0</c:v>
                </c:pt>
                <c:pt idx="1703">
                  <c:v>758.0</c:v>
                </c:pt>
                <c:pt idx="1704">
                  <c:v>758.0</c:v>
                </c:pt>
                <c:pt idx="1705">
                  <c:v>758.0</c:v>
                </c:pt>
                <c:pt idx="1706">
                  <c:v>758.0</c:v>
                </c:pt>
                <c:pt idx="1707">
                  <c:v>757.0</c:v>
                </c:pt>
                <c:pt idx="1708">
                  <c:v>757.0</c:v>
                </c:pt>
                <c:pt idx="1709">
                  <c:v>757.0</c:v>
                </c:pt>
                <c:pt idx="1710">
                  <c:v>757.0</c:v>
                </c:pt>
                <c:pt idx="1711">
                  <c:v>757.0</c:v>
                </c:pt>
                <c:pt idx="1712">
                  <c:v>756.0</c:v>
                </c:pt>
                <c:pt idx="1713">
                  <c:v>756.0</c:v>
                </c:pt>
                <c:pt idx="1714">
                  <c:v>756.0</c:v>
                </c:pt>
                <c:pt idx="1715">
                  <c:v>756.0</c:v>
                </c:pt>
                <c:pt idx="1716">
                  <c:v>755.0</c:v>
                </c:pt>
                <c:pt idx="1717">
                  <c:v>755.0</c:v>
                </c:pt>
                <c:pt idx="1718">
                  <c:v>755.0</c:v>
                </c:pt>
                <c:pt idx="1719">
                  <c:v>755.0</c:v>
                </c:pt>
                <c:pt idx="1720">
                  <c:v>755.0</c:v>
                </c:pt>
                <c:pt idx="1721">
                  <c:v>755.0</c:v>
                </c:pt>
                <c:pt idx="1722">
                  <c:v>755.0</c:v>
                </c:pt>
                <c:pt idx="1723">
                  <c:v>755.0</c:v>
                </c:pt>
                <c:pt idx="1724">
                  <c:v>756.0</c:v>
                </c:pt>
                <c:pt idx="1725">
                  <c:v>756.0</c:v>
                </c:pt>
                <c:pt idx="1726">
                  <c:v>756.0</c:v>
                </c:pt>
                <c:pt idx="1727">
                  <c:v>756.0</c:v>
                </c:pt>
                <c:pt idx="1728">
                  <c:v>755.0</c:v>
                </c:pt>
                <c:pt idx="1729">
                  <c:v>755.0</c:v>
                </c:pt>
                <c:pt idx="1730">
                  <c:v>756.0</c:v>
                </c:pt>
                <c:pt idx="1731">
                  <c:v>756.0</c:v>
                </c:pt>
                <c:pt idx="1732">
                  <c:v>757.0</c:v>
                </c:pt>
                <c:pt idx="1733">
                  <c:v>757.0</c:v>
                </c:pt>
                <c:pt idx="1734">
                  <c:v>757.0</c:v>
                </c:pt>
                <c:pt idx="1735">
                  <c:v>757.0</c:v>
                </c:pt>
                <c:pt idx="1736">
                  <c:v>758.0</c:v>
                </c:pt>
                <c:pt idx="1737">
                  <c:v>759.0</c:v>
                </c:pt>
                <c:pt idx="1738">
                  <c:v>761.0</c:v>
                </c:pt>
                <c:pt idx="1739">
                  <c:v>762.0</c:v>
                </c:pt>
                <c:pt idx="1740">
                  <c:v>763.0</c:v>
                </c:pt>
                <c:pt idx="1741">
                  <c:v>764.0</c:v>
                </c:pt>
                <c:pt idx="1742">
                  <c:v>765.0</c:v>
                </c:pt>
                <c:pt idx="1743">
                  <c:v>766.0</c:v>
                </c:pt>
                <c:pt idx="1744">
                  <c:v>766.0</c:v>
                </c:pt>
                <c:pt idx="1745">
                  <c:v>767.0</c:v>
                </c:pt>
                <c:pt idx="1746">
                  <c:v>768.0</c:v>
                </c:pt>
                <c:pt idx="1747">
                  <c:v>769.0</c:v>
                </c:pt>
                <c:pt idx="1748">
                  <c:v>769.0</c:v>
                </c:pt>
                <c:pt idx="1749">
                  <c:v>769.0</c:v>
                </c:pt>
                <c:pt idx="1750">
                  <c:v>769.0</c:v>
                </c:pt>
                <c:pt idx="1751">
                  <c:v>770.0</c:v>
                </c:pt>
                <c:pt idx="1752">
                  <c:v>771.0</c:v>
                </c:pt>
                <c:pt idx="1753">
                  <c:v>772.0</c:v>
                </c:pt>
                <c:pt idx="1754">
                  <c:v>772.0</c:v>
                </c:pt>
                <c:pt idx="1755">
                  <c:v>772.0</c:v>
                </c:pt>
                <c:pt idx="1756">
                  <c:v>771.0</c:v>
                </c:pt>
                <c:pt idx="1757">
                  <c:v>771.0</c:v>
                </c:pt>
                <c:pt idx="1758">
                  <c:v>771.0</c:v>
                </c:pt>
                <c:pt idx="1759">
                  <c:v>772.0</c:v>
                </c:pt>
                <c:pt idx="1760">
                  <c:v>772.0</c:v>
                </c:pt>
                <c:pt idx="1761">
                  <c:v>773.0</c:v>
                </c:pt>
                <c:pt idx="1762">
                  <c:v>774.0</c:v>
                </c:pt>
                <c:pt idx="1763">
                  <c:v>773.0</c:v>
                </c:pt>
                <c:pt idx="1764">
                  <c:v>775.0</c:v>
                </c:pt>
                <c:pt idx="1765">
                  <c:v>775.0</c:v>
                </c:pt>
                <c:pt idx="1766">
                  <c:v>774.0</c:v>
                </c:pt>
                <c:pt idx="1767">
                  <c:v>772.0</c:v>
                </c:pt>
                <c:pt idx="1768">
                  <c:v>772.0</c:v>
                </c:pt>
                <c:pt idx="1769">
                  <c:v>773.0</c:v>
                </c:pt>
                <c:pt idx="1770">
                  <c:v>771.0</c:v>
                </c:pt>
                <c:pt idx="1771">
                  <c:v>767.0</c:v>
                </c:pt>
                <c:pt idx="1772">
                  <c:v>774.0</c:v>
                </c:pt>
                <c:pt idx="1773">
                  <c:v>775.0</c:v>
                </c:pt>
                <c:pt idx="1774">
                  <c:v>777.0</c:v>
                </c:pt>
                <c:pt idx="1775">
                  <c:v>778.0</c:v>
                </c:pt>
                <c:pt idx="1776">
                  <c:v>779.0</c:v>
                </c:pt>
                <c:pt idx="1777">
                  <c:v>779.0</c:v>
                </c:pt>
                <c:pt idx="1778">
                  <c:v>779.0</c:v>
                </c:pt>
                <c:pt idx="1779">
                  <c:v>779.0</c:v>
                </c:pt>
                <c:pt idx="1780">
                  <c:v>780.0</c:v>
                </c:pt>
                <c:pt idx="1781">
                  <c:v>781.0</c:v>
                </c:pt>
                <c:pt idx="1782">
                  <c:v>782.0</c:v>
                </c:pt>
                <c:pt idx="1783">
                  <c:v>783.0</c:v>
                </c:pt>
                <c:pt idx="1784">
                  <c:v>783.0</c:v>
                </c:pt>
                <c:pt idx="1785">
                  <c:v>784.0</c:v>
                </c:pt>
                <c:pt idx="1786">
                  <c:v>785.0</c:v>
                </c:pt>
                <c:pt idx="1787">
                  <c:v>785.0</c:v>
                </c:pt>
                <c:pt idx="1788">
                  <c:v>784.0</c:v>
                </c:pt>
                <c:pt idx="1789">
                  <c:v>784.0</c:v>
                </c:pt>
                <c:pt idx="1790">
                  <c:v>785.0</c:v>
                </c:pt>
                <c:pt idx="1791">
                  <c:v>785.0</c:v>
                </c:pt>
                <c:pt idx="1792">
                  <c:v>786.0</c:v>
                </c:pt>
                <c:pt idx="1793">
                  <c:v>786.0</c:v>
                </c:pt>
                <c:pt idx="1794">
                  <c:v>786.0</c:v>
                </c:pt>
                <c:pt idx="1795">
                  <c:v>786.0</c:v>
                </c:pt>
                <c:pt idx="1796">
                  <c:v>785.0</c:v>
                </c:pt>
                <c:pt idx="1797">
                  <c:v>785.0</c:v>
                </c:pt>
                <c:pt idx="1798">
                  <c:v>775.0</c:v>
                </c:pt>
                <c:pt idx="1799">
                  <c:v>766.0</c:v>
                </c:pt>
                <c:pt idx="1800">
                  <c:v>766.0</c:v>
                </c:pt>
                <c:pt idx="1801">
                  <c:v>763.0</c:v>
                </c:pt>
                <c:pt idx="1802">
                  <c:v>747.0</c:v>
                </c:pt>
                <c:pt idx="1803">
                  <c:v>747.0</c:v>
                </c:pt>
                <c:pt idx="1804">
                  <c:v>745.0</c:v>
                </c:pt>
                <c:pt idx="1805">
                  <c:v>747.0</c:v>
                </c:pt>
                <c:pt idx="1806">
                  <c:v>746.0</c:v>
                </c:pt>
                <c:pt idx="1807">
                  <c:v>745.0</c:v>
                </c:pt>
                <c:pt idx="1808">
                  <c:v>742.0</c:v>
                </c:pt>
                <c:pt idx="1809">
                  <c:v>742.0</c:v>
                </c:pt>
                <c:pt idx="1810">
                  <c:v>740.0</c:v>
                </c:pt>
                <c:pt idx="1811">
                  <c:v>739.0</c:v>
                </c:pt>
                <c:pt idx="1812">
                  <c:v>738.0</c:v>
                </c:pt>
                <c:pt idx="1813">
                  <c:v>737.0</c:v>
                </c:pt>
                <c:pt idx="1814">
                  <c:v>736.0</c:v>
                </c:pt>
                <c:pt idx="1815">
                  <c:v>735.0</c:v>
                </c:pt>
                <c:pt idx="1816">
                  <c:v>734.0</c:v>
                </c:pt>
                <c:pt idx="1817">
                  <c:v>733.0</c:v>
                </c:pt>
                <c:pt idx="1818">
                  <c:v>733.0</c:v>
                </c:pt>
                <c:pt idx="1819">
                  <c:v>732.0</c:v>
                </c:pt>
                <c:pt idx="1820">
                  <c:v>733.0</c:v>
                </c:pt>
                <c:pt idx="1821">
                  <c:v>732.0</c:v>
                </c:pt>
                <c:pt idx="1822">
                  <c:v>732.0</c:v>
                </c:pt>
                <c:pt idx="1823">
                  <c:v>731.0</c:v>
                </c:pt>
                <c:pt idx="1824">
                  <c:v>731.0</c:v>
                </c:pt>
                <c:pt idx="1825">
                  <c:v>730.0</c:v>
                </c:pt>
                <c:pt idx="1826">
                  <c:v>729.0</c:v>
                </c:pt>
                <c:pt idx="1827">
                  <c:v>730.0</c:v>
                </c:pt>
                <c:pt idx="1828">
                  <c:v>730.0</c:v>
                </c:pt>
                <c:pt idx="1829">
                  <c:v>729.0</c:v>
                </c:pt>
                <c:pt idx="1830">
                  <c:v>730.0</c:v>
                </c:pt>
                <c:pt idx="1831">
                  <c:v>730.0</c:v>
                </c:pt>
                <c:pt idx="1832">
                  <c:v>729.0</c:v>
                </c:pt>
                <c:pt idx="1833">
                  <c:v>731.0</c:v>
                </c:pt>
                <c:pt idx="1834">
                  <c:v>731.0</c:v>
                </c:pt>
                <c:pt idx="1835">
                  <c:v>730.0</c:v>
                </c:pt>
                <c:pt idx="1836">
                  <c:v>733.0</c:v>
                </c:pt>
                <c:pt idx="1837">
                  <c:v>733.0</c:v>
                </c:pt>
                <c:pt idx="1838">
                  <c:v>733.0</c:v>
                </c:pt>
                <c:pt idx="1839">
                  <c:v>734.0</c:v>
                </c:pt>
                <c:pt idx="1840">
                  <c:v>734.0</c:v>
                </c:pt>
                <c:pt idx="1841">
                  <c:v>734.0</c:v>
                </c:pt>
                <c:pt idx="1842">
                  <c:v>735.0</c:v>
                </c:pt>
                <c:pt idx="1843">
                  <c:v>735.0</c:v>
                </c:pt>
                <c:pt idx="1844">
                  <c:v>735.0</c:v>
                </c:pt>
                <c:pt idx="1845">
                  <c:v>735.0</c:v>
                </c:pt>
                <c:pt idx="1846">
                  <c:v>737.0</c:v>
                </c:pt>
                <c:pt idx="1847">
                  <c:v>738.0</c:v>
                </c:pt>
                <c:pt idx="1848">
                  <c:v>738.0</c:v>
                </c:pt>
                <c:pt idx="1849">
                  <c:v>741.0</c:v>
                </c:pt>
                <c:pt idx="1850">
                  <c:v>741.0</c:v>
                </c:pt>
                <c:pt idx="1851">
                  <c:v>742.0</c:v>
                </c:pt>
                <c:pt idx="1852">
                  <c:v>744.0</c:v>
                </c:pt>
                <c:pt idx="1853">
                  <c:v>743.0</c:v>
                </c:pt>
                <c:pt idx="1854">
                  <c:v>741.0</c:v>
                </c:pt>
                <c:pt idx="1855">
                  <c:v>740.0</c:v>
                </c:pt>
                <c:pt idx="1856">
                  <c:v>740.0</c:v>
                </c:pt>
                <c:pt idx="1857">
                  <c:v>740.0</c:v>
                </c:pt>
                <c:pt idx="1858">
                  <c:v>738.0</c:v>
                </c:pt>
                <c:pt idx="1859">
                  <c:v>739.0</c:v>
                </c:pt>
                <c:pt idx="1860">
                  <c:v>739.0</c:v>
                </c:pt>
                <c:pt idx="1861">
                  <c:v>742.0</c:v>
                </c:pt>
                <c:pt idx="1862">
                  <c:v>743.0</c:v>
                </c:pt>
                <c:pt idx="1863">
                  <c:v>741.0</c:v>
                </c:pt>
                <c:pt idx="1864">
                  <c:v>740.0</c:v>
                </c:pt>
                <c:pt idx="1865">
                  <c:v>743.0</c:v>
                </c:pt>
                <c:pt idx="1866">
                  <c:v>741.0</c:v>
                </c:pt>
                <c:pt idx="1867">
                  <c:v>741.0</c:v>
                </c:pt>
                <c:pt idx="1868">
                  <c:v>741.0</c:v>
                </c:pt>
                <c:pt idx="1869">
                  <c:v>742.0</c:v>
                </c:pt>
                <c:pt idx="1870">
                  <c:v>742.0</c:v>
                </c:pt>
                <c:pt idx="1871">
                  <c:v>742.0</c:v>
                </c:pt>
                <c:pt idx="1872">
                  <c:v>742.0</c:v>
                </c:pt>
                <c:pt idx="1873">
                  <c:v>743.0</c:v>
                </c:pt>
                <c:pt idx="1874">
                  <c:v>743.0</c:v>
                </c:pt>
                <c:pt idx="1875">
                  <c:v>743.0</c:v>
                </c:pt>
                <c:pt idx="1876">
                  <c:v>744.0</c:v>
                </c:pt>
                <c:pt idx="1877">
                  <c:v>744.0</c:v>
                </c:pt>
                <c:pt idx="1878">
                  <c:v>743.0</c:v>
                </c:pt>
                <c:pt idx="1879">
                  <c:v>743.0</c:v>
                </c:pt>
                <c:pt idx="1880">
                  <c:v>743.0</c:v>
                </c:pt>
                <c:pt idx="1881">
                  <c:v>742.0</c:v>
                </c:pt>
                <c:pt idx="1882">
                  <c:v>742.0</c:v>
                </c:pt>
                <c:pt idx="1883">
                  <c:v>742.0</c:v>
                </c:pt>
                <c:pt idx="1884">
                  <c:v>742.0</c:v>
                </c:pt>
                <c:pt idx="1885">
                  <c:v>742.0</c:v>
                </c:pt>
                <c:pt idx="1886">
                  <c:v>741.0</c:v>
                </c:pt>
                <c:pt idx="1887">
                  <c:v>741.0</c:v>
                </c:pt>
                <c:pt idx="1888">
                  <c:v>741.0</c:v>
                </c:pt>
                <c:pt idx="1889">
                  <c:v>740.0</c:v>
                </c:pt>
                <c:pt idx="1890">
                  <c:v>740.0</c:v>
                </c:pt>
                <c:pt idx="1891">
                  <c:v>739.0</c:v>
                </c:pt>
                <c:pt idx="1892">
                  <c:v>740.0</c:v>
                </c:pt>
                <c:pt idx="1893">
                  <c:v>739.0</c:v>
                </c:pt>
                <c:pt idx="1894">
                  <c:v>739.0</c:v>
                </c:pt>
                <c:pt idx="1895">
                  <c:v>739.0</c:v>
                </c:pt>
                <c:pt idx="1896">
                  <c:v>738.0</c:v>
                </c:pt>
                <c:pt idx="1897">
                  <c:v>738.0</c:v>
                </c:pt>
                <c:pt idx="1898">
                  <c:v>738.0</c:v>
                </c:pt>
                <c:pt idx="1899">
                  <c:v>738.0</c:v>
                </c:pt>
                <c:pt idx="1900">
                  <c:v>737.0</c:v>
                </c:pt>
                <c:pt idx="1901">
                  <c:v>737.0</c:v>
                </c:pt>
                <c:pt idx="1902">
                  <c:v>736.0</c:v>
                </c:pt>
                <c:pt idx="1903">
                  <c:v>735.0</c:v>
                </c:pt>
                <c:pt idx="1904">
                  <c:v>738.0</c:v>
                </c:pt>
                <c:pt idx="1905">
                  <c:v>738.0</c:v>
                </c:pt>
                <c:pt idx="1906">
                  <c:v>739.0</c:v>
                </c:pt>
                <c:pt idx="1907">
                  <c:v>739.0</c:v>
                </c:pt>
                <c:pt idx="1908">
                  <c:v>739.0</c:v>
                </c:pt>
                <c:pt idx="1909">
                  <c:v>750.0</c:v>
                </c:pt>
                <c:pt idx="1910">
                  <c:v>755.0</c:v>
                </c:pt>
                <c:pt idx="1911">
                  <c:v>761.0</c:v>
                </c:pt>
                <c:pt idx="1912">
                  <c:v>767.0</c:v>
                </c:pt>
                <c:pt idx="1913">
                  <c:v>768.0</c:v>
                </c:pt>
                <c:pt idx="1914">
                  <c:v>767.0</c:v>
                </c:pt>
                <c:pt idx="1915">
                  <c:v>766.0</c:v>
                </c:pt>
                <c:pt idx="1916">
                  <c:v>766.0</c:v>
                </c:pt>
                <c:pt idx="1917">
                  <c:v>765.0</c:v>
                </c:pt>
                <c:pt idx="1918">
                  <c:v>764.0</c:v>
                </c:pt>
                <c:pt idx="1919">
                  <c:v>761.0</c:v>
                </c:pt>
                <c:pt idx="1920">
                  <c:v>761.0</c:v>
                </c:pt>
                <c:pt idx="1921">
                  <c:v>763.0</c:v>
                </c:pt>
                <c:pt idx="1922">
                  <c:v>763.0</c:v>
                </c:pt>
                <c:pt idx="1923">
                  <c:v>763.0</c:v>
                </c:pt>
                <c:pt idx="1924">
                  <c:v>762.0</c:v>
                </c:pt>
                <c:pt idx="1925">
                  <c:v>762.0</c:v>
                </c:pt>
                <c:pt idx="1926">
                  <c:v>760.0</c:v>
                </c:pt>
                <c:pt idx="1927">
                  <c:v>760.0</c:v>
                </c:pt>
                <c:pt idx="1928">
                  <c:v>759.0</c:v>
                </c:pt>
                <c:pt idx="1929">
                  <c:v>763.0</c:v>
                </c:pt>
                <c:pt idx="1930">
                  <c:v>764.0</c:v>
                </c:pt>
                <c:pt idx="1931">
                  <c:v>764.0</c:v>
                </c:pt>
                <c:pt idx="1932">
                  <c:v>765.0</c:v>
                </c:pt>
                <c:pt idx="1933">
                  <c:v>765.0</c:v>
                </c:pt>
                <c:pt idx="1934">
                  <c:v>766.0</c:v>
                </c:pt>
                <c:pt idx="1935">
                  <c:v>762.0</c:v>
                </c:pt>
                <c:pt idx="1936">
                  <c:v>769.0</c:v>
                </c:pt>
                <c:pt idx="1937">
                  <c:v>771.0</c:v>
                </c:pt>
                <c:pt idx="1938">
                  <c:v>773.0</c:v>
                </c:pt>
                <c:pt idx="1939">
                  <c:v>774.0</c:v>
                </c:pt>
                <c:pt idx="1940">
                  <c:v>778.0</c:v>
                </c:pt>
                <c:pt idx="1941">
                  <c:v>778.0</c:v>
                </c:pt>
                <c:pt idx="1942">
                  <c:v>778.0</c:v>
                </c:pt>
                <c:pt idx="1943">
                  <c:v>782.0</c:v>
                </c:pt>
                <c:pt idx="1944">
                  <c:v>782.0</c:v>
                </c:pt>
                <c:pt idx="1945">
                  <c:v>782.0</c:v>
                </c:pt>
                <c:pt idx="1946">
                  <c:v>783.0</c:v>
                </c:pt>
                <c:pt idx="1947">
                  <c:v>783.0</c:v>
                </c:pt>
                <c:pt idx="1948">
                  <c:v>788.0</c:v>
                </c:pt>
                <c:pt idx="1949">
                  <c:v>788.0</c:v>
                </c:pt>
                <c:pt idx="1950">
                  <c:v>788.0</c:v>
                </c:pt>
                <c:pt idx="1951">
                  <c:v>788.0</c:v>
                </c:pt>
                <c:pt idx="1952">
                  <c:v>788.0</c:v>
                </c:pt>
                <c:pt idx="1953">
                  <c:v>788.0</c:v>
                </c:pt>
                <c:pt idx="1954">
                  <c:v>788.0</c:v>
                </c:pt>
                <c:pt idx="1955">
                  <c:v>787.0</c:v>
                </c:pt>
                <c:pt idx="1956">
                  <c:v>786.0</c:v>
                </c:pt>
                <c:pt idx="1957">
                  <c:v>786.0</c:v>
                </c:pt>
                <c:pt idx="1958">
                  <c:v>785.0</c:v>
                </c:pt>
                <c:pt idx="1959">
                  <c:v>784.0</c:v>
                </c:pt>
                <c:pt idx="1960">
                  <c:v>784.0</c:v>
                </c:pt>
                <c:pt idx="1961">
                  <c:v>784.0</c:v>
                </c:pt>
                <c:pt idx="1962">
                  <c:v>783.0</c:v>
                </c:pt>
                <c:pt idx="1963">
                  <c:v>783.0</c:v>
                </c:pt>
                <c:pt idx="1964">
                  <c:v>783.0</c:v>
                </c:pt>
                <c:pt idx="1965">
                  <c:v>782.0</c:v>
                </c:pt>
                <c:pt idx="1966">
                  <c:v>782.0</c:v>
                </c:pt>
                <c:pt idx="1967">
                  <c:v>781.0</c:v>
                </c:pt>
                <c:pt idx="1968">
                  <c:v>780.0</c:v>
                </c:pt>
                <c:pt idx="1969">
                  <c:v>780.0</c:v>
                </c:pt>
                <c:pt idx="1970">
                  <c:v>779.0</c:v>
                </c:pt>
                <c:pt idx="1971">
                  <c:v>778.0</c:v>
                </c:pt>
                <c:pt idx="1972">
                  <c:v>777.0</c:v>
                </c:pt>
                <c:pt idx="1973">
                  <c:v>778.0</c:v>
                </c:pt>
                <c:pt idx="1974">
                  <c:v>778.0</c:v>
                </c:pt>
                <c:pt idx="1975">
                  <c:v>777.0</c:v>
                </c:pt>
                <c:pt idx="1976">
                  <c:v>777.0</c:v>
                </c:pt>
                <c:pt idx="1977">
                  <c:v>777.0</c:v>
                </c:pt>
                <c:pt idx="1978">
                  <c:v>777.0</c:v>
                </c:pt>
                <c:pt idx="1979">
                  <c:v>775.0</c:v>
                </c:pt>
                <c:pt idx="1980">
                  <c:v>775.0</c:v>
                </c:pt>
                <c:pt idx="1981">
                  <c:v>774.0</c:v>
                </c:pt>
                <c:pt idx="1982">
                  <c:v>772.0</c:v>
                </c:pt>
                <c:pt idx="1983">
                  <c:v>769.0</c:v>
                </c:pt>
                <c:pt idx="1984">
                  <c:v>764.0</c:v>
                </c:pt>
                <c:pt idx="1985">
                  <c:v>761.0</c:v>
                </c:pt>
                <c:pt idx="1986">
                  <c:v>759.0</c:v>
                </c:pt>
                <c:pt idx="1987">
                  <c:v>757.0</c:v>
                </c:pt>
                <c:pt idx="1988">
                  <c:v>755.0</c:v>
                </c:pt>
                <c:pt idx="1989">
                  <c:v>753.0</c:v>
                </c:pt>
                <c:pt idx="1990">
                  <c:v>752.0</c:v>
                </c:pt>
                <c:pt idx="1991">
                  <c:v>751.0</c:v>
                </c:pt>
                <c:pt idx="1992">
                  <c:v>750.0</c:v>
                </c:pt>
                <c:pt idx="1993">
                  <c:v>749.0</c:v>
                </c:pt>
                <c:pt idx="1994">
                  <c:v>748.0</c:v>
                </c:pt>
                <c:pt idx="1995">
                  <c:v>746.0</c:v>
                </c:pt>
                <c:pt idx="1996">
                  <c:v>740.0</c:v>
                </c:pt>
                <c:pt idx="1997">
                  <c:v>731.0</c:v>
                </c:pt>
                <c:pt idx="1998">
                  <c:v>731.0</c:v>
                </c:pt>
                <c:pt idx="1999">
                  <c:v>723.0</c:v>
                </c:pt>
                <c:pt idx="2000">
                  <c:v>720.0</c:v>
                </c:pt>
                <c:pt idx="2001">
                  <c:v>718.0</c:v>
                </c:pt>
                <c:pt idx="2002">
                  <c:v>715.0</c:v>
                </c:pt>
                <c:pt idx="2003">
                  <c:v>714.0</c:v>
                </c:pt>
                <c:pt idx="2004">
                  <c:v>708.0</c:v>
                </c:pt>
                <c:pt idx="2005">
                  <c:v>710.0</c:v>
                </c:pt>
                <c:pt idx="2006">
                  <c:v>712.0</c:v>
                </c:pt>
                <c:pt idx="2007">
                  <c:v>714.0</c:v>
                </c:pt>
                <c:pt idx="2008">
                  <c:v>711.0</c:v>
                </c:pt>
                <c:pt idx="2009">
                  <c:v>710.0</c:v>
                </c:pt>
                <c:pt idx="2010">
                  <c:v>709.0</c:v>
                </c:pt>
                <c:pt idx="2011">
                  <c:v>708.0</c:v>
                </c:pt>
                <c:pt idx="2012">
                  <c:v>707.0</c:v>
                </c:pt>
                <c:pt idx="2013">
                  <c:v>706.0</c:v>
                </c:pt>
                <c:pt idx="2014">
                  <c:v>707.0</c:v>
                </c:pt>
                <c:pt idx="2015">
                  <c:v>707.0</c:v>
                </c:pt>
                <c:pt idx="2016">
                  <c:v>706.0</c:v>
                </c:pt>
                <c:pt idx="2017">
                  <c:v>706.0</c:v>
                </c:pt>
                <c:pt idx="2018">
                  <c:v>706.0</c:v>
                </c:pt>
                <c:pt idx="2019">
                  <c:v>705.0</c:v>
                </c:pt>
                <c:pt idx="2020">
                  <c:v>704.0</c:v>
                </c:pt>
                <c:pt idx="2021">
                  <c:v>701.0</c:v>
                </c:pt>
                <c:pt idx="2022">
                  <c:v>700.0</c:v>
                </c:pt>
                <c:pt idx="2023">
                  <c:v>701.0</c:v>
                </c:pt>
                <c:pt idx="2024">
                  <c:v>701.0</c:v>
                </c:pt>
                <c:pt idx="2025">
                  <c:v>701.0</c:v>
                </c:pt>
                <c:pt idx="2026">
                  <c:v>700.0</c:v>
                </c:pt>
                <c:pt idx="2027">
                  <c:v>700.0</c:v>
                </c:pt>
                <c:pt idx="2028">
                  <c:v>700.0</c:v>
                </c:pt>
                <c:pt idx="2029">
                  <c:v>701.0</c:v>
                </c:pt>
                <c:pt idx="2030">
                  <c:v>700.0</c:v>
                </c:pt>
                <c:pt idx="2031">
                  <c:v>700.0</c:v>
                </c:pt>
                <c:pt idx="2032">
                  <c:v>700.0</c:v>
                </c:pt>
                <c:pt idx="2033">
                  <c:v>699.0</c:v>
                </c:pt>
                <c:pt idx="2034">
                  <c:v>699.0</c:v>
                </c:pt>
                <c:pt idx="2035">
                  <c:v>699.0</c:v>
                </c:pt>
                <c:pt idx="2036">
                  <c:v>699.0</c:v>
                </c:pt>
                <c:pt idx="2037">
                  <c:v>699.0</c:v>
                </c:pt>
                <c:pt idx="2038">
                  <c:v>699.0</c:v>
                </c:pt>
                <c:pt idx="2039">
                  <c:v>700.0</c:v>
                </c:pt>
                <c:pt idx="2040">
                  <c:v>700.0</c:v>
                </c:pt>
                <c:pt idx="2041">
                  <c:v>700.0</c:v>
                </c:pt>
                <c:pt idx="2042">
                  <c:v>700.0</c:v>
                </c:pt>
                <c:pt idx="2043">
                  <c:v>701.0</c:v>
                </c:pt>
                <c:pt idx="2044">
                  <c:v>696.0</c:v>
                </c:pt>
                <c:pt idx="2045">
                  <c:v>696.0</c:v>
                </c:pt>
                <c:pt idx="2046">
                  <c:v>695.0</c:v>
                </c:pt>
                <c:pt idx="2047">
                  <c:v>693.0</c:v>
                </c:pt>
                <c:pt idx="2048">
                  <c:v>692.0</c:v>
                </c:pt>
                <c:pt idx="2049">
                  <c:v>692.0</c:v>
                </c:pt>
                <c:pt idx="2050">
                  <c:v>691.0</c:v>
                </c:pt>
                <c:pt idx="2051">
                  <c:v>691.0</c:v>
                </c:pt>
                <c:pt idx="2052">
                  <c:v>690.0</c:v>
                </c:pt>
                <c:pt idx="2053">
                  <c:v>691.0</c:v>
                </c:pt>
                <c:pt idx="2054">
                  <c:v>690.0</c:v>
                </c:pt>
                <c:pt idx="2055">
                  <c:v>690.0</c:v>
                </c:pt>
                <c:pt idx="2056">
                  <c:v>690.0</c:v>
                </c:pt>
                <c:pt idx="2057">
                  <c:v>690.0</c:v>
                </c:pt>
                <c:pt idx="2058">
                  <c:v>690.0</c:v>
                </c:pt>
                <c:pt idx="2059">
                  <c:v>690.0</c:v>
                </c:pt>
                <c:pt idx="2060">
                  <c:v>689.0</c:v>
                </c:pt>
                <c:pt idx="2061">
                  <c:v>689.0</c:v>
                </c:pt>
                <c:pt idx="2062">
                  <c:v>687.0</c:v>
                </c:pt>
                <c:pt idx="2063">
                  <c:v>687.0</c:v>
                </c:pt>
                <c:pt idx="2064">
                  <c:v>687.0</c:v>
                </c:pt>
                <c:pt idx="2065">
                  <c:v>687.0</c:v>
                </c:pt>
                <c:pt idx="2066">
                  <c:v>685.0</c:v>
                </c:pt>
                <c:pt idx="2067">
                  <c:v>684.0</c:v>
                </c:pt>
                <c:pt idx="2068">
                  <c:v>684.0</c:v>
                </c:pt>
                <c:pt idx="2069">
                  <c:v>683.0</c:v>
                </c:pt>
                <c:pt idx="2070">
                  <c:v>683.0</c:v>
                </c:pt>
                <c:pt idx="2071">
                  <c:v>683.0</c:v>
                </c:pt>
                <c:pt idx="2072">
                  <c:v>683.0</c:v>
                </c:pt>
                <c:pt idx="2073">
                  <c:v>682.0</c:v>
                </c:pt>
                <c:pt idx="2074">
                  <c:v>682.0</c:v>
                </c:pt>
                <c:pt idx="2075">
                  <c:v>681.0</c:v>
                </c:pt>
                <c:pt idx="2076">
                  <c:v>681.0</c:v>
                </c:pt>
                <c:pt idx="2077">
                  <c:v>680.0</c:v>
                </c:pt>
                <c:pt idx="2078">
                  <c:v>680.0</c:v>
                </c:pt>
                <c:pt idx="2079">
                  <c:v>680.0</c:v>
                </c:pt>
                <c:pt idx="2080">
                  <c:v>679.0</c:v>
                </c:pt>
                <c:pt idx="2081">
                  <c:v>679.0</c:v>
                </c:pt>
                <c:pt idx="2082">
                  <c:v>678.0</c:v>
                </c:pt>
                <c:pt idx="2083">
                  <c:v>676.0</c:v>
                </c:pt>
                <c:pt idx="2084">
                  <c:v>675.0</c:v>
                </c:pt>
                <c:pt idx="2085">
                  <c:v>675.0</c:v>
                </c:pt>
                <c:pt idx="2086">
                  <c:v>674.0</c:v>
                </c:pt>
                <c:pt idx="2087">
                  <c:v>674.0</c:v>
                </c:pt>
                <c:pt idx="2088">
                  <c:v>674.0</c:v>
                </c:pt>
                <c:pt idx="2089">
                  <c:v>674.0</c:v>
                </c:pt>
                <c:pt idx="2090">
                  <c:v>672.0</c:v>
                </c:pt>
                <c:pt idx="2091">
                  <c:v>672.0</c:v>
                </c:pt>
                <c:pt idx="2092">
                  <c:v>672.0</c:v>
                </c:pt>
                <c:pt idx="2093">
                  <c:v>671.0</c:v>
                </c:pt>
                <c:pt idx="2094">
                  <c:v>671.0</c:v>
                </c:pt>
                <c:pt idx="2095">
                  <c:v>670.0</c:v>
                </c:pt>
                <c:pt idx="2096">
                  <c:v>670.0</c:v>
                </c:pt>
                <c:pt idx="2097">
                  <c:v>669.0</c:v>
                </c:pt>
                <c:pt idx="2098">
                  <c:v>668.0</c:v>
                </c:pt>
                <c:pt idx="2099">
                  <c:v>667.0</c:v>
                </c:pt>
                <c:pt idx="2100">
                  <c:v>666.0</c:v>
                </c:pt>
                <c:pt idx="2101">
                  <c:v>666.0</c:v>
                </c:pt>
                <c:pt idx="2102">
                  <c:v>667.0</c:v>
                </c:pt>
                <c:pt idx="2103">
                  <c:v>666.0</c:v>
                </c:pt>
                <c:pt idx="2104">
                  <c:v>664.0</c:v>
                </c:pt>
                <c:pt idx="2105">
                  <c:v>663.0</c:v>
                </c:pt>
                <c:pt idx="2106">
                  <c:v>663.0</c:v>
                </c:pt>
                <c:pt idx="2107">
                  <c:v>662.0</c:v>
                </c:pt>
                <c:pt idx="2108">
                  <c:v>661.0</c:v>
                </c:pt>
                <c:pt idx="2109">
                  <c:v>661.0</c:v>
                </c:pt>
                <c:pt idx="2110">
                  <c:v>660.0</c:v>
                </c:pt>
                <c:pt idx="2111">
                  <c:v>660.0</c:v>
                </c:pt>
                <c:pt idx="2112">
                  <c:v>660.0</c:v>
                </c:pt>
                <c:pt idx="2113">
                  <c:v>659.0</c:v>
                </c:pt>
                <c:pt idx="2114">
                  <c:v>659.0</c:v>
                </c:pt>
                <c:pt idx="2115">
                  <c:v>659.0</c:v>
                </c:pt>
                <c:pt idx="2116">
                  <c:v>658.0</c:v>
                </c:pt>
                <c:pt idx="2117">
                  <c:v>658.0</c:v>
                </c:pt>
                <c:pt idx="2118">
                  <c:v>657.0</c:v>
                </c:pt>
                <c:pt idx="2119">
                  <c:v>657.0</c:v>
                </c:pt>
                <c:pt idx="2120">
                  <c:v>657.0</c:v>
                </c:pt>
                <c:pt idx="2121">
                  <c:v>656.0</c:v>
                </c:pt>
                <c:pt idx="2122">
                  <c:v>656.0</c:v>
                </c:pt>
                <c:pt idx="2123">
                  <c:v>657.0</c:v>
                </c:pt>
                <c:pt idx="2124">
                  <c:v>657.0</c:v>
                </c:pt>
                <c:pt idx="2125">
                  <c:v>658.0</c:v>
                </c:pt>
                <c:pt idx="2126">
                  <c:v>657.0</c:v>
                </c:pt>
                <c:pt idx="2127">
                  <c:v>655.0</c:v>
                </c:pt>
                <c:pt idx="2128">
                  <c:v>655.0</c:v>
                </c:pt>
                <c:pt idx="2129">
                  <c:v>655.0</c:v>
                </c:pt>
                <c:pt idx="2130">
                  <c:v>654.0</c:v>
                </c:pt>
                <c:pt idx="2131">
                  <c:v>654.0</c:v>
                </c:pt>
                <c:pt idx="2132">
                  <c:v>653.0</c:v>
                </c:pt>
                <c:pt idx="2133">
                  <c:v>652.0</c:v>
                </c:pt>
                <c:pt idx="2134">
                  <c:v>652.0</c:v>
                </c:pt>
                <c:pt idx="2135">
                  <c:v>651.0</c:v>
                </c:pt>
                <c:pt idx="2136">
                  <c:v>651.0</c:v>
                </c:pt>
                <c:pt idx="2137">
                  <c:v>650.0</c:v>
                </c:pt>
                <c:pt idx="2138">
                  <c:v>650.0</c:v>
                </c:pt>
                <c:pt idx="2139">
                  <c:v>649.0</c:v>
                </c:pt>
                <c:pt idx="2140">
                  <c:v>649.0</c:v>
                </c:pt>
                <c:pt idx="2141">
                  <c:v>649.0</c:v>
                </c:pt>
                <c:pt idx="2142">
                  <c:v>648.0</c:v>
                </c:pt>
                <c:pt idx="2143">
                  <c:v>648.0</c:v>
                </c:pt>
                <c:pt idx="2144">
                  <c:v>648.0</c:v>
                </c:pt>
                <c:pt idx="2145">
                  <c:v>648.0</c:v>
                </c:pt>
                <c:pt idx="2146">
                  <c:v>647.0</c:v>
                </c:pt>
                <c:pt idx="2147">
                  <c:v>647.0</c:v>
                </c:pt>
                <c:pt idx="2148">
                  <c:v>646.0</c:v>
                </c:pt>
                <c:pt idx="2149">
                  <c:v>646.0</c:v>
                </c:pt>
                <c:pt idx="2150">
                  <c:v>646.0</c:v>
                </c:pt>
                <c:pt idx="2151">
                  <c:v>646.0</c:v>
                </c:pt>
                <c:pt idx="2152">
                  <c:v>646.0</c:v>
                </c:pt>
                <c:pt idx="2153">
                  <c:v>646.0</c:v>
                </c:pt>
                <c:pt idx="2154">
                  <c:v>645.0</c:v>
                </c:pt>
                <c:pt idx="2155">
                  <c:v>645.0</c:v>
                </c:pt>
                <c:pt idx="2156">
                  <c:v>645.0</c:v>
                </c:pt>
                <c:pt idx="2157">
                  <c:v>645.0</c:v>
                </c:pt>
                <c:pt idx="2158">
                  <c:v>645.0</c:v>
                </c:pt>
                <c:pt idx="2159">
                  <c:v>644.0</c:v>
                </c:pt>
                <c:pt idx="2160">
                  <c:v>644.0</c:v>
                </c:pt>
                <c:pt idx="2161">
                  <c:v>644.0</c:v>
                </c:pt>
                <c:pt idx="2162">
                  <c:v>643.0</c:v>
                </c:pt>
                <c:pt idx="2163">
                  <c:v>643.0</c:v>
                </c:pt>
                <c:pt idx="2164">
                  <c:v>642.0</c:v>
                </c:pt>
                <c:pt idx="2165">
                  <c:v>642.0</c:v>
                </c:pt>
                <c:pt idx="2166">
                  <c:v>641.0</c:v>
                </c:pt>
                <c:pt idx="2167">
                  <c:v>640.0</c:v>
                </c:pt>
                <c:pt idx="2168">
                  <c:v>641.0</c:v>
                </c:pt>
                <c:pt idx="2169">
                  <c:v>640.0</c:v>
                </c:pt>
                <c:pt idx="2170">
                  <c:v>640.0</c:v>
                </c:pt>
                <c:pt idx="2171">
                  <c:v>640.0</c:v>
                </c:pt>
                <c:pt idx="2172">
                  <c:v>640.0</c:v>
                </c:pt>
                <c:pt idx="2173">
                  <c:v>640.0</c:v>
                </c:pt>
                <c:pt idx="2174">
                  <c:v>638.0</c:v>
                </c:pt>
                <c:pt idx="2175">
                  <c:v>637.0</c:v>
                </c:pt>
                <c:pt idx="2176">
                  <c:v>637.0</c:v>
                </c:pt>
                <c:pt idx="2177">
                  <c:v>636.0</c:v>
                </c:pt>
                <c:pt idx="2178">
                  <c:v>637.0</c:v>
                </c:pt>
                <c:pt idx="2179">
                  <c:v>636.0</c:v>
                </c:pt>
                <c:pt idx="2180">
                  <c:v>636.0</c:v>
                </c:pt>
                <c:pt idx="2181">
                  <c:v>635.0</c:v>
                </c:pt>
                <c:pt idx="2182">
                  <c:v>634.0</c:v>
                </c:pt>
                <c:pt idx="2183">
                  <c:v>634.0</c:v>
                </c:pt>
                <c:pt idx="2184">
                  <c:v>633.0</c:v>
                </c:pt>
                <c:pt idx="2185">
                  <c:v>633.0</c:v>
                </c:pt>
                <c:pt idx="2186">
                  <c:v>633.0</c:v>
                </c:pt>
                <c:pt idx="2187">
                  <c:v>633.0</c:v>
                </c:pt>
                <c:pt idx="2188">
                  <c:v>632.0</c:v>
                </c:pt>
                <c:pt idx="2189">
                  <c:v>631.0</c:v>
                </c:pt>
                <c:pt idx="2190">
                  <c:v>631.0</c:v>
                </c:pt>
                <c:pt idx="2191">
                  <c:v>631.0</c:v>
                </c:pt>
                <c:pt idx="2192">
                  <c:v>630.0</c:v>
                </c:pt>
                <c:pt idx="2193">
                  <c:v>629.0</c:v>
                </c:pt>
                <c:pt idx="2194">
                  <c:v>629.0</c:v>
                </c:pt>
                <c:pt idx="2195">
                  <c:v>629.0</c:v>
                </c:pt>
                <c:pt idx="2196">
                  <c:v>627.0</c:v>
                </c:pt>
                <c:pt idx="2197">
                  <c:v>628.0</c:v>
                </c:pt>
                <c:pt idx="2198">
                  <c:v>627.0</c:v>
                </c:pt>
                <c:pt idx="2199">
                  <c:v>626.0</c:v>
                </c:pt>
                <c:pt idx="2200">
                  <c:v>625.0</c:v>
                </c:pt>
                <c:pt idx="2201">
                  <c:v>625.0</c:v>
                </c:pt>
                <c:pt idx="2202">
                  <c:v>625.0</c:v>
                </c:pt>
                <c:pt idx="2203">
                  <c:v>626.0</c:v>
                </c:pt>
                <c:pt idx="2204">
                  <c:v>625.0</c:v>
                </c:pt>
                <c:pt idx="2205">
                  <c:v>625.0</c:v>
                </c:pt>
                <c:pt idx="2206">
                  <c:v>624.0</c:v>
                </c:pt>
                <c:pt idx="2207">
                  <c:v>624.0</c:v>
                </c:pt>
                <c:pt idx="2208">
                  <c:v>624.0</c:v>
                </c:pt>
                <c:pt idx="2209">
                  <c:v>624.0</c:v>
                </c:pt>
                <c:pt idx="2210">
                  <c:v>623.0</c:v>
                </c:pt>
                <c:pt idx="2211">
                  <c:v>623.0</c:v>
                </c:pt>
                <c:pt idx="2212">
                  <c:v>623.0</c:v>
                </c:pt>
                <c:pt idx="2213">
                  <c:v>623.0</c:v>
                </c:pt>
                <c:pt idx="2214">
                  <c:v>623.0</c:v>
                </c:pt>
                <c:pt idx="2215">
                  <c:v>620.0</c:v>
                </c:pt>
                <c:pt idx="2216">
                  <c:v>620.0</c:v>
                </c:pt>
                <c:pt idx="2217">
                  <c:v>620.0</c:v>
                </c:pt>
                <c:pt idx="2218">
                  <c:v>620.0</c:v>
                </c:pt>
                <c:pt idx="2219">
                  <c:v>620.0</c:v>
                </c:pt>
                <c:pt idx="2220">
                  <c:v>618.0</c:v>
                </c:pt>
                <c:pt idx="2221">
                  <c:v>617.0</c:v>
                </c:pt>
                <c:pt idx="2222">
                  <c:v>616.0</c:v>
                </c:pt>
                <c:pt idx="2223">
                  <c:v>616.0</c:v>
                </c:pt>
                <c:pt idx="2224">
                  <c:v>616.0</c:v>
                </c:pt>
                <c:pt idx="2225">
                  <c:v>615.0</c:v>
                </c:pt>
                <c:pt idx="2226">
                  <c:v>614.0</c:v>
                </c:pt>
                <c:pt idx="2227">
                  <c:v>613.0</c:v>
                </c:pt>
                <c:pt idx="2228">
                  <c:v>613.0</c:v>
                </c:pt>
                <c:pt idx="2229">
                  <c:v>612.0</c:v>
                </c:pt>
                <c:pt idx="2230">
                  <c:v>611.0</c:v>
                </c:pt>
                <c:pt idx="2231">
                  <c:v>608.0</c:v>
                </c:pt>
                <c:pt idx="2232">
                  <c:v>608.0</c:v>
                </c:pt>
                <c:pt idx="2233">
                  <c:v>606.0</c:v>
                </c:pt>
                <c:pt idx="2234">
                  <c:v>605.0</c:v>
                </c:pt>
                <c:pt idx="2235">
                  <c:v>605.0</c:v>
                </c:pt>
                <c:pt idx="2236">
                  <c:v>604.0</c:v>
                </c:pt>
                <c:pt idx="2237">
                  <c:v>604.0</c:v>
                </c:pt>
                <c:pt idx="2238">
                  <c:v>604.0</c:v>
                </c:pt>
                <c:pt idx="2239">
                  <c:v>603.0</c:v>
                </c:pt>
                <c:pt idx="2240">
                  <c:v>603.0</c:v>
                </c:pt>
                <c:pt idx="2241">
                  <c:v>603.0</c:v>
                </c:pt>
                <c:pt idx="2242">
                  <c:v>601.0</c:v>
                </c:pt>
                <c:pt idx="2243">
                  <c:v>601.0</c:v>
                </c:pt>
                <c:pt idx="2244">
                  <c:v>599.0</c:v>
                </c:pt>
                <c:pt idx="2245">
                  <c:v>599.0</c:v>
                </c:pt>
                <c:pt idx="2246">
                  <c:v>599.0</c:v>
                </c:pt>
                <c:pt idx="2247">
                  <c:v>600.0</c:v>
                </c:pt>
                <c:pt idx="2248">
                  <c:v>595.0</c:v>
                </c:pt>
                <c:pt idx="2249">
                  <c:v>595.0</c:v>
                </c:pt>
                <c:pt idx="2250">
                  <c:v>594.0</c:v>
                </c:pt>
                <c:pt idx="2251">
                  <c:v>592.0</c:v>
                </c:pt>
                <c:pt idx="2252">
                  <c:v>591.0</c:v>
                </c:pt>
                <c:pt idx="2253">
                  <c:v>591.0</c:v>
                </c:pt>
                <c:pt idx="2254">
                  <c:v>590.0</c:v>
                </c:pt>
                <c:pt idx="2255">
                  <c:v>590.0</c:v>
                </c:pt>
                <c:pt idx="2256">
                  <c:v>590.0</c:v>
                </c:pt>
                <c:pt idx="2257">
                  <c:v>589.0</c:v>
                </c:pt>
                <c:pt idx="2258">
                  <c:v>589.0</c:v>
                </c:pt>
                <c:pt idx="2259">
                  <c:v>588.0</c:v>
                </c:pt>
                <c:pt idx="2260">
                  <c:v>587.0</c:v>
                </c:pt>
                <c:pt idx="2261">
                  <c:v>587.0</c:v>
                </c:pt>
                <c:pt idx="2262">
                  <c:v>586.0</c:v>
                </c:pt>
                <c:pt idx="2263">
                  <c:v>585.0</c:v>
                </c:pt>
                <c:pt idx="2264">
                  <c:v>584.0</c:v>
                </c:pt>
                <c:pt idx="2265">
                  <c:v>584.0</c:v>
                </c:pt>
                <c:pt idx="2266">
                  <c:v>584.0</c:v>
                </c:pt>
                <c:pt idx="2267">
                  <c:v>583.0</c:v>
                </c:pt>
                <c:pt idx="2268">
                  <c:v>584.0</c:v>
                </c:pt>
                <c:pt idx="2269">
                  <c:v>583.0</c:v>
                </c:pt>
                <c:pt idx="2270">
                  <c:v>584.0</c:v>
                </c:pt>
                <c:pt idx="2271">
                  <c:v>584.0</c:v>
                </c:pt>
                <c:pt idx="2272">
                  <c:v>582.0</c:v>
                </c:pt>
                <c:pt idx="2273">
                  <c:v>581.0</c:v>
                </c:pt>
                <c:pt idx="2274">
                  <c:v>581.0</c:v>
                </c:pt>
                <c:pt idx="2275">
                  <c:v>580.0</c:v>
                </c:pt>
                <c:pt idx="2276">
                  <c:v>580.0</c:v>
                </c:pt>
                <c:pt idx="2277">
                  <c:v>579.0</c:v>
                </c:pt>
                <c:pt idx="2278">
                  <c:v>580.0</c:v>
                </c:pt>
                <c:pt idx="2279">
                  <c:v>579.0</c:v>
                </c:pt>
                <c:pt idx="2280">
                  <c:v>579.0</c:v>
                </c:pt>
                <c:pt idx="2281">
                  <c:v>582.0</c:v>
                </c:pt>
                <c:pt idx="2282">
                  <c:v>579.0</c:v>
                </c:pt>
                <c:pt idx="2283">
                  <c:v>581.0</c:v>
                </c:pt>
                <c:pt idx="2284">
                  <c:v>578.0</c:v>
                </c:pt>
                <c:pt idx="2285">
                  <c:v>577.0</c:v>
                </c:pt>
                <c:pt idx="2286">
                  <c:v>576.0</c:v>
                </c:pt>
                <c:pt idx="2287">
                  <c:v>576.0</c:v>
                </c:pt>
                <c:pt idx="2288">
                  <c:v>576.0</c:v>
                </c:pt>
                <c:pt idx="2289">
                  <c:v>576.0</c:v>
                </c:pt>
                <c:pt idx="2290">
                  <c:v>575.0</c:v>
                </c:pt>
                <c:pt idx="2291">
                  <c:v>574.0</c:v>
                </c:pt>
                <c:pt idx="2292">
                  <c:v>574.0</c:v>
                </c:pt>
                <c:pt idx="2293">
                  <c:v>574.0</c:v>
                </c:pt>
                <c:pt idx="2294">
                  <c:v>573.0</c:v>
                </c:pt>
                <c:pt idx="2295">
                  <c:v>572.0</c:v>
                </c:pt>
                <c:pt idx="2296">
                  <c:v>572.0</c:v>
                </c:pt>
                <c:pt idx="2297">
                  <c:v>572.0</c:v>
                </c:pt>
                <c:pt idx="2298">
                  <c:v>571.0</c:v>
                </c:pt>
                <c:pt idx="2299">
                  <c:v>571.0</c:v>
                </c:pt>
                <c:pt idx="2300">
                  <c:v>570.0</c:v>
                </c:pt>
                <c:pt idx="2301">
                  <c:v>570.0</c:v>
                </c:pt>
                <c:pt idx="2302">
                  <c:v>570.0</c:v>
                </c:pt>
                <c:pt idx="2303">
                  <c:v>570.0</c:v>
                </c:pt>
                <c:pt idx="2304">
                  <c:v>570.0</c:v>
                </c:pt>
                <c:pt idx="2305">
                  <c:v>569.0</c:v>
                </c:pt>
                <c:pt idx="2306">
                  <c:v>569.0</c:v>
                </c:pt>
                <c:pt idx="2307">
                  <c:v>569.0</c:v>
                </c:pt>
                <c:pt idx="2308">
                  <c:v>569.0</c:v>
                </c:pt>
                <c:pt idx="2309">
                  <c:v>568.0</c:v>
                </c:pt>
                <c:pt idx="2310">
                  <c:v>568.0</c:v>
                </c:pt>
                <c:pt idx="2311">
                  <c:v>567.0</c:v>
                </c:pt>
                <c:pt idx="2312">
                  <c:v>567.0</c:v>
                </c:pt>
                <c:pt idx="2313">
                  <c:v>566.0</c:v>
                </c:pt>
                <c:pt idx="2314">
                  <c:v>566.0</c:v>
                </c:pt>
                <c:pt idx="2315">
                  <c:v>566.0</c:v>
                </c:pt>
                <c:pt idx="2316">
                  <c:v>564.0</c:v>
                </c:pt>
                <c:pt idx="2317">
                  <c:v>563.0</c:v>
                </c:pt>
                <c:pt idx="2318">
                  <c:v>563.0</c:v>
                </c:pt>
                <c:pt idx="2319">
                  <c:v>563.0</c:v>
                </c:pt>
                <c:pt idx="2320">
                  <c:v>562.0</c:v>
                </c:pt>
                <c:pt idx="2321">
                  <c:v>562.0</c:v>
                </c:pt>
                <c:pt idx="2322">
                  <c:v>561.0</c:v>
                </c:pt>
                <c:pt idx="2323">
                  <c:v>562.0</c:v>
                </c:pt>
                <c:pt idx="2324">
                  <c:v>560.0</c:v>
                </c:pt>
                <c:pt idx="2325">
                  <c:v>560.0</c:v>
                </c:pt>
                <c:pt idx="2326">
                  <c:v>559.0</c:v>
                </c:pt>
                <c:pt idx="2327">
                  <c:v>563.0</c:v>
                </c:pt>
                <c:pt idx="2328">
                  <c:v>558.0</c:v>
                </c:pt>
                <c:pt idx="2329">
                  <c:v>557.0</c:v>
                </c:pt>
                <c:pt idx="2330">
                  <c:v>556.0</c:v>
                </c:pt>
                <c:pt idx="2331">
                  <c:v>556.0</c:v>
                </c:pt>
                <c:pt idx="2332">
                  <c:v>556.0</c:v>
                </c:pt>
                <c:pt idx="2333">
                  <c:v>556.0</c:v>
                </c:pt>
                <c:pt idx="2334">
                  <c:v>555.0</c:v>
                </c:pt>
                <c:pt idx="2335">
                  <c:v>554.0</c:v>
                </c:pt>
                <c:pt idx="2336">
                  <c:v>554.0</c:v>
                </c:pt>
                <c:pt idx="2337">
                  <c:v>554.0</c:v>
                </c:pt>
                <c:pt idx="2338">
                  <c:v>554.0</c:v>
                </c:pt>
                <c:pt idx="2339">
                  <c:v>554.0</c:v>
                </c:pt>
                <c:pt idx="2340">
                  <c:v>553.0</c:v>
                </c:pt>
                <c:pt idx="2341">
                  <c:v>553.0</c:v>
                </c:pt>
                <c:pt idx="2342">
                  <c:v>552.0</c:v>
                </c:pt>
                <c:pt idx="2343">
                  <c:v>552.0</c:v>
                </c:pt>
                <c:pt idx="2344">
                  <c:v>553.0</c:v>
                </c:pt>
                <c:pt idx="2345">
                  <c:v>554.0</c:v>
                </c:pt>
                <c:pt idx="2346">
                  <c:v>551.0</c:v>
                </c:pt>
                <c:pt idx="2347">
                  <c:v>550.0</c:v>
                </c:pt>
                <c:pt idx="2348">
                  <c:v>549.0</c:v>
                </c:pt>
                <c:pt idx="2349">
                  <c:v>548.0</c:v>
                </c:pt>
                <c:pt idx="2350">
                  <c:v>547.0</c:v>
                </c:pt>
                <c:pt idx="2351">
                  <c:v>547.0</c:v>
                </c:pt>
                <c:pt idx="2352">
                  <c:v>547.0</c:v>
                </c:pt>
                <c:pt idx="2353">
                  <c:v>546.0</c:v>
                </c:pt>
                <c:pt idx="2354">
                  <c:v>546.0</c:v>
                </c:pt>
                <c:pt idx="2355">
                  <c:v>546.0</c:v>
                </c:pt>
                <c:pt idx="2356">
                  <c:v>545.0</c:v>
                </c:pt>
                <c:pt idx="2357">
                  <c:v>545.0</c:v>
                </c:pt>
                <c:pt idx="2358">
                  <c:v>545.0</c:v>
                </c:pt>
                <c:pt idx="2359">
                  <c:v>545.0</c:v>
                </c:pt>
                <c:pt idx="2360">
                  <c:v>545.0</c:v>
                </c:pt>
                <c:pt idx="2361">
                  <c:v>546.0</c:v>
                </c:pt>
                <c:pt idx="2362">
                  <c:v>546.0</c:v>
                </c:pt>
                <c:pt idx="2363">
                  <c:v>546.0</c:v>
                </c:pt>
                <c:pt idx="2364">
                  <c:v>544.0</c:v>
                </c:pt>
                <c:pt idx="2365">
                  <c:v>544.0</c:v>
                </c:pt>
                <c:pt idx="2366">
                  <c:v>543.0</c:v>
                </c:pt>
                <c:pt idx="2367">
                  <c:v>543.0</c:v>
                </c:pt>
                <c:pt idx="2368">
                  <c:v>543.0</c:v>
                </c:pt>
                <c:pt idx="2369">
                  <c:v>543.0</c:v>
                </c:pt>
                <c:pt idx="2370">
                  <c:v>542.0</c:v>
                </c:pt>
                <c:pt idx="2371">
                  <c:v>542.0</c:v>
                </c:pt>
                <c:pt idx="2372">
                  <c:v>541.0</c:v>
                </c:pt>
                <c:pt idx="2373">
                  <c:v>541.0</c:v>
                </c:pt>
                <c:pt idx="2374">
                  <c:v>540.0</c:v>
                </c:pt>
                <c:pt idx="2375">
                  <c:v>540.0</c:v>
                </c:pt>
                <c:pt idx="2376">
                  <c:v>540.0</c:v>
                </c:pt>
                <c:pt idx="2377">
                  <c:v>540.0</c:v>
                </c:pt>
                <c:pt idx="2378">
                  <c:v>540.0</c:v>
                </c:pt>
                <c:pt idx="2379">
                  <c:v>540.0</c:v>
                </c:pt>
                <c:pt idx="2380">
                  <c:v>540.0</c:v>
                </c:pt>
                <c:pt idx="2381">
                  <c:v>540.0</c:v>
                </c:pt>
                <c:pt idx="2382">
                  <c:v>540.0</c:v>
                </c:pt>
                <c:pt idx="2383">
                  <c:v>540.0</c:v>
                </c:pt>
                <c:pt idx="2384">
                  <c:v>540.0</c:v>
                </c:pt>
                <c:pt idx="2385">
                  <c:v>540.0</c:v>
                </c:pt>
                <c:pt idx="2386">
                  <c:v>540.0</c:v>
                </c:pt>
                <c:pt idx="2387">
                  <c:v>540.0</c:v>
                </c:pt>
                <c:pt idx="2388">
                  <c:v>540.0</c:v>
                </c:pt>
                <c:pt idx="2389">
                  <c:v>540.0</c:v>
                </c:pt>
                <c:pt idx="2390">
                  <c:v>537.0</c:v>
                </c:pt>
                <c:pt idx="2391">
                  <c:v>537.0</c:v>
                </c:pt>
                <c:pt idx="2392">
                  <c:v>537.0</c:v>
                </c:pt>
                <c:pt idx="2393">
                  <c:v>536.0</c:v>
                </c:pt>
                <c:pt idx="2394">
                  <c:v>538.0</c:v>
                </c:pt>
                <c:pt idx="2395">
                  <c:v>537.0</c:v>
                </c:pt>
                <c:pt idx="2396">
                  <c:v>537.0</c:v>
                </c:pt>
                <c:pt idx="2397">
                  <c:v>538.0</c:v>
                </c:pt>
                <c:pt idx="2398">
                  <c:v>537.0</c:v>
                </c:pt>
                <c:pt idx="2399">
                  <c:v>536.0</c:v>
                </c:pt>
                <c:pt idx="2400">
                  <c:v>536.0</c:v>
                </c:pt>
                <c:pt idx="2401">
                  <c:v>535.0</c:v>
                </c:pt>
                <c:pt idx="2402">
                  <c:v>538.0</c:v>
                </c:pt>
                <c:pt idx="2403">
                  <c:v>538.0</c:v>
                </c:pt>
                <c:pt idx="2404">
                  <c:v>538.0</c:v>
                </c:pt>
                <c:pt idx="2405">
                  <c:v>538.0</c:v>
                </c:pt>
                <c:pt idx="2406">
                  <c:v>539.0</c:v>
                </c:pt>
                <c:pt idx="2407">
                  <c:v>539.0</c:v>
                </c:pt>
                <c:pt idx="2408">
                  <c:v>538.0</c:v>
                </c:pt>
                <c:pt idx="2409">
                  <c:v>538.0</c:v>
                </c:pt>
                <c:pt idx="2410">
                  <c:v>538.0</c:v>
                </c:pt>
                <c:pt idx="2411">
                  <c:v>538.0</c:v>
                </c:pt>
                <c:pt idx="2412">
                  <c:v>538.0</c:v>
                </c:pt>
                <c:pt idx="2413">
                  <c:v>531.0</c:v>
                </c:pt>
                <c:pt idx="2414">
                  <c:v>530.0</c:v>
                </c:pt>
                <c:pt idx="2415">
                  <c:v>530.0</c:v>
                </c:pt>
                <c:pt idx="2416">
                  <c:v>530.0</c:v>
                </c:pt>
                <c:pt idx="2417">
                  <c:v>530.0</c:v>
                </c:pt>
                <c:pt idx="2418">
                  <c:v>530.0</c:v>
                </c:pt>
                <c:pt idx="2419">
                  <c:v>530.0</c:v>
                </c:pt>
                <c:pt idx="2420">
                  <c:v>530.0</c:v>
                </c:pt>
                <c:pt idx="2421">
                  <c:v>530.0</c:v>
                </c:pt>
                <c:pt idx="2422">
                  <c:v>529.0</c:v>
                </c:pt>
                <c:pt idx="2423">
                  <c:v>529.0</c:v>
                </c:pt>
                <c:pt idx="2424">
                  <c:v>529.0</c:v>
                </c:pt>
                <c:pt idx="2425">
                  <c:v>529.0</c:v>
                </c:pt>
                <c:pt idx="2426">
                  <c:v>529.0</c:v>
                </c:pt>
                <c:pt idx="2427">
                  <c:v>528.0</c:v>
                </c:pt>
                <c:pt idx="2428">
                  <c:v>528.0</c:v>
                </c:pt>
                <c:pt idx="2429">
                  <c:v>528.0</c:v>
                </c:pt>
                <c:pt idx="2430">
                  <c:v>528.0</c:v>
                </c:pt>
                <c:pt idx="2431">
                  <c:v>527.0</c:v>
                </c:pt>
                <c:pt idx="2432">
                  <c:v>527.0</c:v>
                </c:pt>
                <c:pt idx="2433">
                  <c:v>527.0</c:v>
                </c:pt>
                <c:pt idx="2434">
                  <c:v>527.0</c:v>
                </c:pt>
                <c:pt idx="2435">
                  <c:v>527.0</c:v>
                </c:pt>
                <c:pt idx="2436">
                  <c:v>527.0</c:v>
                </c:pt>
                <c:pt idx="2437">
                  <c:v>527.0</c:v>
                </c:pt>
                <c:pt idx="2438">
                  <c:v>527.0</c:v>
                </c:pt>
                <c:pt idx="2439">
                  <c:v>527.0</c:v>
                </c:pt>
                <c:pt idx="2440">
                  <c:v>526.0</c:v>
                </c:pt>
                <c:pt idx="2441">
                  <c:v>527.0</c:v>
                </c:pt>
                <c:pt idx="2442">
                  <c:v>527.0</c:v>
                </c:pt>
                <c:pt idx="2443">
                  <c:v>527.0</c:v>
                </c:pt>
                <c:pt idx="2444">
                  <c:v>527.0</c:v>
                </c:pt>
                <c:pt idx="2445">
                  <c:v>527.0</c:v>
                </c:pt>
                <c:pt idx="2446">
                  <c:v>527.0</c:v>
                </c:pt>
                <c:pt idx="2447">
                  <c:v>527.0</c:v>
                </c:pt>
                <c:pt idx="2448">
                  <c:v>528.0</c:v>
                </c:pt>
                <c:pt idx="2449">
                  <c:v>528.0</c:v>
                </c:pt>
                <c:pt idx="2450">
                  <c:v>528.0</c:v>
                </c:pt>
                <c:pt idx="2451">
                  <c:v>528.0</c:v>
                </c:pt>
                <c:pt idx="2452">
                  <c:v>528.0</c:v>
                </c:pt>
                <c:pt idx="2453">
                  <c:v>528.0</c:v>
                </c:pt>
                <c:pt idx="2454">
                  <c:v>527.0</c:v>
                </c:pt>
                <c:pt idx="2455">
                  <c:v>527.0</c:v>
                </c:pt>
                <c:pt idx="2456">
                  <c:v>528.0</c:v>
                </c:pt>
                <c:pt idx="2457">
                  <c:v>528.0</c:v>
                </c:pt>
                <c:pt idx="2458">
                  <c:v>528.0</c:v>
                </c:pt>
                <c:pt idx="2459">
                  <c:v>528.0</c:v>
                </c:pt>
                <c:pt idx="2460">
                  <c:v>528.0</c:v>
                </c:pt>
                <c:pt idx="2461">
                  <c:v>528.0</c:v>
                </c:pt>
                <c:pt idx="2462">
                  <c:v>528.0</c:v>
                </c:pt>
                <c:pt idx="2463">
                  <c:v>528.0</c:v>
                </c:pt>
                <c:pt idx="2464">
                  <c:v>527.0</c:v>
                </c:pt>
                <c:pt idx="2465">
                  <c:v>526.0</c:v>
                </c:pt>
                <c:pt idx="2466">
                  <c:v>526.0</c:v>
                </c:pt>
                <c:pt idx="2467">
                  <c:v>527.0</c:v>
                </c:pt>
                <c:pt idx="2468">
                  <c:v>527.0</c:v>
                </c:pt>
                <c:pt idx="2469">
                  <c:v>526.0</c:v>
                </c:pt>
                <c:pt idx="2470">
                  <c:v>528.0</c:v>
                </c:pt>
                <c:pt idx="2471">
                  <c:v>530.0</c:v>
                </c:pt>
                <c:pt idx="2472">
                  <c:v>532.0</c:v>
                </c:pt>
                <c:pt idx="2473">
                  <c:v>533.0</c:v>
                </c:pt>
                <c:pt idx="2474">
                  <c:v>534.0</c:v>
                </c:pt>
                <c:pt idx="2475">
                  <c:v>534.0</c:v>
                </c:pt>
                <c:pt idx="2476">
                  <c:v>535.0</c:v>
                </c:pt>
                <c:pt idx="2477">
                  <c:v>529.0</c:v>
                </c:pt>
                <c:pt idx="2478">
                  <c:v>526.0</c:v>
                </c:pt>
                <c:pt idx="2479">
                  <c:v>524.0</c:v>
                </c:pt>
                <c:pt idx="2480">
                  <c:v>522.0</c:v>
                </c:pt>
                <c:pt idx="2481">
                  <c:v>522.0</c:v>
                </c:pt>
                <c:pt idx="2482">
                  <c:v>522.0</c:v>
                </c:pt>
                <c:pt idx="2483">
                  <c:v>523.0</c:v>
                </c:pt>
                <c:pt idx="2484">
                  <c:v>522.0</c:v>
                </c:pt>
                <c:pt idx="2485">
                  <c:v>522.0</c:v>
                </c:pt>
                <c:pt idx="2486">
                  <c:v>521.0</c:v>
                </c:pt>
                <c:pt idx="2487">
                  <c:v>522.0</c:v>
                </c:pt>
                <c:pt idx="2488">
                  <c:v>522.0</c:v>
                </c:pt>
                <c:pt idx="2489">
                  <c:v>521.0</c:v>
                </c:pt>
                <c:pt idx="2490">
                  <c:v>521.0</c:v>
                </c:pt>
                <c:pt idx="2491">
                  <c:v>521.0</c:v>
                </c:pt>
                <c:pt idx="2492">
                  <c:v>521.0</c:v>
                </c:pt>
                <c:pt idx="2493">
                  <c:v>521.0</c:v>
                </c:pt>
                <c:pt idx="2494">
                  <c:v>521.0</c:v>
                </c:pt>
                <c:pt idx="2495">
                  <c:v>521.0</c:v>
                </c:pt>
                <c:pt idx="2496">
                  <c:v>519.0</c:v>
                </c:pt>
                <c:pt idx="2497">
                  <c:v>518.0</c:v>
                </c:pt>
                <c:pt idx="2498">
                  <c:v>519.0</c:v>
                </c:pt>
                <c:pt idx="2499">
                  <c:v>519.0</c:v>
                </c:pt>
                <c:pt idx="2500">
                  <c:v>518.0</c:v>
                </c:pt>
                <c:pt idx="2501">
                  <c:v>518.0</c:v>
                </c:pt>
                <c:pt idx="2502">
                  <c:v>518.0</c:v>
                </c:pt>
                <c:pt idx="2503">
                  <c:v>517.0</c:v>
                </c:pt>
                <c:pt idx="2504">
                  <c:v>517.0</c:v>
                </c:pt>
                <c:pt idx="2505">
                  <c:v>517.0</c:v>
                </c:pt>
                <c:pt idx="2506">
                  <c:v>517.0</c:v>
                </c:pt>
                <c:pt idx="2507">
                  <c:v>518.0</c:v>
                </c:pt>
                <c:pt idx="2508">
                  <c:v>518.0</c:v>
                </c:pt>
                <c:pt idx="2509">
                  <c:v>518.0</c:v>
                </c:pt>
                <c:pt idx="2510">
                  <c:v>518.0</c:v>
                </c:pt>
                <c:pt idx="2511">
                  <c:v>518.0</c:v>
                </c:pt>
                <c:pt idx="2512">
                  <c:v>518.0</c:v>
                </c:pt>
                <c:pt idx="2513">
                  <c:v>518.0</c:v>
                </c:pt>
                <c:pt idx="2514">
                  <c:v>518.0</c:v>
                </c:pt>
                <c:pt idx="2515">
                  <c:v>518.0</c:v>
                </c:pt>
                <c:pt idx="2516">
                  <c:v>518.0</c:v>
                </c:pt>
                <c:pt idx="2517">
                  <c:v>518.0</c:v>
                </c:pt>
                <c:pt idx="2518">
                  <c:v>518.0</c:v>
                </c:pt>
                <c:pt idx="2519">
                  <c:v>518.0</c:v>
                </c:pt>
                <c:pt idx="2520">
                  <c:v>518.0</c:v>
                </c:pt>
                <c:pt idx="2521">
                  <c:v>518.0</c:v>
                </c:pt>
                <c:pt idx="2522">
                  <c:v>518.0</c:v>
                </c:pt>
                <c:pt idx="2523">
                  <c:v>518.0</c:v>
                </c:pt>
                <c:pt idx="2524">
                  <c:v>517.0</c:v>
                </c:pt>
                <c:pt idx="2525">
                  <c:v>516.0</c:v>
                </c:pt>
                <c:pt idx="2526">
                  <c:v>516.0</c:v>
                </c:pt>
                <c:pt idx="2527">
                  <c:v>516.0</c:v>
                </c:pt>
                <c:pt idx="2528">
                  <c:v>516.0</c:v>
                </c:pt>
                <c:pt idx="2529">
                  <c:v>515.0</c:v>
                </c:pt>
                <c:pt idx="2530">
                  <c:v>516.0</c:v>
                </c:pt>
                <c:pt idx="2531">
                  <c:v>516.0</c:v>
                </c:pt>
                <c:pt idx="2532">
                  <c:v>516.0</c:v>
                </c:pt>
                <c:pt idx="2533">
                  <c:v>515.0</c:v>
                </c:pt>
                <c:pt idx="2534">
                  <c:v>515.0</c:v>
                </c:pt>
                <c:pt idx="2535">
                  <c:v>515.0</c:v>
                </c:pt>
                <c:pt idx="2536">
                  <c:v>514.0</c:v>
                </c:pt>
                <c:pt idx="2537">
                  <c:v>514.0</c:v>
                </c:pt>
                <c:pt idx="2538">
                  <c:v>514.0</c:v>
                </c:pt>
                <c:pt idx="2539">
                  <c:v>513.0</c:v>
                </c:pt>
                <c:pt idx="2540">
                  <c:v>513.0</c:v>
                </c:pt>
                <c:pt idx="2541">
                  <c:v>513.0</c:v>
                </c:pt>
                <c:pt idx="2542">
                  <c:v>514.0</c:v>
                </c:pt>
                <c:pt idx="2543">
                  <c:v>513.0</c:v>
                </c:pt>
                <c:pt idx="2544">
                  <c:v>513.0</c:v>
                </c:pt>
                <c:pt idx="2545">
                  <c:v>512.0</c:v>
                </c:pt>
                <c:pt idx="2546">
                  <c:v>512.0</c:v>
                </c:pt>
                <c:pt idx="2547">
                  <c:v>513.0</c:v>
                </c:pt>
                <c:pt idx="2548">
                  <c:v>513.0</c:v>
                </c:pt>
                <c:pt idx="2549">
                  <c:v>513.0</c:v>
                </c:pt>
                <c:pt idx="2550">
                  <c:v>512.0</c:v>
                </c:pt>
                <c:pt idx="2551">
                  <c:v>512.0</c:v>
                </c:pt>
                <c:pt idx="2552">
                  <c:v>513.0</c:v>
                </c:pt>
                <c:pt idx="2553">
                  <c:v>513.0</c:v>
                </c:pt>
                <c:pt idx="2554">
                  <c:v>513.0</c:v>
                </c:pt>
                <c:pt idx="2555">
                  <c:v>513.0</c:v>
                </c:pt>
                <c:pt idx="2556">
                  <c:v>514.0</c:v>
                </c:pt>
                <c:pt idx="2557">
                  <c:v>516.0</c:v>
                </c:pt>
                <c:pt idx="2558">
                  <c:v>514.0</c:v>
                </c:pt>
                <c:pt idx="2559">
                  <c:v>513.0</c:v>
                </c:pt>
                <c:pt idx="2560">
                  <c:v>513.0</c:v>
                </c:pt>
                <c:pt idx="2561">
                  <c:v>512.0</c:v>
                </c:pt>
                <c:pt idx="2562">
                  <c:v>512.0</c:v>
                </c:pt>
                <c:pt idx="2563">
                  <c:v>512.0</c:v>
                </c:pt>
                <c:pt idx="2564">
                  <c:v>511.0</c:v>
                </c:pt>
                <c:pt idx="2565">
                  <c:v>511.0</c:v>
                </c:pt>
                <c:pt idx="2566">
                  <c:v>509.0</c:v>
                </c:pt>
                <c:pt idx="2567">
                  <c:v>509.0</c:v>
                </c:pt>
                <c:pt idx="2568">
                  <c:v>509.0</c:v>
                </c:pt>
                <c:pt idx="2569">
                  <c:v>509.0</c:v>
                </c:pt>
                <c:pt idx="2570">
                  <c:v>509.0</c:v>
                </c:pt>
                <c:pt idx="2571">
                  <c:v>509.0</c:v>
                </c:pt>
                <c:pt idx="2572">
                  <c:v>509.0</c:v>
                </c:pt>
                <c:pt idx="2573">
                  <c:v>509.0</c:v>
                </c:pt>
                <c:pt idx="2574">
                  <c:v>508.0</c:v>
                </c:pt>
                <c:pt idx="2575">
                  <c:v>509.0</c:v>
                </c:pt>
                <c:pt idx="2576">
                  <c:v>509.0</c:v>
                </c:pt>
                <c:pt idx="2577">
                  <c:v>509.0</c:v>
                </c:pt>
                <c:pt idx="2578">
                  <c:v>508.0</c:v>
                </c:pt>
                <c:pt idx="2579">
                  <c:v>508.0</c:v>
                </c:pt>
                <c:pt idx="2580">
                  <c:v>508.0</c:v>
                </c:pt>
                <c:pt idx="2581">
                  <c:v>508.0</c:v>
                </c:pt>
                <c:pt idx="2582">
                  <c:v>508.0</c:v>
                </c:pt>
                <c:pt idx="2583">
                  <c:v>507.0</c:v>
                </c:pt>
                <c:pt idx="2584">
                  <c:v>507.0</c:v>
                </c:pt>
                <c:pt idx="2585">
                  <c:v>507.0</c:v>
                </c:pt>
                <c:pt idx="2586">
                  <c:v>507.0</c:v>
                </c:pt>
                <c:pt idx="2587">
                  <c:v>507.0</c:v>
                </c:pt>
                <c:pt idx="2588">
                  <c:v>507.0</c:v>
                </c:pt>
                <c:pt idx="2589">
                  <c:v>506.0</c:v>
                </c:pt>
                <c:pt idx="2590">
                  <c:v>508.0</c:v>
                </c:pt>
                <c:pt idx="2591">
                  <c:v>509.0</c:v>
                </c:pt>
                <c:pt idx="2592">
                  <c:v>510.0</c:v>
                </c:pt>
                <c:pt idx="2593">
                  <c:v>508.0</c:v>
                </c:pt>
                <c:pt idx="2594">
                  <c:v>507.0</c:v>
                </c:pt>
                <c:pt idx="2595">
                  <c:v>508.0</c:v>
                </c:pt>
                <c:pt idx="2596">
                  <c:v>507.0</c:v>
                </c:pt>
                <c:pt idx="2597">
                  <c:v>507.0</c:v>
                </c:pt>
                <c:pt idx="2598">
                  <c:v>507.0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1478280"/>
        <c:axId val="2073159288"/>
      </c:lineChart>
      <c:catAx>
        <c:axId val="2081478280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crossAx val="2073159288"/>
        <c:crosses val="autoZero"/>
        <c:auto val="1"/>
        <c:lblAlgn val="ctr"/>
        <c:lblOffset val="100"/>
        <c:noMultiLvlLbl val="0"/>
      </c:catAx>
      <c:valAx>
        <c:axId val="207315928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81478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'Batterie 2 - Ri||RC'!$C$15</c:f>
              <c:strCache>
                <c:ptCount val="1"/>
                <c:pt idx="0">
                  <c:v>RL [Ω]</c:v>
                </c:pt>
              </c:strCache>
            </c:strRef>
          </c:tx>
          <c:val>
            <c:numRef>
              <c:f>'Batterie 2 - Ri||RC'!$C$17:$C$205</c:f>
              <c:numCache>
                <c:formatCode>General</c:formatCode>
                <c:ptCount val="189"/>
                <c:pt idx="0">
                  <c:v>2.0</c:v>
                </c:pt>
                <c:pt idx="1">
                  <c:v>2.0</c:v>
                </c:pt>
                <c:pt idx="2">
                  <c:v>2.0</c:v>
                </c:pt>
                <c:pt idx="3">
                  <c:v>2.0</c:v>
                </c:pt>
                <c:pt idx="4">
                  <c:v>2.0</c:v>
                </c:pt>
                <c:pt idx="5">
                  <c:v>2.0</c:v>
                </c:pt>
                <c:pt idx="6">
                  <c:v>2.0</c:v>
                </c:pt>
                <c:pt idx="7">
                  <c:v>2.0</c:v>
                </c:pt>
                <c:pt idx="8">
                  <c:v>2.0</c:v>
                </c:pt>
                <c:pt idx="9">
                  <c:v>2.0</c:v>
                </c:pt>
                <c:pt idx="10">
                  <c:v>2.0</c:v>
                </c:pt>
                <c:pt idx="11">
                  <c:v>2.0</c:v>
                </c:pt>
                <c:pt idx="12">
                  <c:v>2.0</c:v>
                </c:pt>
                <c:pt idx="13">
                  <c:v>2.0</c:v>
                </c:pt>
                <c:pt idx="14">
                  <c:v>2.0</c:v>
                </c:pt>
                <c:pt idx="15">
                  <c:v>10.0</c:v>
                </c:pt>
                <c:pt idx="16">
                  <c:v>10.0</c:v>
                </c:pt>
                <c:pt idx="17">
                  <c:v>10.0</c:v>
                </c:pt>
                <c:pt idx="18">
                  <c:v>10.0</c:v>
                </c:pt>
                <c:pt idx="19">
                  <c:v>10.0</c:v>
                </c:pt>
                <c:pt idx="20">
                  <c:v>10.0</c:v>
                </c:pt>
                <c:pt idx="21">
                  <c:v>10.0</c:v>
                </c:pt>
                <c:pt idx="22">
                  <c:v>10.0</c:v>
                </c:pt>
                <c:pt idx="23">
                  <c:v>10.0</c:v>
                </c:pt>
                <c:pt idx="24">
                  <c:v>10.0</c:v>
                </c:pt>
                <c:pt idx="25">
                  <c:v>10.0</c:v>
                </c:pt>
                <c:pt idx="26">
                  <c:v>10.0</c:v>
                </c:pt>
                <c:pt idx="27">
                  <c:v>10.0</c:v>
                </c:pt>
                <c:pt idx="28">
                  <c:v>10.0</c:v>
                </c:pt>
                <c:pt idx="29">
                  <c:v>10.0</c:v>
                </c:pt>
                <c:pt idx="30">
                  <c:v>10.0</c:v>
                </c:pt>
                <c:pt idx="31">
                  <c:v>2.0</c:v>
                </c:pt>
                <c:pt idx="32">
                  <c:v>2.0</c:v>
                </c:pt>
                <c:pt idx="33">
                  <c:v>2.0</c:v>
                </c:pt>
                <c:pt idx="34">
                  <c:v>2.0</c:v>
                </c:pt>
                <c:pt idx="35">
                  <c:v>2.0</c:v>
                </c:pt>
                <c:pt idx="36">
                  <c:v>2.0</c:v>
                </c:pt>
                <c:pt idx="37">
                  <c:v>2.0</c:v>
                </c:pt>
                <c:pt idx="38">
                  <c:v>2.0</c:v>
                </c:pt>
                <c:pt idx="39">
                  <c:v>2.0</c:v>
                </c:pt>
                <c:pt idx="40">
                  <c:v>2.0</c:v>
                </c:pt>
                <c:pt idx="41">
                  <c:v>2.0</c:v>
                </c:pt>
                <c:pt idx="42">
                  <c:v>2.0</c:v>
                </c:pt>
                <c:pt idx="43">
                  <c:v>2.0</c:v>
                </c:pt>
                <c:pt idx="44">
                  <c:v>2.0</c:v>
                </c:pt>
                <c:pt idx="45">
                  <c:v>2.0</c:v>
                </c:pt>
                <c:pt idx="46">
                  <c:v>10.0</c:v>
                </c:pt>
                <c:pt idx="47">
                  <c:v>10.0</c:v>
                </c:pt>
                <c:pt idx="48">
                  <c:v>10.0</c:v>
                </c:pt>
                <c:pt idx="49">
                  <c:v>10.0</c:v>
                </c:pt>
                <c:pt idx="50">
                  <c:v>10.0</c:v>
                </c:pt>
                <c:pt idx="51">
                  <c:v>10.0</c:v>
                </c:pt>
                <c:pt idx="52">
                  <c:v>10.0</c:v>
                </c:pt>
                <c:pt idx="53">
                  <c:v>10.0</c:v>
                </c:pt>
                <c:pt idx="54">
                  <c:v>10.0</c:v>
                </c:pt>
                <c:pt idx="55">
                  <c:v>10.0</c:v>
                </c:pt>
                <c:pt idx="56">
                  <c:v>10.0</c:v>
                </c:pt>
                <c:pt idx="57">
                  <c:v>10.0</c:v>
                </c:pt>
                <c:pt idx="58">
                  <c:v>10.0</c:v>
                </c:pt>
                <c:pt idx="59">
                  <c:v>10.0</c:v>
                </c:pt>
                <c:pt idx="60">
                  <c:v>10.0</c:v>
                </c:pt>
                <c:pt idx="61">
                  <c:v>2.0</c:v>
                </c:pt>
                <c:pt idx="62">
                  <c:v>2.0</c:v>
                </c:pt>
                <c:pt idx="63">
                  <c:v>2.0</c:v>
                </c:pt>
                <c:pt idx="64">
                  <c:v>2.0</c:v>
                </c:pt>
                <c:pt idx="65">
                  <c:v>2.0</c:v>
                </c:pt>
                <c:pt idx="66">
                  <c:v>2.0</c:v>
                </c:pt>
                <c:pt idx="67">
                  <c:v>2.0</c:v>
                </c:pt>
                <c:pt idx="68">
                  <c:v>2.0</c:v>
                </c:pt>
                <c:pt idx="69">
                  <c:v>2.0</c:v>
                </c:pt>
                <c:pt idx="70">
                  <c:v>2.0</c:v>
                </c:pt>
                <c:pt idx="71">
                  <c:v>2.0</c:v>
                </c:pt>
                <c:pt idx="72">
                  <c:v>2.0</c:v>
                </c:pt>
                <c:pt idx="73">
                  <c:v>2.0</c:v>
                </c:pt>
                <c:pt idx="74">
                  <c:v>2.0</c:v>
                </c:pt>
                <c:pt idx="75">
                  <c:v>2.0</c:v>
                </c:pt>
                <c:pt idx="76">
                  <c:v>2.0</c:v>
                </c:pt>
                <c:pt idx="77">
                  <c:v>2.0</c:v>
                </c:pt>
                <c:pt idx="78">
                  <c:v>2.0</c:v>
                </c:pt>
                <c:pt idx="79">
                  <c:v>2.0</c:v>
                </c:pt>
                <c:pt idx="80">
                  <c:v>2.0</c:v>
                </c:pt>
                <c:pt idx="81">
                  <c:v>2.0</c:v>
                </c:pt>
                <c:pt idx="82">
                  <c:v>2.0</c:v>
                </c:pt>
                <c:pt idx="83">
                  <c:v>2.0</c:v>
                </c:pt>
                <c:pt idx="84">
                  <c:v>2.0</c:v>
                </c:pt>
                <c:pt idx="85">
                  <c:v>2.0</c:v>
                </c:pt>
                <c:pt idx="86">
                  <c:v>2.0</c:v>
                </c:pt>
                <c:pt idx="87">
                  <c:v>2.0</c:v>
                </c:pt>
                <c:pt idx="88">
                  <c:v>2.0</c:v>
                </c:pt>
                <c:pt idx="89">
                  <c:v>2.0</c:v>
                </c:pt>
                <c:pt idx="90">
                  <c:v>2.0</c:v>
                </c:pt>
                <c:pt idx="91">
                  <c:v>-2.0</c:v>
                </c:pt>
                <c:pt idx="92">
                  <c:v>-2.0</c:v>
                </c:pt>
                <c:pt idx="93">
                  <c:v>-2.0</c:v>
                </c:pt>
                <c:pt idx="94">
                  <c:v>-2.0</c:v>
                </c:pt>
                <c:pt idx="95">
                  <c:v>-2.0</c:v>
                </c:pt>
                <c:pt idx="96">
                  <c:v>-2.0</c:v>
                </c:pt>
                <c:pt idx="97">
                  <c:v>-2.0</c:v>
                </c:pt>
                <c:pt idx="98">
                  <c:v>-2.0</c:v>
                </c:pt>
                <c:pt idx="99">
                  <c:v>-2.0</c:v>
                </c:pt>
                <c:pt idx="100">
                  <c:v>-2.0</c:v>
                </c:pt>
                <c:pt idx="101">
                  <c:v>-2.0</c:v>
                </c:pt>
                <c:pt idx="102">
                  <c:v>-2.0</c:v>
                </c:pt>
                <c:pt idx="103">
                  <c:v>-2.0</c:v>
                </c:pt>
                <c:pt idx="104">
                  <c:v>-2.0</c:v>
                </c:pt>
                <c:pt idx="105">
                  <c:v>-2.0</c:v>
                </c:pt>
                <c:pt idx="106">
                  <c:v>-2.0</c:v>
                </c:pt>
                <c:pt idx="107">
                  <c:v>-2.0</c:v>
                </c:pt>
                <c:pt idx="108">
                  <c:v>-2.0</c:v>
                </c:pt>
                <c:pt idx="109">
                  <c:v>-2.0</c:v>
                </c:pt>
                <c:pt idx="110">
                  <c:v>-2.0</c:v>
                </c:pt>
                <c:pt idx="111">
                  <c:v>-2.0</c:v>
                </c:pt>
                <c:pt idx="112">
                  <c:v>-2.0</c:v>
                </c:pt>
                <c:pt idx="113">
                  <c:v>-2.0</c:v>
                </c:pt>
                <c:pt idx="114">
                  <c:v>-2.0</c:v>
                </c:pt>
                <c:pt idx="115">
                  <c:v>-2.0</c:v>
                </c:pt>
                <c:pt idx="116">
                  <c:v>-2.0</c:v>
                </c:pt>
                <c:pt idx="117">
                  <c:v>-2.0</c:v>
                </c:pt>
                <c:pt idx="118">
                  <c:v>-2.0</c:v>
                </c:pt>
                <c:pt idx="119">
                  <c:v>-2.0</c:v>
                </c:pt>
                <c:pt idx="120">
                  <c:v>-2.0</c:v>
                </c:pt>
                <c:pt idx="121">
                  <c:v>-5.0</c:v>
                </c:pt>
                <c:pt idx="122">
                  <c:v>-5.0</c:v>
                </c:pt>
                <c:pt idx="123">
                  <c:v>-5.0</c:v>
                </c:pt>
                <c:pt idx="124">
                  <c:v>-5.0</c:v>
                </c:pt>
                <c:pt idx="125">
                  <c:v>-5.0</c:v>
                </c:pt>
                <c:pt idx="126">
                  <c:v>-5.0</c:v>
                </c:pt>
                <c:pt idx="127">
                  <c:v>-5.0</c:v>
                </c:pt>
                <c:pt idx="128">
                  <c:v>-5.0</c:v>
                </c:pt>
                <c:pt idx="129">
                  <c:v>-5.0</c:v>
                </c:pt>
                <c:pt idx="130">
                  <c:v>-5.0</c:v>
                </c:pt>
                <c:pt idx="131">
                  <c:v>-5.0</c:v>
                </c:pt>
                <c:pt idx="132">
                  <c:v>-5.0</c:v>
                </c:pt>
                <c:pt idx="133">
                  <c:v>-5.0</c:v>
                </c:pt>
                <c:pt idx="134">
                  <c:v>-5.0</c:v>
                </c:pt>
                <c:pt idx="135">
                  <c:v>-5.0</c:v>
                </c:pt>
                <c:pt idx="136">
                  <c:v>-5.0</c:v>
                </c:pt>
                <c:pt idx="137">
                  <c:v>-5.0</c:v>
                </c:pt>
                <c:pt idx="138">
                  <c:v>-5.0</c:v>
                </c:pt>
                <c:pt idx="139">
                  <c:v>-5.0</c:v>
                </c:pt>
                <c:pt idx="140">
                  <c:v>-5.0</c:v>
                </c:pt>
                <c:pt idx="141">
                  <c:v>-5.0</c:v>
                </c:pt>
                <c:pt idx="142">
                  <c:v>-5.0</c:v>
                </c:pt>
                <c:pt idx="143">
                  <c:v>-5.0</c:v>
                </c:pt>
                <c:pt idx="144">
                  <c:v>-5.0</c:v>
                </c:pt>
                <c:pt idx="145">
                  <c:v>-5.0</c:v>
                </c:pt>
                <c:pt idx="146">
                  <c:v>-5.0</c:v>
                </c:pt>
                <c:pt idx="147">
                  <c:v>-5.0</c:v>
                </c:pt>
                <c:pt idx="148">
                  <c:v>-5.0</c:v>
                </c:pt>
                <c:pt idx="149">
                  <c:v>-5.0</c:v>
                </c:pt>
                <c:pt idx="150">
                  <c:v>-5.0</c:v>
                </c:pt>
                <c:pt idx="151">
                  <c:v>5.0</c:v>
                </c:pt>
                <c:pt idx="152">
                  <c:v>5.0</c:v>
                </c:pt>
                <c:pt idx="153">
                  <c:v>5.0</c:v>
                </c:pt>
                <c:pt idx="154">
                  <c:v>5.0</c:v>
                </c:pt>
                <c:pt idx="155">
                  <c:v>5.0</c:v>
                </c:pt>
                <c:pt idx="156">
                  <c:v>5.0</c:v>
                </c:pt>
                <c:pt idx="157">
                  <c:v>5.0</c:v>
                </c:pt>
                <c:pt idx="158">
                  <c:v>5.0</c:v>
                </c:pt>
                <c:pt idx="159">
                  <c:v>5.0</c:v>
                </c:pt>
                <c:pt idx="160">
                  <c:v>5.0</c:v>
                </c:pt>
                <c:pt idx="161">
                  <c:v>5.0</c:v>
                </c:pt>
                <c:pt idx="162">
                  <c:v>5.0</c:v>
                </c:pt>
                <c:pt idx="163">
                  <c:v>5.0</c:v>
                </c:pt>
                <c:pt idx="164">
                  <c:v>5.0</c:v>
                </c:pt>
                <c:pt idx="165">
                  <c:v>5.0</c:v>
                </c:pt>
                <c:pt idx="166">
                  <c:v>5.0</c:v>
                </c:pt>
                <c:pt idx="167">
                  <c:v>5.0</c:v>
                </c:pt>
                <c:pt idx="168">
                  <c:v>5.0</c:v>
                </c:pt>
                <c:pt idx="169">
                  <c:v>5.0</c:v>
                </c:pt>
                <c:pt idx="170">
                  <c:v>5.0</c:v>
                </c:pt>
                <c:pt idx="171">
                  <c:v>5.0</c:v>
                </c:pt>
                <c:pt idx="172">
                  <c:v>5.0</c:v>
                </c:pt>
                <c:pt idx="173">
                  <c:v>5.0</c:v>
                </c:pt>
                <c:pt idx="174">
                  <c:v>5.0</c:v>
                </c:pt>
                <c:pt idx="175">
                  <c:v>5.0</c:v>
                </c:pt>
                <c:pt idx="176">
                  <c:v>5.0</c:v>
                </c:pt>
                <c:pt idx="177">
                  <c:v>5.0</c:v>
                </c:pt>
                <c:pt idx="178">
                  <c:v>5.0</c:v>
                </c:pt>
                <c:pt idx="179">
                  <c:v>5.0</c:v>
                </c:pt>
                <c:pt idx="180">
                  <c:v>5.0</c:v>
                </c:pt>
                <c:pt idx="181">
                  <c:v>5.0</c:v>
                </c:pt>
                <c:pt idx="182">
                  <c:v>5.0</c:v>
                </c:pt>
                <c:pt idx="183">
                  <c:v>5.0</c:v>
                </c:pt>
                <c:pt idx="184">
                  <c:v>5.0</c:v>
                </c:pt>
                <c:pt idx="185">
                  <c:v>5.0</c:v>
                </c:pt>
                <c:pt idx="186">
                  <c:v>5.0</c:v>
                </c:pt>
                <c:pt idx="187">
                  <c:v>5.0</c:v>
                </c:pt>
                <c:pt idx="188">
                  <c:v>5.0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'Batterie 2 - Ri||RC'!$G$15</c:f>
              <c:strCache>
                <c:ptCount val="1"/>
                <c:pt idx="0">
                  <c:v>I [A]</c:v>
                </c:pt>
              </c:strCache>
            </c:strRef>
          </c:tx>
          <c:val>
            <c:numRef>
              <c:f>'Batterie 2 - Ri||RC'!$G$17:$G$205</c:f>
              <c:numCache>
                <c:formatCode>0.00</c:formatCode>
                <c:ptCount val="189"/>
                <c:pt idx="0">
                  <c:v>16.24405410432888</c:v>
                </c:pt>
                <c:pt idx="1">
                  <c:v>16.14792688623604</c:v>
                </c:pt>
                <c:pt idx="2">
                  <c:v>16.07065420288167</c:v>
                </c:pt>
                <c:pt idx="3">
                  <c:v>16.00853789793443</c:v>
                </c:pt>
                <c:pt idx="4">
                  <c:v>15.95860517691575</c:v>
                </c:pt>
                <c:pt idx="5">
                  <c:v>15.91846633365314</c:v>
                </c:pt>
                <c:pt idx="6">
                  <c:v>15.88620038247741</c:v>
                </c:pt>
                <c:pt idx="7">
                  <c:v>15.86026312268985</c:v>
                </c:pt>
                <c:pt idx="8">
                  <c:v>15.83941323540081</c:v>
                </c:pt>
                <c:pt idx="9">
                  <c:v>15.82265287584371</c:v>
                </c:pt>
                <c:pt idx="10">
                  <c:v>15.80917991800037</c:v>
                </c:pt>
                <c:pt idx="11">
                  <c:v>15.79834956603628</c:v>
                </c:pt>
                <c:pt idx="12">
                  <c:v>15.7896434953256</c:v>
                </c:pt>
                <c:pt idx="13">
                  <c:v>15.78264504620125</c:v>
                </c:pt>
                <c:pt idx="14">
                  <c:v>15.84387023257253</c:v>
                </c:pt>
                <c:pt idx="15">
                  <c:v>3.444634816236904</c:v>
                </c:pt>
                <c:pt idx="16">
                  <c:v>3.464100252103394</c:v>
                </c:pt>
                <c:pt idx="17">
                  <c:v>3.477964522663574</c:v>
                </c:pt>
                <c:pt idx="18">
                  <c:v>3.487839359244898</c:v>
                </c:pt>
                <c:pt idx="19">
                  <c:v>3.494872718633306</c:v>
                </c:pt>
                <c:pt idx="20">
                  <c:v>3.499882233867214</c:v>
                </c:pt>
                <c:pt idx="21">
                  <c:v>3.503450264660596</c:v>
                </c:pt>
                <c:pt idx="22">
                  <c:v>3.505991597134515</c:v>
                </c:pt>
                <c:pt idx="23">
                  <c:v>3.50780166299913</c:v>
                </c:pt>
                <c:pt idx="24">
                  <c:v>3.509090883700422</c:v>
                </c:pt>
                <c:pt idx="25">
                  <c:v>3.510009132063166</c:v>
                </c:pt>
                <c:pt idx="26">
                  <c:v>3.510663155113553</c:v>
                </c:pt>
                <c:pt idx="27">
                  <c:v>3.511128983497021</c:v>
                </c:pt>
                <c:pt idx="28">
                  <c:v>3.511460770094931</c:v>
                </c:pt>
                <c:pt idx="29">
                  <c:v>3.511697085335608</c:v>
                </c:pt>
                <c:pt idx="30">
                  <c:v>3.509608634002356</c:v>
                </c:pt>
                <c:pt idx="31">
                  <c:v>16.1702482240395</c:v>
                </c:pt>
                <c:pt idx="32">
                  <c:v>16.08859740047287</c:v>
                </c:pt>
                <c:pt idx="33">
                  <c:v>16.02296169021032</c:v>
                </c:pt>
                <c:pt idx="34">
                  <c:v>15.97019986524042</c:v>
                </c:pt>
                <c:pt idx="35">
                  <c:v>15.92778682266011</c:v>
                </c:pt>
                <c:pt idx="36">
                  <c:v>15.89369273698462</c:v>
                </c:pt>
                <c:pt idx="37">
                  <c:v>15.86628591570207</c:v>
                </c:pt>
                <c:pt idx="38">
                  <c:v>15.84425470888331</c:v>
                </c:pt>
                <c:pt idx="39">
                  <c:v>15.82654473555632</c:v>
                </c:pt>
                <c:pt idx="40">
                  <c:v>15.81230842259251</c:v>
                </c:pt>
                <c:pt idx="41">
                  <c:v>15.80086444111035</c:v>
                </c:pt>
                <c:pt idx="42">
                  <c:v>15.79166509908288</c:v>
                </c:pt>
                <c:pt idx="43">
                  <c:v>15.78427012960743</c:v>
                </c:pt>
                <c:pt idx="44">
                  <c:v>15.77832562038279</c:v>
                </c:pt>
                <c:pt idx="45">
                  <c:v>15.84079371845682</c:v>
                </c:pt>
                <c:pt idx="46">
                  <c:v>3.444162193823731</c:v>
                </c:pt>
                <c:pt idx="47">
                  <c:v>3.463763626452987</c:v>
                </c:pt>
                <c:pt idx="48">
                  <c:v>3.47772476080431</c:v>
                </c:pt>
                <c:pt idx="49">
                  <c:v>3.487668588689866</c:v>
                </c:pt>
                <c:pt idx="50">
                  <c:v>3.494751087183853</c:v>
                </c:pt>
                <c:pt idx="51">
                  <c:v>3.499795601780709</c:v>
                </c:pt>
                <c:pt idx="52">
                  <c:v>3.50338856089528</c:v>
                </c:pt>
                <c:pt idx="53">
                  <c:v>3.50594764858372</c:v>
                </c:pt>
                <c:pt idx="54">
                  <c:v>3.507770360612523</c:v>
                </c:pt>
                <c:pt idx="55">
                  <c:v>3.509068588553267</c:v>
                </c:pt>
                <c:pt idx="56">
                  <c:v>3.509993252328725</c:v>
                </c:pt>
                <c:pt idx="57">
                  <c:v>3.510651844761387</c:v>
                </c:pt>
                <c:pt idx="58">
                  <c:v>3.511120927690634</c:v>
                </c:pt>
                <c:pt idx="59">
                  <c:v>3.511455032341095</c:v>
                </c:pt>
                <c:pt idx="60">
                  <c:v>3.509414057640207</c:v>
                </c:pt>
                <c:pt idx="61">
                  <c:v>16.16952304174853</c:v>
                </c:pt>
                <c:pt idx="62">
                  <c:v>16.08801445650908</c:v>
                </c:pt>
                <c:pt idx="63">
                  <c:v>16.02249308573781</c:v>
                </c:pt>
                <c:pt idx="64">
                  <c:v>15.96982317354226</c:v>
                </c:pt>
                <c:pt idx="65">
                  <c:v>15.9274840158288</c:v>
                </c:pt>
                <c:pt idx="66">
                  <c:v>15.89344932313308</c:v>
                </c:pt>
                <c:pt idx="67">
                  <c:v>15.86609024540341</c:v>
                </c:pt>
                <c:pt idx="68">
                  <c:v>15.84409741764644</c:v>
                </c:pt>
                <c:pt idx="69">
                  <c:v>15.8264182956553</c:v>
                </c:pt>
                <c:pt idx="70">
                  <c:v>0.0</c:v>
                </c:pt>
                <c:pt idx="71">
                  <c:v>0.0</c:v>
                </c:pt>
                <c:pt idx="72">
                  <c:v>0.0</c:v>
                </c:pt>
                <c:pt idx="73">
                  <c:v>0.0</c:v>
                </c:pt>
                <c:pt idx="74">
                  <c:v>0.0</c:v>
                </c:pt>
                <c:pt idx="75">
                  <c:v>0.0</c:v>
                </c:pt>
                <c:pt idx="76">
                  <c:v>0.0</c:v>
                </c:pt>
                <c:pt idx="77">
                  <c:v>0.0</c:v>
                </c:pt>
                <c:pt idx="78">
                  <c:v>0.0</c:v>
                </c:pt>
                <c:pt idx="79">
                  <c:v>0.0</c:v>
                </c:pt>
                <c:pt idx="80">
                  <c:v>0.0</c:v>
                </c:pt>
                <c:pt idx="81">
                  <c:v>0.0</c:v>
                </c:pt>
                <c:pt idx="82">
                  <c:v>0.0</c:v>
                </c:pt>
                <c:pt idx="83">
                  <c:v>0.0</c:v>
                </c:pt>
                <c:pt idx="84">
                  <c:v>0.0</c:v>
                </c:pt>
                <c:pt idx="85">
                  <c:v>0.0</c:v>
                </c:pt>
                <c:pt idx="86">
                  <c:v>0.0</c:v>
                </c:pt>
                <c:pt idx="87">
                  <c:v>0.0</c:v>
                </c:pt>
                <c:pt idx="88">
                  <c:v>0.0</c:v>
                </c:pt>
                <c:pt idx="89">
                  <c:v>0.0</c:v>
                </c:pt>
                <c:pt idx="90">
                  <c:v>0.0</c:v>
                </c:pt>
                <c:pt idx="91">
                  <c:v>-19.5075755806753</c:v>
                </c:pt>
                <c:pt idx="92">
                  <c:v>-19.76786752826248</c:v>
                </c:pt>
                <c:pt idx="93">
                  <c:v>-19.99148603993531</c:v>
                </c:pt>
                <c:pt idx="94">
                  <c:v>-20.18359816336558</c:v>
                </c:pt>
                <c:pt idx="95">
                  <c:v>-20.34864294294485</c:v>
                </c:pt>
                <c:pt idx="96">
                  <c:v>-20.49043399069336</c:v>
                </c:pt>
                <c:pt idx="97">
                  <c:v>-20.61224760559758</c:v>
                </c:pt>
                <c:pt idx="98">
                  <c:v>-20.71689847750842</c:v>
                </c:pt>
                <c:pt idx="99">
                  <c:v>-20.8068047248545</c:v>
                </c:pt>
                <c:pt idx="100">
                  <c:v>-20.88404376896626</c:v>
                </c:pt>
                <c:pt idx="101">
                  <c:v>-20.95040033607258</c:v>
                </c:pt>
                <c:pt idx="102">
                  <c:v>-21.00740769612955</c:v>
                </c:pt>
                <c:pt idx="103">
                  <c:v>-21.0563830913675</c:v>
                </c:pt>
                <c:pt idx="104">
                  <c:v>-21.09845817318705</c:v>
                </c:pt>
                <c:pt idx="105">
                  <c:v>-21.13460515069525</c:v>
                </c:pt>
                <c:pt idx="106">
                  <c:v>-21.16565925508374</c:v>
                </c:pt>
                <c:pt idx="107">
                  <c:v>-21.19233803892265</c:v>
                </c:pt>
                <c:pt idx="108">
                  <c:v>-21.21525795631003</c:v>
                </c:pt>
                <c:pt idx="109">
                  <c:v>-21.23494860698647</c:v>
                </c:pt>
                <c:pt idx="110">
                  <c:v>-21.25186497354698</c:v>
                </c:pt>
                <c:pt idx="111">
                  <c:v>-21.26639793450963</c:v>
                </c:pt>
                <c:pt idx="112">
                  <c:v>-21.27888329616138</c:v>
                </c:pt>
                <c:pt idx="113">
                  <c:v>-21.28960955187595</c:v>
                </c:pt>
                <c:pt idx="114">
                  <c:v>-21.2988245481943</c:v>
                </c:pt>
                <c:pt idx="115">
                  <c:v>-21.30674121169805</c:v>
                </c:pt>
                <c:pt idx="116">
                  <c:v>-21.31354246900367</c:v>
                </c:pt>
                <c:pt idx="117">
                  <c:v>-21.31938547356176</c:v>
                </c:pt>
                <c:pt idx="118">
                  <c:v>-21.32440523692782</c:v>
                </c:pt>
                <c:pt idx="119">
                  <c:v>-21.32871774841069</c:v>
                </c:pt>
                <c:pt idx="120">
                  <c:v>-21.40483692992111</c:v>
                </c:pt>
                <c:pt idx="121">
                  <c:v>-8.005492616594583</c:v>
                </c:pt>
                <c:pt idx="122">
                  <c:v>-7.986179906335672</c:v>
                </c:pt>
                <c:pt idx="123">
                  <c:v>-7.968686509362022</c:v>
                </c:pt>
                <c:pt idx="124">
                  <c:v>-7.952841041088789</c:v>
                </c:pt>
                <c:pt idx="125">
                  <c:v>-7.938488261855786</c:v>
                </c:pt>
                <c:pt idx="126">
                  <c:v>-7.925487556028791</c:v>
                </c:pt>
                <c:pt idx="127">
                  <c:v>-7.913711554373905</c:v>
                </c:pt>
                <c:pt idx="128">
                  <c:v>-7.903044886208248</c:v>
                </c:pt>
                <c:pt idx="129">
                  <c:v>-7.893383049101674</c:v>
                </c:pt>
                <c:pt idx="130">
                  <c:v>-7.884631385055864</c:v>
                </c:pt>
                <c:pt idx="131">
                  <c:v>-7.876704153130311</c:v>
                </c:pt>
                <c:pt idx="132">
                  <c:v>-7.86952368942963</c:v>
                </c:pt>
                <c:pt idx="133">
                  <c:v>-7.863019646222491</c:v>
                </c:pt>
                <c:pt idx="134">
                  <c:v>-7.857128302737763</c:v>
                </c:pt>
                <c:pt idx="135">
                  <c:v>-7.851791940885655</c:v>
                </c:pt>
                <c:pt idx="136">
                  <c:v>-7.846958279787731</c:v>
                </c:pt>
                <c:pt idx="137">
                  <c:v>-7.842579963575844</c:v>
                </c:pt>
                <c:pt idx="138">
                  <c:v>-7.838614097441887</c:v>
                </c:pt>
                <c:pt idx="139">
                  <c:v>-7.835021827393014</c:v>
                </c:pt>
                <c:pt idx="140">
                  <c:v>-7.83176795959512</c:v>
                </c:pt>
                <c:pt idx="141">
                  <c:v>-7.828820615575291</c:v>
                </c:pt>
                <c:pt idx="142">
                  <c:v>-7.826150919905155</c:v>
                </c:pt>
                <c:pt idx="143">
                  <c:v>-7.823732717305393</c:v>
                </c:pt>
                <c:pt idx="144">
                  <c:v>-7.821542316399814</c:v>
                </c:pt>
                <c:pt idx="145">
                  <c:v>-7.819558257608525</c:v>
                </c:pt>
                <c:pt idx="146">
                  <c:v>-7.817761102906274</c:v>
                </c:pt>
                <c:pt idx="147">
                  <c:v>-7.816133245386118</c:v>
                </c:pt>
                <c:pt idx="148">
                  <c:v>-7.814658736762787</c:v>
                </c:pt>
                <c:pt idx="149">
                  <c:v>-7.813323131125713</c:v>
                </c:pt>
                <c:pt idx="150">
                  <c:v>-7.764243198716037</c:v>
                </c:pt>
                <c:pt idx="151">
                  <c:v>7.089710036481748</c:v>
                </c:pt>
                <c:pt idx="152">
                  <c:v>7.03044340656612</c:v>
                </c:pt>
                <c:pt idx="153">
                  <c:v>6.984993536998922</c:v>
                </c:pt>
                <c:pt idx="154">
                  <c:v>6.950139342545548</c:v>
                </c:pt>
                <c:pt idx="155">
                  <c:v>6.923410665817501</c:v>
                </c:pt>
                <c:pt idx="156">
                  <c:v>6.902913214338937</c:v>
                </c:pt>
                <c:pt idx="157">
                  <c:v>6.887194309830837</c:v>
                </c:pt>
                <c:pt idx="158">
                  <c:v>6.875139935208059</c:v>
                </c:pt>
                <c:pt idx="159">
                  <c:v>6.865895782889979</c:v>
                </c:pt>
                <c:pt idx="160">
                  <c:v>6.858806709026421</c:v>
                </c:pt>
                <c:pt idx="161">
                  <c:v>6.853370302689335</c:v>
                </c:pt>
                <c:pt idx="162">
                  <c:v>6.8492012794247</c:v>
                </c:pt>
                <c:pt idx="163">
                  <c:v>6.846004175694151</c:v>
                </c:pt>
                <c:pt idx="164">
                  <c:v>6.84355240902962</c:v>
                </c:pt>
                <c:pt idx="165">
                  <c:v>6.841672219869703</c:v>
                </c:pt>
                <c:pt idx="166">
                  <c:v>6.840230357017007</c:v>
                </c:pt>
                <c:pt idx="167">
                  <c:v>6.839124633970461</c:v>
                </c:pt>
                <c:pt idx="168">
                  <c:v>6.838276686848875</c:v>
                </c:pt>
                <c:pt idx="169">
                  <c:v>6.83762642065134</c:v>
                </c:pt>
                <c:pt idx="170">
                  <c:v>6.837127750254459</c:v>
                </c:pt>
                <c:pt idx="171">
                  <c:v>6.83674533430593</c:v>
                </c:pt>
                <c:pt idx="172">
                  <c:v>6.836452070541719</c:v>
                </c:pt>
                <c:pt idx="173">
                  <c:v>6.83622717501702</c:v>
                </c:pt>
                <c:pt idx="174">
                  <c:v>6.836054709123844</c:v>
                </c:pt>
                <c:pt idx="175">
                  <c:v>6.835922450003312</c:v>
                </c:pt>
                <c:pt idx="176">
                  <c:v>6.835821024297381</c:v>
                </c:pt>
                <c:pt idx="177">
                  <c:v>6.835743243848048</c:v>
                </c:pt>
                <c:pt idx="178">
                  <c:v>6.835683596264204</c:v>
                </c:pt>
                <c:pt idx="179">
                  <c:v>6.835637854252052</c:v>
                </c:pt>
                <c:pt idx="180">
                  <c:v>6.835602776021875</c:v>
                </c:pt>
                <c:pt idx="181">
                  <c:v>6.835575875538612</c:v>
                </c:pt>
                <c:pt idx="182">
                  <c:v>6.835555246333654</c:v>
                </c:pt>
                <c:pt idx="183">
                  <c:v>6.835539426391202</c:v>
                </c:pt>
                <c:pt idx="184">
                  <c:v>6.835527294533493</c:v>
                </c:pt>
                <c:pt idx="185">
                  <c:v>6.83551799096163</c:v>
                </c:pt>
                <c:pt idx="186">
                  <c:v>6.835510856320631</c:v>
                </c:pt>
                <c:pt idx="187">
                  <c:v>6.835505384970172</c:v>
                </c:pt>
                <c:pt idx="188">
                  <c:v>6.828227457095476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'Batterie 2 - Ri||RC'!$H$15</c:f>
              <c:strCache>
                <c:ptCount val="1"/>
                <c:pt idx="0">
                  <c:v>UL [V]</c:v>
                </c:pt>
              </c:strCache>
            </c:strRef>
          </c:tx>
          <c:val>
            <c:numRef>
              <c:f>'Batterie 2 - Ri||RC'!$H$17:$H$205</c:f>
              <c:numCache>
                <c:formatCode>0.00</c:formatCode>
                <c:ptCount val="189"/>
                <c:pt idx="0">
                  <c:v>32.48810820865775</c:v>
                </c:pt>
                <c:pt idx="1">
                  <c:v>32.29585377247208</c:v>
                </c:pt>
                <c:pt idx="2">
                  <c:v>32.14130840576335</c:v>
                </c:pt>
                <c:pt idx="3">
                  <c:v>32.01707579586887</c:v>
                </c:pt>
                <c:pt idx="4">
                  <c:v>31.9172103538315</c:v>
                </c:pt>
                <c:pt idx="5">
                  <c:v>31.83693266730628</c:v>
                </c:pt>
                <c:pt idx="6">
                  <c:v>31.77240076495482</c:v>
                </c:pt>
                <c:pt idx="7">
                  <c:v>31.7205262453797</c:v>
                </c:pt>
                <c:pt idx="8">
                  <c:v>31.67882647080162</c:v>
                </c:pt>
                <c:pt idx="9">
                  <c:v>31.64530575168741</c:v>
                </c:pt>
                <c:pt idx="10">
                  <c:v>31.61835983600075</c:v>
                </c:pt>
                <c:pt idx="11">
                  <c:v>31.59669913207257</c:v>
                </c:pt>
                <c:pt idx="12">
                  <c:v>31.57928699065119</c:v>
                </c:pt>
                <c:pt idx="13">
                  <c:v>31.56529009240251</c:v>
                </c:pt>
                <c:pt idx="14">
                  <c:v>31.68774046514505</c:v>
                </c:pt>
                <c:pt idx="15">
                  <c:v>34.44634816236904</c:v>
                </c:pt>
                <c:pt idx="16">
                  <c:v>34.64100252103395</c:v>
                </c:pt>
                <c:pt idx="17">
                  <c:v>34.77964522663574</c:v>
                </c:pt>
                <c:pt idx="18">
                  <c:v>34.87839359244899</c:v>
                </c:pt>
                <c:pt idx="19">
                  <c:v>34.94872718633306</c:v>
                </c:pt>
                <c:pt idx="20">
                  <c:v>34.99882233867214</c:v>
                </c:pt>
                <c:pt idx="21">
                  <c:v>35.03450264660596</c:v>
                </c:pt>
                <c:pt idx="22">
                  <c:v>35.05991597134516</c:v>
                </c:pt>
                <c:pt idx="23">
                  <c:v>35.0780166299913</c:v>
                </c:pt>
                <c:pt idx="24">
                  <c:v>35.09090883700422</c:v>
                </c:pt>
                <c:pt idx="25">
                  <c:v>35.10009132063166</c:v>
                </c:pt>
                <c:pt idx="26">
                  <c:v>35.10663155113554</c:v>
                </c:pt>
                <c:pt idx="27">
                  <c:v>35.11128983497021</c:v>
                </c:pt>
                <c:pt idx="28">
                  <c:v>35.11460770094931</c:v>
                </c:pt>
                <c:pt idx="29">
                  <c:v>35.11697085335608</c:v>
                </c:pt>
                <c:pt idx="30">
                  <c:v>35.09608634002355</c:v>
                </c:pt>
                <c:pt idx="31">
                  <c:v>32.340496448079</c:v>
                </c:pt>
                <c:pt idx="32">
                  <c:v>32.17719480094574</c:v>
                </c:pt>
                <c:pt idx="33">
                  <c:v>32.04592338042063</c:v>
                </c:pt>
                <c:pt idx="34">
                  <c:v>31.94039973048083</c:v>
                </c:pt>
                <c:pt idx="35">
                  <c:v>31.85557364532022</c:v>
                </c:pt>
                <c:pt idx="36">
                  <c:v>31.78738547396924</c:v>
                </c:pt>
                <c:pt idx="37">
                  <c:v>31.73257183140415</c:v>
                </c:pt>
                <c:pt idx="38">
                  <c:v>31.68850941776661</c:v>
                </c:pt>
                <c:pt idx="39">
                  <c:v>31.65308947111265</c:v>
                </c:pt>
                <c:pt idx="40">
                  <c:v>31.62461684518502</c:v>
                </c:pt>
                <c:pt idx="41">
                  <c:v>31.6017288822207</c:v>
                </c:pt>
                <c:pt idx="42">
                  <c:v>31.58333019816577</c:v>
                </c:pt>
                <c:pt idx="43">
                  <c:v>31.56854025921486</c:v>
                </c:pt>
                <c:pt idx="44">
                  <c:v>31.55665124076558</c:v>
                </c:pt>
                <c:pt idx="45">
                  <c:v>31.68158743691363</c:v>
                </c:pt>
                <c:pt idx="46">
                  <c:v>34.4416219382373</c:v>
                </c:pt>
                <c:pt idx="47">
                  <c:v>34.63763626452986</c:v>
                </c:pt>
                <c:pt idx="48">
                  <c:v>34.77724760804309</c:v>
                </c:pt>
                <c:pt idx="49">
                  <c:v>34.87668588689866</c:v>
                </c:pt>
                <c:pt idx="50">
                  <c:v>34.94751087183853</c:v>
                </c:pt>
                <c:pt idx="51">
                  <c:v>34.9979560178071</c:v>
                </c:pt>
                <c:pt idx="52">
                  <c:v>35.0338856089528</c:v>
                </c:pt>
                <c:pt idx="53">
                  <c:v>35.05947648583719</c:v>
                </c:pt>
                <c:pt idx="54">
                  <c:v>35.07770360612524</c:v>
                </c:pt>
                <c:pt idx="55">
                  <c:v>35.09068588553267</c:v>
                </c:pt>
                <c:pt idx="56">
                  <c:v>35.09993252328725</c:v>
                </c:pt>
                <c:pt idx="57">
                  <c:v>35.10651844761387</c:v>
                </c:pt>
                <c:pt idx="58">
                  <c:v>35.11120927690634</c:v>
                </c:pt>
                <c:pt idx="59">
                  <c:v>35.11455032341095</c:v>
                </c:pt>
                <c:pt idx="60">
                  <c:v>35.09414057640207</c:v>
                </c:pt>
                <c:pt idx="61">
                  <c:v>32.33904608349705</c:v>
                </c:pt>
                <c:pt idx="62">
                  <c:v>32.17602891301815</c:v>
                </c:pt>
                <c:pt idx="63">
                  <c:v>32.04498617147562</c:v>
                </c:pt>
                <c:pt idx="64">
                  <c:v>31.93964634708452</c:v>
                </c:pt>
                <c:pt idx="65">
                  <c:v>31.85496803165758</c:v>
                </c:pt>
                <c:pt idx="66">
                  <c:v>31.78689864626616</c:v>
                </c:pt>
                <c:pt idx="67">
                  <c:v>31.73218049080682</c:v>
                </c:pt>
                <c:pt idx="68">
                  <c:v>31.68819483529288</c:v>
                </c:pt>
                <c:pt idx="69">
                  <c:v>31.65283659131061</c:v>
                </c:pt>
                <c:pt idx="70">
                  <c:v>0.0</c:v>
                </c:pt>
                <c:pt idx="71">
                  <c:v>0.0</c:v>
                </c:pt>
                <c:pt idx="72">
                  <c:v>0.0</c:v>
                </c:pt>
                <c:pt idx="73">
                  <c:v>0.0</c:v>
                </c:pt>
                <c:pt idx="74">
                  <c:v>0.0</c:v>
                </c:pt>
                <c:pt idx="75">
                  <c:v>0.0</c:v>
                </c:pt>
                <c:pt idx="76">
                  <c:v>0.0</c:v>
                </c:pt>
                <c:pt idx="77">
                  <c:v>0.0</c:v>
                </c:pt>
                <c:pt idx="78">
                  <c:v>0.0</c:v>
                </c:pt>
                <c:pt idx="79">
                  <c:v>0.0</c:v>
                </c:pt>
                <c:pt idx="80">
                  <c:v>0.0</c:v>
                </c:pt>
                <c:pt idx="81">
                  <c:v>0.0</c:v>
                </c:pt>
                <c:pt idx="82">
                  <c:v>0.0</c:v>
                </c:pt>
                <c:pt idx="83">
                  <c:v>0.0</c:v>
                </c:pt>
                <c:pt idx="84">
                  <c:v>0.0</c:v>
                </c:pt>
                <c:pt idx="85">
                  <c:v>0.0</c:v>
                </c:pt>
                <c:pt idx="86">
                  <c:v>0.0</c:v>
                </c:pt>
                <c:pt idx="87">
                  <c:v>0.0</c:v>
                </c:pt>
                <c:pt idx="88">
                  <c:v>0.0</c:v>
                </c:pt>
                <c:pt idx="89">
                  <c:v>0.0</c:v>
                </c:pt>
                <c:pt idx="90">
                  <c:v>0.0</c:v>
                </c:pt>
                <c:pt idx="91">
                  <c:v>39.01515116135061</c:v>
                </c:pt>
                <c:pt idx="92">
                  <c:v>39.53573505652495</c:v>
                </c:pt>
                <c:pt idx="93">
                  <c:v>39.98297207987063</c:v>
                </c:pt>
                <c:pt idx="94">
                  <c:v>40.36719632673115</c:v>
                </c:pt>
                <c:pt idx="95">
                  <c:v>40.6972858858897</c:v>
                </c:pt>
                <c:pt idx="96">
                  <c:v>40.98086798138672</c:v>
                </c:pt>
                <c:pt idx="97">
                  <c:v>41.22449521119515</c:v>
                </c:pt>
                <c:pt idx="98">
                  <c:v>41.43379695501684</c:v>
                </c:pt>
                <c:pt idx="99">
                  <c:v>41.61360944970901</c:v>
                </c:pt>
                <c:pt idx="100">
                  <c:v>41.76808753793252</c:v>
                </c:pt>
                <c:pt idx="101">
                  <c:v>41.90080067214516</c:v>
                </c:pt>
                <c:pt idx="102">
                  <c:v>42.01481539225911</c:v>
                </c:pt>
                <c:pt idx="103">
                  <c:v>42.11276618273501</c:v>
                </c:pt>
                <c:pt idx="104">
                  <c:v>42.1969163463741</c:v>
                </c:pt>
                <c:pt idx="105">
                  <c:v>42.26921030139051</c:v>
                </c:pt>
                <c:pt idx="106">
                  <c:v>42.33131851016748</c:v>
                </c:pt>
                <c:pt idx="107">
                  <c:v>42.3846760778453</c:v>
                </c:pt>
                <c:pt idx="108">
                  <c:v>42.43051591262005</c:v>
                </c:pt>
                <c:pt idx="109">
                  <c:v>42.46989721397293</c:v>
                </c:pt>
                <c:pt idx="110">
                  <c:v>42.50372994709397</c:v>
                </c:pt>
                <c:pt idx="111">
                  <c:v>42.53279586901925</c:v>
                </c:pt>
                <c:pt idx="112">
                  <c:v>42.55776659232276</c:v>
                </c:pt>
                <c:pt idx="113">
                  <c:v>42.5792191037519</c:v>
                </c:pt>
                <c:pt idx="114">
                  <c:v>42.59764909638861</c:v>
                </c:pt>
                <c:pt idx="115">
                  <c:v>42.61348242339609</c:v>
                </c:pt>
                <c:pt idx="116">
                  <c:v>42.62708493800734</c:v>
                </c:pt>
                <c:pt idx="117">
                  <c:v>42.63877094712351</c:v>
                </c:pt>
                <c:pt idx="118">
                  <c:v>42.64881047385564</c:v>
                </c:pt>
                <c:pt idx="119">
                  <c:v>42.65743549682138</c:v>
                </c:pt>
                <c:pt idx="120">
                  <c:v>42.80967385984223</c:v>
                </c:pt>
                <c:pt idx="121">
                  <c:v>40.02746308297291</c:v>
                </c:pt>
                <c:pt idx="122">
                  <c:v>39.93089953167836</c:v>
                </c:pt>
                <c:pt idx="123">
                  <c:v>39.84343254681011</c:v>
                </c:pt>
                <c:pt idx="124">
                  <c:v>39.76420520544394</c:v>
                </c:pt>
                <c:pt idx="125">
                  <c:v>39.69244130927893</c:v>
                </c:pt>
                <c:pt idx="126">
                  <c:v>39.62743778014396</c:v>
                </c:pt>
                <c:pt idx="127">
                  <c:v>39.56855777186953</c:v>
                </c:pt>
                <c:pt idx="128">
                  <c:v>39.51522443104124</c:v>
                </c:pt>
                <c:pt idx="129">
                  <c:v>39.46691524550836</c:v>
                </c:pt>
                <c:pt idx="130">
                  <c:v>39.42315692527932</c:v>
                </c:pt>
                <c:pt idx="131">
                  <c:v>39.38352076565155</c:v>
                </c:pt>
                <c:pt idx="132">
                  <c:v>39.34761844714815</c:v>
                </c:pt>
                <c:pt idx="133">
                  <c:v>39.31509823111246</c:v>
                </c:pt>
                <c:pt idx="134">
                  <c:v>39.28564151368882</c:v>
                </c:pt>
                <c:pt idx="135">
                  <c:v>39.25895970442827</c:v>
                </c:pt>
                <c:pt idx="136">
                  <c:v>39.23479139893865</c:v>
                </c:pt>
                <c:pt idx="137">
                  <c:v>39.21289981787922</c:v>
                </c:pt>
                <c:pt idx="138">
                  <c:v>39.19307048720944</c:v>
                </c:pt>
                <c:pt idx="139">
                  <c:v>39.17510913696506</c:v>
                </c:pt>
                <c:pt idx="140">
                  <c:v>39.1588397979756</c:v>
                </c:pt>
                <c:pt idx="141">
                  <c:v>39.14410307787645</c:v>
                </c:pt>
                <c:pt idx="142">
                  <c:v>39.13075459952577</c:v>
                </c:pt>
                <c:pt idx="143">
                  <c:v>39.11866358652696</c:v>
                </c:pt>
                <c:pt idx="144">
                  <c:v>39.10771158199907</c:v>
                </c:pt>
                <c:pt idx="145">
                  <c:v>39.09779128804263</c:v>
                </c:pt>
                <c:pt idx="146">
                  <c:v>39.08880551453137</c:v>
                </c:pt>
                <c:pt idx="147">
                  <c:v>39.08066622693059</c:v>
                </c:pt>
                <c:pt idx="148">
                  <c:v>39.07329368381394</c:v>
                </c:pt>
                <c:pt idx="149">
                  <c:v>39.06661565562857</c:v>
                </c:pt>
                <c:pt idx="150">
                  <c:v>38.82121599358019</c:v>
                </c:pt>
                <c:pt idx="151">
                  <c:v>35.44855018240874</c:v>
                </c:pt>
                <c:pt idx="152">
                  <c:v>35.1522170328306</c:v>
                </c:pt>
                <c:pt idx="153">
                  <c:v>34.92496768499461</c:v>
                </c:pt>
                <c:pt idx="154">
                  <c:v>34.75069671272774</c:v>
                </c:pt>
                <c:pt idx="155">
                  <c:v>34.6170533290875</c:v>
                </c:pt>
                <c:pt idx="156">
                  <c:v>34.51456607169468</c:v>
                </c:pt>
                <c:pt idx="157">
                  <c:v>34.43597154915418</c:v>
                </c:pt>
                <c:pt idx="158">
                  <c:v>34.3756996760403</c:v>
                </c:pt>
                <c:pt idx="159">
                  <c:v>34.3294789144499</c:v>
                </c:pt>
                <c:pt idx="160">
                  <c:v>34.29403354513211</c:v>
                </c:pt>
                <c:pt idx="161">
                  <c:v>34.26685151344668</c:v>
                </c:pt>
                <c:pt idx="162">
                  <c:v>34.2460063971235</c:v>
                </c:pt>
                <c:pt idx="163">
                  <c:v>34.23002087847075</c:v>
                </c:pt>
                <c:pt idx="164">
                  <c:v>34.2177620451481</c:v>
                </c:pt>
                <c:pt idx="165">
                  <c:v>34.20836109934852</c:v>
                </c:pt>
                <c:pt idx="166">
                  <c:v>34.20115178508504</c:v>
                </c:pt>
                <c:pt idx="167">
                  <c:v>34.1956231698523</c:v>
                </c:pt>
                <c:pt idx="168">
                  <c:v>34.19138343424438</c:v>
                </c:pt>
                <c:pt idx="169">
                  <c:v>34.1881321032567</c:v>
                </c:pt>
                <c:pt idx="170">
                  <c:v>34.18563875127229</c:v>
                </c:pt>
                <c:pt idx="171">
                  <c:v>34.18372667152965</c:v>
                </c:pt>
                <c:pt idx="172">
                  <c:v>34.1822603527086</c:v>
                </c:pt>
                <c:pt idx="173">
                  <c:v>34.1811358750851</c:v>
                </c:pt>
                <c:pt idx="174">
                  <c:v>34.18027354561922</c:v>
                </c:pt>
                <c:pt idx="175">
                  <c:v>34.17961225001656</c:v>
                </c:pt>
                <c:pt idx="176">
                  <c:v>34.1791051214869</c:v>
                </c:pt>
                <c:pt idx="177">
                  <c:v>34.17871621924024</c:v>
                </c:pt>
                <c:pt idx="178">
                  <c:v>34.17841798132102</c:v>
                </c:pt>
                <c:pt idx="179">
                  <c:v>34.17818927126027</c:v>
                </c:pt>
                <c:pt idx="180">
                  <c:v>34.17801388010937</c:v>
                </c:pt>
                <c:pt idx="181">
                  <c:v>34.17787937769306</c:v>
                </c:pt>
                <c:pt idx="182">
                  <c:v>34.17777623166827</c:v>
                </c:pt>
                <c:pt idx="183">
                  <c:v>34.17769713195601</c:v>
                </c:pt>
                <c:pt idx="184">
                  <c:v>34.17763647266747</c:v>
                </c:pt>
                <c:pt idx="185">
                  <c:v>34.17758995480816</c:v>
                </c:pt>
                <c:pt idx="186">
                  <c:v>34.17755428160316</c:v>
                </c:pt>
                <c:pt idx="187">
                  <c:v>34.17752692485086</c:v>
                </c:pt>
                <c:pt idx="188">
                  <c:v>34.14113728547738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3736456"/>
        <c:axId val="2029177896"/>
      </c:lineChart>
      <c:catAx>
        <c:axId val="2073736456"/>
        <c:scaling>
          <c:orientation val="minMax"/>
        </c:scaling>
        <c:delete val="0"/>
        <c:axPos val="b"/>
        <c:majorTickMark val="out"/>
        <c:minorTickMark val="none"/>
        <c:tickLblPos val="nextTo"/>
        <c:crossAx val="2029177896"/>
        <c:crosses val="autoZero"/>
        <c:auto val="1"/>
        <c:lblAlgn val="ctr"/>
        <c:lblOffset val="100"/>
        <c:noMultiLvlLbl val="0"/>
      </c:catAx>
      <c:valAx>
        <c:axId val="20291778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73736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 sz="1400"/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7"/>
          <c:order val="0"/>
          <c:tx>
            <c:strRef>
              <c:f>'Batterie 2 - Ri||RC'!$L$15</c:f>
              <c:strCache>
                <c:ptCount val="1"/>
                <c:pt idx="0">
                  <c:v>SoC</c:v>
                </c:pt>
              </c:strCache>
            </c:strRef>
          </c:tx>
          <c:val>
            <c:numRef>
              <c:f>'Batterie 2 - Ri||RC'!$L$17:$L$205</c:f>
              <c:numCache>
                <c:formatCode>0.0%</c:formatCode>
                <c:ptCount val="189"/>
                <c:pt idx="0">
                  <c:v>0.355432295906905</c:v>
                </c:pt>
                <c:pt idx="1">
                  <c:v>0.347276777277492</c:v>
                </c:pt>
                <c:pt idx="2">
                  <c:v>0.339160285255835</c:v>
                </c:pt>
                <c:pt idx="3">
                  <c:v>0.331075165105363</c:v>
                </c:pt>
                <c:pt idx="4">
                  <c:v>0.32301526350086</c:v>
                </c:pt>
                <c:pt idx="5">
                  <c:v>0.314975634039419</c:v>
                </c:pt>
                <c:pt idx="6">
                  <c:v>0.306952300512915</c:v>
                </c:pt>
                <c:pt idx="7">
                  <c:v>0.298942066612567</c:v>
                </c:pt>
                <c:pt idx="8">
                  <c:v>0.290942362958324</c:v>
                </c:pt>
                <c:pt idx="9">
                  <c:v>0.28295112413214</c:v>
                </c:pt>
                <c:pt idx="10">
                  <c:v>0.27496668983012</c:v>
                </c:pt>
                <c:pt idx="11">
                  <c:v>0.266987725402829</c:v>
                </c:pt>
                <c:pt idx="12">
                  <c:v>0.259013157980947</c:v>
                </c:pt>
                <c:pt idx="13">
                  <c:v>0.251042125129331</c:v>
                </c:pt>
                <c:pt idx="14">
                  <c:v>0.243040170466415</c:v>
                </c:pt>
                <c:pt idx="15">
                  <c:v>0.24130045591276</c:v>
                </c:pt>
                <c:pt idx="16">
                  <c:v>0.23955091033089</c:v>
                </c:pt>
                <c:pt idx="17">
                  <c:v>0.237794362592171</c:v>
                </c:pt>
                <c:pt idx="18">
                  <c:v>0.236032827562249</c:v>
                </c:pt>
                <c:pt idx="19">
                  <c:v>0.234267740330616</c:v>
                </c:pt>
                <c:pt idx="20">
                  <c:v>0.232500123040784</c:v>
                </c:pt>
                <c:pt idx="21">
                  <c:v>0.230730703715198</c:v>
                </c:pt>
                <c:pt idx="22">
                  <c:v>0.228960000888363</c:v>
                </c:pt>
                <c:pt idx="23">
                  <c:v>0.227188383886848</c:v>
                </c:pt>
                <c:pt idx="24">
                  <c:v>0.225416115763767</c:v>
                </c:pt>
                <c:pt idx="25">
                  <c:v>0.223643383878886</c:v>
                </c:pt>
                <c:pt idx="26">
                  <c:v>0.221870321679334</c:v>
                </c:pt>
                <c:pt idx="27">
                  <c:v>0.220097024212922</c:v>
                </c:pt>
                <c:pt idx="28">
                  <c:v>0.21832355917752</c:v>
                </c:pt>
                <c:pt idx="29">
                  <c:v>0.216549974790987</c:v>
                </c:pt>
                <c:pt idx="30">
                  <c:v>0.214777445177854</c:v>
                </c:pt>
                <c:pt idx="31">
                  <c:v>0.206610653145511</c:v>
                </c:pt>
                <c:pt idx="32">
                  <c:v>0.198485098902848</c:v>
                </c:pt>
                <c:pt idx="33">
                  <c:v>0.190392694008803</c:v>
                </c:pt>
                <c:pt idx="34">
                  <c:v>0.182326936501105</c:v>
                </c:pt>
                <c:pt idx="35">
                  <c:v>0.174282599721984</c:v>
                </c:pt>
                <c:pt idx="36">
                  <c:v>0.166255482178053</c:v>
                </c:pt>
                <c:pt idx="37">
                  <c:v>0.158242206463051</c:v>
                </c:pt>
                <c:pt idx="38">
                  <c:v>0.150240057620181</c:v>
                </c:pt>
                <c:pt idx="39">
                  <c:v>0.142246853208284</c:v>
                </c:pt>
                <c:pt idx="40">
                  <c:v>0.134260838853439</c:v>
                </c:pt>
                <c:pt idx="41">
                  <c:v>0.126280604287222</c:v>
                </c:pt>
                <c:pt idx="42">
                  <c:v>0.118305015853342</c:v>
                </c:pt>
                <c:pt idx="43">
                  <c:v>0.11033316225253</c:v>
                </c:pt>
                <c:pt idx="44">
                  <c:v>0.102364310929104</c:v>
                </c:pt>
                <c:pt idx="45">
                  <c:v>0.0943639100611967</c:v>
                </c:pt>
                <c:pt idx="46">
                  <c:v>0.0926244342057302</c:v>
                </c:pt>
                <c:pt idx="47">
                  <c:v>0.0908750586368145</c:v>
                </c:pt>
                <c:pt idx="48">
                  <c:v>0.0891186319899437</c:v>
                </c:pt>
                <c:pt idx="49">
                  <c:v>0.0873571832077771</c:v>
                </c:pt>
                <c:pt idx="50">
                  <c:v>0.0855921574061691</c:v>
                </c:pt>
                <c:pt idx="51">
                  <c:v>0.0838245838699162</c:v>
                </c:pt>
                <c:pt idx="52">
                  <c:v>0.0820551957078479</c:v>
                </c:pt>
                <c:pt idx="53">
                  <c:v>0.08028451507725</c:v>
                </c:pt>
                <c:pt idx="54">
                  <c:v>0.0785129138850215</c:v>
                </c:pt>
                <c:pt idx="55">
                  <c:v>0.0767406570221158</c:v>
                </c:pt>
                <c:pt idx="56">
                  <c:v>0.0749679331573033</c:v>
                </c:pt>
                <c:pt idx="57">
                  <c:v>0.0731948766700501</c:v>
                </c:pt>
                <c:pt idx="58">
                  <c:v>0.0714215832722266</c:v>
                </c:pt>
                <c:pt idx="59">
                  <c:v>0.0696481211346805</c:v>
                </c:pt>
                <c:pt idx="60">
                  <c:v>0.067875689792438</c:v>
                </c:pt>
                <c:pt idx="61">
                  <c:v>0.0597092640137771</c:v>
                </c:pt>
                <c:pt idx="62">
                  <c:v>0.0515840041872574</c:v>
                </c:pt>
                <c:pt idx="63">
                  <c:v>0.0434918359621373</c:v>
                </c:pt>
                <c:pt idx="64">
                  <c:v>0.0354262687027725</c:v>
                </c:pt>
                <c:pt idx="65">
                  <c:v>0.0273820848563943</c:v>
                </c:pt>
                <c:pt idx="66">
                  <c:v>0.0193550902487514</c:v>
                </c:pt>
                <c:pt idx="67">
                  <c:v>0.0113419133571335</c:v>
                </c:pt>
                <c:pt idx="68">
                  <c:v>0.00333984395428176</c:v>
                </c:pt>
                <c:pt idx="69">
                  <c:v>-0.0046532965990795</c:v>
                </c:pt>
                <c:pt idx="70">
                  <c:v>-0.0046532965990795</c:v>
                </c:pt>
                <c:pt idx="71">
                  <c:v>-0.0046532965990795</c:v>
                </c:pt>
                <c:pt idx="72">
                  <c:v>-0.0046532965990795</c:v>
                </c:pt>
                <c:pt idx="73">
                  <c:v>-0.0046532965990795</c:v>
                </c:pt>
                <c:pt idx="74">
                  <c:v>-0.0046532965990795</c:v>
                </c:pt>
                <c:pt idx="75">
                  <c:v>-0.0046532965990795</c:v>
                </c:pt>
                <c:pt idx="76">
                  <c:v>-0.0046532965990795</c:v>
                </c:pt>
                <c:pt idx="77">
                  <c:v>-0.0046532965990795</c:v>
                </c:pt>
                <c:pt idx="78">
                  <c:v>-0.0046532965990795</c:v>
                </c:pt>
                <c:pt idx="79">
                  <c:v>-0.0046532965990795</c:v>
                </c:pt>
                <c:pt idx="80">
                  <c:v>-0.0046532965990795</c:v>
                </c:pt>
                <c:pt idx="81">
                  <c:v>-0.0046532965990795</c:v>
                </c:pt>
                <c:pt idx="82">
                  <c:v>-0.0046532965990795</c:v>
                </c:pt>
                <c:pt idx="83">
                  <c:v>-0.0046532965990795</c:v>
                </c:pt>
                <c:pt idx="84">
                  <c:v>-0.0046532965990795</c:v>
                </c:pt>
                <c:pt idx="85">
                  <c:v>-0.0046532965990795</c:v>
                </c:pt>
                <c:pt idx="86">
                  <c:v>-0.0046532965990795</c:v>
                </c:pt>
                <c:pt idx="87">
                  <c:v>-0.0046532965990795</c:v>
                </c:pt>
                <c:pt idx="88">
                  <c:v>-0.0046532965990795</c:v>
                </c:pt>
                <c:pt idx="89">
                  <c:v>-0.0046532965990795</c:v>
                </c:pt>
                <c:pt idx="90">
                  <c:v>-0.0046532965990795</c:v>
                </c:pt>
                <c:pt idx="91">
                  <c:v>0.00519901430025146</c:v>
                </c:pt>
                <c:pt idx="92">
                  <c:v>0.0151827857791719</c:v>
                </c:pt>
                <c:pt idx="93">
                  <c:v>0.0252794959003514</c:v>
                </c:pt>
                <c:pt idx="94">
                  <c:v>0.0354732323464956</c:v>
                </c:pt>
                <c:pt idx="95">
                  <c:v>0.0457503247419223</c:v>
                </c:pt>
                <c:pt idx="96">
                  <c:v>0.056099028777626</c:v>
                </c:pt>
                <c:pt idx="97">
                  <c:v>0.0665092548410591</c:v>
                </c:pt>
                <c:pt idx="98">
                  <c:v>0.0769723348802048</c:v>
                </c:pt>
                <c:pt idx="99">
                  <c:v>0.0874808221149798</c:v>
                </c:pt>
                <c:pt idx="100">
                  <c:v>0.098028318967993</c:v>
                </c:pt>
                <c:pt idx="101">
                  <c:v>0.108609329238737</c:v>
                </c:pt>
                <c:pt idx="102">
                  <c:v>0.119219131105469</c:v>
                </c:pt>
                <c:pt idx="103">
                  <c:v>0.129853668020301</c:v>
                </c:pt>
                <c:pt idx="104">
                  <c:v>0.140509454976456</c:v>
                </c:pt>
                <c:pt idx="105">
                  <c:v>0.151183497981858</c:v>
                </c:pt>
                <c:pt idx="106">
                  <c:v>0.161873224878365</c:v>
                </c:pt>
                <c:pt idx="107">
                  <c:v>0.172576425908124</c:v>
                </c:pt>
                <c:pt idx="108">
                  <c:v>0.183291202653735</c:v>
                </c:pt>
                <c:pt idx="109">
                  <c:v>0.194015924172415</c:v>
                </c:pt>
                <c:pt idx="110">
                  <c:v>0.20474918931057</c:v>
                </c:pt>
                <c:pt idx="111">
                  <c:v>0.215489794327999</c:v>
                </c:pt>
                <c:pt idx="112">
                  <c:v>0.226236705083636</c:v>
                </c:pt>
                <c:pt idx="113">
                  <c:v>0.236989033140139</c:v>
                </c:pt>
                <c:pt idx="114">
                  <c:v>0.247746015235186</c:v>
                </c:pt>
                <c:pt idx="115">
                  <c:v>0.258506995645135</c:v>
                </c:pt>
                <c:pt idx="116">
                  <c:v>0.269271411033521</c:v>
                </c:pt>
                <c:pt idx="117">
                  <c:v>0.280038777434309</c:v>
                </c:pt>
                <c:pt idx="118">
                  <c:v>0.290808679069121</c:v>
                </c:pt>
                <c:pt idx="119">
                  <c:v>0.301580758740036</c:v>
                </c:pt>
                <c:pt idx="120">
                  <c:v>0.312391282442016</c:v>
                </c:pt>
                <c:pt idx="121">
                  <c:v>0.316434460531205</c:v>
                </c:pt>
                <c:pt idx="122">
                  <c:v>0.320467884726324</c:v>
                </c:pt>
                <c:pt idx="123">
                  <c:v>0.324492473872467</c:v>
                </c:pt>
                <c:pt idx="124">
                  <c:v>0.328509060256855</c:v>
                </c:pt>
                <c:pt idx="125">
                  <c:v>0.332518397762843</c:v>
                </c:pt>
                <c:pt idx="126">
                  <c:v>0.336521169255787</c:v>
                </c:pt>
                <c:pt idx="127">
                  <c:v>0.340517993273147</c:v>
                </c:pt>
                <c:pt idx="128">
                  <c:v>0.344509430084364</c:v>
                </c:pt>
                <c:pt idx="129">
                  <c:v>0.34849598717987</c:v>
                </c:pt>
                <c:pt idx="130">
                  <c:v>0.352478124243029</c:v>
                </c:pt>
                <c:pt idx="131">
                  <c:v>0.356456257653701</c:v>
                </c:pt>
                <c:pt idx="132">
                  <c:v>0.360430764567554</c:v>
                </c:pt>
                <c:pt idx="133">
                  <c:v>0.364401986611101</c:v>
                </c:pt>
                <c:pt idx="134">
                  <c:v>0.368370233228645</c:v>
                </c:pt>
                <c:pt idx="135">
                  <c:v>0.372335784713941</c:v>
                </c:pt>
                <c:pt idx="136">
                  <c:v>0.376298894956258</c:v>
                </c:pt>
                <c:pt idx="137">
                  <c:v>0.380259793927761</c:v>
                </c:pt>
                <c:pt idx="138">
                  <c:v>0.38421868993657</c:v>
                </c:pt>
                <c:pt idx="139">
                  <c:v>0.388175771667577</c:v>
                </c:pt>
                <c:pt idx="140">
                  <c:v>0.392131210031009</c:v>
                </c:pt>
                <c:pt idx="141">
                  <c:v>0.396085159836855</c:v>
                </c:pt>
                <c:pt idx="142">
                  <c:v>0.400037761311554</c:v>
                </c:pt>
                <c:pt idx="143">
                  <c:v>0.40398914147181</c:v>
                </c:pt>
                <c:pt idx="144">
                  <c:v>0.407939415368981</c:v>
                </c:pt>
                <c:pt idx="145">
                  <c:v>0.411888687216258</c:v>
                </c:pt>
                <c:pt idx="146">
                  <c:v>0.415837051409645</c:v>
                </c:pt>
                <c:pt idx="147">
                  <c:v>0.41978459345277</c:v>
                </c:pt>
                <c:pt idx="148">
                  <c:v>0.423731390794569</c:v>
                </c:pt>
                <c:pt idx="149">
                  <c:v>0.427677513588067</c:v>
                </c:pt>
                <c:pt idx="150">
                  <c:v>0.431598848536913</c:v>
                </c:pt>
                <c:pt idx="151">
                  <c:v>0.428018186902327</c:v>
                </c:pt>
                <c:pt idx="152">
                  <c:v>0.424467457909111</c:v>
                </c:pt>
                <c:pt idx="153">
                  <c:v>0.420939683395476</c:v>
                </c:pt>
                <c:pt idx="154">
                  <c:v>0.417429512010352</c:v>
                </c:pt>
                <c:pt idx="155">
                  <c:v>0.413932839956908</c:v>
                </c:pt>
                <c:pt idx="156">
                  <c:v>0.410446520151687</c:v>
                </c:pt>
                <c:pt idx="157">
                  <c:v>0.406968139187126</c:v>
                </c:pt>
                <c:pt idx="158">
                  <c:v>0.403495846290556</c:v>
                </c:pt>
                <c:pt idx="159">
                  <c:v>0.400028222157783</c:v>
                </c:pt>
                <c:pt idx="160">
                  <c:v>0.396564178365346</c:v>
                </c:pt>
                <c:pt idx="161">
                  <c:v>0.393102880232674</c:v>
                </c:pt>
                <c:pt idx="162">
                  <c:v>0.389643687667308</c:v>
                </c:pt>
                <c:pt idx="163">
                  <c:v>0.386186109800796</c:v>
                </c:pt>
                <c:pt idx="164">
                  <c:v>0.382729770200276</c:v>
                </c:pt>
                <c:pt idx="165">
                  <c:v>0.379274380190241</c:v>
                </c:pt>
                <c:pt idx="166">
                  <c:v>0.375819718393767</c:v>
                </c:pt>
                <c:pt idx="167">
                  <c:v>0.372365615043277</c:v>
                </c:pt>
                <c:pt idx="168">
                  <c:v>0.368911939948909</c:v>
                </c:pt>
                <c:pt idx="169">
                  <c:v>0.365458593271813</c:v>
                </c:pt>
                <c:pt idx="170">
                  <c:v>0.362005498448452</c:v>
                </c:pt>
                <c:pt idx="171">
                  <c:v>0.358552596764459</c:v>
                </c:pt>
                <c:pt idx="172">
                  <c:v>0.355099843193478</c:v>
                </c:pt>
                <c:pt idx="173">
                  <c:v>0.351647203206096</c:v>
                </c:pt>
                <c:pt idx="174">
                  <c:v>0.3481946503227</c:v>
                </c:pt>
                <c:pt idx="175">
                  <c:v>0.34474216423684</c:v>
                </c:pt>
                <c:pt idx="176">
                  <c:v>0.341289729376084</c:v>
                </c:pt>
                <c:pt idx="177">
                  <c:v>0.337837333798383</c:v>
                </c:pt>
                <c:pt idx="178">
                  <c:v>0.334384968345724</c:v>
                </c:pt>
                <c:pt idx="179">
                  <c:v>0.330932625995091</c:v>
                </c:pt>
                <c:pt idx="180">
                  <c:v>0.327480301360737</c:v>
                </c:pt>
                <c:pt idx="181">
                  <c:v>0.324027990312485</c:v>
                </c:pt>
                <c:pt idx="182">
                  <c:v>0.320575689683024</c:v>
                </c:pt>
                <c:pt idx="183">
                  <c:v>0.317123397043432</c:v>
                </c:pt>
                <c:pt idx="184">
                  <c:v>0.313671110531042</c:v>
                </c:pt>
                <c:pt idx="185">
                  <c:v>0.310218828717425</c:v>
                </c:pt>
                <c:pt idx="186">
                  <c:v>0.306766550507162</c:v>
                </c:pt>
                <c:pt idx="187">
                  <c:v>0.303314275060207</c:v>
                </c:pt>
                <c:pt idx="188">
                  <c:v>0.299865675334401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4049688"/>
        <c:axId val="2074040648"/>
      </c:lineChart>
      <c:catAx>
        <c:axId val="20740496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de-DE"/>
          </a:p>
        </c:txPr>
        <c:crossAx val="2074040648"/>
        <c:crosses val="autoZero"/>
        <c:auto val="1"/>
        <c:lblAlgn val="ctr"/>
        <c:lblOffset val="100"/>
        <c:noMultiLvlLbl val="0"/>
      </c:catAx>
      <c:valAx>
        <c:axId val="207404064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de-DE"/>
          </a:p>
        </c:txPr>
        <c:crossAx val="20740496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de-DE"/>
        </a:p>
      </c:txPr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'Batterie 2 - Ri||RC'!$I$15</c:f>
              <c:strCache>
                <c:ptCount val="1"/>
                <c:pt idx="0">
                  <c:v>P [kW]</c:v>
                </c:pt>
              </c:strCache>
            </c:strRef>
          </c:tx>
          <c:val>
            <c:numRef>
              <c:f>'Batterie 2 - Ri||RC'!$I$17:$I$205</c:f>
              <c:numCache>
                <c:formatCode>0.000</c:formatCode>
                <c:ptCount val="189"/>
                <c:pt idx="0">
                  <c:v>0.527738587488728</c:v>
                </c:pt>
                <c:pt idx="1">
                  <c:v>0.52151108544645</c:v>
                </c:pt>
                <c:pt idx="2">
                  <c:v>0.516531853017197</c:v>
                </c:pt>
                <c:pt idx="3">
                  <c:v>0.512546571259206</c:v>
                </c:pt>
                <c:pt idx="4">
                  <c:v>0.509354158385364</c:v>
                </c:pt>
                <c:pt idx="5">
                  <c:v>0.506795140831297</c:v>
                </c:pt>
                <c:pt idx="6">
                  <c:v>0.504742725184451</c:v>
                </c:pt>
                <c:pt idx="7">
                  <c:v>0.503095892641911</c:v>
                </c:pt>
                <c:pt idx="8">
                  <c:v>0.501774023283581</c:v>
                </c:pt>
                <c:pt idx="9">
                  <c:v>0.50071268805889</c:v>
                </c:pt>
                <c:pt idx="10">
                  <c:v>0.499860339359413</c:v>
                </c:pt>
                <c:pt idx="11">
                  <c:v>0.499175698021358</c:v>
                </c:pt>
                <c:pt idx="12">
                  <c:v>0.498625683418956</c:v>
                </c:pt>
                <c:pt idx="13">
                  <c:v>0.498183769308762</c:v>
                </c:pt>
                <c:pt idx="14">
                  <c:v>0.502056447893196</c:v>
                </c:pt>
                <c:pt idx="15">
                  <c:v>0.118655090172314</c:v>
                </c:pt>
                <c:pt idx="16">
                  <c:v>0.119999905566228</c:v>
                </c:pt>
                <c:pt idx="17">
                  <c:v>0.120962372209065</c:v>
                </c:pt>
                <c:pt idx="18">
                  <c:v>0.121650233958979</c:v>
                </c:pt>
                <c:pt idx="19">
                  <c:v>0.122141353194474</c:v>
                </c:pt>
                <c:pt idx="20">
                  <c:v>0.122491756509394</c:v>
                </c:pt>
                <c:pt idx="21">
                  <c:v>0.122741637569504</c:v>
                </c:pt>
                <c:pt idx="22">
                  <c:v>0.122919770791778</c:v>
                </c:pt>
                <c:pt idx="23">
                  <c:v>0.123046725069395</c:v>
                </c:pt>
                <c:pt idx="24">
                  <c:v>0.123137188300694</c:v>
                </c:pt>
                <c:pt idx="25">
                  <c:v>0.123201641071668</c:v>
                </c:pt>
                <c:pt idx="26">
                  <c:v>0.123247557886718</c:v>
                </c:pt>
                <c:pt idx="27">
                  <c:v>0.123280267387528</c:v>
                </c:pt>
                <c:pt idx="28">
                  <c:v>0.123303567399157</c:v>
                </c:pt>
                <c:pt idx="29">
                  <c:v>0.123320164191546</c:v>
                </c:pt>
                <c:pt idx="30">
                  <c:v>0.123173527638639</c:v>
                </c:pt>
                <c:pt idx="31">
                  <c:v>0.522953855254105</c:v>
                </c:pt>
                <c:pt idx="32">
                  <c:v>0.517685932629005</c:v>
                </c:pt>
                <c:pt idx="33">
                  <c:v>0.513470602651895</c:v>
                </c:pt>
                <c:pt idx="34">
                  <c:v>0.51009456747145</c:v>
                </c:pt>
                <c:pt idx="35">
                  <c:v>0.50738878613621</c:v>
                </c:pt>
                <c:pt idx="36">
                  <c:v>0.505218937635355</c:v>
                </c:pt>
                <c:pt idx="37">
                  <c:v>0.503478057517612</c:v>
                </c:pt>
                <c:pt idx="38">
                  <c:v>0.502080814559942</c:v>
                </c:pt>
                <c:pt idx="39">
                  <c:v>0.500959036533131</c:v>
                </c:pt>
                <c:pt idx="40">
                  <c:v>0.50005819530238</c:v>
                </c:pt>
                <c:pt idx="41">
                  <c:v>0.499334634172691</c:v>
                </c:pt>
                <c:pt idx="42">
                  <c:v>0.498753373203185</c:v>
                </c:pt>
                <c:pt idx="43">
                  <c:v>0.498286367048835</c:v>
                </c:pt>
                <c:pt idx="44">
                  <c:v>0.497911118765656</c:v>
                </c:pt>
                <c:pt idx="45">
                  <c:v>0.501861491261402</c:v>
                </c:pt>
                <c:pt idx="46">
                  <c:v>0.118622532173647</c:v>
                </c:pt>
                <c:pt idx="47">
                  <c:v>0.119976584599387</c:v>
                </c:pt>
                <c:pt idx="48">
                  <c:v>0.120945695119114</c:v>
                </c:pt>
                <c:pt idx="49">
                  <c:v>0.12163832184534</c:v>
                </c:pt>
                <c:pt idx="50">
                  <c:v>0.122132851613727</c:v>
                </c:pt>
                <c:pt idx="51">
                  <c:v>0.122485692542436</c:v>
                </c:pt>
                <c:pt idx="52">
                  <c:v>0.122737314086119</c:v>
                </c:pt>
                <c:pt idx="53">
                  <c:v>0.122916689146097</c:v>
                </c:pt>
                <c:pt idx="54">
                  <c:v>0.123044529027917</c:v>
                </c:pt>
                <c:pt idx="55">
                  <c:v>0.123135623591712</c:v>
                </c:pt>
                <c:pt idx="56">
                  <c:v>0.123200526313932</c:v>
                </c:pt>
                <c:pt idx="57">
                  <c:v>0.123246763751265</c:v>
                </c:pt>
                <c:pt idx="58">
                  <c:v>0.123279701688671</c:v>
                </c:pt>
                <c:pt idx="59">
                  <c:v>0.123303164441536</c:v>
                </c:pt>
                <c:pt idx="60">
                  <c:v>0.123159870279627</c:v>
                </c:pt>
                <c:pt idx="61">
                  <c:v>0.522906950795273</c:v>
                </c:pt>
                <c:pt idx="62">
                  <c:v>0.51764841830569</c:v>
                </c:pt>
                <c:pt idx="63">
                  <c:v>0.513440569365032</c:v>
                </c:pt>
                <c:pt idx="64">
                  <c:v>0.510070504388415</c:v>
                </c:pt>
                <c:pt idx="65">
                  <c:v>0.507369494148963</c:v>
                </c:pt>
                <c:pt idx="66">
                  <c:v>0.505203462773999</c:v>
                </c:pt>
                <c:pt idx="67">
                  <c:v>0.50346563935057</c:v>
                </c:pt>
                <c:pt idx="68">
                  <c:v>0.502070845959741</c:v>
                </c:pt>
                <c:pt idx="69">
                  <c:v>0.500951032138106</c:v>
                </c:pt>
                <c:pt idx="70">
                  <c:v>0.0</c:v>
                </c:pt>
                <c:pt idx="71">
                  <c:v>0.0</c:v>
                </c:pt>
                <c:pt idx="72">
                  <c:v>0.0</c:v>
                </c:pt>
                <c:pt idx="73">
                  <c:v>0.0</c:v>
                </c:pt>
                <c:pt idx="74">
                  <c:v>0.0</c:v>
                </c:pt>
                <c:pt idx="75">
                  <c:v>0.0</c:v>
                </c:pt>
                <c:pt idx="76">
                  <c:v>0.0</c:v>
                </c:pt>
                <c:pt idx="77">
                  <c:v>0.0</c:v>
                </c:pt>
                <c:pt idx="78">
                  <c:v>0.0</c:v>
                </c:pt>
                <c:pt idx="79">
                  <c:v>0.0</c:v>
                </c:pt>
                <c:pt idx="80">
                  <c:v>0.0</c:v>
                </c:pt>
                <c:pt idx="81">
                  <c:v>0.0</c:v>
                </c:pt>
                <c:pt idx="82">
                  <c:v>0.0</c:v>
                </c:pt>
                <c:pt idx="83">
                  <c:v>0.0</c:v>
                </c:pt>
                <c:pt idx="84">
                  <c:v>0.0</c:v>
                </c:pt>
                <c:pt idx="85">
                  <c:v>0.0</c:v>
                </c:pt>
                <c:pt idx="86">
                  <c:v>0.0</c:v>
                </c:pt>
                <c:pt idx="87">
                  <c:v>0.0</c:v>
                </c:pt>
                <c:pt idx="88">
                  <c:v>0.0</c:v>
                </c:pt>
                <c:pt idx="89">
                  <c:v>0.0</c:v>
                </c:pt>
                <c:pt idx="90">
                  <c:v>0.0</c:v>
                </c:pt>
                <c:pt idx="91">
                  <c:v>-0.761091010071519</c:v>
                </c:pt>
                <c:pt idx="92">
                  <c:v>-0.781537173229868</c:v>
                </c:pt>
                <c:pt idx="93">
                  <c:v>-0.799319028169857</c:v>
                </c:pt>
                <c:pt idx="94">
                  <c:v>-0.814755269640429</c:v>
                </c:pt>
                <c:pt idx="95">
                  <c:v>-0.828134539238918</c:v>
                </c:pt>
                <c:pt idx="96">
                  <c:v>-0.839715770253923</c:v>
                </c:pt>
                <c:pt idx="97">
                  <c:v>-0.849729502708926</c:v>
                </c:pt>
                <c:pt idx="98">
                  <c:v>-0.858379765054781</c:v>
                </c:pt>
                <c:pt idx="99">
                  <c:v>-0.865846245716455</c:v>
                </c:pt>
                <c:pt idx="100">
                  <c:v>-0.872286568288197</c:v>
                </c:pt>
                <c:pt idx="101">
                  <c:v>-0.87783854848342</c:v>
                </c:pt>
                <c:pt idx="102">
                  <c:v>-0.882622356222806</c:v>
                </c:pt>
                <c:pt idx="103">
                  <c:v>-0.886742537780855</c:v>
                </c:pt>
                <c:pt idx="104">
                  <c:v>-0.890289874571447</c:v>
                </c:pt>
                <c:pt idx="105">
                  <c:v>-0.893343069751589</c:v>
                </c:pt>
                <c:pt idx="106">
                  <c:v>-0.895970263404624</c:v>
                </c:pt>
                <c:pt idx="107">
                  <c:v>-0.898230383111936</c:v>
                </c:pt>
                <c:pt idx="108">
                  <c:v>-0.900174340305552</c:v>
                </c:pt>
                <c:pt idx="109">
                  <c:v>-0.901846084682713</c:v>
                </c:pt>
                <c:pt idx="110">
                  <c:v>-0.903283529707746</c:v>
                </c:pt>
                <c:pt idx="111">
                  <c:v>-0.904519362217831</c:v>
                </c:pt>
                <c:pt idx="112">
                  <c:v>-0.905581748663312</c:v>
                </c:pt>
                <c:pt idx="113">
                  <c:v>-0.906494949742655</c:v>
                </c:pt>
                <c:pt idx="114">
                  <c:v>-0.907279854269529</c:v>
                </c:pt>
                <c:pt idx="115">
                  <c:v>-0.907954442124544</c:v>
                </c:pt>
                <c:pt idx="116">
                  <c:v>-0.908534185156046</c:v>
                </c:pt>
                <c:pt idx="117">
                  <c:v>-0.909032393940632</c:v>
                </c:pt>
                <c:pt idx="118">
                  <c:v>-0.909460517417429</c:v>
                </c:pt>
                <c:pt idx="119">
                  <c:v>-0.909828401582738</c:v>
                </c:pt>
                <c:pt idx="120">
                  <c:v>-0.916334087993029</c:v>
                </c:pt>
                <c:pt idx="121">
                  <c:v>-0.320439560171752</c:v>
                </c:pt>
                <c:pt idx="122">
                  <c:v>-0.318895347481798</c:v>
                </c:pt>
                <c:pt idx="123">
                  <c:v>-0.317499823422441</c:v>
                </c:pt>
                <c:pt idx="124">
                  <c:v>-0.316238403124131</c:v>
                </c:pt>
                <c:pt idx="125">
                  <c:v>-0.31509797941811</c:v>
                </c:pt>
                <c:pt idx="126">
                  <c:v>-0.314066765003836</c:v>
                </c:pt>
                <c:pt idx="127">
                  <c:v>-0.313134152829155</c:v>
                </c:pt>
                <c:pt idx="128">
                  <c:v>-0.312290592367112</c:v>
                </c:pt>
                <c:pt idx="129">
                  <c:v>-0.311527479799228</c:v>
                </c:pt>
                <c:pt idx="130">
                  <c:v>-0.31083706039104</c:v>
                </c:pt>
                <c:pt idx="131">
                  <c:v>-0.310212341579701</c:v>
                </c:pt>
                <c:pt idx="132">
                  <c:v>-0.309647015492471</c:v>
                </c:pt>
                <c:pt idx="133">
                  <c:v>-0.309135389784404</c:v>
                </c:pt>
                <c:pt idx="134">
                  <c:v>-0.308672325828414</c:v>
                </c:pt>
                <c:pt idx="135">
                  <c:v>-0.308253183414785</c:v>
                </c:pt>
                <c:pt idx="136">
                  <c:v>-0.307873771223646</c:v>
                </c:pt>
                <c:pt idx="137">
                  <c:v>-0.307530302425406</c:v>
                </c:pt>
                <c:pt idx="138">
                  <c:v>-0.307219354843073</c:v>
                </c:pt>
                <c:pt idx="139">
                  <c:v>-0.306937835178625</c:v>
                </c:pt>
                <c:pt idx="140">
                  <c:v>-0.306682946864704</c:v>
                </c:pt>
                <c:pt idx="141">
                  <c:v>-0.306452161154283</c:v>
                </c:pt>
                <c:pt idx="142">
                  <c:v>-0.306243191105661</c:v>
                </c:pt>
                <c:pt idx="143">
                  <c:v>-0.306053968159174</c:v>
                </c:pt>
                <c:pt idx="144">
                  <c:v>-0.305882621036165</c:v>
                </c:pt>
                <c:pt idx="145">
                  <c:v>-0.305727456720668</c:v>
                </c:pt>
                <c:pt idx="146">
                  <c:v>-0.305586943310572</c:v>
                </c:pt>
                <c:pt idx="147">
                  <c:v>-0.305459694548151</c:v>
                </c:pt>
                <c:pt idx="148">
                  <c:v>-0.305344455860315</c:v>
                </c:pt>
                <c:pt idx="149">
                  <c:v>-0.305240091756921</c:v>
                </c:pt>
                <c:pt idx="150">
                  <c:v>-0.301417362244041</c:v>
                </c:pt>
                <c:pt idx="151">
                  <c:v>0.25131994200695</c:v>
                </c:pt>
                <c:pt idx="152">
                  <c:v>0.247135672464645</c:v>
                </c:pt>
                <c:pt idx="153">
                  <c:v>0.243950673559584</c:v>
                </c:pt>
                <c:pt idx="154">
                  <c:v>0.241522184403997</c:v>
                </c:pt>
                <c:pt idx="155">
                  <c:v>0.239668076237778</c:v>
                </c:pt>
                <c:pt idx="156">
                  <c:v>0.238251054223476</c:v>
                </c:pt>
                <c:pt idx="157">
                  <c:v>0.237167227306831</c:v>
                </c:pt>
                <c:pt idx="158">
                  <c:v>0.236337745643463</c:v>
                </c:pt>
                <c:pt idx="159">
                  <c:v>0.235702624507532</c:v>
                </c:pt>
                <c:pt idx="160">
                  <c:v>0.235216147358929</c:v>
                </c:pt>
                <c:pt idx="161">
                  <c:v>0.234843422528921</c:v>
                </c:pt>
                <c:pt idx="162">
                  <c:v>0.234557790830365</c:v>
                </c:pt>
                <c:pt idx="163">
                  <c:v>0.234338865868109</c:v>
                </c:pt>
                <c:pt idx="164">
                  <c:v>0.234171047875676</c:v>
                </c:pt>
                <c:pt idx="165">
                  <c:v>0.234042393820684</c:v>
                </c:pt>
                <c:pt idx="166">
                  <c:v>0.233943756685285</c:v>
                </c:pt>
                <c:pt idx="167">
                  <c:v>0.233868128794908</c:v>
                </c:pt>
                <c:pt idx="168">
                  <c:v>0.233810140229504</c:v>
                </c:pt>
                <c:pt idx="169">
                  <c:v>0.233765675341946</c:v>
                </c:pt>
                <c:pt idx="170">
                  <c:v>0.233731579366498</c:v>
                </c:pt>
                <c:pt idx="171">
                  <c:v>0.233705433830769</c:v>
                </c:pt>
                <c:pt idx="172">
                  <c:v>0.233685384564071</c:v>
                </c:pt>
                <c:pt idx="173">
                  <c:v>0.233670009942206</c:v>
                </c:pt>
                <c:pt idx="174">
                  <c:v>0.233658219930671</c:v>
                </c:pt>
                <c:pt idx="175">
                  <c:v>0.233649178712296</c:v>
                </c:pt>
                <c:pt idx="176">
                  <c:v>0.23364224538113</c:v>
                </c:pt>
                <c:pt idx="177">
                  <c:v>0.233636928479071</c:v>
                </c:pt>
                <c:pt idx="178">
                  <c:v>0.233632851141178</c:v>
                </c:pt>
                <c:pt idx="179">
                  <c:v>0.233629724372418</c:v>
                </c:pt>
                <c:pt idx="180">
                  <c:v>0.23362732655779</c:v>
                </c:pt>
                <c:pt idx="181">
                  <c:v>0.233625487751227</c:v>
                </c:pt>
                <c:pt idx="182">
                  <c:v>0.233624077628398</c:v>
                </c:pt>
                <c:pt idx="183">
                  <c:v>0.233622996248743</c:v>
                </c:pt>
                <c:pt idx="184">
                  <c:v>0.233622166971562</c:v>
                </c:pt>
                <c:pt idx="185">
                  <c:v>0.233621531023801</c:v>
                </c:pt>
                <c:pt idx="186">
                  <c:v>0.233621043334386</c:v>
                </c:pt>
                <c:pt idx="187">
                  <c:v>0.233620669339781</c:v>
                </c:pt>
                <c:pt idx="188">
                  <c:v>0.233123451029163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'Batterie 2 - Ri||RC'!$K$15</c:f>
              <c:strCache>
                <c:ptCount val="1"/>
                <c:pt idx="0">
                  <c:v>Q [Ah]</c:v>
                </c:pt>
              </c:strCache>
            </c:strRef>
          </c:tx>
          <c:val>
            <c:numRef>
              <c:f>'Batterie 2 - Ri||RC'!$K$17:$K$205</c:f>
              <c:numCache>
                <c:formatCode>0.00</c:formatCode>
                <c:ptCount val="189"/>
                <c:pt idx="0">
                  <c:v>3.909755254975951</c:v>
                </c:pt>
                <c:pt idx="1">
                  <c:v>3.820044550052417</c:v>
                </c:pt>
                <c:pt idx="2">
                  <c:v>3.730763137814186</c:v>
                </c:pt>
                <c:pt idx="3">
                  <c:v>3.641826816158994</c:v>
                </c:pt>
                <c:pt idx="4">
                  <c:v>3.553167898509462</c:v>
                </c:pt>
                <c:pt idx="5">
                  <c:v>3.464731974433612</c:v>
                </c:pt>
                <c:pt idx="6">
                  <c:v>3.37647530564207</c:v>
                </c:pt>
                <c:pt idx="7">
                  <c:v>3.288362732738238</c:v>
                </c:pt>
                <c:pt idx="8">
                  <c:v>3.200365992541566</c:v>
                </c:pt>
                <c:pt idx="9">
                  <c:v>3.112462365453546</c:v>
                </c:pt>
                <c:pt idx="10">
                  <c:v>3.024633588131322</c:v>
                </c:pt>
                <c:pt idx="11">
                  <c:v>2.936864979431121</c:v>
                </c:pt>
                <c:pt idx="12">
                  <c:v>2.849144737790422</c:v>
                </c:pt>
                <c:pt idx="13">
                  <c:v>2.761463376422637</c:v>
                </c:pt>
                <c:pt idx="14">
                  <c:v>2.673441875130568</c:v>
                </c:pt>
                <c:pt idx="15">
                  <c:v>2.654305015040363</c:v>
                </c:pt>
                <c:pt idx="16">
                  <c:v>2.635060013639788</c:v>
                </c:pt>
                <c:pt idx="17">
                  <c:v>2.61573798851388</c:v>
                </c:pt>
                <c:pt idx="18">
                  <c:v>2.596361103184742</c:v>
                </c:pt>
                <c:pt idx="19">
                  <c:v>2.576945143636779</c:v>
                </c:pt>
                <c:pt idx="20">
                  <c:v>2.557501353448628</c:v>
                </c:pt>
                <c:pt idx="21">
                  <c:v>2.53803774086718</c:v>
                </c:pt>
                <c:pt idx="22">
                  <c:v>2.518560009771989</c:v>
                </c:pt>
                <c:pt idx="23">
                  <c:v>2.499072222755327</c:v>
                </c:pt>
                <c:pt idx="24">
                  <c:v>2.479577273401436</c:v>
                </c:pt>
                <c:pt idx="25">
                  <c:v>2.460077222667751</c:v>
                </c:pt>
                <c:pt idx="26">
                  <c:v>2.440573538472676</c:v>
                </c:pt>
                <c:pt idx="27">
                  <c:v>2.421067266342137</c:v>
                </c:pt>
                <c:pt idx="28">
                  <c:v>2.401559150952721</c:v>
                </c:pt>
                <c:pt idx="29">
                  <c:v>2.382049722700857</c:v>
                </c:pt>
                <c:pt idx="30">
                  <c:v>2.3625518969564</c:v>
                </c:pt>
                <c:pt idx="31">
                  <c:v>2.272717184600624</c:v>
                </c:pt>
                <c:pt idx="32">
                  <c:v>2.18333608793133</c:v>
                </c:pt>
                <c:pt idx="33">
                  <c:v>2.094319634096829</c:v>
                </c:pt>
                <c:pt idx="34">
                  <c:v>2.00559630151216</c:v>
                </c:pt>
                <c:pt idx="35">
                  <c:v>1.917108596941826</c:v>
                </c:pt>
                <c:pt idx="36">
                  <c:v>1.828810303958578</c:v>
                </c:pt>
                <c:pt idx="37">
                  <c:v>1.740664271093566</c:v>
                </c:pt>
                <c:pt idx="38">
                  <c:v>1.652640633821992</c:v>
                </c:pt>
                <c:pt idx="39">
                  <c:v>1.564715385291124</c:v>
                </c:pt>
                <c:pt idx="40">
                  <c:v>1.476869227387832</c:v>
                </c:pt>
                <c:pt idx="41">
                  <c:v>1.389086647159441</c:v>
                </c:pt>
                <c:pt idx="42">
                  <c:v>1.301355174386759</c:v>
                </c:pt>
                <c:pt idx="43">
                  <c:v>1.213664784777829</c:v>
                </c:pt>
                <c:pt idx="44">
                  <c:v>1.126007420220146</c:v>
                </c:pt>
                <c:pt idx="45">
                  <c:v>1.038003010673164</c:v>
                </c:pt>
                <c:pt idx="46">
                  <c:v>1.018868776263032</c:v>
                </c:pt>
                <c:pt idx="47">
                  <c:v>0.99962564500496</c:v>
                </c:pt>
                <c:pt idx="48">
                  <c:v>0.980304951889381</c:v>
                </c:pt>
                <c:pt idx="49">
                  <c:v>0.960929015285548</c:v>
                </c:pt>
                <c:pt idx="50">
                  <c:v>0.94151373146786</c:v>
                </c:pt>
                <c:pt idx="51">
                  <c:v>0.922070422569078</c:v>
                </c:pt>
                <c:pt idx="52">
                  <c:v>0.902607152786327</c:v>
                </c:pt>
                <c:pt idx="53">
                  <c:v>0.88312966584975</c:v>
                </c:pt>
                <c:pt idx="54">
                  <c:v>0.863642052735236</c:v>
                </c:pt>
                <c:pt idx="55">
                  <c:v>0.844147227243274</c:v>
                </c:pt>
                <c:pt idx="56">
                  <c:v>0.824647264730337</c:v>
                </c:pt>
                <c:pt idx="57">
                  <c:v>0.805143643370551</c:v>
                </c:pt>
                <c:pt idx="58">
                  <c:v>0.785637415994492</c:v>
                </c:pt>
                <c:pt idx="59">
                  <c:v>0.766129332481486</c:v>
                </c:pt>
                <c:pt idx="60">
                  <c:v>0.746632587716818</c:v>
                </c:pt>
                <c:pt idx="61">
                  <c:v>0.656801904151548</c:v>
                </c:pt>
                <c:pt idx="62">
                  <c:v>0.567424046059832</c:v>
                </c:pt>
                <c:pt idx="63">
                  <c:v>0.47841019558351</c:v>
                </c:pt>
                <c:pt idx="64">
                  <c:v>0.389688955730498</c:v>
                </c:pt>
                <c:pt idx="65">
                  <c:v>0.301202933420338</c:v>
                </c:pt>
                <c:pt idx="66">
                  <c:v>0.212905992736265</c:v>
                </c:pt>
                <c:pt idx="67">
                  <c:v>0.124761046928468</c:v>
                </c:pt>
                <c:pt idx="68">
                  <c:v>0.0367382834970994</c:v>
                </c:pt>
                <c:pt idx="69">
                  <c:v>-0.0511862625898745</c:v>
                </c:pt>
                <c:pt idx="70">
                  <c:v>-0.0511862625898745</c:v>
                </c:pt>
                <c:pt idx="71">
                  <c:v>-0.0511862625898745</c:v>
                </c:pt>
                <c:pt idx="72">
                  <c:v>-0.0511862625898745</c:v>
                </c:pt>
                <c:pt idx="73">
                  <c:v>-0.0511862625898745</c:v>
                </c:pt>
                <c:pt idx="74">
                  <c:v>-0.0511862625898745</c:v>
                </c:pt>
                <c:pt idx="75">
                  <c:v>-0.0511862625898745</c:v>
                </c:pt>
                <c:pt idx="76">
                  <c:v>-0.0511862625898745</c:v>
                </c:pt>
                <c:pt idx="77">
                  <c:v>-0.0511862625898745</c:v>
                </c:pt>
                <c:pt idx="78">
                  <c:v>-0.0511862625898745</c:v>
                </c:pt>
                <c:pt idx="79">
                  <c:v>-0.0511862625898745</c:v>
                </c:pt>
                <c:pt idx="80">
                  <c:v>-0.0511862625898745</c:v>
                </c:pt>
                <c:pt idx="81">
                  <c:v>-0.0511862625898745</c:v>
                </c:pt>
                <c:pt idx="82">
                  <c:v>-0.0511862625898745</c:v>
                </c:pt>
                <c:pt idx="83">
                  <c:v>-0.0511862625898745</c:v>
                </c:pt>
                <c:pt idx="84">
                  <c:v>-0.0511862625898745</c:v>
                </c:pt>
                <c:pt idx="85">
                  <c:v>-0.0511862625898745</c:v>
                </c:pt>
                <c:pt idx="86">
                  <c:v>-0.0511862625898745</c:v>
                </c:pt>
                <c:pt idx="87">
                  <c:v>-0.0511862625898745</c:v>
                </c:pt>
                <c:pt idx="88">
                  <c:v>-0.0511862625898745</c:v>
                </c:pt>
                <c:pt idx="89">
                  <c:v>-0.0511862625898745</c:v>
                </c:pt>
                <c:pt idx="90">
                  <c:v>-0.0511862625898745</c:v>
                </c:pt>
                <c:pt idx="91">
                  <c:v>0.057189157302766</c:v>
                </c:pt>
                <c:pt idx="92">
                  <c:v>0.167010643570891</c:v>
                </c:pt>
                <c:pt idx="93">
                  <c:v>0.278074454903865</c:v>
                </c:pt>
                <c:pt idx="94">
                  <c:v>0.390205555811451</c:v>
                </c:pt>
                <c:pt idx="95">
                  <c:v>0.503253572161145</c:v>
                </c:pt>
                <c:pt idx="96">
                  <c:v>0.617089316553886</c:v>
                </c:pt>
                <c:pt idx="97">
                  <c:v>0.73160180325165</c:v>
                </c:pt>
                <c:pt idx="98">
                  <c:v>0.846695683682253</c:v>
                </c:pt>
                <c:pt idx="99">
                  <c:v>0.962289043264778</c:v>
                </c:pt>
                <c:pt idx="100">
                  <c:v>1.078311508647924</c:v>
                </c:pt>
                <c:pt idx="101">
                  <c:v>1.194702621626104</c:v>
                </c:pt>
                <c:pt idx="102">
                  <c:v>1.311410442160158</c:v>
                </c:pt>
                <c:pt idx="103">
                  <c:v>1.428390348223311</c:v>
                </c:pt>
                <c:pt idx="104">
                  <c:v>1.545604004741016</c:v>
                </c:pt>
                <c:pt idx="105">
                  <c:v>1.663018477800434</c:v>
                </c:pt>
                <c:pt idx="106">
                  <c:v>1.780605473662011</c:v>
                </c:pt>
                <c:pt idx="107">
                  <c:v>1.898340684989359</c:v>
                </c:pt>
                <c:pt idx="108">
                  <c:v>2.016203229191081</c:v>
                </c:pt>
                <c:pt idx="109">
                  <c:v>2.134175165896562</c:v>
                </c:pt>
                <c:pt idx="110">
                  <c:v>2.252241082416267</c:v>
                </c:pt>
                <c:pt idx="111">
                  <c:v>2.370387737607987</c:v>
                </c:pt>
                <c:pt idx="112">
                  <c:v>2.488603755919994</c:v>
                </c:pt>
                <c:pt idx="113">
                  <c:v>2.606879364541527</c:v>
                </c:pt>
                <c:pt idx="114">
                  <c:v>2.725206167587051</c:v>
                </c:pt>
                <c:pt idx="115">
                  <c:v>2.843576952096485</c:v>
                </c:pt>
                <c:pt idx="116">
                  <c:v>2.961985521368727</c:v>
                </c:pt>
                <c:pt idx="117">
                  <c:v>3.080426551777403</c:v>
                </c:pt>
                <c:pt idx="118">
                  <c:v>3.198895469760336</c:v>
                </c:pt>
                <c:pt idx="119">
                  <c:v>3.317388346140396</c:v>
                </c:pt>
                <c:pt idx="120">
                  <c:v>3.436304106862179</c:v>
                </c:pt>
                <c:pt idx="121">
                  <c:v>3.480779065843261</c:v>
                </c:pt>
                <c:pt idx="122">
                  <c:v>3.52514673198957</c:v>
                </c:pt>
                <c:pt idx="123">
                  <c:v>3.569417212597136</c:v>
                </c:pt>
                <c:pt idx="124">
                  <c:v>3.613599662825407</c:v>
                </c:pt>
                <c:pt idx="125">
                  <c:v>3.657702375391273</c:v>
                </c:pt>
                <c:pt idx="126">
                  <c:v>3.701732861813655</c:v>
                </c:pt>
                <c:pt idx="127">
                  <c:v>3.745697926004621</c:v>
                </c:pt>
                <c:pt idx="128">
                  <c:v>3.789603730928</c:v>
                </c:pt>
                <c:pt idx="129">
                  <c:v>3.833455858978565</c:v>
                </c:pt>
                <c:pt idx="130">
                  <c:v>3.87725936667332</c:v>
                </c:pt>
                <c:pt idx="131">
                  <c:v>3.921018834190711</c:v>
                </c:pt>
                <c:pt idx="132">
                  <c:v>3.964738410243098</c:v>
                </c:pt>
                <c:pt idx="133">
                  <c:v>4.008421852722112</c:v>
                </c:pt>
                <c:pt idx="134">
                  <c:v>4.0520725655151</c:v>
                </c:pt>
                <c:pt idx="135">
                  <c:v>4.095693631853353</c:v>
                </c:pt>
                <c:pt idx="136">
                  <c:v>4.139287844518841</c:v>
                </c:pt>
                <c:pt idx="137">
                  <c:v>4.182857733205373</c:v>
                </c:pt>
                <c:pt idx="138">
                  <c:v>4.226405589302272</c:v>
                </c:pt>
                <c:pt idx="139">
                  <c:v>4.269933488343344</c:v>
                </c:pt>
                <c:pt idx="140">
                  <c:v>4.313443310341095</c:v>
                </c:pt>
                <c:pt idx="141">
                  <c:v>4.356936758205403</c:v>
                </c:pt>
                <c:pt idx="142">
                  <c:v>4.400415374427099</c:v>
                </c:pt>
                <c:pt idx="143">
                  <c:v>4.443880556189907</c:v>
                </c:pt>
                <c:pt idx="144">
                  <c:v>4.487333569058794</c:v>
                </c:pt>
                <c:pt idx="145">
                  <c:v>4.530775559378841</c:v>
                </c:pt>
                <c:pt idx="146">
                  <c:v>4.574207565506098</c:v>
                </c:pt>
                <c:pt idx="147">
                  <c:v>4.617630527980466</c:v>
                </c:pt>
                <c:pt idx="148">
                  <c:v>4.661045298740259</c:v>
                </c:pt>
                <c:pt idx="149">
                  <c:v>4.704452649468735</c:v>
                </c:pt>
                <c:pt idx="150">
                  <c:v>4.747587333906047</c:v>
                </c:pt>
                <c:pt idx="151">
                  <c:v>4.708200055925594</c:v>
                </c:pt>
                <c:pt idx="152">
                  <c:v>4.669142037000226</c:v>
                </c:pt>
                <c:pt idx="153">
                  <c:v>4.630336517350232</c:v>
                </c:pt>
                <c:pt idx="154">
                  <c:v>4.591724632113867</c:v>
                </c:pt>
                <c:pt idx="155">
                  <c:v>4.553261239525992</c:v>
                </c:pt>
                <c:pt idx="156">
                  <c:v>4.514911721668554</c:v>
                </c:pt>
                <c:pt idx="157">
                  <c:v>4.476649531058382</c:v>
                </c:pt>
                <c:pt idx="158">
                  <c:v>4.438454309196115</c:v>
                </c:pt>
                <c:pt idx="159">
                  <c:v>4.400310443735615</c:v>
                </c:pt>
                <c:pt idx="160">
                  <c:v>4.362205962018802</c:v>
                </c:pt>
                <c:pt idx="161">
                  <c:v>4.324131682559416</c:v>
                </c:pt>
                <c:pt idx="162">
                  <c:v>4.286080564340391</c:v>
                </c:pt>
                <c:pt idx="163">
                  <c:v>4.248047207808757</c:v>
                </c:pt>
                <c:pt idx="164">
                  <c:v>4.210027472203035</c:v>
                </c:pt>
                <c:pt idx="165">
                  <c:v>4.172018182092648</c:v>
                </c:pt>
                <c:pt idx="166">
                  <c:v>4.134016902331443</c:v>
                </c:pt>
                <c:pt idx="167">
                  <c:v>4.096021765476052</c:v>
                </c:pt>
                <c:pt idx="168">
                  <c:v>4.058031339438002</c:v>
                </c:pt>
                <c:pt idx="169">
                  <c:v>4.020044525989939</c:v>
                </c:pt>
                <c:pt idx="170">
                  <c:v>3.982060482932971</c:v>
                </c:pt>
                <c:pt idx="171">
                  <c:v>3.944078564409049</c:v>
                </c:pt>
                <c:pt idx="172">
                  <c:v>3.906098275128262</c:v>
                </c:pt>
                <c:pt idx="173">
                  <c:v>3.868119235267056</c:v>
                </c:pt>
                <c:pt idx="174">
                  <c:v>3.830141153549701</c:v>
                </c:pt>
                <c:pt idx="175">
                  <c:v>3.792163806605238</c:v>
                </c:pt>
                <c:pt idx="176">
                  <c:v>3.75418702313692</c:v>
                </c:pt>
                <c:pt idx="177">
                  <c:v>3.716210671782208</c:v>
                </c:pt>
                <c:pt idx="178">
                  <c:v>3.678234651802962</c:v>
                </c:pt>
                <c:pt idx="179">
                  <c:v>3.640258885946006</c:v>
                </c:pt>
                <c:pt idx="180">
                  <c:v>3.602283314968107</c:v>
                </c:pt>
                <c:pt idx="181">
                  <c:v>3.564307893437337</c:v>
                </c:pt>
                <c:pt idx="182">
                  <c:v>3.526332586513262</c:v>
                </c:pt>
                <c:pt idx="183">
                  <c:v>3.488357367477754</c:v>
                </c:pt>
                <c:pt idx="184">
                  <c:v>3.450382215841457</c:v>
                </c:pt>
                <c:pt idx="185">
                  <c:v>3.41240711589167</c:v>
                </c:pt>
                <c:pt idx="186">
                  <c:v>3.374432055578778</c:v>
                </c:pt>
                <c:pt idx="187">
                  <c:v>3.336457025662277</c:v>
                </c:pt>
                <c:pt idx="188">
                  <c:v>3.298522428678413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3434040"/>
        <c:axId val="2073429272"/>
      </c:lineChart>
      <c:catAx>
        <c:axId val="20734340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de-DE"/>
          </a:p>
        </c:txPr>
        <c:crossAx val="2073429272"/>
        <c:crosses val="autoZero"/>
        <c:auto val="1"/>
        <c:lblAlgn val="ctr"/>
        <c:lblOffset val="100"/>
        <c:noMultiLvlLbl val="0"/>
      </c:catAx>
      <c:valAx>
        <c:axId val="2073429272"/>
        <c:scaling>
          <c:orientation val="minMax"/>
        </c:scaling>
        <c:delete val="0"/>
        <c:axPos val="l"/>
        <c:majorGridlines/>
        <c:numFmt formatCode="0.000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de-DE"/>
          </a:p>
        </c:txPr>
        <c:crossAx val="20734340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1400"/>
          </a:pPr>
          <a:endParaRPr lang="de-DE"/>
        </a:p>
      </c:txPr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'Batterie 2 - Ri||RC'!$C$15</c:f>
              <c:strCache>
                <c:ptCount val="1"/>
                <c:pt idx="0">
                  <c:v>RL [Ω]</c:v>
                </c:pt>
              </c:strCache>
            </c:strRef>
          </c:tx>
          <c:val>
            <c:numRef>
              <c:f>'Batterie 2 - Ri||RC'!$C$17:$C$205</c:f>
              <c:numCache>
                <c:formatCode>General</c:formatCode>
                <c:ptCount val="189"/>
                <c:pt idx="0">
                  <c:v>2.0</c:v>
                </c:pt>
                <c:pt idx="1">
                  <c:v>2.0</c:v>
                </c:pt>
                <c:pt idx="2">
                  <c:v>2.0</c:v>
                </c:pt>
                <c:pt idx="3">
                  <c:v>2.0</c:v>
                </c:pt>
                <c:pt idx="4">
                  <c:v>2.0</c:v>
                </c:pt>
                <c:pt idx="5">
                  <c:v>2.0</c:v>
                </c:pt>
                <c:pt idx="6">
                  <c:v>2.0</c:v>
                </c:pt>
                <c:pt idx="7">
                  <c:v>2.0</c:v>
                </c:pt>
                <c:pt idx="8">
                  <c:v>2.0</c:v>
                </c:pt>
                <c:pt idx="9">
                  <c:v>2.0</c:v>
                </c:pt>
                <c:pt idx="10">
                  <c:v>2.0</c:v>
                </c:pt>
                <c:pt idx="11">
                  <c:v>2.0</c:v>
                </c:pt>
                <c:pt idx="12">
                  <c:v>2.0</c:v>
                </c:pt>
                <c:pt idx="13">
                  <c:v>2.0</c:v>
                </c:pt>
                <c:pt idx="14">
                  <c:v>2.0</c:v>
                </c:pt>
                <c:pt idx="15">
                  <c:v>10.0</c:v>
                </c:pt>
                <c:pt idx="16">
                  <c:v>10.0</c:v>
                </c:pt>
                <c:pt idx="17">
                  <c:v>10.0</c:v>
                </c:pt>
                <c:pt idx="18">
                  <c:v>10.0</c:v>
                </c:pt>
                <c:pt idx="19">
                  <c:v>10.0</c:v>
                </c:pt>
                <c:pt idx="20">
                  <c:v>10.0</c:v>
                </c:pt>
                <c:pt idx="21">
                  <c:v>10.0</c:v>
                </c:pt>
                <c:pt idx="22">
                  <c:v>10.0</c:v>
                </c:pt>
                <c:pt idx="23">
                  <c:v>10.0</c:v>
                </c:pt>
                <c:pt idx="24">
                  <c:v>10.0</c:v>
                </c:pt>
                <c:pt idx="25">
                  <c:v>10.0</c:v>
                </c:pt>
                <c:pt idx="26">
                  <c:v>10.0</c:v>
                </c:pt>
                <c:pt idx="27">
                  <c:v>10.0</c:v>
                </c:pt>
                <c:pt idx="28">
                  <c:v>10.0</c:v>
                </c:pt>
                <c:pt idx="29">
                  <c:v>10.0</c:v>
                </c:pt>
                <c:pt idx="30">
                  <c:v>10.0</c:v>
                </c:pt>
                <c:pt idx="31">
                  <c:v>2.0</c:v>
                </c:pt>
                <c:pt idx="32">
                  <c:v>2.0</c:v>
                </c:pt>
                <c:pt idx="33">
                  <c:v>2.0</c:v>
                </c:pt>
                <c:pt idx="34">
                  <c:v>2.0</c:v>
                </c:pt>
                <c:pt idx="35">
                  <c:v>2.0</c:v>
                </c:pt>
                <c:pt idx="36">
                  <c:v>2.0</c:v>
                </c:pt>
                <c:pt idx="37">
                  <c:v>2.0</c:v>
                </c:pt>
                <c:pt idx="38">
                  <c:v>2.0</c:v>
                </c:pt>
                <c:pt idx="39">
                  <c:v>2.0</c:v>
                </c:pt>
                <c:pt idx="40">
                  <c:v>2.0</c:v>
                </c:pt>
                <c:pt idx="41">
                  <c:v>2.0</c:v>
                </c:pt>
                <c:pt idx="42">
                  <c:v>2.0</c:v>
                </c:pt>
                <c:pt idx="43">
                  <c:v>2.0</c:v>
                </c:pt>
                <c:pt idx="44">
                  <c:v>2.0</c:v>
                </c:pt>
                <c:pt idx="45">
                  <c:v>2.0</c:v>
                </c:pt>
                <c:pt idx="46">
                  <c:v>10.0</c:v>
                </c:pt>
                <c:pt idx="47">
                  <c:v>10.0</c:v>
                </c:pt>
                <c:pt idx="48">
                  <c:v>10.0</c:v>
                </c:pt>
                <c:pt idx="49">
                  <c:v>10.0</c:v>
                </c:pt>
                <c:pt idx="50">
                  <c:v>10.0</c:v>
                </c:pt>
                <c:pt idx="51">
                  <c:v>10.0</c:v>
                </c:pt>
                <c:pt idx="52">
                  <c:v>10.0</c:v>
                </c:pt>
                <c:pt idx="53">
                  <c:v>10.0</c:v>
                </c:pt>
                <c:pt idx="54">
                  <c:v>10.0</c:v>
                </c:pt>
                <c:pt idx="55">
                  <c:v>10.0</c:v>
                </c:pt>
                <c:pt idx="56">
                  <c:v>10.0</c:v>
                </c:pt>
                <c:pt idx="57">
                  <c:v>10.0</c:v>
                </c:pt>
                <c:pt idx="58">
                  <c:v>10.0</c:v>
                </c:pt>
                <c:pt idx="59">
                  <c:v>10.0</c:v>
                </c:pt>
                <c:pt idx="60">
                  <c:v>10.0</c:v>
                </c:pt>
                <c:pt idx="61">
                  <c:v>2.0</c:v>
                </c:pt>
                <c:pt idx="62">
                  <c:v>2.0</c:v>
                </c:pt>
                <c:pt idx="63">
                  <c:v>2.0</c:v>
                </c:pt>
                <c:pt idx="64">
                  <c:v>2.0</c:v>
                </c:pt>
                <c:pt idx="65">
                  <c:v>2.0</c:v>
                </c:pt>
                <c:pt idx="66">
                  <c:v>2.0</c:v>
                </c:pt>
                <c:pt idx="67">
                  <c:v>2.0</c:v>
                </c:pt>
                <c:pt idx="68">
                  <c:v>2.0</c:v>
                </c:pt>
                <c:pt idx="69">
                  <c:v>2.0</c:v>
                </c:pt>
                <c:pt idx="70">
                  <c:v>2.0</c:v>
                </c:pt>
                <c:pt idx="71">
                  <c:v>2.0</c:v>
                </c:pt>
                <c:pt idx="72">
                  <c:v>2.0</c:v>
                </c:pt>
                <c:pt idx="73">
                  <c:v>2.0</c:v>
                </c:pt>
                <c:pt idx="74">
                  <c:v>2.0</c:v>
                </c:pt>
                <c:pt idx="75">
                  <c:v>2.0</c:v>
                </c:pt>
                <c:pt idx="76">
                  <c:v>2.0</c:v>
                </c:pt>
                <c:pt idx="77">
                  <c:v>2.0</c:v>
                </c:pt>
                <c:pt idx="78">
                  <c:v>2.0</c:v>
                </c:pt>
                <c:pt idx="79">
                  <c:v>2.0</c:v>
                </c:pt>
                <c:pt idx="80">
                  <c:v>2.0</c:v>
                </c:pt>
                <c:pt idx="81">
                  <c:v>2.0</c:v>
                </c:pt>
                <c:pt idx="82">
                  <c:v>2.0</c:v>
                </c:pt>
                <c:pt idx="83">
                  <c:v>2.0</c:v>
                </c:pt>
                <c:pt idx="84">
                  <c:v>2.0</c:v>
                </c:pt>
                <c:pt idx="85">
                  <c:v>2.0</c:v>
                </c:pt>
                <c:pt idx="86">
                  <c:v>2.0</c:v>
                </c:pt>
                <c:pt idx="87">
                  <c:v>2.0</c:v>
                </c:pt>
                <c:pt idx="88">
                  <c:v>2.0</c:v>
                </c:pt>
                <c:pt idx="89">
                  <c:v>2.0</c:v>
                </c:pt>
                <c:pt idx="90">
                  <c:v>2.0</c:v>
                </c:pt>
                <c:pt idx="91">
                  <c:v>-2.0</c:v>
                </c:pt>
                <c:pt idx="92">
                  <c:v>-2.0</c:v>
                </c:pt>
                <c:pt idx="93">
                  <c:v>-2.0</c:v>
                </c:pt>
                <c:pt idx="94">
                  <c:v>-2.0</c:v>
                </c:pt>
                <c:pt idx="95">
                  <c:v>-2.0</c:v>
                </c:pt>
                <c:pt idx="96">
                  <c:v>-2.0</c:v>
                </c:pt>
                <c:pt idx="97">
                  <c:v>-2.0</c:v>
                </c:pt>
                <c:pt idx="98">
                  <c:v>-2.0</c:v>
                </c:pt>
                <c:pt idx="99">
                  <c:v>-2.0</c:v>
                </c:pt>
                <c:pt idx="100">
                  <c:v>-2.0</c:v>
                </c:pt>
                <c:pt idx="101">
                  <c:v>-2.0</c:v>
                </c:pt>
                <c:pt idx="102">
                  <c:v>-2.0</c:v>
                </c:pt>
                <c:pt idx="103">
                  <c:v>-2.0</c:v>
                </c:pt>
                <c:pt idx="104">
                  <c:v>-2.0</c:v>
                </c:pt>
                <c:pt idx="105">
                  <c:v>-2.0</c:v>
                </c:pt>
                <c:pt idx="106">
                  <c:v>-2.0</c:v>
                </c:pt>
                <c:pt idx="107">
                  <c:v>-2.0</c:v>
                </c:pt>
                <c:pt idx="108">
                  <c:v>-2.0</c:v>
                </c:pt>
                <c:pt idx="109">
                  <c:v>-2.0</c:v>
                </c:pt>
                <c:pt idx="110">
                  <c:v>-2.0</c:v>
                </c:pt>
                <c:pt idx="111">
                  <c:v>-2.0</c:v>
                </c:pt>
                <c:pt idx="112">
                  <c:v>-2.0</c:v>
                </c:pt>
                <c:pt idx="113">
                  <c:v>-2.0</c:v>
                </c:pt>
                <c:pt idx="114">
                  <c:v>-2.0</c:v>
                </c:pt>
                <c:pt idx="115">
                  <c:v>-2.0</c:v>
                </c:pt>
                <c:pt idx="116">
                  <c:v>-2.0</c:v>
                </c:pt>
                <c:pt idx="117">
                  <c:v>-2.0</c:v>
                </c:pt>
                <c:pt idx="118">
                  <c:v>-2.0</c:v>
                </c:pt>
                <c:pt idx="119">
                  <c:v>-2.0</c:v>
                </c:pt>
                <c:pt idx="120">
                  <c:v>-2.0</c:v>
                </c:pt>
                <c:pt idx="121">
                  <c:v>-5.0</c:v>
                </c:pt>
                <c:pt idx="122">
                  <c:v>-5.0</c:v>
                </c:pt>
                <c:pt idx="123">
                  <c:v>-5.0</c:v>
                </c:pt>
                <c:pt idx="124">
                  <c:v>-5.0</c:v>
                </c:pt>
                <c:pt idx="125">
                  <c:v>-5.0</c:v>
                </c:pt>
                <c:pt idx="126">
                  <c:v>-5.0</c:v>
                </c:pt>
                <c:pt idx="127">
                  <c:v>-5.0</c:v>
                </c:pt>
                <c:pt idx="128">
                  <c:v>-5.0</c:v>
                </c:pt>
                <c:pt idx="129">
                  <c:v>-5.0</c:v>
                </c:pt>
                <c:pt idx="130">
                  <c:v>-5.0</c:v>
                </c:pt>
                <c:pt idx="131">
                  <c:v>-5.0</c:v>
                </c:pt>
                <c:pt idx="132">
                  <c:v>-5.0</c:v>
                </c:pt>
                <c:pt idx="133">
                  <c:v>-5.0</c:v>
                </c:pt>
                <c:pt idx="134">
                  <c:v>-5.0</c:v>
                </c:pt>
                <c:pt idx="135">
                  <c:v>-5.0</c:v>
                </c:pt>
                <c:pt idx="136">
                  <c:v>-5.0</c:v>
                </c:pt>
                <c:pt idx="137">
                  <c:v>-5.0</c:v>
                </c:pt>
                <c:pt idx="138">
                  <c:v>-5.0</c:v>
                </c:pt>
                <c:pt idx="139">
                  <c:v>-5.0</c:v>
                </c:pt>
                <c:pt idx="140">
                  <c:v>-5.0</c:v>
                </c:pt>
                <c:pt idx="141">
                  <c:v>-5.0</c:v>
                </c:pt>
                <c:pt idx="142">
                  <c:v>-5.0</c:v>
                </c:pt>
                <c:pt idx="143">
                  <c:v>-5.0</c:v>
                </c:pt>
                <c:pt idx="144">
                  <c:v>-5.0</c:v>
                </c:pt>
                <c:pt idx="145">
                  <c:v>-5.0</c:v>
                </c:pt>
                <c:pt idx="146">
                  <c:v>-5.0</c:v>
                </c:pt>
                <c:pt idx="147">
                  <c:v>-5.0</c:v>
                </c:pt>
                <c:pt idx="148">
                  <c:v>-5.0</c:v>
                </c:pt>
                <c:pt idx="149">
                  <c:v>-5.0</c:v>
                </c:pt>
                <c:pt idx="150">
                  <c:v>-5.0</c:v>
                </c:pt>
                <c:pt idx="151">
                  <c:v>5.0</c:v>
                </c:pt>
                <c:pt idx="152">
                  <c:v>5.0</c:v>
                </c:pt>
                <c:pt idx="153">
                  <c:v>5.0</c:v>
                </c:pt>
                <c:pt idx="154">
                  <c:v>5.0</c:v>
                </c:pt>
                <c:pt idx="155">
                  <c:v>5.0</c:v>
                </c:pt>
                <c:pt idx="156">
                  <c:v>5.0</c:v>
                </c:pt>
                <c:pt idx="157">
                  <c:v>5.0</c:v>
                </c:pt>
                <c:pt idx="158">
                  <c:v>5.0</c:v>
                </c:pt>
                <c:pt idx="159">
                  <c:v>5.0</c:v>
                </c:pt>
                <c:pt idx="160">
                  <c:v>5.0</c:v>
                </c:pt>
                <c:pt idx="161">
                  <c:v>5.0</c:v>
                </c:pt>
                <c:pt idx="162">
                  <c:v>5.0</c:v>
                </c:pt>
                <c:pt idx="163">
                  <c:v>5.0</c:v>
                </c:pt>
                <c:pt idx="164">
                  <c:v>5.0</c:v>
                </c:pt>
                <c:pt idx="165">
                  <c:v>5.0</c:v>
                </c:pt>
                <c:pt idx="166">
                  <c:v>5.0</c:v>
                </c:pt>
                <c:pt idx="167">
                  <c:v>5.0</c:v>
                </c:pt>
                <c:pt idx="168">
                  <c:v>5.0</c:v>
                </c:pt>
                <c:pt idx="169">
                  <c:v>5.0</c:v>
                </c:pt>
                <c:pt idx="170">
                  <c:v>5.0</c:v>
                </c:pt>
                <c:pt idx="171">
                  <c:v>5.0</c:v>
                </c:pt>
                <c:pt idx="172">
                  <c:v>5.0</c:v>
                </c:pt>
                <c:pt idx="173">
                  <c:v>5.0</c:v>
                </c:pt>
                <c:pt idx="174">
                  <c:v>5.0</c:v>
                </c:pt>
                <c:pt idx="175">
                  <c:v>5.0</c:v>
                </c:pt>
                <c:pt idx="176">
                  <c:v>5.0</c:v>
                </c:pt>
                <c:pt idx="177">
                  <c:v>5.0</c:v>
                </c:pt>
                <c:pt idx="178">
                  <c:v>5.0</c:v>
                </c:pt>
                <c:pt idx="179">
                  <c:v>5.0</c:v>
                </c:pt>
                <c:pt idx="180">
                  <c:v>5.0</c:v>
                </c:pt>
                <c:pt idx="181">
                  <c:v>5.0</c:v>
                </c:pt>
                <c:pt idx="182">
                  <c:v>5.0</c:v>
                </c:pt>
                <c:pt idx="183">
                  <c:v>5.0</c:v>
                </c:pt>
                <c:pt idx="184">
                  <c:v>5.0</c:v>
                </c:pt>
                <c:pt idx="185">
                  <c:v>5.0</c:v>
                </c:pt>
                <c:pt idx="186">
                  <c:v>5.0</c:v>
                </c:pt>
                <c:pt idx="187">
                  <c:v>5.0</c:v>
                </c:pt>
                <c:pt idx="188">
                  <c:v>5.0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'Batterie 2 - Ri||RC'!$F$15</c:f>
              <c:strCache>
                <c:ptCount val="1"/>
                <c:pt idx="0">
                  <c:v>u1 [V]</c:v>
                </c:pt>
              </c:strCache>
            </c:strRef>
          </c:tx>
          <c:val>
            <c:numRef>
              <c:f>'Batterie 2 - Ri||RC'!$F$17:$F$205</c:f>
              <c:numCache>
                <c:formatCode>0.00</c:formatCode>
                <c:ptCount val="189"/>
                <c:pt idx="0">
                  <c:v>0.263080970476469</c:v>
                </c:pt>
                <c:pt idx="1">
                  <c:v>0.474560850280704</c:v>
                </c:pt>
                <c:pt idx="2">
                  <c:v>0.644560753660315</c:v>
                </c:pt>
                <c:pt idx="3">
                  <c:v>0.781216624544246</c:v>
                </c:pt>
                <c:pt idx="4">
                  <c:v>0.891068610785348</c:v>
                </c:pt>
                <c:pt idx="5">
                  <c:v>0.979374065963083</c:v>
                </c:pt>
                <c:pt idx="6">
                  <c:v>1.050359158549687</c:v>
                </c:pt>
                <c:pt idx="7">
                  <c:v>1.107421130082326</c:v>
                </c:pt>
                <c:pt idx="8">
                  <c:v>1.15329088211821</c:v>
                </c:pt>
                <c:pt idx="9">
                  <c:v>1.190163673143841</c:v>
                </c:pt>
                <c:pt idx="10">
                  <c:v>1.21980418039917</c:v>
                </c:pt>
                <c:pt idx="11">
                  <c:v>1.243630954720175</c:v>
                </c:pt>
                <c:pt idx="12">
                  <c:v>1.262784310283684</c:v>
                </c:pt>
                <c:pt idx="13">
                  <c:v>1.278180898357244</c:v>
                </c:pt>
                <c:pt idx="14">
                  <c:v>1.143485488340435</c:v>
                </c:pt>
                <c:pt idx="15">
                  <c:v>0.864724874383585</c:v>
                </c:pt>
                <c:pt idx="16">
                  <c:v>0.666177428545372</c:v>
                </c:pt>
                <c:pt idx="17">
                  <c:v>0.524761868831545</c:v>
                </c:pt>
                <c:pt idx="18">
                  <c:v>0.424038535702039</c:v>
                </c:pt>
                <c:pt idx="19">
                  <c:v>0.352298269940283</c:v>
                </c:pt>
                <c:pt idx="20">
                  <c:v>0.301201214554416</c:v>
                </c:pt>
                <c:pt idx="21">
                  <c:v>0.264807300461919</c:v>
                </c:pt>
                <c:pt idx="22">
                  <c:v>0.238885709227946</c:v>
                </c:pt>
                <c:pt idx="23">
                  <c:v>0.220423037408877</c:v>
                </c:pt>
                <c:pt idx="24">
                  <c:v>0.207272986255694</c:v>
                </c:pt>
                <c:pt idx="25">
                  <c:v>0.197906852955707</c:v>
                </c:pt>
                <c:pt idx="26">
                  <c:v>0.191235817841755</c:v>
                </c:pt>
                <c:pt idx="27">
                  <c:v>0.186484368330394</c:v>
                </c:pt>
                <c:pt idx="28">
                  <c:v>0.183100145031703</c:v>
                </c:pt>
                <c:pt idx="29">
                  <c:v>0.180689729576796</c:v>
                </c:pt>
                <c:pt idx="30">
                  <c:v>0.201991933175975</c:v>
                </c:pt>
                <c:pt idx="31">
                  <c:v>0.425453907113105</c:v>
                </c:pt>
                <c:pt idx="32">
                  <c:v>0.605085718959672</c:v>
                </c:pt>
                <c:pt idx="33">
                  <c:v>0.749484281537299</c:v>
                </c:pt>
                <c:pt idx="34">
                  <c:v>0.865560296471082</c:v>
                </c:pt>
                <c:pt idx="35">
                  <c:v>0.958868990147757</c:v>
                </c:pt>
                <c:pt idx="36">
                  <c:v>1.03387597863383</c:v>
                </c:pt>
                <c:pt idx="37">
                  <c:v>1.094170985455432</c:v>
                </c:pt>
                <c:pt idx="38">
                  <c:v>1.14263964045672</c:v>
                </c:pt>
                <c:pt idx="39">
                  <c:v>1.181601581776082</c:v>
                </c:pt>
                <c:pt idx="40">
                  <c:v>1.212921470296471</c:v>
                </c:pt>
                <c:pt idx="41">
                  <c:v>1.238098229557233</c:v>
                </c:pt>
                <c:pt idx="42">
                  <c:v>1.258336782017653</c:v>
                </c:pt>
                <c:pt idx="43">
                  <c:v>1.27460571486365</c:v>
                </c:pt>
                <c:pt idx="44">
                  <c:v>1.287683635157859</c:v>
                </c:pt>
                <c:pt idx="45">
                  <c:v>1.150253819395005</c:v>
                </c:pt>
                <c:pt idx="46">
                  <c:v>0.869545622997951</c:v>
                </c:pt>
                <c:pt idx="47">
                  <c:v>0.669611010179536</c:v>
                </c:pt>
                <c:pt idx="48">
                  <c:v>0.527207439796049</c:v>
                </c:pt>
                <c:pt idx="49">
                  <c:v>0.425780395363367</c:v>
                </c:pt>
                <c:pt idx="50">
                  <c:v>0.353538910724704</c:v>
                </c:pt>
                <c:pt idx="51">
                  <c:v>0.302084861836768</c:v>
                </c:pt>
                <c:pt idx="52">
                  <c:v>0.265436678868152</c:v>
                </c:pt>
                <c:pt idx="53">
                  <c:v>0.239333984446061</c:v>
                </c:pt>
                <c:pt idx="54">
                  <c:v>0.220742321752264</c:v>
                </c:pt>
                <c:pt idx="55">
                  <c:v>0.207500396756682</c:v>
                </c:pt>
                <c:pt idx="56">
                  <c:v>0.198068826247008</c:v>
                </c:pt>
                <c:pt idx="57">
                  <c:v>0.19135118343385</c:v>
                </c:pt>
                <c:pt idx="58">
                  <c:v>0.186566537555533</c:v>
                </c:pt>
                <c:pt idx="59">
                  <c:v>0.183158670120834</c:v>
                </c:pt>
                <c:pt idx="60">
                  <c:v>0.203976612069897</c:v>
                </c:pt>
                <c:pt idx="61">
                  <c:v>0.427049308153235</c:v>
                </c:pt>
                <c:pt idx="62">
                  <c:v>0.606368195680034</c:v>
                </c:pt>
                <c:pt idx="63">
                  <c:v>0.750515211376817</c:v>
                </c:pt>
                <c:pt idx="64">
                  <c:v>0.866389018207029</c:v>
                </c:pt>
                <c:pt idx="65">
                  <c:v>0.959535165176653</c:v>
                </c:pt>
                <c:pt idx="66">
                  <c:v>1.03441148910722</c:v>
                </c:pt>
                <c:pt idx="67">
                  <c:v>1.094601460112497</c:v>
                </c:pt>
                <c:pt idx="68">
                  <c:v>1.142985681177833</c:v>
                </c:pt>
                <c:pt idx="69">
                  <c:v>1.181879749558328</c:v>
                </c:pt>
                <c:pt idx="70">
                  <c:v>1.213145077838469</c:v>
                </c:pt>
                <c:pt idx="71">
                  <c:v>1.238277978385206</c:v>
                </c:pt>
                <c:pt idx="72">
                  <c:v>1.258481274644641</c:v>
                </c:pt>
                <c:pt idx="73">
                  <c:v>1.274721866493061</c:v>
                </c:pt>
                <c:pt idx="74">
                  <c:v>1.287777004634878</c:v>
                </c:pt>
                <c:pt idx="75">
                  <c:v>1.298271488671709</c:v>
                </c:pt>
                <c:pt idx="76">
                  <c:v>1.306707569087167</c:v>
                </c:pt>
                <c:pt idx="77">
                  <c:v>1.313488984212134</c:v>
                </c:pt>
                <c:pt idx="78">
                  <c:v>1.3189402825441</c:v>
                </c:pt>
                <c:pt idx="79">
                  <c:v>1.323322355158222</c:v>
                </c:pt>
                <c:pt idx="80">
                  <c:v>1.326844921568287</c:v>
                </c:pt>
                <c:pt idx="81">
                  <c:v>1.329676566592455</c:v>
                </c:pt>
                <c:pt idx="82">
                  <c:v>1.331952808573298</c:v>
                </c:pt>
                <c:pt idx="83">
                  <c:v>1.33378258508523</c:v>
                </c:pt>
                <c:pt idx="84">
                  <c:v>1.335253466525688</c:v>
                </c:pt>
                <c:pt idx="85">
                  <c:v>1.336435847104836</c:v>
                </c:pt>
                <c:pt idx="86">
                  <c:v>1.33738631380833</c:v>
                </c:pt>
                <c:pt idx="87">
                  <c:v>1.338150354566767</c:v>
                </c:pt>
                <c:pt idx="88">
                  <c:v>1.338764535240751</c:v>
                </c:pt>
                <c:pt idx="89">
                  <c:v>1.339258249608905</c:v>
                </c:pt>
                <c:pt idx="90">
                  <c:v>1.4317276433691</c:v>
                </c:pt>
                <c:pt idx="91">
                  <c:v>0.88636395478445</c:v>
                </c:pt>
                <c:pt idx="92">
                  <c:v>0.417838449127534</c:v>
                </c:pt>
                <c:pt idx="93">
                  <c:v>0.0153251281164385</c:v>
                </c:pt>
                <c:pt idx="94">
                  <c:v>-0.330476694058043</c:v>
                </c:pt>
                <c:pt idx="95">
                  <c:v>-0.627557297300724</c:v>
                </c:pt>
                <c:pt idx="96">
                  <c:v>-0.882781183248045</c:v>
                </c:pt>
                <c:pt idx="97">
                  <c:v>-1.10204569007564</c:v>
                </c:pt>
                <c:pt idx="98">
                  <c:v>-1.290417259515155</c:v>
                </c:pt>
                <c:pt idx="99">
                  <c:v>-1.452248504738105</c:v>
                </c:pt>
                <c:pt idx="100">
                  <c:v>-1.591278784139266</c:v>
                </c:pt>
                <c:pt idx="101">
                  <c:v>-1.710720604930641</c:v>
                </c:pt>
                <c:pt idx="102">
                  <c:v>-1.813333853033197</c:v>
                </c:pt>
                <c:pt idx="103">
                  <c:v>-1.901489564461509</c:v>
                </c:pt>
                <c:pt idx="104">
                  <c:v>-1.977224711736692</c:v>
                </c:pt>
                <c:pt idx="105">
                  <c:v>-2.042289271251454</c:v>
                </c:pt>
                <c:pt idx="106">
                  <c:v>-2.098186659150734</c:v>
                </c:pt>
                <c:pt idx="107">
                  <c:v>-2.146208470060768</c:v>
                </c:pt>
                <c:pt idx="108">
                  <c:v>-2.187464321358048</c:v>
                </c:pt>
                <c:pt idx="109">
                  <c:v>-2.222907492575643</c:v>
                </c:pt>
                <c:pt idx="110">
                  <c:v>-2.253356952384572</c:v>
                </c:pt>
                <c:pt idx="111">
                  <c:v>-2.27951628211733</c:v>
                </c:pt>
                <c:pt idx="112">
                  <c:v>-2.30198993309049</c:v>
                </c:pt>
                <c:pt idx="113">
                  <c:v>-2.32129719337671</c:v>
                </c:pt>
                <c:pt idx="114">
                  <c:v>-2.337884186749751</c:v>
                </c:pt>
                <c:pt idx="115">
                  <c:v>-2.352134181056487</c:v>
                </c:pt>
                <c:pt idx="116">
                  <c:v>-2.364376444206604</c:v>
                </c:pt>
                <c:pt idx="117">
                  <c:v>-2.374893852411172</c:v>
                </c:pt>
                <c:pt idx="118">
                  <c:v>-2.383929426470079</c:v>
                </c:pt>
                <c:pt idx="119">
                  <c:v>-2.391691947139243</c:v>
                </c:pt>
                <c:pt idx="120">
                  <c:v>-2.52870647385801</c:v>
                </c:pt>
                <c:pt idx="121">
                  <c:v>-2.426364559653994</c:v>
                </c:pt>
                <c:pt idx="122">
                  <c:v>-2.333663550411226</c:v>
                </c:pt>
                <c:pt idx="123">
                  <c:v>-2.249695244937705</c:v>
                </c:pt>
                <c:pt idx="124">
                  <c:v>-2.173636997226182</c:v>
                </c:pt>
                <c:pt idx="125">
                  <c:v>-2.104743656907773</c:v>
                </c:pt>
                <c:pt idx="126">
                  <c:v>-2.0423402689382</c:v>
                </c:pt>
                <c:pt idx="127">
                  <c:v>-1.985815460994746</c:v>
                </c:pt>
                <c:pt idx="128">
                  <c:v>-1.934615453799589</c:v>
                </c:pt>
                <c:pt idx="129">
                  <c:v>-1.888238635688033</c:v>
                </c:pt>
                <c:pt idx="130">
                  <c:v>-1.846230648268146</c:v>
                </c:pt>
                <c:pt idx="131">
                  <c:v>-1.808179935025494</c:v>
                </c:pt>
                <c:pt idx="132">
                  <c:v>-1.773713709262223</c:v>
                </c:pt>
                <c:pt idx="133">
                  <c:v>-1.742494301867955</c:v>
                </c:pt>
                <c:pt idx="134">
                  <c:v>-1.714215853141263</c:v>
                </c:pt>
                <c:pt idx="135">
                  <c:v>-1.688601316251144</c:v>
                </c:pt>
                <c:pt idx="136">
                  <c:v>-1.665399742981109</c:v>
                </c:pt>
                <c:pt idx="137">
                  <c:v>-1.644383825164047</c:v>
                </c:pt>
                <c:pt idx="138">
                  <c:v>-1.625347667721057</c:v>
                </c:pt>
                <c:pt idx="139">
                  <c:v>-1.608104771486465</c:v>
                </c:pt>
                <c:pt idx="140">
                  <c:v>-1.59248620605658</c:v>
                </c:pt>
                <c:pt idx="141">
                  <c:v>-1.578338954761395</c:v>
                </c:pt>
                <c:pt idx="142">
                  <c:v>-1.565524415544741</c:v>
                </c:pt>
                <c:pt idx="143">
                  <c:v>-1.553917043065889</c:v>
                </c:pt>
                <c:pt idx="144">
                  <c:v>-1.543403118719102</c:v>
                </c:pt>
                <c:pt idx="145">
                  <c:v>-1.533879636520926</c:v>
                </c:pt>
                <c:pt idx="146">
                  <c:v>-1.525253293950114</c:v>
                </c:pt>
                <c:pt idx="147">
                  <c:v>-1.517439577853364</c:v>
                </c:pt>
                <c:pt idx="148">
                  <c:v>-1.51036193646138</c:v>
                </c:pt>
                <c:pt idx="149">
                  <c:v>-1.503951029403424</c:v>
                </c:pt>
                <c:pt idx="150">
                  <c:v>-1.268367353836981</c:v>
                </c:pt>
                <c:pt idx="151">
                  <c:v>-0.866492189705094</c:v>
                </c:pt>
                <c:pt idx="152">
                  <c:v>-0.558305714143831</c:v>
                </c:pt>
                <c:pt idx="153">
                  <c:v>-0.321966392394396</c:v>
                </c:pt>
                <c:pt idx="154">
                  <c:v>-0.140724581236854</c:v>
                </c:pt>
                <c:pt idx="155">
                  <c:v>-0.0017354622510088</c:v>
                </c:pt>
                <c:pt idx="156">
                  <c:v>0.104851285437523</c:v>
                </c:pt>
                <c:pt idx="157">
                  <c:v>0.186589588879648</c:v>
                </c:pt>
                <c:pt idx="158">
                  <c:v>0.249272336918088</c:v>
                </c:pt>
                <c:pt idx="159">
                  <c:v>0.297341928972106</c:v>
                </c:pt>
                <c:pt idx="160">
                  <c:v>0.334205113062611</c:v>
                </c:pt>
                <c:pt idx="161">
                  <c:v>0.362474426015452</c:v>
                </c:pt>
                <c:pt idx="162">
                  <c:v>0.384153346991557</c:v>
                </c:pt>
                <c:pt idx="163">
                  <c:v>0.400778286390411</c:v>
                </c:pt>
                <c:pt idx="164">
                  <c:v>0.413527473045973</c:v>
                </c:pt>
                <c:pt idx="165">
                  <c:v>0.42330445667754</c:v>
                </c:pt>
                <c:pt idx="166">
                  <c:v>0.430802143511563</c:v>
                </c:pt>
                <c:pt idx="167">
                  <c:v>0.436551903353605</c:v>
                </c:pt>
                <c:pt idx="168">
                  <c:v>0.440961228385846</c:v>
                </c:pt>
                <c:pt idx="169">
                  <c:v>0.444342612613025</c:v>
                </c:pt>
                <c:pt idx="170">
                  <c:v>0.446935698676813</c:v>
                </c:pt>
                <c:pt idx="171">
                  <c:v>0.448924261609165</c:v>
                </c:pt>
                <c:pt idx="172">
                  <c:v>0.450449233183055</c:v>
                </c:pt>
                <c:pt idx="173">
                  <c:v>0.451618689911498</c:v>
                </c:pt>
                <c:pt idx="174">
                  <c:v>0.452515512556009</c:v>
                </c:pt>
                <c:pt idx="175">
                  <c:v>0.453203259982782</c:v>
                </c:pt>
                <c:pt idx="176">
                  <c:v>0.45373067365362</c:v>
                </c:pt>
                <c:pt idx="177">
                  <c:v>0.454135131990152</c:v>
                </c:pt>
                <c:pt idx="178">
                  <c:v>0.454445299426143</c:v>
                </c:pt>
                <c:pt idx="179">
                  <c:v>0.454683157889326</c:v>
                </c:pt>
                <c:pt idx="180">
                  <c:v>0.454865564686246</c:v>
                </c:pt>
                <c:pt idx="181">
                  <c:v>0.455005447199221</c:v>
                </c:pt>
                <c:pt idx="182">
                  <c:v>0.455112719065</c:v>
                </c:pt>
                <c:pt idx="183">
                  <c:v>0.45519498276575</c:v>
                </c:pt>
                <c:pt idx="184">
                  <c:v>0.455258068425835</c:v>
                </c:pt>
                <c:pt idx="185">
                  <c:v>0.455306446999519</c:v>
                </c:pt>
                <c:pt idx="186">
                  <c:v>0.455343547132713</c:v>
                </c:pt>
                <c:pt idx="187">
                  <c:v>0.455371998155101</c:v>
                </c:pt>
                <c:pt idx="188">
                  <c:v>0.493217223103521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6329192"/>
        <c:axId val="2086332136"/>
      </c:lineChart>
      <c:catAx>
        <c:axId val="2086329192"/>
        <c:scaling>
          <c:orientation val="minMax"/>
        </c:scaling>
        <c:delete val="0"/>
        <c:axPos val="b"/>
        <c:majorTickMark val="out"/>
        <c:minorTickMark val="none"/>
        <c:tickLblPos val="nextTo"/>
        <c:crossAx val="2086332136"/>
        <c:crosses val="autoZero"/>
        <c:auto val="1"/>
        <c:lblAlgn val="ctr"/>
        <c:lblOffset val="100"/>
        <c:noMultiLvlLbl val="0"/>
      </c:catAx>
      <c:valAx>
        <c:axId val="20863321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86329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 sz="1400"/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'Batterie 3 - UL(SoC)'!$C$19</c:f>
              <c:strCache>
                <c:ptCount val="1"/>
                <c:pt idx="0">
                  <c:v>RL [Ω]</c:v>
                </c:pt>
              </c:strCache>
            </c:strRef>
          </c:tx>
          <c:val>
            <c:numRef>
              <c:f>'Batterie 3 - UL(SoC)'!$C$21:$C$209</c:f>
              <c:numCache>
                <c:formatCode>General</c:formatCode>
                <c:ptCount val="189"/>
                <c:pt idx="0">
                  <c:v>3.0</c:v>
                </c:pt>
                <c:pt idx="1">
                  <c:v>3.0</c:v>
                </c:pt>
                <c:pt idx="2">
                  <c:v>3.0</c:v>
                </c:pt>
                <c:pt idx="3">
                  <c:v>3.0</c:v>
                </c:pt>
                <c:pt idx="4">
                  <c:v>3.0</c:v>
                </c:pt>
                <c:pt idx="5">
                  <c:v>3.0</c:v>
                </c:pt>
                <c:pt idx="6">
                  <c:v>3.0</c:v>
                </c:pt>
                <c:pt idx="7">
                  <c:v>3.0</c:v>
                </c:pt>
                <c:pt idx="8">
                  <c:v>3.0</c:v>
                </c:pt>
                <c:pt idx="9">
                  <c:v>3.0</c:v>
                </c:pt>
                <c:pt idx="10">
                  <c:v>3.0</c:v>
                </c:pt>
                <c:pt idx="11">
                  <c:v>3.0</c:v>
                </c:pt>
                <c:pt idx="12">
                  <c:v>3.0</c:v>
                </c:pt>
                <c:pt idx="13">
                  <c:v>3.0</c:v>
                </c:pt>
                <c:pt idx="14">
                  <c:v>3.0</c:v>
                </c:pt>
                <c:pt idx="15">
                  <c:v>3.0</c:v>
                </c:pt>
                <c:pt idx="16">
                  <c:v>3.0</c:v>
                </c:pt>
                <c:pt idx="17">
                  <c:v>3.0</c:v>
                </c:pt>
                <c:pt idx="18">
                  <c:v>3.0</c:v>
                </c:pt>
                <c:pt idx="19">
                  <c:v>3.0</c:v>
                </c:pt>
                <c:pt idx="20">
                  <c:v>3.0</c:v>
                </c:pt>
                <c:pt idx="21">
                  <c:v>3.0</c:v>
                </c:pt>
                <c:pt idx="22">
                  <c:v>3.0</c:v>
                </c:pt>
                <c:pt idx="23">
                  <c:v>3.0</c:v>
                </c:pt>
                <c:pt idx="24">
                  <c:v>3.0</c:v>
                </c:pt>
                <c:pt idx="25">
                  <c:v>3.0</c:v>
                </c:pt>
                <c:pt idx="26">
                  <c:v>3.0</c:v>
                </c:pt>
                <c:pt idx="27">
                  <c:v>3.0</c:v>
                </c:pt>
                <c:pt idx="28">
                  <c:v>3.0</c:v>
                </c:pt>
                <c:pt idx="29">
                  <c:v>3.0</c:v>
                </c:pt>
                <c:pt idx="30">
                  <c:v>3.0</c:v>
                </c:pt>
                <c:pt idx="31">
                  <c:v>3.0</c:v>
                </c:pt>
                <c:pt idx="32">
                  <c:v>3.0</c:v>
                </c:pt>
                <c:pt idx="33">
                  <c:v>3.0</c:v>
                </c:pt>
                <c:pt idx="34">
                  <c:v>3.0</c:v>
                </c:pt>
                <c:pt idx="35">
                  <c:v>3.0</c:v>
                </c:pt>
                <c:pt idx="36">
                  <c:v>3.0</c:v>
                </c:pt>
                <c:pt idx="37">
                  <c:v>3.0</c:v>
                </c:pt>
                <c:pt idx="38">
                  <c:v>3.0</c:v>
                </c:pt>
                <c:pt idx="39">
                  <c:v>3.0</c:v>
                </c:pt>
                <c:pt idx="40">
                  <c:v>3.0</c:v>
                </c:pt>
                <c:pt idx="41">
                  <c:v>3.0</c:v>
                </c:pt>
                <c:pt idx="42">
                  <c:v>3.0</c:v>
                </c:pt>
                <c:pt idx="43">
                  <c:v>3.0</c:v>
                </c:pt>
                <c:pt idx="44">
                  <c:v>3.0</c:v>
                </c:pt>
                <c:pt idx="45">
                  <c:v>3.0</c:v>
                </c:pt>
                <c:pt idx="46">
                  <c:v>3.0</c:v>
                </c:pt>
                <c:pt idx="47">
                  <c:v>3.0</c:v>
                </c:pt>
                <c:pt idx="48">
                  <c:v>3.0</c:v>
                </c:pt>
                <c:pt idx="49">
                  <c:v>3.0</c:v>
                </c:pt>
                <c:pt idx="50">
                  <c:v>3.0</c:v>
                </c:pt>
                <c:pt idx="51">
                  <c:v>3.0</c:v>
                </c:pt>
                <c:pt idx="52">
                  <c:v>3.0</c:v>
                </c:pt>
                <c:pt idx="53">
                  <c:v>3.0</c:v>
                </c:pt>
                <c:pt idx="54">
                  <c:v>3.0</c:v>
                </c:pt>
                <c:pt idx="55">
                  <c:v>3.0</c:v>
                </c:pt>
                <c:pt idx="56">
                  <c:v>3.0</c:v>
                </c:pt>
                <c:pt idx="57">
                  <c:v>3.0</c:v>
                </c:pt>
                <c:pt idx="58">
                  <c:v>3.0</c:v>
                </c:pt>
                <c:pt idx="59">
                  <c:v>3.0</c:v>
                </c:pt>
                <c:pt idx="60">
                  <c:v>3.0</c:v>
                </c:pt>
                <c:pt idx="61">
                  <c:v>3.0</c:v>
                </c:pt>
                <c:pt idx="62">
                  <c:v>3.0</c:v>
                </c:pt>
                <c:pt idx="63">
                  <c:v>3.0</c:v>
                </c:pt>
                <c:pt idx="64">
                  <c:v>3.0</c:v>
                </c:pt>
                <c:pt idx="65">
                  <c:v>3.0</c:v>
                </c:pt>
                <c:pt idx="66">
                  <c:v>3.0</c:v>
                </c:pt>
                <c:pt idx="67">
                  <c:v>3.0</c:v>
                </c:pt>
                <c:pt idx="68">
                  <c:v>3.0</c:v>
                </c:pt>
                <c:pt idx="69">
                  <c:v>3.0</c:v>
                </c:pt>
                <c:pt idx="70">
                  <c:v>3.0</c:v>
                </c:pt>
                <c:pt idx="71">
                  <c:v>3.0</c:v>
                </c:pt>
                <c:pt idx="72">
                  <c:v>3.0</c:v>
                </c:pt>
                <c:pt idx="73">
                  <c:v>3.0</c:v>
                </c:pt>
                <c:pt idx="74">
                  <c:v>3.0</c:v>
                </c:pt>
                <c:pt idx="75">
                  <c:v>3.0</c:v>
                </c:pt>
                <c:pt idx="76">
                  <c:v>3.0</c:v>
                </c:pt>
                <c:pt idx="77">
                  <c:v>3.0</c:v>
                </c:pt>
                <c:pt idx="78">
                  <c:v>3.0</c:v>
                </c:pt>
                <c:pt idx="79">
                  <c:v>3.0</c:v>
                </c:pt>
                <c:pt idx="80">
                  <c:v>3.0</c:v>
                </c:pt>
                <c:pt idx="81">
                  <c:v>3.0</c:v>
                </c:pt>
                <c:pt idx="82">
                  <c:v>3.0</c:v>
                </c:pt>
                <c:pt idx="83">
                  <c:v>3.0</c:v>
                </c:pt>
                <c:pt idx="84">
                  <c:v>3.0</c:v>
                </c:pt>
                <c:pt idx="85">
                  <c:v>3.0</c:v>
                </c:pt>
                <c:pt idx="86">
                  <c:v>3.0</c:v>
                </c:pt>
                <c:pt idx="87">
                  <c:v>3.0</c:v>
                </c:pt>
                <c:pt idx="88">
                  <c:v>3.0</c:v>
                </c:pt>
                <c:pt idx="89">
                  <c:v>3.0</c:v>
                </c:pt>
                <c:pt idx="90">
                  <c:v>3.0</c:v>
                </c:pt>
                <c:pt idx="91">
                  <c:v>3.0</c:v>
                </c:pt>
                <c:pt idx="92">
                  <c:v>3.0</c:v>
                </c:pt>
                <c:pt idx="93">
                  <c:v>3.0</c:v>
                </c:pt>
                <c:pt idx="94">
                  <c:v>3.0</c:v>
                </c:pt>
                <c:pt idx="95">
                  <c:v>3.0</c:v>
                </c:pt>
                <c:pt idx="96">
                  <c:v>3.0</c:v>
                </c:pt>
                <c:pt idx="97">
                  <c:v>3.0</c:v>
                </c:pt>
                <c:pt idx="98">
                  <c:v>3.0</c:v>
                </c:pt>
                <c:pt idx="99">
                  <c:v>3.0</c:v>
                </c:pt>
                <c:pt idx="100">
                  <c:v>3.0</c:v>
                </c:pt>
                <c:pt idx="101">
                  <c:v>3.0</c:v>
                </c:pt>
                <c:pt idx="102">
                  <c:v>3.0</c:v>
                </c:pt>
                <c:pt idx="103">
                  <c:v>3.0</c:v>
                </c:pt>
                <c:pt idx="104">
                  <c:v>3.0</c:v>
                </c:pt>
                <c:pt idx="105">
                  <c:v>3.0</c:v>
                </c:pt>
                <c:pt idx="106">
                  <c:v>3.0</c:v>
                </c:pt>
                <c:pt idx="107">
                  <c:v>3.0</c:v>
                </c:pt>
                <c:pt idx="108">
                  <c:v>3.0</c:v>
                </c:pt>
                <c:pt idx="109">
                  <c:v>3.0</c:v>
                </c:pt>
                <c:pt idx="110">
                  <c:v>3.0</c:v>
                </c:pt>
                <c:pt idx="111">
                  <c:v>3.0</c:v>
                </c:pt>
                <c:pt idx="112">
                  <c:v>3.0</c:v>
                </c:pt>
                <c:pt idx="113">
                  <c:v>3.0</c:v>
                </c:pt>
                <c:pt idx="114">
                  <c:v>3.0</c:v>
                </c:pt>
                <c:pt idx="115">
                  <c:v>3.0</c:v>
                </c:pt>
                <c:pt idx="116">
                  <c:v>3.0</c:v>
                </c:pt>
                <c:pt idx="117">
                  <c:v>3.0</c:v>
                </c:pt>
                <c:pt idx="118">
                  <c:v>3.0</c:v>
                </c:pt>
                <c:pt idx="119">
                  <c:v>3.0</c:v>
                </c:pt>
                <c:pt idx="120">
                  <c:v>3.0</c:v>
                </c:pt>
                <c:pt idx="121">
                  <c:v>3.0</c:v>
                </c:pt>
                <c:pt idx="122">
                  <c:v>3.0</c:v>
                </c:pt>
                <c:pt idx="123">
                  <c:v>3.0</c:v>
                </c:pt>
                <c:pt idx="124">
                  <c:v>3.0</c:v>
                </c:pt>
                <c:pt idx="125">
                  <c:v>3.0</c:v>
                </c:pt>
                <c:pt idx="126">
                  <c:v>3.0</c:v>
                </c:pt>
                <c:pt idx="127">
                  <c:v>3.0</c:v>
                </c:pt>
                <c:pt idx="128">
                  <c:v>3.0</c:v>
                </c:pt>
                <c:pt idx="129">
                  <c:v>3.0</c:v>
                </c:pt>
                <c:pt idx="130">
                  <c:v>3.0</c:v>
                </c:pt>
                <c:pt idx="131">
                  <c:v>3.0</c:v>
                </c:pt>
                <c:pt idx="132">
                  <c:v>3.0</c:v>
                </c:pt>
                <c:pt idx="133">
                  <c:v>3.0</c:v>
                </c:pt>
                <c:pt idx="134">
                  <c:v>3.0</c:v>
                </c:pt>
                <c:pt idx="135">
                  <c:v>3.0</c:v>
                </c:pt>
                <c:pt idx="136">
                  <c:v>3.0</c:v>
                </c:pt>
                <c:pt idx="137">
                  <c:v>3.0</c:v>
                </c:pt>
                <c:pt idx="138">
                  <c:v>3.0</c:v>
                </c:pt>
                <c:pt idx="139">
                  <c:v>3.0</c:v>
                </c:pt>
                <c:pt idx="140">
                  <c:v>3.0</c:v>
                </c:pt>
                <c:pt idx="141">
                  <c:v>3.0</c:v>
                </c:pt>
                <c:pt idx="142">
                  <c:v>3.0</c:v>
                </c:pt>
                <c:pt idx="143">
                  <c:v>3.0</c:v>
                </c:pt>
                <c:pt idx="144">
                  <c:v>3.0</c:v>
                </c:pt>
                <c:pt idx="145">
                  <c:v>3.0</c:v>
                </c:pt>
                <c:pt idx="146">
                  <c:v>3.0</c:v>
                </c:pt>
                <c:pt idx="147">
                  <c:v>3.0</c:v>
                </c:pt>
                <c:pt idx="148">
                  <c:v>3.0</c:v>
                </c:pt>
                <c:pt idx="149">
                  <c:v>3.0</c:v>
                </c:pt>
                <c:pt idx="150">
                  <c:v>3.0</c:v>
                </c:pt>
                <c:pt idx="151">
                  <c:v>3.0</c:v>
                </c:pt>
                <c:pt idx="152">
                  <c:v>3.0</c:v>
                </c:pt>
                <c:pt idx="153">
                  <c:v>3.0</c:v>
                </c:pt>
                <c:pt idx="154">
                  <c:v>3.0</c:v>
                </c:pt>
                <c:pt idx="155">
                  <c:v>3.0</c:v>
                </c:pt>
                <c:pt idx="156">
                  <c:v>3.0</c:v>
                </c:pt>
                <c:pt idx="157">
                  <c:v>3.0</c:v>
                </c:pt>
                <c:pt idx="158">
                  <c:v>3.0</c:v>
                </c:pt>
                <c:pt idx="159">
                  <c:v>3.0</c:v>
                </c:pt>
                <c:pt idx="160">
                  <c:v>3.0</c:v>
                </c:pt>
                <c:pt idx="161">
                  <c:v>3.0</c:v>
                </c:pt>
                <c:pt idx="162">
                  <c:v>3.0</c:v>
                </c:pt>
                <c:pt idx="163">
                  <c:v>3.0</c:v>
                </c:pt>
                <c:pt idx="164">
                  <c:v>3.0</c:v>
                </c:pt>
                <c:pt idx="165">
                  <c:v>3.0</c:v>
                </c:pt>
                <c:pt idx="166">
                  <c:v>3.0</c:v>
                </c:pt>
                <c:pt idx="167">
                  <c:v>3.0</c:v>
                </c:pt>
                <c:pt idx="168">
                  <c:v>3.0</c:v>
                </c:pt>
                <c:pt idx="169">
                  <c:v>3.0</c:v>
                </c:pt>
                <c:pt idx="170">
                  <c:v>3.0</c:v>
                </c:pt>
                <c:pt idx="171">
                  <c:v>3.0</c:v>
                </c:pt>
                <c:pt idx="172">
                  <c:v>3.0</c:v>
                </c:pt>
                <c:pt idx="173">
                  <c:v>3.0</c:v>
                </c:pt>
                <c:pt idx="174">
                  <c:v>3.0</c:v>
                </c:pt>
                <c:pt idx="175">
                  <c:v>3.0</c:v>
                </c:pt>
                <c:pt idx="176">
                  <c:v>3.0</c:v>
                </c:pt>
                <c:pt idx="177">
                  <c:v>3.0</c:v>
                </c:pt>
                <c:pt idx="178">
                  <c:v>3.0</c:v>
                </c:pt>
                <c:pt idx="179">
                  <c:v>3.0</c:v>
                </c:pt>
                <c:pt idx="180">
                  <c:v>3.0</c:v>
                </c:pt>
                <c:pt idx="181">
                  <c:v>3.0</c:v>
                </c:pt>
                <c:pt idx="182">
                  <c:v>3.0</c:v>
                </c:pt>
                <c:pt idx="183">
                  <c:v>3.0</c:v>
                </c:pt>
                <c:pt idx="184">
                  <c:v>3.0</c:v>
                </c:pt>
                <c:pt idx="185">
                  <c:v>3.0</c:v>
                </c:pt>
                <c:pt idx="186">
                  <c:v>3.0</c:v>
                </c:pt>
                <c:pt idx="187">
                  <c:v>3.0</c:v>
                </c:pt>
                <c:pt idx="188">
                  <c:v>3.0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'Batterie 3 - UL(SoC)'!$G$19</c:f>
              <c:strCache>
                <c:ptCount val="1"/>
                <c:pt idx="0">
                  <c:v>I [A]</c:v>
                </c:pt>
              </c:strCache>
            </c:strRef>
          </c:tx>
          <c:val>
            <c:numRef>
              <c:f>'Batterie 3 - UL(SoC)'!$G$21:$G$209</c:f>
              <c:numCache>
                <c:formatCode>0.00</c:formatCode>
                <c:ptCount val="189"/>
                <c:pt idx="0">
                  <c:v>10.97274178832117</c:v>
                </c:pt>
                <c:pt idx="1">
                  <c:v>10.98326612366136</c:v>
                </c:pt>
                <c:pt idx="2">
                  <c:v>10.9836502234913</c:v>
                </c:pt>
                <c:pt idx="3">
                  <c:v>10.98366424173326</c:v>
                </c:pt>
                <c:pt idx="4">
                  <c:v>10.98366475334793</c:v>
                </c:pt>
                <c:pt idx="5">
                  <c:v>10.98366477202</c:v>
                </c:pt>
                <c:pt idx="6">
                  <c:v>10.98366477270146</c:v>
                </c:pt>
                <c:pt idx="7">
                  <c:v>10.98366477272633</c:v>
                </c:pt>
                <c:pt idx="8">
                  <c:v>10.98366477272724</c:v>
                </c:pt>
                <c:pt idx="9">
                  <c:v>10.98366477272727</c:v>
                </c:pt>
                <c:pt idx="10">
                  <c:v>10.98366477272727</c:v>
                </c:pt>
                <c:pt idx="11">
                  <c:v>10.98366477272727</c:v>
                </c:pt>
                <c:pt idx="12">
                  <c:v>10.98366477272727</c:v>
                </c:pt>
                <c:pt idx="13">
                  <c:v>10.98366477272727</c:v>
                </c:pt>
                <c:pt idx="14">
                  <c:v>10.98366477272727</c:v>
                </c:pt>
                <c:pt idx="15">
                  <c:v>10.98366477272727</c:v>
                </c:pt>
                <c:pt idx="16">
                  <c:v>10.98366477272727</c:v>
                </c:pt>
                <c:pt idx="17">
                  <c:v>10.98366477272727</c:v>
                </c:pt>
                <c:pt idx="18">
                  <c:v>10.98366477272727</c:v>
                </c:pt>
                <c:pt idx="19">
                  <c:v>10.98366477272727</c:v>
                </c:pt>
                <c:pt idx="20">
                  <c:v>10.98366477272727</c:v>
                </c:pt>
                <c:pt idx="21">
                  <c:v>10.98366477272727</c:v>
                </c:pt>
                <c:pt idx="22">
                  <c:v>10.98366477272727</c:v>
                </c:pt>
                <c:pt idx="23">
                  <c:v>10.98366477272727</c:v>
                </c:pt>
                <c:pt idx="24">
                  <c:v>10.98366477272727</c:v>
                </c:pt>
                <c:pt idx="25">
                  <c:v>10.98366477272727</c:v>
                </c:pt>
                <c:pt idx="26">
                  <c:v>10.98366477272727</c:v>
                </c:pt>
                <c:pt idx="27">
                  <c:v>10.98366477272727</c:v>
                </c:pt>
                <c:pt idx="28">
                  <c:v>10.98366477272727</c:v>
                </c:pt>
                <c:pt idx="29">
                  <c:v>10.98366477272727</c:v>
                </c:pt>
                <c:pt idx="30">
                  <c:v>10.98366477272727</c:v>
                </c:pt>
                <c:pt idx="31">
                  <c:v>10.98366477272727</c:v>
                </c:pt>
                <c:pt idx="32">
                  <c:v>10.98366477272727</c:v>
                </c:pt>
                <c:pt idx="33">
                  <c:v>10.98366477272727</c:v>
                </c:pt>
                <c:pt idx="34">
                  <c:v>10.98366477272727</c:v>
                </c:pt>
                <c:pt idx="35">
                  <c:v>10.98366477272727</c:v>
                </c:pt>
                <c:pt idx="36">
                  <c:v>10.98366477272727</c:v>
                </c:pt>
                <c:pt idx="37">
                  <c:v>10.98366477272727</c:v>
                </c:pt>
                <c:pt idx="38">
                  <c:v>10.98366477272727</c:v>
                </c:pt>
                <c:pt idx="39">
                  <c:v>10.98366477272727</c:v>
                </c:pt>
                <c:pt idx="40">
                  <c:v>10.98366477272727</c:v>
                </c:pt>
                <c:pt idx="41">
                  <c:v>10.98366477272727</c:v>
                </c:pt>
                <c:pt idx="42">
                  <c:v>10.98366477272727</c:v>
                </c:pt>
                <c:pt idx="43">
                  <c:v>10.98366477272727</c:v>
                </c:pt>
                <c:pt idx="44">
                  <c:v>10.98366477272727</c:v>
                </c:pt>
                <c:pt idx="45">
                  <c:v>10.98366477272727</c:v>
                </c:pt>
                <c:pt idx="46">
                  <c:v>10.98366477272727</c:v>
                </c:pt>
                <c:pt idx="47">
                  <c:v>10.98366477272727</c:v>
                </c:pt>
                <c:pt idx="48">
                  <c:v>10.98366477272727</c:v>
                </c:pt>
                <c:pt idx="49">
                  <c:v>10.98366477272727</c:v>
                </c:pt>
                <c:pt idx="50">
                  <c:v>10.98366477272727</c:v>
                </c:pt>
                <c:pt idx="51">
                  <c:v>10.98366477272727</c:v>
                </c:pt>
                <c:pt idx="52">
                  <c:v>10.98366477272727</c:v>
                </c:pt>
                <c:pt idx="53">
                  <c:v>10.98366477272727</c:v>
                </c:pt>
                <c:pt idx="54">
                  <c:v>10.98366477272727</c:v>
                </c:pt>
                <c:pt idx="55">
                  <c:v>10.98366477272727</c:v>
                </c:pt>
                <c:pt idx="56">
                  <c:v>10.98366477272727</c:v>
                </c:pt>
                <c:pt idx="57">
                  <c:v>10.98366477272727</c:v>
                </c:pt>
                <c:pt idx="58">
                  <c:v>10.98366477272727</c:v>
                </c:pt>
                <c:pt idx="59">
                  <c:v>10.98366477272727</c:v>
                </c:pt>
                <c:pt idx="60">
                  <c:v>10.98366477272727</c:v>
                </c:pt>
                <c:pt idx="61">
                  <c:v>10.98366477272727</c:v>
                </c:pt>
                <c:pt idx="62">
                  <c:v>10.98366477272727</c:v>
                </c:pt>
                <c:pt idx="63">
                  <c:v>10.98366477272727</c:v>
                </c:pt>
                <c:pt idx="64">
                  <c:v>10.98366477272727</c:v>
                </c:pt>
                <c:pt idx="65">
                  <c:v>10.98366477272727</c:v>
                </c:pt>
                <c:pt idx="66">
                  <c:v>10.98366477272727</c:v>
                </c:pt>
                <c:pt idx="67">
                  <c:v>10.98366477272727</c:v>
                </c:pt>
                <c:pt idx="68">
                  <c:v>10.98366477272727</c:v>
                </c:pt>
                <c:pt idx="69">
                  <c:v>10.98366477272727</c:v>
                </c:pt>
                <c:pt idx="70">
                  <c:v>10.98366477272727</c:v>
                </c:pt>
                <c:pt idx="71">
                  <c:v>10.98366477272727</c:v>
                </c:pt>
                <c:pt idx="72">
                  <c:v>10.98366477272727</c:v>
                </c:pt>
                <c:pt idx="73">
                  <c:v>10.98366477272727</c:v>
                </c:pt>
                <c:pt idx="74">
                  <c:v>10.98366477272727</c:v>
                </c:pt>
                <c:pt idx="75">
                  <c:v>10.98366477272727</c:v>
                </c:pt>
                <c:pt idx="76">
                  <c:v>10.98366477272727</c:v>
                </c:pt>
                <c:pt idx="77">
                  <c:v>10.98366477272727</c:v>
                </c:pt>
                <c:pt idx="78">
                  <c:v>10.98366477272727</c:v>
                </c:pt>
                <c:pt idx="79">
                  <c:v>10.98366477272727</c:v>
                </c:pt>
                <c:pt idx="80">
                  <c:v>10.98366477272727</c:v>
                </c:pt>
                <c:pt idx="81">
                  <c:v>10.98366477272727</c:v>
                </c:pt>
                <c:pt idx="82">
                  <c:v>10.98366477272727</c:v>
                </c:pt>
                <c:pt idx="83">
                  <c:v>10.98366477272727</c:v>
                </c:pt>
                <c:pt idx="84">
                  <c:v>10.98366477272727</c:v>
                </c:pt>
                <c:pt idx="85">
                  <c:v>10.98366477272727</c:v>
                </c:pt>
                <c:pt idx="86">
                  <c:v>10.98366477272727</c:v>
                </c:pt>
                <c:pt idx="87">
                  <c:v>10.98366477272727</c:v>
                </c:pt>
                <c:pt idx="88">
                  <c:v>10.98366477272727</c:v>
                </c:pt>
                <c:pt idx="89">
                  <c:v>10.98366477272727</c:v>
                </c:pt>
                <c:pt idx="90">
                  <c:v>10.98366477272727</c:v>
                </c:pt>
                <c:pt idx="91">
                  <c:v>10.98366477272727</c:v>
                </c:pt>
                <c:pt idx="92">
                  <c:v>10.98366477272727</c:v>
                </c:pt>
                <c:pt idx="93">
                  <c:v>10.98366477272727</c:v>
                </c:pt>
                <c:pt idx="94">
                  <c:v>10.98366477272727</c:v>
                </c:pt>
                <c:pt idx="95">
                  <c:v>10.98366477272727</c:v>
                </c:pt>
                <c:pt idx="96">
                  <c:v>10.98366477272727</c:v>
                </c:pt>
                <c:pt idx="97">
                  <c:v>10.98366477272727</c:v>
                </c:pt>
                <c:pt idx="98">
                  <c:v>10.98366477272727</c:v>
                </c:pt>
                <c:pt idx="99">
                  <c:v>10.98366477272727</c:v>
                </c:pt>
                <c:pt idx="100">
                  <c:v>10.98366477272727</c:v>
                </c:pt>
                <c:pt idx="101">
                  <c:v>10.98366477272727</c:v>
                </c:pt>
                <c:pt idx="102">
                  <c:v>10.98366477272727</c:v>
                </c:pt>
                <c:pt idx="103">
                  <c:v>10.98366477272727</c:v>
                </c:pt>
                <c:pt idx="104">
                  <c:v>10.98366477272727</c:v>
                </c:pt>
                <c:pt idx="105">
                  <c:v>10.98366477272727</c:v>
                </c:pt>
                <c:pt idx="106">
                  <c:v>10.98366477272727</c:v>
                </c:pt>
                <c:pt idx="107">
                  <c:v>10.98366477272727</c:v>
                </c:pt>
                <c:pt idx="108">
                  <c:v>10.98366477272727</c:v>
                </c:pt>
                <c:pt idx="109">
                  <c:v>10.98366477272727</c:v>
                </c:pt>
                <c:pt idx="110">
                  <c:v>10.98366477272727</c:v>
                </c:pt>
                <c:pt idx="111">
                  <c:v>10.98366477272727</c:v>
                </c:pt>
                <c:pt idx="112">
                  <c:v>10.98366477272727</c:v>
                </c:pt>
                <c:pt idx="113">
                  <c:v>10.98366477272727</c:v>
                </c:pt>
                <c:pt idx="114">
                  <c:v>10.98366477272727</c:v>
                </c:pt>
                <c:pt idx="115">
                  <c:v>10.98366477272727</c:v>
                </c:pt>
                <c:pt idx="116">
                  <c:v>10.98366477272727</c:v>
                </c:pt>
                <c:pt idx="117">
                  <c:v>10.98366477272727</c:v>
                </c:pt>
                <c:pt idx="118">
                  <c:v>10.98366477272727</c:v>
                </c:pt>
                <c:pt idx="119">
                  <c:v>10.98366477272727</c:v>
                </c:pt>
                <c:pt idx="120">
                  <c:v>10.98366477272727</c:v>
                </c:pt>
                <c:pt idx="121">
                  <c:v>10.98366477272727</c:v>
                </c:pt>
                <c:pt idx="122">
                  <c:v>10.98366477272727</c:v>
                </c:pt>
                <c:pt idx="123">
                  <c:v>10.98366477272727</c:v>
                </c:pt>
                <c:pt idx="124">
                  <c:v>10.98366477272727</c:v>
                </c:pt>
                <c:pt idx="125">
                  <c:v>10.98366477272727</c:v>
                </c:pt>
                <c:pt idx="126">
                  <c:v>10.98366477272727</c:v>
                </c:pt>
                <c:pt idx="127">
                  <c:v>10.98366477272727</c:v>
                </c:pt>
                <c:pt idx="128">
                  <c:v>10.98366477272727</c:v>
                </c:pt>
                <c:pt idx="129">
                  <c:v>10.98366477272727</c:v>
                </c:pt>
                <c:pt idx="130">
                  <c:v>10.98366477272727</c:v>
                </c:pt>
                <c:pt idx="131">
                  <c:v>10.98366477272727</c:v>
                </c:pt>
                <c:pt idx="132">
                  <c:v>10.98366477272727</c:v>
                </c:pt>
                <c:pt idx="133">
                  <c:v>10.98366477272727</c:v>
                </c:pt>
                <c:pt idx="134">
                  <c:v>10.98366477272727</c:v>
                </c:pt>
                <c:pt idx="135">
                  <c:v>10.98366477272727</c:v>
                </c:pt>
                <c:pt idx="136">
                  <c:v>10.98366477272727</c:v>
                </c:pt>
                <c:pt idx="137">
                  <c:v>10.98366477272727</c:v>
                </c:pt>
                <c:pt idx="138">
                  <c:v>10.98366477272727</c:v>
                </c:pt>
                <c:pt idx="139">
                  <c:v>10.98366477272727</c:v>
                </c:pt>
                <c:pt idx="140">
                  <c:v>10.98366477272727</c:v>
                </c:pt>
                <c:pt idx="141">
                  <c:v>10.98366477272727</c:v>
                </c:pt>
                <c:pt idx="142">
                  <c:v>10.98366477272727</c:v>
                </c:pt>
                <c:pt idx="143">
                  <c:v>10.98366477272727</c:v>
                </c:pt>
                <c:pt idx="144">
                  <c:v>10.98366477272727</c:v>
                </c:pt>
                <c:pt idx="145">
                  <c:v>10.98366477272727</c:v>
                </c:pt>
                <c:pt idx="146">
                  <c:v>10.98366477272727</c:v>
                </c:pt>
                <c:pt idx="147">
                  <c:v>10.98366477272727</c:v>
                </c:pt>
                <c:pt idx="148">
                  <c:v>10.98366477272727</c:v>
                </c:pt>
                <c:pt idx="149">
                  <c:v>10.98366477272727</c:v>
                </c:pt>
                <c:pt idx="150">
                  <c:v>10.98366477272727</c:v>
                </c:pt>
                <c:pt idx="151">
                  <c:v>10.98366477272727</c:v>
                </c:pt>
                <c:pt idx="152">
                  <c:v>10.98366477272727</c:v>
                </c:pt>
                <c:pt idx="153">
                  <c:v>10.98366477272727</c:v>
                </c:pt>
                <c:pt idx="154">
                  <c:v>10.98366477272727</c:v>
                </c:pt>
                <c:pt idx="155">
                  <c:v>10.98366477272727</c:v>
                </c:pt>
                <c:pt idx="156">
                  <c:v>10.98366477272727</c:v>
                </c:pt>
                <c:pt idx="157">
                  <c:v>10.98366477272727</c:v>
                </c:pt>
                <c:pt idx="158">
                  <c:v>10.98366477272727</c:v>
                </c:pt>
                <c:pt idx="159">
                  <c:v>10.98366477272727</c:v>
                </c:pt>
                <c:pt idx="160">
                  <c:v>10.98366477272727</c:v>
                </c:pt>
                <c:pt idx="161">
                  <c:v>10.98366477272727</c:v>
                </c:pt>
                <c:pt idx="162">
                  <c:v>10.98366477272727</c:v>
                </c:pt>
                <c:pt idx="163">
                  <c:v>10.98366477272727</c:v>
                </c:pt>
                <c:pt idx="164">
                  <c:v>10.98366477272727</c:v>
                </c:pt>
                <c:pt idx="165">
                  <c:v>10.98366477272727</c:v>
                </c:pt>
                <c:pt idx="166">
                  <c:v>10.98366477272727</c:v>
                </c:pt>
                <c:pt idx="167">
                  <c:v>10.98366477272727</c:v>
                </c:pt>
                <c:pt idx="168">
                  <c:v>10.98366477272727</c:v>
                </c:pt>
                <c:pt idx="169">
                  <c:v>10.98366477272727</c:v>
                </c:pt>
                <c:pt idx="170">
                  <c:v>10.98366477272727</c:v>
                </c:pt>
                <c:pt idx="171">
                  <c:v>10.98366477272727</c:v>
                </c:pt>
                <c:pt idx="172">
                  <c:v>10.98366477272727</c:v>
                </c:pt>
                <c:pt idx="173">
                  <c:v>10.98366477272727</c:v>
                </c:pt>
                <c:pt idx="174">
                  <c:v>10.98366477272727</c:v>
                </c:pt>
                <c:pt idx="175">
                  <c:v>10.98366477272727</c:v>
                </c:pt>
                <c:pt idx="176">
                  <c:v>10.98366477272727</c:v>
                </c:pt>
                <c:pt idx="177">
                  <c:v>10.98366477272727</c:v>
                </c:pt>
                <c:pt idx="178">
                  <c:v>10.98366477272727</c:v>
                </c:pt>
                <c:pt idx="179">
                  <c:v>10.98366477272727</c:v>
                </c:pt>
                <c:pt idx="180">
                  <c:v>10.98366477272727</c:v>
                </c:pt>
                <c:pt idx="181">
                  <c:v>0.0</c:v>
                </c:pt>
                <c:pt idx="182">
                  <c:v>0.0</c:v>
                </c:pt>
                <c:pt idx="183">
                  <c:v>0.0</c:v>
                </c:pt>
                <c:pt idx="184">
                  <c:v>0.0</c:v>
                </c:pt>
                <c:pt idx="185">
                  <c:v>0.0</c:v>
                </c:pt>
                <c:pt idx="186">
                  <c:v>0.0</c:v>
                </c:pt>
                <c:pt idx="187">
                  <c:v>0.0</c:v>
                </c:pt>
                <c:pt idx="188">
                  <c:v>0.0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'Batterie 3 - UL(SoC)'!$H$19</c:f>
              <c:strCache>
                <c:ptCount val="1"/>
                <c:pt idx="0">
                  <c:v>UL [V]</c:v>
                </c:pt>
              </c:strCache>
            </c:strRef>
          </c:tx>
          <c:val>
            <c:numRef>
              <c:f>'Batterie 3 - UL(SoC)'!$H$21:$H$209</c:f>
              <c:numCache>
                <c:formatCode>0.00</c:formatCode>
                <c:ptCount val="189"/>
                <c:pt idx="0">
                  <c:v>36.58175928001833</c:v>
                </c:pt>
                <c:pt idx="1">
                  <c:v>36.30361397430383</c:v>
                </c:pt>
                <c:pt idx="2">
                  <c:v>36.0209641830294</c:v>
                </c:pt>
                <c:pt idx="3">
                  <c:v>35.76093011617792</c:v>
                </c:pt>
                <c:pt idx="4">
                  <c:v>35.52258326352344</c:v>
                </c:pt>
                <c:pt idx="5">
                  <c:v>35.30413310500161</c:v>
                </c:pt>
                <c:pt idx="6">
                  <c:v>35.10390540611477</c:v>
                </c:pt>
                <c:pt idx="7">
                  <c:v>34.92036548314181</c:v>
                </c:pt>
                <c:pt idx="8">
                  <c:v>34.75210766920973</c:v>
                </c:pt>
                <c:pt idx="9">
                  <c:v>34.59784450462797</c:v>
                </c:pt>
                <c:pt idx="10">
                  <c:v>34.45639679410687</c:v>
                </c:pt>
                <c:pt idx="11">
                  <c:v>34.32668449878376</c:v>
                </c:pt>
                <c:pt idx="12">
                  <c:v>34.20771839432255</c:v>
                </c:pt>
                <c:pt idx="13">
                  <c:v>34.09859243069849</c:v>
                </c:pt>
                <c:pt idx="14">
                  <c:v>33.99847673464348</c:v>
                </c:pt>
                <c:pt idx="15">
                  <c:v>33.90661120069095</c:v>
                </c:pt>
                <c:pt idx="16">
                  <c:v>33.82229962130622</c:v>
                </c:pt>
                <c:pt idx="17">
                  <c:v>33.74490431075345</c:v>
                </c:pt>
                <c:pt idx="18">
                  <c:v>33.67384118116539</c:v>
                </c:pt>
                <c:pt idx="19">
                  <c:v>33.60857523277507</c:v>
                </c:pt>
                <c:pt idx="20">
                  <c:v>33.54861642346946</c:v>
                </c:pt>
                <c:pt idx="21">
                  <c:v>33.49351588575478</c:v>
                </c:pt>
                <c:pt idx="22">
                  <c:v>33.44286246190813</c:v>
                </c:pt>
                <c:pt idx="23">
                  <c:v>33.39627953054813</c:v>
                </c:pt>
                <c:pt idx="24">
                  <c:v>33.35342210010874</c:v>
                </c:pt>
                <c:pt idx="25">
                  <c:v>33.31397414676295</c:v>
                </c:pt>
                <c:pt idx="26">
                  <c:v>33.27764617623126</c:v>
                </c:pt>
                <c:pt idx="27">
                  <c:v>33.24417299064012</c:v>
                </c:pt>
                <c:pt idx="28">
                  <c:v>33.2133116431795</c:v>
                </c:pt>
                <c:pt idx="29">
                  <c:v>33.18483956475991</c:v>
                </c:pt>
                <c:pt idx="30">
                  <c:v>33.15855284819825</c:v>
                </c:pt>
                <c:pt idx="31">
                  <c:v>33.1342646766786</c:v>
                </c:pt>
                <c:pt idx="32">
                  <c:v>33.1118038843495</c:v>
                </c:pt>
                <c:pt idx="33">
                  <c:v>33.09101363793962</c:v>
                </c:pt>
                <c:pt idx="34">
                  <c:v>33.0717502292093</c:v>
                </c:pt>
                <c:pt idx="35">
                  <c:v>33.05388196891137</c:v>
                </c:pt>
                <c:pt idx="36">
                  <c:v>33.03728817371969</c:v>
                </c:pt>
                <c:pt idx="37">
                  <c:v>33.02185823830155</c:v>
                </c:pt>
                <c:pt idx="38">
                  <c:v>33.00749078536856</c:v>
                </c:pt>
                <c:pt idx="39">
                  <c:v>32.99409288714281</c:v>
                </c:pt>
                <c:pt idx="40">
                  <c:v>32.98157935222751</c:v>
                </c:pt>
                <c:pt idx="41">
                  <c:v>32.96987207237614</c:v>
                </c:pt>
                <c:pt idx="42">
                  <c:v>32.95889942411763</c:v>
                </c:pt>
                <c:pt idx="43">
                  <c:v>32.94859572061861</c:v>
                </c:pt>
                <c:pt idx="44">
                  <c:v>32.93890070955251</c:v>
                </c:pt>
                <c:pt idx="45">
                  <c:v>32.92975911310047</c:v>
                </c:pt>
                <c:pt idx="46">
                  <c:v>32.92112020653504</c:v>
                </c:pt>
                <c:pt idx="47">
                  <c:v>32.91293743213572</c:v>
                </c:pt>
                <c:pt idx="48">
                  <c:v>32.9051680454587</c:v>
                </c:pt>
                <c:pt idx="49">
                  <c:v>32.89777279123312</c:v>
                </c:pt>
                <c:pt idx="50">
                  <c:v>32.8907156063857</c:v>
                </c:pt>
                <c:pt idx="51">
                  <c:v>32.88396334790477</c:v>
                </c:pt>
                <c:pt idx="52">
                  <c:v>32.87748554344744</c:v>
                </c:pt>
                <c:pt idx="53">
                  <c:v>32.87125416276933</c:v>
                </c:pt>
                <c:pt idx="54">
                  <c:v>32.86524340821742</c:v>
                </c:pt>
                <c:pt idx="55">
                  <c:v>32.85942952267411</c:v>
                </c:pt>
                <c:pt idx="56">
                  <c:v>32.8537906134759</c:v>
                </c:pt>
                <c:pt idx="57">
                  <c:v>32.84830649095327</c:v>
                </c:pt>
                <c:pt idx="58">
                  <c:v>32.84295852035242</c:v>
                </c:pt>
                <c:pt idx="59">
                  <c:v>32.83772948600225</c:v>
                </c:pt>
                <c:pt idx="60">
                  <c:v>32.8326034666858</c:v>
                </c:pt>
                <c:pt idx="61">
                  <c:v>32.82756572126153</c:v>
                </c:pt>
                <c:pt idx="62">
                  <c:v>32.82260258365996</c:v>
                </c:pt>
                <c:pt idx="63">
                  <c:v>32.81770136645353</c:v>
                </c:pt>
                <c:pt idx="64">
                  <c:v>32.81285027226433</c:v>
                </c:pt>
                <c:pt idx="65">
                  <c:v>32.80803831233547</c:v>
                </c:pt>
                <c:pt idx="66">
                  <c:v>32.80325523164723</c:v>
                </c:pt>
                <c:pt idx="67">
                  <c:v>32.7984914400105</c:v>
                </c:pt>
                <c:pt idx="68">
                  <c:v>32.7937379486164</c:v>
                </c:pt>
                <c:pt idx="69">
                  <c:v>32.78898631156378</c:v>
                </c:pt>
                <c:pt idx="70">
                  <c:v>32.78422857192502</c:v>
                </c:pt>
                <c:pt idx="71">
                  <c:v>32.77945721194619</c:v>
                </c:pt>
                <c:pt idx="72">
                  <c:v>32.77466510701041</c:v>
                </c:pt>
                <c:pt idx="73">
                  <c:v>32.76984548302223</c:v>
                </c:pt>
                <c:pt idx="74">
                  <c:v>32.76499187689847</c:v>
                </c:pt>
                <c:pt idx="75">
                  <c:v>32.7600980998751</c:v>
                </c:pt>
                <c:pt idx="76">
                  <c:v>32.75515820336238</c:v>
                </c:pt>
                <c:pt idx="77">
                  <c:v>32.75016644710072</c:v>
                </c:pt>
                <c:pt idx="78">
                  <c:v>32.74511726938786</c:v>
                </c:pt>
                <c:pt idx="79">
                  <c:v>32.74000525916523</c:v>
                </c:pt>
                <c:pt idx="80">
                  <c:v>32.73482512976581</c:v>
                </c:pt>
                <c:pt idx="81">
                  <c:v>32.72957169413962</c:v>
                </c:pt>
                <c:pt idx="82">
                  <c:v>32.72423984138523</c:v>
                </c:pt>
                <c:pt idx="83">
                  <c:v>32.71882451442612</c:v>
                </c:pt>
                <c:pt idx="84">
                  <c:v>32.71332068868077</c:v>
                </c:pt>
                <c:pt idx="85">
                  <c:v>32.7077233515835</c:v>
                </c:pt>
                <c:pt idx="86">
                  <c:v>32.70202748282051</c:v>
                </c:pt>
                <c:pt idx="87">
                  <c:v>32.69622803515186</c:v>
                </c:pt>
                <c:pt idx="88">
                  <c:v>32.69031991569561</c:v>
                </c:pt>
                <c:pt idx="89">
                  <c:v>32.68429796755426</c:v>
                </c:pt>
                <c:pt idx="90">
                  <c:v>32.67815695166765</c:v>
                </c:pt>
                <c:pt idx="91">
                  <c:v>32.67189152877833</c:v>
                </c:pt>
                <c:pt idx="92">
                  <c:v>32.6654962413975</c:v>
                </c:pt>
                <c:pt idx="93">
                  <c:v>32.65896549566006</c:v>
                </c:pt>
                <c:pt idx="94">
                  <c:v>32.65229354295697</c:v>
                </c:pt>
                <c:pt idx="95">
                  <c:v>32.64547446123229</c:v>
                </c:pt>
                <c:pt idx="96">
                  <c:v>32.63850213582973</c:v>
                </c:pt>
                <c:pt idx="97">
                  <c:v>32.6313702397707</c:v>
                </c:pt>
                <c:pt idx="98">
                  <c:v>32.62407221334136</c:v>
                </c:pt>
                <c:pt idx="99">
                  <c:v>32.61660124286123</c:v>
                </c:pt>
                <c:pt idx="100">
                  <c:v>32.60895023849892</c:v>
                </c:pt>
                <c:pt idx="101">
                  <c:v>32.60111181099308</c:v>
                </c:pt>
                <c:pt idx="102">
                  <c:v>32.59307824712718</c:v>
                </c:pt>
                <c:pt idx="103">
                  <c:v>32.58484148379612</c:v>
                </c:pt>
                <c:pt idx="104">
                  <c:v>32.57639308048982</c:v>
                </c:pt>
                <c:pt idx="105">
                  <c:v>32.56772419000512</c:v>
                </c:pt>
                <c:pt idx="106">
                  <c:v>32.5588255271798</c:v>
                </c:pt>
                <c:pt idx="107">
                  <c:v>32.54968733542476</c:v>
                </c:pt>
                <c:pt idx="108">
                  <c:v>32.54029935080783</c:v>
                </c:pt>
                <c:pt idx="109">
                  <c:v>32.53065076341844</c:v>
                </c:pt>
                <c:pt idx="110">
                  <c:v>32.52073017571455</c:v>
                </c:pt>
                <c:pt idx="111">
                  <c:v>32.51052555752072</c:v>
                </c:pt>
                <c:pt idx="112">
                  <c:v>32.50002419731028</c:v>
                </c:pt>
                <c:pt idx="113">
                  <c:v>32.48921264936293</c:v>
                </c:pt>
                <c:pt idx="114">
                  <c:v>32.47807667634154</c:v>
                </c:pt>
                <c:pt idx="115">
                  <c:v>32.4666011867784</c:v>
                </c:pt>
                <c:pt idx="116">
                  <c:v>32.45477016689864</c:v>
                </c:pt>
                <c:pt idx="117">
                  <c:v>32.44256660613888</c:v>
                </c:pt>
                <c:pt idx="118">
                  <c:v>32.42997241563687</c:v>
                </c:pt>
                <c:pt idx="119">
                  <c:v>32.41696833887574</c:v>
                </c:pt>
                <c:pt idx="120">
                  <c:v>32.40353385355893</c:v>
                </c:pt>
                <c:pt idx="121">
                  <c:v>32.38964706366814</c:v>
                </c:pt>
                <c:pt idx="122">
                  <c:v>32.37528458051435</c:v>
                </c:pt>
                <c:pt idx="123">
                  <c:v>32.36042139142634</c:v>
                </c:pt>
                <c:pt idx="124">
                  <c:v>32.34503071452945</c:v>
                </c:pt>
                <c:pt idx="125">
                  <c:v>32.32908383784434</c:v>
                </c:pt>
                <c:pt idx="126">
                  <c:v>32.31254994067507</c:v>
                </c:pt>
                <c:pt idx="127">
                  <c:v>32.29539589495197</c:v>
                </c:pt>
                <c:pt idx="128">
                  <c:v>32.27758604383763</c:v>
                </c:pt>
                <c:pt idx="129">
                  <c:v>32.25908195448535</c:v>
                </c:pt>
                <c:pt idx="130">
                  <c:v>32.23984214134498</c:v>
                </c:pt>
                <c:pt idx="131">
                  <c:v>32.21982175582566</c:v>
                </c:pt>
                <c:pt idx="132">
                  <c:v>32.19897223743168</c:v>
                </c:pt>
                <c:pt idx="133">
                  <c:v>32.17724092066114</c:v>
                </c:pt>
                <c:pt idx="134">
                  <c:v>32.15457059097</c:v>
                </c:pt>
                <c:pt idx="135">
                  <c:v>32.1308989819217</c:v>
                </c:pt>
                <c:pt idx="136">
                  <c:v>32.1061582042178</c:v>
                </c:pt>
                <c:pt idx="137">
                  <c:v>32.08027409558595</c:v>
                </c:pt>
                <c:pt idx="138">
                  <c:v>32.05316547841485</c:v>
                </c:pt>
                <c:pt idx="139">
                  <c:v>32.02474330948511</c:v>
                </c:pt>
                <c:pt idx="140">
                  <c:v>31.99490970303507</c:v>
                </c:pt>
                <c:pt idx="141">
                  <c:v>31.96355680457966</c:v>
                </c:pt>
                <c:pt idx="142">
                  <c:v>31.93056548817907</c:v>
                </c:pt>
                <c:pt idx="143">
                  <c:v>31.89580384399344</c:v>
                </c:pt>
                <c:pt idx="144">
                  <c:v>31.85912541564498</c:v>
                </c:pt>
                <c:pt idx="145">
                  <c:v>31.82036713772651</c:v>
                </c:pt>
                <c:pt idx="146">
                  <c:v>31.77934691220254</c:v>
                </c:pt>
                <c:pt idx="147">
                  <c:v>31.73586074771887</c:v>
                </c:pt>
                <c:pt idx="148">
                  <c:v>31.68967936699856</c:v>
                </c:pt>
                <c:pt idx="149">
                  <c:v>31.64054416324145</c:v>
                </c:pt>
                <c:pt idx="150">
                  <c:v>31.58816235497043</c:v>
                </c:pt>
                <c:pt idx="151">
                  <c:v>31.53220114761395</c:v>
                </c:pt>
                <c:pt idx="152">
                  <c:v>31.47228065585959</c:v>
                </c:pt>
                <c:pt idx="153">
                  <c:v>31.40796526864984</c:v>
                </c:pt>
                <c:pt idx="154">
                  <c:v>31.33875304180357</c:v>
                </c:pt>
                <c:pt idx="155">
                  <c:v>31.2640625718483</c:v>
                </c:pt>
                <c:pt idx="156">
                  <c:v>31.18321662451948</c:v>
                </c:pt>
                <c:pt idx="157">
                  <c:v>31.09542154157959</c:v>
                </c:pt>
                <c:pt idx="158">
                  <c:v>30.99974109884295</c:v>
                </c:pt>
                <c:pt idx="159">
                  <c:v>30.89506298908877</c:v>
                </c:pt>
                <c:pt idx="160">
                  <c:v>30.78005538266655</c:v>
                </c:pt>
                <c:pt idx="161">
                  <c:v>30.65310996099618</c:v>
                </c:pt>
                <c:pt idx="162">
                  <c:v>30.5122662395109</c:v>
                </c:pt>
                <c:pt idx="163">
                  <c:v>30.35510959513571</c:v>
                </c:pt>
                <c:pt idx="164">
                  <c:v>30.1786316833491</c:v>
                </c:pt>
                <c:pt idx="165">
                  <c:v>29.97903600104508</c:v>
                </c:pt>
                <c:pt idx="166">
                  <c:v>29.75146168270286</c:v>
                </c:pt>
                <c:pt idx="167">
                  <c:v>29.48958238999802</c:v>
                </c:pt>
                <c:pt idx="168">
                  <c:v>29.1850090226666</c:v>
                </c:pt>
                <c:pt idx="169">
                  <c:v>28.82637437560959</c:v>
                </c:pt>
                <c:pt idx="170">
                  <c:v>28.39788290925135</c:v>
                </c:pt>
                <c:pt idx="171">
                  <c:v>27.87692162711864</c:v>
                </c:pt>
                <c:pt idx="172">
                  <c:v>27.22993712995095</c:v>
                </c:pt>
                <c:pt idx="173">
                  <c:v>26.40490888718318</c:v>
                </c:pt>
                <c:pt idx="174">
                  <c:v>25.31661725578699</c:v>
                </c:pt>
                <c:pt idx="175">
                  <c:v>23.81513152573535</c:v>
                </c:pt>
                <c:pt idx="176">
                  <c:v>21.60999502212028</c:v>
                </c:pt>
                <c:pt idx="177">
                  <c:v>18.0552024428697</c:v>
                </c:pt>
                <c:pt idx="178">
                  <c:v>11.36525923715747</c:v>
                </c:pt>
                <c:pt idx="179">
                  <c:v>0.0</c:v>
                </c:pt>
                <c:pt idx="180">
                  <c:v>0.0</c:v>
                </c:pt>
                <c:pt idx="181">
                  <c:v>0.0</c:v>
                </c:pt>
                <c:pt idx="182">
                  <c:v>0.0</c:v>
                </c:pt>
                <c:pt idx="183">
                  <c:v>0.0</c:v>
                </c:pt>
                <c:pt idx="184">
                  <c:v>0.0</c:v>
                </c:pt>
                <c:pt idx="185">
                  <c:v>0.0</c:v>
                </c:pt>
                <c:pt idx="186">
                  <c:v>0.0</c:v>
                </c:pt>
                <c:pt idx="187">
                  <c:v>0.0</c:v>
                </c:pt>
                <c:pt idx="188">
                  <c:v>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4881064"/>
        <c:axId val="2079976216"/>
      </c:lineChart>
      <c:catAx>
        <c:axId val="2084881064"/>
        <c:scaling>
          <c:orientation val="minMax"/>
        </c:scaling>
        <c:delete val="0"/>
        <c:axPos val="b"/>
        <c:majorTickMark val="out"/>
        <c:minorTickMark val="none"/>
        <c:tickLblPos val="nextTo"/>
        <c:crossAx val="2079976216"/>
        <c:crosses val="autoZero"/>
        <c:auto val="1"/>
        <c:lblAlgn val="ctr"/>
        <c:lblOffset val="100"/>
        <c:noMultiLvlLbl val="0"/>
      </c:catAx>
      <c:valAx>
        <c:axId val="20799762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84881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 sz="1400"/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7"/>
          <c:order val="0"/>
          <c:tx>
            <c:strRef>
              <c:f>'Batterie 3 - UL(SoC)'!$L$19</c:f>
              <c:strCache>
                <c:ptCount val="1"/>
                <c:pt idx="0">
                  <c:v>SoC</c:v>
                </c:pt>
              </c:strCache>
            </c:strRef>
          </c:tx>
          <c:val>
            <c:numRef>
              <c:f>'Batterie 3 - UL(SoC)'!$L$21:$L$209</c:f>
              <c:numCache>
                <c:formatCode>0.0%</c:formatCode>
                <c:ptCount val="189"/>
                <c:pt idx="0">
                  <c:v>0.99445821121802</c:v>
                </c:pt>
                <c:pt idx="1">
                  <c:v>0.98891110711516</c:v>
                </c:pt>
                <c:pt idx="2">
                  <c:v>0.983363809022488</c:v>
                </c:pt>
                <c:pt idx="3">
                  <c:v>0.977816503849895</c:v>
                </c:pt>
                <c:pt idx="4">
                  <c:v>0.972269198418911</c:v>
                </c:pt>
                <c:pt idx="5">
                  <c:v>0.966721892978497</c:v>
                </c:pt>
                <c:pt idx="6">
                  <c:v>0.961174587537739</c:v>
                </c:pt>
                <c:pt idx="7">
                  <c:v>0.955627282096968</c:v>
                </c:pt>
                <c:pt idx="8">
                  <c:v>0.950079976656197</c:v>
                </c:pt>
                <c:pt idx="9">
                  <c:v>0.944532671215425</c:v>
                </c:pt>
                <c:pt idx="10">
                  <c:v>0.938985365774654</c:v>
                </c:pt>
                <c:pt idx="11">
                  <c:v>0.933438060333883</c:v>
                </c:pt>
                <c:pt idx="12">
                  <c:v>0.927890754893112</c:v>
                </c:pt>
                <c:pt idx="13">
                  <c:v>0.92234344945234</c:v>
                </c:pt>
                <c:pt idx="14">
                  <c:v>0.916796144011569</c:v>
                </c:pt>
                <c:pt idx="15">
                  <c:v>0.911248838570798</c:v>
                </c:pt>
                <c:pt idx="16">
                  <c:v>0.905701533130026</c:v>
                </c:pt>
                <c:pt idx="17">
                  <c:v>0.900154227689255</c:v>
                </c:pt>
                <c:pt idx="18">
                  <c:v>0.894606922248483</c:v>
                </c:pt>
                <c:pt idx="19">
                  <c:v>0.889059616807712</c:v>
                </c:pt>
                <c:pt idx="20">
                  <c:v>0.883512311366941</c:v>
                </c:pt>
                <c:pt idx="21">
                  <c:v>0.877965005926169</c:v>
                </c:pt>
                <c:pt idx="22">
                  <c:v>0.872417700485398</c:v>
                </c:pt>
                <c:pt idx="23">
                  <c:v>0.866870395044627</c:v>
                </c:pt>
                <c:pt idx="24">
                  <c:v>0.861323089603856</c:v>
                </c:pt>
                <c:pt idx="25">
                  <c:v>0.855775784163084</c:v>
                </c:pt>
                <c:pt idx="26">
                  <c:v>0.850228478722313</c:v>
                </c:pt>
                <c:pt idx="27">
                  <c:v>0.844681173281542</c:v>
                </c:pt>
                <c:pt idx="28">
                  <c:v>0.83913386784077</c:v>
                </c:pt>
                <c:pt idx="29">
                  <c:v>0.833586562399999</c:v>
                </c:pt>
                <c:pt idx="30">
                  <c:v>0.828039256959228</c:v>
                </c:pt>
                <c:pt idx="31">
                  <c:v>0.822491951518456</c:v>
                </c:pt>
                <c:pt idx="32">
                  <c:v>0.816944646077685</c:v>
                </c:pt>
                <c:pt idx="33">
                  <c:v>0.811397340636914</c:v>
                </c:pt>
                <c:pt idx="34">
                  <c:v>0.805850035196142</c:v>
                </c:pt>
                <c:pt idx="35">
                  <c:v>0.800302729755371</c:v>
                </c:pt>
                <c:pt idx="36">
                  <c:v>0.7947554243146</c:v>
                </c:pt>
                <c:pt idx="37">
                  <c:v>0.789208118873828</c:v>
                </c:pt>
                <c:pt idx="38">
                  <c:v>0.783660813433057</c:v>
                </c:pt>
                <c:pt idx="39">
                  <c:v>0.778113507992286</c:v>
                </c:pt>
                <c:pt idx="40">
                  <c:v>0.772566202551515</c:v>
                </c:pt>
                <c:pt idx="41">
                  <c:v>0.767018897110743</c:v>
                </c:pt>
                <c:pt idx="42">
                  <c:v>0.761471591669972</c:v>
                </c:pt>
                <c:pt idx="43">
                  <c:v>0.755924286229201</c:v>
                </c:pt>
                <c:pt idx="44">
                  <c:v>0.750376980788429</c:v>
                </c:pt>
                <c:pt idx="45">
                  <c:v>0.744829675347658</c:v>
                </c:pt>
                <c:pt idx="46">
                  <c:v>0.739282369906887</c:v>
                </c:pt>
                <c:pt idx="47">
                  <c:v>0.733735064466115</c:v>
                </c:pt>
                <c:pt idx="48">
                  <c:v>0.728187759025344</c:v>
                </c:pt>
                <c:pt idx="49">
                  <c:v>0.722640453584573</c:v>
                </c:pt>
                <c:pt idx="50">
                  <c:v>0.717093148143801</c:v>
                </c:pt>
                <c:pt idx="51">
                  <c:v>0.71154584270303</c:v>
                </c:pt>
                <c:pt idx="52">
                  <c:v>0.705998537262259</c:v>
                </c:pt>
                <c:pt idx="53">
                  <c:v>0.700451231821487</c:v>
                </c:pt>
                <c:pt idx="54">
                  <c:v>0.694903926380716</c:v>
                </c:pt>
                <c:pt idx="55">
                  <c:v>0.689356620939945</c:v>
                </c:pt>
                <c:pt idx="56">
                  <c:v>0.683809315499173</c:v>
                </c:pt>
                <c:pt idx="57">
                  <c:v>0.678262010058402</c:v>
                </c:pt>
                <c:pt idx="58">
                  <c:v>0.672714704617631</c:v>
                </c:pt>
                <c:pt idx="59">
                  <c:v>0.66716739917686</c:v>
                </c:pt>
                <c:pt idx="60">
                  <c:v>0.661620093736088</c:v>
                </c:pt>
                <c:pt idx="61">
                  <c:v>0.656072788295317</c:v>
                </c:pt>
                <c:pt idx="62">
                  <c:v>0.650525482854546</c:v>
                </c:pt>
                <c:pt idx="63">
                  <c:v>0.644978177413774</c:v>
                </c:pt>
                <c:pt idx="64">
                  <c:v>0.639430871973003</c:v>
                </c:pt>
                <c:pt idx="65">
                  <c:v>0.633883566532232</c:v>
                </c:pt>
                <c:pt idx="66">
                  <c:v>0.62833626109146</c:v>
                </c:pt>
                <c:pt idx="67">
                  <c:v>0.622788955650689</c:v>
                </c:pt>
                <c:pt idx="68">
                  <c:v>0.617241650209918</c:v>
                </c:pt>
                <c:pt idx="69">
                  <c:v>0.611694344769146</c:v>
                </c:pt>
                <c:pt idx="70">
                  <c:v>0.606147039328375</c:v>
                </c:pt>
                <c:pt idx="71">
                  <c:v>0.600599733887604</c:v>
                </c:pt>
                <c:pt idx="72">
                  <c:v>0.595052428446832</c:v>
                </c:pt>
                <c:pt idx="73">
                  <c:v>0.589505123006061</c:v>
                </c:pt>
                <c:pt idx="74">
                  <c:v>0.58395781756529</c:v>
                </c:pt>
                <c:pt idx="75">
                  <c:v>0.578410512124519</c:v>
                </c:pt>
                <c:pt idx="76">
                  <c:v>0.572863206683747</c:v>
                </c:pt>
                <c:pt idx="77">
                  <c:v>0.567315901242976</c:v>
                </c:pt>
                <c:pt idx="78">
                  <c:v>0.561768595802205</c:v>
                </c:pt>
                <c:pt idx="79">
                  <c:v>0.556221290361433</c:v>
                </c:pt>
                <c:pt idx="80">
                  <c:v>0.550673984920662</c:v>
                </c:pt>
                <c:pt idx="81">
                  <c:v>0.545126679479891</c:v>
                </c:pt>
                <c:pt idx="82">
                  <c:v>0.539579374039119</c:v>
                </c:pt>
                <c:pt idx="83">
                  <c:v>0.534032068598348</c:v>
                </c:pt>
                <c:pt idx="84">
                  <c:v>0.528484763157577</c:v>
                </c:pt>
                <c:pt idx="85">
                  <c:v>0.522937457716805</c:v>
                </c:pt>
                <c:pt idx="86">
                  <c:v>0.517390152276034</c:v>
                </c:pt>
                <c:pt idx="87">
                  <c:v>0.511842846835263</c:v>
                </c:pt>
                <c:pt idx="88">
                  <c:v>0.506295541394492</c:v>
                </c:pt>
                <c:pt idx="89">
                  <c:v>0.50074823595372</c:v>
                </c:pt>
                <c:pt idx="90">
                  <c:v>0.495200930512949</c:v>
                </c:pt>
                <c:pt idx="91">
                  <c:v>0.489653625072177</c:v>
                </c:pt>
                <c:pt idx="92">
                  <c:v>0.484106319631406</c:v>
                </c:pt>
                <c:pt idx="93">
                  <c:v>0.478559014190635</c:v>
                </c:pt>
                <c:pt idx="94">
                  <c:v>0.473011708749864</c:v>
                </c:pt>
                <c:pt idx="95">
                  <c:v>0.467464403309092</c:v>
                </c:pt>
                <c:pt idx="96">
                  <c:v>0.461917097868321</c:v>
                </c:pt>
                <c:pt idx="97">
                  <c:v>0.45636979242755</c:v>
                </c:pt>
                <c:pt idx="98">
                  <c:v>0.450822486986778</c:v>
                </c:pt>
                <c:pt idx="99">
                  <c:v>0.445275181546007</c:v>
                </c:pt>
                <c:pt idx="100">
                  <c:v>0.439727876105236</c:v>
                </c:pt>
                <c:pt idx="101">
                  <c:v>0.434180570664464</c:v>
                </c:pt>
                <c:pt idx="102">
                  <c:v>0.428633265223693</c:v>
                </c:pt>
                <c:pt idx="103">
                  <c:v>0.423085959782922</c:v>
                </c:pt>
                <c:pt idx="104">
                  <c:v>0.41753865434215</c:v>
                </c:pt>
                <c:pt idx="105">
                  <c:v>0.411991348901379</c:v>
                </c:pt>
                <c:pt idx="106">
                  <c:v>0.406444043460608</c:v>
                </c:pt>
                <c:pt idx="107">
                  <c:v>0.400896738019836</c:v>
                </c:pt>
                <c:pt idx="108">
                  <c:v>0.395349432579065</c:v>
                </c:pt>
                <c:pt idx="109">
                  <c:v>0.389802127138294</c:v>
                </c:pt>
                <c:pt idx="110">
                  <c:v>0.384254821697522</c:v>
                </c:pt>
                <c:pt idx="111">
                  <c:v>0.378707516256751</c:v>
                </c:pt>
                <c:pt idx="112">
                  <c:v>0.373160210815979</c:v>
                </c:pt>
                <c:pt idx="113">
                  <c:v>0.367612905375208</c:v>
                </c:pt>
                <c:pt idx="114">
                  <c:v>0.362065599934437</c:v>
                </c:pt>
                <c:pt idx="115">
                  <c:v>0.356518294493665</c:v>
                </c:pt>
                <c:pt idx="116">
                  <c:v>0.350970989052894</c:v>
                </c:pt>
                <c:pt idx="117">
                  <c:v>0.345423683612123</c:v>
                </c:pt>
                <c:pt idx="118">
                  <c:v>0.339876378171351</c:v>
                </c:pt>
                <c:pt idx="119">
                  <c:v>0.33432907273058</c:v>
                </c:pt>
                <c:pt idx="120">
                  <c:v>0.328781767289809</c:v>
                </c:pt>
                <c:pt idx="121">
                  <c:v>0.323234461849037</c:v>
                </c:pt>
                <c:pt idx="122">
                  <c:v>0.317687156408266</c:v>
                </c:pt>
                <c:pt idx="123">
                  <c:v>0.312139850967494</c:v>
                </c:pt>
                <c:pt idx="124">
                  <c:v>0.306592545526723</c:v>
                </c:pt>
                <c:pt idx="125">
                  <c:v>0.301045240085952</c:v>
                </c:pt>
                <c:pt idx="126">
                  <c:v>0.29549793464518</c:v>
                </c:pt>
                <c:pt idx="127">
                  <c:v>0.289950629204409</c:v>
                </c:pt>
                <c:pt idx="128">
                  <c:v>0.284403323763638</c:v>
                </c:pt>
                <c:pt idx="129">
                  <c:v>0.278856018322866</c:v>
                </c:pt>
                <c:pt idx="130">
                  <c:v>0.273308712882095</c:v>
                </c:pt>
                <c:pt idx="131">
                  <c:v>0.267761407441324</c:v>
                </c:pt>
                <c:pt idx="132">
                  <c:v>0.262214102000552</c:v>
                </c:pt>
                <c:pt idx="133">
                  <c:v>0.256666796559781</c:v>
                </c:pt>
                <c:pt idx="134">
                  <c:v>0.251119491119009</c:v>
                </c:pt>
                <c:pt idx="135">
                  <c:v>0.245572185678238</c:v>
                </c:pt>
                <c:pt idx="136">
                  <c:v>0.240024880237467</c:v>
                </c:pt>
                <c:pt idx="137">
                  <c:v>0.234477574796695</c:v>
                </c:pt>
                <c:pt idx="138">
                  <c:v>0.228930269355924</c:v>
                </c:pt>
                <c:pt idx="139">
                  <c:v>0.223382963915153</c:v>
                </c:pt>
                <c:pt idx="140">
                  <c:v>0.217835658474381</c:v>
                </c:pt>
                <c:pt idx="141">
                  <c:v>0.21228835303361</c:v>
                </c:pt>
                <c:pt idx="142">
                  <c:v>0.206741047592839</c:v>
                </c:pt>
                <c:pt idx="143">
                  <c:v>0.201193742152067</c:v>
                </c:pt>
                <c:pt idx="144">
                  <c:v>0.195646436711296</c:v>
                </c:pt>
                <c:pt idx="145">
                  <c:v>0.190099131270525</c:v>
                </c:pt>
                <c:pt idx="146">
                  <c:v>0.184551825829753</c:v>
                </c:pt>
                <c:pt idx="147">
                  <c:v>0.179004520388982</c:v>
                </c:pt>
                <c:pt idx="148">
                  <c:v>0.173457214948211</c:v>
                </c:pt>
                <c:pt idx="149">
                  <c:v>0.167909909507439</c:v>
                </c:pt>
                <c:pt idx="150">
                  <c:v>0.162362604066668</c:v>
                </c:pt>
                <c:pt idx="151">
                  <c:v>0.156815298625897</c:v>
                </c:pt>
                <c:pt idx="152">
                  <c:v>0.151267993185125</c:v>
                </c:pt>
                <c:pt idx="153">
                  <c:v>0.145720687744354</c:v>
                </c:pt>
                <c:pt idx="154">
                  <c:v>0.140173382303583</c:v>
                </c:pt>
                <c:pt idx="155">
                  <c:v>0.134626076862811</c:v>
                </c:pt>
                <c:pt idx="156">
                  <c:v>0.12907877142204</c:v>
                </c:pt>
                <c:pt idx="157">
                  <c:v>0.123531465981269</c:v>
                </c:pt>
                <c:pt idx="158">
                  <c:v>0.117984160540497</c:v>
                </c:pt>
                <c:pt idx="159">
                  <c:v>0.112436855099726</c:v>
                </c:pt>
                <c:pt idx="160">
                  <c:v>0.106889549658955</c:v>
                </c:pt>
                <c:pt idx="161">
                  <c:v>0.101342244218183</c:v>
                </c:pt>
                <c:pt idx="162">
                  <c:v>0.0957949387774118</c:v>
                </c:pt>
                <c:pt idx="163">
                  <c:v>0.0902476333366405</c:v>
                </c:pt>
                <c:pt idx="164">
                  <c:v>0.0847003278958691</c:v>
                </c:pt>
                <c:pt idx="165">
                  <c:v>0.0791530224550978</c:v>
                </c:pt>
                <c:pt idx="166">
                  <c:v>0.0736057170143264</c:v>
                </c:pt>
                <c:pt idx="167">
                  <c:v>0.0680584115735551</c:v>
                </c:pt>
                <c:pt idx="168">
                  <c:v>0.0625111061327837</c:v>
                </c:pt>
                <c:pt idx="169">
                  <c:v>0.0569638006920124</c:v>
                </c:pt>
                <c:pt idx="170">
                  <c:v>0.051416495251241</c:v>
                </c:pt>
                <c:pt idx="171">
                  <c:v>0.0458691898104697</c:v>
                </c:pt>
                <c:pt idx="172">
                  <c:v>0.0403218843696983</c:v>
                </c:pt>
                <c:pt idx="173">
                  <c:v>0.034774578928927</c:v>
                </c:pt>
                <c:pt idx="174">
                  <c:v>0.0292272734881556</c:v>
                </c:pt>
                <c:pt idx="175">
                  <c:v>0.0236799680473843</c:v>
                </c:pt>
                <c:pt idx="176">
                  <c:v>0.0181326626066129</c:v>
                </c:pt>
                <c:pt idx="177">
                  <c:v>0.0125853571658416</c:v>
                </c:pt>
                <c:pt idx="178">
                  <c:v>0.00703805172507021</c:v>
                </c:pt>
                <c:pt idx="179">
                  <c:v>0.00149074628429887</c:v>
                </c:pt>
                <c:pt idx="180">
                  <c:v>-0.00405655915647248</c:v>
                </c:pt>
                <c:pt idx="181">
                  <c:v>-0.00405655915647248</c:v>
                </c:pt>
                <c:pt idx="182">
                  <c:v>-0.00405655915647248</c:v>
                </c:pt>
                <c:pt idx="183">
                  <c:v>-0.00405655915647248</c:v>
                </c:pt>
                <c:pt idx="184">
                  <c:v>-0.00405655915647248</c:v>
                </c:pt>
                <c:pt idx="185">
                  <c:v>-0.00405655915647248</c:v>
                </c:pt>
                <c:pt idx="186">
                  <c:v>-0.00405655915647248</c:v>
                </c:pt>
                <c:pt idx="187">
                  <c:v>-0.00405655915647248</c:v>
                </c:pt>
                <c:pt idx="188">
                  <c:v>-0.00405655915647248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0004408"/>
        <c:axId val="2080007384"/>
      </c:lineChart>
      <c:catAx>
        <c:axId val="20800044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de-DE"/>
          </a:p>
        </c:txPr>
        <c:crossAx val="2080007384"/>
        <c:crosses val="autoZero"/>
        <c:auto val="1"/>
        <c:lblAlgn val="ctr"/>
        <c:lblOffset val="100"/>
        <c:noMultiLvlLbl val="0"/>
      </c:catAx>
      <c:valAx>
        <c:axId val="20800073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de-DE"/>
          </a:p>
        </c:txPr>
        <c:crossAx val="20800044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de-DE"/>
        </a:p>
      </c:txPr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'Batterie 3 - UL(SoC)'!$I$19</c:f>
              <c:strCache>
                <c:ptCount val="1"/>
                <c:pt idx="0">
                  <c:v>P [kW]</c:v>
                </c:pt>
              </c:strCache>
            </c:strRef>
          </c:tx>
          <c:val>
            <c:numRef>
              <c:f>'Batterie 3 - UL(SoC)'!$I$21:$I$209</c:f>
              <c:numCache>
                <c:formatCode>0.000</c:formatCode>
                <c:ptCount val="189"/>
                <c:pt idx="0">
                  <c:v>0.401402198742163</c:v>
                </c:pt>
                <c:pt idx="1">
                  <c:v>0.39873225353045</c:v>
                </c:pt>
                <c:pt idx="2">
                  <c:v>0.395641671299303</c:v>
                </c:pt>
                <c:pt idx="3">
                  <c:v>0.392786049368185</c:v>
                </c:pt>
                <c:pt idx="4">
                  <c:v>0.390168145739429</c:v>
                </c:pt>
                <c:pt idx="5">
                  <c:v>0.387768763092111</c:v>
                </c:pt>
                <c:pt idx="6">
                  <c:v>0.385569529193387</c:v>
                </c:pt>
                <c:pt idx="7">
                  <c:v>0.383553588207913</c:v>
                </c:pt>
                <c:pt idx="8">
                  <c:v>0.381705500784323</c:v>
                </c:pt>
                <c:pt idx="9">
                  <c:v>0.380011125897778</c:v>
                </c:pt>
                <c:pt idx="10">
                  <c:v>0.378457511662544</c:v>
                </c:pt>
                <c:pt idx="11">
                  <c:v>0.377032795293814</c:v>
                </c:pt>
                <c:pt idx="12">
                  <c:v>0.375726111483095</c:v>
                </c:pt>
                <c:pt idx="13">
                  <c:v>0.374527508480648</c:v>
                </c:pt>
                <c:pt idx="14">
                  <c:v>0.373427871236691</c:v>
                </c:pt>
                <c:pt idx="15">
                  <c:v>0.372418851007589</c:v>
                </c:pt>
                <c:pt idx="16">
                  <c:v>0.371492800883168</c:v>
                </c:pt>
                <c:pt idx="17">
                  <c:v>0.370642716737075</c:v>
                </c:pt>
                <c:pt idx="18">
                  <c:v>0.369862183143979</c:v>
                </c:pt>
                <c:pt idx="19">
                  <c:v>0.369145323845786</c:v>
                </c:pt>
                <c:pt idx="20">
                  <c:v>0.368486756384201</c:v>
                </c:pt>
                <c:pt idx="21">
                  <c:v>0.367881550549146</c:v>
                </c:pt>
                <c:pt idx="22">
                  <c:v>0.367325190322024</c:v>
                </c:pt>
                <c:pt idx="23">
                  <c:v>0.366813539019834</c:v>
                </c:pt>
                <c:pt idx="24">
                  <c:v>0.366342807370868</c:v>
                </c:pt>
                <c:pt idx="25">
                  <c:v>0.365909524275347</c:v>
                </c:pt>
                <c:pt idx="26">
                  <c:v>0.365510510025154</c:v>
                </c:pt>
                <c:pt idx="27">
                  <c:v>0.365142851775745</c:v>
                </c:pt>
                <c:pt idx="28">
                  <c:v>0.364803881080803</c:v>
                </c:pt>
                <c:pt idx="29">
                  <c:v>0.36449115331606</c:v>
                </c:pt>
                <c:pt idx="30">
                  <c:v>0.364202428833371</c:v>
                </c:pt>
                <c:pt idx="31">
                  <c:v>0.363935655699456</c:v>
                </c:pt>
                <c:pt idx="32">
                  <c:v>0.363688953885984</c:v>
                </c:pt>
                <c:pt idx="33">
                  <c:v>0.363460600788875</c:v>
                </c:pt>
                <c:pt idx="34">
                  <c:v>0.363249017965001</c:v>
                </c:pt>
                <c:pt idx="35">
                  <c:v>0.363052758983817</c:v>
                </c:pt>
                <c:pt idx="36">
                  <c:v>0.362870498300124</c:v>
                </c:pt>
                <c:pt idx="37">
                  <c:v>0.362701021062027</c:v>
                </c:pt>
                <c:pt idx="38">
                  <c:v>0.362543213775373</c:v>
                </c:pt>
                <c:pt idx="39">
                  <c:v>0.362396055752602</c:v>
                </c:pt>
                <c:pt idx="40">
                  <c:v>0.36225861127997</c:v>
                </c:pt>
                <c:pt idx="41">
                  <c:v>0.362130022442682</c:v>
                </c:pt>
                <c:pt idx="42">
                  <c:v>0.362009502552542</c:v>
                </c:pt>
                <c:pt idx="43">
                  <c:v>0.361896330127391</c:v>
                </c:pt>
                <c:pt idx="44">
                  <c:v>0.361789843375873</c:v>
                </c:pt>
                <c:pt idx="45">
                  <c:v>0.361689435144956</c:v>
                </c:pt>
                <c:pt idx="46">
                  <c:v>0.361594548291239</c:v>
                </c:pt>
                <c:pt idx="47">
                  <c:v>0.361504671440326</c:v>
                </c:pt>
                <c:pt idx="48">
                  <c:v>0.361419335101576</c:v>
                </c:pt>
                <c:pt idx="49">
                  <c:v>0.361338108108253</c:v>
                </c:pt>
                <c:pt idx="50">
                  <c:v>0.36126059435565</c:v>
                </c:pt>
                <c:pt idx="51">
                  <c:v>0.361186429812036</c:v>
                </c:pt>
                <c:pt idx="52">
                  <c:v>0.361115279779414</c:v>
                </c:pt>
                <c:pt idx="53">
                  <c:v>0.361046836382974</c:v>
                </c:pt>
                <c:pt idx="54">
                  <c:v>0.360980816269945</c:v>
                </c:pt>
                <c:pt idx="55">
                  <c:v>0.36091695850011</c:v>
                </c:pt>
                <c:pt idx="56">
                  <c:v>0.360855022611793</c:v>
                </c:pt>
                <c:pt idx="57">
                  <c:v>0.360794786848432</c:v>
                </c:pt>
                <c:pt idx="58">
                  <c:v>0.360736046532138</c:v>
                </c:pt>
                <c:pt idx="59">
                  <c:v>0.36067861257175</c:v>
                </c:pt>
                <c:pt idx="60">
                  <c:v>0.36062231009396</c:v>
                </c:pt>
                <c:pt idx="61">
                  <c:v>0.36056697718701</c:v>
                </c:pt>
                <c:pt idx="62">
                  <c:v>0.360512463747373</c:v>
                </c:pt>
                <c:pt idx="63">
                  <c:v>0.360458630420599</c:v>
                </c:pt>
                <c:pt idx="64">
                  <c:v>0.360405347628244</c:v>
                </c:pt>
                <c:pt idx="65">
                  <c:v>0.360352494673486</c:v>
                </c:pt>
                <c:pt idx="66">
                  <c:v>0.360299958918625</c:v>
                </c:pt>
                <c:pt idx="67">
                  <c:v>0.36024763502824</c:v>
                </c:pt>
                <c:pt idx="68">
                  <c:v>0.360195424272267</c:v>
                </c:pt>
                <c:pt idx="69">
                  <c:v>0.36014323388376</c:v>
                </c:pt>
                <c:pt idx="70">
                  <c:v>0.360090976466492</c:v>
                </c:pt>
                <c:pt idx="71">
                  <c:v>0.360038569447974</c:v>
                </c:pt>
                <c:pt idx="72">
                  <c:v>0.359985934573804</c:v>
                </c:pt>
                <c:pt idx="73">
                  <c:v>0.359932997439587</c:v>
                </c:pt>
                <c:pt idx="74">
                  <c:v>0.359879687056985</c:v>
                </c:pt>
                <c:pt idx="75">
                  <c:v>0.359825935450688</c:v>
                </c:pt>
                <c:pt idx="76">
                  <c:v>0.35977167728338</c:v>
                </c:pt>
                <c:pt idx="77">
                  <c:v>0.359716849505975</c:v>
                </c:pt>
                <c:pt idx="78">
                  <c:v>0.359661391030599</c:v>
                </c:pt>
                <c:pt idx="79">
                  <c:v>0.359605242423999</c:v>
                </c:pt>
                <c:pt idx="80">
                  <c:v>0.359548345619196</c:v>
                </c:pt>
                <c:pt idx="81">
                  <c:v>0.359490643643373</c:v>
                </c:pt>
                <c:pt idx="82">
                  <c:v>0.359432080360101</c:v>
                </c:pt>
                <c:pt idx="83">
                  <c:v>0.359372600224148</c:v>
                </c:pt>
                <c:pt idx="84">
                  <c:v>0.359312148047193</c:v>
                </c:pt>
                <c:pt idx="85">
                  <c:v>0.359250668772897</c:v>
                </c:pt>
                <c:pt idx="86">
                  <c:v>0.359188107259815</c:v>
                </c:pt>
                <c:pt idx="87">
                  <c:v>0.359124408070755</c:v>
                </c:pt>
                <c:pt idx="88">
                  <c:v>0.359059515267211</c:v>
                </c:pt>
                <c:pt idx="89">
                  <c:v>0.358993372207547</c:v>
                </c:pt>
                <c:pt idx="90">
                  <c:v>0.358925921347685</c:v>
                </c:pt>
                <c:pt idx="91">
                  <c:v>0.358857104043009</c:v>
                </c:pt>
                <c:pt idx="92">
                  <c:v>0.358786860350293</c:v>
                </c:pt>
                <c:pt idx="93">
                  <c:v>0.358715128828397</c:v>
                </c:pt>
                <c:pt idx="94">
                  <c:v>0.358641846336527</c:v>
                </c:pt>
                <c:pt idx="95">
                  <c:v>0.358566947828805</c:v>
                </c:pt>
                <c:pt idx="96">
                  <c:v>0.358490366143897</c:v>
                </c:pt>
                <c:pt idx="97">
                  <c:v>0.35841203178839</c:v>
                </c:pt>
                <c:pt idx="98">
                  <c:v>0.358331872712588</c:v>
                </c:pt>
                <c:pt idx="99">
                  <c:v>0.358249814077307</c:v>
                </c:pt>
                <c:pt idx="100">
                  <c:v>0.358165778010217</c:v>
                </c:pt>
                <c:pt idx="101">
                  <c:v>0.358079683350148</c:v>
                </c:pt>
                <c:pt idx="102">
                  <c:v>0.357991445377714</c:v>
                </c:pt>
                <c:pt idx="103">
                  <c:v>0.357900975530474</c:v>
                </c:pt>
                <c:pt idx="104">
                  <c:v>0.357808181100692</c:v>
                </c:pt>
                <c:pt idx="105">
                  <c:v>0.357712964913657</c:v>
                </c:pt>
                <c:pt idx="106">
                  <c:v>0.357615224984258</c:v>
                </c:pt>
                <c:pt idx="107">
                  <c:v>0.357514854149392</c:v>
                </c:pt>
                <c:pt idx="108">
                  <c:v>0.357411739673468</c:v>
                </c:pt>
                <c:pt idx="109">
                  <c:v>0.357305762824053</c:v>
                </c:pt>
                <c:pt idx="110">
                  <c:v>0.357196798414365</c:v>
                </c:pt>
                <c:pt idx="111">
                  <c:v>0.35708471430899</c:v>
                </c:pt>
                <c:pt idx="112">
                  <c:v>0.356969370888781</c:v>
                </c:pt>
                <c:pt idx="113">
                  <c:v>0.356850620470453</c:v>
                </c:pt>
                <c:pt idx="114">
                  <c:v>0.356728306675868</c:v>
                </c:pt>
                <c:pt idx="115">
                  <c:v>0.356602263745403</c:v>
                </c:pt>
                <c:pt idx="116">
                  <c:v>0.356472315789125</c:v>
                </c:pt>
                <c:pt idx="117">
                  <c:v>0.356338275968706</c:v>
                </c:pt>
                <c:pt idx="118">
                  <c:v>0.356199945602148</c:v>
                </c:pt>
                <c:pt idx="119">
                  <c:v>0.356057113182325</c:v>
                </c:pt>
                <c:pt idx="120">
                  <c:v>0.355909553299211</c:v>
                </c:pt>
                <c:pt idx="121">
                  <c:v>0.355757025454281</c:v>
                </c:pt>
                <c:pt idx="122">
                  <c:v>0.355599272754016</c:v>
                </c:pt>
                <c:pt idx="123">
                  <c:v>0.35543602046762</c:v>
                </c:pt>
                <c:pt idx="124">
                  <c:v>0.355266974431959</c:v>
                </c:pt>
                <c:pt idx="125">
                  <c:v>0.355091819284277</c:v>
                </c:pt>
                <c:pt idx="126">
                  <c:v>0.354910216500383</c:v>
                </c:pt>
                <c:pt idx="127">
                  <c:v>0.354721802212665</c:v>
                </c:pt>
                <c:pt idx="128">
                  <c:v>0.354526184778373</c:v>
                </c:pt>
                <c:pt idx="129">
                  <c:v>0.354322942064003</c:v>
                </c:pt>
                <c:pt idx="130">
                  <c:v>0.354111618406179</c:v>
                </c:pt>
                <c:pt idx="131">
                  <c:v>0.353891721203014</c:v>
                </c:pt>
                <c:pt idx="132">
                  <c:v>0.353662717082302</c:v>
                </c:pt>
                <c:pt idx="133">
                  <c:v>0.353424027583824</c:v>
                </c:pt>
                <c:pt idx="134">
                  <c:v>0.353175024282209</c:v>
                </c:pt>
                <c:pt idx="135">
                  <c:v>0.352915023263792</c:v>
                </c:pt>
                <c:pt idx="136">
                  <c:v>0.352643278855276</c:v>
                </c:pt>
                <c:pt idx="137">
                  <c:v>0.352358976483123</c:v>
                </c:pt>
                <c:pt idx="138">
                  <c:v>0.352061224519663</c:v>
                </c:pt>
                <c:pt idx="139">
                  <c:v>0.351749044944025</c:v>
                </c:pt>
                <c:pt idx="140">
                  <c:v>0.351421362611816</c:v>
                </c:pt>
                <c:pt idx="141">
                  <c:v>0.351076992885529</c:v>
                </c:pt>
                <c:pt idx="142">
                  <c:v>0.350714627325774</c:v>
                </c:pt>
                <c:pt idx="143">
                  <c:v>0.35033281707909</c:v>
                </c:pt>
                <c:pt idx="144">
                  <c:v>0.34992995351772</c:v>
                </c:pt>
                <c:pt idx="145">
                  <c:v>0.349504245585895</c:v>
                </c:pt>
                <c:pt idx="146">
                  <c:v>0.349053693179838</c:v>
                </c:pt>
                <c:pt idx="147">
                  <c:v>0.348576055726898</c:v>
                </c:pt>
                <c:pt idx="148">
                  <c:v>0.348068814922324</c:v>
                </c:pt>
                <c:pt idx="149">
                  <c:v>0.347529130315716</c:v>
                </c:pt>
                <c:pt idx="150">
                  <c:v>0.346953786093478</c:v>
                </c:pt>
                <c:pt idx="151">
                  <c:v>0.346339126951598</c:v>
                </c:pt>
                <c:pt idx="152">
                  <c:v>0.345680980357151</c:v>
                </c:pt>
                <c:pt idx="153">
                  <c:v>0.344974561704311</c:v>
                </c:pt>
                <c:pt idx="154">
                  <c:v>0.344214357806457</c:v>
                </c:pt>
                <c:pt idx="155">
                  <c:v>0.343393982722751</c:v>
                </c:pt>
                <c:pt idx="156">
                  <c:v>0.342505997939058</c:v>
                </c:pt>
                <c:pt idx="157">
                  <c:v>0.341541686179352</c:v>
                </c:pt>
                <c:pt idx="158">
                  <c:v>0.340490764271027</c:v>
                </c:pt>
                <c:pt idx="159">
                  <c:v>0.339341015004444</c:v>
                </c:pt>
                <c:pt idx="160">
                  <c:v>0.338077810009189</c:v>
                </c:pt>
                <c:pt idx="161">
                  <c:v>0.336683484053129</c:v>
                </c:pt>
                <c:pt idx="162">
                  <c:v>0.335136503830991</c:v>
                </c:pt>
                <c:pt idx="163">
                  <c:v>0.333410347932368</c:v>
                </c:pt>
                <c:pt idx="164">
                  <c:v>0.331471973709513</c:v>
                </c:pt>
                <c:pt idx="165">
                  <c:v>0.329279681645001</c:v>
                </c:pt>
                <c:pt idx="166">
                  <c:v>0.326780081621449</c:v>
                </c:pt>
                <c:pt idx="167">
                  <c:v>0.32390368725946</c:v>
                </c:pt>
                <c:pt idx="168">
                  <c:v>0.320558355493991</c:v>
                </c:pt>
                <c:pt idx="169">
                  <c:v>0.316619232754831</c:v>
                </c:pt>
                <c:pt idx="170">
                  <c:v>0.311912826130378</c:v>
                </c:pt>
                <c:pt idx="171">
                  <c:v>0.306190762047862</c:v>
                </c:pt>
                <c:pt idx="172">
                  <c:v>0.299084501217821</c:v>
                </c:pt>
                <c:pt idx="173">
                  <c:v>0.290022667571227</c:v>
                </c:pt>
                <c:pt idx="174">
                  <c:v>0.278069237117007</c:v>
                </c:pt>
                <c:pt idx="175">
                  <c:v>0.261577421197086</c:v>
                </c:pt>
                <c:pt idx="176">
                  <c:v>0.237356941063274</c:v>
                </c:pt>
                <c:pt idx="177">
                  <c:v>0.198312291036207</c:v>
                </c:pt>
                <c:pt idx="178">
                  <c:v>0.12483219751608</c:v>
                </c:pt>
                <c:pt idx="179">
                  <c:v>0.0</c:v>
                </c:pt>
                <c:pt idx="180">
                  <c:v>0.0</c:v>
                </c:pt>
                <c:pt idx="181">
                  <c:v>0.0</c:v>
                </c:pt>
                <c:pt idx="182">
                  <c:v>0.0</c:v>
                </c:pt>
                <c:pt idx="183">
                  <c:v>0.0</c:v>
                </c:pt>
                <c:pt idx="184">
                  <c:v>0.0</c:v>
                </c:pt>
                <c:pt idx="185">
                  <c:v>0.0</c:v>
                </c:pt>
                <c:pt idx="186">
                  <c:v>0.0</c:v>
                </c:pt>
                <c:pt idx="187">
                  <c:v>0.0</c:v>
                </c:pt>
                <c:pt idx="188">
                  <c:v>0.0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'Batterie 3 - UL(SoC)'!$K$19</c:f>
              <c:strCache>
                <c:ptCount val="1"/>
                <c:pt idx="0">
                  <c:v>Q [Ah]</c:v>
                </c:pt>
              </c:strCache>
            </c:strRef>
          </c:tx>
          <c:val>
            <c:numRef>
              <c:f>'Batterie 3 - UL(SoC)'!$K$21:$K$209</c:f>
              <c:numCache>
                <c:formatCode>0.00</c:formatCode>
                <c:ptCount val="189"/>
                <c:pt idx="0">
                  <c:v>10.93904032339822</c:v>
                </c:pt>
                <c:pt idx="1">
                  <c:v>10.87802217826676</c:v>
                </c:pt>
                <c:pt idx="2">
                  <c:v>10.81700189924737</c:v>
                </c:pt>
                <c:pt idx="3">
                  <c:v>10.75598154234885</c:v>
                </c:pt>
                <c:pt idx="4">
                  <c:v>10.69496118260803</c:v>
                </c:pt>
                <c:pt idx="5">
                  <c:v>10.63394082276347</c:v>
                </c:pt>
                <c:pt idx="6">
                  <c:v>10.57292046291513</c:v>
                </c:pt>
                <c:pt idx="7">
                  <c:v>10.51190010306665</c:v>
                </c:pt>
                <c:pt idx="8">
                  <c:v>10.45087974321816</c:v>
                </c:pt>
                <c:pt idx="9">
                  <c:v>10.38985938336968</c:v>
                </c:pt>
                <c:pt idx="10">
                  <c:v>10.3288390235212</c:v>
                </c:pt>
                <c:pt idx="11">
                  <c:v>10.26781866367271</c:v>
                </c:pt>
                <c:pt idx="12">
                  <c:v>10.20679830382423</c:v>
                </c:pt>
                <c:pt idx="13">
                  <c:v>10.14577794397574</c:v>
                </c:pt>
                <c:pt idx="14">
                  <c:v>10.08475758412726</c:v>
                </c:pt>
                <c:pt idx="15">
                  <c:v>10.02373722427877</c:v>
                </c:pt>
                <c:pt idx="16">
                  <c:v>9.96271686443029</c:v>
                </c:pt>
                <c:pt idx="17">
                  <c:v>9.901696504581803</c:v>
                </c:pt>
                <c:pt idx="18">
                  <c:v>9.840676144733318</c:v>
                </c:pt>
                <c:pt idx="19">
                  <c:v>9.779655784884834</c:v>
                </c:pt>
                <c:pt idx="20">
                  <c:v>9.71863542503635</c:v>
                </c:pt>
                <c:pt idx="21">
                  <c:v>9.657615065187865</c:v>
                </c:pt>
                <c:pt idx="22">
                  <c:v>9.59659470533938</c:v>
                </c:pt>
                <c:pt idx="23">
                  <c:v>9.535574345490897</c:v>
                </c:pt>
                <c:pt idx="24">
                  <c:v>9.474553985642412</c:v>
                </c:pt>
                <c:pt idx="25">
                  <c:v>9.413533625793927</c:v>
                </c:pt>
                <c:pt idx="26">
                  <c:v>9.35251326594544</c:v>
                </c:pt>
                <c:pt idx="27">
                  <c:v>9.29149290609696</c:v>
                </c:pt>
                <c:pt idx="28">
                  <c:v>9.230472546248475</c:v>
                </c:pt>
                <c:pt idx="29">
                  <c:v>9.16945218639999</c:v>
                </c:pt>
                <c:pt idx="30">
                  <c:v>9.108431826551506</c:v>
                </c:pt>
                <c:pt idx="31">
                  <c:v>9.047411466703021</c:v>
                </c:pt>
                <c:pt idx="32">
                  <c:v>8.986391106854537</c:v>
                </c:pt>
                <c:pt idx="33">
                  <c:v>8.925370747006053</c:v>
                </c:pt>
                <c:pt idx="34">
                  <c:v>8.864350387157568</c:v>
                </c:pt>
                <c:pt idx="35">
                  <c:v>8.803330027309083</c:v>
                </c:pt>
                <c:pt idx="36">
                  <c:v>8.742309667460599</c:v>
                </c:pt>
                <c:pt idx="37">
                  <c:v>8.681289307612115</c:v>
                </c:pt>
                <c:pt idx="38">
                  <c:v>8.62026894776363</c:v>
                </c:pt>
                <c:pt idx="39">
                  <c:v>8.559248587915146</c:v>
                </c:pt>
                <c:pt idx="40">
                  <c:v>8.498228228066661</c:v>
                </c:pt>
                <c:pt idx="41">
                  <c:v>8.437207868218177</c:v>
                </c:pt>
                <c:pt idx="42">
                  <c:v>8.37618750836969</c:v>
                </c:pt>
                <c:pt idx="43">
                  <c:v>8.315167148521208</c:v>
                </c:pt>
                <c:pt idx="44">
                  <c:v>8.254146788672724</c:v>
                </c:pt>
                <c:pt idx="45">
                  <c:v>8.193126428824237</c:v>
                </c:pt>
                <c:pt idx="46">
                  <c:v>8.132106068975753</c:v>
                </c:pt>
                <c:pt idx="47">
                  <c:v>8.071085709127268</c:v>
                </c:pt>
                <c:pt idx="48">
                  <c:v>8.010065349278785</c:v>
                </c:pt>
                <c:pt idx="49">
                  <c:v>7.9490449894303</c:v>
                </c:pt>
                <c:pt idx="50">
                  <c:v>7.888024629581817</c:v>
                </c:pt>
                <c:pt idx="51">
                  <c:v>7.827004269733332</c:v>
                </c:pt>
                <c:pt idx="52">
                  <c:v>7.765983909884847</c:v>
                </c:pt>
                <c:pt idx="53">
                  <c:v>7.704963550036362</c:v>
                </c:pt>
                <c:pt idx="54">
                  <c:v>7.643943190187877</c:v>
                </c:pt>
                <c:pt idx="55">
                  <c:v>7.582922830339394</c:v>
                </c:pt>
                <c:pt idx="56">
                  <c:v>7.521902470490909</c:v>
                </c:pt>
                <c:pt idx="57">
                  <c:v>7.460882110642424</c:v>
                </c:pt>
                <c:pt idx="58">
                  <c:v>7.39986175079394</c:v>
                </c:pt>
                <c:pt idx="59">
                  <c:v>7.338841390945456</c:v>
                </c:pt>
                <c:pt idx="60">
                  <c:v>7.277821031096972</c:v>
                </c:pt>
                <c:pt idx="61">
                  <c:v>7.216800671248487</c:v>
                </c:pt>
                <c:pt idx="62">
                  <c:v>7.155780311400003</c:v>
                </c:pt>
                <c:pt idx="63">
                  <c:v>7.094759951551518</c:v>
                </c:pt>
                <c:pt idx="64">
                  <c:v>7.033739591703033</c:v>
                </c:pt>
                <c:pt idx="65">
                  <c:v>6.97271923185455</c:v>
                </c:pt>
                <c:pt idx="66">
                  <c:v>6.911698872006064</c:v>
                </c:pt>
                <c:pt idx="67">
                  <c:v>6.85067851215758</c:v>
                </c:pt>
                <c:pt idx="68">
                  <c:v>6.789658152309095</c:v>
                </c:pt>
                <c:pt idx="69">
                  <c:v>6.72863779246061</c:v>
                </c:pt>
                <c:pt idx="70">
                  <c:v>6.667617432612126</c:v>
                </c:pt>
                <c:pt idx="71">
                  <c:v>6.606597072763642</c:v>
                </c:pt>
                <c:pt idx="72">
                  <c:v>6.545576712915158</c:v>
                </c:pt>
                <c:pt idx="73">
                  <c:v>6.484556353066673</c:v>
                </c:pt>
                <c:pt idx="74">
                  <c:v>6.423535993218189</c:v>
                </c:pt>
                <c:pt idx="75">
                  <c:v>6.362515633369704</c:v>
                </c:pt>
                <c:pt idx="76">
                  <c:v>6.30149527352122</c:v>
                </c:pt>
                <c:pt idx="77">
                  <c:v>6.240474913672735</c:v>
                </c:pt>
                <c:pt idx="78">
                  <c:v>6.179454553824251</c:v>
                </c:pt>
                <c:pt idx="79">
                  <c:v>6.118434193975767</c:v>
                </c:pt>
                <c:pt idx="80">
                  <c:v>6.057413834127281</c:v>
                </c:pt>
                <c:pt idx="81">
                  <c:v>5.996393474278796</c:v>
                </c:pt>
                <c:pt idx="82">
                  <c:v>5.935373114430312</c:v>
                </c:pt>
                <c:pt idx="83">
                  <c:v>5.874352754581828</c:v>
                </c:pt>
                <c:pt idx="84">
                  <c:v>5.813332394733343</c:v>
                </c:pt>
                <c:pt idx="85">
                  <c:v>5.75231203488486</c:v>
                </c:pt>
                <c:pt idx="86">
                  <c:v>5.691291675036374</c:v>
                </c:pt>
                <c:pt idx="87">
                  <c:v>5.63027131518789</c:v>
                </c:pt>
                <c:pt idx="88">
                  <c:v>5.569250955339406</c:v>
                </c:pt>
                <c:pt idx="89">
                  <c:v>5.508230595490921</c:v>
                </c:pt>
                <c:pt idx="90">
                  <c:v>5.447210235642437</c:v>
                </c:pt>
                <c:pt idx="91">
                  <c:v>5.386189875793953</c:v>
                </c:pt>
                <c:pt idx="92">
                  <c:v>5.325169515945468</c:v>
                </c:pt>
                <c:pt idx="93">
                  <c:v>5.264149156096984</c:v>
                </c:pt>
                <c:pt idx="94">
                  <c:v>5.203128796248499</c:v>
                </c:pt>
                <c:pt idx="95">
                  <c:v>5.142108436400014</c:v>
                </c:pt>
                <c:pt idx="96">
                  <c:v>5.08108807655153</c:v>
                </c:pt>
                <c:pt idx="97">
                  <c:v>5.020067716703045</c:v>
                </c:pt>
                <c:pt idx="98">
                  <c:v>4.95904735685456</c:v>
                </c:pt>
                <c:pt idx="99">
                  <c:v>4.898026997006077</c:v>
                </c:pt>
                <c:pt idx="100">
                  <c:v>4.837006637157592</c:v>
                </c:pt>
                <c:pt idx="101">
                  <c:v>4.775986277309108</c:v>
                </c:pt>
                <c:pt idx="102">
                  <c:v>4.714965917460623</c:v>
                </c:pt>
                <c:pt idx="103">
                  <c:v>4.653945557612139</c:v>
                </c:pt>
                <c:pt idx="104">
                  <c:v>4.592925197763654</c:v>
                </c:pt>
                <c:pt idx="105">
                  <c:v>4.531904837915169</c:v>
                </c:pt>
                <c:pt idx="106">
                  <c:v>4.470884478066684</c:v>
                </c:pt>
                <c:pt idx="107">
                  <c:v>4.4098641182182</c:v>
                </c:pt>
                <c:pt idx="108">
                  <c:v>4.348843758369714</c:v>
                </c:pt>
                <c:pt idx="109">
                  <c:v>4.28782339852123</c:v>
                </c:pt>
                <c:pt idx="110">
                  <c:v>4.226803038672744</c:v>
                </c:pt>
                <c:pt idx="111">
                  <c:v>4.165782678824259</c:v>
                </c:pt>
                <c:pt idx="112">
                  <c:v>4.104762318975775</c:v>
                </c:pt>
                <c:pt idx="113">
                  <c:v>4.043741959127289</c:v>
                </c:pt>
                <c:pt idx="114">
                  <c:v>3.982721599278804</c:v>
                </c:pt>
                <c:pt idx="115">
                  <c:v>3.92170123943032</c:v>
                </c:pt>
                <c:pt idx="116">
                  <c:v>3.860680879581834</c:v>
                </c:pt>
                <c:pt idx="117">
                  <c:v>3.799660519733349</c:v>
                </c:pt>
                <c:pt idx="118">
                  <c:v>3.738640159884865</c:v>
                </c:pt>
                <c:pt idx="119">
                  <c:v>3.67761980003638</c:v>
                </c:pt>
                <c:pt idx="120">
                  <c:v>3.616599440187894</c:v>
                </c:pt>
                <c:pt idx="121">
                  <c:v>3.55557908033941</c:v>
                </c:pt>
                <c:pt idx="122">
                  <c:v>3.494558720490924</c:v>
                </c:pt>
                <c:pt idx="123">
                  <c:v>3.43353836064244</c:v>
                </c:pt>
                <c:pt idx="124">
                  <c:v>3.372518000793955</c:v>
                </c:pt>
                <c:pt idx="125">
                  <c:v>3.31149764094547</c:v>
                </c:pt>
                <c:pt idx="126">
                  <c:v>3.250477281096984</c:v>
                </c:pt>
                <c:pt idx="127">
                  <c:v>3.1894569212485</c:v>
                </c:pt>
                <c:pt idx="128">
                  <c:v>3.128436561400014</c:v>
                </c:pt>
                <c:pt idx="129">
                  <c:v>3.06741620155153</c:v>
                </c:pt>
                <c:pt idx="130">
                  <c:v>3.006395841703045</c:v>
                </c:pt>
                <c:pt idx="131">
                  <c:v>2.94537548185456</c:v>
                </c:pt>
                <c:pt idx="132">
                  <c:v>2.884355122006075</c:v>
                </c:pt>
                <c:pt idx="133">
                  <c:v>2.82333476215759</c:v>
                </c:pt>
                <c:pt idx="134">
                  <c:v>2.762314402309105</c:v>
                </c:pt>
                <c:pt idx="135">
                  <c:v>2.70129404246062</c:v>
                </c:pt>
                <c:pt idx="136">
                  <c:v>2.640273682612135</c:v>
                </c:pt>
                <c:pt idx="137">
                  <c:v>2.57925332276365</c:v>
                </c:pt>
                <c:pt idx="138">
                  <c:v>2.518232962915165</c:v>
                </c:pt>
                <c:pt idx="139">
                  <c:v>2.45721260306668</c:v>
                </c:pt>
                <c:pt idx="140">
                  <c:v>2.396192243218195</c:v>
                </c:pt>
                <c:pt idx="141">
                  <c:v>2.33517188336971</c:v>
                </c:pt>
                <c:pt idx="142">
                  <c:v>2.274151523521225</c:v>
                </c:pt>
                <c:pt idx="143">
                  <c:v>2.21313116367274</c:v>
                </c:pt>
                <c:pt idx="144">
                  <c:v>2.152110803824256</c:v>
                </c:pt>
                <c:pt idx="145">
                  <c:v>2.091090443975771</c:v>
                </c:pt>
                <c:pt idx="146">
                  <c:v>2.030070084127286</c:v>
                </c:pt>
                <c:pt idx="147">
                  <c:v>1.969049724278801</c:v>
                </c:pt>
                <c:pt idx="148">
                  <c:v>1.908029364430317</c:v>
                </c:pt>
                <c:pt idx="149">
                  <c:v>1.847009004581832</c:v>
                </c:pt>
                <c:pt idx="150">
                  <c:v>1.785988644733347</c:v>
                </c:pt>
                <c:pt idx="151">
                  <c:v>1.724968284884862</c:v>
                </c:pt>
                <c:pt idx="152">
                  <c:v>1.663947925036378</c:v>
                </c:pt>
                <c:pt idx="153">
                  <c:v>1.602927565187893</c:v>
                </c:pt>
                <c:pt idx="154">
                  <c:v>1.541907205339408</c:v>
                </c:pt>
                <c:pt idx="155">
                  <c:v>1.480886845490923</c:v>
                </c:pt>
                <c:pt idx="156">
                  <c:v>1.419866485642439</c:v>
                </c:pt>
                <c:pt idx="157">
                  <c:v>1.358846125793954</c:v>
                </c:pt>
                <c:pt idx="158">
                  <c:v>1.297825765945469</c:v>
                </c:pt>
                <c:pt idx="159">
                  <c:v>1.236805406096985</c:v>
                </c:pt>
                <c:pt idx="160">
                  <c:v>1.1757850462485</c:v>
                </c:pt>
                <c:pt idx="161">
                  <c:v>1.114764686400015</c:v>
                </c:pt>
                <c:pt idx="162">
                  <c:v>1.05374432655153</c:v>
                </c:pt>
                <c:pt idx="163">
                  <c:v>0.992723966703045</c:v>
                </c:pt>
                <c:pt idx="164">
                  <c:v>0.93170360685456</c:v>
                </c:pt>
                <c:pt idx="165">
                  <c:v>0.870683247006076</c:v>
                </c:pt>
                <c:pt idx="166">
                  <c:v>0.809662887157591</c:v>
                </c:pt>
                <c:pt idx="167">
                  <c:v>0.748642527309106</c:v>
                </c:pt>
                <c:pt idx="168">
                  <c:v>0.687622167460621</c:v>
                </c:pt>
                <c:pt idx="169">
                  <c:v>0.626601807612136</c:v>
                </c:pt>
                <c:pt idx="170">
                  <c:v>0.565581447763651</c:v>
                </c:pt>
                <c:pt idx="171">
                  <c:v>0.504561087915166</c:v>
                </c:pt>
                <c:pt idx="172">
                  <c:v>0.443540728066682</c:v>
                </c:pt>
                <c:pt idx="173">
                  <c:v>0.382520368218197</c:v>
                </c:pt>
                <c:pt idx="174">
                  <c:v>0.321500008369712</c:v>
                </c:pt>
                <c:pt idx="175">
                  <c:v>0.260479648521227</c:v>
                </c:pt>
                <c:pt idx="176">
                  <c:v>0.199459288672742</c:v>
                </c:pt>
                <c:pt idx="177">
                  <c:v>0.138438928824257</c:v>
                </c:pt>
                <c:pt idx="178">
                  <c:v>0.0774185689757724</c:v>
                </c:pt>
                <c:pt idx="179">
                  <c:v>0.0163982091272875</c:v>
                </c:pt>
                <c:pt idx="180">
                  <c:v>-0.0446221507211973</c:v>
                </c:pt>
                <c:pt idx="181">
                  <c:v>-0.0446221507211973</c:v>
                </c:pt>
                <c:pt idx="182">
                  <c:v>-0.0446221507211973</c:v>
                </c:pt>
                <c:pt idx="183">
                  <c:v>-0.0446221507211973</c:v>
                </c:pt>
                <c:pt idx="184">
                  <c:v>-0.0446221507211973</c:v>
                </c:pt>
                <c:pt idx="185">
                  <c:v>-0.0446221507211973</c:v>
                </c:pt>
                <c:pt idx="186">
                  <c:v>-0.0446221507211973</c:v>
                </c:pt>
                <c:pt idx="187">
                  <c:v>-0.0446221507211973</c:v>
                </c:pt>
                <c:pt idx="188">
                  <c:v>-0.0446221507211973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0039048"/>
        <c:axId val="2080042024"/>
      </c:lineChart>
      <c:catAx>
        <c:axId val="20800390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de-DE"/>
          </a:p>
        </c:txPr>
        <c:crossAx val="2080042024"/>
        <c:crosses val="autoZero"/>
        <c:auto val="1"/>
        <c:lblAlgn val="ctr"/>
        <c:lblOffset val="100"/>
        <c:noMultiLvlLbl val="0"/>
      </c:catAx>
      <c:valAx>
        <c:axId val="2080042024"/>
        <c:scaling>
          <c:orientation val="minMax"/>
        </c:scaling>
        <c:delete val="0"/>
        <c:axPos val="l"/>
        <c:majorGridlines/>
        <c:numFmt formatCode="0.000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de-DE"/>
          </a:p>
        </c:txPr>
        <c:crossAx val="20800390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1400"/>
          </a:pPr>
          <a:endParaRPr lang="de-DE"/>
        </a:p>
      </c:txPr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'Batterie 3 - UL(SoC)'!$C$19</c:f>
              <c:strCache>
                <c:ptCount val="1"/>
                <c:pt idx="0">
                  <c:v>RL [Ω]</c:v>
                </c:pt>
              </c:strCache>
            </c:strRef>
          </c:tx>
          <c:val>
            <c:numRef>
              <c:f>'Batterie 3 - UL(SoC)'!$C$21:$C$209</c:f>
              <c:numCache>
                <c:formatCode>General</c:formatCode>
                <c:ptCount val="189"/>
                <c:pt idx="0">
                  <c:v>3.0</c:v>
                </c:pt>
                <c:pt idx="1">
                  <c:v>3.0</c:v>
                </c:pt>
                <c:pt idx="2">
                  <c:v>3.0</c:v>
                </c:pt>
                <c:pt idx="3">
                  <c:v>3.0</c:v>
                </c:pt>
                <c:pt idx="4">
                  <c:v>3.0</c:v>
                </c:pt>
                <c:pt idx="5">
                  <c:v>3.0</c:v>
                </c:pt>
                <c:pt idx="6">
                  <c:v>3.0</c:v>
                </c:pt>
                <c:pt idx="7">
                  <c:v>3.0</c:v>
                </c:pt>
                <c:pt idx="8">
                  <c:v>3.0</c:v>
                </c:pt>
                <c:pt idx="9">
                  <c:v>3.0</c:v>
                </c:pt>
                <c:pt idx="10">
                  <c:v>3.0</c:v>
                </c:pt>
                <c:pt idx="11">
                  <c:v>3.0</c:v>
                </c:pt>
                <c:pt idx="12">
                  <c:v>3.0</c:v>
                </c:pt>
                <c:pt idx="13">
                  <c:v>3.0</c:v>
                </c:pt>
                <c:pt idx="14">
                  <c:v>3.0</c:v>
                </c:pt>
                <c:pt idx="15">
                  <c:v>3.0</c:v>
                </c:pt>
                <c:pt idx="16">
                  <c:v>3.0</c:v>
                </c:pt>
                <c:pt idx="17">
                  <c:v>3.0</c:v>
                </c:pt>
                <c:pt idx="18">
                  <c:v>3.0</c:v>
                </c:pt>
                <c:pt idx="19">
                  <c:v>3.0</c:v>
                </c:pt>
                <c:pt idx="20">
                  <c:v>3.0</c:v>
                </c:pt>
                <c:pt idx="21">
                  <c:v>3.0</c:v>
                </c:pt>
                <c:pt idx="22">
                  <c:v>3.0</c:v>
                </c:pt>
                <c:pt idx="23">
                  <c:v>3.0</c:v>
                </c:pt>
                <c:pt idx="24">
                  <c:v>3.0</c:v>
                </c:pt>
                <c:pt idx="25">
                  <c:v>3.0</c:v>
                </c:pt>
                <c:pt idx="26">
                  <c:v>3.0</c:v>
                </c:pt>
                <c:pt idx="27">
                  <c:v>3.0</c:v>
                </c:pt>
                <c:pt idx="28">
                  <c:v>3.0</c:v>
                </c:pt>
                <c:pt idx="29">
                  <c:v>3.0</c:v>
                </c:pt>
                <c:pt idx="30">
                  <c:v>3.0</c:v>
                </c:pt>
                <c:pt idx="31">
                  <c:v>3.0</c:v>
                </c:pt>
                <c:pt idx="32">
                  <c:v>3.0</c:v>
                </c:pt>
                <c:pt idx="33">
                  <c:v>3.0</c:v>
                </c:pt>
                <c:pt idx="34">
                  <c:v>3.0</c:v>
                </c:pt>
                <c:pt idx="35">
                  <c:v>3.0</c:v>
                </c:pt>
                <c:pt idx="36">
                  <c:v>3.0</c:v>
                </c:pt>
                <c:pt idx="37">
                  <c:v>3.0</c:v>
                </c:pt>
                <c:pt idx="38">
                  <c:v>3.0</c:v>
                </c:pt>
                <c:pt idx="39">
                  <c:v>3.0</c:v>
                </c:pt>
                <c:pt idx="40">
                  <c:v>3.0</c:v>
                </c:pt>
                <c:pt idx="41">
                  <c:v>3.0</c:v>
                </c:pt>
                <c:pt idx="42">
                  <c:v>3.0</c:v>
                </c:pt>
                <c:pt idx="43">
                  <c:v>3.0</c:v>
                </c:pt>
                <c:pt idx="44">
                  <c:v>3.0</c:v>
                </c:pt>
                <c:pt idx="45">
                  <c:v>3.0</c:v>
                </c:pt>
                <c:pt idx="46">
                  <c:v>3.0</c:v>
                </c:pt>
                <c:pt idx="47">
                  <c:v>3.0</c:v>
                </c:pt>
                <c:pt idx="48">
                  <c:v>3.0</c:v>
                </c:pt>
                <c:pt idx="49">
                  <c:v>3.0</c:v>
                </c:pt>
                <c:pt idx="50">
                  <c:v>3.0</c:v>
                </c:pt>
                <c:pt idx="51">
                  <c:v>3.0</c:v>
                </c:pt>
                <c:pt idx="52">
                  <c:v>3.0</c:v>
                </c:pt>
                <c:pt idx="53">
                  <c:v>3.0</c:v>
                </c:pt>
                <c:pt idx="54">
                  <c:v>3.0</c:v>
                </c:pt>
                <c:pt idx="55">
                  <c:v>3.0</c:v>
                </c:pt>
                <c:pt idx="56">
                  <c:v>3.0</c:v>
                </c:pt>
                <c:pt idx="57">
                  <c:v>3.0</c:v>
                </c:pt>
                <c:pt idx="58">
                  <c:v>3.0</c:v>
                </c:pt>
                <c:pt idx="59">
                  <c:v>3.0</c:v>
                </c:pt>
                <c:pt idx="60">
                  <c:v>3.0</c:v>
                </c:pt>
                <c:pt idx="61">
                  <c:v>3.0</c:v>
                </c:pt>
                <c:pt idx="62">
                  <c:v>3.0</c:v>
                </c:pt>
                <c:pt idx="63">
                  <c:v>3.0</c:v>
                </c:pt>
                <c:pt idx="64">
                  <c:v>3.0</c:v>
                </c:pt>
                <c:pt idx="65">
                  <c:v>3.0</c:v>
                </c:pt>
                <c:pt idx="66">
                  <c:v>3.0</c:v>
                </c:pt>
                <c:pt idx="67">
                  <c:v>3.0</c:v>
                </c:pt>
                <c:pt idx="68">
                  <c:v>3.0</c:v>
                </c:pt>
                <c:pt idx="69">
                  <c:v>3.0</c:v>
                </c:pt>
                <c:pt idx="70">
                  <c:v>3.0</c:v>
                </c:pt>
                <c:pt idx="71">
                  <c:v>3.0</c:v>
                </c:pt>
                <c:pt idx="72">
                  <c:v>3.0</c:v>
                </c:pt>
                <c:pt idx="73">
                  <c:v>3.0</c:v>
                </c:pt>
                <c:pt idx="74">
                  <c:v>3.0</c:v>
                </c:pt>
                <c:pt idx="75">
                  <c:v>3.0</c:v>
                </c:pt>
                <c:pt idx="76">
                  <c:v>3.0</c:v>
                </c:pt>
                <c:pt idx="77">
                  <c:v>3.0</c:v>
                </c:pt>
                <c:pt idx="78">
                  <c:v>3.0</c:v>
                </c:pt>
                <c:pt idx="79">
                  <c:v>3.0</c:v>
                </c:pt>
                <c:pt idx="80">
                  <c:v>3.0</c:v>
                </c:pt>
                <c:pt idx="81">
                  <c:v>3.0</c:v>
                </c:pt>
                <c:pt idx="82">
                  <c:v>3.0</c:v>
                </c:pt>
                <c:pt idx="83">
                  <c:v>3.0</c:v>
                </c:pt>
                <c:pt idx="84">
                  <c:v>3.0</c:v>
                </c:pt>
                <c:pt idx="85">
                  <c:v>3.0</c:v>
                </c:pt>
                <c:pt idx="86">
                  <c:v>3.0</c:v>
                </c:pt>
                <c:pt idx="87">
                  <c:v>3.0</c:v>
                </c:pt>
                <c:pt idx="88">
                  <c:v>3.0</c:v>
                </c:pt>
                <c:pt idx="89">
                  <c:v>3.0</c:v>
                </c:pt>
                <c:pt idx="90">
                  <c:v>3.0</c:v>
                </c:pt>
                <c:pt idx="91">
                  <c:v>3.0</c:v>
                </c:pt>
                <c:pt idx="92">
                  <c:v>3.0</c:v>
                </c:pt>
                <c:pt idx="93">
                  <c:v>3.0</c:v>
                </c:pt>
                <c:pt idx="94">
                  <c:v>3.0</c:v>
                </c:pt>
                <c:pt idx="95">
                  <c:v>3.0</c:v>
                </c:pt>
                <c:pt idx="96">
                  <c:v>3.0</c:v>
                </c:pt>
                <c:pt idx="97">
                  <c:v>3.0</c:v>
                </c:pt>
                <c:pt idx="98">
                  <c:v>3.0</c:v>
                </c:pt>
                <c:pt idx="99">
                  <c:v>3.0</c:v>
                </c:pt>
                <c:pt idx="100">
                  <c:v>3.0</c:v>
                </c:pt>
                <c:pt idx="101">
                  <c:v>3.0</c:v>
                </c:pt>
                <c:pt idx="102">
                  <c:v>3.0</c:v>
                </c:pt>
                <c:pt idx="103">
                  <c:v>3.0</c:v>
                </c:pt>
                <c:pt idx="104">
                  <c:v>3.0</c:v>
                </c:pt>
                <c:pt idx="105">
                  <c:v>3.0</c:v>
                </c:pt>
                <c:pt idx="106">
                  <c:v>3.0</c:v>
                </c:pt>
                <c:pt idx="107">
                  <c:v>3.0</c:v>
                </c:pt>
                <c:pt idx="108">
                  <c:v>3.0</c:v>
                </c:pt>
                <c:pt idx="109">
                  <c:v>3.0</c:v>
                </c:pt>
                <c:pt idx="110">
                  <c:v>3.0</c:v>
                </c:pt>
                <c:pt idx="111">
                  <c:v>3.0</c:v>
                </c:pt>
                <c:pt idx="112">
                  <c:v>3.0</c:v>
                </c:pt>
                <c:pt idx="113">
                  <c:v>3.0</c:v>
                </c:pt>
                <c:pt idx="114">
                  <c:v>3.0</c:v>
                </c:pt>
                <c:pt idx="115">
                  <c:v>3.0</c:v>
                </c:pt>
                <c:pt idx="116">
                  <c:v>3.0</c:v>
                </c:pt>
                <c:pt idx="117">
                  <c:v>3.0</c:v>
                </c:pt>
                <c:pt idx="118">
                  <c:v>3.0</c:v>
                </c:pt>
                <c:pt idx="119">
                  <c:v>3.0</c:v>
                </c:pt>
                <c:pt idx="120">
                  <c:v>3.0</c:v>
                </c:pt>
                <c:pt idx="121">
                  <c:v>3.0</c:v>
                </c:pt>
                <c:pt idx="122">
                  <c:v>3.0</c:v>
                </c:pt>
                <c:pt idx="123">
                  <c:v>3.0</c:v>
                </c:pt>
                <c:pt idx="124">
                  <c:v>3.0</c:v>
                </c:pt>
                <c:pt idx="125">
                  <c:v>3.0</c:v>
                </c:pt>
                <c:pt idx="126">
                  <c:v>3.0</c:v>
                </c:pt>
                <c:pt idx="127">
                  <c:v>3.0</c:v>
                </c:pt>
                <c:pt idx="128">
                  <c:v>3.0</c:v>
                </c:pt>
                <c:pt idx="129">
                  <c:v>3.0</c:v>
                </c:pt>
                <c:pt idx="130">
                  <c:v>3.0</c:v>
                </c:pt>
                <c:pt idx="131">
                  <c:v>3.0</c:v>
                </c:pt>
                <c:pt idx="132">
                  <c:v>3.0</c:v>
                </c:pt>
                <c:pt idx="133">
                  <c:v>3.0</c:v>
                </c:pt>
                <c:pt idx="134">
                  <c:v>3.0</c:v>
                </c:pt>
                <c:pt idx="135">
                  <c:v>3.0</c:v>
                </c:pt>
                <c:pt idx="136">
                  <c:v>3.0</c:v>
                </c:pt>
                <c:pt idx="137">
                  <c:v>3.0</c:v>
                </c:pt>
                <c:pt idx="138">
                  <c:v>3.0</c:v>
                </c:pt>
                <c:pt idx="139">
                  <c:v>3.0</c:v>
                </c:pt>
                <c:pt idx="140">
                  <c:v>3.0</c:v>
                </c:pt>
                <c:pt idx="141">
                  <c:v>3.0</c:v>
                </c:pt>
                <c:pt idx="142">
                  <c:v>3.0</c:v>
                </c:pt>
                <c:pt idx="143">
                  <c:v>3.0</c:v>
                </c:pt>
                <c:pt idx="144">
                  <c:v>3.0</c:v>
                </c:pt>
                <c:pt idx="145">
                  <c:v>3.0</c:v>
                </c:pt>
                <c:pt idx="146">
                  <c:v>3.0</c:v>
                </c:pt>
                <c:pt idx="147">
                  <c:v>3.0</c:v>
                </c:pt>
                <c:pt idx="148">
                  <c:v>3.0</c:v>
                </c:pt>
                <c:pt idx="149">
                  <c:v>3.0</c:v>
                </c:pt>
                <c:pt idx="150">
                  <c:v>3.0</c:v>
                </c:pt>
                <c:pt idx="151">
                  <c:v>3.0</c:v>
                </c:pt>
                <c:pt idx="152">
                  <c:v>3.0</c:v>
                </c:pt>
                <c:pt idx="153">
                  <c:v>3.0</c:v>
                </c:pt>
                <c:pt idx="154">
                  <c:v>3.0</c:v>
                </c:pt>
                <c:pt idx="155">
                  <c:v>3.0</c:v>
                </c:pt>
                <c:pt idx="156">
                  <c:v>3.0</c:v>
                </c:pt>
                <c:pt idx="157">
                  <c:v>3.0</c:v>
                </c:pt>
                <c:pt idx="158">
                  <c:v>3.0</c:v>
                </c:pt>
                <c:pt idx="159">
                  <c:v>3.0</c:v>
                </c:pt>
                <c:pt idx="160">
                  <c:v>3.0</c:v>
                </c:pt>
                <c:pt idx="161">
                  <c:v>3.0</c:v>
                </c:pt>
                <c:pt idx="162">
                  <c:v>3.0</c:v>
                </c:pt>
                <c:pt idx="163">
                  <c:v>3.0</c:v>
                </c:pt>
                <c:pt idx="164">
                  <c:v>3.0</c:v>
                </c:pt>
                <c:pt idx="165">
                  <c:v>3.0</c:v>
                </c:pt>
                <c:pt idx="166">
                  <c:v>3.0</c:v>
                </c:pt>
                <c:pt idx="167">
                  <c:v>3.0</c:v>
                </c:pt>
                <c:pt idx="168">
                  <c:v>3.0</c:v>
                </c:pt>
                <c:pt idx="169">
                  <c:v>3.0</c:v>
                </c:pt>
                <c:pt idx="170">
                  <c:v>3.0</c:v>
                </c:pt>
                <c:pt idx="171">
                  <c:v>3.0</c:v>
                </c:pt>
                <c:pt idx="172">
                  <c:v>3.0</c:v>
                </c:pt>
                <c:pt idx="173">
                  <c:v>3.0</c:v>
                </c:pt>
                <c:pt idx="174">
                  <c:v>3.0</c:v>
                </c:pt>
                <c:pt idx="175">
                  <c:v>3.0</c:v>
                </c:pt>
                <c:pt idx="176">
                  <c:v>3.0</c:v>
                </c:pt>
                <c:pt idx="177">
                  <c:v>3.0</c:v>
                </c:pt>
                <c:pt idx="178">
                  <c:v>3.0</c:v>
                </c:pt>
                <c:pt idx="179">
                  <c:v>3.0</c:v>
                </c:pt>
                <c:pt idx="180">
                  <c:v>3.0</c:v>
                </c:pt>
                <c:pt idx="181">
                  <c:v>3.0</c:v>
                </c:pt>
                <c:pt idx="182">
                  <c:v>3.0</c:v>
                </c:pt>
                <c:pt idx="183">
                  <c:v>3.0</c:v>
                </c:pt>
                <c:pt idx="184">
                  <c:v>3.0</c:v>
                </c:pt>
                <c:pt idx="185">
                  <c:v>3.0</c:v>
                </c:pt>
                <c:pt idx="186">
                  <c:v>3.0</c:v>
                </c:pt>
                <c:pt idx="187">
                  <c:v>3.0</c:v>
                </c:pt>
                <c:pt idx="188">
                  <c:v>3.0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'Batterie 3 - UL(SoC)'!$F$19</c:f>
              <c:strCache>
                <c:ptCount val="1"/>
                <c:pt idx="0">
                  <c:v>u1 [V]</c:v>
                </c:pt>
              </c:strCache>
            </c:strRef>
          </c:tx>
          <c:val>
            <c:numRef>
              <c:f>'Batterie 3 - UL(SoC)'!$F$21:$F$209</c:f>
              <c:numCache>
                <c:formatCode>0.00</c:formatCode>
                <c:ptCount val="189"/>
                <c:pt idx="0">
                  <c:v>0.887226277372263</c:v>
                </c:pt>
                <c:pt idx="1">
                  <c:v>0.853548404283659</c:v>
                </c:pt>
                <c:pt idx="2">
                  <c:v>0.852319284827871</c:v>
                </c:pt>
                <c:pt idx="3">
                  <c:v>0.852274426453572</c:v>
                </c:pt>
                <c:pt idx="4">
                  <c:v>0.852272789286627</c:v>
                </c:pt>
                <c:pt idx="5">
                  <c:v>0.852272729536008</c:v>
                </c:pt>
                <c:pt idx="6">
                  <c:v>0.852272727355329</c:v>
                </c:pt>
                <c:pt idx="7">
                  <c:v>0.852272727275742</c:v>
                </c:pt>
                <c:pt idx="8">
                  <c:v>0.852272727272837</c:v>
                </c:pt>
                <c:pt idx="9">
                  <c:v>0.852272727272731</c:v>
                </c:pt>
                <c:pt idx="10">
                  <c:v>0.852272727272727</c:v>
                </c:pt>
                <c:pt idx="11">
                  <c:v>0.852272727272727</c:v>
                </c:pt>
                <c:pt idx="12">
                  <c:v>0.852272727272727</c:v>
                </c:pt>
                <c:pt idx="13">
                  <c:v>0.852272727272727</c:v>
                </c:pt>
                <c:pt idx="14">
                  <c:v>0.852272727272727</c:v>
                </c:pt>
                <c:pt idx="15">
                  <c:v>0.852272727272727</c:v>
                </c:pt>
                <c:pt idx="16">
                  <c:v>0.852272727272727</c:v>
                </c:pt>
                <c:pt idx="17">
                  <c:v>0.852272727272727</c:v>
                </c:pt>
                <c:pt idx="18">
                  <c:v>0.852272727272727</c:v>
                </c:pt>
                <c:pt idx="19">
                  <c:v>0.852272727272727</c:v>
                </c:pt>
                <c:pt idx="20">
                  <c:v>0.852272727272727</c:v>
                </c:pt>
                <c:pt idx="21">
                  <c:v>0.852272727272727</c:v>
                </c:pt>
                <c:pt idx="22">
                  <c:v>0.852272727272727</c:v>
                </c:pt>
                <c:pt idx="23">
                  <c:v>0.852272727272727</c:v>
                </c:pt>
                <c:pt idx="24">
                  <c:v>0.852272727272727</c:v>
                </c:pt>
                <c:pt idx="25">
                  <c:v>0.852272727272727</c:v>
                </c:pt>
                <c:pt idx="26">
                  <c:v>0.852272727272727</c:v>
                </c:pt>
                <c:pt idx="27">
                  <c:v>0.852272727272727</c:v>
                </c:pt>
                <c:pt idx="28">
                  <c:v>0.852272727272727</c:v>
                </c:pt>
                <c:pt idx="29">
                  <c:v>0.852272727272727</c:v>
                </c:pt>
                <c:pt idx="30">
                  <c:v>0.852272727272727</c:v>
                </c:pt>
                <c:pt idx="31">
                  <c:v>0.852272727272727</c:v>
                </c:pt>
                <c:pt idx="32">
                  <c:v>0.852272727272727</c:v>
                </c:pt>
                <c:pt idx="33">
                  <c:v>0.852272727272727</c:v>
                </c:pt>
                <c:pt idx="34">
                  <c:v>0.852272727272727</c:v>
                </c:pt>
                <c:pt idx="35">
                  <c:v>0.852272727272727</c:v>
                </c:pt>
                <c:pt idx="36">
                  <c:v>0.852272727272727</c:v>
                </c:pt>
                <c:pt idx="37">
                  <c:v>0.852272727272727</c:v>
                </c:pt>
                <c:pt idx="38">
                  <c:v>0.852272727272727</c:v>
                </c:pt>
                <c:pt idx="39">
                  <c:v>0.852272727272727</c:v>
                </c:pt>
                <c:pt idx="40">
                  <c:v>0.852272727272727</c:v>
                </c:pt>
                <c:pt idx="41">
                  <c:v>0.852272727272727</c:v>
                </c:pt>
                <c:pt idx="42">
                  <c:v>0.852272727272727</c:v>
                </c:pt>
                <c:pt idx="43">
                  <c:v>0.852272727272727</c:v>
                </c:pt>
                <c:pt idx="44">
                  <c:v>0.852272727272727</c:v>
                </c:pt>
                <c:pt idx="45">
                  <c:v>0.852272727272727</c:v>
                </c:pt>
                <c:pt idx="46">
                  <c:v>0.852272727272727</c:v>
                </c:pt>
                <c:pt idx="47">
                  <c:v>0.852272727272727</c:v>
                </c:pt>
                <c:pt idx="48">
                  <c:v>0.852272727272727</c:v>
                </c:pt>
                <c:pt idx="49">
                  <c:v>0.852272727272727</c:v>
                </c:pt>
                <c:pt idx="50">
                  <c:v>0.852272727272727</c:v>
                </c:pt>
                <c:pt idx="51">
                  <c:v>0.852272727272727</c:v>
                </c:pt>
                <c:pt idx="52">
                  <c:v>0.852272727272727</c:v>
                </c:pt>
                <c:pt idx="53">
                  <c:v>0.852272727272727</c:v>
                </c:pt>
                <c:pt idx="54">
                  <c:v>0.852272727272727</c:v>
                </c:pt>
                <c:pt idx="55">
                  <c:v>0.852272727272727</c:v>
                </c:pt>
                <c:pt idx="56">
                  <c:v>0.852272727272727</c:v>
                </c:pt>
                <c:pt idx="57">
                  <c:v>0.852272727272727</c:v>
                </c:pt>
                <c:pt idx="58">
                  <c:v>0.852272727272727</c:v>
                </c:pt>
                <c:pt idx="59">
                  <c:v>0.852272727272727</c:v>
                </c:pt>
                <c:pt idx="60">
                  <c:v>0.852272727272727</c:v>
                </c:pt>
                <c:pt idx="61">
                  <c:v>0.852272727272727</c:v>
                </c:pt>
                <c:pt idx="62">
                  <c:v>0.852272727272727</c:v>
                </c:pt>
                <c:pt idx="63">
                  <c:v>0.852272727272727</c:v>
                </c:pt>
                <c:pt idx="64">
                  <c:v>0.852272727272727</c:v>
                </c:pt>
                <c:pt idx="65">
                  <c:v>0.852272727272727</c:v>
                </c:pt>
                <c:pt idx="66">
                  <c:v>0.852272727272727</c:v>
                </c:pt>
                <c:pt idx="67">
                  <c:v>0.852272727272727</c:v>
                </c:pt>
                <c:pt idx="68">
                  <c:v>0.852272727272727</c:v>
                </c:pt>
                <c:pt idx="69">
                  <c:v>0.852272727272727</c:v>
                </c:pt>
                <c:pt idx="70">
                  <c:v>0.852272727272727</c:v>
                </c:pt>
                <c:pt idx="71">
                  <c:v>0.852272727272727</c:v>
                </c:pt>
                <c:pt idx="72">
                  <c:v>0.852272727272727</c:v>
                </c:pt>
                <c:pt idx="73">
                  <c:v>0.852272727272727</c:v>
                </c:pt>
                <c:pt idx="74">
                  <c:v>0.852272727272727</c:v>
                </c:pt>
                <c:pt idx="75">
                  <c:v>0.852272727272727</c:v>
                </c:pt>
                <c:pt idx="76">
                  <c:v>0.852272727272727</c:v>
                </c:pt>
                <c:pt idx="77">
                  <c:v>0.852272727272727</c:v>
                </c:pt>
                <c:pt idx="78">
                  <c:v>0.852272727272727</c:v>
                </c:pt>
                <c:pt idx="79">
                  <c:v>0.852272727272727</c:v>
                </c:pt>
                <c:pt idx="80">
                  <c:v>0.852272727272727</c:v>
                </c:pt>
                <c:pt idx="81">
                  <c:v>0.852272727272727</c:v>
                </c:pt>
                <c:pt idx="82">
                  <c:v>0.852272727272727</c:v>
                </c:pt>
                <c:pt idx="83">
                  <c:v>0.852272727272727</c:v>
                </c:pt>
                <c:pt idx="84">
                  <c:v>0.852272727272727</c:v>
                </c:pt>
                <c:pt idx="85">
                  <c:v>0.852272727272727</c:v>
                </c:pt>
                <c:pt idx="86">
                  <c:v>0.852272727272727</c:v>
                </c:pt>
                <c:pt idx="87">
                  <c:v>0.852272727272727</c:v>
                </c:pt>
                <c:pt idx="88">
                  <c:v>0.852272727272727</c:v>
                </c:pt>
                <c:pt idx="89">
                  <c:v>0.852272727272727</c:v>
                </c:pt>
                <c:pt idx="90">
                  <c:v>0.852272727272727</c:v>
                </c:pt>
                <c:pt idx="91">
                  <c:v>0.852272727272727</c:v>
                </c:pt>
                <c:pt idx="92">
                  <c:v>0.852272727272727</c:v>
                </c:pt>
                <c:pt idx="93">
                  <c:v>0.852272727272727</c:v>
                </c:pt>
                <c:pt idx="94">
                  <c:v>0.852272727272727</c:v>
                </c:pt>
                <c:pt idx="95">
                  <c:v>0.852272727272727</c:v>
                </c:pt>
                <c:pt idx="96">
                  <c:v>0.852272727272727</c:v>
                </c:pt>
                <c:pt idx="97">
                  <c:v>0.852272727272727</c:v>
                </c:pt>
                <c:pt idx="98">
                  <c:v>0.852272727272727</c:v>
                </c:pt>
                <c:pt idx="99">
                  <c:v>0.852272727272727</c:v>
                </c:pt>
                <c:pt idx="100">
                  <c:v>0.852272727272727</c:v>
                </c:pt>
                <c:pt idx="101">
                  <c:v>0.852272727272727</c:v>
                </c:pt>
                <c:pt idx="102">
                  <c:v>0.852272727272727</c:v>
                </c:pt>
                <c:pt idx="103">
                  <c:v>0.852272727272727</c:v>
                </c:pt>
                <c:pt idx="104">
                  <c:v>0.852272727272727</c:v>
                </c:pt>
                <c:pt idx="105">
                  <c:v>0.852272727272727</c:v>
                </c:pt>
                <c:pt idx="106">
                  <c:v>0.852272727272727</c:v>
                </c:pt>
                <c:pt idx="107">
                  <c:v>0.852272727272727</c:v>
                </c:pt>
                <c:pt idx="108">
                  <c:v>0.852272727272727</c:v>
                </c:pt>
                <c:pt idx="109">
                  <c:v>0.852272727272727</c:v>
                </c:pt>
                <c:pt idx="110">
                  <c:v>0.852272727272727</c:v>
                </c:pt>
                <c:pt idx="111">
                  <c:v>0.852272727272727</c:v>
                </c:pt>
                <c:pt idx="112">
                  <c:v>0.852272727272727</c:v>
                </c:pt>
                <c:pt idx="113">
                  <c:v>0.852272727272727</c:v>
                </c:pt>
                <c:pt idx="114">
                  <c:v>0.852272727272727</c:v>
                </c:pt>
                <c:pt idx="115">
                  <c:v>0.852272727272727</c:v>
                </c:pt>
                <c:pt idx="116">
                  <c:v>0.852272727272727</c:v>
                </c:pt>
                <c:pt idx="117">
                  <c:v>0.852272727272727</c:v>
                </c:pt>
                <c:pt idx="118">
                  <c:v>0.852272727272727</c:v>
                </c:pt>
                <c:pt idx="119">
                  <c:v>0.852272727272727</c:v>
                </c:pt>
                <c:pt idx="120">
                  <c:v>0.852272727272727</c:v>
                </c:pt>
                <c:pt idx="121">
                  <c:v>0.852272727272727</c:v>
                </c:pt>
                <c:pt idx="122">
                  <c:v>0.852272727272727</c:v>
                </c:pt>
                <c:pt idx="123">
                  <c:v>0.852272727272727</c:v>
                </c:pt>
                <c:pt idx="124">
                  <c:v>0.852272727272727</c:v>
                </c:pt>
                <c:pt idx="125">
                  <c:v>0.852272727272727</c:v>
                </c:pt>
                <c:pt idx="126">
                  <c:v>0.852272727272727</c:v>
                </c:pt>
                <c:pt idx="127">
                  <c:v>0.852272727272727</c:v>
                </c:pt>
                <c:pt idx="128">
                  <c:v>0.852272727272727</c:v>
                </c:pt>
                <c:pt idx="129">
                  <c:v>0.852272727272727</c:v>
                </c:pt>
                <c:pt idx="130">
                  <c:v>0.852272727272727</c:v>
                </c:pt>
                <c:pt idx="131">
                  <c:v>0.852272727272727</c:v>
                </c:pt>
                <c:pt idx="132">
                  <c:v>0.852272727272727</c:v>
                </c:pt>
                <c:pt idx="133">
                  <c:v>0.852272727272727</c:v>
                </c:pt>
                <c:pt idx="134">
                  <c:v>0.852272727272727</c:v>
                </c:pt>
                <c:pt idx="135">
                  <c:v>0.852272727272727</c:v>
                </c:pt>
                <c:pt idx="136">
                  <c:v>0.852272727272727</c:v>
                </c:pt>
                <c:pt idx="137">
                  <c:v>0.852272727272727</c:v>
                </c:pt>
                <c:pt idx="138">
                  <c:v>0.852272727272727</c:v>
                </c:pt>
                <c:pt idx="139">
                  <c:v>0.852272727272727</c:v>
                </c:pt>
                <c:pt idx="140">
                  <c:v>0.852272727272727</c:v>
                </c:pt>
                <c:pt idx="141">
                  <c:v>0.852272727272727</c:v>
                </c:pt>
                <c:pt idx="142">
                  <c:v>0.852272727272727</c:v>
                </c:pt>
                <c:pt idx="143">
                  <c:v>0.852272727272727</c:v>
                </c:pt>
                <c:pt idx="144">
                  <c:v>0.852272727272727</c:v>
                </c:pt>
                <c:pt idx="145">
                  <c:v>0.852272727272727</c:v>
                </c:pt>
                <c:pt idx="146">
                  <c:v>0.852272727272727</c:v>
                </c:pt>
                <c:pt idx="147">
                  <c:v>0.852272727272727</c:v>
                </c:pt>
                <c:pt idx="148">
                  <c:v>0.852272727272727</c:v>
                </c:pt>
                <c:pt idx="149">
                  <c:v>0.852272727272727</c:v>
                </c:pt>
                <c:pt idx="150">
                  <c:v>0.852272727272727</c:v>
                </c:pt>
                <c:pt idx="151">
                  <c:v>0.852272727272727</c:v>
                </c:pt>
                <c:pt idx="152">
                  <c:v>0.852272727272727</c:v>
                </c:pt>
                <c:pt idx="153">
                  <c:v>0.852272727272727</c:v>
                </c:pt>
                <c:pt idx="154">
                  <c:v>0.852272727272727</c:v>
                </c:pt>
                <c:pt idx="155">
                  <c:v>0.852272727272727</c:v>
                </c:pt>
                <c:pt idx="156">
                  <c:v>0.852272727272727</c:v>
                </c:pt>
                <c:pt idx="157">
                  <c:v>0.852272727272727</c:v>
                </c:pt>
                <c:pt idx="158">
                  <c:v>0.852272727272727</c:v>
                </c:pt>
                <c:pt idx="159">
                  <c:v>0.852272727272727</c:v>
                </c:pt>
                <c:pt idx="160">
                  <c:v>0.852272727272727</c:v>
                </c:pt>
                <c:pt idx="161">
                  <c:v>0.852272727272727</c:v>
                </c:pt>
                <c:pt idx="162">
                  <c:v>0.852272727272727</c:v>
                </c:pt>
                <c:pt idx="163">
                  <c:v>0.852272727272727</c:v>
                </c:pt>
                <c:pt idx="164">
                  <c:v>0.852272727272727</c:v>
                </c:pt>
                <c:pt idx="165">
                  <c:v>0.852272727272727</c:v>
                </c:pt>
                <c:pt idx="166">
                  <c:v>0.852272727272727</c:v>
                </c:pt>
                <c:pt idx="167">
                  <c:v>0.852272727272727</c:v>
                </c:pt>
                <c:pt idx="168">
                  <c:v>0.852272727272727</c:v>
                </c:pt>
                <c:pt idx="169">
                  <c:v>0.852272727272727</c:v>
                </c:pt>
                <c:pt idx="170">
                  <c:v>0.852272727272727</c:v>
                </c:pt>
                <c:pt idx="171">
                  <c:v>0.852272727272727</c:v>
                </c:pt>
                <c:pt idx="172">
                  <c:v>0.852272727272727</c:v>
                </c:pt>
                <c:pt idx="173">
                  <c:v>0.852272727272727</c:v>
                </c:pt>
                <c:pt idx="174">
                  <c:v>0.852272727272727</c:v>
                </c:pt>
                <c:pt idx="175">
                  <c:v>0.852272727272727</c:v>
                </c:pt>
                <c:pt idx="176">
                  <c:v>0.852272727272727</c:v>
                </c:pt>
                <c:pt idx="177">
                  <c:v>0.852272727272727</c:v>
                </c:pt>
                <c:pt idx="178">
                  <c:v>0.852272727272727</c:v>
                </c:pt>
                <c:pt idx="179">
                  <c:v>0.852272727272727</c:v>
                </c:pt>
                <c:pt idx="180">
                  <c:v>0.852272727272727</c:v>
                </c:pt>
                <c:pt idx="181">
                  <c:v>0.852272727272727</c:v>
                </c:pt>
                <c:pt idx="182">
                  <c:v>0.852272727272727</c:v>
                </c:pt>
                <c:pt idx="183">
                  <c:v>0.852272727272727</c:v>
                </c:pt>
                <c:pt idx="184">
                  <c:v>0.852272727272727</c:v>
                </c:pt>
                <c:pt idx="185">
                  <c:v>0.852272727272727</c:v>
                </c:pt>
                <c:pt idx="186">
                  <c:v>0.852272727272727</c:v>
                </c:pt>
                <c:pt idx="187">
                  <c:v>0.852272727272727</c:v>
                </c:pt>
                <c:pt idx="188">
                  <c:v>1.091227697536109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6416168"/>
        <c:axId val="2086419112"/>
      </c:lineChart>
      <c:catAx>
        <c:axId val="2086416168"/>
        <c:scaling>
          <c:orientation val="minMax"/>
        </c:scaling>
        <c:delete val="0"/>
        <c:axPos val="b"/>
        <c:majorTickMark val="out"/>
        <c:minorTickMark val="none"/>
        <c:tickLblPos val="nextTo"/>
        <c:crossAx val="2086419112"/>
        <c:crosses val="autoZero"/>
        <c:auto val="1"/>
        <c:lblAlgn val="ctr"/>
        <c:lblOffset val="100"/>
        <c:noMultiLvlLbl val="0"/>
      </c:catAx>
      <c:valAx>
        <c:axId val="20864191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86416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 sz="1400"/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cat>
            <c:numRef>
              <c:f>'Batterie 3 - UL(SoC)'!$L$21:$L$200</c:f>
              <c:numCache>
                <c:formatCode>0.0%</c:formatCode>
                <c:ptCount val="180"/>
                <c:pt idx="0">
                  <c:v>0.99445821121802</c:v>
                </c:pt>
                <c:pt idx="1">
                  <c:v>0.98891110711516</c:v>
                </c:pt>
                <c:pt idx="2">
                  <c:v>0.983363809022488</c:v>
                </c:pt>
                <c:pt idx="3">
                  <c:v>0.977816503849895</c:v>
                </c:pt>
                <c:pt idx="4">
                  <c:v>0.972269198418911</c:v>
                </c:pt>
                <c:pt idx="5">
                  <c:v>0.966721892978497</c:v>
                </c:pt>
                <c:pt idx="6">
                  <c:v>0.961174587537739</c:v>
                </c:pt>
                <c:pt idx="7">
                  <c:v>0.955627282096968</c:v>
                </c:pt>
                <c:pt idx="8">
                  <c:v>0.950079976656197</c:v>
                </c:pt>
                <c:pt idx="9">
                  <c:v>0.944532671215425</c:v>
                </c:pt>
                <c:pt idx="10">
                  <c:v>0.938985365774654</c:v>
                </c:pt>
                <c:pt idx="11">
                  <c:v>0.933438060333883</c:v>
                </c:pt>
                <c:pt idx="12">
                  <c:v>0.927890754893112</c:v>
                </c:pt>
                <c:pt idx="13">
                  <c:v>0.92234344945234</c:v>
                </c:pt>
                <c:pt idx="14">
                  <c:v>0.916796144011569</c:v>
                </c:pt>
                <c:pt idx="15">
                  <c:v>0.911248838570798</c:v>
                </c:pt>
                <c:pt idx="16">
                  <c:v>0.905701533130026</c:v>
                </c:pt>
                <c:pt idx="17">
                  <c:v>0.900154227689255</c:v>
                </c:pt>
                <c:pt idx="18">
                  <c:v>0.894606922248483</c:v>
                </c:pt>
                <c:pt idx="19">
                  <c:v>0.889059616807712</c:v>
                </c:pt>
                <c:pt idx="20">
                  <c:v>0.883512311366941</c:v>
                </c:pt>
                <c:pt idx="21">
                  <c:v>0.877965005926169</c:v>
                </c:pt>
                <c:pt idx="22">
                  <c:v>0.872417700485398</c:v>
                </c:pt>
                <c:pt idx="23">
                  <c:v>0.866870395044627</c:v>
                </c:pt>
                <c:pt idx="24">
                  <c:v>0.861323089603856</c:v>
                </c:pt>
                <c:pt idx="25">
                  <c:v>0.855775784163084</c:v>
                </c:pt>
                <c:pt idx="26">
                  <c:v>0.850228478722313</c:v>
                </c:pt>
                <c:pt idx="27">
                  <c:v>0.844681173281542</c:v>
                </c:pt>
                <c:pt idx="28">
                  <c:v>0.83913386784077</c:v>
                </c:pt>
                <c:pt idx="29">
                  <c:v>0.833586562399999</c:v>
                </c:pt>
                <c:pt idx="30">
                  <c:v>0.828039256959228</c:v>
                </c:pt>
                <c:pt idx="31">
                  <c:v>0.822491951518456</c:v>
                </c:pt>
                <c:pt idx="32">
                  <c:v>0.816944646077685</c:v>
                </c:pt>
                <c:pt idx="33">
                  <c:v>0.811397340636914</c:v>
                </c:pt>
                <c:pt idx="34">
                  <c:v>0.805850035196142</c:v>
                </c:pt>
                <c:pt idx="35">
                  <c:v>0.800302729755371</c:v>
                </c:pt>
                <c:pt idx="36">
                  <c:v>0.7947554243146</c:v>
                </c:pt>
                <c:pt idx="37">
                  <c:v>0.789208118873828</c:v>
                </c:pt>
                <c:pt idx="38">
                  <c:v>0.783660813433057</c:v>
                </c:pt>
                <c:pt idx="39">
                  <c:v>0.778113507992286</c:v>
                </c:pt>
                <c:pt idx="40">
                  <c:v>0.772566202551515</c:v>
                </c:pt>
                <c:pt idx="41">
                  <c:v>0.767018897110743</c:v>
                </c:pt>
                <c:pt idx="42">
                  <c:v>0.761471591669972</c:v>
                </c:pt>
                <c:pt idx="43">
                  <c:v>0.755924286229201</c:v>
                </c:pt>
                <c:pt idx="44">
                  <c:v>0.750376980788429</c:v>
                </c:pt>
                <c:pt idx="45">
                  <c:v>0.744829675347658</c:v>
                </c:pt>
                <c:pt idx="46">
                  <c:v>0.739282369906887</c:v>
                </c:pt>
                <c:pt idx="47">
                  <c:v>0.733735064466115</c:v>
                </c:pt>
                <c:pt idx="48">
                  <c:v>0.728187759025344</c:v>
                </c:pt>
                <c:pt idx="49">
                  <c:v>0.722640453584573</c:v>
                </c:pt>
                <c:pt idx="50">
                  <c:v>0.717093148143801</c:v>
                </c:pt>
                <c:pt idx="51">
                  <c:v>0.71154584270303</c:v>
                </c:pt>
                <c:pt idx="52">
                  <c:v>0.705998537262259</c:v>
                </c:pt>
                <c:pt idx="53">
                  <c:v>0.700451231821487</c:v>
                </c:pt>
                <c:pt idx="54">
                  <c:v>0.694903926380716</c:v>
                </c:pt>
                <c:pt idx="55">
                  <c:v>0.689356620939945</c:v>
                </c:pt>
                <c:pt idx="56">
                  <c:v>0.683809315499173</c:v>
                </c:pt>
                <c:pt idx="57">
                  <c:v>0.678262010058402</c:v>
                </c:pt>
                <c:pt idx="58">
                  <c:v>0.672714704617631</c:v>
                </c:pt>
                <c:pt idx="59">
                  <c:v>0.66716739917686</c:v>
                </c:pt>
                <c:pt idx="60">
                  <c:v>0.661620093736088</c:v>
                </c:pt>
                <c:pt idx="61">
                  <c:v>0.656072788295317</c:v>
                </c:pt>
                <c:pt idx="62">
                  <c:v>0.650525482854546</c:v>
                </c:pt>
                <c:pt idx="63">
                  <c:v>0.644978177413774</c:v>
                </c:pt>
                <c:pt idx="64">
                  <c:v>0.639430871973003</c:v>
                </c:pt>
                <c:pt idx="65">
                  <c:v>0.633883566532232</c:v>
                </c:pt>
                <c:pt idx="66">
                  <c:v>0.62833626109146</c:v>
                </c:pt>
                <c:pt idx="67">
                  <c:v>0.622788955650689</c:v>
                </c:pt>
                <c:pt idx="68">
                  <c:v>0.617241650209918</c:v>
                </c:pt>
                <c:pt idx="69">
                  <c:v>0.611694344769146</c:v>
                </c:pt>
                <c:pt idx="70">
                  <c:v>0.606147039328375</c:v>
                </c:pt>
                <c:pt idx="71">
                  <c:v>0.600599733887604</c:v>
                </c:pt>
                <c:pt idx="72">
                  <c:v>0.595052428446832</c:v>
                </c:pt>
                <c:pt idx="73">
                  <c:v>0.589505123006061</c:v>
                </c:pt>
                <c:pt idx="74">
                  <c:v>0.58395781756529</c:v>
                </c:pt>
                <c:pt idx="75">
                  <c:v>0.578410512124519</c:v>
                </c:pt>
                <c:pt idx="76">
                  <c:v>0.572863206683747</c:v>
                </c:pt>
                <c:pt idx="77">
                  <c:v>0.567315901242976</c:v>
                </c:pt>
                <c:pt idx="78">
                  <c:v>0.561768595802205</c:v>
                </c:pt>
                <c:pt idx="79">
                  <c:v>0.556221290361433</c:v>
                </c:pt>
                <c:pt idx="80">
                  <c:v>0.550673984920662</c:v>
                </c:pt>
                <c:pt idx="81">
                  <c:v>0.545126679479891</c:v>
                </c:pt>
                <c:pt idx="82">
                  <c:v>0.539579374039119</c:v>
                </c:pt>
                <c:pt idx="83">
                  <c:v>0.534032068598348</c:v>
                </c:pt>
                <c:pt idx="84">
                  <c:v>0.528484763157577</c:v>
                </c:pt>
                <c:pt idx="85">
                  <c:v>0.522937457716805</c:v>
                </c:pt>
                <c:pt idx="86">
                  <c:v>0.517390152276034</c:v>
                </c:pt>
                <c:pt idx="87">
                  <c:v>0.511842846835263</c:v>
                </c:pt>
                <c:pt idx="88">
                  <c:v>0.506295541394492</c:v>
                </c:pt>
                <c:pt idx="89">
                  <c:v>0.50074823595372</c:v>
                </c:pt>
                <c:pt idx="90">
                  <c:v>0.495200930512949</c:v>
                </c:pt>
                <c:pt idx="91">
                  <c:v>0.489653625072177</c:v>
                </c:pt>
                <c:pt idx="92">
                  <c:v>0.484106319631406</c:v>
                </c:pt>
                <c:pt idx="93">
                  <c:v>0.478559014190635</c:v>
                </c:pt>
                <c:pt idx="94">
                  <c:v>0.473011708749864</c:v>
                </c:pt>
                <c:pt idx="95">
                  <c:v>0.467464403309092</c:v>
                </c:pt>
                <c:pt idx="96">
                  <c:v>0.461917097868321</c:v>
                </c:pt>
                <c:pt idx="97">
                  <c:v>0.45636979242755</c:v>
                </c:pt>
                <c:pt idx="98">
                  <c:v>0.450822486986778</c:v>
                </c:pt>
                <c:pt idx="99">
                  <c:v>0.445275181546007</c:v>
                </c:pt>
                <c:pt idx="100">
                  <c:v>0.439727876105236</c:v>
                </c:pt>
                <c:pt idx="101">
                  <c:v>0.434180570664464</c:v>
                </c:pt>
                <c:pt idx="102">
                  <c:v>0.428633265223693</c:v>
                </c:pt>
                <c:pt idx="103">
                  <c:v>0.423085959782922</c:v>
                </c:pt>
                <c:pt idx="104">
                  <c:v>0.41753865434215</c:v>
                </c:pt>
                <c:pt idx="105">
                  <c:v>0.411991348901379</c:v>
                </c:pt>
                <c:pt idx="106">
                  <c:v>0.406444043460608</c:v>
                </c:pt>
                <c:pt idx="107">
                  <c:v>0.400896738019836</c:v>
                </c:pt>
                <c:pt idx="108">
                  <c:v>0.395349432579065</c:v>
                </c:pt>
                <c:pt idx="109">
                  <c:v>0.389802127138294</c:v>
                </c:pt>
                <c:pt idx="110">
                  <c:v>0.384254821697522</c:v>
                </c:pt>
                <c:pt idx="111">
                  <c:v>0.378707516256751</c:v>
                </c:pt>
                <c:pt idx="112">
                  <c:v>0.373160210815979</c:v>
                </c:pt>
                <c:pt idx="113">
                  <c:v>0.367612905375208</c:v>
                </c:pt>
                <c:pt idx="114">
                  <c:v>0.362065599934437</c:v>
                </c:pt>
                <c:pt idx="115">
                  <c:v>0.356518294493665</c:v>
                </c:pt>
                <c:pt idx="116">
                  <c:v>0.350970989052894</c:v>
                </c:pt>
                <c:pt idx="117">
                  <c:v>0.345423683612123</c:v>
                </c:pt>
                <c:pt idx="118">
                  <c:v>0.339876378171351</c:v>
                </c:pt>
                <c:pt idx="119">
                  <c:v>0.33432907273058</c:v>
                </c:pt>
                <c:pt idx="120">
                  <c:v>0.328781767289809</c:v>
                </c:pt>
                <c:pt idx="121">
                  <c:v>0.323234461849037</c:v>
                </c:pt>
                <c:pt idx="122">
                  <c:v>0.317687156408266</c:v>
                </c:pt>
                <c:pt idx="123">
                  <c:v>0.312139850967494</c:v>
                </c:pt>
                <c:pt idx="124">
                  <c:v>0.306592545526723</c:v>
                </c:pt>
                <c:pt idx="125">
                  <c:v>0.301045240085952</c:v>
                </c:pt>
                <c:pt idx="126">
                  <c:v>0.29549793464518</c:v>
                </c:pt>
                <c:pt idx="127">
                  <c:v>0.289950629204409</c:v>
                </c:pt>
                <c:pt idx="128">
                  <c:v>0.284403323763638</c:v>
                </c:pt>
                <c:pt idx="129">
                  <c:v>0.278856018322866</c:v>
                </c:pt>
                <c:pt idx="130">
                  <c:v>0.273308712882095</c:v>
                </c:pt>
                <c:pt idx="131">
                  <c:v>0.267761407441324</c:v>
                </c:pt>
                <c:pt idx="132">
                  <c:v>0.262214102000552</c:v>
                </c:pt>
                <c:pt idx="133">
                  <c:v>0.256666796559781</c:v>
                </c:pt>
                <c:pt idx="134">
                  <c:v>0.251119491119009</c:v>
                </c:pt>
                <c:pt idx="135">
                  <c:v>0.245572185678238</c:v>
                </c:pt>
                <c:pt idx="136">
                  <c:v>0.240024880237467</c:v>
                </c:pt>
                <c:pt idx="137">
                  <c:v>0.234477574796695</c:v>
                </c:pt>
                <c:pt idx="138">
                  <c:v>0.228930269355924</c:v>
                </c:pt>
                <c:pt idx="139">
                  <c:v>0.223382963915153</c:v>
                </c:pt>
                <c:pt idx="140">
                  <c:v>0.217835658474381</c:v>
                </c:pt>
                <c:pt idx="141">
                  <c:v>0.21228835303361</c:v>
                </c:pt>
                <c:pt idx="142">
                  <c:v>0.206741047592839</c:v>
                </c:pt>
                <c:pt idx="143">
                  <c:v>0.201193742152067</c:v>
                </c:pt>
                <c:pt idx="144">
                  <c:v>0.195646436711296</c:v>
                </c:pt>
                <c:pt idx="145">
                  <c:v>0.190099131270525</c:v>
                </c:pt>
                <c:pt idx="146">
                  <c:v>0.184551825829753</c:v>
                </c:pt>
                <c:pt idx="147">
                  <c:v>0.179004520388982</c:v>
                </c:pt>
                <c:pt idx="148">
                  <c:v>0.173457214948211</c:v>
                </c:pt>
                <c:pt idx="149">
                  <c:v>0.167909909507439</c:v>
                </c:pt>
                <c:pt idx="150">
                  <c:v>0.162362604066668</c:v>
                </c:pt>
                <c:pt idx="151">
                  <c:v>0.156815298625897</c:v>
                </c:pt>
                <c:pt idx="152">
                  <c:v>0.151267993185125</c:v>
                </c:pt>
                <c:pt idx="153">
                  <c:v>0.145720687744354</c:v>
                </c:pt>
                <c:pt idx="154">
                  <c:v>0.140173382303583</c:v>
                </c:pt>
                <c:pt idx="155">
                  <c:v>0.134626076862811</c:v>
                </c:pt>
                <c:pt idx="156">
                  <c:v>0.12907877142204</c:v>
                </c:pt>
                <c:pt idx="157">
                  <c:v>0.123531465981269</c:v>
                </c:pt>
                <c:pt idx="158">
                  <c:v>0.117984160540497</c:v>
                </c:pt>
                <c:pt idx="159">
                  <c:v>0.112436855099726</c:v>
                </c:pt>
                <c:pt idx="160">
                  <c:v>0.106889549658955</c:v>
                </c:pt>
                <c:pt idx="161">
                  <c:v>0.101342244218183</c:v>
                </c:pt>
                <c:pt idx="162">
                  <c:v>0.0957949387774118</c:v>
                </c:pt>
                <c:pt idx="163">
                  <c:v>0.0902476333366405</c:v>
                </c:pt>
                <c:pt idx="164">
                  <c:v>0.0847003278958691</c:v>
                </c:pt>
                <c:pt idx="165">
                  <c:v>0.0791530224550978</c:v>
                </c:pt>
                <c:pt idx="166">
                  <c:v>0.0736057170143264</c:v>
                </c:pt>
                <c:pt idx="167">
                  <c:v>0.0680584115735551</c:v>
                </c:pt>
                <c:pt idx="168">
                  <c:v>0.0625111061327837</c:v>
                </c:pt>
                <c:pt idx="169">
                  <c:v>0.0569638006920124</c:v>
                </c:pt>
                <c:pt idx="170">
                  <c:v>0.051416495251241</c:v>
                </c:pt>
                <c:pt idx="171">
                  <c:v>0.0458691898104697</c:v>
                </c:pt>
                <c:pt idx="172">
                  <c:v>0.0403218843696983</c:v>
                </c:pt>
                <c:pt idx="173">
                  <c:v>0.034774578928927</c:v>
                </c:pt>
                <c:pt idx="174">
                  <c:v>0.0292272734881556</c:v>
                </c:pt>
                <c:pt idx="175">
                  <c:v>0.0236799680473843</c:v>
                </c:pt>
                <c:pt idx="176">
                  <c:v>0.0181326626066129</c:v>
                </c:pt>
                <c:pt idx="177">
                  <c:v>0.0125853571658416</c:v>
                </c:pt>
                <c:pt idx="178">
                  <c:v>0.00703805172507021</c:v>
                </c:pt>
                <c:pt idx="179">
                  <c:v>0.00149074628429887</c:v>
                </c:pt>
              </c:numCache>
            </c:numRef>
          </c:cat>
          <c:val>
            <c:numRef>
              <c:f>'Batterie 3 - UL(SoC)'!$H$21:$H$200</c:f>
              <c:numCache>
                <c:formatCode>0.00</c:formatCode>
                <c:ptCount val="180"/>
                <c:pt idx="0">
                  <c:v>36.58175928001833</c:v>
                </c:pt>
                <c:pt idx="1">
                  <c:v>36.30361397430383</c:v>
                </c:pt>
                <c:pt idx="2">
                  <c:v>36.0209641830294</c:v>
                </c:pt>
                <c:pt idx="3">
                  <c:v>35.76093011617792</c:v>
                </c:pt>
                <c:pt idx="4">
                  <c:v>35.52258326352344</c:v>
                </c:pt>
                <c:pt idx="5">
                  <c:v>35.30413310500161</c:v>
                </c:pt>
                <c:pt idx="6">
                  <c:v>35.10390540611477</c:v>
                </c:pt>
                <c:pt idx="7">
                  <c:v>34.92036548314181</c:v>
                </c:pt>
                <c:pt idx="8">
                  <c:v>34.75210766920973</c:v>
                </c:pt>
                <c:pt idx="9">
                  <c:v>34.59784450462797</c:v>
                </c:pt>
                <c:pt idx="10">
                  <c:v>34.45639679410687</c:v>
                </c:pt>
                <c:pt idx="11">
                  <c:v>34.32668449878376</c:v>
                </c:pt>
                <c:pt idx="12">
                  <c:v>34.20771839432255</c:v>
                </c:pt>
                <c:pt idx="13">
                  <c:v>34.09859243069849</c:v>
                </c:pt>
                <c:pt idx="14">
                  <c:v>33.99847673464348</c:v>
                </c:pt>
                <c:pt idx="15">
                  <c:v>33.90661120069095</c:v>
                </c:pt>
                <c:pt idx="16">
                  <c:v>33.82229962130622</c:v>
                </c:pt>
                <c:pt idx="17">
                  <c:v>33.74490431075345</c:v>
                </c:pt>
                <c:pt idx="18">
                  <c:v>33.67384118116539</c:v>
                </c:pt>
                <c:pt idx="19">
                  <c:v>33.60857523277507</c:v>
                </c:pt>
                <c:pt idx="20">
                  <c:v>33.54861642346946</c:v>
                </c:pt>
                <c:pt idx="21">
                  <c:v>33.49351588575478</c:v>
                </c:pt>
                <c:pt idx="22">
                  <c:v>33.44286246190813</c:v>
                </c:pt>
                <c:pt idx="23">
                  <c:v>33.39627953054813</c:v>
                </c:pt>
                <c:pt idx="24">
                  <c:v>33.35342210010874</c:v>
                </c:pt>
                <c:pt idx="25">
                  <c:v>33.31397414676295</c:v>
                </c:pt>
                <c:pt idx="26">
                  <c:v>33.27764617623126</c:v>
                </c:pt>
                <c:pt idx="27">
                  <c:v>33.24417299064012</c:v>
                </c:pt>
                <c:pt idx="28">
                  <c:v>33.2133116431795</c:v>
                </c:pt>
                <c:pt idx="29">
                  <c:v>33.18483956475991</c:v>
                </c:pt>
                <c:pt idx="30">
                  <c:v>33.15855284819825</c:v>
                </c:pt>
                <c:pt idx="31">
                  <c:v>33.1342646766786</c:v>
                </c:pt>
                <c:pt idx="32">
                  <c:v>33.1118038843495</c:v>
                </c:pt>
                <c:pt idx="33">
                  <c:v>33.09101363793962</c:v>
                </c:pt>
                <c:pt idx="34">
                  <c:v>33.0717502292093</c:v>
                </c:pt>
                <c:pt idx="35">
                  <c:v>33.05388196891137</c:v>
                </c:pt>
                <c:pt idx="36">
                  <c:v>33.03728817371969</c:v>
                </c:pt>
                <c:pt idx="37">
                  <c:v>33.02185823830155</c:v>
                </c:pt>
                <c:pt idx="38">
                  <c:v>33.00749078536856</c:v>
                </c:pt>
                <c:pt idx="39">
                  <c:v>32.99409288714281</c:v>
                </c:pt>
                <c:pt idx="40">
                  <c:v>32.98157935222751</c:v>
                </c:pt>
                <c:pt idx="41">
                  <c:v>32.96987207237614</c:v>
                </c:pt>
                <c:pt idx="42">
                  <c:v>32.95889942411763</c:v>
                </c:pt>
                <c:pt idx="43">
                  <c:v>32.94859572061861</c:v>
                </c:pt>
                <c:pt idx="44">
                  <c:v>32.93890070955251</c:v>
                </c:pt>
                <c:pt idx="45">
                  <c:v>32.92975911310047</c:v>
                </c:pt>
                <c:pt idx="46">
                  <c:v>32.92112020653504</c:v>
                </c:pt>
                <c:pt idx="47">
                  <c:v>32.91293743213572</c:v>
                </c:pt>
                <c:pt idx="48">
                  <c:v>32.9051680454587</c:v>
                </c:pt>
                <c:pt idx="49">
                  <c:v>32.89777279123312</c:v>
                </c:pt>
                <c:pt idx="50">
                  <c:v>32.8907156063857</c:v>
                </c:pt>
                <c:pt idx="51">
                  <c:v>32.88396334790477</c:v>
                </c:pt>
                <c:pt idx="52">
                  <c:v>32.87748554344744</c:v>
                </c:pt>
                <c:pt idx="53">
                  <c:v>32.87125416276933</c:v>
                </c:pt>
                <c:pt idx="54">
                  <c:v>32.86524340821742</c:v>
                </c:pt>
                <c:pt idx="55">
                  <c:v>32.85942952267411</c:v>
                </c:pt>
                <c:pt idx="56">
                  <c:v>32.8537906134759</c:v>
                </c:pt>
                <c:pt idx="57">
                  <c:v>32.84830649095327</c:v>
                </c:pt>
                <c:pt idx="58">
                  <c:v>32.84295852035242</c:v>
                </c:pt>
                <c:pt idx="59">
                  <c:v>32.83772948600225</c:v>
                </c:pt>
                <c:pt idx="60">
                  <c:v>32.8326034666858</c:v>
                </c:pt>
                <c:pt idx="61">
                  <c:v>32.82756572126153</c:v>
                </c:pt>
                <c:pt idx="62">
                  <c:v>32.82260258365996</c:v>
                </c:pt>
                <c:pt idx="63">
                  <c:v>32.81770136645353</c:v>
                </c:pt>
                <c:pt idx="64">
                  <c:v>32.81285027226433</c:v>
                </c:pt>
                <c:pt idx="65">
                  <c:v>32.80803831233547</c:v>
                </c:pt>
                <c:pt idx="66">
                  <c:v>32.80325523164723</c:v>
                </c:pt>
                <c:pt idx="67">
                  <c:v>32.7984914400105</c:v>
                </c:pt>
                <c:pt idx="68">
                  <c:v>32.7937379486164</c:v>
                </c:pt>
                <c:pt idx="69">
                  <c:v>32.78898631156378</c:v>
                </c:pt>
                <c:pt idx="70">
                  <c:v>32.78422857192502</c:v>
                </c:pt>
                <c:pt idx="71">
                  <c:v>32.77945721194619</c:v>
                </c:pt>
                <c:pt idx="72">
                  <c:v>32.77466510701041</c:v>
                </c:pt>
                <c:pt idx="73">
                  <c:v>32.76984548302223</c:v>
                </c:pt>
                <c:pt idx="74">
                  <c:v>32.76499187689847</c:v>
                </c:pt>
                <c:pt idx="75">
                  <c:v>32.7600980998751</c:v>
                </c:pt>
                <c:pt idx="76">
                  <c:v>32.75515820336238</c:v>
                </c:pt>
                <c:pt idx="77">
                  <c:v>32.75016644710072</c:v>
                </c:pt>
                <c:pt idx="78">
                  <c:v>32.74511726938786</c:v>
                </c:pt>
                <c:pt idx="79">
                  <c:v>32.74000525916523</c:v>
                </c:pt>
                <c:pt idx="80">
                  <c:v>32.73482512976581</c:v>
                </c:pt>
                <c:pt idx="81">
                  <c:v>32.72957169413962</c:v>
                </c:pt>
                <c:pt idx="82">
                  <c:v>32.72423984138523</c:v>
                </c:pt>
                <c:pt idx="83">
                  <c:v>32.71882451442612</c:v>
                </c:pt>
                <c:pt idx="84">
                  <c:v>32.71332068868077</c:v>
                </c:pt>
                <c:pt idx="85">
                  <c:v>32.7077233515835</c:v>
                </c:pt>
                <c:pt idx="86">
                  <c:v>32.70202748282051</c:v>
                </c:pt>
                <c:pt idx="87">
                  <c:v>32.69622803515186</c:v>
                </c:pt>
                <c:pt idx="88">
                  <c:v>32.69031991569561</c:v>
                </c:pt>
                <c:pt idx="89">
                  <c:v>32.68429796755426</c:v>
                </c:pt>
                <c:pt idx="90">
                  <c:v>32.67815695166765</c:v>
                </c:pt>
                <c:pt idx="91">
                  <c:v>32.67189152877833</c:v>
                </c:pt>
                <c:pt idx="92">
                  <c:v>32.6654962413975</c:v>
                </c:pt>
                <c:pt idx="93">
                  <c:v>32.65896549566006</c:v>
                </c:pt>
                <c:pt idx="94">
                  <c:v>32.65229354295697</c:v>
                </c:pt>
                <c:pt idx="95">
                  <c:v>32.64547446123229</c:v>
                </c:pt>
                <c:pt idx="96">
                  <c:v>32.63850213582973</c:v>
                </c:pt>
                <c:pt idx="97">
                  <c:v>32.6313702397707</c:v>
                </c:pt>
                <c:pt idx="98">
                  <c:v>32.62407221334136</c:v>
                </c:pt>
                <c:pt idx="99">
                  <c:v>32.61660124286123</c:v>
                </c:pt>
                <c:pt idx="100">
                  <c:v>32.60895023849892</c:v>
                </c:pt>
                <c:pt idx="101">
                  <c:v>32.60111181099308</c:v>
                </c:pt>
                <c:pt idx="102">
                  <c:v>32.59307824712718</c:v>
                </c:pt>
                <c:pt idx="103">
                  <c:v>32.58484148379612</c:v>
                </c:pt>
                <c:pt idx="104">
                  <c:v>32.57639308048982</c:v>
                </c:pt>
                <c:pt idx="105">
                  <c:v>32.56772419000512</c:v>
                </c:pt>
                <c:pt idx="106">
                  <c:v>32.5588255271798</c:v>
                </c:pt>
                <c:pt idx="107">
                  <c:v>32.54968733542476</c:v>
                </c:pt>
                <c:pt idx="108">
                  <c:v>32.54029935080783</c:v>
                </c:pt>
                <c:pt idx="109">
                  <c:v>32.53065076341844</c:v>
                </c:pt>
                <c:pt idx="110">
                  <c:v>32.52073017571455</c:v>
                </c:pt>
                <c:pt idx="111">
                  <c:v>32.51052555752072</c:v>
                </c:pt>
                <c:pt idx="112">
                  <c:v>32.50002419731028</c:v>
                </c:pt>
                <c:pt idx="113">
                  <c:v>32.48921264936293</c:v>
                </c:pt>
                <c:pt idx="114">
                  <c:v>32.47807667634154</c:v>
                </c:pt>
                <c:pt idx="115">
                  <c:v>32.4666011867784</c:v>
                </c:pt>
                <c:pt idx="116">
                  <c:v>32.45477016689864</c:v>
                </c:pt>
                <c:pt idx="117">
                  <c:v>32.44256660613888</c:v>
                </c:pt>
                <c:pt idx="118">
                  <c:v>32.42997241563687</c:v>
                </c:pt>
                <c:pt idx="119">
                  <c:v>32.41696833887574</c:v>
                </c:pt>
                <c:pt idx="120">
                  <c:v>32.40353385355893</c:v>
                </c:pt>
                <c:pt idx="121">
                  <c:v>32.38964706366814</c:v>
                </c:pt>
                <c:pt idx="122">
                  <c:v>32.37528458051435</c:v>
                </c:pt>
                <c:pt idx="123">
                  <c:v>32.36042139142634</c:v>
                </c:pt>
                <c:pt idx="124">
                  <c:v>32.34503071452945</c:v>
                </c:pt>
                <c:pt idx="125">
                  <c:v>32.32908383784434</c:v>
                </c:pt>
                <c:pt idx="126">
                  <c:v>32.31254994067507</c:v>
                </c:pt>
                <c:pt idx="127">
                  <c:v>32.29539589495197</c:v>
                </c:pt>
                <c:pt idx="128">
                  <c:v>32.27758604383763</c:v>
                </c:pt>
                <c:pt idx="129">
                  <c:v>32.25908195448535</c:v>
                </c:pt>
                <c:pt idx="130">
                  <c:v>32.23984214134498</c:v>
                </c:pt>
                <c:pt idx="131">
                  <c:v>32.21982175582566</c:v>
                </c:pt>
                <c:pt idx="132">
                  <c:v>32.19897223743168</c:v>
                </c:pt>
                <c:pt idx="133">
                  <c:v>32.17724092066114</c:v>
                </c:pt>
                <c:pt idx="134">
                  <c:v>32.15457059097</c:v>
                </c:pt>
                <c:pt idx="135">
                  <c:v>32.1308989819217</c:v>
                </c:pt>
                <c:pt idx="136">
                  <c:v>32.1061582042178</c:v>
                </c:pt>
                <c:pt idx="137">
                  <c:v>32.08027409558595</c:v>
                </c:pt>
                <c:pt idx="138">
                  <c:v>32.05316547841485</c:v>
                </c:pt>
                <c:pt idx="139">
                  <c:v>32.02474330948511</c:v>
                </c:pt>
                <c:pt idx="140">
                  <c:v>31.99490970303507</c:v>
                </c:pt>
                <c:pt idx="141">
                  <c:v>31.96355680457966</c:v>
                </c:pt>
                <c:pt idx="142">
                  <c:v>31.93056548817907</c:v>
                </c:pt>
                <c:pt idx="143">
                  <c:v>31.89580384399344</c:v>
                </c:pt>
                <c:pt idx="144">
                  <c:v>31.85912541564498</c:v>
                </c:pt>
                <c:pt idx="145">
                  <c:v>31.82036713772651</c:v>
                </c:pt>
                <c:pt idx="146">
                  <c:v>31.77934691220254</c:v>
                </c:pt>
                <c:pt idx="147">
                  <c:v>31.73586074771887</c:v>
                </c:pt>
                <c:pt idx="148">
                  <c:v>31.68967936699856</c:v>
                </c:pt>
                <c:pt idx="149">
                  <c:v>31.64054416324145</c:v>
                </c:pt>
                <c:pt idx="150">
                  <c:v>31.58816235497043</c:v>
                </c:pt>
                <c:pt idx="151">
                  <c:v>31.53220114761395</c:v>
                </c:pt>
                <c:pt idx="152">
                  <c:v>31.47228065585959</c:v>
                </c:pt>
                <c:pt idx="153">
                  <c:v>31.40796526864984</c:v>
                </c:pt>
                <c:pt idx="154">
                  <c:v>31.33875304180357</c:v>
                </c:pt>
                <c:pt idx="155">
                  <c:v>31.2640625718483</c:v>
                </c:pt>
                <c:pt idx="156">
                  <c:v>31.18321662451948</c:v>
                </c:pt>
                <c:pt idx="157">
                  <c:v>31.09542154157959</c:v>
                </c:pt>
                <c:pt idx="158">
                  <c:v>30.99974109884295</c:v>
                </c:pt>
                <c:pt idx="159">
                  <c:v>30.89506298908877</c:v>
                </c:pt>
                <c:pt idx="160">
                  <c:v>30.78005538266655</c:v>
                </c:pt>
                <c:pt idx="161">
                  <c:v>30.65310996099618</c:v>
                </c:pt>
                <c:pt idx="162">
                  <c:v>30.5122662395109</c:v>
                </c:pt>
                <c:pt idx="163">
                  <c:v>30.35510959513571</c:v>
                </c:pt>
                <c:pt idx="164">
                  <c:v>30.1786316833491</c:v>
                </c:pt>
                <c:pt idx="165">
                  <c:v>29.97903600104508</c:v>
                </c:pt>
                <c:pt idx="166">
                  <c:v>29.75146168270286</c:v>
                </c:pt>
                <c:pt idx="167">
                  <c:v>29.48958238999802</c:v>
                </c:pt>
                <c:pt idx="168">
                  <c:v>29.1850090226666</c:v>
                </c:pt>
                <c:pt idx="169">
                  <c:v>28.82637437560959</c:v>
                </c:pt>
                <c:pt idx="170">
                  <c:v>28.39788290925135</c:v>
                </c:pt>
                <c:pt idx="171">
                  <c:v>27.87692162711864</c:v>
                </c:pt>
                <c:pt idx="172">
                  <c:v>27.22993712995095</c:v>
                </c:pt>
                <c:pt idx="173">
                  <c:v>26.40490888718318</c:v>
                </c:pt>
                <c:pt idx="174">
                  <c:v>25.31661725578699</c:v>
                </c:pt>
                <c:pt idx="175">
                  <c:v>23.81513152573535</c:v>
                </c:pt>
                <c:pt idx="176">
                  <c:v>21.60999502212028</c:v>
                </c:pt>
                <c:pt idx="177">
                  <c:v>18.0552024428697</c:v>
                </c:pt>
                <c:pt idx="178">
                  <c:v>11.36525923715747</c:v>
                </c:pt>
                <c:pt idx="179">
                  <c:v>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0064824"/>
        <c:axId val="2080067880"/>
      </c:lineChart>
      <c:catAx>
        <c:axId val="2080064824"/>
        <c:scaling>
          <c:orientation val="minMax"/>
        </c:scaling>
        <c:delete val="0"/>
        <c:axPos val="b"/>
        <c:numFmt formatCode="0.0%" sourceLinked="1"/>
        <c:majorTickMark val="out"/>
        <c:minorTickMark val="none"/>
        <c:tickLblPos val="nextTo"/>
        <c:crossAx val="2080067880"/>
        <c:crosses val="autoZero"/>
        <c:auto val="1"/>
        <c:lblAlgn val="ctr"/>
        <c:lblOffset val="100"/>
        <c:noMultiLvlLbl val="0"/>
      </c:catAx>
      <c:valAx>
        <c:axId val="20800678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0800648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7" r="0.7" t="0.7874015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'Batterie 4 - P Vorgabe'!$D$17</c:f>
              <c:strCache>
                <c:ptCount val="1"/>
                <c:pt idx="0">
                  <c:v>RL [Ω]</c:v>
                </c:pt>
              </c:strCache>
            </c:strRef>
          </c:tx>
          <c:val>
            <c:numRef>
              <c:f>'Batterie 4 - P Vorgabe'!$D$19:$D$207</c:f>
              <c:numCache>
                <c:formatCode>General</c:formatCode>
                <c:ptCount val="189"/>
                <c:pt idx="0">
                  <c:v>2.592</c:v>
                </c:pt>
                <c:pt idx="1">
                  <c:v>2.592</c:v>
                </c:pt>
                <c:pt idx="2">
                  <c:v>2.592</c:v>
                </c:pt>
                <c:pt idx="3">
                  <c:v>2.592</c:v>
                </c:pt>
                <c:pt idx="4">
                  <c:v>2.592</c:v>
                </c:pt>
                <c:pt idx="5">
                  <c:v>2.592</c:v>
                </c:pt>
                <c:pt idx="6">
                  <c:v>2.592</c:v>
                </c:pt>
                <c:pt idx="7">
                  <c:v>2.592</c:v>
                </c:pt>
                <c:pt idx="8">
                  <c:v>2.592</c:v>
                </c:pt>
                <c:pt idx="9">
                  <c:v>2.592</c:v>
                </c:pt>
                <c:pt idx="10">
                  <c:v>2.592</c:v>
                </c:pt>
                <c:pt idx="11">
                  <c:v>2.592</c:v>
                </c:pt>
                <c:pt idx="12">
                  <c:v>2.592</c:v>
                </c:pt>
                <c:pt idx="13">
                  <c:v>2.592</c:v>
                </c:pt>
                <c:pt idx="14">
                  <c:v>2.592</c:v>
                </c:pt>
                <c:pt idx="15">
                  <c:v>10.8</c:v>
                </c:pt>
                <c:pt idx="16">
                  <c:v>10.8</c:v>
                </c:pt>
                <c:pt idx="17">
                  <c:v>10.8</c:v>
                </c:pt>
                <c:pt idx="18">
                  <c:v>10.8</c:v>
                </c:pt>
                <c:pt idx="19">
                  <c:v>10.8</c:v>
                </c:pt>
                <c:pt idx="20">
                  <c:v>10.8</c:v>
                </c:pt>
                <c:pt idx="21">
                  <c:v>10.8</c:v>
                </c:pt>
                <c:pt idx="22">
                  <c:v>10.8</c:v>
                </c:pt>
                <c:pt idx="23">
                  <c:v>10.8</c:v>
                </c:pt>
                <c:pt idx="24">
                  <c:v>10.8</c:v>
                </c:pt>
                <c:pt idx="25">
                  <c:v>10.8</c:v>
                </c:pt>
                <c:pt idx="26">
                  <c:v>10.8</c:v>
                </c:pt>
                <c:pt idx="27">
                  <c:v>10.8</c:v>
                </c:pt>
                <c:pt idx="28">
                  <c:v>10.8</c:v>
                </c:pt>
                <c:pt idx="29">
                  <c:v>10.8</c:v>
                </c:pt>
                <c:pt idx="30">
                  <c:v>10.8</c:v>
                </c:pt>
                <c:pt idx="31">
                  <c:v>2.592</c:v>
                </c:pt>
                <c:pt idx="32">
                  <c:v>2.592</c:v>
                </c:pt>
                <c:pt idx="33">
                  <c:v>2.592</c:v>
                </c:pt>
                <c:pt idx="34">
                  <c:v>2.592</c:v>
                </c:pt>
                <c:pt idx="35">
                  <c:v>2.592</c:v>
                </c:pt>
                <c:pt idx="36">
                  <c:v>2.592</c:v>
                </c:pt>
                <c:pt idx="37">
                  <c:v>2.592</c:v>
                </c:pt>
                <c:pt idx="38">
                  <c:v>2.592</c:v>
                </c:pt>
                <c:pt idx="39">
                  <c:v>2.592</c:v>
                </c:pt>
                <c:pt idx="40">
                  <c:v>2.592</c:v>
                </c:pt>
                <c:pt idx="41">
                  <c:v>2.592</c:v>
                </c:pt>
                <c:pt idx="42">
                  <c:v>2.592</c:v>
                </c:pt>
                <c:pt idx="43">
                  <c:v>2.592</c:v>
                </c:pt>
                <c:pt idx="44">
                  <c:v>2.592</c:v>
                </c:pt>
                <c:pt idx="45">
                  <c:v>2.592</c:v>
                </c:pt>
                <c:pt idx="46">
                  <c:v>10.8</c:v>
                </c:pt>
                <c:pt idx="47">
                  <c:v>10.8</c:v>
                </c:pt>
                <c:pt idx="48">
                  <c:v>10.8</c:v>
                </c:pt>
                <c:pt idx="49">
                  <c:v>10.8</c:v>
                </c:pt>
                <c:pt idx="50">
                  <c:v>10.8</c:v>
                </c:pt>
                <c:pt idx="51">
                  <c:v>10.8</c:v>
                </c:pt>
                <c:pt idx="52">
                  <c:v>10.8</c:v>
                </c:pt>
                <c:pt idx="53">
                  <c:v>10.8</c:v>
                </c:pt>
                <c:pt idx="54">
                  <c:v>10.8</c:v>
                </c:pt>
                <c:pt idx="55">
                  <c:v>10.8</c:v>
                </c:pt>
                <c:pt idx="56">
                  <c:v>10.8</c:v>
                </c:pt>
                <c:pt idx="57">
                  <c:v>10.8</c:v>
                </c:pt>
                <c:pt idx="58">
                  <c:v>10.8</c:v>
                </c:pt>
                <c:pt idx="59">
                  <c:v>10.8</c:v>
                </c:pt>
                <c:pt idx="60">
                  <c:v>10.8</c:v>
                </c:pt>
                <c:pt idx="61">
                  <c:v>2.592</c:v>
                </c:pt>
                <c:pt idx="62">
                  <c:v>2.592</c:v>
                </c:pt>
                <c:pt idx="63">
                  <c:v>2.592</c:v>
                </c:pt>
                <c:pt idx="64">
                  <c:v>2.592</c:v>
                </c:pt>
                <c:pt idx="65">
                  <c:v>2.592</c:v>
                </c:pt>
                <c:pt idx="66">
                  <c:v>2.592</c:v>
                </c:pt>
                <c:pt idx="67">
                  <c:v>2.592</c:v>
                </c:pt>
                <c:pt idx="68">
                  <c:v>2.592</c:v>
                </c:pt>
                <c:pt idx="69">
                  <c:v>2.592</c:v>
                </c:pt>
                <c:pt idx="70">
                  <c:v>2.592</c:v>
                </c:pt>
                <c:pt idx="71">
                  <c:v>2.592</c:v>
                </c:pt>
                <c:pt idx="72">
                  <c:v>2.592</c:v>
                </c:pt>
                <c:pt idx="73">
                  <c:v>2.592</c:v>
                </c:pt>
                <c:pt idx="74">
                  <c:v>2.592</c:v>
                </c:pt>
                <c:pt idx="75">
                  <c:v>2.592</c:v>
                </c:pt>
                <c:pt idx="76">
                  <c:v>2.592</c:v>
                </c:pt>
                <c:pt idx="77">
                  <c:v>2.592</c:v>
                </c:pt>
                <c:pt idx="78">
                  <c:v>2.592</c:v>
                </c:pt>
                <c:pt idx="79">
                  <c:v>2.592</c:v>
                </c:pt>
                <c:pt idx="80">
                  <c:v>2.592</c:v>
                </c:pt>
                <c:pt idx="81">
                  <c:v>2.592</c:v>
                </c:pt>
                <c:pt idx="82">
                  <c:v>2.592</c:v>
                </c:pt>
                <c:pt idx="83">
                  <c:v>2.592</c:v>
                </c:pt>
                <c:pt idx="84">
                  <c:v>2.592</c:v>
                </c:pt>
                <c:pt idx="85">
                  <c:v>2.592</c:v>
                </c:pt>
                <c:pt idx="86">
                  <c:v>2.592</c:v>
                </c:pt>
                <c:pt idx="87">
                  <c:v>2.592</c:v>
                </c:pt>
                <c:pt idx="88">
                  <c:v>2.592</c:v>
                </c:pt>
                <c:pt idx="89">
                  <c:v>2.592</c:v>
                </c:pt>
                <c:pt idx="90">
                  <c:v>2.592</c:v>
                </c:pt>
                <c:pt idx="91">
                  <c:v>-2.592</c:v>
                </c:pt>
                <c:pt idx="92">
                  <c:v>-2.592</c:v>
                </c:pt>
                <c:pt idx="93">
                  <c:v>-2.592</c:v>
                </c:pt>
                <c:pt idx="94">
                  <c:v>-2.592</c:v>
                </c:pt>
                <c:pt idx="95">
                  <c:v>-2.592</c:v>
                </c:pt>
                <c:pt idx="96">
                  <c:v>-2.592</c:v>
                </c:pt>
                <c:pt idx="97">
                  <c:v>-2.592</c:v>
                </c:pt>
                <c:pt idx="98">
                  <c:v>-2.592</c:v>
                </c:pt>
                <c:pt idx="99">
                  <c:v>-2.592</c:v>
                </c:pt>
                <c:pt idx="100">
                  <c:v>-2.592</c:v>
                </c:pt>
                <c:pt idx="101">
                  <c:v>-2.592</c:v>
                </c:pt>
                <c:pt idx="102">
                  <c:v>-2.592</c:v>
                </c:pt>
                <c:pt idx="103">
                  <c:v>-2.592</c:v>
                </c:pt>
                <c:pt idx="104">
                  <c:v>-2.592</c:v>
                </c:pt>
                <c:pt idx="105">
                  <c:v>-2.592</c:v>
                </c:pt>
                <c:pt idx="106">
                  <c:v>-2.592</c:v>
                </c:pt>
                <c:pt idx="107">
                  <c:v>-2.592</c:v>
                </c:pt>
                <c:pt idx="108">
                  <c:v>-2.592</c:v>
                </c:pt>
                <c:pt idx="109">
                  <c:v>-2.592</c:v>
                </c:pt>
                <c:pt idx="110">
                  <c:v>-2.592</c:v>
                </c:pt>
                <c:pt idx="111">
                  <c:v>-2.592</c:v>
                </c:pt>
                <c:pt idx="112">
                  <c:v>-2.592</c:v>
                </c:pt>
                <c:pt idx="113">
                  <c:v>-2.592</c:v>
                </c:pt>
                <c:pt idx="114">
                  <c:v>-2.592</c:v>
                </c:pt>
                <c:pt idx="115">
                  <c:v>-2.592</c:v>
                </c:pt>
                <c:pt idx="116">
                  <c:v>-2.592</c:v>
                </c:pt>
                <c:pt idx="117">
                  <c:v>-2.592</c:v>
                </c:pt>
                <c:pt idx="118">
                  <c:v>-2.592</c:v>
                </c:pt>
                <c:pt idx="119">
                  <c:v>-2.592</c:v>
                </c:pt>
                <c:pt idx="120">
                  <c:v>-2.592</c:v>
                </c:pt>
                <c:pt idx="121" formatCode="0.000">
                  <c:v>-4.468965517241379</c:v>
                </c:pt>
                <c:pt idx="122" formatCode="0.000">
                  <c:v>-4.468965517241379</c:v>
                </c:pt>
                <c:pt idx="123" formatCode="0.000">
                  <c:v>-4.468965517241379</c:v>
                </c:pt>
                <c:pt idx="124" formatCode="0.000">
                  <c:v>-4.468965517241379</c:v>
                </c:pt>
                <c:pt idx="125" formatCode="0.000">
                  <c:v>-4.468965517241379</c:v>
                </c:pt>
                <c:pt idx="126" formatCode="0.000">
                  <c:v>-4.468965517241379</c:v>
                </c:pt>
                <c:pt idx="127" formatCode="0.000">
                  <c:v>-4.468965517241379</c:v>
                </c:pt>
                <c:pt idx="128" formatCode="0.000">
                  <c:v>-4.468965517241379</c:v>
                </c:pt>
                <c:pt idx="129" formatCode="0.000">
                  <c:v>-4.468965517241379</c:v>
                </c:pt>
                <c:pt idx="130" formatCode="0.000">
                  <c:v>-4.468965517241379</c:v>
                </c:pt>
                <c:pt idx="131" formatCode="0.000">
                  <c:v>-4.468965517241379</c:v>
                </c:pt>
                <c:pt idx="132" formatCode="0.000">
                  <c:v>-4.468965517241379</c:v>
                </c:pt>
                <c:pt idx="133" formatCode="0.000">
                  <c:v>-4.468965517241379</c:v>
                </c:pt>
                <c:pt idx="134" formatCode="0.000">
                  <c:v>-4.468965517241379</c:v>
                </c:pt>
                <c:pt idx="135" formatCode="0.000">
                  <c:v>-4.468965517241379</c:v>
                </c:pt>
                <c:pt idx="136" formatCode="0.000">
                  <c:v>-4.468965517241379</c:v>
                </c:pt>
                <c:pt idx="137" formatCode="0.000">
                  <c:v>-4.468965517241379</c:v>
                </c:pt>
                <c:pt idx="138" formatCode="0.000">
                  <c:v>-4.468965517241379</c:v>
                </c:pt>
                <c:pt idx="139" formatCode="0.000">
                  <c:v>-4.468965517241379</c:v>
                </c:pt>
                <c:pt idx="140" formatCode="0.000">
                  <c:v>-4.468965517241379</c:v>
                </c:pt>
                <c:pt idx="141" formatCode="0.000">
                  <c:v>-4.468965517241379</c:v>
                </c:pt>
                <c:pt idx="142" formatCode="0.000">
                  <c:v>-4.468965517241379</c:v>
                </c:pt>
                <c:pt idx="143" formatCode="0.000">
                  <c:v>-4.468965517241379</c:v>
                </c:pt>
                <c:pt idx="144" formatCode="0.000">
                  <c:v>-4.468965517241379</c:v>
                </c:pt>
                <c:pt idx="145" formatCode="0.000">
                  <c:v>-4.468965517241379</c:v>
                </c:pt>
                <c:pt idx="146" formatCode="0.000">
                  <c:v>-4.468965517241379</c:v>
                </c:pt>
                <c:pt idx="147" formatCode="0.000">
                  <c:v>-4.468965517241379</c:v>
                </c:pt>
                <c:pt idx="148" formatCode="0.000">
                  <c:v>-4.468965517241379</c:v>
                </c:pt>
                <c:pt idx="149" formatCode="0.000">
                  <c:v>-4.468965517241379</c:v>
                </c:pt>
                <c:pt idx="150" formatCode="0.000">
                  <c:v>-4.468965517241379</c:v>
                </c:pt>
                <c:pt idx="151" formatCode="0.000">
                  <c:v>4.468965517241379</c:v>
                </c:pt>
                <c:pt idx="152" formatCode="0.000">
                  <c:v>4.468965517241379</c:v>
                </c:pt>
                <c:pt idx="153" formatCode="0.000">
                  <c:v>4.468965517241379</c:v>
                </c:pt>
                <c:pt idx="154" formatCode="0.000">
                  <c:v>4.468965517241379</c:v>
                </c:pt>
                <c:pt idx="155" formatCode="0.000">
                  <c:v>4.468965517241379</c:v>
                </c:pt>
                <c:pt idx="156" formatCode="0.000">
                  <c:v>4.468965517241379</c:v>
                </c:pt>
                <c:pt idx="157" formatCode="0.000">
                  <c:v>4.468965517241379</c:v>
                </c:pt>
                <c:pt idx="158" formatCode="0.000">
                  <c:v>4.468965517241379</c:v>
                </c:pt>
                <c:pt idx="159" formatCode="0.000">
                  <c:v>4.468965517241379</c:v>
                </c:pt>
                <c:pt idx="160" formatCode="0.000">
                  <c:v>4.468965517241379</c:v>
                </c:pt>
                <c:pt idx="161" formatCode="0.000">
                  <c:v>4.468965517241379</c:v>
                </c:pt>
                <c:pt idx="162" formatCode="0.000">
                  <c:v>4.468965517241379</c:v>
                </c:pt>
                <c:pt idx="163" formatCode="0.000">
                  <c:v>4.468965517241379</c:v>
                </c:pt>
                <c:pt idx="164" formatCode="0.000">
                  <c:v>4.468965517241379</c:v>
                </c:pt>
                <c:pt idx="165" formatCode="0.000">
                  <c:v>4.468965517241379</c:v>
                </c:pt>
                <c:pt idx="166" formatCode="0.000">
                  <c:v>4.468965517241379</c:v>
                </c:pt>
                <c:pt idx="167" formatCode="0.000">
                  <c:v>4.468965517241379</c:v>
                </c:pt>
                <c:pt idx="168" formatCode="0.000">
                  <c:v>4.468965517241379</c:v>
                </c:pt>
                <c:pt idx="169" formatCode="0.000">
                  <c:v>4.468965517241379</c:v>
                </c:pt>
                <c:pt idx="170" formatCode="0.000">
                  <c:v>4.468965517241379</c:v>
                </c:pt>
                <c:pt idx="171" formatCode="0.000">
                  <c:v>4.468965517241379</c:v>
                </c:pt>
                <c:pt idx="172" formatCode="0.000">
                  <c:v>4.468965517241379</c:v>
                </c:pt>
                <c:pt idx="173" formatCode="0.000">
                  <c:v>4.468965517241379</c:v>
                </c:pt>
                <c:pt idx="174" formatCode="0.000">
                  <c:v>4.468965517241379</c:v>
                </c:pt>
                <c:pt idx="175" formatCode="0.000">
                  <c:v>4.468965517241379</c:v>
                </c:pt>
                <c:pt idx="176" formatCode="0.000">
                  <c:v>4.468965517241379</c:v>
                </c:pt>
                <c:pt idx="177" formatCode="0.000">
                  <c:v>4.468965517241379</c:v>
                </c:pt>
                <c:pt idx="178" formatCode="0.000">
                  <c:v>4.468965517241379</c:v>
                </c:pt>
                <c:pt idx="179" formatCode="0.000">
                  <c:v>4.468965517241379</c:v>
                </c:pt>
                <c:pt idx="180" formatCode="0.000">
                  <c:v>4.468965517241379</c:v>
                </c:pt>
                <c:pt idx="181" formatCode="0.000">
                  <c:v>4.468965517241379</c:v>
                </c:pt>
                <c:pt idx="182" formatCode="0.000">
                  <c:v>4.468965517241379</c:v>
                </c:pt>
                <c:pt idx="183" formatCode="0.000">
                  <c:v>4.468965517241379</c:v>
                </c:pt>
                <c:pt idx="184" formatCode="0.000">
                  <c:v>4.468965517241379</c:v>
                </c:pt>
                <c:pt idx="185" formatCode="0.000">
                  <c:v>4.468965517241379</c:v>
                </c:pt>
                <c:pt idx="186" formatCode="0.000">
                  <c:v>4.468965517241379</c:v>
                </c:pt>
                <c:pt idx="187" formatCode="0.000">
                  <c:v>4.468965517241379</c:v>
                </c:pt>
                <c:pt idx="188" formatCode="0.000">
                  <c:v>4.468965517241379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'Batterie 4 - P Vorgabe'!$H$17</c:f>
              <c:strCache>
                <c:ptCount val="1"/>
                <c:pt idx="0">
                  <c:v>I [A]</c:v>
                </c:pt>
              </c:strCache>
            </c:strRef>
          </c:tx>
          <c:val>
            <c:numRef>
              <c:f>'Batterie 4 - P Vorgabe'!$H$19:$H$207</c:f>
              <c:numCache>
                <c:formatCode>0.00</c:formatCode>
                <c:ptCount val="189"/>
                <c:pt idx="0">
                  <c:v>13.01438337865281</c:v>
                </c:pt>
                <c:pt idx="1">
                  <c:v>12.98297725265523</c:v>
                </c:pt>
                <c:pt idx="2">
                  <c:v>12.95739348133476</c:v>
                </c:pt>
                <c:pt idx="3">
                  <c:v>12.93655266336732</c:v>
                </c:pt>
                <c:pt idx="4">
                  <c:v>12.91957550671159</c:v>
                </c:pt>
                <c:pt idx="5">
                  <c:v>12.90574573052126</c:v>
                </c:pt>
                <c:pt idx="6">
                  <c:v>12.89447984463982</c:v>
                </c:pt>
                <c:pt idx="7">
                  <c:v>12.88530253164886</c:v>
                </c:pt>
                <c:pt idx="8">
                  <c:v>12.87782659281721</c:v>
                </c:pt>
                <c:pt idx="9">
                  <c:v>12.87173661185333</c:v>
                </c:pt>
                <c:pt idx="10">
                  <c:v>12.86677564722056</c:v>
                </c:pt>
                <c:pt idx="11">
                  <c:v>12.8627343915527</c:v>
                </c:pt>
                <c:pt idx="12">
                  <c:v>12.85944234079603</c:v>
                </c:pt>
                <c:pt idx="13">
                  <c:v>12.85676060049669</c:v>
                </c:pt>
                <c:pt idx="14">
                  <c:v>12.8670078488289</c:v>
                </c:pt>
                <c:pt idx="15">
                  <c:v>3.244883021868808</c:v>
                </c:pt>
                <c:pt idx="16">
                  <c:v>3.251579956033149</c:v>
                </c:pt>
                <c:pt idx="17">
                  <c:v>3.256693446682891</c:v>
                </c:pt>
                <c:pt idx="18">
                  <c:v>3.26059788802625</c:v>
                </c:pt>
                <c:pt idx="19">
                  <c:v>3.263579151364334</c:v>
                </c:pt>
                <c:pt idx="20">
                  <c:v>3.265855515716981</c:v>
                </c:pt>
                <c:pt idx="21">
                  <c:v>3.267593649547628</c:v>
                </c:pt>
                <c:pt idx="22">
                  <c:v>3.268920813720503</c:v>
                </c:pt>
                <c:pt idx="23">
                  <c:v>3.269934179153422</c:v>
                </c:pt>
                <c:pt idx="24">
                  <c:v>3.270707941376377</c:v>
                </c:pt>
                <c:pt idx="25">
                  <c:v>3.271298752902237</c:v>
                </c:pt>
                <c:pt idx="26">
                  <c:v>3.271749871151142</c:v>
                </c:pt>
                <c:pt idx="27">
                  <c:v>3.27209432562704</c:v>
                </c:pt>
                <c:pt idx="28">
                  <c:v>3.272357336237348</c:v>
                </c:pt>
                <c:pt idx="29">
                  <c:v>3.27255815981775</c:v>
                </c:pt>
                <c:pt idx="30">
                  <c:v>3.27203197953146</c:v>
                </c:pt>
                <c:pt idx="31">
                  <c:v>12.97926552441071</c:v>
                </c:pt>
                <c:pt idx="32">
                  <c:v>12.95436986719595</c:v>
                </c:pt>
                <c:pt idx="33">
                  <c:v>12.93408959445221</c:v>
                </c:pt>
                <c:pt idx="34">
                  <c:v>12.91756906402345</c:v>
                </c:pt>
                <c:pt idx="35">
                  <c:v>12.90411126051674</c:v>
                </c:pt>
                <c:pt idx="36">
                  <c:v>12.89314838762315</c:v>
                </c:pt>
                <c:pt idx="37">
                  <c:v>12.88421791230294</c:v>
                </c:pt>
                <c:pt idx="38">
                  <c:v>12.87694305011864</c:v>
                </c:pt>
                <c:pt idx="39">
                  <c:v>12.87101686837545</c:v>
                </c:pt>
                <c:pt idx="40">
                  <c:v>12.86618933636679</c:v>
                </c:pt>
                <c:pt idx="41">
                  <c:v>12.86225677636364</c:v>
                </c:pt>
                <c:pt idx="42">
                  <c:v>12.85905327027594</c:v>
                </c:pt>
                <c:pt idx="43">
                  <c:v>12.85644365942556</c:v>
                </c:pt>
                <c:pt idx="44">
                  <c:v>12.85431784208545</c:v>
                </c:pt>
                <c:pt idx="45">
                  <c:v>12.86514266365775</c:v>
                </c:pt>
                <c:pt idx="46">
                  <c:v>3.244524835205833</c:v>
                </c:pt>
                <c:pt idx="47">
                  <c:v>3.251306460115908</c:v>
                </c:pt>
                <c:pt idx="48">
                  <c:v>3.25648461697347</c:v>
                </c:pt>
                <c:pt idx="49">
                  <c:v>3.260438434649478</c:v>
                </c:pt>
                <c:pt idx="50">
                  <c:v>3.263457399629709</c:v>
                </c:pt>
                <c:pt idx="51">
                  <c:v>3.265762551333381</c:v>
                </c:pt>
                <c:pt idx="52">
                  <c:v>3.267522665946082</c:v>
                </c:pt>
                <c:pt idx="53">
                  <c:v>3.268866613697944</c:v>
                </c:pt>
                <c:pt idx="54">
                  <c:v>3.269892794349304</c:v>
                </c:pt>
                <c:pt idx="55">
                  <c:v>3.270676341721416</c:v>
                </c:pt>
                <c:pt idx="56">
                  <c:v>3.271274624765957</c:v>
                </c:pt>
                <c:pt idx="57">
                  <c:v>3.271731447944903</c:v>
                </c:pt>
                <c:pt idx="58">
                  <c:v>3.272080258459806</c:v>
                </c:pt>
                <c:pt idx="59">
                  <c:v>3.272346595153988</c:v>
                </c:pt>
                <c:pt idx="60">
                  <c:v>3.271859636658684</c:v>
                </c:pt>
                <c:pt idx="61">
                  <c:v>12.97870731455073</c:v>
                </c:pt>
                <c:pt idx="62">
                  <c:v>12.95391514338163</c:v>
                </c:pt>
                <c:pt idx="63">
                  <c:v>12.93371917149459</c:v>
                </c:pt>
                <c:pt idx="64">
                  <c:v>12.91726731345923</c:v>
                </c:pt>
                <c:pt idx="65">
                  <c:v>12.90386545123</c:v>
                </c:pt>
                <c:pt idx="66">
                  <c:v>12.8929481487086</c:v>
                </c:pt>
                <c:pt idx="67">
                  <c:v>12.88405479550847</c:v>
                </c:pt>
                <c:pt idx="68">
                  <c:v>12.87681017340634</c:v>
                </c:pt>
                <c:pt idx="69">
                  <c:v>12.87090862556252</c:v>
                </c:pt>
                <c:pt idx="70">
                  <c:v>12.86610116059582</c:v>
                </c:pt>
                <c:pt idx="71">
                  <c:v>12.86218494742299</c:v>
                </c:pt>
                <c:pt idx="72">
                  <c:v>12.8589947576408</c:v>
                </c:pt>
                <c:pt idx="73">
                  <c:v>12.8563959943975</c:v>
                </c:pt>
                <c:pt idx="74">
                  <c:v>12.85427901363593</c:v>
                </c:pt>
                <c:pt idx="75">
                  <c:v>12.85255449811631</c:v>
                </c:pt>
                <c:pt idx="76">
                  <c:v>12.85114968904512</c:v>
                </c:pt>
                <c:pt idx="77">
                  <c:v>12.85000531631894</c:v>
                </c:pt>
                <c:pt idx="78">
                  <c:v>12.84907309786787</c:v>
                </c:pt>
                <c:pt idx="79">
                  <c:v>0.0</c:v>
                </c:pt>
                <c:pt idx="80">
                  <c:v>0.0</c:v>
                </c:pt>
                <c:pt idx="81">
                  <c:v>0.0</c:v>
                </c:pt>
                <c:pt idx="82">
                  <c:v>0.0</c:v>
                </c:pt>
                <c:pt idx="83">
                  <c:v>0.0</c:v>
                </c:pt>
                <c:pt idx="84">
                  <c:v>0.0</c:v>
                </c:pt>
                <c:pt idx="85">
                  <c:v>0.0</c:v>
                </c:pt>
                <c:pt idx="86">
                  <c:v>0.0</c:v>
                </c:pt>
                <c:pt idx="87">
                  <c:v>0.0</c:v>
                </c:pt>
                <c:pt idx="88">
                  <c:v>0.0</c:v>
                </c:pt>
                <c:pt idx="89">
                  <c:v>0.0</c:v>
                </c:pt>
                <c:pt idx="90">
                  <c:v>0.0</c:v>
                </c:pt>
                <c:pt idx="91">
                  <c:v>-14.681671937104</c:v>
                </c:pt>
                <c:pt idx="92">
                  <c:v>-14.75724885775506</c:v>
                </c:pt>
                <c:pt idx="93">
                  <c:v>-14.82152915837514</c:v>
                </c:pt>
                <c:pt idx="94">
                  <c:v>-14.87620136534273</c:v>
                </c:pt>
                <c:pt idx="95">
                  <c:v>-14.92270161792204</c:v>
                </c:pt>
                <c:pt idx="96">
                  <c:v>-14.9622513930248</c:v>
                </c:pt>
                <c:pt idx="97">
                  <c:v>-14.99588959118319</c:v>
                </c:pt>
                <c:pt idx="98">
                  <c:v>-15.024499826574</c:v>
                </c:pt>
                <c:pt idx="99">
                  <c:v>-15.04883363795306</c:v>
                </c:pt>
                <c:pt idx="100">
                  <c:v>-15.06953023020905</c:v>
                </c:pt>
                <c:pt idx="101">
                  <c:v>-15.08713326511132</c:v>
                </c:pt>
                <c:pt idx="102">
                  <c:v>-15.10210514231398</c:v>
                </c:pt>
                <c:pt idx="103">
                  <c:v>-15.11483914575239</c:v>
                </c:pt>
                <c:pt idx="104">
                  <c:v>-15.12566977449548</c:v>
                </c:pt>
                <c:pt idx="105">
                  <c:v>-15.13488152942692</c:v>
                </c:pt>
                <c:pt idx="106">
                  <c:v>-15.14271638656493</c:v>
                </c:pt>
                <c:pt idx="107">
                  <c:v>-15.1493801533314</c:v>
                </c:pt>
                <c:pt idx="108">
                  <c:v>-15.1550478747379</c:v>
                </c:pt>
                <c:pt idx="109">
                  <c:v>-15.15986843149916</c:v>
                </c:pt>
                <c:pt idx="110">
                  <c:v>-15.16396845085826</c:v>
                </c:pt>
                <c:pt idx="111">
                  <c:v>-15.16745563285351</c:v>
                </c:pt>
                <c:pt idx="112">
                  <c:v>-15.17042157940228</c:v>
                </c:pt>
                <c:pt idx="113">
                  <c:v>-15.17294420051645</c:v>
                </c:pt>
                <c:pt idx="114">
                  <c:v>-15.17508976085646</c:v>
                </c:pt>
                <c:pt idx="115">
                  <c:v>-15.17691462038324</c:v>
                </c:pt>
                <c:pt idx="116">
                  <c:v>-15.17846671483165</c:v>
                </c:pt>
                <c:pt idx="117">
                  <c:v>-15.17978681489494</c:v>
                </c:pt>
                <c:pt idx="118">
                  <c:v>-15.18090959719655</c:v>
                </c:pt>
                <c:pt idx="119">
                  <c:v>-15.18186455518182</c:v>
                </c:pt>
                <c:pt idx="120">
                  <c:v>-15.1882483606804</c:v>
                </c:pt>
                <c:pt idx="121">
                  <c:v>-8.553201078037284</c:v>
                </c:pt>
                <c:pt idx="122">
                  <c:v>-8.544651907163679</c:v>
                </c:pt>
                <c:pt idx="123">
                  <c:v>-8.537262633175953</c:v>
                </c:pt>
                <c:pt idx="124">
                  <c:v>-8.530875888674885</c:v>
                </c:pt>
                <c:pt idx="125">
                  <c:v>-8.525355656864604</c:v>
                </c:pt>
                <c:pt idx="126">
                  <c:v>-8.520584374839133</c:v>
                </c:pt>
                <c:pt idx="127">
                  <c:v>-8.516460429876497</c:v>
                </c:pt>
                <c:pt idx="128">
                  <c:v>-8.512895995419663</c:v>
                </c:pt>
                <c:pt idx="129">
                  <c:v>-8.509815160657764</c:v>
                </c:pt>
                <c:pt idx="130">
                  <c:v>-8.50715231387377</c:v>
                </c:pt>
                <c:pt idx="131">
                  <c:v>-8.504850745129246</c:v>
                </c:pt>
                <c:pt idx="132">
                  <c:v>-8.502861438527906</c:v>
                </c:pt>
                <c:pt idx="133">
                  <c:v>-8.501142028337113</c:v>
                </c:pt>
                <c:pt idx="134">
                  <c:v>-8.49965589673618</c:v>
                </c:pt>
                <c:pt idx="135">
                  <c:v>-8.498371393976381</c:v>
                </c:pt>
                <c:pt idx="136">
                  <c:v>-8.497261164344707</c:v>
                </c:pt>
                <c:pt idx="137">
                  <c:v>-8.496301563576512</c:v>
                </c:pt>
                <c:pt idx="138">
                  <c:v>-8.495472155309924</c:v>
                </c:pt>
                <c:pt idx="139">
                  <c:v>-8.494755275858093</c:v>
                </c:pt>
                <c:pt idx="140">
                  <c:v>-8.494135658030343</c:v>
                </c:pt>
                <c:pt idx="141">
                  <c:v>-8.493600105990898</c:v>
                </c:pt>
                <c:pt idx="142">
                  <c:v>-8.493137214230674</c:v>
                </c:pt>
                <c:pt idx="143">
                  <c:v>-8.49273712466719</c:v>
                </c:pt>
                <c:pt idx="144">
                  <c:v>-8.492391316699624</c:v>
                </c:pt>
                <c:pt idx="145">
                  <c:v>-8.492092425747825</c:v>
                </c:pt>
                <c:pt idx="146">
                  <c:v>-8.491834086410835</c:v>
                </c:pt>
                <c:pt idx="147">
                  <c:v>-8.49161079690463</c:v>
                </c:pt>
                <c:pt idx="148">
                  <c:v>-8.491417801892094</c:v>
                </c:pt>
                <c:pt idx="149">
                  <c:v>-8.491250991209867</c:v>
                </c:pt>
                <c:pt idx="150">
                  <c:v>-8.48215821748283</c:v>
                </c:pt>
                <c:pt idx="151">
                  <c:v>7.839885067912407</c:v>
                </c:pt>
                <c:pt idx="152">
                  <c:v>7.812043059208443</c:v>
                </c:pt>
                <c:pt idx="153">
                  <c:v>7.789704216662598</c:v>
                </c:pt>
                <c:pt idx="154">
                  <c:v>7.7717808013087</c:v>
                </c:pt>
                <c:pt idx="155">
                  <c:v>7.757400073332793</c:v>
                </c:pt>
                <c:pt idx="156">
                  <c:v>7.74586179599928</c:v>
                </c:pt>
                <c:pt idx="157">
                  <c:v>7.73660413922084</c:v>
                </c:pt>
                <c:pt idx="158">
                  <c:v>7.729176322524283</c:v>
                </c:pt>
                <c:pt idx="159">
                  <c:v>7.72321666532397</c:v>
                </c:pt>
                <c:pt idx="160">
                  <c:v>7.71843497571096</c:v>
                </c:pt>
                <c:pt idx="161">
                  <c:v>7.71459842022016</c:v>
                </c:pt>
                <c:pt idx="162">
                  <c:v>7.711520186535994</c:v>
                </c:pt>
                <c:pt idx="163">
                  <c:v>7.709050387092963</c:v>
                </c:pt>
                <c:pt idx="164">
                  <c:v>7.707068760642647</c:v>
                </c:pt>
                <c:pt idx="165">
                  <c:v>7.705478816406623</c:v>
                </c:pt>
                <c:pt idx="166">
                  <c:v>7.704203135678163</c:v>
                </c:pt>
                <c:pt idx="167">
                  <c:v>7.703179602094976</c:v>
                </c:pt>
                <c:pt idx="168">
                  <c:v>7.70235837702468</c:v>
                </c:pt>
                <c:pt idx="169">
                  <c:v>7.701699472786297</c:v>
                </c:pt>
                <c:pt idx="170">
                  <c:v>7.701170805541398</c:v>
                </c:pt>
                <c:pt idx="171">
                  <c:v>7.700746633044776</c:v>
                </c:pt>
                <c:pt idx="172">
                  <c:v>7.70040630118456</c:v>
                </c:pt>
                <c:pt idx="173">
                  <c:v>7.700133238277373</c:v>
                </c:pt>
                <c:pt idx="174">
                  <c:v>7.699914148148006</c:v>
                </c:pt>
                <c:pt idx="175">
                  <c:v>7.699738362702519</c:v>
                </c:pt>
                <c:pt idx="176">
                  <c:v>7.699597322469741</c:v>
                </c:pt>
                <c:pt idx="177">
                  <c:v>7.699484159817357</c:v>
                </c:pt>
                <c:pt idx="178">
                  <c:v>7.699393364548218</c:v>
                </c:pt>
                <c:pt idx="179">
                  <c:v>7.699320515593862</c:v>
                </c:pt>
                <c:pt idx="180">
                  <c:v>7.699262065740683</c:v>
                </c:pt>
                <c:pt idx="181">
                  <c:v>7.699215168906448</c:v>
                </c:pt>
                <c:pt idx="182">
                  <c:v>7.699177541556817</c:v>
                </c:pt>
                <c:pt idx="183">
                  <c:v>7.69914735151386</c:v>
                </c:pt>
                <c:pt idx="184">
                  <c:v>7.699123128742318</c:v>
                </c:pt>
                <c:pt idx="185">
                  <c:v>7.699103693769602</c:v>
                </c:pt>
                <c:pt idx="186">
                  <c:v>7.699088100254064</c:v>
                </c:pt>
                <c:pt idx="187">
                  <c:v>7.699075588905043</c:v>
                </c:pt>
                <c:pt idx="188">
                  <c:v>7.696537284950991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'Batterie 4 - P Vorgabe'!$I$17</c:f>
              <c:strCache>
                <c:ptCount val="1"/>
                <c:pt idx="0">
                  <c:v>UL [V]</c:v>
                </c:pt>
              </c:strCache>
            </c:strRef>
          </c:tx>
          <c:val>
            <c:numRef>
              <c:f>'Batterie 4 - P Vorgabe'!$I$19:$I$207</c:f>
              <c:numCache>
                <c:formatCode>0.00</c:formatCode>
                <c:ptCount val="189"/>
                <c:pt idx="0">
                  <c:v>33.7332817174681</c:v>
                </c:pt>
                <c:pt idx="1">
                  <c:v>33.65187703888235</c:v>
                </c:pt>
                <c:pt idx="2">
                  <c:v>33.58556390361969</c:v>
                </c:pt>
                <c:pt idx="3">
                  <c:v>33.53154450344809</c:v>
                </c:pt>
                <c:pt idx="4">
                  <c:v>33.48753971339644</c:v>
                </c:pt>
                <c:pt idx="5">
                  <c:v>33.4516929335111</c:v>
                </c:pt>
                <c:pt idx="6">
                  <c:v>33.42249175730641</c:v>
                </c:pt>
                <c:pt idx="7">
                  <c:v>33.39870416203385</c:v>
                </c:pt>
                <c:pt idx="8">
                  <c:v>33.37932652858222</c:v>
                </c:pt>
                <c:pt idx="9">
                  <c:v>33.36354129792382</c:v>
                </c:pt>
                <c:pt idx="10">
                  <c:v>33.3506824775957</c:v>
                </c:pt>
                <c:pt idx="11">
                  <c:v>33.34020754290459</c:v>
                </c:pt>
                <c:pt idx="12">
                  <c:v>33.3316745473433</c:v>
                </c:pt>
                <c:pt idx="13">
                  <c:v>33.32472347648741</c:v>
                </c:pt>
                <c:pt idx="14">
                  <c:v>33.35128434416449</c:v>
                </c:pt>
                <c:pt idx="15">
                  <c:v>35.04473663618313</c:v>
                </c:pt>
                <c:pt idx="16">
                  <c:v>35.11706352515801</c:v>
                </c:pt>
                <c:pt idx="17">
                  <c:v>35.17228922417522</c:v>
                </c:pt>
                <c:pt idx="18">
                  <c:v>35.2144571906835</c:v>
                </c:pt>
                <c:pt idx="19">
                  <c:v>35.24665483473482</c:v>
                </c:pt>
                <c:pt idx="20">
                  <c:v>35.2712395697434</c:v>
                </c:pt>
                <c:pt idx="21">
                  <c:v>35.2900114151144</c:v>
                </c:pt>
                <c:pt idx="22">
                  <c:v>35.30434478818144</c:v>
                </c:pt>
                <c:pt idx="23">
                  <c:v>35.31528913485695</c:v>
                </c:pt>
                <c:pt idx="24">
                  <c:v>35.32364576686489</c:v>
                </c:pt>
                <c:pt idx="25">
                  <c:v>35.33002653134417</c:v>
                </c:pt>
                <c:pt idx="26">
                  <c:v>35.33489860843233</c:v>
                </c:pt>
                <c:pt idx="27">
                  <c:v>35.33861871677202</c:v>
                </c:pt>
                <c:pt idx="28">
                  <c:v>35.34145923136336</c:v>
                </c:pt>
                <c:pt idx="29">
                  <c:v>35.3436281260317</c:v>
                </c:pt>
                <c:pt idx="30">
                  <c:v>35.33794537893976</c:v>
                </c:pt>
                <c:pt idx="31">
                  <c:v>33.64225623927257</c:v>
                </c:pt>
                <c:pt idx="32">
                  <c:v>33.57772669577191</c:v>
                </c:pt>
                <c:pt idx="33">
                  <c:v>33.52516022882012</c:v>
                </c:pt>
                <c:pt idx="34">
                  <c:v>33.48233901394877</c:v>
                </c:pt>
                <c:pt idx="35">
                  <c:v>33.44745638725939</c:v>
                </c:pt>
                <c:pt idx="36">
                  <c:v>33.41904062071922</c:v>
                </c:pt>
                <c:pt idx="37">
                  <c:v>33.39589282868923</c:v>
                </c:pt>
                <c:pt idx="38">
                  <c:v>33.37703638590752</c:v>
                </c:pt>
                <c:pt idx="39">
                  <c:v>33.36167572282916</c:v>
                </c:pt>
                <c:pt idx="40">
                  <c:v>33.34916275986271</c:v>
                </c:pt>
                <c:pt idx="41">
                  <c:v>33.33896956433457</c:v>
                </c:pt>
                <c:pt idx="42">
                  <c:v>33.33066607655523</c:v>
                </c:pt>
                <c:pt idx="43">
                  <c:v>33.32390196523106</c:v>
                </c:pt>
                <c:pt idx="44">
                  <c:v>33.31839184668549</c:v>
                </c:pt>
                <c:pt idx="45">
                  <c:v>33.34644978420089</c:v>
                </c:pt>
                <c:pt idx="46">
                  <c:v>35.040868220223</c:v>
                </c:pt>
                <c:pt idx="47">
                  <c:v>35.11410976925181</c:v>
                </c:pt>
                <c:pt idx="48">
                  <c:v>35.17003386331348</c:v>
                </c:pt>
                <c:pt idx="49">
                  <c:v>35.21273509421437</c:v>
                </c:pt>
                <c:pt idx="50">
                  <c:v>35.24533991600085</c:v>
                </c:pt>
                <c:pt idx="51">
                  <c:v>35.27023555440051</c:v>
                </c:pt>
                <c:pt idx="52">
                  <c:v>35.28924479221769</c:v>
                </c:pt>
                <c:pt idx="53">
                  <c:v>35.3037594279378</c:v>
                </c:pt>
                <c:pt idx="54">
                  <c:v>35.31484217897248</c:v>
                </c:pt>
                <c:pt idx="55">
                  <c:v>35.3233044905913</c:v>
                </c:pt>
                <c:pt idx="56">
                  <c:v>35.32976594747234</c:v>
                </c:pt>
                <c:pt idx="57">
                  <c:v>35.33469963780497</c:v>
                </c:pt>
                <c:pt idx="58">
                  <c:v>35.33846679136591</c:v>
                </c:pt>
                <c:pt idx="59">
                  <c:v>35.34134322766308</c:v>
                </c:pt>
                <c:pt idx="60">
                  <c:v>35.3360840759138</c:v>
                </c:pt>
                <c:pt idx="61">
                  <c:v>33.6408093593155</c:v>
                </c:pt>
                <c:pt idx="62">
                  <c:v>33.57654805164519</c:v>
                </c:pt>
                <c:pt idx="63">
                  <c:v>33.52420009251396</c:v>
                </c:pt>
                <c:pt idx="64">
                  <c:v>33.48155687648632</c:v>
                </c:pt>
                <c:pt idx="65">
                  <c:v>33.44681924958816</c:v>
                </c:pt>
                <c:pt idx="66">
                  <c:v>33.41852160145267</c:v>
                </c:pt>
                <c:pt idx="67">
                  <c:v>33.39547002995794</c:v>
                </c:pt>
                <c:pt idx="68">
                  <c:v>33.37669196946924</c:v>
                </c:pt>
                <c:pt idx="69">
                  <c:v>33.36139515745805</c:v>
                </c:pt>
                <c:pt idx="70">
                  <c:v>33.34893420826435</c:v>
                </c:pt>
                <c:pt idx="71">
                  <c:v>33.33878338372038</c:v>
                </c:pt>
                <c:pt idx="72">
                  <c:v>33.33051441180493</c:v>
                </c:pt>
                <c:pt idx="73">
                  <c:v>33.32377841747832</c:v>
                </c:pt>
                <c:pt idx="74">
                  <c:v>33.31829120334432</c:v>
                </c:pt>
                <c:pt idx="75">
                  <c:v>33.31382125911747</c:v>
                </c:pt>
                <c:pt idx="76">
                  <c:v>33.31017999400494</c:v>
                </c:pt>
                <c:pt idx="77">
                  <c:v>33.3072137798987</c:v>
                </c:pt>
                <c:pt idx="78">
                  <c:v>33.30479746967351</c:v>
                </c:pt>
                <c:pt idx="79">
                  <c:v>0.0</c:v>
                </c:pt>
                <c:pt idx="80">
                  <c:v>0.0</c:v>
                </c:pt>
                <c:pt idx="81">
                  <c:v>0.0</c:v>
                </c:pt>
                <c:pt idx="82">
                  <c:v>0.0</c:v>
                </c:pt>
                <c:pt idx="83">
                  <c:v>0.0</c:v>
                </c:pt>
                <c:pt idx="84">
                  <c:v>0.0</c:v>
                </c:pt>
                <c:pt idx="85">
                  <c:v>0.0</c:v>
                </c:pt>
                <c:pt idx="86">
                  <c:v>0.0</c:v>
                </c:pt>
                <c:pt idx="87">
                  <c:v>0.0</c:v>
                </c:pt>
                <c:pt idx="88">
                  <c:v>0.0</c:v>
                </c:pt>
                <c:pt idx="89">
                  <c:v>0.0</c:v>
                </c:pt>
                <c:pt idx="90">
                  <c:v>0.0</c:v>
                </c:pt>
                <c:pt idx="91">
                  <c:v>38.05489366097358</c:v>
                </c:pt>
                <c:pt idx="92">
                  <c:v>38.25078903930111</c:v>
                </c:pt>
                <c:pt idx="93">
                  <c:v>38.41740357850836</c:v>
                </c:pt>
                <c:pt idx="94">
                  <c:v>38.55911393896836</c:v>
                </c:pt>
                <c:pt idx="95">
                  <c:v>38.67964259365394</c:v>
                </c:pt>
                <c:pt idx="96">
                  <c:v>38.78215561072026</c:v>
                </c:pt>
                <c:pt idx="97">
                  <c:v>38.86934582034683</c:v>
                </c:pt>
                <c:pt idx="98">
                  <c:v>38.94350355047982</c:v>
                </c:pt>
                <c:pt idx="99">
                  <c:v>39.00657678957433</c:v>
                </c:pt>
                <c:pt idx="100">
                  <c:v>39.06022235670185</c:v>
                </c:pt>
                <c:pt idx="101">
                  <c:v>39.10584942316854</c:v>
                </c:pt>
                <c:pt idx="102">
                  <c:v>39.14465652887784</c:v>
                </c:pt>
                <c:pt idx="103">
                  <c:v>39.17766306579019</c:v>
                </c:pt>
                <c:pt idx="104">
                  <c:v>39.20573605549228</c:v>
                </c:pt>
                <c:pt idx="105">
                  <c:v>39.22961292427458</c:v>
                </c:pt>
                <c:pt idx="106">
                  <c:v>39.2499208739763</c:v>
                </c:pt>
                <c:pt idx="107">
                  <c:v>39.267193357435</c:v>
                </c:pt>
                <c:pt idx="108">
                  <c:v>39.28188409132061</c:v>
                </c:pt>
                <c:pt idx="109">
                  <c:v>39.2943789744458</c:v>
                </c:pt>
                <c:pt idx="110">
                  <c:v>39.3050062246246</c:v>
                </c:pt>
                <c:pt idx="111">
                  <c:v>39.31404500035629</c:v>
                </c:pt>
                <c:pt idx="112">
                  <c:v>39.3217327338107</c:v>
                </c:pt>
                <c:pt idx="113">
                  <c:v>39.32827136773863</c:v>
                </c:pt>
                <c:pt idx="114">
                  <c:v>39.33383266013995</c:v>
                </c:pt>
                <c:pt idx="115">
                  <c:v>39.33856269603336</c:v>
                </c:pt>
                <c:pt idx="116">
                  <c:v>39.34258572484364</c:v>
                </c:pt>
                <c:pt idx="117">
                  <c:v>39.3460074242077</c:v>
                </c:pt>
                <c:pt idx="118">
                  <c:v>39.34891767593346</c:v>
                </c:pt>
                <c:pt idx="119">
                  <c:v>39.3513929270313</c:v>
                </c:pt>
                <c:pt idx="120">
                  <c:v>39.36793975088359</c:v>
                </c:pt>
                <c:pt idx="121">
                  <c:v>38.22396067978042</c:v>
                </c:pt>
                <c:pt idx="122">
                  <c:v>38.18575472994527</c:v>
                </c:pt>
                <c:pt idx="123">
                  <c:v>38.15273231929667</c:v>
                </c:pt>
                <c:pt idx="124">
                  <c:v>38.12419017835397</c:v>
                </c:pt>
                <c:pt idx="125">
                  <c:v>38.09952045274665</c:v>
                </c:pt>
                <c:pt idx="126">
                  <c:v>38.07819775790178</c:v>
                </c:pt>
                <c:pt idx="127">
                  <c:v>38.05976799006876</c:v>
                </c:pt>
                <c:pt idx="128">
                  <c:v>38.0438386553927</c:v>
                </c:pt>
                <c:pt idx="129">
                  <c:v>38.03007051107745</c:v>
                </c:pt>
                <c:pt idx="130">
                  <c:v>38.01817034062208</c:v>
                </c:pt>
                <c:pt idx="131">
                  <c:v>38.00788470926725</c:v>
                </c:pt>
                <c:pt idx="132">
                  <c:v>37.99899456666265</c:v>
                </c:pt>
                <c:pt idx="133">
                  <c:v>37.99131058181</c:v>
                </c:pt>
                <c:pt idx="134">
                  <c:v>37.98466911093134</c:v>
                </c:pt>
                <c:pt idx="135">
                  <c:v>37.978928712391</c:v>
                </c:pt>
                <c:pt idx="136">
                  <c:v>37.97396713445083</c:v>
                </c:pt>
                <c:pt idx="137">
                  <c:v>37.96967871170745</c:v>
                </c:pt>
                <c:pt idx="138">
                  <c:v>37.96597211476435</c:v>
                </c:pt>
                <c:pt idx="139">
                  <c:v>37.9627684052141</c:v>
                </c:pt>
                <c:pt idx="140">
                  <c:v>37.95999935450801</c:v>
                </c:pt>
                <c:pt idx="141">
                  <c:v>37.95760599091105</c:v>
                </c:pt>
                <c:pt idx="142">
                  <c:v>37.9555373435964</c:v>
                </c:pt>
                <c:pt idx="143">
                  <c:v>37.95374935713338</c:v>
                </c:pt>
                <c:pt idx="144">
                  <c:v>37.95220395325074</c:v>
                </c:pt>
                <c:pt idx="145">
                  <c:v>37.95086821989374</c:v>
                </c:pt>
                <c:pt idx="146">
                  <c:v>37.94971371030497</c:v>
                </c:pt>
                <c:pt idx="147">
                  <c:v>37.94871583720138</c:v>
                </c:pt>
                <c:pt idx="148">
                  <c:v>37.94785334914536</c:v>
                </c:pt>
                <c:pt idx="149">
                  <c:v>37.94710787795858</c:v>
                </c:pt>
                <c:pt idx="150">
                  <c:v>37.90647258571638</c:v>
                </c:pt>
                <c:pt idx="151">
                  <c:v>35.03617602763614</c:v>
                </c:pt>
                <c:pt idx="152">
                  <c:v>34.91175105080738</c:v>
                </c:pt>
                <c:pt idx="153">
                  <c:v>34.81191953377492</c:v>
                </c:pt>
                <c:pt idx="154">
                  <c:v>34.73182040860715</c:v>
                </c:pt>
                <c:pt idx="155">
                  <c:v>34.66755343117</c:v>
                </c:pt>
                <c:pt idx="156">
                  <c:v>34.61598926763817</c:v>
                </c:pt>
                <c:pt idx="157">
                  <c:v>34.57461711872486</c:v>
                </c:pt>
                <c:pt idx="158">
                  <c:v>34.54142246203956</c:v>
                </c:pt>
                <c:pt idx="159">
                  <c:v>34.51478895951677</c:v>
                </c:pt>
                <c:pt idx="160">
                  <c:v>34.49341975352208</c:v>
                </c:pt>
                <c:pt idx="161">
                  <c:v>34.47627431932872</c:v>
                </c:pt>
                <c:pt idx="162">
                  <c:v>34.46251779914017</c:v>
                </c:pt>
                <c:pt idx="163">
                  <c:v>34.45148035059476</c:v>
                </c:pt>
                <c:pt idx="164">
                  <c:v>34.44262453032024</c:v>
                </c:pt>
                <c:pt idx="165">
                  <c:v>34.4355191243551</c:v>
                </c:pt>
                <c:pt idx="166">
                  <c:v>34.42981815116862</c:v>
                </c:pt>
                <c:pt idx="167">
                  <c:v>34.42524401487962</c:v>
                </c:pt>
                <c:pt idx="168">
                  <c:v>34.42157398835857</c:v>
                </c:pt>
                <c:pt idx="169">
                  <c:v>34.41862936803808</c:v>
                </c:pt>
                <c:pt idx="170">
                  <c:v>34.41626677235053</c:v>
                </c:pt>
                <c:pt idx="171">
                  <c:v>34.41437116008976</c:v>
                </c:pt>
                <c:pt idx="172">
                  <c:v>34.41285022874204</c:v>
                </c:pt>
                <c:pt idx="173">
                  <c:v>34.41162992002578</c:v>
                </c:pt>
                <c:pt idx="174">
                  <c:v>34.41065081379247</c:v>
                </c:pt>
                <c:pt idx="175">
                  <c:v>34.40986523469815</c:v>
                </c:pt>
                <c:pt idx="176">
                  <c:v>34.40923493076133</c:v>
                </c:pt>
                <c:pt idx="177">
                  <c:v>34.40872921076998</c:v>
                </c:pt>
                <c:pt idx="178">
                  <c:v>34.40832344984307</c:v>
                </c:pt>
                <c:pt idx="179">
                  <c:v>34.4079978903781</c:v>
                </c:pt>
                <c:pt idx="180">
                  <c:v>34.40773667999974</c:v>
                </c:pt>
                <c:pt idx="181">
                  <c:v>34.40752709966468</c:v>
                </c:pt>
                <c:pt idx="182">
                  <c:v>34.40735894433667</c:v>
                </c:pt>
                <c:pt idx="183">
                  <c:v>34.40722402607573</c:v>
                </c:pt>
                <c:pt idx="184">
                  <c:v>34.40711577534498</c:v>
                </c:pt>
                <c:pt idx="185">
                  <c:v>34.40702892112208</c:v>
                </c:pt>
                <c:pt idx="186">
                  <c:v>34.40695923423885</c:v>
                </c:pt>
                <c:pt idx="187">
                  <c:v>34.4069033214515</c:v>
                </c:pt>
                <c:pt idx="188">
                  <c:v>34.39555972860857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9790552"/>
        <c:axId val="2078090520"/>
      </c:lineChart>
      <c:catAx>
        <c:axId val="2079790552"/>
        <c:scaling>
          <c:orientation val="minMax"/>
        </c:scaling>
        <c:delete val="0"/>
        <c:axPos val="b"/>
        <c:majorTickMark val="out"/>
        <c:minorTickMark val="none"/>
        <c:tickLblPos val="nextTo"/>
        <c:crossAx val="2078090520"/>
        <c:crosses val="autoZero"/>
        <c:auto val="1"/>
        <c:lblAlgn val="ctr"/>
        <c:lblOffset val="100"/>
        <c:noMultiLvlLbl val="0"/>
      </c:catAx>
      <c:valAx>
        <c:axId val="20780905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79790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 sz="1400"/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0212697720013914"/>
          <c:y val="0.0149068322981366"/>
          <c:w val="0.920252600955001"/>
          <c:h val="0.783590746808823"/>
        </c:manualLayout>
      </c:layout>
      <c:lineChart>
        <c:grouping val="standard"/>
        <c:varyColors val="0"/>
        <c:ser>
          <c:idx val="0"/>
          <c:order val="0"/>
          <c:tx>
            <c:strRef>
              <c:f>Teststrecke!$E$21</c:f>
              <c:strCache>
                <c:ptCount val="1"/>
                <c:pt idx="0">
                  <c:v>Fab(r) [N]</c:v>
                </c:pt>
              </c:strCache>
            </c:strRef>
          </c:tx>
          <c:spPr>
            <a:ln w="9525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Teststrecke!$B$23:$B$2621</c:f>
              <c:numCache>
                <c:formatCode>#,##0.0</c:formatCode>
                <c:ptCount val="2599"/>
                <c:pt idx="0" formatCode="#,##0">
                  <c:v>0.0</c:v>
                </c:pt>
                <c:pt idx="1">
                  <c:v>27.12856043110085</c:v>
                </c:pt>
                <c:pt idx="2">
                  <c:v>54.2571208622017</c:v>
                </c:pt>
                <c:pt idx="3">
                  <c:v>81.38568129330254</c:v>
                </c:pt>
                <c:pt idx="4" formatCode="#,##0">
                  <c:v>108.5142417244034</c:v>
                </c:pt>
                <c:pt idx="5" formatCode="#,##0">
                  <c:v>135.6428021555042</c:v>
                </c:pt>
                <c:pt idx="6" formatCode="#,##0">
                  <c:v>162.7713625866051</c:v>
                </c:pt>
                <c:pt idx="7" formatCode="#,##0">
                  <c:v>189.899923017706</c:v>
                </c:pt>
                <c:pt idx="8" formatCode="#,##0">
                  <c:v>217.0284834488068</c:v>
                </c:pt>
                <c:pt idx="9" formatCode="#,##0">
                  <c:v>244.1570438799076</c:v>
                </c:pt>
                <c:pt idx="10" formatCode="#,##0">
                  <c:v>271.2856043110085</c:v>
                </c:pt>
                <c:pt idx="11" formatCode="#,##0">
                  <c:v>298.4141647421093</c:v>
                </c:pt>
                <c:pt idx="12" formatCode="#,##0">
                  <c:v>325.5427251732101</c:v>
                </c:pt>
                <c:pt idx="13" formatCode="#,##0">
                  <c:v>352.671285604311</c:v>
                </c:pt>
                <c:pt idx="14" formatCode="#,##0">
                  <c:v>379.7998460354118</c:v>
                </c:pt>
                <c:pt idx="15" formatCode="#,##0">
                  <c:v>406.9284064665127</c:v>
                </c:pt>
                <c:pt idx="16" formatCode="#,##0">
                  <c:v>434.0569668976136</c:v>
                </c:pt>
                <c:pt idx="17" formatCode="#,##0">
                  <c:v>461.1855273287144</c:v>
                </c:pt>
                <c:pt idx="18" formatCode="#,##0">
                  <c:v>488.3140877598152</c:v>
                </c:pt>
                <c:pt idx="19" formatCode="#,##0">
                  <c:v>515.4426481909161</c:v>
                </c:pt>
                <c:pt idx="20" formatCode="#,##0">
                  <c:v>542.571208622017</c:v>
                </c:pt>
                <c:pt idx="21" formatCode="#,##0">
                  <c:v>569.6997690531178</c:v>
                </c:pt>
                <c:pt idx="22" formatCode="#,##0">
                  <c:v>596.8283294842187</c:v>
                </c:pt>
                <c:pt idx="23" formatCode="#,##0">
                  <c:v>623.9568899153195</c:v>
                </c:pt>
                <c:pt idx="24" formatCode="#,##0">
                  <c:v>651.0854503464203</c:v>
                </c:pt>
                <c:pt idx="25" formatCode="#,##0">
                  <c:v>678.214010777521</c:v>
                </c:pt>
                <c:pt idx="26" formatCode="#,##0">
                  <c:v>705.342571208622</c:v>
                </c:pt>
                <c:pt idx="27" formatCode="#,##0">
                  <c:v>732.4711316397228</c:v>
                </c:pt>
                <c:pt idx="28" formatCode="#,##0">
                  <c:v>759.5996920708237</c:v>
                </c:pt>
                <c:pt idx="29" formatCode="#,##0">
                  <c:v>786.7282525019245</c:v>
                </c:pt>
                <c:pt idx="30" formatCode="#,##0">
                  <c:v>813.8568129330255</c:v>
                </c:pt>
                <c:pt idx="31" formatCode="#,##0">
                  <c:v>840.9853733641263</c:v>
                </c:pt>
                <c:pt idx="32" formatCode="#,##0">
                  <c:v>868.1139337952271</c:v>
                </c:pt>
                <c:pt idx="33" formatCode="#,##0">
                  <c:v>895.242494226328</c:v>
                </c:pt>
                <c:pt idx="34" formatCode="#,##0">
                  <c:v>922.3710546574288</c:v>
                </c:pt>
                <c:pt idx="35" formatCode="#,##0">
                  <c:v>949.4996150885297</c:v>
                </c:pt>
                <c:pt idx="36" formatCode="#,##0">
                  <c:v>976.6281755196305</c:v>
                </c:pt>
                <c:pt idx="37" formatCode="#,##0">
                  <c:v>1003.756735950731</c:v>
                </c:pt>
                <c:pt idx="38" formatCode="#,##0">
                  <c:v>1030.885296381832</c:v>
                </c:pt>
                <c:pt idx="39" formatCode="#,##0">
                  <c:v>1058.013856812933</c:v>
                </c:pt>
                <c:pt idx="40" formatCode="#,##0">
                  <c:v>1085.142417244034</c:v>
                </c:pt>
                <c:pt idx="41" formatCode="#,##0">
                  <c:v>1112.270977675135</c:v>
                </c:pt>
                <c:pt idx="42" formatCode="#,##0">
                  <c:v>1139.399538106236</c:v>
                </c:pt>
                <c:pt idx="43" formatCode="#,##0">
                  <c:v>1166.528098537337</c:v>
                </c:pt>
                <c:pt idx="44" formatCode="#,##0">
                  <c:v>1193.656658968437</c:v>
                </c:pt>
                <c:pt idx="45" formatCode="#,##0">
                  <c:v>1220.785219399538</c:v>
                </c:pt>
                <c:pt idx="46" formatCode="#,##0">
                  <c:v>1247.913779830639</c:v>
                </c:pt>
                <c:pt idx="47" formatCode="#,##0">
                  <c:v>1275.04234026174</c:v>
                </c:pt>
                <c:pt idx="48" formatCode="#,##0">
                  <c:v>1302.170900692841</c:v>
                </c:pt>
                <c:pt idx="49" formatCode="#,##0">
                  <c:v>1329.299461123941</c:v>
                </c:pt>
                <c:pt idx="50" formatCode="#,##0">
                  <c:v>1356.428021555042</c:v>
                </c:pt>
                <c:pt idx="51" formatCode="#,##0">
                  <c:v>1383.556581986143</c:v>
                </c:pt>
                <c:pt idx="52" formatCode="#,##0">
                  <c:v>1410.685142417244</c:v>
                </c:pt>
                <c:pt idx="53" formatCode="#,##0">
                  <c:v>1437.813702848345</c:v>
                </c:pt>
                <c:pt idx="54" formatCode="#,##0">
                  <c:v>1464.942263279446</c:v>
                </c:pt>
                <c:pt idx="55" formatCode="#,##0">
                  <c:v>1492.070823710547</c:v>
                </c:pt>
                <c:pt idx="56" formatCode="#,##0">
                  <c:v>1519.199384141647</c:v>
                </c:pt>
                <c:pt idx="57" formatCode="#,##0">
                  <c:v>1546.327944572748</c:v>
                </c:pt>
                <c:pt idx="58" formatCode="#,##0">
                  <c:v>1573.45650500385</c:v>
                </c:pt>
                <c:pt idx="59" formatCode="#,##0">
                  <c:v>1600.58506543495</c:v>
                </c:pt>
                <c:pt idx="60" formatCode="#,##0">
                  <c:v>1627.713625866051</c:v>
                </c:pt>
                <c:pt idx="61" formatCode="#,##0">
                  <c:v>1654.842186297152</c:v>
                </c:pt>
                <c:pt idx="62" formatCode="#,##0">
                  <c:v>1681.970746728253</c:v>
                </c:pt>
                <c:pt idx="63" formatCode="#,##0">
                  <c:v>1709.099307159353</c:v>
                </c:pt>
                <c:pt idx="64" formatCode="#,##0">
                  <c:v>1736.227867590454</c:v>
                </c:pt>
                <c:pt idx="65" formatCode="#,##0">
                  <c:v>1763.356428021555</c:v>
                </c:pt>
                <c:pt idx="66" formatCode="#,##0">
                  <c:v>1790.484988452656</c:v>
                </c:pt>
                <c:pt idx="67" formatCode="#,##0">
                  <c:v>1817.613548883757</c:v>
                </c:pt>
                <c:pt idx="68" formatCode="#,##0">
                  <c:v>1844.742109314858</c:v>
                </c:pt>
                <c:pt idx="69" formatCode="#,##0">
                  <c:v>1871.870669745959</c:v>
                </c:pt>
                <c:pt idx="70" formatCode="#,##0">
                  <c:v>1898.999230177059</c:v>
                </c:pt>
                <c:pt idx="71" formatCode="#,##0">
                  <c:v>1926.12779060816</c:v>
                </c:pt>
                <c:pt idx="72" formatCode="#,##0">
                  <c:v>1953.256351039261</c:v>
                </c:pt>
                <c:pt idx="73" formatCode="#,##0">
                  <c:v>1980.384911470362</c:v>
                </c:pt>
                <c:pt idx="74" formatCode="#,##0">
                  <c:v>2007.513471901463</c:v>
                </c:pt>
                <c:pt idx="75" formatCode="#,##0">
                  <c:v>2034.642032332564</c:v>
                </c:pt>
                <c:pt idx="76" formatCode="#,##0">
                  <c:v>2061.770592763664</c:v>
                </c:pt>
                <c:pt idx="77" formatCode="#,##0">
                  <c:v>2088.899153194765</c:v>
                </c:pt>
                <c:pt idx="78" formatCode="#,##0">
                  <c:v>2116.027713625866</c:v>
                </c:pt>
                <c:pt idx="79" formatCode="#,##0">
                  <c:v>2143.156274056967</c:v>
                </c:pt>
                <c:pt idx="80" formatCode="#,##0">
                  <c:v>2170.284834488068</c:v>
                </c:pt>
                <c:pt idx="81" formatCode="#,##0">
                  <c:v>2197.413394919168</c:v>
                </c:pt>
                <c:pt idx="82" formatCode="#,##0">
                  <c:v>2224.54195535027</c:v>
                </c:pt>
                <c:pt idx="83" formatCode="#,##0">
                  <c:v>2251.67051578137</c:v>
                </c:pt>
                <c:pt idx="84" formatCode="#,##0">
                  <c:v>2278.799076212471</c:v>
                </c:pt>
                <c:pt idx="85" formatCode="#,##0">
                  <c:v>2305.927636643572</c:v>
                </c:pt>
                <c:pt idx="86" formatCode="#,##0">
                  <c:v>2333.056197074673</c:v>
                </c:pt>
                <c:pt idx="87" formatCode="#,##0">
                  <c:v>2360.184757505774</c:v>
                </c:pt>
                <c:pt idx="88" formatCode="#,##0">
                  <c:v>2387.313317936874</c:v>
                </c:pt>
                <c:pt idx="89" formatCode="#,##0">
                  <c:v>2414.441878367975</c:v>
                </c:pt>
                <c:pt idx="90" formatCode="#,##0">
                  <c:v>2441.570438799076</c:v>
                </c:pt>
                <c:pt idx="91" formatCode="#,##0">
                  <c:v>2468.698999230177</c:v>
                </c:pt>
                <c:pt idx="92" formatCode="#,##0">
                  <c:v>2495.827559661278</c:v>
                </c:pt>
                <c:pt idx="93" formatCode="#,##0">
                  <c:v>2522.95612009238</c:v>
                </c:pt>
                <c:pt idx="94" formatCode="#,##0">
                  <c:v>2550.08468052348</c:v>
                </c:pt>
                <c:pt idx="95" formatCode="#,##0">
                  <c:v>2577.213240954581</c:v>
                </c:pt>
                <c:pt idx="96" formatCode="#,##0">
                  <c:v>2604.341801385681</c:v>
                </c:pt>
                <c:pt idx="97" formatCode="#,##0">
                  <c:v>2631.470361816782</c:v>
                </c:pt>
                <c:pt idx="98" formatCode="#,##0">
                  <c:v>2658.598922247883</c:v>
                </c:pt>
                <c:pt idx="99" formatCode="#,##0">
                  <c:v>2685.727482678984</c:v>
                </c:pt>
                <c:pt idx="100" formatCode="#,##0">
                  <c:v>2712.856043110085</c:v>
                </c:pt>
                <c:pt idx="101" formatCode="#,##0">
                  <c:v>2739.984603541186</c:v>
                </c:pt>
                <c:pt idx="102" formatCode="#,##0">
                  <c:v>2767.113163972286</c:v>
                </c:pt>
                <c:pt idx="103" formatCode="#,##0">
                  <c:v>2794.241724403387</c:v>
                </c:pt>
                <c:pt idx="104" formatCode="#,##0">
                  <c:v>2821.370284834488</c:v>
                </c:pt>
                <c:pt idx="105" formatCode="#,##0">
                  <c:v>2848.498845265589</c:v>
                </c:pt>
                <c:pt idx="106" formatCode="#,##0">
                  <c:v>2875.62740569669</c:v>
                </c:pt>
                <c:pt idx="107" formatCode="#,##0">
                  <c:v>2902.755966127791</c:v>
                </c:pt>
                <c:pt idx="108" formatCode="#,##0">
                  <c:v>2929.884526558892</c:v>
                </c:pt>
                <c:pt idx="109" formatCode="#,##0">
                  <c:v>2957.013086989992</c:v>
                </c:pt>
                <c:pt idx="110" formatCode="#,##0">
                  <c:v>2984.141647421093</c:v>
                </c:pt>
                <c:pt idx="111" formatCode="#,##0">
                  <c:v>3011.270207852194</c:v>
                </c:pt>
                <c:pt idx="112" formatCode="#,##0">
                  <c:v>3038.398768283295</c:v>
                </c:pt>
                <c:pt idx="113" formatCode="#,##0">
                  <c:v>3065.527328714396</c:v>
                </c:pt>
                <c:pt idx="114" formatCode="#,##0">
                  <c:v>3092.655889145497</c:v>
                </c:pt>
                <c:pt idx="115" formatCode="#,##0">
                  <c:v>3119.784449576598</c:v>
                </c:pt>
                <c:pt idx="116" formatCode="#,##0">
                  <c:v>3146.913010007698</c:v>
                </c:pt>
                <c:pt idx="117" formatCode="#,##0">
                  <c:v>3174.0415704388</c:v>
                </c:pt>
                <c:pt idx="118" formatCode="#,##0">
                  <c:v>3201.1701308699</c:v>
                </c:pt>
                <c:pt idx="119" formatCode="#,##0">
                  <c:v>3228.298691301001</c:v>
                </c:pt>
                <c:pt idx="120" formatCode="#,##0">
                  <c:v>3255.427251732102</c:v>
                </c:pt>
                <c:pt idx="121" formatCode="#,##0">
                  <c:v>3282.555812163203</c:v>
                </c:pt>
                <c:pt idx="122" formatCode="#,##0">
                  <c:v>3309.684372594303</c:v>
                </c:pt>
                <c:pt idx="123" formatCode="#,##0">
                  <c:v>3336.812933025404</c:v>
                </c:pt>
                <c:pt idx="124" formatCode="#,##0">
                  <c:v>3363.941493456505</c:v>
                </c:pt>
                <c:pt idx="125" formatCode="#,##0">
                  <c:v>3391.070053887606</c:v>
                </c:pt>
                <c:pt idx="126" formatCode="#,##0">
                  <c:v>3418.198614318707</c:v>
                </c:pt>
                <c:pt idx="127" formatCode="#,##0">
                  <c:v>3445.327174749807</c:v>
                </c:pt>
                <c:pt idx="128" formatCode="#,##0">
                  <c:v>3472.455735180908</c:v>
                </c:pt>
                <c:pt idx="129" formatCode="#,##0">
                  <c:v>3499.58429561201</c:v>
                </c:pt>
                <c:pt idx="130" formatCode="#,##0">
                  <c:v>3526.71285604311</c:v>
                </c:pt>
                <c:pt idx="131" formatCode="#,##0">
                  <c:v>3553.841416474211</c:v>
                </c:pt>
                <c:pt idx="132" formatCode="#,##0">
                  <c:v>3580.969976905312</c:v>
                </c:pt>
                <c:pt idx="133" formatCode="#,##0">
                  <c:v>3608.098537336413</c:v>
                </c:pt>
                <c:pt idx="134" formatCode="#,##0">
                  <c:v>3635.227097767513</c:v>
                </c:pt>
                <c:pt idx="135" formatCode="#,##0">
                  <c:v>3662.355658198614</c:v>
                </c:pt>
                <c:pt idx="136" formatCode="#,##0">
                  <c:v>3689.484218629715</c:v>
                </c:pt>
                <c:pt idx="137" formatCode="#,##0">
                  <c:v>3716.612779060816</c:v>
                </c:pt>
                <c:pt idx="138" formatCode="#,##0">
                  <c:v>3743.741339491917</c:v>
                </c:pt>
                <c:pt idx="139" formatCode="#,##0">
                  <c:v>3770.869899923018</c:v>
                </c:pt>
                <c:pt idx="140" formatCode="#,##0">
                  <c:v>3797.998460354119</c:v>
                </c:pt>
                <c:pt idx="141" formatCode="#,##0">
                  <c:v>3825.127020785219</c:v>
                </c:pt>
                <c:pt idx="142" formatCode="#,##0">
                  <c:v>3852.25558121632</c:v>
                </c:pt>
                <c:pt idx="143" formatCode="#,##0">
                  <c:v>3879.384141647421</c:v>
                </c:pt>
                <c:pt idx="144" formatCode="#,##0">
                  <c:v>3906.512702078522</c:v>
                </c:pt>
                <c:pt idx="145" formatCode="#,##0">
                  <c:v>3933.641262509623</c:v>
                </c:pt>
                <c:pt idx="146" formatCode="#,##0">
                  <c:v>3960.769822940724</c:v>
                </c:pt>
                <c:pt idx="147" formatCode="#,##0">
                  <c:v>3987.898383371825</c:v>
                </c:pt>
                <c:pt idx="148" formatCode="#,##0">
                  <c:v>4015.026943802925</c:v>
                </c:pt>
                <c:pt idx="149" formatCode="#,##0">
                  <c:v>4042.155504234026</c:v>
                </c:pt>
                <c:pt idx="150" formatCode="#,##0">
                  <c:v>4069.284064665127</c:v>
                </c:pt>
                <c:pt idx="151" formatCode="#,##0">
                  <c:v>4096.412625096228</c:v>
                </c:pt>
                <c:pt idx="152" formatCode="#,##0">
                  <c:v>4123.541185527328</c:v>
                </c:pt>
                <c:pt idx="153" formatCode="#,##0">
                  <c:v>4150.66974595843</c:v>
                </c:pt>
                <c:pt idx="154" formatCode="#,##0">
                  <c:v>4177.798306389531</c:v>
                </c:pt>
                <c:pt idx="155" formatCode="#,##0">
                  <c:v>4204.926866820631</c:v>
                </c:pt>
                <c:pt idx="156" formatCode="#,##0">
                  <c:v>4232.055427251731</c:v>
                </c:pt>
                <c:pt idx="157" formatCode="#,##0">
                  <c:v>4259.183987682834</c:v>
                </c:pt>
                <c:pt idx="158" formatCode="#,##0">
                  <c:v>4286.312548113934</c:v>
                </c:pt>
                <c:pt idx="159" formatCode="#,##0">
                  <c:v>4313.441108545035</c:v>
                </c:pt>
                <c:pt idx="160" formatCode="#,##0">
                  <c:v>4340.569668976135</c:v>
                </c:pt>
                <c:pt idx="161" formatCode="#,##0">
                  <c:v>4367.698229407236</c:v>
                </c:pt>
                <c:pt idx="162" formatCode="#,##0">
                  <c:v>4394.826789838337</c:v>
                </c:pt>
                <c:pt idx="163" formatCode="#,##0">
                  <c:v>4421.955350269438</c:v>
                </c:pt>
                <c:pt idx="164" formatCode="#,##0">
                  <c:v>4449.083910700539</c:v>
                </c:pt>
                <c:pt idx="165" formatCode="#,##0">
                  <c:v>4476.21247113164</c:v>
                </c:pt>
                <c:pt idx="166" formatCode="#,##0">
                  <c:v>4503.34103156274</c:v>
                </c:pt>
                <c:pt idx="167" formatCode="#,##0">
                  <c:v>4530.469591993841</c:v>
                </c:pt>
                <c:pt idx="168" formatCode="#,##0">
                  <c:v>4557.598152424943</c:v>
                </c:pt>
                <c:pt idx="169" formatCode="#,##0">
                  <c:v>4584.726712856043</c:v>
                </c:pt>
                <c:pt idx="170" formatCode="#,##0">
                  <c:v>4611.855273287143</c:v>
                </c:pt>
                <c:pt idx="171" formatCode="#,##0">
                  <c:v>4638.983833718245</c:v>
                </c:pt>
                <c:pt idx="172" formatCode="#,##0">
                  <c:v>4666.112394149346</c:v>
                </c:pt>
                <c:pt idx="173" formatCode="#,##0">
                  <c:v>4693.240954580446</c:v>
                </c:pt>
                <c:pt idx="174" formatCode="#,##0">
                  <c:v>4720.369515011547</c:v>
                </c:pt>
                <c:pt idx="175" formatCode="#,##0">
                  <c:v>4747.498075442649</c:v>
                </c:pt>
                <c:pt idx="176" formatCode="#,##0">
                  <c:v>4774.62663587375</c:v>
                </c:pt>
                <c:pt idx="177" formatCode="#,##0">
                  <c:v>4801.75519630485</c:v>
                </c:pt>
                <c:pt idx="178" formatCode="#,##0">
                  <c:v>4828.883756735951</c:v>
                </c:pt>
                <c:pt idx="179" formatCode="#,##0">
                  <c:v>4856.012317167052</c:v>
                </c:pt>
                <c:pt idx="180" formatCode="#,##0">
                  <c:v>4883.140877598153</c:v>
                </c:pt>
                <c:pt idx="181" formatCode="#,##0">
                  <c:v>4910.269438029253</c:v>
                </c:pt>
                <c:pt idx="182" formatCode="#,##0">
                  <c:v>4937.397998460354</c:v>
                </c:pt>
                <c:pt idx="183" formatCode="#,##0">
                  <c:v>4964.526558891455</c:v>
                </c:pt>
                <c:pt idx="184" formatCode="#,##0">
                  <c:v>4991.655119322556</c:v>
                </c:pt>
                <c:pt idx="185" formatCode="#,##0">
                  <c:v>5018.783679753656</c:v>
                </c:pt>
                <c:pt idx="186" formatCode="#,##0">
                  <c:v>5045.912240184758</c:v>
                </c:pt>
                <c:pt idx="187" formatCode="#,##0">
                  <c:v>5073.040800615858</c:v>
                </c:pt>
                <c:pt idx="188" formatCode="#,##0">
                  <c:v>5100.16936104696</c:v>
                </c:pt>
                <c:pt idx="189" formatCode="#,##0">
                  <c:v>5127.29792147806</c:v>
                </c:pt>
                <c:pt idx="190" formatCode="#,##0">
                  <c:v>5154.426481909161</c:v>
                </c:pt>
                <c:pt idx="191" formatCode="#,##0">
                  <c:v>5181.555042340262</c:v>
                </c:pt>
                <c:pt idx="192" formatCode="#,##0">
                  <c:v>5208.683602771362</c:v>
                </c:pt>
                <c:pt idx="193" formatCode="#,##0">
                  <c:v>5235.812163202464</c:v>
                </c:pt>
                <c:pt idx="194" formatCode="#,##0">
                  <c:v>5262.940723633565</c:v>
                </c:pt>
                <c:pt idx="195" formatCode="#,##0">
                  <c:v>5290.069284064665</c:v>
                </c:pt>
                <c:pt idx="196" formatCode="#,##0">
                  <c:v>5317.197844495765</c:v>
                </c:pt>
                <c:pt idx="197" formatCode="#,##0">
                  <c:v>5344.326404926867</c:v>
                </c:pt>
                <c:pt idx="198" formatCode="#,##0">
                  <c:v>5371.454965357967</c:v>
                </c:pt>
                <c:pt idx="199" formatCode="#,##0">
                  <c:v>5398.583525789068</c:v>
                </c:pt>
                <c:pt idx="200" formatCode="#,##0">
                  <c:v>5425.71208622017</c:v>
                </c:pt>
                <c:pt idx="201" formatCode="#,##0">
                  <c:v>5452.84064665127</c:v>
                </c:pt>
                <c:pt idx="202" formatCode="#,##0">
                  <c:v>5479.969207082371</c:v>
                </c:pt>
                <c:pt idx="203" formatCode="#,##0">
                  <c:v>5507.097767513472</c:v>
                </c:pt>
                <c:pt idx="204" formatCode="#,##0">
                  <c:v>5534.226327944573</c:v>
                </c:pt>
                <c:pt idx="205" formatCode="#,##0">
                  <c:v>5561.354888375674</c:v>
                </c:pt>
                <c:pt idx="206" formatCode="#,##0">
                  <c:v>5588.483448806775</c:v>
                </c:pt>
                <c:pt idx="207" formatCode="#,##0">
                  <c:v>5615.612009237875</c:v>
                </c:pt>
                <c:pt idx="208" formatCode="#,##0">
                  <c:v>5642.740569668976</c:v>
                </c:pt>
                <c:pt idx="209" formatCode="#,##0">
                  <c:v>5669.869130100077</c:v>
                </c:pt>
                <c:pt idx="210" formatCode="#,##0">
                  <c:v>5696.997690531178</c:v>
                </c:pt>
                <c:pt idx="211" formatCode="#,##0">
                  <c:v>5724.12625096228</c:v>
                </c:pt>
                <c:pt idx="212" formatCode="#,##0">
                  <c:v>5751.25481139338</c:v>
                </c:pt>
                <c:pt idx="213" formatCode="#,##0">
                  <c:v>5778.38337182448</c:v>
                </c:pt>
                <c:pt idx="214" formatCode="#,##0">
                  <c:v>5805.51193225558</c:v>
                </c:pt>
                <c:pt idx="215" formatCode="#,##0">
                  <c:v>5832.640492686683</c:v>
                </c:pt>
                <c:pt idx="216" formatCode="#,##0">
                  <c:v>5859.769053117783</c:v>
                </c:pt>
                <c:pt idx="217" formatCode="#,##0">
                  <c:v>5886.897613548884</c:v>
                </c:pt>
                <c:pt idx="218" formatCode="#,##0">
                  <c:v>5914.026173979984</c:v>
                </c:pt>
                <c:pt idx="219" formatCode="#,##0">
                  <c:v>5941.154734411085</c:v>
                </c:pt>
                <c:pt idx="220" formatCode="#,##0">
                  <c:v>5968.283294842186</c:v>
                </c:pt>
                <c:pt idx="221" formatCode="#,##0">
                  <c:v>5995.411855273287</c:v>
                </c:pt>
                <c:pt idx="222" formatCode="#,##0">
                  <c:v>6022.540415704389</c:v>
                </c:pt>
                <c:pt idx="223" formatCode="#,##0">
                  <c:v>6049.66897613549</c:v>
                </c:pt>
                <c:pt idx="224" formatCode="#,##0">
                  <c:v>6076.79753656659</c:v>
                </c:pt>
                <c:pt idx="225" formatCode="#,##0">
                  <c:v>6103.92609699769</c:v>
                </c:pt>
                <c:pt idx="226" formatCode="#,##0">
                  <c:v>6131.054657428792</c:v>
                </c:pt>
                <c:pt idx="227" formatCode="#,##0">
                  <c:v>6158.183217859892</c:v>
                </c:pt>
                <c:pt idx="228" formatCode="#,##0">
                  <c:v>6185.311778290993</c:v>
                </c:pt>
                <c:pt idx="229" formatCode="#,##0">
                  <c:v>6212.440338722095</c:v>
                </c:pt>
                <c:pt idx="230" formatCode="#,##0">
                  <c:v>6239.568899153195</c:v>
                </c:pt>
                <c:pt idx="231" formatCode="#,##0">
                  <c:v>6266.697459584296</c:v>
                </c:pt>
                <c:pt idx="232" formatCode="#,##0">
                  <c:v>6293.826020015396</c:v>
                </c:pt>
                <c:pt idx="233" formatCode="#,##0">
                  <c:v>6320.954580446498</c:v>
                </c:pt>
                <c:pt idx="234" formatCode="#,##0">
                  <c:v>6348.083140877598</c:v>
                </c:pt>
                <c:pt idx="235" formatCode="#,##0">
                  <c:v>6375.2117013087</c:v>
                </c:pt>
                <c:pt idx="236" formatCode="#,##0">
                  <c:v>6402.3402617398</c:v>
                </c:pt>
                <c:pt idx="237" formatCode="#,##0">
                  <c:v>6429.468822170901</c:v>
                </c:pt>
                <c:pt idx="238" formatCode="#,##0">
                  <c:v>6456.597382602002</c:v>
                </c:pt>
                <c:pt idx="239" formatCode="#,##0">
                  <c:v>6483.725943033102</c:v>
                </c:pt>
                <c:pt idx="240" formatCode="#,##0">
                  <c:v>6510.854503464203</c:v>
                </c:pt>
                <c:pt idx="241" formatCode="#,##0">
                  <c:v>6537.983063895304</c:v>
                </c:pt>
                <c:pt idx="242" formatCode="#,##0">
                  <c:v>6565.111624326405</c:v>
                </c:pt>
                <c:pt idx="243" formatCode="#,##0">
                  <c:v>6592.240184757505</c:v>
                </c:pt>
                <c:pt idx="244" formatCode="#,##0">
                  <c:v>6619.368745188607</c:v>
                </c:pt>
                <c:pt idx="245" formatCode="#,##0">
                  <c:v>6646.497305619708</c:v>
                </c:pt>
                <c:pt idx="246" formatCode="#,##0">
                  <c:v>6673.625866050808</c:v>
                </c:pt>
                <c:pt idx="247" formatCode="#,##0">
                  <c:v>6700.75442648191</c:v>
                </c:pt>
                <c:pt idx="248" formatCode="#,##0">
                  <c:v>6727.88298691301</c:v>
                </c:pt>
                <c:pt idx="249" formatCode="#,##0">
                  <c:v>6755.011547344111</c:v>
                </c:pt>
                <c:pt idx="250" formatCode="#,##0">
                  <c:v>6782.140107775211</c:v>
                </c:pt>
                <c:pt idx="251" formatCode="#,##0">
                  <c:v>6809.268668206313</c:v>
                </c:pt>
                <c:pt idx="252" formatCode="#,##0">
                  <c:v>6836.397228637413</c:v>
                </c:pt>
                <c:pt idx="253" formatCode="#,##0">
                  <c:v>6863.525789068514</c:v>
                </c:pt>
                <c:pt idx="254" formatCode="#,##0">
                  <c:v>6890.654349499614</c:v>
                </c:pt>
                <c:pt idx="255" formatCode="#,##0">
                  <c:v>6917.782909930716</c:v>
                </c:pt>
                <c:pt idx="256" formatCode="#,##0">
                  <c:v>6944.911470361817</c:v>
                </c:pt>
                <c:pt idx="257" formatCode="#,##0">
                  <c:v>6972.040030792917</c:v>
                </c:pt>
                <c:pt idx="258" formatCode="#,##0">
                  <c:v>6999.16859122402</c:v>
                </c:pt>
                <c:pt idx="259" formatCode="#,##0">
                  <c:v>7026.29715165512</c:v>
                </c:pt>
                <c:pt idx="260" formatCode="#,##0">
                  <c:v>7053.42571208622</c:v>
                </c:pt>
                <c:pt idx="261" formatCode="#,##0">
                  <c:v>7080.55427251732</c:v>
                </c:pt>
                <c:pt idx="262" formatCode="#,##0">
                  <c:v>7107.682832948422</c:v>
                </c:pt>
                <c:pt idx="263" formatCode="#,##0">
                  <c:v>7134.811393379523</c:v>
                </c:pt>
                <c:pt idx="264" formatCode="#,##0">
                  <c:v>7161.939953810624</c:v>
                </c:pt>
                <c:pt idx="265" formatCode="#,##0">
                  <c:v>7189.068514241724</c:v>
                </c:pt>
                <c:pt idx="266" formatCode="#,##0">
                  <c:v>7216.197074672825</c:v>
                </c:pt>
                <c:pt idx="267" formatCode="#,##0">
                  <c:v>7243.325635103926</c:v>
                </c:pt>
                <c:pt idx="268" formatCode="#,##0">
                  <c:v>7270.454195535027</c:v>
                </c:pt>
                <c:pt idx="269" formatCode="#,##0">
                  <c:v>7297.582755966128</c:v>
                </c:pt>
                <c:pt idx="270" formatCode="#,##0">
                  <c:v>7324.711316397229</c:v>
                </c:pt>
                <c:pt idx="271" formatCode="#,##0">
                  <c:v>7351.83987682833</c:v>
                </c:pt>
                <c:pt idx="272" formatCode="#,##0">
                  <c:v>7378.96843725943</c:v>
                </c:pt>
                <c:pt idx="273" formatCode="#,##0">
                  <c:v>7406.096997690532</c:v>
                </c:pt>
                <c:pt idx="274" formatCode="#,##0">
                  <c:v>7433.225558121632</c:v>
                </c:pt>
                <c:pt idx="275" formatCode="#,##0">
                  <c:v>7460.354118552732</c:v>
                </c:pt>
                <c:pt idx="276" formatCode="#,##0">
                  <c:v>7487.482678983834</c:v>
                </c:pt>
                <c:pt idx="277" formatCode="#,##0">
                  <c:v>7514.611239414934</c:v>
                </c:pt>
                <c:pt idx="278" formatCode="#,##0">
                  <c:v>7541.739799846036</c:v>
                </c:pt>
                <c:pt idx="279" formatCode="#,##0">
                  <c:v>7568.868360277136</c:v>
                </c:pt>
                <c:pt idx="280" formatCode="#,##0">
                  <c:v>7595.996920708237</c:v>
                </c:pt>
                <c:pt idx="281" formatCode="#,##0">
                  <c:v>7623.125481139338</c:v>
                </c:pt>
                <c:pt idx="282" formatCode="#,##0">
                  <c:v>7650.254041570438</c:v>
                </c:pt>
                <c:pt idx="283" formatCode="#,##0">
                  <c:v>7677.38260200154</c:v>
                </c:pt>
                <c:pt idx="284" formatCode="#,##0">
                  <c:v>7704.51116243264</c:v>
                </c:pt>
                <c:pt idx="285" formatCode="#,##0">
                  <c:v>7731.639722863741</c:v>
                </c:pt>
                <c:pt idx="286" formatCode="#,##0">
                  <c:v>7758.768283294842</c:v>
                </c:pt>
                <c:pt idx="287" formatCode="#,##0">
                  <c:v>7785.896843725943</c:v>
                </c:pt>
                <c:pt idx="288" formatCode="#,##0">
                  <c:v>7813.025404157044</c:v>
                </c:pt>
                <c:pt idx="289" formatCode="#,##0">
                  <c:v>7840.153964588144</c:v>
                </c:pt>
                <c:pt idx="290" formatCode="#,##0">
                  <c:v>7867.282525019245</c:v>
                </c:pt>
                <c:pt idx="291" formatCode="#,##0">
                  <c:v>7894.411085450346</c:v>
                </c:pt>
                <c:pt idx="292" formatCode="#,##0">
                  <c:v>7921.539645881447</c:v>
                </c:pt>
                <c:pt idx="293" formatCode="#,##0">
                  <c:v>7948.668206312548</c:v>
                </c:pt>
                <c:pt idx="294" formatCode="#,##0">
                  <c:v>7975.79676674365</c:v>
                </c:pt>
                <c:pt idx="295" formatCode="#,##0">
                  <c:v>8002.92532717475</c:v>
                </c:pt>
                <c:pt idx="296" formatCode="#,##0">
                  <c:v>8030.053887605851</c:v>
                </c:pt>
                <c:pt idx="297" formatCode="#,##0">
                  <c:v>8057.182448036951</c:v>
                </c:pt>
                <c:pt idx="298" formatCode="#,##0">
                  <c:v>8084.311008468052</c:v>
                </c:pt>
                <c:pt idx="299" formatCode="#,##0">
                  <c:v>8111.439568899154</c:v>
                </c:pt>
                <c:pt idx="300" formatCode="#,##0">
                  <c:v>8138.568129330254</c:v>
                </c:pt>
                <c:pt idx="301" formatCode="#,##0">
                  <c:v>8165.696689761354</c:v>
                </c:pt>
                <c:pt idx="302" formatCode="#,##0">
                  <c:v>8192.825250192456</c:v>
                </c:pt>
                <c:pt idx="303" formatCode="#,##0">
                  <c:v>8219.953810623558</c:v>
                </c:pt>
                <c:pt idx="304" formatCode="#,##0">
                  <c:v>8247.082371054657</c:v>
                </c:pt>
                <c:pt idx="305" formatCode="#,##0">
                  <c:v>8274.210931485759</c:v>
                </c:pt>
                <c:pt idx="306" formatCode="#,##0">
                  <c:v>8301.339491916858</c:v>
                </c:pt>
                <c:pt idx="307" formatCode="#,##0">
                  <c:v>8328.46805234796</c:v>
                </c:pt>
                <c:pt idx="308" formatCode="#,##0">
                  <c:v>8355.596612779061</c:v>
                </c:pt>
                <c:pt idx="309" formatCode="#,##0">
                  <c:v>8382.725173210161</c:v>
                </c:pt>
                <c:pt idx="310" formatCode="#,##0">
                  <c:v>8409.853733641263</c:v>
                </c:pt>
                <c:pt idx="311" formatCode="#,##0">
                  <c:v>8436.982294072364</c:v>
                </c:pt>
                <c:pt idx="312" formatCode="#,##0">
                  <c:v>8464.110854503463</c:v>
                </c:pt>
                <c:pt idx="313" formatCode="#,##0">
                  <c:v>8491.239414934565</c:v>
                </c:pt>
                <c:pt idx="314" formatCode="#,##0">
                  <c:v>8518.367975365667</c:v>
                </c:pt>
                <c:pt idx="315" formatCode="#,##0">
                  <c:v>8545.496535796767</c:v>
                </c:pt>
                <c:pt idx="316" formatCode="#,##0">
                  <c:v>8572.625096227868</c:v>
                </c:pt>
                <c:pt idx="317" formatCode="#,##0">
                  <c:v>8599.753656658967</c:v>
                </c:pt>
                <c:pt idx="318" formatCode="#,##0">
                  <c:v>8626.88221709007</c:v>
                </c:pt>
                <c:pt idx="319" formatCode="#,##0">
                  <c:v>8654.01077752117</c:v>
                </c:pt>
                <c:pt idx="320" formatCode="#,##0">
                  <c:v>8681.13933795227</c:v>
                </c:pt>
                <c:pt idx="321" formatCode="#,##0">
                  <c:v>8708.267898383372</c:v>
                </c:pt>
                <c:pt idx="322" formatCode="#,##0">
                  <c:v>8735.396458814473</c:v>
                </c:pt>
                <c:pt idx="323" formatCode="#,##0">
                  <c:v>8762.525019245573</c:v>
                </c:pt>
                <c:pt idx="324" formatCode="#,##0">
                  <c:v>8789.653579676675</c:v>
                </c:pt>
                <c:pt idx="325" formatCode="#,##0">
                  <c:v>8816.782140107776</c:v>
                </c:pt>
                <c:pt idx="326" formatCode="#,##0">
                  <c:v>8843.910700538875</c:v>
                </c:pt>
                <c:pt idx="327" formatCode="#,##0">
                  <c:v>8871.039260969977</c:v>
                </c:pt>
                <c:pt idx="328" formatCode="#,##0">
                  <c:v>8898.167821401077</c:v>
                </c:pt>
                <c:pt idx="329" formatCode="#,##0">
                  <c:v>8925.296381832178</c:v>
                </c:pt>
                <c:pt idx="330" formatCode="#,##0">
                  <c:v>8952.42494226328</c:v>
                </c:pt>
                <c:pt idx="331" formatCode="#,##0">
                  <c:v>8979.55350269438</c:v>
                </c:pt>
                <c:pt idx="332" formatCode="#,##0">
                  <c:v>9006.68206312548</c:v>
                </c:pt>
                <c:pt idx="333" formatCode="#,##0">
                  <c:v>9033.810623556583</c:v>
                </c:pt>
                <c:pt idx="334" formatCode="#,##0">
                  <c:v>9060.939183987683</c:v>
                </c:pt>
                <c:pt idx="335" formatCode="#,##0">
                  <c:v>9088.067744418784</c:v>
                </c:pt>
                <c:pt idx="336" formatCode="#,##0">
                  <c:v>9115.196304849885</c:v>
                </c:pt>
                <c:pt idx="337" formatCode="#,##0">
                  <c:v>9142.324865280985</c:v>
                </c:pt>
                <c:pt idx="338" formatCode="#,##0">
                  <c:v>9169.453425712086</c:v>
                </c:pt>
                <c:pt idx="339" formatCode="#,##0">
                  <c:v>9196.581986143188</c:v>
                </c:pt>
                <c:pt idx="340" formatCode="#,##0">
                  <c:v>9223.710546574287</c:v>
                </c:pt>
                <c:pt idx="341" formatCode="#,##0">
                  <c:v>9250.83910700539</c:v>
                </c:pt>
                <c:pt idx="342" formatCode="#,##0">
                  <c:v>9277.96766743649</c:v>
                </c:pt>
                <c:pt idx="343" formatCode="#,##0">
                  <c:v>9305.096227867591</c:v>
                </c:pt>
                <c:pt idx="344" formatCode="#,##0">
                  <c:v>9332.22478829869</c:v>
                </c:pt>
                <c:pt idx="345" formatCode="#,##0">
                  <c:v>9359.353348729791</c:v>
                </c:pt>
                <c:pt idx="346" formatCode="#,##0">
                  <c:v>9386.481909160893</c:v>
                </c:pt>
                <c:pt idx="347" formatCode="#,##0">
                  <c:v>9413.610469591994</c:v>
                </c:pt>
                <c:pt idx="348" formatCode="#,##0">
                  <c:v>9440.739030023095</c:v>
                </c:pt>
                <c:pt idx="349" formatCode="#,##0">
                  <c:v>9467.867590454196</c:v>
                </c:pt>
                <c:pt idx="350" formatCode="#,##0">
                  <c:v>9494.996150885298</c:v>
                </c:pt>
                <c:pt idx="351" formatCode="#,##0">
                  <c:v>9522.124711316397</c:v>
                </c:pt>
                <c:pt idx="352" formatCode="#,##0">
                  <c:v>9549.253271747499</c:v>
                </c:pt>
                <c:pt idx="353" formatCode="#,##0">
                  <c:v>9576.381832178598</c:v>
                </c:pt>
                <c:pt idx="354" formatCode="#,##0">
                  <c:v>9603.5103926097</c:v>
                </c:pt>
                <c:pt idx="355" formatCode="#,##0">
                  <c:v>9630.638953040801</c:v>
                </c:pt>
                <c:pt idx="356" formatCode="#,##0">
                  <c:v>9657.767513471901</c:v>
                </c:pt>
                <c:pt idx="357" formatCode="#,##0">
                  <c:v>9684.896073903003</c:v>
                </c:pt>
                <c:pt idx="358" formatCode="#,##0">
                  <c:v>9712.024634334104</c:v>
                </c:pt>
                <c:pt idx="359" formatCode="#,##0">
                  <c:v>9739.153194765204</c:v>
                </c:pt>
                <c:pt idx="360" formatCode="#,##0">
                  <c:v>9766.281755196305</c:v>
                </c:pt>
                <c:pt idx="361" formatCode="#,##0">
                  <c:v>9793.410315627407</c:v>
                </c:pt>
                <c:pt idx="362" formatCode="#,##0">
                  <c:v>9820.538876058506</c:v>
                </c:pt>
                <c:pt idx="363" formatCode="#,##0">
                  <c:v>9847.667436489608</c:v>
                </c:pt>
                <c:pt idx="364" formatCode="#,##0">
                  <c:v>9874.795996920708</c:v>
                </c:pt>
                <c:pt idx="365" formatCode="#,##0">
                  <c:v>9901.92455735181</c:v>
                </c:pt>
                <c:pt idx="366" formatCode="#,##0">
                  <c:v>9929.053117782911</c:v>
                </c:pt>
                <c:pt idx="367" formatCode="#,##0">
                  <c:v>9956.18167821401</c:v>
                </c:pt>
                <c:pt idx="368" formatCode="#,##0">
                  <c:v>9983.310238645112</c:v>
                </c:pt>
                <c:pt idx="369" formatCode="#,##0">
                  <c:v>10010.43879907621</c:v>
                </c:pt>
                <c:pt idx="370" formatCode="#,##0">
                  <c:v>10037.56735950731</c:v>
                </c:pt>
                <c:pt idx="371" formatCode="#,##0">
                  <c:v>10064.69591993841</c:v>
                </c:pt>
                <c:pt idx="372" formatCode="#,##0">
                  <c:v>10091.82448036952</c:v>
                </c:pt>
                <c:pt idx="373" formatCode="#,##0">
                  <c:v>10118.95304080062</c:v>
                </c:pt>
                <c:pt idx="374" formatCode="#,##0">
                  <c:v>10146.08160123172</c:v>
                </c:pt>
                <c:pt idx="375" formatCode="#,##0">
                  <c:v>10173.21016166282</c:v>
                </c:pt>
                <c:pt idx="376" formatCode="#,##0">
                  <c:v>10200.33872209392</c:v>
                </c:pt>
                <c:pt idx="377" formatCode="#,##0">
                  <c:v>10227.46728252502</c:v>
                </c:pt>
                <c:pt idx="378" formatCode="#,##0">
                  <c:v>10254.59584295612</c:v>
                </c:pt>
                <c:pt idx="379" formatCode="#,##0">
                  <c:v>10281.72440338722</c:v>
                </c:pt>
                <c:pt idx="380" formatCode="#,##0">
                  <c:v>10308.85296381832</c:v>
                </c:pt>
                <c:pt idx="381" formatCode="#,##0">
                  <c:v>10335.98152424942</c:v>
                </c:pt>
                <c:pt idx="382" formatCode="#,##0">
                  <c:v>10363.11008468052</c:v>
                </c:pt>
                <c:pt idx="383" formatCode="#,##0">
                  <c:v>10390.23864511163</c:v>
                </c:pt>
                <c:pt idx="384" formatCode="#,##0">
                  <c:v>10417.36720554273</c:v>
                </c:pt>
                <c:pt idx="385" formatCode="#,##0">
                  <c:v>10444.49576597383</c:v>
                </c:pt>
                <c:pt idx="386" formatCode="#,##0">
                  <c:v>10471.62432640493</c:v>
                </c:pt>
                <c:pt idx="387" formatCode="#,##0">
                  <c:v>10498.75288683603</c:v>
                </c:pt>
                <c:pt idx="388" formatCode="#,##0">
                  <c:v>10525.88144726713</c:v>
                </c:pt>
                <c:pt idx="389" formatCode="#,##0">
                  <c:v>10553.01000769823</c:v>
                </c:pt>
                <c:pt idx="390" formatCode="#,##0">
                  <c:v>10580.13856812933</c:v>
                </c:pt>
                <c:pt idx="391" formatCode="#,##0">
                  <c:v>10607.26712856043</c:v>
                </c:pt>
                <c:pt idx="392" formatCode="#,##0">
                  <c:v>10634.39568899153</c:v>
                </c:pt>
                <c:pt idx="393" formatCode="#,##0">
                  <c:v>10661.52424942263</c:v>
                </c:pt>
                <c:pt idx="394" formatCode="#,##0">
                  <c:v>10688.65280985373</c:v>
                </c:pt>
                <c:pt idx="395" formatCode="#,##0">
                  <c:v>10715.78137028483</c:v>
                </c:pt>
                <c:pt idx="396" formatCode="#,##0">
                  <c:v>10742.90993071594</c:v>
                </c:pt>
                <c:pt idx="397" formatCode="#,##0">
                  <c:v>10770.03849114704</c:v>
                </c:pt>
                <c:pt idx="398" formatCode="#,##0">
                  <c:v>10797.16705157814</c:v>
                </c:pt>
                <c:pt idx="399" formatCode="#,##0">
                  <c:v>10824.29561200924</c:v>
                </c:pt>
                <c:pt idx="400" formatCode="#,##0">
                  <c:v>10851.42417244034</c:v>
                </c:pt>
                <c:pt idx="401" formatCode="#,##0">
                  <c:v>10878.55273287144</c:v>
                </c:pt>
                <c:pt idx="402" formatCode="#,##0">
                  <c:v>10905.68129330254</c:v>
                </c:pt>
                <c:pt idx="403" formatCode="#,##0">
                  <c:v>10932.80985373364</c:v>
                </c:pt>
                <c:pt idx="404" formatCode="#,##0">
                  <c:v>10959.93841416474</c:v>
                </c:pt>
                <c:pt idx="405" formatCode="#,##0">
                  <c:v>10987.06697459584</c:v>
                </c:pt>
                <c:pt idx="406" formatCode="#,##0">
                  <c:v>11014.19553502694</c:v>
                </c:pt>
                <c:pt idx="407" formatCode="#,##0">
                  <c:v>11041.32409545805</c:v>
                </c:pt>
                <c:pt idx="408" formatCode="#,##0">
                  <c:v>11068.45265588915</c:v>
                </c:pt>
                <c:pt idx="409" formatCode="#,##0">
                  <c:v>11095.58121632025</c:v>
                </c:pt>
                <c:pt idx="410" formatCode="#,##0">
                  <c:v>11122.70977675135</c:v>
                </c:pt>
                <c:pt idx="411" formatCode="#,##0">
                  <c:v>11149.83833718245</c:v>
                </c:pt>
                <c:pt idx="412" formatCode="#,##0">
                  <c:v>11176.96689761355</c:v>
                </c:pt>
                <c:pt idx="413" formatCode="#,##0">
                  <c:v>11204.09545804465</c:v>
                </c:pt>
                <c:pt idx="414" formatCode="#,##0">
                  <c:v>11231.22401847575</c:v>
                </c:pt>
                <c:pt idx="415" formatCode="#,##0">
                  <c:v>11258.35257890685</c:v>
                </c:pt>
                <c:pt idx="416" formatCode="#,##0">
                  <c:v>11285.48113933795</c:v>
                </c:pt>
                <c:pt idx="417" formatCode="#,##0">
                  <c:v>11312.60969976905</c:v>
                </c:pt>
                <c:pt idx="418" formatCode="#,##0">
                  <c:v>11339.73826020015</c:v>
                </c:pt>
                <c:pt idx="419" formatCode="#,##0">
                  <c:v>11366.86682063126</c:v>
                </c:pt>
                <c:pt idx="420" formatCode="#,##0">
                  <c:v>11393.99538106236</c:v>
                </c:pt>
                <c:pt idx="421" formatCode="#,##0">
                  <c:v>11421.12394149346</c:v>
                </c:pt>
                <c:pt idx="422" formatCode="#,##0">
                  <c:v>11448.25250192456</c:v>
                </c:pt>
                <c:pt idx="423" formatCode="#,##0">
                  <c:v>11475.38106235566</c:v>
                </c:pt>
                <c:pt idx="424" formatCode="#,##0">
                  <c:v>11502.50962278676</c:v>
                </c:pt>
                <c:pt idx="425" formatCode="#,##0">
                  <c:v>11529.63818321786</c:v>
                </c:pt>
                <c:pt idx="426" formatCode="#,##0">
                  <c:v>11556.76674364896</c:v>
                </c:pt>
                <c:pt idx="427" formatCode="#,##0">
                  <c:v>11583.89530408006</c:v>
                </c:pt>
                <c:pt idx="428" formatCode="#,##0">
                  <c:v>11611.02386451116</c:v>
                </c:pt>
                <c:pt idx="429" formatCode="#,##0">
                  <c:v>11638.15242494226</c:v>
                </c:pt>
                <c:pt idx="430" formatCode="#,##0">
                  <c:v>11665.28098537337</c:v>
                </c:pt>
                <c:pt idx="431" formatCode="#,##0">
                  <c:v>11692.40954580446</c:v>
                </c:pt>
                <c:pt idx="432" formatCode="#,##0">
                  <c:v>11719.53810623557</c:v>
                </c:pt>
                <c:pt idx="433" formatCode="#,##0">
                  <c:v>11746.66666666667</c:v>
                </c:pt>
                <c:pt idx="434" formatCode="#,##0">
                  <c:v>11773.79522709777</c:v>
                </c:pt>
                <c:pt idx="435" formatCode="#,##0">
                  <c:v>11800.92378752887</c:v>
                </c:pt>
                <c:pt idx="436" formatCode="#,##0">
                  <c:v>11828.05234795997</c:v>
                </c:pt>
                <c:pt idx="437" formatCode="#,##0">
                  <c:v>11855.18090839107</c:v>
                </c:pt>
                <c:pt idx="438" formatCode="#,##0">
                  <c:v>11882.30946882217</c:v>
                </c:pt>
                <c:pt idx="439" formatCode="#,##0">
                  <c:v>11909.43802925327</c:v>
                </c:pt>
                <c:pt idx="440" formatCode="#,##0">
                  <c:v>11936.56658968437</c:v>
                </c:pt>
                <c:pt idx="441" formatCode="#,##0">
                  <c:v>11963.69515011547</c:v>
                </c:pt>
                <c:pt idx="442" formatCode="#,##0">
                  <c:v>11990.82371054657</c:v>
                </c:pt>
                <c:pt idx="443" formatCode="#,##0">
                  <c:v>12017.95227097768</c:v>
                </c:pt>
                <c:pt idx="444" formatCode="#,##0">
                  <c:v>12045.08083140878</c:v>
                </c:pt>
                <c:pt idx="445" formatCode="#,##0">
                  <c:v>12072.20939183988</c:v>
                </c:pt>
                <c:pt idx="446" formatCode="#,##0">
                  <c:v>12099.33795227098</c:v>
                </c:pt>
                <c:pt idx="447" formatCode="#,##0">
                  <c:v>12126.46651270208</c:v>
                </c:pt>
                <c:pt idx="448" formatCode="#,##0">
                  <c:v>12153.59507313318</c:v>
                </c:pt>
                <c:pt idx="449" formatCode="#,##0">
                  <c:v>12180.72363356428</c:v>
                </c:pt>
                <c:pt idx="450" formatCode="#,##0">
                  <c:v>12207.85219399538</c:v>
                </c:pt>
                <c:pt idx="451" formatCode="#,##0">
                  <c:v>12234.98075442648</c:v>
                </c:pt>
                <c:pt idx="452" formatCode="#,##0">
                  <c:v>12262.10931485758</c:v>
                </c:pt>
                <c:pt idx="453" formatCode="#,##0">
                  <c:v>12289.23787528868</c:v>
                </c:pt>
                <c:pt idx="454" formatCode="#,##0">
                  <c:v>12316.36643571978</c:v>
                </c:pt>
                <c:pt idx="455" formatCode="#,##0">
                  <c:v>12343.49499615089</c:v>
                </c:pt>
                <c:pt idx="456" formatCode="#,##0">
                  <c:v>12370.62355658199</c:v>
                </c:pt>
                <c:pt idx="457" formatCode="#,##0">
                  <c:v>12397.75211701309</c:v>
                </c:pt>
                <c:pt idx="458" formatCode="#,##0">
                  <c:v>12424.88067744419</c:v>
                </c:pt>
                <c:pt idx="459" formatCode="#,##0">
                  <c:v>12452.00923787529</c:v>
                </c:pt>
                <c:pt idx="460" formatCode="#,##0">
                  <c:v>12479.1377983064</c:v>
                </c:pt>
                <c:pt idx="461" formatCode="#,##0">
                  <c:v>12506.2663587375</c:v>
                </c:pt>
                <c:pt idx="462" formatCode="#,##0">
                  <c:v>12533.39491916859</c:v>
                </c:pt>
                <c:pt idx="463" formatCode="#,##0">
                  <c:v>12560.52347959969</c:v>
                </c:pt>
                <c:pt idx="464" formatCode="#,##0">
                  <c:v>12587.65204003079</c:v>
                </c:pt>
                <c:pt idx="465" formatCode="#,##0">
                  <c:v>12614.78060046189</c:v>
                </c:pt>
                <c:pt idx="466" formatCode="#,##0">
                  <c:v>12641.909160893</c:v>
                </c:pt>
                <c:pt idx="467" formatCode="#,##0">
                  <c:v>12669.0377213241</c:v>
                </c:pt>
                <c:pt idx="468" formatCode="#,##0">
                  <c:v>12696.1662817552</c:v>
                </c:pt>
                <c:pt idx="469" formatCode="#,##0">
                  <c:v>12723.2948421863</c:v>
                </c:pt>
                <c:pt idx="470" formatCode="#,##0">
                  <c:v>12750.4234026174</c:v>
                </c:pt>
                <c:pt idx="471" formatCode="#,##0">
                  <c:v>12777.5519630485</c:v>
                </c:pt>
                <c:pt idx="472" formatCode="#,##0">
                  <c:v>12804.6805234796</c:v>
                </c:pt>
                <c:pt idx="473" formatCode="#,##0">
                  <c:v>12831.8090839107</c:v>
                </c:pt>
                <c:pt idx="474" formatCode="#,##0">
                  <c:v>12858.9376443418</c:v>
                </c:pt>
                <c:pt idx="475" formatCode="#,##0">
                  <c:v>12886.0662047729</c:v>
                </c:pt>
                <c:pt idx="476" formatCode="#,##0">
                  <c:v>12913.194765204</c:v>
                </c:pt>
                <c:pt idx="477" formatCode="#,##0">
                  <c:v>12940.3233256351</c:v>
                </c:pt>
                <c:pt idx="478" formatCode="#,##0">
                  <c:v>12967.4518860662</c:v>
                </c:pt>
                <c:pt idx="479" formatCode="#,##0">
                  <c:v>12994.58044649731</c:v>
                </c:pt>
                <c:pt idx="480" formatCode="#,##0">
                  <c:v>13021.70900692841</c:v>
                </c:pt>
                <c:pt idx="481" formatCode="#,##0">
                  <c:v>13048.83756735951</c:v>
                </c:pt>
                <c:pt idx="482" formatCode="#,##0">
                  <c:v>13075.96612779061</c:v>
                </c:pt>
                <c:pt idx="483" formatCode="#,##0">
                  <c:v>13103.09468822171</c:v>
                </c:pt>
                <c:pt idx="484" formatCode="#,##0">
                  <c:v>13130.22324865281</c:v>
                </c:pt>
                <c:pt idx="485" formatCode="#,##0">
                  <c:v>13157.35180908391</c:v>
                </c:pt>
                <c:pt idx="486" formatCode="#,##0">
                  <c:v>13184.48036951501</c:v>
                </c:pt>
                <c:pt idx="487" formatCode="#,##0">
                  <c:v>13211.60892994611</c:v>
                </c:pt>
                <c:pt idx="488" formatCode="#,##0">
                  <c:v>13238.73749037721</c:v>
                </c:pt>
                <c:pt idx="489" formatCode="#,##0">
                  <c:v>13265.86605080831</c:v>
                </c:pt>
                <c:pt idx="490" formatCode="#,##0">
                  <c:v>13292.99461123942</c:v>
                </c:pt>
                <c:pt idx="491" formatCode="#,##0">
                  <c:v>13320.12317167052</c:v>
                </c:pt>
                <c:pt idx="492" formatCode="#,##0">
                  <c:v>13347.25173210162</c:v>
                </c:pt>
                <c:pt idx="493" formatCode="#,##0">
                  <c:v>13374.38029253272</c:v>
                </c:pt>
                <c:pt idx="494" formatCode="#,##0">
                  <c:v>13401.50885296382</c:v>
                </c:pt>
                <c:pt idx="495" formatCode="#,##0">
                  <c:v>13428.63741339492</c:v>
                </c:pt>
                <c:pt idx="496" formatCode="#,##0">
                  <c:v>13455.76597382602</c:v>
                </c:pt>
                <c:pt idx="497" formatCode="#,##0">
                  <c:v>13482.89453425712</c:v>
                </c:pt>
                <c:pt idx="498" formatCode="#,##0">
                  <c:v>13510.02309468822</c:v>
                </c:pt>
                <c:pt idx="499" formatCode="#,##0">
                  <c:v>13537.15165511932</c:v>
                </c:pt>
                <c:pt idx="500" formatCode="#,##0">
                  <c:v>13564.28021555042</c:v>
                </c:pt>
                <c:pt idx="501" formatCode="#,##0">
                  <c:v>13591.40877598152</c:v>
                </c:pt>
                <c:pt idx="502" formatCode="#,##0">
                  <c:v>13618.53733641263</c:v>
                </c:pt>
                <c:pt idx="503" formatCode="#,##0">
                  <c:v>13645.66589684373</c:v>
                </c:pt>
                <c:pt idx="504" formatCode="#,##0">
                  <c:v>13672.79445727483</c:v>
                </c:pt>
                <c:pt idx="505" formatCode="#,##0">
                  <c:v>13699.92301770593</c:v>
                </c:pt>
                <c:pt idx="506" formatCode="#,##0">
                  <c:v>13727.05157813703</c:v>
                </c:pt>
                <c:pt idx="507" formatCode="#,##0">
                  <c:v>13754.18013856813</c:v>
                </c:pt>
                <c:pt idx="508" formatCode="#,##0">
                  <c:v>13781.30869899923</c:v>
                </c:pt>
                <c:pt idx="509" formatCode="#,##0">
                  <c:v>13808.43725943033</c:v>
                </c:pt>
                <c:pt idx="510" formatCode="#,##0">
                  <c:v>13835.56581986143</c:v>
                </c:pt>
                <c:pt idx="511" formatCode="#,##0">
                  <c:v>13862.69438029253</c:v>
                </c:pt>
                <c:pt idx="512" formatCode="#,##0">
                  <c:v>13889.82294072363</c:v>
                </c:pt>
                <c:pt idx="513" formatCode="#,##0">
                  <c:v>13916.95150115474</c:v>
                </c:pt>
                <c:pt idx="514" formatCode="#,##0">
                  <c:v>13944.08006158584</c:v>
                </c:pt>
                <c:pt idx="515" formatCode="#,##0">
                  <c:v>13971.20862201694</c:v>
                </c:pt>
                <c:pt idx="516" formatCode="#,##0">
                  <c:v>13998.33718244804</c:v>
                </c:pt>
                <c:pt idx="517" formatCode="#,##0">
                  <c:v>14025.46574287914</c:v>
                </c:pt>
                <c:pt idx="518" formatCode="#,##0">
                  <c:v>14052.59430331024</c:v>
                </c:pt>
                <c:pt idx="519" formatCode="#,##0">
                  <c:v>14079.72286374134</c:v>
                </c:pt>
                <c:pt idx="520" formatCode="#,##0">
                  <c:v>14106.85142417244</c:v>
                </c:pt>
                <c:pt idx="521" formatCode="#,##0">
                  <c:v>14133.97998460354</c:v>
                </c:pt>
                <c:pt idx="522" formatCode="#,##0">
                  <c:v>14161.10854503464</c:v>
                </c:pt>
                <c:pt idx="523" formatCode="#,##0">
                  <c:v>14188.23710546574</c:v>
                </c:pt>
                <c:pt idx="524" formatCode="#,##0">
                  <c:v>14215.36566589684</c:v>
                </c:pt>
                <c:pt idx="525" formatCode="#,##0">
                  <c:v>14242.49422632794</c:v>
                </c:pt>
                <c:pt idx="526" formatCode="#,##0">
                  <c:v>14269.62278675905</c:v>
                </c:pt>
                <c:pt idx="527" formatCode="#,##0">
                  <c:v>14296.75134719015</c:v>
                </c:pt>
                <c:pt idx="528" formatCode="#,##0">
                  <c:v>14323.87990762125</c:v>
                </c:pt>
                <c:pt idx="529" formatCode="#,##0">
                  <c:v>14351.00846805235</c:v>
                </c:pt>
                <c:pt idx="530" formatCode="#,##0">
                  <c:v>14378.13702848345</c:v>
                </c:pt>
                <c:pt idx="531" formatCode="#,##0">
                  <c:v>14405.26558891455</c:v>
                </c:pt>
                <c:pt idx="532" formatCode="#,##0">
                  <c:v>14432.39414934565</c:v>
                </c:pt>
                <c:pt idx="533" formatCode="#,##0">
                  <c:v>14459.52270977675</c:v>
                </c:pt>
                <c:pt idx="534" formatCode="#,##0">
                  <c:v>14486.65127020785</c:v>
                </c:pt>
                <c:pt idx="535" formatCode="#,##0">
                  <c:v>14513.77983063895</c:v>
                </c:pt>
                <c:pt idx="536" formatCode="#,##0">
                  <c:v>14540.90839107005</c:v>
                </c:pt>
                <c:pt idx="537" formatCode="#,##0">
                  <c:v>14568.03695150116</c:v>
                </c:pt>
                <c:pt idx="538" formatCode="#,##0">
                  <c:v>14595.16551193226</c:v>
                </c:pt>
                <c:pt idx="539" formatCode="#,##0">
                  <c:v>14622.29407236336</c:v>
                </c:pt>
                <c:pt idx="540" formatCode="#,##0">
                  <c:v>14649.42263279446</c:v>
                </c:pt>
                <c:pt idx="541" formatCode="#,##0">
                  <c:v>14676.55119322556</c:v>
                </c:pt>
                <c:pt idx="542" formatCode="#,##0">
                  <c:v>14703.67975365666</c:v>
                </c:pt>
                <c:pt idx="543" formatCode="#,##0">
                  <c:v>14730.80831408776</c:v>
                </c:pt>
                <c:pt idx="544" formatCode="#,##0">
                  <c:v>14757.93687451886</c:v>
                </c:pt>
                <c:pt idx="545" formatCode="#,##0">
                  <c:v>14785.06543494996</c:v>
                </c:pt>
                <c:pt idx="546" formatCode="#,##0">
                  <c:v>14812.19399538106</c:v>
                </c:pt>
                <c:pt idx="547" formatCode="#,##0">
                  <c:v>14839.32255581216</c:v>
                </c:pt>
                <c:pt idx="548" formatCode="#,##0">
                  <c:v>14866.45111624326</c:v>
                </c:pt>
                <c:pt idx="549" formatCode="#,##0">
                  <c:v>14893.57967667437</c:v>
                </c:pt>
                <c:pt idx="550" formatCode="#,##0">
                  <c:v>14920.70823710547</c:v>
                </c:pt>
                <c:pt idx="551" formatCode="#,##0">
                  <c:v>14947.83679753657</c:v>
                </c:pt>
                <c:pt idx="552" formatCode="#,##0">
                  <c:v>14974.96535796767</c:v>
                </c:pt>
                <c:pt idx="553" formatCode="#,##0">
                  <c:v>15002.09391839877</c:v>
                </c:pt>
                <c:pt idx="554" formatCode="#,##0">
                  <c:v>15029.22247882987</c:v>
                </c:pt>
                <c:pt idx="555" formatCode="#,##0">
                  <c:v>15056.35103926097</c:v>
                </c:pt>
                <c:pt idx="556" formatCode="#,##0">
                  <c:v>15083.47959969207</c:v>
                </c:pt>
                <c:pt idx="557" formatCode="#,##0">
                  <c:v>15110.60816012317</c:v>
                </c:pt>
                <c:pt idx="558" formatCode="#,##0">
                  <c:v>15137.73672055427</c:v>
                </c:pt>
                <c:pt idx="559" formatCode="#,##0">
                  <c:v>15164.86528098537</c:v>
                </c:pt>
                <c:pt idx="560" formatCode="#,##0">
                  <c:v>15191.99384141648</c:v>
                </c:pt>
                <c:pt idx="561" formatCode="#,##0">
                  <c:v>15219.12240184758</c:v>
                </c:pt>
                <c:pt idx="562" formatCode="#,##0">
                  <c:v>15246.25096227868</c:v>
                </c:pt>
                <c:pt idx="563" formatCode="#,##0">
                  <c:v>15273.37952270978</c:v>
                </c:pt>
                <c:pt idx="564" formatCode="#,##0">
                  <c:v>15300.50808314088</c:v>
                </c:pt>
                <c:pt idx="565" formatCode="#,##0">
                  <c:v>15327.63664357198</c:v>
                </c:pt>
                <c:pt idx="566" formatCode="#,##0">
                  <c:v>15354.76520400308</c:v>
                </c:pt>
                <c:pt idx="567" formatCode="#,##0">
                  <c:v>15381.89376443418</c:v>
                </c:pt>
                <c:pt idx="568" formatCode="#,##0">
                  <c:v>15409.02232486528</c:v>
                </c:pt>
                <c:pt idx="569" formatCode="#,##0">
                  <c:v>15436.15088529638</c:v>
                </c:pt>
                <c:pt idx="570" formatCode="#,##0">
                  <c:v>15463.27944572748</c:v>
                </c:pt>
                <c:pt idx="571" formatCode="#,##0">
                  <c:v>15490.40800615858</c:v>
                </c:pt>
                <c:pt idx="572" formatCode="#,##0">
                  <c:v>15517.53656658968</c:v>
                </c:pt>
                <c:pt idx="573" formatCode="#,##0">
                  <c:v>15544.66512702079</c:v>
                </c:pt>
                <c:pt idx="574" formatCode="#,##0">
                  <c:v>15571.79368745189</c:v>
                </c:pt>
                <c:pt idx="575" formatCode="#,##0">
                  <c:v>15598.92224788299</c:v>
                </c:pt>
                <c:pt idx="576" formatCode="#,##0">
                  <c:v>15626.05080831409</c:v>
                </c:pt>
                <c:pt idx="577" formatCode="#,##0">
                  <c:v>15653.1793687452</c:v>
                </c:pt>
                <c:pt idx="578" formatCode="#,##0">
                  <c:v>15680.30792917629</c:v>
                </c:pt>
                <c:pt idx="579" formatCode="#,##0">
                  <c:v>15707.43648960739</c:v>
                </c:pt>
                <c:pt idx="580" formatCode="#,##0">
                  <c:v>15734.56505003849</c:v>
                </c:pt>
                <c:pt idx="581" formatCode="#,##0">
                  <c:v>15761.69361046959</c:v>
                </c:pt>
                <c:pt idx="582" formatCode="#,##0">
                  <c:v>15788.82217090069</c:v>
                </c:pt>
                <c:pt idx="583" formatCode="#,##0">
                  <c:v>15815.95073133179</c:v>
                </c:pt>
                <c:pt idx="584" formatCode="#,##0">
                  <c:v>15843.0792917629</c:v>
                </c:pt>
                <c:pt idx="585" formatCode="#,##0">
                  <c:v>15870.207852194</c:v>
                </c:pt>
                <c:pt idx="586" formatCode="#,##0">
                  <c:v>15897.3364126251</c:v>
                </c:pt>
                <c:pt idx="587" formatCode="#,##0">
                  <c:v>15924.4649730562</c:v>
                </c:pt>
                <c:pt idx="588" formatCode="#,##0">
                  <c:v>15951.5935334873</c:v>
                </c:pt>
                <c:pt idx="589" formatCode="#,##0">
                  <c:v>15978.7220939184</c:v>
                </c:pt>
                <c:pt idx="590" formatCode="#,##0">
                  <c:v>16005.8506543495</c:v>
                </c:pt>
                <c:pt idx="591" formatCode="#,##0">
                  <c:v>16032.9792147806</c:v>
                </c:pt>
                <c:pt idx="592" formatCode="#,##0">
                  <c:v>16060.1077752117</c:v>
                </c:pt>
                <c:pt idx="593" formatCode="#,##0">
                  <c:v>16087.2363356428</c:v>
                </c:pt>
                <c:pt idx="594" formatCode="#,##0">
                  <c:v>16114.3648960739</c:v>
                </c:pt>
                <c:pt idx="595" formatCode="#,##0">
                  <c:v>16141.493456505</c:v>
                </c:pt>
                <c:pt idx="596" formatCode="#,##0">
                  <c:v>16168.62201693611</c:v>
                </c:pt>
                <c:pt idx="597" formatCode="#,##0">
                  <c:v>16195.75057736721</c:v>
                </c:pt>
                <c:pt idx="598" formatCode="#,##0">
                  <c:v>16222.87913779831</c:v>
                </c:pt>
                <c:pt idx="599" formatCode="#,##0">
                  <c:v>16250.00769822941</c:v>
                </c:pt>
                <c:pt idx="600" formatCode="#,##0">
                  <c:v>16277.13625866051</c:v>
                </c:pt>
                <c:pt idx="601" formatCode="#,##0">
                  <c:v>16304.26481909161</c:v>
                </c:pt>
                <c:pt idx="602" formatCode="#,##0">
                  <c:v>16331.39337952271</c:v>
                </c:pt>
                <c:pt idx="603" formatCode="#,##0">
                  <c:v>16358.52193995381</c:v>
                </c:pt>
                <c:pt idx="604" formatCode="#,##0">
                  <c:v>16385.65050038491</c:v>
                </c:pt>
                <c:pt idx="605" formatCode="#,##0">
                  <c:v>16412.77906081601</c:v>
                </c:pt>
                <c:pt idx="606" formatCode="#,##0">
                  <c:v>16439.90762124712</c:v>
                </c:pt>
                <c:pt idx="607" formatCode="#,##0">
                  <c:v>16467.03618167821</c:v>
                </c:pt>
                <c:pt idx="608" formatCode="#,##0">
                  <c:v>16494.16474210931</c:v>
                </c:pt>
                <c:pt idx="609" formatCode="#,##0">
                  <c:v>16521.29330254042</c:v>
                </c:pt>
                <c:pt idx="610" formatCode="#,##0">
                  <c:v>16548.42186297152</c:v>
                </c:pt>
                <c:pt idx="611" formatCode="#,##0">
                  <c:v>16575.55042340262</c:v>
                </c:pt>
                <c:pt idx="612" formatCode="#,##0">
                  <c:v>16602.67898383372</c:v>
                </c:pt>
                <c:pt idx="613" formatCode="#,##0">
                  <c:v>16629.80754426482</c:v>
                </c:pt>
                <c:pt idx="614" formatCode="#,##0">
                  <c:v>16656.93610469592</c:v>
                </c:pt>
                <c:pt idx="615" formatCode="#,##0">
                  <c:v>16684.06466512702</c:v>
                </c:pt>
                <c:pt idx="616" formatCode="#,##0">
                  <c:v>16711.19322555812</c:v>
                </c:pt>
                <c:pt idx="617" formatCode="#,##0">
                  <c:v>16738.32178598922</c:v>
                </c:pt>
                <c:pt idx="618" formatCode="#,##0">
                  <c:v>16765.45034642032</c:v>
                </c:pt>
                <c:pt idx="619" formatCode="#,##0">
                  <c:v>16792.57890685142</c:v>
                </c:pt>
                <c:pt idx="620" formatCode="#,##0">
                  <c:v>16819.70746728253</c:v>
                </c:pt>
                <c:pt idx="621" formatCode="#,##0">
                  <c:v>16846.83602771363</c:v>
                </c:pt>
                <c:pt idx="622" formatCode="#,##0">
                  <c:v>16873.96458814473</c:v>
                </c:pt>
                <c:pt idx="623" formatCode="#,##0">
                  <c:v>16901.09314857583</c:v>
                </c:pt>
                <c:pt idx="624" formatCode="#,##0">
                  <c:v>16928.22170900693</c:v>
                </c:pt>
                <c:pt idx="625" formatCode="#,##0">
                  <c:v>16955.35026943803</c:v>
                </c:pt>
                <c:pt idx="626" formatCode="#,##0">
                  <c:v>16982.47882986913</c:v>
                </c:pt>
                <c:pt idx="627" formatCode="#,##0">
                  <c:v>17009.60739030023</c:v>
                </c:pt>
                <c:pt idx="628" formatCode="#,##0">
                  <c:v>17036.73595073133</c:v>
                </c:pt>
                <c:pt idx="629" formatCode="#,##0">
                  <c:v>17063.86451116243</c:v>
                </c:pt>
                <c:pt idx="630" formatCode="#,##0">
                  <c:v>17090.99307159353</c:v>
                </c:pt>
                <c:pt idx="631" formatCode="#,##0">
                  <c:v>17118.12163202463</c:v>
                </c:pt>
                <c:pt idx="632" formatCode="#,##0">
                  <c:v>17145.25019245574</c:v>
                </c:pt>
                <c:pt idx="633" formatCode="#,##0">
                  <c:v>17172.37875288684</c:v>
                </c:pt>
                <c:pt idx="634" formatCode="#,##0">
                  <c:v>17199.50731331794</c:v>
                </c:pt>
                <c:pt idx="635" formatCode="#,##0">
                  <c:v>17226.63587374904</c:v>
                </c:pt>
                <c:pt idx="636" formatCode="#,##0">
                  <c:v>17253.76443418014</c:v>
                </c:pt>
                <c:pt idx="637" formatCode="#,##0">
                  <c:v>17280.89299461124</c:v>
                </c:pt>
                <c:pt idx="638" formatCode="#,##0">
                  <c:v>17308.02155504234</c:v>
                </c:pt>
                <c:pt idx="639" formatCode="#,##0">
                  <c:v>17335.15011547344</c:v>
                </c:pt>
                <c:pt idx="640" formatCode="#,##0">
                  <c:v>17362.27867590454</c:v>
                </c:pt>
                <c:pt idx="641" formatCode="#,##0">
                  <c:v>17389.40723633564</c:v>
                </c:pt>
                <c:pt idx="642" formatCode="#,##0">
                  <c:v>17416.53579676674</c:v>
                </c:pt>
                <c:pt idx="643" formatCode="#,##0">
                  <c:v>17443.66435719785</c:v>
                </c:pt>
                <c:pt idx="644" formatCode="#,##0">
                  <c:v>17470.79291762895</c:v>
                </c:pt>
                <c:pt idx="645" formatCode="#,##0">
                  <c:v>17497.92147806005</c:v>
                </c:pt>
                <c:pt idx="646" formatCode="#,##0">
                  <c:v>17525.05003849115</c:v>
                </c:pt>
                <c:pt idx="647" formatCode="#,##0">
                  <c:v>17552.17859892225</c:v>
                </c:pt>
                <c:pt idx="648" formatCode="#,##0">
                  <c:v>17579.30715935335</c:v>
                </c:pt>
                <c:pt idx="649" formatCode="#,##0">
                  <c:v>17606.43571978445</c:v>
                </c:pt>
                <c:pt idx="650" formatCode="#,##0">
                  <c:v>17633.56428021555</c:v>
                </c:pt>
                <c:pt idx="651" formatCode="#,##0">
                  <c:v>17660.69284064665</c:v>
                </c:pt>
                <c:pt idx="652" formatCode="#,##0">
                  <c:v>17687.82140107775</c:v>
                </c:pt>
                <c:pt idx="653" formatCode="#,##0">
                  <c:v>17714.94996150885</c:v>
                </c:pt>
                <c:pt idx="654" formatCode="#,##0">
                  <c:v>17742.07852193995</c:v>
                </c:pt>
                <c:pt idx="655" formatCode="#,##0">
                  <c:v>17769.20708237106</c:v>
                </c:pt>
                <c:pt idx="656" formatCode="#,##0">
                  <c:v>17796.33564280215</c:v>
                </c:pt>
                <c:pt idx="657" formatCode="#,##0">
                  <c:v>17823.46420323325</c:v>
                </c:pt>
                <c:pt idx="658" formatCode="#,##0">
                  <c:v>17850.59276366436</c:v>
                </c:pt>
                <c:pt idx="659" formatCode="#,##0">
                  <c:v>17877.72132409546</c:v>
                </c:pt>
                <c:pt idx="660" formatCode="#,##0">
                  <c:v>17904.84988452656</c:v>
                </c:pt>
                <c:pt idx="661" formatCode="#,##0">
                  <c:v>17931.97844495766</c:v>
                </c:pt>
                <c:pt idx="662" formatCode="#,##0">
                  <c:v>17959.10700538876</c:v>
                </c:pt>
                <c:pt idx="663" formatCode="#,##0">
                  <c:v>17986.23556581986</c:v>
                </c:pt>
                <c:pt idx="664" formatCode="#,##0">
                  <c:v>18013.36412625096</c:v>
                </c:pt>
                <c:pt idx="665" formatCode="#,##0">
                  <c:v>18040.49268668206</c:v>
                </c:pt>
                <c:pt idx="666" formatCode="#,##0">
                  <c:v>18067.62124711317</c:v>
                </c:pt>
                <c:pt idx="667" formatCode="#,##0">
                  <c:v>18094.74980754426</c:v>
                </c:pt>
                <c:pt idx="668" formatCode="#,##0">
                  <c:v>18121.87836797537</c:v>
                </c:pt>
                <c:pt idx="669" formatCode="#,##0">
                  <c:v>18149.00692840647</c:v>
                </c:pt>
                <c:pt idx="670" formatCode="#,##0">
                  <c:v>18176.13548883757</c:v>
                </c:pt>
                <c:pt idx="671" formatCode="#,##0">
                  <c:v>18203.26404926867</c:v>
                </c:pt>
                <c:pt idx="672" formatCode="#,##0">
                  <c:v>18230.39260969977</c:v>
                </c:pt>
                <c:pt idx="673" formatCode="#,##0">
                  <c:v>18257.52117013087</c:v>
                </c:pt>
                <c:pt idx="674" formatCode="#,##0">
                  <c:v>18284.64973056197</c:v>
                </c:pt>
                <c:pt idx="675" formatCode="#,##0">
                  <c:v>18311.77829099307</c:v>
                </c:pt>
                <c:pt idx="676" formatCode="#,##0">
                  <c:v>18338.90685142417</c:v>
                </c:pt>
                <c:pt idx="677" formatCode="#,##0">
                  <c:v>18366.03541185528</c:v>
                </c:pt>
                <c:pt idx="678" formatCode="#,##0">
                  <c:v>18393.16397228638</c:v>
                </c:pt>
                <c:pt idx="679" formatCode="#,##0">
                  <c:v>18420.29253271747</c:v>
                </c:pt>
                <c:pt idx="680" formatCode="#,##0">
                  <c:v>18447.42109314858</c:v>
                </c:pt>
                <c:pt idx="681" formatCode="#,##0">
                  <c:v>18474.54965357968</c:v>
                </c:pt>
                <c:pt idx="682" formatCode="#,##0">
                  <c:v>18501.67821401078</c:v>
                </c:pt>
                <c:pt idx="683" formatCode="#,##0">
                  <c:v>18528.80677444188</c:v>
                </c:pt>
                <c:pt idx="684" formatCode="#,##0">
                  <c:v>18555.93533487298</c:v>
                </c:pt>
                <c:pt idx="685" formatCode="#,##0">
                  <c:v>18583.06389530408</c:v>
                </c:pt>
                <c:pt idx="686" formatCode="#,##0">
                  <c:v>18610.19245573518</c:v>
                </c:pt>
                <c:pt idx="687" formatCode="#,##0">
                  <c:v>18637.32101616628</c:v>
                </c:pt>
                <c:pt idx="688" formatCode="#,##0">
                  <c:v>18664.44957659738</c:v>
                </c:pt>
                <c:pt idx="689" formatCode="#,##0">
                  <c:v>18691.57813702849</c:v>
                </c:pt>
                <c:pt idx="690" formatCode="#,##0">
                  <c:v>18718.70669745958</c:v>
                </c:pt>
                <c:pt idx="691" formatCode="#,##0">
                  <c:v>18745.83525789069</c:v>
                </c:pt>
                <c:pt idx="692" formatCode="#,##0">
                  <c:v>18772.96381832179</c:v>
                </c:pt>
                <c:pt idx="693" formatCode="#,##0">
                  <c:v>18800.09237875289</c:v>
                </c:pt>
                <c:pt idx="694" formatCode="#,##0">
                  <c:v>18827.22093918399</c:v>
                </c:pt>
                <c:pt idx="695" formatCode="#,##0">
                  <c:v>18854.34949961509</c:v>
                </c:pt>
                <c:pt idx="696" formatCode="#,##0">
                  <c:v>18881.47806004619</c:v>
                </c:pt>
                <c:pt idx="697" formatCode="#,##0">
                  <c:v>18908.60662047729</c:v>
                </c:pt>
                <c:pt idx="698" formatCode="#,##0">
                  <c:v>18935.7351809084</c:v>
                </c:pt>
                <c:pt idx="699" formatCode="#,##0">
                  <c:v>18962.86374133949</c:v>
                </c:pt>
                <c:pt idx="700" formatCode="#,##0">
                  <c:v>18989.9923017706</c:v>
                </c:pt>
                <c:pt idx="701" formatCode="#,##0">
                  <c:v>19017.1208622017</c:v>
                </c:pt>
                <c:pt idx="702" formatCode="#,##0">
                  <c:v>19044.24942263279</c:v>
                </c:pt>
                <c:pt idx="703" formatCode="#,##0">
                  <c:v>19071.3779830639</c:v>
                </c:pt>
                <c:pt idx="704" formatCode="#,##0">
                  <c:v>19098.506543495</c:v>
                </c:pt>
                <c:pt idx="705" formatCode="#,##0">
                  <c:v>19125.6351039261</c:v>
                </c:pt>
                <c:pt idx="706" formatCode="#,##0">
                  <c:v>19152.7636643572</c:v>
                </c:pt>
                <c:pt idx="707" formatCode="#,##0">
                  <c:v>19179.8922247883</c:v>
                </c:pt>
                <c:pt idx="708" formatCode="#,##0">
                  <c:v>19207.0207852194</c:v>
                </c:pt>
                <c:pt idx="709" formatCode="#,##0">
                  <c:v>19234.1493456505</c:v>
                </c:pt>
                <c:pt idx="710" formatCode="#,##0">
                  <c:v>19261.2779060816</c:v>
                </c:pt>
                <c:pt idx="711" formatCode="#,##0">
                  <c:v>19288.4064665127</c:v>
                </c:pt>
                <c:pt idx="712" formatCode="#,##0">
                  <c:v>19315.5350269438</c:v>
                </c:pt>
                <c:pt idx="713" formatCode="#,##0">
                  <c:v>19342.6635873749</c:v>
                </c:pt>
                <c:pt idx="714" formatCode="#,##0">
                  <c:v>19369.79214780601</c:v>
                </c:pt>
                <c:pt idx="715" formatCode="#,##0">
                  <c:v>19396.92070823711</c:v>
                </c:pt>
                <c:pt idx="716" formatCode="#,##0">
                  <c:v>19424.04926866821</c:v>
                </c:pt>
                <c:pt idx="717" formatCode="#,##0">
                  <c:v>19451.17782909931</c:v>
                </c:pt>
                <c:pt idx="718" formatCode="#,##0">
                  <c:v>19478.30638953041</c:v>
                </c:pt>
                <c:pt idx="719" formatCode="#,##0">
                  <c:v>19505.43494996151</c:v>
                </c:pt>
                <c:pt idx="720" formatCode="#,##0">
                  <c:v>19532.56351039261</c:v>
                </c:pt>
                <c:pt idx="721" formatCode="#,##0">
                  <c:v>19559.69207082371</c:v>
                </c:pt>
                <c:pt idx="722" formatCode="#,##0">
                  <c:v>19586.82063125481</c:v>
                </c:pt>
                <c:pt idx="723" formatCode="#,##0">
                  <c:v>19613.94919168591</c:v>
                </c:pt>
                <c:pt idx="724" formatCode="#,##0">
                  <c:v>19641.07775211701</c:v>
                </c:pt>
                <c:pt idx="725" formatCode="#,##0">
                  <c:v>19668.20631254811</c:v>
                </c:pt>
                <c:pt idx="726" formatCode="#,##0">
                  <c:v>19695.33487297922</c:v>
                </c:pt>
                <c:pt idx="727" formatCode="#,##0">
                  <c:v>19722.46343341032</c:v>
                </c:pt>
                <c:pt idx="728" formatCode="#,##0">
                  <c:v>19749.59199384142</c:v>
                </c:pt>
                <c:pt idx="729" formatCode="#,##0">
                  <c:v>19776.72055427252</c:v>
                </c:pt>
                <c:pt idx="730" formatCode="#,##0">
                  <c:v>19803.84911470362</c:v>
                </c:pt>
                <c:pt idx="731" formatCode="#,##0">
                  <c:v>19830.97767513472</c:v>
                </c:pt>
                <c:pt idx="732" formatCode="#,##0">
                  <c:v>19858.10623556582</c:v>
                </c:pt>
                <c:pt idx="733" formatCode="#,##0">
                  <c:v>19885.23479599692</c:v>
                </c:pt>
                <c:pt idx="734" formatCode="#,##0">
                  <c:v>19912.36335642802</c:v>
                </c:pt>
                <c:pt idx="735" formatCode="#,##0">
                  <c:v>19939.49191685912</c:v>
                </c:pt>
                <c:pt idx="736" formatCode="#,##0">
                  <c:v>19966.62047729022</c:v>
                </c:pt>
                <c:pt idx="737" formatCode="#,##0">
                  <c:v>19993.74903772133</c:v>
                </c:pt>
                <c:pt idx="738" formatCode="#,##0">
                  <c:v>20020.87759815243</c:v>
                </c:pt>
                <c:pt idx="739" formatCode="#,##0">
                  <c:v>20048.00615858352</c:v>
                </c:pt>
                <c:pt idx="740" formatCode="#,##0">
                  <c:v>20075.13471901463</c:v>
                </c:pt>
                <c:pt idx="741" formatCode="#,##0">
                  <c:v>20102.26327944573</c:v>
                </c:pt>
                <c:pt idx="742" formatCode="#,##0">
                  <c:v>20129.39183987683</c:v>
                </c:pt>
                <c:pt idx="743" formatCode="#,##0">
                  <c:v>20156.52040030793</c:v>
                </c:pt>
                <c:pt idx="744" formatCode="#,##0">
                  <c:v>20183.64896073903</c:v>
                </c:pt>
                <c:pt idx="745" formatCode="#,##0">
                  <c:v>20210.77752117013</c:v>
                </c:pt>
                <c:pt idx="746" formatCode="#,##0">
                  <c:v>20237.90608160123</c:v>
                </c:pt>
                <c:pt idx="747" formatCode="#,##0">
                  <c:v>20265.03464203233</c:v>
                </c:pt>
                <c:pt idx="748" formatCode="#,##0">
                  <c:v>20292.16320246343</c:v>
                </c:pt>
                <c:pt idx="749" formatCode="#,##0">
                  <c:v>20319.29176289454</c:v>
                </c:pt>
                <c:pt idx="750" formatCode="#,##0">
                  <c:v>20346.42032332564</c:v>
                </c:pt>
                <c:pt idx="751" formatCode="#,##0">
                  <c:v>20373.54888375673</c:v>
                </c:pt>
                <c:pt idx="752" formatCode="#,##0">
                  <c:v>20400.67744418784</c:v>
                </c:pt>
                <c:pt idx="753" formatCode="#,##0">
                  <c:v>20427.80600461894</c:v>
                </c:pt>
                <c:pt idx="754" formatCode="#,##0">
                  <c:v>20454.93456505004</c:v>
                </c:pt>
                <c:pt idx="755" formatCode="#,##0">
                  <c:v>20482.06312548114</c:v>
                </c:pt>
                <c:pt idx="756" formatCode="#,##0">
                  <c:v>20509.19168591224</c:v>
                </c:pt>
                <c:pt idx="757" formatCode="#,##0">
                  <c:v>20536.32024634334</c:v>
                </c:pt>
                <c:pt idx="758" formatCode="#,##0">
                  <c:v>20563.44880677444</c:v>
                </c:pt>
                <c:pt idx="759" formatCode="#,##0">
                  <c:v>20590.57736720554</c:v>
                </c:pt>
                <c:pt idx="760" formatCode="#,##0">
                  <c:v>20617.70592763665</c:v>
                </c:pt>
                <c:pt idx="761" formatCode="#,##0">
                  <c:v>20644.83448806775</c:v>
                </c:pt>
                <c:pt idx="762" formatCode="#,##0">
                  <c:v>20671.96304849884</c:v>
                </c:pt>
                <c:pt idx="763" formatCode="#,##0">
                  <c:v>20699.09160892995</c:v>
                </c:pt>
                <c:pt idx="764" formatCode="#,##0">
                  <c:v>20726.22016936105</c:v>
                </c:pt>
                <c:pt idx="765" formatCode="#,##0">
                  <c:v>20753.34872979215</c:v>
                </c:pt>
                <c:pt idx="766" formatCode="#,##0">
                  <c:v>20780.47729022325</c:v>
                </c:pt>
                <c:pt idx="767" formatCode="#,##0">
                  <c:v>20807.60585065435</c:v>
                </c:pt>
                <c:pt idx="768" formatCode="#,##0">
                  <c:v>20834.73441108545</c:v>
                </c:pt>
                <c:pt idx="769" formatCode="#,##0">
                  <c:v>20861.86297151655</c:v>
                </c:pt>
                <c:pt idx="770" formatCode="#,##0">
                  <c:v>20888.99153194765</c:v>
                </c:pt>
                <c:pt idx="771" formatCode="#,##0">
                  <c:v>20916.12009237875</c:v>
                </c:pt>
                <c:pt idx="772" formatCode="#,##0">
                  <c:v>20943.24865280986</c:v>
                </c:pt>
                <c:pt idx="773" formatCode="#,##0">
                  <c:v>20970.37721324095</c:v>
                </c:pt>
                <c:pt idx="774" formatCode="#,##0">
                  <c:v>20997.50577367206</c:v>
                </c:pt>
                <c:pt idx="775" formatCode="#,##0">
                  <c:v>21024.63433410316</c:v>
                </c:pt>
                <c:pt idx="776" formatCode="#,##0">
                  <c:v>21051.76289453425</c:v>
                </c:pt>
                <c:pt idx="777" formatCode="#,##0">
                  <c:v>21078.89145496536</c:v>
                </c:pt>
                <c:pt idx="778" formatCode="#,##0">
                  <c:v>21106.02001539646</c:v>
                </c:pt>
                <c:pt idx="779" formatCode="#,##0">
                  <c:v>21133.14857582756</c:v>
                </c:pt>
                <c:pt idx="780" formatCode="#,##0">
                  <c:v>21160.27713625866</c:v>
                </c:pt>
                <c:pt idx="781" formatCode="#,##0">
                  <c:v>21187.40569668976</c:v>
                </c:pt>
                <c:pt idx="782" formatCode="#,##0">
                  <c:v>21214.53425712086</c:v>
                </c:pt>
                <c:pt idx="783" formatCode="#,##0">
                  <c:v>21241.66281755197</c:v>
                </c:pt>
                <c:pt idx="784" formatCode="#,##0">
                  <c:v>21268.79137798306</c:v>
                </c:pt>
                <c:pt idx="785" formatCode="#,##0">
                  <c:v>21295.91993841416</c:v>
                </c:pt>
                <c:pt idx="786" formatCode="#,##0">
                  <c:v>21323.04849884527</c:v>
                </c:pt>
                <c:pt idx="787" formatCode="#,##0">
                  <c:v>21350.17705927637</c:v>
                </c:pt>
                <c:pt idx="788" formatCode="#,##0">
                  <c:v>21377.30561970747</c:v>
                </c:pt>
                <c:pt idx="789" formatCode="#,##0">
                  <c:v>21404.43418013857</c:v>
                </c:pt>
                <c:pt idx="790" formatCode="#,##0">
                  <c:v>21431.56274056967</c:v>
                </c:pt>
                <c:pt idx="791" formatCode="#,##0">
                  <c:v>21458.69130100077</c:v>
                </c:pt>
                <c:pt idx="792" formatCode="#,##0">
                  <c:v>21485.81986143187</c:v>
                </c:pt>
                <c:pt idx="793" formatCode="#,##0">
                  <c:v>21512.94842186297</c:v>
                </c:pt>
                <c:pt idx="794" formatCode="#,##0">
                  <c:v>21540.07698229407</c:v>
                </c:pt>
                <c:pt idx="795" formatCode="#,##0">
                  <c:v>21567.20554272517</c:v>
                </c:pt>
                <c:pt idx="796" formatCode="#,##0">
                  <c:v>21594.33410315627</c:v>
                </c:pt>
                <c:pt idx="797" formatCode="#,##0">
                  <c:v>21621.46266358738</c:v>
                </c:pt>
                <c:pt idx="798" formatCode="#,##0">
                  <c:v>21648.59122401848</c:v>
                </c:pt>
                <c:pt idx="799" formatCode="#,##0">
                  <c:v>21675.71978444958</c:v>
                </c:pt>
                <c:pt idx="800" formatCode="#,##0">
                  <c:v>21702.84834488068</c:v>
                </c:pt>
                <c:pt idx="801" formatCode="#,##0">
                  <c:v>21729.97690531178</c:v>
                </c:pt>
                <c:pt idx="802" formatCode="#,##0">
                  <c:v>21757.10546574288</c:v>
                </c:pt>
                <c:pt idx="803" formatCode="#,##0">
                  <c:v>21784.23402617398</c:v>
                </c:pt>
                <c:pt idx="804" formatCode="#,##0">
                  <c:v>21811.36258660508</c:v>
                </c:pt>
                <c:pt idx="805" formatCode="#,##0">
                  <c:v>21838.49114703618</c:v>
                </c:pt>
                <c:pt idx="806" formatCode="#,##0">
                  <c:v>21865.61970746728</c:v>
                </c:pt>
                <c:pt idx="807" formatCode="#,##0">
                  <c:v>21892.74826789838</c:v>
                </c:pt>
                <c:pt idx="808" formatCode="#,##0">
                  <c:v>21919.87682832948</c:v>
                </c:pt>
                <c:pt idx="809" formatCode="#,##0">
                  <c:v>21947.00538876059</c:v>
                </c:pt>
                <c:pt idx="810" formatCode="#,##0">
                  <c:v>21974.13394919169</c:v>
                </c:pt>
                <c:pt idx="811" formatCode="#,##0">
                  <c:v>22001.26250962279</c:v>
                </c:pt>
                <c:pt idx="812" formatCode="#,##0">
                  <c:v>22028.39107005389</c:v>
                </c:pt>
                <c:pt idx="813" formatCode="#,##0">
                  <c:v>22055.51963048499</c:v>
                </c:pt>
                <c:pt idx="814" formatCode="#,##0">
                  <c:v>22082.6481909161</c:v>
                </c:pt>
                <c:pt idx="815" formatCode="#,##0">
                  <c:v>22109.77675134719</c:v>
                </c:pt>
                <c:pt idx="816" formatCode="#,##0">
                  <c:v>22136.9053117783</c:v>
                </c:pt>
                <c:pt idx="817" formatCode="#,##0">
                  <c:v>22164.0338722094</c:v>
                </c:pt>
                <c:pt idx="818" formatCode="#,##0">
                  <c:v>22191.1624326405</c:v>
                </c:pt>
                <c:pt idx="819" formatCode="#,##0">
                  <c:v>22218.29099307159</c:v>
                </c:pt>
                <c:pt idx="820" formatCode="#,##0">
                  <c:v>22245.4195535027</c:v>
                </c:pt>
                <c:pt idx="821" formatCode="#,##0">
                  <c:v>22272.5481139338</c:v>
                </c:pt>
                <c:pt idx="822" formatCode="#,##0">
                  <c:v>22299.6766743649</c:v>
                </c:pt>
                <c:pt idx="823" formatCode="#,##0">
                  <c:v>22326.805234796</c:v>
                </c:pt>
                <c:pt idx="824" formatCode="#,##0">
                  <c:v>22353.9337952271</c:v>
                </c:pt>
                <c:pt idx="825" formatCode="#,##0">
                  <c:v>22381.0623556582</c:v>
                </c:pt>
                <c:pt idx="826" formatCode="#,##0">
                  <c:v>22408.1909160893</c:v>
                </c:pt>
                <c:pt idx="827" formatCode="#,##0">
                  <c:v>22435.3194765204</c:v>
                </c:pt>
                <c:pt idx="828" formatCode="#,##0">
                  <c:v>22462.4480369515</c:v>
                </c:pt>
                <c:pt idx="829" formatCode="#,##0">
                  <c:v>22489.5765973826</c:v>
                </c:pt>
                <c:pt idx="830" formatCode="#,##0">
                  <c:v>22516.7051578137</c:v>
                </c:pt>
                <c:pt idx="831" formatCode="#,##0">
                  <c:v>22543.8337182448</c:v>
                </c:pt>
                <c:pt idx="832" formatCode="#,##0">
                  <c:v>22570.96227867591</c:v>
                </c:pt>
                <c:pt idx="833" formatCode="#,##0">
                  <c:v>22598.09083910701</c:v>
                </c:pt>
                <c:pt idx="834" formatCode="#,##0">
                  <c:v>22625.21939953811</c:v>
                </c:pt>
                <c:pt idx="835" formatCode="#,##0">
                  <c:v>22652.34795996921</c:v>
                </c:pt>
                <c:pt idx="836" formatCode="#,##0">
                  <c:v>22679.47652040031</c:v>
                </c:pt>
                <c:pt idx="837" formatCode="#,##0">
                  <c:v>22706.60508083141</c:v>
                </c:pt>
                <c:pt idx="838" formatCode="#,##0">
                  <c:v>22733.73364126251</c:v>
                </c:pt>
                <c:pt idx="839" formatCode="#,##0">
                  <c:v>22760.86220169361</c:v>
                </c:pt>
                <c:pt idx="840" formatCode="#,##0">
                  <c:v>22787.99076212471</c:v>
                </c:pt>
                <c:pt idx="841" formatCode="#,##0">
                  <c:v>22815.11932255581</c:v>
                </c:pt>
                <c:pt idx="842" formatCode="#,##0">
                  <c:v>22842.24788298691</c:v>
                </c:pt>
                <c:pt idx="843" formatCode="#,##0">
                  <c:v>22869.37644341802</c:v>
                </c:pt>
                <c:pt idx="844" formatCode="#,##0">
                  <c:v>22896.50500384912</c:v>
                </c:pt>
                <c:pt idx="845" formatCode="#,##0">
                  <c:v>22923.63356428022</c:v>
                </c:pt>
                <c:pt idx="846" formatCode="#,##0">
                  <c:v>22950.76212471131</c:v>
                </c:pt>
                <c:pt idx="847" formatCode="#,##0">
                  <c:v>22977.89068514242</c:v>
                </c:pt>
                <c:pt idx="848" formatCode="#,##0">
                  <c:v>23005.01924557352</c:v>
                </c:pt>
                <c:pt idx="849" formatCode="#,##0">
                  <c:v>23032.14780600462</c:v>
                </c:pt>
                <c:pt idx="850" formatCode="#,##0">
                  <c:v>23059.27636643572</c:v>
                </c:pt>
                <c:pt idx="851" formatCode="#,##0">
                  <c:v>23086.40492686682</c:v>
                </c:pt>
                <c:pt idx="852" formatCode="#,##0">
                  <c:v>23113.53348729792</c:v>
                </c:pt>
                <c:pt idx="853" formatCode="#,##0">
                  <c:v>23140.66204772902</c:v>
                </c:pt>
                <c:pt idx="854" formatCode="#,##0">
                  <c:v>23167.79060816012</c:v>
                </c:pt>
                <c:pt idx="855" formatCode="#,##0">
                  <c:v>23194.91916859123</c:v>
                </c:pt>
                <c:pt idx="856" formatCode="#,##0">
                  <c:v>23222.04772902232</c:v>
                </c:pt>
                <c:pt idx="857" formatCode="#,##0">
                  <c:v>23249.17628945343</c:v>
                </c:pt>
                <c:pt idx="858" formatCode="#,##0">
                  <c:v>23276.30484988453</c:v>
                </c:pt>
                <c:pt idx="859" formatCode="#,##0">
                  <c:v>23303.43341031563</c:v>
                </c:pt>
                <c:pt idx="860" formatCode="#,##0">
                  <c:v>23330.56197074673</c:v>
                </c:pt>
                <c:pt idx="861" formatCode="#,##0">
                  <c:v>23357.69053117783</c:v>
                </c:pt>
                <c:pt idx="862" formatCode="#,##0">
                  <c:v>23384.81909160893</c:v>
                </c:pt>
                <c:pt idx="863" formatCode="#,##0">
                  <c:v>23411.94765204003</c:v>
                </c:pt>
                <c:pt idx="864" formatCode="#,##0">
                  <c:v>23439.07621247113</c:v>
                </c:pt>
                <c:pt idx="865" formatCode="#,##0">
                  <c:v>23466.20477290223</c:v>
                </c:pt>
                <c:pt idx="866" formatCode="#,##0">
                  <c:v>23493.33333333334</c:v>
                </c:pt>
                <c:pt idx="867" formatCode="#,##0">
                  <c:v>23520.46189376443</c:v>
                </c:pt>
                <c:pt idx="868" formatCode="#,##0">
                  <c:v>23547.59045419554</c:v>
                </c:pt>
                <c:pt idx="869" formatCode="#,##0">
                  <c:v>23574.71901462664</c:v>
                </c:pt>
                <c:pt idx="870" formatCode="#,##0">
                  <c:v>23601.84757505774</c:v>
                </c:pt>
                <c:pt idx="871" formatCode="#,##0">
                  <c:v>23628.97613548884</c:v>
                </c:pt>
                <c:pt idx="872" formatCode="#,##0">
                  <c:v>23656.10469591994</c:v>
                </c:pt>
                <c:pt idx="873" formatCode="#,##0">
                  <c:v>23683.23325635104</c:v>
                </c:pt>
                <c:pt idx="874" formatCode="#,##0">
                  <c:v>23710.36181678214</c:v>
                </c:pt>
                <c:pt idx="875" formatCode="#,##0">
                  <c:v>23737.49037721324</c:v>
                </c:pt>
                <c:pt idx="876" formatCode="#,##0">
                  <c:v>23764.61893764434</c:v>
                </c:pt>
                <c:pt idx="877" formatCode="#,##0">
                  <c:v>23791.74749807545</c:v>
                </c:pt>
                <c:pt idx="878" formatCode="#,##0">
                  <c:v>23818.87605850654</c:v>
                </c:pt>
                <c:pt idx="879" formatCode="#,##0">
                  <c:v>23846.00461893764</c:v>
                </c:pt>
                <c:pt idx="880" formatCode="#,##0">
                  <c:v>23873.13317936875</c:v>
                </c:pt>
                <c:pt idx="881" formatCode="#,##0">
                  <c:v>23900.26173979985</c:v>
                </c:pt>
                <c:pt idx="882" formatCode="#,##0">
                  <c:v>23927.39030023095</c:v>
                </c:pt>
                <c:pt idx="883" formatCode="#,##0">
                  <c:v>23954.51886066205</c:v>
                </c:pt>
                <c:pt idx="884" formatCode="#,##0">
                  <c:v>23981.64742109315</c:v>
                </c:pt>
                <c:pt idx="885" formatCode="#,##0">
                  <c:v>24008.77598152425</c:v>
                </c:pt>
                <c:pt idx="886" formatCode="#,##0">
                  <c:v>24035.90454195535</c:v>
                </c:pt>
                <c:pt idx="887" formatCode="#,##0">
                  <c:v>24063.03310238645</c:v>
                </c:pt>
                <c:pt idx="888" formatCode="#,##0">
                  <c:v>24090.16166281755</c:v>
                </c:pt>
                <c:pt idx="889" formatCode="#,##0">
                  <c:v>24117.29022324865</c:v>
                </c:pt>
                <c:pt idx="890" formatCode="#,##0">
                  <c:v>24144.41878367975</c:v>
                </c:pt>
                <c:pt idx="891" formatCode="#,##0">
                  <c:v>24171.54734411085</c:v>
                </c:pt>
                <c:pt idx="892" formatCode="#,##0">
                  <c:v>24198.67590454196</c:v>
                </c:pt>
                <c:pt idx="893" formatCode="#,##0">
                  <c:v>24225.80446497306</c:v>
                </c:pt>
                <c:pt idx="894" formatCode="#,##0">
                  <c:v>24252.93302540416</c:v>
                </c:pt>
                <c:pt idx="895" formatCode="#,##0">
                  <c:v>24280.06158583526</c:v>
                </c:pt>
                <c:pt idx="896" formatCode="#,##0">
                  <c:v>24307.19014626636</c:v>
                </c:pt>
                <c:pt idx="897" formatCode="#,##0">
                  <c:v>24334.31870669746</c:v>
                </c:pt>
                <c:pt idx="898" formatCode="#,##0">
                  <c:v>24361.44726712856</c:v>
                </c:pt>
                <c:pt idx="899" formatCode="#,##0">
                  <c:v>24388.57582755966</c:v>
                </c:pt>
                <c:pt idx="900" formatCode="#,##0">
                  <c:v>24415.70438799076</c:v>
                </c:pt>
                <c:pt idx="901" formatCode="#,##0">
                  <c:v>24442.83294842186</c:v>
                </c:pt>
                <c:pt idx="902" formatCode="#,##0">
                  <c:v>24469.96150885296</c:v>
                </c:pt>
                <c:pt idx="903" formatCode="#,##0">
                  <c:v>24497.09006928407</c:v>
                </c:pt>
                <c:pt idx="904" formatCode="#,##0">
                  <c:v>24524.21862971517</c:v>
                </c:pt>
                <c:pt idx="905" formatCode="#,##0">
                  <c:v>24551.34719014627</c:v>
                </c:pt>
                <c:pt idx="906" formatCode="#,##0">
                  <c:v>24578.47575057737</c:v>
                </c:pt>
                <c:pt idx="907" formatCode="#,##0">
                  <c:v>24605.60431100847</c:v>
                </c:pt>
                <c:pt idx="908" formatCode="#,##0">
                  <c:v>24632.73287143957</c:v>
                </c:pt>
                <c:pt idx="909" formatCode="#,##0">
                  <c:v>24659.86143187067</c:v>
                </c:pt>
                <c:pt idx="910" formatCode="#,##0">
                  <c:v>24686.98999230177</c:v>
                </c:pt>
                <c:pt idx="911" formatCode="#,##0">
                  <c:v>24714.11855273287</c:v>
                </c:pt>
                <c:pt idx="912" formatCode="#,##0">
                  <c:v>24741.24711316397</c:v>
                </c:pt>
                <c:pt idx="913" formatCode="#,##0">
                  <c:v>24768.37567359507</c:v>
                </c:pt>
                <c:pt idx="914" formatCode="#,##0">
                  <c:v>24795.50423402618</c:v>
                </c:pt>
                <c:pt idx="915" formatCode="#,##0">
                  <c:v>24822.63279445728</c:v>
                </c:pt>
                <c:pt idx="916" formatCode="#,##0">
                  <c:v>24849.76135488838</c:v>
                </c:pt>
                <c:pt idx="917" formatCode="#,##0">
                  <c:v>24876.88991531948</c:v>
                </c:pt>
                <c:pt idx="918" formatCode="#,##0">
                  <c:v>24904.01847575058</c:v>
                </c:pt>
                <c:pt idx="919" formatCode="#,##0">
                  <c:v>24931.14703618168</c:v>
                </c:pt>
                <c:pt idx="920" formatCode="#,##0">
                  <c:v>24958.27559661278</c:v>
                </c:pt>
                <c:pt idx="921" formatCode="#,##0">
                  <c:v>24985.40415704388</c:v>
                </c:pt>
                <c:pt idx="922" formatCode="#,##0">
                  <c:v>25012.53271747498</c:v>
                </c:pt>
                <c:pt idx="923" formatCode="#,##0">
                  <c:v>25039.66127790608</c:v>
                </c:pt>
                <c:pt idx="924" formatCode="#,##0">
                  <c:v>25066.78983833718</c:v>
                </c:pt>
                <c:pt idx="925" formatCode="#,##0">
                  <c:v>25093.91839876828</c:v>
                </c:pt>
                <c:pt idx="926" formatCode="#,##0">
                  <c:v>25121.04695919939</c:v>
                </c:pt>
                <c:pt idx="927" formatCode="#,##0">
                  <c:v>25148.17551963049</c:v>
                </c:pt>
                <c:pt idx="928" formatCode="#,##0">
                  <c:v>25175.30408006159</c:v>
                </c:pt>
                <c:pt idx="929" formatCode="#,##0">
                  <c:v>25202.43264049269</c:v>
                </c:pt>
                <c:pt idx="930" formatCode="#,##0">
                  <c:v>25229.56120092379</c:v>
                </c:pt>
                <c:pt idx="931" formatCode="#,##0">
                  <c:v>25256.68976135489</c:v>
                </c:pt>
                <c:pt idx="932" formatCode="#,##0">
                  <c:v>25283.81832178599</c:v>
                </c:pt>
                <c:pt idx="933" formatCode="#,##0">
                  <c:v>25310.94688221708</c:v>
                </c:pt>
                <c:pt idx="934" formatCode="#,##0">
                  <c:v>25338.0754426482</c:v>
                </c:pt>
                <c:pt idx="935" formatCode="#,##0">
                  <c:v>25365.2040030793</c:v>
                </c:pt>
                <c:pt idx="936" formatCode="#,##0">
                  <c:v>25392.33256351039</c:v>
                </c:pt>
                <c:pt idx="937" formatCode="#,##0">
                  <c:v>25419.4611239415</c:v>
                </c:pt>
                <c:pt idx="938" formatCode="#,##0">
                  <c:v>25446.5896843726</c:v>
                </c:pt>
                <c:pt idx="939" formatCode="#,##0">
                  <c:v>25473.71824480369</c:v>
                </c:pt>
                <c:pt idx="940" formatCode="#,##0">
                  <c:v>25500.8468052348</c:v>
                </c:pt>
                <c:pt idx="941" formatCode="#,##0">
                  <c:v>25527.9753656659</c:v>
                </c:pt>
                <c:pt idx="942" formatCode="#,##0">
                  <c:v>25555.103926097</c:v>
                </c:pt>
                <c:pt idx="943" formatCode="#,##0">
                  <c:v>25582.2324865281</c:v>
                </c:pt>
                <c:pt idx="944" formatCode="#,##0">
                  <c:v>25609.3610469592</c:v>
                </c:pt>
                <c:pt idx="945" formatCode="#,##0">
                  <c:v>25636.4896073903</c:v>
                </c:pt>
                <c:pt idx="946" formatCode="#,##0">
                  <c:v>25663.6181678214</c:v>
                </c:pt>
                <c:pt idx="947" formatCode="#,##0">
                  <c:v>25690.7467282525</c:v>
                </c:pt>
                <c:pt idx="948" formatCode="#,##0">
                  <c:v>25717.8752886836</c:v>
                </c:pt>
                <c:pt idx="949" formatCode="#,##0">
                  <c:v>25745.00384911471</c:v>
                </c:pt>
                <c:pt idx="950" formatCode="#,##0">
                  <c:v>25772.1324095458</c:v>
                </c:pt>
                <c:pt idx="951" formatCode="#,##0">
                  <c:v>25799.26096997691</c:v>
                </c:pt>
                <c:pt idx="952" formatCode="#,##0">
                  <c:v>25826.38953040801</c:v>
                </c:pt>
                <c:pt idx="953" formatCode="#,##0">
                  <c:v>25853.51809083911</c:v>
                </c:pt>
                <c:pt idx="954" formatCode="#,##0">
                  <c:v>25880.64665127021</c:v>
                </c:pt>
                <c:pt idx="955" formatCode="#,##0">
                  <c:v>25907.77521170131</c:v>
                </c:pt>
                <c:pt idx="956" formatCode="#,##0">
                  <c:v>25934.90377213241</c:v>
                </c:pt>
                <c:pt idx="957" formatCode="#,##0">
                  <c:v>25962.03233256351</c:v>
                </c:pt>
                <c:pt idx="958" formatCode="#,##0">
                  <c:v>25989.16089299461</c:v>
                </c:pt>
                <c:pt idx="959" formatCode="#,##0">
                  <c:v>26016.28945342571</c:v>
                </c:pt>
                <c:pt idx="960" formatCode="#,##0">
                  <c:v>26043.41801385682</c:v>
                </c:pt>
                <c:pt idx="961" formatCode="#,##0">
                  <c:v>26070.54657428791</c:v>
                </c:pt>
                <c:pt idx="962" formatCode="#,##0">
                  <c:v>26097.67513471901</c:v>
                </c:pt>
                <c:pt idx="963" formatCode="#,##0">
                  <c:v>26124.80369515012</c:v>
                </c:pt>
                <c:pt idx="964" formatCode="#,##0">
                  <c:v>26151.93225558122</c:v>
                </c:pt>
                <c:pt idx="965" formatCode="#,##0">
                  <c:v>26179.06081601232</c:v>
                </c:pt>
                <c:pt idx="966" formatCode="#,##0">
                  <c:v>26206.18937644342</c:v>
                </c:pt>
                <c:pt idx="967" formatCode="#,##0">
                  <c:v>26233.31793687452</c:v>
                </c:pt>
                <c:pt idx="968" formatCode="#,##0">
                  <c:v>26260.44649730562</c:v>
                </c:pt>
                <c:pt idx="969" formatCode="#,##0">
                  <c:v>26287.57505773672</c:v>
                </c:pt>
                <c:pt idx="970" formatCode="#,##0">
                  <c:v>26314.70361816782</c:v>
                </c:pt>
                <c:pt idx="971" formatCode="#,##0">
                  <c:v>26341.83217859892</c:v>
                </c:pt>
                <c:pt idx="972" formatCode="#,##0">
                  <c:v>26368.96073903002</c:v>
                </c:pt>
                <c:pt idx="973" formatCode="#,##0">
                  <c:v>26396.08929946112</c:v>
                </c:pt>
                <c:pt idx="974" formatCode="#,##0">
                  <c:v>26423.21785989223</c:v>
                </c:pt>
                <c:pt idx="975" formatCode="#,##0">
                  <c:v>26450.34642032333</c:v>
                </c:pt>
                <c:pt idx="976" formatCode="#,##0">
                  <c:v>26477.47498075443</c:v>
                </c:pt>
                <c:pt idx="977" formatCode="#,##0">
                  <c:v>26504.60354118553</c:v>
                </c:pt>
                <c:pt idx="978" formatCode="#,##0">
                  <c:v>26531.73210161663</c:v>
                </c:pt>
                <c:pt idx="979" formatCode="#,##0">
                  <c:v>26558.86066204773</c:v>
                </c:pt>
                <c:pt idx="980" formatCode="#,##0">
                  <c:v>26585.98922247883</c:v>
                </c:pt>
                <c:pt idx="981" formatCode="#,##0">
                  <c:v>26613.11778290993</c:v>
                </c:pt>
                <c:pt idx="982" formatCode="#,##0">
                  <c:v>26640.24634334103</c:v>
                </c:pt>
                <c:pt idx="983" formatCode="#,##0">
                  <c:v>26667.37490377213</c:v>
                </c:pt>
                <c:pt idx="984" formatCode="#,##0">
                  <c:v>26694.50346420323</c:v>
                </c:pt>
                <c:pt idx="985" formatCode="#,##0">
                  <c:v>26721.63202463433</c:v>
                </c:pt>
                <c:pt idx="986" formatCode="#,##0">
                  <c:v>26748.76058506544</c:v>
                </c:pt>
                <c:pt idx="987" formatCode="#,##0">
                  <c:v>26775.88914549654</c:v>
                </c:pt>
                <c:pt idx="988" formatCode="#,##0">
                  <c:v>26803.01770592764</c:v>
                </c:pt>
                <c:pt idx="989" formatCode="#,##0">
                  <c:v>26830.14626635874</c:v>
                </c:pt>
                <c:pt idx="990" formatCode="#,##0">
                  <c:v>26857.27482678984</c:v>
                </c:pt>
                <c:pt idx="991" formatCode="#,##0">
                  <c:v>26884.40338722094</c:v>
                </c:pt>
                <c:pt idx="992" formatCode="#,##0">
                  <c:v>26911.53194765204</c:v>
                </c:pt>
                <c:pt idx="993" formatCode="#,##0">
                  <c:v>26938.66050808314</c:v>
                </c:pt>
                <c:pt idx="994" formatCode="#,##0">
                  <c:v>26965.78906851424</c:v>
                </c:pt>
                <c:pt idx="995" formatCode="#,##0">
                  <c:v>26992.91762894534</c:v>
                </c:pt>
                <c:pt idx="996" formatCode="#,##0">
                  <c:v>27020.04618937644</c:v>
                </c:pt>
                <c:pt idx="997" formatCode="#,##0">
                  <c:v>27047.17474980755</c:v>
                </c:pt>
                <c:pt idx="998" formatCode="#,##0">
                  <c:v>27074.30331023865</c:v>
                </c:pt>
                <c:pt idx="999" formatCode="#,##0">
                  <c:v>27101.43187066975</c:v>
                </c:pt>
                <c:pt idx="1000" formatCode="#,##0">
                  <c:v>27128.56043110085</c:v>
                </c:pt>
                <c:pt idx="1001" formatCode="#,##0">
                  <c:v>27155.68899153195</c:v>
                </c:pt>
                <c:pt idx="1002" formatCode="#,##0">
                  <c:v>27182.81755196305</c:v>
                </c:pt>
                <c:pt idx="1003" formatCode="#,##0">
                  <c:v>27209.94611239415</c:v>
                </c:pt>
                <c:pt idx="1004" formatCode="#,##0">
                  <c:v>27237.07467282525</c:v>
                </c:pt>
                <c:pt idx="1005" formatCode="#,##0">
                  <c:v>27264.20323325635</c:v>
                </c:pt>
                <c:pt idx="1006" formatCode="#,##0">
                  <c:v>27291.33179368745</c:v>
                </c:pt>
                <c:pt idx="1007" formatCode="#,##0">
                  <c:v>27318.46035411855</c:v>
                </c:pt>
                <c:pt idx="1008" formatCode="#,##0">
                  <c:v>27345.58891454965</c:v>
                </c:pt>
                <c:pt idx="1009" formatCode="#,##0">
                  <c:v>27372.71747498076</c:v>
                </c:pt>
                <c:pt idx="1010" formatCode="#,##0">
                  <c:v>27399.84603541186</c:v>
                </c:pt>
                <c:pt idx="1011" formatCode="#,##0">
                  <c:v>27426.97459584296</c:v>
                </c:pt>
                <c:pt idx="1012" formatCode="#,##0">
                  <c:v>27454.10315627406</c:v>
                </c:pt>
                <c:pt idx="1013" formatCode="#,##0">
                  <c:v>27481.23171670516</c:v>
                </c:pt>
                <c:pt idx="1014" formatCode="#,##0">
                  <c:v>27508.36027713626</c:v>
                </c:pt>
                <c:pt idx="1015" formatCode="#,##0">
                  <c:v>27535.48883756736</c:v>
                </c:pt>
                <c:pt idx="1016" formatCode="#,##0">
                  <c:v>27562.61739799846</c:v>
                </c:pt>
                <c:pt idx="1017" formatCode="#,##0">
                  <c:v>27589.74595842956</c:v>
                </c:pt>
                <c:pt idx="1018" formatCode="#,##0">
                  <c:v>27616.87451886066</c:v>
                </c:pt>
                <c:pt idx="1019" formatCode="#,##0">
                  <c:v>27644.00307929176</c:v>
                </c:pt>
                <c:pt idx="1020" formatCode="#,##0">
                  <c:v>27671.13163972287</c:v>
                </c:pt>
                <c:pt idx="1021" formatCode="#,##0">
                  <c:v>27698.26020015397</c:v>
                </c:pt>
                <c:pt idx="1022" formatCode="#,##0">
                  <c:v>27725.38876058507</c:v>
                </c:pt>
                <c:pt idx="1023" formatCode="#,##0">
                  <c:v>27752.51732101617</c:v>
                </c:pt>
                <c:pt idx="1024" formatCode="#,##0">
                  <c:v>27779.64588144727</c:v>
                </c:pt>
                <c:pt idx="1025" formatCode="#,##0">
                  <c:v>27806.77444187837</c:v>
                </c:pt>
                <c:pt idx="1026" formatCode="#,##0">
                  <c:v>27833.90300230947</c:v>
                </c:pt>
                <c:pt idx="1027" formatCode="#,##0">
                  <c:v>27861.03156274057</c:v>
                </c:pt>
                <c:pt idx="1028" formatCode="#,##0">
                  <c:v>27888.16012317167</c:v>
                </c:pt>
                <c:pt idx="1029" formatCode="#,##0">
                  <c:v>27915.28868360277</c:v>
                </c:pt>
                <c:pt idx="1030" formatCode="#,##0">
                  <c:v>27942.41724403387</c:v>
                </c:pt>
                <c:pt idx="1031" formatCode="#,##0">
                  <c:v>27969.54580446497</c:v>
                </c:pt>
                <c:pt idx="1032" formatCode="#,##0">
                  <c:v>27996.67436489608</c:v>
                </c:pt>
                <c:pt idx="1033" formatCode="#,##0">
                  <c:v>28023.80292532717</c:v>
                </c:pt>
                <c:pt idx="1034" formatCode="#,##0">
                  <c:v>28050.93148575827</c:v>
                </c:pt>
                <c:pt idx="1035" formatCode="#,##0">
                  <c:v>28078.06004618938</c:v>
                </c:pt>
                <c:pt idx="1036" formatCode="#,##0">
                  <c:v>28105.18860662048</c:v>
                </c:pt>
                <c:pt idx="1037" formatCode="#,##0">
                  <c:v>28132.31716705158</c:v>
                </c:pt>
                <c:pt idx="1038" formatCode="#,##0">
                  <c:v>28159.44572748268</c:v>
                </c:pt>
                <c:pt idx="1039" formatCode="#,##0">
                  <c:v>28186.57428791378</c:v>
                </c:pt>
                <c:pt idx="1040" formatCode="#,##0">
                  <c:v>28213.70284834488</c:v>
                </c:pt>
                <c:pt idx="1041" formatCode="#,##0">
                  <c:v>28240.83140877598</c:v>
                </c:pt>
                <c:pt idx="1042" formatCode="#,##0">
                  <c:v>28267.95996920708</c:v>
                </c:pt>
                <c:pt idx="1043" formatCode="#,##0">
                  <c:v>28295.08852963819</c:v>
                </c:pt>
                <c:pt idx="1044" formatCode="#,##0">
                  <c:v>28322.21709006928</c:v>
                </c:pt>
                <c:pt idx="1045" formatCode="#,##0">
                  <c:v>28349.34565050039</c:v>
                </c:pt>
                <c:pt idx="1046" formatCode="#,##0">
                  <c:v>28376.47421093149</c:v>
                </c:pt>
                <c:pt idx="1047" formatCode="#,##0">
                  <c:v>28403.60277136259</c:v>
                </c:pt>
                <c:pt idx="1048" formatCode="#,##0">
                  <c:v>28430.73133179369</c:v>
                </c:pt>
                <c:pt idx="1049" formatCode="#,##0">
                  <c:v>28457.85989222479</c:v>
                </c:pt>
                <c:pt idx="1050" formatCode="#,##0">
                  <c:v>28484.98845265589</c:v>
                </c:pt>
                <c:pt idx="1051" formatCode="#,##0">
                  <c:v>28512.11701308699</c:v>
                </c:pt>
                <c:pt idx="1052" formatCode="#,##0">
                  <c:v>28539.2455735181</c:v>
                </c:pt>
                <c:pt idx="1053" formatCode="#,##0">
                  <c:v>28566.37413394919</c:v>
                </c:pt>
                <c:pt idx="1054" formatCode="#,##0">
                  <c:v>28593.50269438029</c:v>
                </c:pt>
                <c:pt idx="1055" formatCode="#,##0">
                  <c:v>28620.63125481139</c:v>
                </c:pt>
                <c:pt idx="1056" formatCode="#,##0">
                  <c:v>28647.7598152425</c:v>
                </c:pt>
                <c:pt idx="1057" formatCode="#,##0">
                  <c:v>28674.8883756736</c:v>
                </c:pt>
                <c:pt idx="1058" formatCode="#,##0">
                  <c:v>28702.0169361047</c:v>
                </c:pt>
                <c:pt idx="1059" formatCode="#,##0">
                  <c:v>28729.1454965358</c:v>
                </c:pt>
                <c:pt idx="1060" formatCode="#,##0">
                  <c:v>28756.2740569669</c:v>
                </c:pt>
                <c:pt idx="1061" formatCode="#,##0">
                  <c:v>28783.402617398</c:v>
                </c:pt>
                <c:pt idx="1062" formatCode="#,##0">
                  <c:v>28810.5311778291</c:v>
                </c:pt>
                <c:pt idx="1063" formatCode="#,##0">
                  <c:v>28837.6597382602</c:v>
                </c:pt>
                <c:pt idx="1064" formatCode="#,##0">
                  <c:v>28864.7882986913</c:v>
                </c:pt>
                <c:pt idx="1065" formatCode="#,##0">
                  <c:v>28891.9168591224</c:v>
                </c:pt>
                <c:pt idx="1066" formatCode="#,##0">
                  <c:v>28919.0454195535</c:v>
                </c:pt>
                <c:pt idx="1067" formatCode="#,##0">
                  <c:v>28946.1739799846</c:v>
                </c:pt>
                <c:pt idx="1068" formatCode="#,##0">
                  <c:v>28973.30254041571</c:v>
                </c:pt>
                <c:pt idx="1069" formatCode="#,##0">
                  <c:v>29000.43110084681</c:v>
                </c:pt>
                <c:pt idx="1070" formatCode="#,##0">
                  <c:v>29027.55966127791</c:v>
                </c:pt>
                <c:pt idx="1071" formatCode="#,##0">
                  <c:v>29054.68822170901</c:v>
                </c:pt>
                <c:pt idx="1072" formatCode="#,##0">
                  <c:v>29081.81678214011</c:v>
                </c:pt>
                <c:pt idx="1073" formatCode="#,##0">
                  <c:v>29108.94534257121</c:v>
                </c:pt>
                <c:pt idx="1074" formatCode="#,##0">
                  <c:v>29136.07390300231</c:v>
                </c:pt>
                <c:pt idx="1075" formatCode="#,##0">
                  <c:v>29163.20246343341</c:v>
                </c:pt>
                <c:pt idx="1076" formatCode="#,##0">
                  <c:v>29190.33102386451</c:v>
                </c:pt>
                <c:pt idx="1077" formatCode="#,##0">
                  <c:v>29217.45958429561</c:v>
                </c:pt>
                <c:pt idx="1078" formatCode="#,##0">
                  <c:v>29244.58814472671</c:v>
                </c:pt>
                <c:pt idx="1079" formatCode="#,##0">
                  <c:v>29271.71670515781</c:v>
                </c:pt>
                <c:pt idx="1080" formatCode="#,##0">
                  <c:v>29298.84526558892</c:v>
                </c:pt>
                <c:pt idx="1081" formatCode="#,##0">
                  <c:v>29325.97382602002</c:v>
                </c:pt>
                <c:pt idx="1082" formatCode="#,##0">
                  <c:v>29353.10238645112</c:v>
                </c:pt>
                <c:pt idx="1083" formatCode="#,##0">
                  <c:v>29380.23094688222</c:v>
                </c:pt>
                <c:pt idx="1084" formatCode="#,##0">
                  <c:v>29407.35950731332</c:v>
                </c:pt>
                <c:pt idx="1085" formatCode="#,##0">
                  <c:v>29434.48806774442</c:v>
                </c:pt>
                <c:pt idx="1086" formatCode="#,##0">
                  <c:v>29461.61662817552</c:v>
                </c:pt>
                <c:pt idx="1087" formatCode="#,##0">
                  <c:v>29488.74518860662</c:v>
                </c:pt>
                <c:pt idx="1088" formatCode="#,##0">
                  <c:v>29515.87374903772</c:v>
                </c:pt>
                <c:pt idx="1089" formatCode="#,##0">
                  <c:v>29543.00230946882</c:v>
                </c:pt>
                <c:pt idx="1090" formatCode="#,##0">
                  <c:v>29570.13086989992</c:v>
                </c:pt>
                <c:pt idx="1091" formatCode="#,##0">
                  <c:v>29597.25943033103</c:v>
                </c:pt>
                <c:pt idx="1092" formatCode="#,##0">
                  <c:v>29624.38799076213</c:v>
                </c:pt>
                <c:pt idx="1093" formatCode="#,##0">
                  <c:v>29651.51655119323</c:v>
                </c:pt>
                <c:pt idx="1094" formatCode="#,##0">
                  <c:v>29678.64511162433</c:v>
                </c:pt>
                <c:pt idx="1095" formatCode="#,##0">
                  <c:v>29705.77367205543</c:v>
                </c:pt>
                <c:pt idx="1096" formatCode="#,##0">
                  <c:v>29732.90223248653</c:v>
                </c:pt>
                <c:pt idx="1097" formatCode="#,##0">
                  <c:v>29760.03079291763</c:v>
                </c:pt>
                <c:pt idx="1098" formatCode="#,##0">
                  <c:v>29787.15935334873</c:v>
                </c:pt>
                <c:pt idx="1099" formatCode="#,##0">
                  <c:v>29814.28791377983</c:v>
                </c:pt>
                <c:pt idx="1100" formatCode="#,##0">
                  <c:v>29841.41647421093</c:v>
                </c:pt>
                <c:pt idx="1101" formatCode="#,##0">
                  <c:v>29868.54503464203</c:v>
                </c:pt>
                <c:pt idx="1102" formatCode="#,##0">
                  <c:v>29895.67359507313</c:v>
                </c:pt>
                <c:pt idx="1103" formatCode="#,##0">
                  <c:v>29922.80215550424</c:v>
                </c:pt>
                <c:pt idx="1104" formatCode="#,##0">
                  <c:v>29949.93071593534</c:v>
                </c:pt>
                <c:pt idx="1105" formatCode="#,##0">
                  <c:v>29977.05927636644</c:v>
                </c:pt>
                <c:pt idx="1106" formatCode="#,##0">
                  <c:v>30004.18783679754</c:v>
                </c:pt>
                <c:pt idx="1107" formatCode="#,##0">
                  <c:v>30031.31639722864</c:v>
                </c:pt>
                <c:pt idx="1108" formatCode="#,##0">
                  <c:v>30058.44495765974</c:v>
                </c:pt>
                <c:pt idx="1109" formatCode="#,##0">
                  <c:v>30085.57351809084</c:v>
                </c:pt>
                <c:pt idx="1110" formatCode="#,##0">
                  <c:v>30112.70207852194</c:v>
                </c:pt>
                <c:pt idx="1111" formatCode="#,##0">
                  <c:v>30139.83063895304</c:v>
                </c:pt>
                <c:pt idx="1112" formatCode="#,##0">
                  <c:v>30166.95919938414</c:v>
                </c:pt>
                <c:pt idx="1113" formatCode="#,##0">
                  <c:v>30194.08775981524</c:v>
                </c:pt>
                <c:pt idx="1114" formatCode="#,##0">
                  <c:v>30221.21632024635</c:v>
                </c:pt>
                <c:pt idx="1115" formatCode="#,##0">
                  <c:v>30248.34488067745</c:v>
                </c:pt>
                <c:pt idx="1116" formatCode="#,##0">
                  <c:v>30275.47344110854</c:v>
                </c:pt>
                <c:pt idx="1117" formatCode="#,##0">
                  <c:v>30302.60200153965</c:v>
                </c:pt>
                <c:pt idx="1118" formatCode="#,##0">
                  <c:v>30329.73056197075</c:v>
                </c:pt>
                <c:pt idx="1119" formatCode="#,##0">
                  <c:v>30356.85912240185</c:v>
                </c:pt>
                <c:pt idx="1120" formatCode="#,##0">
                  <c:v>30383.98768283295</c:v>
                </c:pt>
                <c:pt idx="1121" formatCode="#,##0">
                  <c:v>30411.11624326405</c:v>
                </c:pt>
                <c:pt idx="1122" formatCode="#,##0">
                  <c:v>30438.24480369515</c:v>
                </c:pt>
                <c:pt idx="1123" formatCode="#,##0">
                  <c:v>30465.37336412625</c:v>
                </c:pt>
                <c:pt idx="1124" formatCode="#,##0">
                  <c:v>30492.50192455735</c:v>
                </c:pt>
                <c:pt idx="1125" formatCode="#,##0">
                  <c:v>30519.63048498845</c:v>
                </c:pt>
                <c:pt idx="1126" formatCode="#,##0">
                  <c:v>30546.75904541956</c:v>
                </c:pt>
                <c:pt idx="1127" formatCode="#,##0">
                  <c:v>30573.88760585065</c:v>
                </c:pt>
                <c:pt idx="1128" formatCode="#,##0">
                  <c:v>30601.01616628176</c:v>
                </c:pt>
                <c:pt idx="1129" formatCode="#,##0">
                  <c:v>30628.14472671286</c:v>
                </c:pt>
                <c:pt idx="1130" formatCode="#,##0">
                  <c:v>30655.27328714396</c:v>
                </c:pt>
                <c:pt idx="1131" formatCode="#,##0">
                  <c:v>30682.40184757506</c:v>
                </c:pt>
                <c:pt idx="1132" formatCode="#,##0">
                  <c:v>30709.53040800616</c:v>
                </c:pt>
                <c:pt idx="1133" formatCode="#,##0">
                  <c:v>30736.65896843726</c:v>
                </c:pt>
                <c:pt idx="1134" formatCode="#,##0">
                  <c:v>30763.78752886836</c:v>
                </c:pt>
                <c:pt idx="1135" formatCode="#,##0">
                  <c:v>30790.91608929946</c:v>
                </c:pt>
                <c:pt idx="1136" formatCode="#,##0">
                  <c:v>30818.04464973056</c:v>
                </c:pt>
                <c:pt idx="1137" formatCode="#,##0">
                  <c:v>30845.17321016167</c:v>
                </c:pt>
                <c:pt idx="1138" formatCode="#,##0">
                  <c:v>30872.30177059276</c:v>
                </c:pt>
                <c:pt idx="1139" formatCode="#,##0">
                  <c:v>30899.43033102386</c:v>
                </c:pt>
                <c:pt idx="1140" formatCode="#,##0">
                  <c:v>30926.55889145497</c:v>
                </c:pt>
                <c:pt idx="1141" formatCode="#,##0">
                  <c:v>30953.68745188607</c:v>
                </c:pt>
                <c:pt idx="1142" formatCode="#,##0">
                  <c:v>30980.81601231717</c:v>
                </c:pt>
                <c:pt idx="1143" formatCode="#,##0">
                  <c:v>31007.94457274827</c:v>
                </c:pt>
                <c:pt idx="1144" formatCode="#,##0">
                  <c:v>31035.07313317937</c:v>
                </c:pt>
                <c:pt idx="1145" formatCode="#,##0">
                  <c:v>31062.20169361047</c:v>
                </c:pt>
                <c:pt idx="1146" formatCode="#,##0">
                  <c:v>31089.33025404157</c:v>
                </c:pt>
                <c:pt idx="1147" formatCode="#,##0">
                  <c:v>31116.45881447267</c:v>
                </c:pt>
                <c:pt idx="1148" formatCode="#,##0">
                  <c:v>31143.58737490377</c:v>
                </c:pt>
                <c:pt idx="1149" formatCode="#,##0">
                  <c:v>31170.71593533487</c:v>
                </c:pt>
                <c:pt idx="1150" formatCode="#,##0">
                  <c:v>31197.84449576597</c:v>
                </c:pt>
                <c:pt idx="1151" formatCode="#,##0">
                  <c:v>31224.97305619708</c:v>
                </c:pt>
                <c:pt idx="1152" formatCode="#,##0">
                  <c:v>31252.10161662818</c:v>
                </c:pt>
                <c:pt idx="1153" formatCode="#,##0">
                  <c:v>31279.23017705928</c:v>
                </c:pt>
                <c:pt idx="1154" formatCode="#,##0">
                  <c:v>31306.35873749038</c:v>
                </c:pt>
                <c:pt idx="1155" formatCode="#,##0">
                  <c:v>31333.48729792148</c:v>
                </c:pt>
                <c:pt idx="1156" formatCode="#,##0">
                  <c:v>31360.61585835258</c:v>
                </c:pt>
                <c:pt idx="1157" formatCode="#,##0">
                  <c:v>31387.74441878368</c:v>
                </c:pt>
                <c:pt idx="1158" formatCode="#,##0">
                  <c:v>31414.87297921478</c:v>
                </c:pt>
                <c:pt idx="1159" formatCode="#,##0">
                  <c:v>31442.00153964588</c:v>
                </c:pt>
                <c:pt idx="1160" formatCode="#,##0">
                  <c:v>31469.13010007698</c:v>
                </c:pt>
                <c:pt idx="1161" formatCode="#,##0">
                  <c:v>31496.25866050808</c:v>
                </c:pt>
                <c:pt idx="1162" formatCode="#,##0">
                  <c:v>31523.38722093918</c:v>
                </c:pt>
                <c:pt idx="1163" formatCode="#,##0">
                  <c:v>31550.51578137029</c:v>
                </c:pt>
                <c:pt idx="1164" formatCode="#,##0">
                  <c:v>31577.64434180139</c:v>
                </c:pt>
                <c:pt idx="1165" formatCode="#,##0">
                  <c:v>31604.77290223249</c:v>
                </c:pt>
                <c:pt idx="1166" formatCode="#,##0">
                  <c:v>31631.90146266359</c:v>
                </c:pt>
                <c:pt idx="1167" formatCode="#,##0">
                  <c:v>31659.03002309469</c:v>
                </c:pt>
                <c:pt idx="1168" formatCode="#,##0">
                  <c:v>31686.1585835258</c:v>
                </c:pt>
                <c:pt idx="1169" formatCode="#,##0">
                  <c:v>31713.2871439569</c:v>
                </c:pt>
                <c:pt idx="1170" formatCode="#,##0">
                  <c:v>31740.41570438799</c:v>
                </c:pt>
                <c:pt idx="1171" formatCode="#,##0">
                  <c:v>31767.5442648191</c:v>
                </c:pt>
                <c:pt idx="1172" formatCode="#,##0">
                  <c:v>31794.6728252502</c:v>
                </c:pt>
                <c:pt idx="1173" formatCode="#,##0">
                  <c:v>31821.8013856813</c:v>
                </c:pt>
                <c:pt idx="1174" formatCode="#,##0">
                  <c:v>31848.9299461124</c:v>
                </c:pt>
                <c:pt idx="1175" formatCode="#,##0">
                  <c:v>31876.0585065435</c:v>
                </c:pt>
                <c:pt idx="1176" formatCode="#,##0">
                  <c:v>31903.1870669746</c:v>
                </c:pt>
                <c:pt idx="1177" formatCode="#,##0">
                  <c:v>31930.3156274057</c:v>
                </c:pt>
                <c:pt idx="1178" formatCode="#,##0">
                  <c:v>31957.4441878368</c:v>
                </c:pt>
                <c:pt idx="1179" formatCode="#,##0">
                  <c:v>31984.5727482679</c:v>
                </c:pt>
                <c:pt idx="1180" formatCode="#,##0">
                  <c:v>32011.701308699</c:v>
                </c:pt>
                <c:pt idx="1181" formatCode="#,##0">
                  <c:v>32038.8298691301</c:v>
                </c:pt>
                <c:pt idx="1182" formatCode="#,##0">
                  <c:v>32065.9584295612</c:v>
                </c:pt>
                <c:pt idx="1183" formatCode="#,##0">
                  <c:v>32093.0869899923</c:v>
                </c:pt>
                <c:pt idx="1184" formatCode="#,##0">
                  <c:v>32120.2155504234</c:v>
                </c:pt>
                <c:pt idx="1185" formatCode="#,##0">
                  <c:v>32147.3441108545</c:v>
                </c:pt>
                <c:pt idx="1186" formatCode="#,##0">
                  <c:v>32174.47267128561</c:v>
                </c:pt>
                <c:pt idx="1187" formatCode="#,##0">
                  <c:v>32201.60123171671</c:v>
                </c:pt>
                <c:pt idx="1188" formatCode="#,##0">
                  <c:v>32228.72979214781</c:v>
                </c:pt>
                <c:pt idx="1189" formatCode="#,##0">
                  <c:v>32255.85835257891</c:v>
                </c:pt>
                <c:pt idx="1190" formatCode="#,##0">
                  <c:v>32282.98691301001</c:v>
                </c:pt>
                <c:pt idx="1191" formatCode="#,##0">
                  <c:v>32310.11547344111</c:v>
                </c:pt>
                <c:pt idx="1192" formatCode="#,##0">
                  <c:v>32337.24403387221</c:v>
                </c:pt>
                <c:pt idx="1193" formatCode="#,##0">
                  <c:v>32364.37259430331</c:v>
                </c:pt>
                <c:pt idx="1194" formatCode="#,##0">
                  <c:v>32391.50115473441</c:v>
                </c:pt>
                <c:pt idx="1195" formatCode="#,##0">
                  <c:v>32418.62971516551</c:v>
                </c:pt>
                <c:pt idx="1196" formatCode="#,##0">
                  <c:v>32445.75827559661</c:v>
                </c:pt>
                <c:pt idx="1197" formatCode="#,##0">
                  <c:v>32472.88683602772</c:v>
                </c:pt>
                <c:pt idx="1198" formatCode="#,##0">
                  <c:v>32500.01539645882</c:v>
                </c:pt>
                <c:pt idx="1199" formatCode="#,##0">
                  <c:v>32527.14395688991</c:v>
                </c:pt>
                <c:pt idx="1200" formatCode="#,##0">
                  <c:v>32554.27251732102</c:v>
                </c:pt>
                <c:pt idx="1201" formatCode="#,##0">
                  <c:v>32581.40107775212</c:v>
                </c:pt>
                <c:pt idx="1202" formatCode="#,##0">
                  <c:v>32608.52963818322</c:v>
                </c:pt>
                <c:pt idx="1203" formatCode="#,##0">
                  <c:v>32635.65819861432</c:v>
                </c:pt>
                <c:pt idx="1204" formatCode="#,##0">
                  <c:v>32662.78675904542</c:v>
                </c:pt>
                <c:pt idx="1205" formatCode="#,##0">
                  <c:v>32689.91531947652</c:v>
                </c:pt>
                <c:pt idx="1206" formatCode="#,##0">
                  <c:v>32717.04387990762</c:v>
                </c:pt>
                <c:pt idx="1207" formatCode="#,##0">
                  <c:v>32744.17244033872</c:v>
                </c:pt>
                <c:pt idx="1208" formatCode="#,##0">
                  <c:v>32771.30100076982</c:v>
                </c:pt>
                <c:pt idx="1209" formatCode="#,##0">
                  <c:v>32798.42956120092</c:v>
                </c:pt>
                <c:pt idx="1210" formatCode="#,##0">
                  <c:v>32825.55812163203</c:v>
                </c:pt>
                <c:pt idx="1211" formatCode="#,##0">
                  <c:v>32852.68668206313</c:v>
                </c:pt>
                <c:pt idx="1212" formatCode="#,##0">
                  <c:v>32879.81524249423</c:v>
                </c:pt>
                <c:pt idx="1213" formatCode="#,##0">
                  <c:v>32906.94380292533</c:v>
                </c:pt>
                <c:pt idx="1214" formatCode="#,##0">
                  <c:v>32934.07236335642</c:v>
                </c:pt>
                <c:pt idx="1215" formatCode="#,##0">
                  <c:v>32961.20092378753</c:v>
                </c:pt>
                <c:pt idx="1216" formatCode="#,##0">
                  <c:v>32988.32948421863</c:v>
                </c:pt>
                <c:pt idx="1217" formatCode="#,##0">
                  <c:v>33015.45804464973</c:v>
                </c:pt>
                <c:pt idx="1218" formatCode="#,##0">
                  <c:v>33042.58660508083</c:v>
                </c:pt>
                <c:pt idx="1219" formatCode="#,##0">
                  <c:v>33069.71516551193</c:v>
                </c:pt>
                <c:pt idx="1220" formatCode="#,##0">
                  <c:v>33096.84372594304</c:v>
                </c:pt>
                <c:pt idx="1221" formatCode="#,##0">
                  <c:v>33123.97228637413</c:v>
                </c:pt>
                <c:pt idx="1222" formatCode="#,##0">
                  <c:v>33151.10084680524</c:v>
                </c:pt>
                <c:pt idx="1223" formatCode="#,##0">
                  <c:v>33178.22940723634</c:v>
                </c:pt>
                <c:pt idx="1224" formatCode="#,##0">
                  <c:v>33205.35796766743</c:v>
                </c:pt>
                <c:pt idx="1225" formatCode="#,##0">
                  <c:v>33232.48652809853</c:v>
                </c:pt>
                <c:pt idx="1226" formatCode="#,##0">
                  <c:v>33259.61508852964</c:v>
                </c:pt>
                <c:pt idx="1227" formatCode="#,##0">
                  <c:v>33286.74364896074</c:v>
                </c:pt>
                <c:pt idx="1228" formatCode="#,##0">
                  <c:v>33313.87220939184</c:v>
                </c:pt>
                <c:pt idx="1229" formatCode="#,##0">
                  <c:v>33341.00076982294</c:v>
                </c:pt>
                <c:pt idx="1230" formatCode="#,##0">
                  <c:v>33368.12933025404</c:v>
                </c:pt>
                <c:pt idx="1231" formatCode="#,##0">
                  <c:v>33395.25789068514</c:v>
                </c:pt>
                <c:pt idx="1232" formatCode="#,##0">
                  <c:v>33422.38645111625</c:v>
                </c:pt>
                <c:pt idx="1233" formatCode="#,##0">
                  <c:v>33449.51501154734</c:v>
                </c:pt>
                <c:pt idx="1234" formatCode="#,##0">
                  <c:v>33476.64357197845</c:v>
                </c:pt>
                <c:pt idx="1235" formatCode="#,##0">
                  <c:v>33503.77213240955</c:v>
                </c:pt>
                <c:pt idx="1236" formatCode="#,##0">
                  <c:v>33530.90069284065</c:v>
                </c:pt>
                <c:pt idx="1237" formatCode="#,##0">
                  <c:v>33558.02925327175</c:v>
                </c:pt>
                <c:pt idx="1238" formatCode="#,##0">
                  <c:v>33585.15781370285</c:v>
                </c:pt>
                <c:pt idx="1239" formatCode="#,##0">
                  <c:v>33612.28637413395</c:v>
                </c:pt>
                <c:pt idx="1240" formatCode="#,##0">
                  <c:v>33639.41493456505</c:v>
                </c:pt>
                <c:pt idx="1241" formatCode="#,##0">
                  <c:v>33666.54349499615</c:v>
                </c:pt>
                <c:pt idx="1242" formatCode="#,##0">
                  <c:v>33693.67205542725</c:v>
                </c:pt>
                <c:pt idx="1243" formatCode="#,##0">
                  <c:v>33720.80061585835</c:v>
                </c:pt>
                <c:pt idx="1244" formatCode="#,##0">
                  <c:v>33747.92917628946</c:v>
                </c:pt>
                <c:pt idx="1245" formatCode="#,##0">
                  <c:v>33775.05773672055</c:v>
                </c:pt>
                <c:pt idx="1246" formatCode="#,##0">
                  <c:v>33802.18629715165</c:v>
                </c:pt>
                <c:pt idx="1247" formatCode="#,##0">
                  <c:v>33829.31485758275</c:v>
                </c:pt>
                <c:pt idx="1248" formatCode="#,##0">
                  <c:v>33856.44341801386</c:v>
                </c:pt>
                <c:pt idx="1249" formatCode="#,##0">
                  <c:v>33883.57197844496</c:v>
                </c:pt>
                <c:pt idx="1250" formatCode="#,##0">
                  <c:v>33910.70053887605</c:v>
                </c:pt>
                <c:pt idx="1251" formatCode="#,##0">
                  <c:v>33937.82909930715</c:v>
                </c:pt>
                <c:pt idx="1252" formatCode="#,##0">
                  <c:v>33964.95765973826</c:v>
                </c:pt>
                <c:pt idx="1253" formatCode="#,##0">
                  <c:v>33992.08622016936</c:v>
                </c:pt>
                <c:pt idx="1254" formatCode="#,##0">
                  <c:v>34019.21478060047</c:v>
                </c:pt>
                <c:pt idx="1255" formatCode="#,##0">
                  <c:v>34046.34334103156</c:v>
                </c:pt>
                <c:pt idx="1256" formatCode="#,##0">
                  <c:v>34073.47190146267</c:v>
                </c:pt>
                <c:pt idx="1257" formatCode="#,##0">
                  <c:v>34100.60046189377</c:v>
                </c:pt>
                <c:pt idx="1258" formatCode="#,##0">
                  <c:v>34127.72902232486</c:v>
                </c:pt>
                <c:pt idx="1259" formatCode="#,##0">
                  <c:v>34154.85758275597</c:v>
                </c:pt>
                <c:pt idx="1260" formatCode="#,##0">
                  <c:v>34181.98614318707</c:v>
                </c:pt>
                <c:pt idx="1261" formatCode="#,##0">
                  <c:v>34209.11470361817</c:v>
                </c:pt>
                <c:pt idx="1262" formatCode="#,##0">
                  <c:v>34236.24326404927</c:v>
                </c:pt>
                <c:pt idx="1263" formatCode="#,##0">
                  <c:v>34263.37182448037</c:v>
                </c:pt>
                <c:pt idx="1264" formatCode="#,##0">
                  <c:v>34290.50038491147</c:v>
                </c:pt>
                <c:pt idx="1265" formatCode="#,##0">
                  <c:v>34317.62894534257</c:v>
                </c:pt>
                <c:pt idx="1266" formatCode="#,##0">
                  <c:v>34344.75750577368</c:v>
                </c:pt>
                <c:pt idx="1267" formatCode="#,##0">
                  <c:v>34371.88606620477</c:v>
                </c:pt>
                <c:pt idx="1268" formatCode="#,##0">
                  <c:v>34399.01462663587</c:v>
                </c:pt>
                <c:pt idx="1269" formatCode="#,##0">
                  <c:v>34426.14318706698</c:v>
                </c:pt>
                <c:pt idx="1270" formatCode="#,##0">
                  <c:v>34453.27174749807</c:v>
                </c:pt>
                <c:pt idx="1271" formatCode="#,##0">
                  <c:v>34480.40030792917</c:v>
                </c:pt>
                <c:pt idx="1272" formatCode="#,##0">
                  <c:v>34507.52886836028</c:v>
                </c:pt>
                <c:pt idx="1273" formatCode="#,##0">
                  <c:v>34534.65742879138</c:v>
                </c:pt>
                <c:pt idx="1274" formatCode="#,##0">
                  <c:v>34561.78598922248</c:v>
                </c:pt>
                <c:pt idx="1275" formatCode="#,##0">
                  <c:v>34588.91454965357</c:v>
                </c:pt>
                <c:pt idx="1276" formatCode="#,##0">
                  <c:v>34616.04311008468</c:v>
                </c:pt>
                <c:pt idx="1277" formatCode="#,##0">
                  <c:v>34643.17167051578</c:v>
                </c:pt>
                <c:pt idx="1278" formatCode="#,##0">
                  <c:v>34670.30023094688</c:v>
                </c:pt>
                <c:pt idx="1279" formatCode="#,##0">
                  <c:v>34697.42879137798</c:v>
                </c:pt>
                <c:pt idx="1280" formatCode="#,##0">
                  <c:v>34724.55735180908</c:v>
                </c:pt>
                <c:pt idx="1281" formatCode="#,##0">
                  <c:v>34751.68591224018</c:v>
                </c:pt>
                <c:pt idx="1282" formatCode="#,##0">
                  <c:v>34778.81447267129</c:v>
                </c:pt>
                <c:pt idx="1283" formatCode="#,##0">
                  <c:v>34805.9430331024</c:v>
                </c:pt>
                <c:pt idx="1284" formatCode="#,##0">
                  <c:v>34833.07159353349</c:v>
                </c:pt>
                <c:pt idx="1285" formatCode="#,##0">
                  <c:v>34860.20015396459</c:v>
                </c:pt>
                <c:pt idx="1286" formatCode="#,##0">
                  <c:v>34887.3287143957</c:v>
                </c:pt>
                <c:pt idx="1287" formatCode="#,##0">
                  <c:v>34914.45727482678</c:v>
                </c:pt>
                <c:pt idx="1288" formatCode="#,##0">
                  <c:v>34941.5858352579</c:v>
                </c:pt>
                <c:pt idx="1289" formatCode="#,##0">
                  <c:v>34968.714395689</c:v>
                </c:pt>
                <c:pt idx="1290" formatCode="#,##0">
                  <c:v>34995.8429561201</c:v>
                </c:pt>
                <c:pt idx="1291" formatCode="#,##0">
                  <c:v>35022.9715165512</c:v>
                </c:pt>
                <c:pt idx="1292" formatCode="#,##0">
                  <c:v>35050.10007698229</c:v>
                </c:pt>
                <c:pt idx="1293" formatCode="#,##0">
                  <c:v>35077.2286374134</c:v>
                </c:pt>
                <c:pt idx="1294" formatCode="#,##0">
                  <c:v>35104.3571978445</c:v>
                </c:pt>
                <c:pt idx="1295" formatCode="#,##0">
                  <c:v>35131.4857582756</c:v>
                </c:pt>
                <c:pt idx="1296" formatCode="#,##0">
                  <c:v>35158.6143187067</c:v>
                </c:pt>
                <c:pt idx="1297" formatCode="#,##0">
                  <c:v>35185.7428791378</c:v>
                </c:pt>
                <c:pt idx="1298" formatCode="#,##0">
                  <c:v>35212.8714395689</c:v>
                </c:pt>
                <c:pt idx="1299" formatCode="#,##0">
                  <c:v>35240.0</c:v>
                </c:pt>
                <c:pt idx="1300" formatCode="#,##0">
                  <c:v>35267.12856043111</c:v>
                </c:pt>
                <c:pt idx="1301" formatCode="#,##0">
                  <c:v>35294.2571208622</c:v>
                </c:pt>
                <c:pt idx="1302" formatCode="#,##0">
                  <c:v>35321.3856812933</c:v>
                </c:pt>
                <c:pt idx="1303" formatCode="#,##0">
                  <c:v>35348.5142417244</c:v>
                </c:pt>
                <c:pt idx="1304" formatCode="#,##0">
                  <c:v>35375.6428021555</c:v>
                </c:pt>
                <c:pt idx="1305" formatCode="#,##0">
                  <c:v>35402.77136258661</c:v>
                </c:pt>
                <c:pt idx="1306" formatCode="#,##0">
                  <c:v>35429.89992301771</c:v>
                </c:pt>
                <c:pt idx="1307" formatCode="#,##0">
                  <c:v>35457.0284834488</c:v>
                </c:pt>
                <c:pt idx="1308" formatCode="#,##0">
                  <c:v>35484.15704387991</c:v>
                </c:pt>
                <c:pt idx="1309" formatCode="#,##0">
                  <c:v>35511.28560431101</c:v>
                </c:pt>
                <c:pt idx="1310" formatCode="#,##0">
                  <c:v>35538.41416474211</c:v>
                </c:pt>
                <c:pt idx="1311" formatCode="#,##0">
                  <c:v>35565.54272517321</c:v>
                </c:pt>
                <c:pt idx="1312" formatCode="#,##0">
                  <c:v>35592.67128560431</c:v>
                </c:pt>
                <c:pt idx="1313" formatCode="#,##0">
                  <c:v>35619.79984603541</c:v>
                </c:pt>
                <c:pt idx="1314" formatCode="#,##0">
                  <c:v>35646.92840646651</c:v>
                </c:pt>
                <c:pt idx="1315" formatCode="#,##0">
                  <c:v>35674.05696689762</c:v>
                </c:pt>
                <c:pt idx="1316" formatCode="#,##0">
                  <c:v>35701.18552732871</c:v>
                </c:pt>
                <c:pt idx="1317" formatCode="#,##0">
                  <c:v>35728.31408775982</c:v>
                </c:pt>
                <c:pt idx="1318" formatCode="#,##0">
                  <c:v>35755.44264819091</c:v>
                </c:pt>
                <c:pt idx="1319" formatCode="#,##0">
                  <c:v>35782.57120862202</c:v>
                </c:pt>
                <c:pt idx="1320" formatCode="#,##0">
                  <c:v>35809.69976905312</c:v>
                </c:pt>
                <c:pt idx="1321" formatCode="#,##0">
                  <c:v>35836.82832948422</c:v>
                </c:pt>
                <c:pt idx="1322" formatCode="#,##0">
                  <c:v>35863.95688991532</c:v>
                </c:pt>
                <c:pt idx="1323" formatCode="#,##0">
                  <c:v>35891.08545034642</c:v>
                </c:pt>
                <c:pt idx="1324" formatCode="#,##0">
                  <c:v>35918.21401077752</c:v>
                </c:pt>
                <c:pt idx="1325" formatCode="#,##0">
                  <c:v>35945.34257120862</c:v>
                </c:pt>
                <c:pt idx="1326" formatCode="#,##0">
                  <c:v>35972.47113163972</c:v>
                </c:pt>
                <c:pt idx="1327" formatCode="#,##0">
                  <c:v>35999.59969207083</c:v>
                </c:pt>
                <c:pt idx="1328" formatCode="#,##0">
                  <c:v>36026.72825250193</c:v>
                </c:pt>
                <c:pt idx="1329" formatCode="#,##0">
                  <c:v>36053.85681293302</c:v>
                </c:pt>
                <c:pt idx="1330" formatCode="#,##0">
                  <c:v>36080.98537336412</c:v>
                </c:pt>
                <c:pt idx="1331" formatCode="#,##0">
                  <c:v>36108.11393379523</c:v>
                </c:pt>
                <c:pt idx="1332" formatCode="#,##0">
                  <c:v>36135.24249422633</c:v>
                </c:pt>
                <c:pt idx="1333" formatCode="#,##0">
                  <c:v>36162.37105465743</c:v>
                </c:pt>
                <c:pt idx="1334" formatCode="#,##0">
                  <c:v>36189.49961508852</c:v>
                </c:pt>
                <c:pt idx="1335" formatCode="#,##0">
                  <c:v>36216.62817551963</c:v>
                </c:pt>
                <c:pt idx="1336" formatCode="#,##0">
                  <c:v>36243.75673595073</c:v>
                </c:pt>
                <c:pt idx="1337" formatCode="#,##0">
                  <c:v>36270.88529638183</c:v>
                </c:pt>
                <c:pt idx="1338" formatCode="#,##0">
                  <c:v>36298.01385681293</c:v>
                </c:pt>
                <c:pt idx="1339" formatCode="#,##0">
                  <c:v>36325.14241724403</c:v>
                </c:pt>
                <c:pt idx="1340" formatCode="#,##0">
                  <c:v>36352.27097767514</c:v>
                </c:pt>
                <c:pt idx="1341" formatCode="#,##0">
                  <c:v>36379.39953810623</c:v>
                </c:pt>
                <c:pt idx="1342" formatCode="#,##0">
                  <c:v>36406.52809853734</c:v>
                </c:pt>
                <c:pt idx="1343" formatCode="#,##0">
                  <c:v>36433.65665896843</c:v>
                </c:pt>
                <c:pt idx="1344" formatCode="#,##0">
                  <c:v>36460.78521939954</c:v>
                </c:pt>
                <c:pt idx="1345" formatCode="#,##0">
                  <c:v>36487.91377983064</c:v>
                </c:pt>
                <c:pt idx="1346" formatCode="#,##0">
                  <c:v>36515.04234026174</c:v>
                </c:pt>
                <c:pt idx="1347" formatCode="#,##0">
                  <c:v>36542.17090069284</c:v>
                </c:pt>
                <c:pt idx="1348" formatCode="#,##0">
                  <c:v>36569.29946112394</c:v>
                </c:pt>
                <c:pt idx="1349" formatCode="#,##0">
                  <c:v>36596.42802155505</c:v>
                </c:pt>
                <c:pt idx="1350" formatCode="#,##0">
                  <c:v>36623.55658198614</c:v>
                </c:pt>
                <c:pt idx="1351" formatCode="#,##0">
                  <c:v>36650.68514241724</c:v>
                </c:pt>
                <c:pt idx="1352" formatCode="#,##0">
                  <c:v>36677.81370284835</c:v>
                </c:pt>
                <c:pt idx="1353" formatCode="#,##0">
                  <c:v>36704.94226327944</c:v>
                </c:pt>
                <c:pt idx="1354" formatCode="#,##0">
                  <c:v>36732.07082371055</c:v>
                </c:pt>
                <c:pt idx="1355" formatCode="#,##0">
                  <c:v>36759.19938414165</c:v>
                </c:pt>
                <c:pt idx="1356" formatCode="#,##0">
                  <c:v>36786.32794457275</c:v>
                </c:pt>
                <c:pt idx="1357" formatCode="#,##0">
                  <c:v>36813.45650500385</c:v>
                </c:pt>
                <c:pt idx="1358" formatCode="#,##0">
                  <c:v>36840.58506543495</c:v>
                </c:pt>
                <c:pt idx="1359" formatCode="#,##0">
                  <c:v>36867.71362586605</c:v>
                </c:pt>
                <c:pt idx="1360" formatCode="#,##0">
                  <c:v>36894.84218629715</c:v>
                </c:pt>
                <c:pt idx="1361" formatCode="#,##0">
                  <c:v>36921.97074672826</c:v>
                </c:pt>
                <c:pt idx="1362" formatCode="#,##0">
                  <c:v>36949.09930715935</c:v>
                </c:pt>
                <c:pt idx="1363" formatCode="#,##0">
                  <c:v>36976.22786759045</c:v>
                </c:pt>
                <c:pt idx="1364" formatCode="#,##0">
                  <c:v>37003.35642802155</c:v>
                </c:pt>
                <c:pt idx="1365" formatCode="#,##0">
                  <c:v>37030.48498845265</c:v>
                </c:pt>
                <c:pt idx="1366" formatCode="#,##0">
                  <c:v>37057.61354888376</c:v>
                </c:pt>
                <c:pt idx="1367" formatCode="#,##0">
                  <c:v>37084.74210931486</c:v>
                </c:pt>
                <c:pt idx="1368" formatCode="#,##0">
                  <c:v>37111.87066974595</c:v>
                </c:pt>
                <c:pt idx="1369" formatCode="#,##0">
                  <c:v>37138.99923017706</c:v>
                </c:pt>
                <c:pt idx="1370" formatCode="#,##0">
                  <c:v>37166.12779060816</c:v>
                </c:pt>
                <c:pt idx="1371" formatCode="#,##0">
                  <c:v>37193.25635103926</c:v>
                </c:pt>
                <c:pt idx="1372" formatCode="#,##0">
                  <c:v>37220.38491147036</c:v>
                </c:pt>
                <c:pt idx="1373" formatCode="#,##0">
                  <c:v>37247.51347190146</c:v>
                </c:pt>
                <c:pt idx="1374" formatCode="#,##0">
                  <c:v>37274.64203233256</c:v>
                </c:pt>
                <c:pt idx="1375" formatCode="#,##0">
                  <c:v>37301.77059276366</c:v>
                </c:pt>
                <c:pt idx="1376" formatCode="#,##0">
                  <c:v>37328.89915319477</c:v>
                </c:pt>
                <c:pt idx="1377" formatCode="#,##0">
                  <c:v>37356.02771362587</c:v>
                </c:pt>
                <c:pt idx="1378" formatCode="#,##0">
                  <c:v>37383.15627405697</c:v>
                </c:pt>
                <c:pt idx="1379" formatCode="#,##0">
                  <c:v>37410.28483448806</c:v>
                </c:pt>
                <c:pt idx="1380" formatCode="#,##0">
                  <c:v>37437.41339491917</c:v>
                </c:pt>
                <c:pt idx="1381" formatCode="#,##0">
                  <c:v>37464.54195535027</c:v>
                </c:pt>
                <c:pt idx="1382" formatCode="#,##0">
                  <c:v>37491.67051578137</c:v>
                </c:pt>
                <c:pt idx="1383" formatCode="#,##0">
                  <c:v>37518.79907621248</c:v>
                </c:pt>
                <c:pt idx="1384" formatCode="#,##0">
                  <c:v>37545.92763664357</c:v>
                </c:pt>
                <c:pt idx="1385" formatCode="#,##0">
                  <c:v>37573.05619707467</c:v>
                </c:pt>
                <c:pt idx="1386" formatCode="#,##0">
                  <c:v>37600.18475750578</c:v>
                </c:pt>
                <c:pt idx="1387" formatCode="#,##0">
                  <c:v>37627.31331793687</c:v>
                </c:pt>
                <c:pt idx="1388" formatCode="#,##0">
                  <c:v>37654.44187836797</c:v>
                </c:pt>
                <c:pt idx="1389" formatCode="#,##0">
                  <c:v>37681.57043879907</c:v>
                </c:pt>
                <c:pt idx="1390" formatCode="#,##0">
                  <c:v>37708.69899923017</c:v>
                </c:pt>
                <c:pt idx="1391" formatCode="#,##0">
                  <c:v>37735.82755966128</c:v>
                </c:pt>
                <c:pt idx="1392" formatCode="#,##0">
                  <c:v>37762.95612009237</c:v>
                </c:pt>
                <c:pt idx="1393" formatCode="#,##0">
                  <c:v>37790.08468052348</c:v>
                </c:pt>
                <c:pt idx="1394" formatCode="#,##0">
                  <c:v>37817.21324095458</c:v>
                </c:pt>
                <c:pt idx="1395" formatCode="#,##0">
                  <c:v>37844.34180138568</c:v>
                </c:pt>
                <c:pt idx="1396" formatCode="#,##0">
                  <c:v>37871.47036181678</c:v>
                </c:pt>
                <c:pt idx="1397" formatCode="#,##0">
                  <c:v>37898.59892224788</c:v>
                </c:pt>
                <c:pt idx="1398" formatCode="#,##0">
                  <c:v>37925.72748267899</c:v>
                </c:pt>
                <c:pt idx="1399" formatCode="#,##0">
                  <c:v>37952.85604311008</c:v>
                </c:pt>
                <c:pt idx="1400" formatCode="#,##0">
                  <c:v>37979.9846035412</c:v>
                </c:pt>
                <c:pt idx="1401" formatCode="#,##0">
                  <c:v>38007.11316397229</c:v>
                </c:pt>
                <c:pt idx="1402" formatCode="#,##0">
                  <c:v>38034.24172440339</c:v>
                </c:pt>
                <c:pt idx="1403" formatCode="#,##0">
                  <c:v>38061.3702848345</c:v>
                </c:pt>
                <c:pt idx="1404" formatCode="#,##0">
                  <c:v>38088.49884526559</c:v>
                </c:pt>
                <c:pt idx="1405" formatCode="#,##0">
                  <c:v>38115.62740569669</c:v>
                </c:pt>
                <c:pt idx="1406" formatCode="#,##0">
                  <c:v>38142.75596612779</c:v>
                </c:pt>
                <c:pt idx="1407" formatCode="#,##0">
                  <c:v>38169.88452655888</c:v>
                </c:pt>
                <c:pt idx="1408" formatCode="#,##0">
                  <c:v>38197.01308698999</c:v>
                </c:pt>
                <c:pt idx="1409" formatCode="#,##0">
                  <c:v>38224.14164742109</c:v>
                </c:pt>
                <c:pt idx="1410" formatCode="#,##0">
                  <c:v>38251.2702078522</c:v>
                </c:pt>
                <c:pt idx="1411" formatCode="#,##0">
                  <c:v>38278.3987682833</c:v>
                </c:pt>
                <c:pt idx="1412" formatCode="#,##0">
                  <c:v>38305.52732871439</c:v>
                </c:pt>
                <c:pt idx="1413" formatCode="#,##0">
                  <c:v>38332.6558891455</c:v>
                </c:pt>
                <c:pt idx="1414" formatCode="#,##0">
                  <c:v>38359.7844495766</c:v>
                </c:pt>
                <c:pt idx="1415" formatCode="#,##0">
                  <c:v>38386.9130100077</c:v>
                </c:pt>
                <c:pt idx="1416" formatCode="#,##0">
                  <c:v>38414.0415704388</c:v>
                </c:pt>
                <c:pt idx="1417" formatCode="#,##0">
                  <c:v>38441.1701308699</c:v>
                </c:pt>
                <c:pt idx="1418" formatCode="#,##0">
                  <c:v>38468.298691301</c:v>
                </c:pt>
                <c:pt idx="1419" formatCode="#,##0">
                  <c:v>38495.4272517321</c:v>
                </c:pt>
                <c:pt idx="1420" formatCode="#,##0">
                  <c:v>38522.55581216321</c:v>
                </c:pt>
                <c:pt idx="1421" formatCode="#,##0">
                  <c:v>38549.6843725943</c:v>
                </c:pt>
                <c:pt idx="1422" formatCode="#,##0">
                  <c:v>38576.8129330254</c:v>
                </c:pt>
                <c:pt idx="1423" formatCode="#,##0">
                  <c:v>38603.9414934565</c:v>
                </c:pt>
                <c:pt idx="1424" formatCode="#,##0">
                  <c:v>38631.0700538876</c:v>
                </c:pt>
                <c:pt idx="1425" formatCode="#,##0">
                  <c:v>38658.19861431871</c:v>
                </c:pt>
                <c:pt idx="1426" formatCode="#,##0">
                  <c:v>38685.32717474981</c:v>
                </c:pt>
                <c:pt idx="1427" formatCode="#,##0">
                  <c:v>38712.45573518091</c:v>
                </c:pt>
                <c:pt idx="1428" formatCode="#,##0">
                  <c:v>38739.58429561201</c:v>
                </c:pt>
                <c:pt idx="1429" formatCode="#,##0">
                  <c:v>38766.7128560431</c:v>
                </c:pt>
                <c:pt idx="1430" formatCode="#,##0">
                  <c:v>38793.84141647421</c:v>
                </c:pt>
                <c:pt idx="1431" formatCode="#,##0">
                  <c:v>38820.96997690531</c:v>
                </c:pt>
                <c:pt idx="1432" formatCode="#,##0">
                  <c:v>38848.09853733641</c:v>
                </c:pt>
                <c:pt idx="1433" formatCode="#,##0">
                  <c:v>38875.22709776751</c:v>
                </c:pt>
                <c:pt idx="1434" formatCode="#,##0">
                  <c:v>38902.3556581986</c:v>
                </c:pt>
                <c:pt idx="1435" formatCode="#,##0">
                  <c:v>38929.48421862971</c:v>
                </c:pt>
                <c:pt idx="1436" formatCode="#,##0">
                  <c:v>38956.61277906082</c:v>
                </c:pt>
                <c:pt idx="1437" formatCode="#,##0">
                  <c:v>38983.74133949192</c:v>
                </c:pt>
                <c:pt idx="1438" formatCode="#,##0">
                  <c:v>39010.86989992302</c:v>
                </c:pt>
                <c:pt idx="1439" formatCode="#,##0">
                  <c:v>39037.99846035412</c:v>
                </c:pt>
                <c:pt idx="1440" formatCode="#,##0">
                  <c:v>39065.12702078522</c:v>
                </c:pt>
                <c:pt idx="1441" formatCode="#,##0">
                  <c:v>39092.25558121632</c:v>
                </c:pt>
                <c:pt idx="1442" formatCode="#,##0">
                  <c:v>39119.38414164742</c:v>
                </c:pt>
                <c:pt idx="1443" formatCode="#,##0">
                  <c:v>39146.51270207852</c:v>
                </c:pt>
                <c:pt idx="1444" formatCode="#,##0">
                  <c:v>39173.64126250963</c:v>
                </c:pt>
                <c:pt idx="1445" formatCode="#,##0">
                  <c:v>39200.76982294073</c:v>
                </c:pt>
                <c:pt idx="1446" formatCode="#,##0">
                  <c:v>39227.89838337182</c:v>
                </c:pt>
                <c:pt idx="1447" formatCode="#,##0">
                  <c:v>39255.02694380293</c:v>
                </c:pt>
                <c:pt idx="1448" formatCode="#,##0">
                  <c:v>39282.15550423402</c:v>
                </c:pt>
                <c:pt idx="1449" formatCode="#,##0">
                  <c:v>39309.28406466513</c:v>
                </c:pt>
                <c:pt idx="1450" formatCode="#,##0">
                  <c:v>39336.41262509622</c:v>
                </c:pt>
                <c:pt idx="1451" formatCode="#,##0">
                  <c:v>39363.54118552733</c:v>
                </c:pt>
                <c:pt idx="1452" formatCode="#,##0">
                  <c:v>39390.66974595843</c:v>
                </c:pt>
                <c:pt idx="1453" formatCode="#,##0">
                  <c:v>39417.79830638953</c:v>
                </c:pt>
                <c:pt idx="1454" formatCode="#,##0">
                  <c:v>39444.92686682064</c:v>
                </c:pt>
                <c:pt idx="1455" formatCode="#,##0">
                  <c:v>39472.05542725173</c:v>
                </c:pt>
                <c:pt idx="1456" formatCode="#,##0">
                  <c:v>39499.18398768283</c:v>
                </c:pt>
                <c:pt idx="1457" formatCode="#,##0">
                  <c:v>39526.31254811393</c:v>
                </c:pt>
                <c:pt idx="1458" formatCode="#,##0">
                  <c:v>39553.44110854503</c:v>
                </c:pt>
                <c:pt idx="1459" formatCode="#,##0">
                  <c:v>39580.56966897614</c:v>
                </c:pt>
                <c:pt idx="1460" formatCode="#,##0">
                  <c:v>39607.69822940724</c:v>
                </c:pt>
                <c:pt idx="1461" formatCode="#,##0">
                  <c:v>39634.82678983834</c:v>
                </c:pt>
                <c:pt idx="1462" formatCode="#,##0">
                  <c:v>39661.95535026944</c:v>
                </c:pt>
                <c:pt idx="1463" formatCode="#,##0">
                  <c:v>39689.08391070054</c:v>
                </c:pt>
                <c:pt idx="1464" formatCode="#,##0">
                  <c:v>39716.21247113164</c:v>
                </c:pt>
                <c:pt idx="1465" formatCode="#,##0">
                  <c:v>39743.34103156274</c:v>
                </c:pt>
                <c:pt idx="1466" formatCode="#,##0">
                  <c:v>39770.46959199385</c:v>
                </c:pt>
                <c:pt idx="1467" formatCode="#,##0">
                  <c:v>39797.59815242494</c:v>
                </c:pt>
                <c:pt idx="1468" formatCode="#,##0">
                  <c:v>39824.72671285604</c:v>
                </c:pt>
                <c:pt idx="1469" formatCode="#,##0">
                  <c:v>39851.85527328714</c:v>
                </c:pt>
                <c:pt idx="1470" formatCode="#,##0">
                  <c:v>39878.98383371824</c:v>
                </c:pt>
                <c:pt idx="1471" formatCode="#,##0">
                  <c:v>39906.11239414935</c:v>
                </c:pt>
                <c:pt idx="1472" formatCode="#,##0">
                  <c:v>39933.24095458045</c:v>
                </c:pt>
                <c:pt idx="1473" formatCode="#,##0">
                  <c:v>39960.36951501155</c:v>
                </c:pt>
                <c:pt idx="1474" formatCode="#,##0">
                  <c:v>39987.49807544265</c:v>
                </c:pt>
                <c:pt idx="1475" formatCode="#,##0">
                  <c:v>40014.62663587375</c:v>
                </c:pt>
                <c:pt idx="1476" formatCode="#,##0">
                  <c:v>40041.75519630485</c:v>
                </c:pt>
                <c:pt idx="1477" formatCode="#,##0">
                  <c:v>40068.88375673595</c:v>
                </c:pt>
                <c:pt idx="1478" formatCode="#,##0">
                  <c:v>40096.01231716705</c:v>
                </c:pt>
                <c:pt idx="1479" formatCode="#,##0">
                  <c:v>40123.14087759815</c:v>
                </c:pt>
                <c:pt idx="1480" formatCode="#,##0">
                  <c:v>40150.26943802925</c:v>
                </c:pt>
                <c:pt idx="1481" formatCode="#,##0">
                  <c:v>40177.39799846036</c:v>
                </c:pt>
                <c:pt idx="1482" formatCode="#,##0">
                  <c:v>40204.52655889145</c:v>
                </c:pt>
                <c:pt idx="1483" formatCode="#,##0">
                  <c:v>40231.65511932256</c:v>
                </c:pt>
                <c:pt idx="1484" formatCode="#,##0">
                  <c:v>40258.78367975366</c:v>
                </c:pt>
                <c:pt idx="1485" formatCode="#,##0">
                  <c:v>40285.91224018475</c:v>
                </c:pt>
                <c:pt idx="1486" formatCode="#,##0">
                  <c:v>40313.04080061586</c:v>
                </c:pt>
                <c:pt idx="1487" formatCode="#,##0">
                  <c:v>40340.16936104696</c:v>
                </c:pt>
                <c:pt idx="1488" formatCode="#,##0">
                  <c:v>40367.29792147806</c:v>
                </c:pt>
                <c:pt idx="1489" formatCode="#,##0">
                  <c:v>40394.42648190916</c:v>
                </c:pt>
                <c:pt idx="1490" formatCode="#,##0">
                  <c:v>40421.55504234026</c:v>
                </c:pt>
                <c:pt idx="1491" formatCode="#,##0">
                  <c:v>40448.68360277137</c:v>
                </c:pt>
                <c:pt idx="1492" formatCode="#,##0">
                  <c:v>40475.81216320246</c:v>
                </c:pt>
                <c:pt idx="1493" formatCode="#,##0">
                  <c:v>40502.94072363357</c:v>
                </c:pt>
                <c:pt idx="1494" formatCode="#,##0">
                  <c:v>40530.06928406467</c:v>
                </c:pt>
                <c:pt idx="1495" formatCode="#,##0">
                  <c:v>40557.19784449576</c:v>
                </c:pt>
                <c:pt idx="1496" formatCode="#,##0">
                  <c:v>40584.32640492687</c:v>
                </c:pt>
                <c:pt idx="1497" formatCode="#,##0">
                  <c:v>40611.45496535796</c:v>
                </c:pt>
                <c:pt idx="1498" formatCode="#,##0">
                  <c:v>40638.58352578907</c:v>
                </c:pt>
                <c:pt idx="1499" formatCode="#,##0">
                  <c:v>40665.71208622017</c:v>
                </c:pt>
                <c:pt idx="1500" formatCode="#,##0">
                  <c:v>40692.84064665128</c:v>
                </c:pt>
                <c:pt idx="1501" formatCode="#,##0">
                  <c:v>40719.96920708237</c:v>
                </c:pt>
                <c:pt idx="1502" formatCode="#,##0">
                  <c:v>40747.09776751347</c:v>
                </c:pt>
                <c:pt idx="1503" formatCode="#,##0">
                  <c:v>40774.22632794457</c:v>
                </c:pt>
                <c:pt idx="1504" formatCode="#,##0">
                  <c:v>40801.35488837567</c:v>
                </c:pt>
                <c:pt idx="1505" formatCode="#,##0">
                  <c:v>40828.48344880678</c:v>
                </c:pt>
                <c:pt idx="1506" formatCode="#,##0">
                  <c:v>40855.61200923787</c:v>
                </c:pt>
                <c:pt idx="1507" formatCode="#,##0">
                  <c:v>40882.74056966897</c:v>
                </c:pt>
                <c:pt idx="1508" formatCode="#,##0">
                  <c:v>40909.86913010008</c:v>
                </c:pt>
                <c:pt idx="1509" formatCode="#,##0">
                  <c:v>40936.99769053118</c:v>
                </c:pt>
                <c:pt idx="1510" formatCode="#,##0">
                  <c:v>40964.12625096228</c:v>
                </c:pt>
                <c:pt idx="1511" formatCode="#,##0">
                  <c:v>40991.25481139338</c:v>
                </c:pt>
                <c:pt idx="1512" formatCode="#,##0">
                  <c:v>41018.38337182447</c:v>
                </c:pt>
                <c:pt idx="1513" formatCode="#,##0">
                  <c:v>41045.51193225558</c:v>
                </c:pt>
                <c:pt idx="1514" formatCode="#,##0">
                  <c:v>41072.64049268668</c:v>
                </c:pt>
                <c:pt idx="1515" formatCode="#,##0">
                  <c:v>41099.76905311779</c:v>
                </c:pt>
                <c:pt idx="1516" formatCode="#,##0">
                  <c:v>41126.89761354888</c:v>
                </c:pt>
                <c:pt idx="1517" formatCode="#,##0">
                  <c:v>41154.02617397998</c:v>
                </c:pt>
                <c:pt idx="1518" formatCode="#,##0">
                  <c:v>41181.15473441109</c:v>
                </c:pt>
                <c:pt idx="1519" formatCode="#,##0">
                  <c:v>41208.28329484218</c:v>
                </c:pt>
                <c:pt idx="1520" formatCode="#,##0">
                  <c:v>41235.4118552733</c:v>
                </c:pt>
                <c:pt idx="1521" formatCode="#,##0">
                  <c:v>41262.54041570439</c:v>
                </c:pt>
                <c:pt idx="1522" formatCode="#,##0">
                  <c:v>41289.66897613549</c:v>
                </c:pt>
                <c:pt idx="1523" formatCode="#,##0">
                  <c:v>41316.79753656659</c:v>
                </c:pt>
                <c:pt idx="1524" formatCode="#,##0">
                  <c:v>41343.92609699769</c:v>
                </c:pt>
                <c:pt idx="1525" formatCode="#,##0">
                  <c:v>41371.0546574288</c:v>
                </c:pt>
                <c:pt idx="1526" formatCode="#,##0">
                  <c:v>41398.1832178599</c:v>
                </c:pt>
                <c:pt idx="1527" formatCode="#,##0">
                  <c:v>41425.311778291</c:v>
                </c:pt>
                <c:pt idx="1528" formatCode="#,##0">
                  <c:v>41452.4403387221</c:v>
                </c:pt>
                <c:pt idx="1529" formatCode="#,##0">
                  <c:v>41479.5688991532</c:v>
                </c:pt>
                <c:pt idx="1530" formatCode="#,##0">
                  <c:v>41506.6974595843</c:v>
                </c:pt>
                <c:pt idx="1531" formatCode="#,##0">
                  <c:v>41533.8260200154</c:v>
                </c:pt>
                <c:pt idx="1532" formatCode="#,##0">
                  <c:v>41560.9545804465</c:v>
                </c:pt>
                <c:pt idx="1533" formatCode="#,##0">
                  <c:v>41588.0831408776</c:v>
                </c:pt>
                <c:pt idx="1534" formatCode="#,##0">
                  <c:v>41615.2117013087</c:v>
                </c:pt>
                <c:pt idx="1535" formatCode="#,##0">
                  <c:v>41642.3402617398</c:v>
                </c:pt>
                <c:pt idx="1536" formatCode="#,##0">
                  <c:v>41669.4688221709</c:v>
                </c:pt>
                <c:pt idx="1537" formatCode="#,##0">
                  <c:v>41696.59738260201</c:v>
                </c:pt>
                <c:pt idx="1538" formatCode="#,##0">
                  <c:v>41723.7259430331</c:v>
                </c:pt>
                <c:pt idx="1539" formatCode="#,##0">
                  <c:v>41750.8545034642</c:v>
                </c:pt>
                <c:pt idx="1540" formatCode="#,##0">
                  <c:v>41777.98306389531</c:v>
                </c:pt>
                <c:pt idx="1541" formatCode="#,##0">
                  <c:v>41805.1116243264</c:v>
                </c:pt>
                <c:pt idx="1542" formatCode="#,##0">
                  <c:v>41832.24018475751</c:v>
                </c:pt>
                <c:pt idx="1543" formatCode="#,##0">
                  <c:v>41859.36874518861</c:v>
                </c:pt>
                <c:pt idx="1544" formatCode="#,##0">
                  <c:v>41886.49730561971</c:v>
                </c:pt>
                <c:pt idx="1545" formatCode="#,##0">
                  <c:v>41913.62586605081</c:v>
                </c:pt>
                <c:pt idx="1546" formatCode="#,##0">
                  <c:v>41940.75442648191</c:v>
                </c:pt>
                <c:pt idx="1547" formatCode="#,##0">
                  <c:v>41967.88298691301</c:v>
                </c:pt>
                <c:pt idx="1548" formatCode="#,##0">
                  <c:v>41995.0115473441</c:v>
                </c:pt>
                <c:pt idx="1549" formatCode="#,##0">
                  <c:v>42022.14010777522</c:v>
                </c:pt>
                <c:pt idx="1550" formatCode="#,##0">
                  <c:v>42049.26866820631</c:v>
                </c:pt>
                <c:pt idx="1551" formatCode="#,##0">
                  <c:v>42076.39722863741</c:v>
                </c:pt>
                <c:pt idx="1552" formatCode="#,##0">
                  <c:v>42103.52578906852</c:v>
                </c:pt>
                <c:pt idx="1553" formatCode="#,##0">
                  <c:v>42130.65434949961</c:v>
                </c:pt>
                <c:pt idx="1554" formatCode="#,##0">
                  <c:v>42157.78290993072</c:v>
                </c:pt>
                <c:pt idx="1555" formatCode="#,##0">
                  <c:v>42184.91147036182</c:v>
                </c:pt>
                <c:pt idx="1556" formatCode="#,##0">
                  <c:v>42212.04003079291</c:v>
                </c:pt>
                <c:pt idx="1557" formatCode="#,##0">
                  <c:v>42239.16859122402</c:v>
                </c:pt>
                <c:pt idx="1558" formatCode="#,##0">
                  <c:v>42266.29715165512</c:v>
                </c:pt>
                <c:pt idx="1559" formatCode="#,##0">
                  <c:v>42293.42571208622</c:v>
                </c:pt>
                <c:pt idx="1560" formatCode="#,##0">
                  <c:v>42320.55427251732</c:v>
                </c:pt>
                <c:pt idx="1561" formatCode="#,##0">
                  <c:v>42347.68283294841</c:v>
                </c:pt>
                <c:pt idx="1562" formatCode="#,##0">
                  <c:v>42374.81139337952</c:v>
                </c:pt>
                <c:pt idx="1563" formatCode="#,##0">
                  <c:v>42401.93995381062</c:v>
                </c:pt>
                <c:pt idx="1564" formatCode="#,##0">
                  <c:v>42429.06851424172</c:v>
                </c:pt>
                <c:pt idx="1565" formatCode="#,##0">
                  <c:v>42456.19707467283</c:v>
                </c:pt>
                <c:pt idx="1566" formatCode="#,##0">
                  <c:v>42483.32563510393</c:v>
                </c:pt>
                <c:pt idx="1567" formatCode="#,##0">
                  <c:v>42510.45419553503</c:v>
                </c:pt>
                <c:pt idx="1568" formatCode="#,##0">
                  <c:v>42537.58275596612</c:v>
                </c:pt>
                <c:pt idx="1569" formatCode="#,##0">
                  <c:v>42564.71131639723</c:v>
                </c:pt>
                <c:pt idx="1570" formatCode="#,##0">
                  <c:v>42591.83987682832</c:v>
                </c:pt>
                <c:pt idx="1571" formatCode="#,##0">
                  <c:v>42618.96843725943</c:v>
                </c:pt>
                <c:pt idx="1572" formatCode="#,##0">
                  <c:v>42646.09699769053</c:v>
                </c:pt>
                <c:pt idx="1573" formatCode="#,##0">
                  <c:v>42673.22555812163</c:v>
                </c:pt>
                <c:pt idx="1574" formatCode="#,##0">
                  <c:v>42700.35411855273</c:v>
                </c:pt>
                <c:pt idx="1575" formatCode="#,##0">
                  <c:v>42727.48267898383</c:v>
                </c:pt>
                <c:pt idx="1576" formatCode="#,##0">
                  <c:v>42754.61123941493</c:v>
                </c:pt>
                <c:pt idx="1577" formatCode="#,##0">
                  <c:v>42781.73979984604</c:v>
                </c:pt>
                <c:pt idx="1578" formatCode="#,##0">
                  <c:v>42808.86836027713</c:v>
                </c:pt>
                <c:pt idx="1579" formatCode="#,##0">
                  <c:v>42835.99692070824</c:v>
                </c:pt>
                <c:pt idx="1580" formatCode="#,##0">
                  <c:v>42863.12548113934</c:v>
                </c:pt>
                <c:pt idx="1581" formatCode="#,##0">
                  <c:v>42890.25404157044</c:v>
                </c:pt>
                <c:pt idx="1582" formatCode="#,##0">
                  <c:v>42917.38260200154</c:v>
                </c:pt>
                <c:pt idx="1583" formatCode="#,##0">
                  <c:v>42944.51116243265</c:v>
                </c:pt>
                <c:pt idx="1584" formatCode="#,##0">
                  <c:v>42971.63972286374</c:v>
                </c:pt>
                <c:pt idx="1585" formatCode="#,##0">
                  <c:v>42998.76828329484</c:v>
                </c:pt>
                <c:pt idx="1586" formatCode="#,##0">
                  <c:v>43025.89684372595</c:v>
                </c:pt>
                <c:pt idx="1587" formatCode="#,##0">
                  <c:v>43053.02540415704</c:v>
                </c:pt>
                <c:pt idx="1588" formatCode="#,##0">
                  <c:v>43080.15396458815</c:v>
                </c:pt>
                <c:pt idx="1589" formatCode="#,##0">
                  <c:v>43107.28252501925</c:v>
                </c:pt>
                <c:pt idx="1590" formatCode="#,##0">
                  <c:v>43134.41108545035</c:v>
                </c:pt>
                <c:pt idx="1591" formatCode="#,##0">
                  <c:v>43161.53964588145</c:v>
                </c:pt>
                <c:pt idx="1592" formatCode="#,##0">
                  <c:v>43188.66820631255</c:v>
                </c:pt>
                <c:pt idx="1593" formatCode="#,##0">
                  <c:v>43215.79676674365</c:v>
                </c:pt>
                <c:pt idx="1594" formatCode="#,##0">
                  <c:v>43242.92532717475</c:v>
                </c:pt>
                <c:pt idx="1595" formatCode="#,##0">
                  <c:v>43270.05388760585</c:v>
                </c:pt>
                <c:pt idx="1596" formatCode="#,##0">
                  <c:v>43297.18244803695</c:v>
                </c:pt>
                <c:pt idx="1597" formatCode="#,##0">
                  <c:v>43324.31100846805</c:v>
                </c:pt>
                <c:pt idx="1598" formatCode="#,##0">
                  <c:v>43351.43956889915</c:v>
                </c:pt>
                <c:pt idx="1599" formatCode="#,##0">
                  <c:v>43378.56812933026</c:v>
                </c:pt>
                <c:pt idx="1600" formatCode="#,##0">
                  <c:v>43405.69668976135</c:v>
                </c:pt>
                <c:pt idx="1601" formatCode="#,##0">
                  <c:v>43432.82525019245</c:v>
                </c:pt>
                <c:pt idx="1602" formatCode="#,##0">
                  <c:v>43459.95381062355</c:v>
                </c:pt>
                <c:pt idx="1603" formatCode="#,##0">
                  <c:v>43487.08237105466</c:v>
                </c:pt>
                <c:pt idx="1604" formatCode="#,##0">
                  <c:v>43514.21093148576</c:v>
                </c:pt>
                <c:pt idx="1605" formatCode="#,##0">
                  <c:v>43541.33949191686</c:v>
                </c:pt>
                <c:pt idx="1606" formatCode="#,##0">
                  <c:v>43568.46805234796</c:v>
                </c:pt>
                <c:pt idx="1607" formatCode="#,##0">
                  <c:v>43595.59661277906</c:v>
                </c:pt>
                <c:pt idx="1608" formatCode="#,##0">
                  <c:v>43622.72517321016</c:v>
                </c:pt>
                <c:pt idx="1609" formatCode="#,##0">
                  <c:v>43649.85373364126</c:v>
                </c:pt>
                <c:pt idx="1610" formatCode="#,##0">
                  <c:v>43676.98229407236</c:v>
                </c:pt>
                <c:pt idx="1611" formatCode="#,##0">
                  <c:v>43704.11085450347</c:v>
                </c:pt>
                <c:pt idx="1612" formatCode="#,##0">
                  <c:v>43731.23941493456</c:v>
                </c:pt>
                <c:pt idx="1613" formatCode="#,##0">
                  <c:v>43758.36797536567</c:v>
                </c:pt>
                <c:pt idx="1614" formatCode="#,##0">
                  <c:v>43785.49653579676</c:v>
                </c:pt>
                <c:pt idx="1615" formatCode="#,##0">
                  <c:v>43812.62509622787</c:v>
                </c:pt>
                <c:pt idx="1616" formatCode="#,##0">
                  <c:v>43839.75365665897</c:v>
                </c:pt>
                <c:pt idx="1617" formatCode="#,##0">
                  <c:v>43866.88221709006</c:v>
                </c:pt>
                <c:pt idx="1618" formatCode="#,##0">
                  <c:v>43894.01077752117</c:v>
                </c:pt>
                <c:pt idx="1619" formatCode="#,##0">
                  <c:v>43921.13933795227</c:v>
                </c:pt>
                <c:pt idx="1620" formatCode="#,##0">
                  <c:v>43948.26789838338</c:v>
                </c:pt>
                <c:pt idx="1621" formatCode="#,##0">
                  <c:v>43975.39645881447</c:v>
                </c:pt>
                <c:pt idx="1622" formatCode="#,##0">
                  <c:v>44002.52501924557</c:v>
                </c:pt>
                <c:pt idx="1623" formatCode="#,##0">
                  <c:v>44029.65357967667</c:v>
                </c:pt>
                <c:pt idx="1624" formatCode="#,##0">
                  <c:v>44056.78214010777</c:v>
                </c:pt>
                <c:pt idx="1625" formatCode="#,##0">
                  <c:v>44083.91070053888</c:v>
                </c:pt>
                <c:pt idx="1626" formatCode="#,##0">
                  <c:v>44111.03926096998</c:v>
                </c:pt>
                <c:pt idx="1627" formatCode="#,##0">
                  <c:v>44138.16782140108</c:v>
                </c:pt>
                <c:pt idx="1628" formatCode="#,##0">
                  <c:v>44165.29638183218</c:v>
                </c:pt>
                <c:pt idx="1629" formatCode="#,##0">
                  <c:v>44192.42494226328</c:v>
                </c:pt>
                <c:pt idx="1630" formatCode="#,##0">
                  <c:v>44219.55350269438</c:v>
                </c:pt>
                <c:pt idx="1631" formatCode="#,##0">
                  <c:v>44246.68206312548</c:v>
                </c:pt>
                <c:pt idx="1632" formatCode="#,##0">
                  <c:v>44273.81062355658</c:v>
                </c:pt>
                <c:pt idx="1633" formatCode="#,##0">
                  <c:v>44300.93918398768</c:v>
                </c:pt>
                <c:pt idx="1634" formatCode="#,##0">
                  <c:v>44328.06774441878</c:v>
                </c:pt>
                <c:pt idx="1635" formatCode="#,##0">
                  <c:v>44355.19630484989</c:v>
                </c:pt>
                <c:pt idx="1636" formatCode="#,##0">
                  <c:v>44382.32486528098</c:v>
                </c:pt>
                <c:pt idx="1637" formatCode="#,##0">
                  <c:v>44409.45342571209</c:v>
                </c:pt>
                <c:pt idx="1638" formatCode="#,##0">
                  <c:v>44436.58198614319</c:v>
                </c:pt>
                <c:pt idx="1639" formatCode="#,##0">
                  <c:v>44463.71054657429</c:v>
                </c:pt>
                <c:pt idx="1640" formatCode="#,##0">
                  <c:v>44490.83910700539</c:v>
                </c:pt>
                <c:pt idx="1641" formatCode="#,##0">
                  <c:v>44517.96766743649</c:v>
                </c:pt>
                <c:pt idx="1642" formatCode="#,##0">
                  <c:v>44545.09622786759</c:v>
                </c:pt>
                <c:pt idx="1643" formatCode="#,##0">
                  <c:v>44572.22478829869</c:v>
                </c:pt>
                <c:pt idx="1644" formatCode="#,##0">
                  <c:v>44599.3533487298</c:v>
                </c:pt>
                <c:pt idx="1645" formatCode="#,##0">
                  <c:v>44626.4819091609</c:v>
                </c:pt>
                <c:pt idx="1646" formatCode="#,##0">
                  <c:v>44653.61046959199</c:v>
                </c:pt>
                <c:pt idx="1647" formatCode="#,##0">
                  <c:v>44680.7390300231</c:v>
                </c:pt>
                <c:pt idx="1648" formatCode="#,##0">
                  <c:v>44707.8675904542</c:v>
                </c:pt>
                <c:pt idx="1649" formatCode="#,##0">
                  <c:v>44734.9961508853</c:v>
                </c:pt>
                <c:pt idx="1650" formatCode="#,##0">
                  <c:v>44762.1247113164</c:v>
                </c:pt>
                <c:pt idx="1651" formatCode="#,##0">
                  <c:v>44789.2532717475</c:v>
                </c:pt>
                <c:pt idx="1652" formatCode="#,##0">
                  <c:v>44816.3818321786</c:v>
                </c:pt>
                <c:pt idx="1653" formatCode="#,##0">
                  <c:v>44843.5103926097</c:v>
                </c:pt>
                <c:pt idx="1654" formatCode="#,##0">
                  <c:v>44870.6389530408</c:v>
                </c:pt>
                <c:pt idx="1655" formatCode="#,##0">
                  <c:v>44897.7675134719</c:v>
                </c:pt>
                <c:pt idx="1656" formatCode="#,##0">
                  <c:v>44924.896073903</c:v>
                </c:pt>
                <c:pt idx="1657" formatCode="#,##0">
                  <c:v>44952.0246343341</c:v>
                </c:pt>
                <c:pt idx="1658" formatCode="#,##0">
                  <c:v>44979.1531947652</c:v>
                </c:pt>
                <c:pt idx="1659" formatCode="#,##0">
                  <c:v>45006.28175519631</c:v>
                </c:pt>
                <c:pt idx="1660" formatCode="#,##0">
                  <c:v>45033.4103156274</c:v>
                </c:pt>
                <c:pt idx="1661" formatCode="#,##0">
                  <c:v>45060.5388760585</c:v>
                </c:pt>
                <c:pt idx="1662" formatCode="#,##0">
                  <c:v>45087.66743648961</c:v>
                </c:pt>
                <c:pt idx="1663" formatCode="#,##0">
                  <c:v>45114.79599692071</c:v>
                </c:pt>
                <c:pt idx="1664" formatCode="#,##0">
                  <c:v>45141.92455735181</c:v>
                </c:pt>
                <c:pt idx="1665" formatCode="#,##0">
                  <c:v>45169.05311778291</c:v>
                </c:pt>
                <c:pt idx="1666" formatCode="#,##0">
                  <c:v>45196.18167821402</c:v>
                </c:pt>
                <c:pt idx="1667" formatCode="#,##0">
                  <c:v>45223.3102386451</c:v>
                </c:pt>
                <c:pt idx="1668" formatCode="#,##0">
                  <c:v>45250.43879907621</c:v>
                </c:pt>
                <c:pt idx="1669" formatCode="#,##0">
                  <c:v>45277.56735950732</c:v>
                </c:pt>
                <c:pt idx="1670" formatCode="#,##0">
                  <c:v>45304.69591993841</c:v>
                </c:pt>
                <c:pt idx="1671" formatCode="#,##0">
                  <c:v>45331.82448036952</c:v>
                </c:pt>
                <c:pt idx="1672" formatCode="#,##0">
                  <c:v>45358.95304080062</c:v>
                </c:pt>
                <c:pt idx="1673" formatCode="#,##0">
                  <c:v>45386.08160123172</c:v>
                </c:pt>
                <c:pt idx="1674" formatCode="#,##0">
                  <c:v>45413.21016166282</c:v>
                </c:pt>
                <c:pt idx="1675" formatCode="#,##0">
                  <c:v>45440.33872209392</c:v>
                </c:pt>
                <c:pt idx="1676" formatCode="#,##0">
                  <c:v>45467.46728252502</c:v>
                </c:pt>
                <c:pt idx="1677" formatCode="#,##0">
                  <c:v>45494.59584295612</c:v>
                </c:pt>
                <c:pt idx="1678" formatCode="#,##0">
                  <c:v>45521.72440338722</c:v>
                </c:pt>
                <c:pt idx="1679" formatCode="#,##0">
                  <c:v>45548.85296381832</c:v>
                </c:pt>
                <c:pt idx="1680" formatCode="#,##0">
                  <c:v>45575.98152424942</c:v>
                </c:pt>
                <c:pt idx="1681" formatCode="#,##0">
                  <c:v>45603.11008468053</c:v>
                </c:pt>
                <c:pt idx="1682" formatCode="#,##0">
                  <c:v>45630.23864511163</c:v>
                </c:pt>
                <c:pt idx="1683" formatCode="#,##0">
                  <c:v>45657.36720554272</c:v>
                </c:pt>
                <c:pt idx="1684" formatCode="#,##0">
                  <c:v>45684.49576597383</c:v>
                </c:pt>
                <c:pt idx="1685" formatCode="#,##0">
                  <c:v>45711.62432640492</c:v>
                </c:pt>
                <c:pt idx="1686" formatCode="#,##0">
                  <c:v>45738.75288683603</c:v>
                </c:pt>
                <c:pt idx="1687" formatCode="#,##0">
                  <c:v>45765.88144726713</c:v>
                </c:pt>
                <c:pt idx="1688" formatCode="#,##0">
                  <c:v>45793.01000769823</c:v>
                </c:pt>
                <c:pt idx="1689" formatCode="#,##0">
                  <c:v>45820.13856812933</c:v>
                </c:pt>
                <c:pt idx="1690" formatCode="#,##0">
                  <c:v>45847.26712856043</c:v>
                </c:pt>
                <c:pt idx="1691" formatCode="#,##0">
                  <c:v>45874.39568899154</c:v>
                </c:pt>
                <c:pt idx="1692" formatCode="#,##0">
                  <c:v>45901.52424942263</c:v>
                </c:pt>
                <c:pt idx="1693" formatCode="#,##0">
                  <c:v>45928.65280985374</c:v>
                </c:pt>
                <c:pt idx="1694" formatCode="#,##0">
                  <c:v>45955.78137028484</c:v>
                </c:pt>
                <c:pt idx="1695" formatCode="#,##0">
                  <c:v>45982.90993071593</c:v>
                </c:pt>
                <c:pt idx="1696" formatCode="#,##0">
                  <c:v>46010.03849114704</c:v>
                </c:pt>
                <c:pt idx="1697" formatCode="#,##0">
                  <c:v>46037.16705157814</c:v>
                </c:pt>
                <c:pt idx="1698" formatCode="#,##0">
                  <c:v>46064.29561200924</c:v>
                </c:pt>
                <c:pt idx="1699" formatCode="#,##0">
                  <c:v>46091.42417244034</c:v>
                </c:pt>
                <c:pt idx="1700" formatCode="#,##0">
                  <c:v>46118.55273287144</c:v>
                </c:pt>
                <c:pt idx="1701" formatCode="#,##0">
                  <c:v>46145.68129330254</c:v>
                </c:pt>
                <c:pt idx="1702" formatCode="#,##0">
                  <c:v>46172.80985373364</c:v>
                </c:pt>
                <c:pt idx="1703" formatCode="#,##0">
                  <c:v>46199.93841416475</c:v>
                </c:pt>
                <c:pt idx="1704" formatCode="#,##0">
                  <c:v>46227.06697459584</c:v>
                </c:pt>
                <c:pt idx="1705" formatCode="#,##0">
                  <c:v>46254.19553502694</c:v>
                </c:pt>
                <c:pt idx="1706" formatCode="#,##0">
                  <c:v>46281.32409545804</c:v>
                </c:pt>
                <c:pt idx="1707" formatCode="#,##0">
                  <c:v>46308.45265588914</c:v>
                </c:pt>
                <c:pt idx="1708" formatCode="#,##0">
                  <c:v>46335.58121632025</c:v>
                </c:pt>
                <c:pt idx="1709" formatCode="#,##0">
                  <c:v>46362.70977675135</c:v>
                </c:pt>
                <c:pt idx="1710" formatCode="#,##0">
                  <c:v>46389.83833718245</c:v>
                </c:pt>
                <c:pt idx="1711" formatCode="#,##0">
                  <c:v>46416.96689761355</c:v>
                </c:pt>
                <c:pt idx="1712" formatCode="#,##0">
                  <c:v>46444.09545804465</c:v>
                </c:pt>
                <c:pt idx="1713" formatCode="#,##0">
                  <c:v>46471.22401847575</c:v>
                </c:pt>
                <c:pt idx="1714" formatCode="#,##0">
                  <c:v>46498.35257890685</c:v>
                </c:pt>
                <c:pt idx="1715" formatCode="#,##0">
                  <c:v>46525.48113933795</c:v>
                </c:pt>
                <c:pt idx="1716" formatCode="#,##0">
                  <c:v>46552.60969976905</c:v>
                </c:pt>
                <c:pt idx="1717" formatCode="#,##0">
                  <c:v>46579.73826020015</c:v>
                </c:pt>
                <c:pt idx="1718" formatCode="#,##0">
                  <c:v>46606.86682063126</c:v>
                </c:pt>
                <c:pt idx="1719" formatCode="#,##0">
                  <c:v>46633.99538106236</c:v>
                </c:pt>
                <c:pt idx="1720" formatCode="#,##0">
                  <c:v>46661.12394149346</c:v>
                </c:pt>
                <c:pt idx="1721" formatCode="#,##0">
                  <c:v>46688.25250192455</c:v>
                </c:pt>
                <c:pt idx="1722" formatCode="#,##0">
                  <c:v>46715.38106235566</c:v>
                </c:pt>
                <c:pt idx="1723" formatCode="#,##0">
                  <c:v>46742.50962278676</c:v>
                </c:pt>
                <c:pt idx="1724" formatCode="#,##0">
                  <c:v>46769.63818321786</c:v>
                </c:pt>
                <c:pt idx="1725" formatCode="#,##0">
                  <c:v>46796.76674364896</c:v>
                </c:pt>
                <c:pt idx="1726" formatCode="#,##0">
                  <c:v>46823.89530408006</c:v>
                </c:pt>
                <c:pt idx="1727" formatCode="#,##0">
                  <c:v>46851.02386451116</c:v>
                </c:pt>
                <c:pt idx="1728" formatCode="#,##0">
                  <c:v>46878.15242494227</c:v>
                </c:pt>
                <c:pt idx="1729" formatCode="#,##0">
                  <c:v>46905.28098537336</c:v>
                </c:pt>
                <c:pt idx="1730" formatCode="#,##0">
                  <c:v>46932.40954580447</c:v>
                </c:pt>
                <c:pt idx="1731" formatCode="#,##0">
                  <c:v>46959.53810623557</c:v>
                </c:pt>
                <c:pt idx="1732" formatCode="#,##0">
                  <c:v>46986.66666666667</c:v>
                </c:pt>
                <c:pt idx="1733" formatCode="#,##0">
                  <c:v>47013.79522709777</c:v>
                </c:pt>
                <c:pt idx="1734" formatCode="#,##0">
                  <c:v>47040.92378752887</c:v>
                </c:pt>
                <c:pt idx="1735" formatCode="#,##0">
                  <c:v>47068.05234795997</c:v>
                </c:pt>
                <c:pt idx="1736" formatCode="#,##0">
                  <c:v>47095.18090839107</c:v>
                </c:pt>
                <c:pt idx="1737" formatCode="#,##0">
                  <c:v>47122.30946882217</c:v>
                </c:pt>
                <c:pt idx="1738" formatCode="#,##0">
                  <c:v>47149.43802925327</c:v>
                </c:pt>
                <c:pt idx="1739" formatCode="#,##0">
                  <c:v>47176.56658968437</c:v>
                </c:pt>
                <c:pt idx="1740" formatCode="#,##0">
                  <c:v>47203.69515011548</c:v>
                </c:pt>
                <c:pt idx="1741" formatCode="#,##0">
                  <c:v>47230.82371054657</c:v>
                </c:pt>
                <c:pt idx="1742" formatCode="#,##0">
                  <c:v>47257.95227097767</c:v>
                </c:pt>
                <c:pt idx="1743" formatCode="#,##0">
                  <c:v>47285.08083140877</c:v>
                </c:pt>
                <c:pt idx="1744" formatCode="#,##0">
                  <c:v>47312.20939183988</c:v>
                </c:pt>
                <c:pt idx="1745" formatCode="#,##0">
                  <c:v>47339.33795227098</c:v>
                </c:pt>
                <c:pt idx="1746" formatCode="#,##0">
                  <c:v>47366.46651270207</c:v>
                </c:pt>
                <c:pt idx="1747" formatCode="#,##0">
                  <c:v>47393.59507313318</c:v>
                </c:pt>
                <c:pt idx="1748" formatCode="#,##0">
                  <c:v>47420.72363356428</c:v>
                </c:pt>
                <c:pt idx="1749" formatCode="#,##0">
                  <c:v>47447.85219399538</c:v>
                </c:pt>
                <c:pt idx="1750" formatCode="#,##0">
                  <c:v>47474.98075442648</c:v>
                </c:pt>
                <c:pt idx="1751" formatCode="#,##0">
                  <c:v>47502.10931485758</c:v>
                </c:pt>
                <c:pt idx="1752" formatCode="#,##0">
                  <c:v>47529.23787528869</c:v>
                </c:pt>
                <c:pt idx="1753" formatCode="#,##0">
                  <c:v>47556.36643571978</c:v>
                </c:pt>
                <c:pt idx="1754" formatCode="#,##0">
                  <c:v>47583.4949961509</c:v>
                </c:pt>
                <c:pt idx="1755" formatCode="#,##0">
                  <c:v>47610.62355658199</c:v>
                </c:pt>
                <c:pt idx="1756" formatCode="#,##0">
                  <c:v>47637.75211701309</c:v>
                </c:pt>
                <c:pt idx="1757" formatCode="#,##0">
                  <c:v>47664.8806774442</c:v>
                </c:pt>
                <c:pt idx="1758" formatCode="#,##0">
                  <c:v>47692.00923787529</c:v>
                </c:pt>
                <c:pt idx="1759" formatCode="#,##0">
                  <c:v>47719.13779830639</c:v>
                </c:pt>
                <c:pt idx="1760" formatCode="#,##0">
                  <c:v>47746.26635873749</c:v>
                </c:pt>
                <c:pt idx="1761" formatCode="#,##0">
                  <c:v>47773.39491916858</c:v>
                </c:pt>
                <c:pt idx="1762" formatCode="#,##0">
                  <c:v>47800.52347959969</c:v>
                </c:pt>
                <c:pt idx="1763" formatCode="#,##0">
                  <c:v>47827.65204003079</c:v>
                </c:pt>
                <c:pt idx="1764" formatCode="#,##0">
                  <c:v>47854.7806004619</c:v>
                </c:pt>
                <c:pt idx="1765" formatCode="#,##0">
                  <c:v>47881.909160893</c:v>
                </c:pt>
                <c:pt idx="1766" formatCode="#,##0">
                  <c:v>47909.03772132409</c:v>
                </c:pt>
                <c:pt idx="1767" formatCode="#,##0">
                  <c:v>47936.1662817552</c:v>
                </c:pt>
                <c:pt idx="1768" formatCode="#,##0">
                  <c:v>47963.2948421863</c:v>
                </c:pt>
                <c:pt idx="1769" formatCode="#,##0">
                  <c:v>47990.4234026174</c:v>
                </c:pt>
                <c:pt idx="1770" formatCode="#,##0">
                  <c:v>48017.5519630485</c:v>
                </c:pt>
                <c:pt idx="1771" formatCode="#,##0">
                  <c:v>48044.6805234796</c:v>
                </c:pt>
                <c:pt idx="1772" formatCode="#,##0">
                  <c:v>48071.8090839107</c:v>
                </c:pt>
                <c:pt idx="1773" formatCode="#,##0">
                  <c:v>48098.9376443418</c:v>
                </c:pt>
                <c:pt idx="1774" formatCode="#,##0">
                  <c:v>48126.0662047729</c:v>
                </c:pt>
                <c:pt idx="1775" formatCode="#,##0">
                  <c:v>48153.194765204</c:v>
                </c:pt>
                <c:pt idx="1776" formatCode="#,##0">
                  <c:v>48180.32332563511</c:v>
                </c:pt>
                <c:pt idx="1777" formatCode="#,##0">
                  <c:v>48207.45188606621</c:v>
                </c:pt>
                <c:pt idx="1778" formatCode="#,##0">
                  <c:v>48234.5804464973</c:v>
                </c:pt>
                <c:pt idx="1779" formatCode="#,##0">
                  <c:v>48261.70900692841</c:v>
                </c:pt>
                <c:pt idx="1780" formatCode="#,##0">
                  <c:v>48288.8375673595</c:v>
                </c:pt>
                <c:pt idx="1781" formatCode="#,##0">
                  <c:v>48315.96612779061</c:v>
                </c:pt>
                <c:pt idx="1782" formatCode="#,##0">
                  <c:v>48343.09468822171</c:v>
                </c:pt>
                <c:pt idx="1783" formatCode="#,##0">
                  <c:v>48370.22324865281</c:v>
                </c:pt>
                <c:pt idx="1784" formatCode="#,##0">
                  <c:v>48397.35180908391</c:v>
                </c:pt>
                <c:pt idx="1785" formatCode="#,##0">
                  <c:v>48424.48036951501</c:v>
                </c:pt>
                <c:pt idx="1786" formatCode="#,##0">
                  <c:v>48451.60892994611</c:v>
                </c:pt>
                <c:pt idx="1787" formatCode="#,##0">
                  <c:v>48478.73749037721</c:v>
                </c:pt>
                <c:pt idx="1788" formatCode="#,##0">
                  <c:v>48505.86605080831</c:v>
                </c:pt>
                <c:pt idx="1789" formatCode="#,##0">
                  <c:v>48532.99461123942</c:v>
                </c:pt>
                <c:pt idx="1790" formatCode="#,##0">
                  <c:v>48560.12317167052</c:v>
                </c:pt>
                <c:pt idx="1791" formatCode="#,##0">
                  <c:v>48587.25173210162</c:v>
                </c:pt>
                <c:pt idx="1792" formatCode="#,##0">
                  <c:v>48614.38029253272</c:v>
                </c:pt>
                <c:pt idx="1793" formatCode="#,##0">
                  <c:v>48641.50885296382</c:v>
                </c:pt>
                <c:pt idx="1794" formatCode="#,##0">
                  <c:v>48668.63741339492</c:v>
                </c:pt>
                <c:pt idx="1795" formatCode="#,##0">
                  <c:v>48695.76597382602</c:v>
                </c:pt>
                <c:pt idx="1796" formatCode="#,##0">
                  <c:v>48722.89453425712</c:v>
                </c:pt>
                <c:pt idx="1797" formatCode="#,##0">
                  <c:v>48750.02309468822</c:v>
                </c:pt>
                <c:pt idx="1798" formatCode="#,##0">
                  <c:v>48777.15165511933</c:v>
                </c:pt>
                <c:pt idx="1799" formatCode="#,##0">
                  <c:v>48804.28021555042</c:v>
                </c:pt>
                <c:pt idx="1800" formatCode="#,##0">
                  <c:v>48831.40877598152</c:v>
                </c:pt>
                <c:pt idx="1801" formatCode="#,##0">
                  <c:v>48858.53733641263</c:v>
                </c:pt>
                <c:pt idx="1802" formatCode="#,##0">
                  <c:v>48885.66589684373</c:v>
                </c:pt>
                <c:pt idx="1803" formatCode="#,##0">
                  <c:v>48912.79445727483</c:v>
                </c:pt>
                <c:pt idx="1804" formatCode="#,##0">
                  <c:v>48939.92301770593</c:v>
                </c:pt>
                <c:pt idx="1805" formatCode="#,##0">
                  <c:v>48967.05157813702</c:v>
                </c:pt>
                <c:pt idx="1806" formatCode="#,##0">
                  <c:v>48994.18013856813</c:v>
                </c:pt>
                <c:pt idx="1807" formatCode="#,##0">
                  <c:v>49021.30869899922</c:v>
                </c:pt>
                <c:pt idx="1808" formatCode="#,##0">
                  <c:v>49048.43725943033</c:v>
                </c:pt>
                <c:pt idx="1809" formatCode="#,##0">
                  <c:v>49075.56581986143</c:v>
                </c:pt>
                <c:pt idx="1810" formatCode="#,##0">
                  <c:v>49102.69438029253</c:v>
                </c:pt>
                <c:pt idx="1811" formatCode="#,##0">
                  <c:v>49129.82294072364</c:v>
                </c:pt>
                <c:pt idx="1812" formatCode="#,##0">
                  <c:v>49156.95150115473</c:v>
                </c:pt>
                <c:pt idx="1813" formatCode="#,##0">
                  <c:v>49184.08006158584</c:v>
                </c:pt>
                <c:pt idx="1814" formatCode="#,##0">
                  <c:v>49211.20862201694</c:v>
                </c:pt>
                <c:pt idx="1815" formatCode="#,##0">
                  <c:v>49238.33718244804</c:v>
                </c:pt>
                <c:pt idx="1816" formatCode="#,##0">
                  <c:v>49265.46574287914</c:v>
                </c:pt>
                <c:pt idx="1817" formatCode="#,##0">
                  <c:v>49292.59430331024</c:v>
                </c:pt>
                <c:pt idx="1818" formatCode="#,##0">
                  <c:v>49319.72286374134</c:v>
                </c:pt>
                <c:pt idx="1819" formatCode="#,##0">
                  <c:v>49346.85142417244</c:v>
                </c:pt>
                <c:pt idx="1820" formatCode="#,##0">
                  <c:v>49373.97998460355</c:v>
                </c:pt>
                <c:pt idx="1821" formatCode="#,##0">
                  <c:v>49401.10854503464</c:v>
                </c:pt>
                <c:pt idx="1822" formatCode="#,##0">
                  <c:v>49428.23710546574</c:v>
                </c:pt>
                <c:pt idx="1823" formatCode="#,##0">
                  <c:v>49455.36566589685</c:v>
                </c:pt>
                <c:pt idx="1824" formatCode="#,##0">
                  <c:v>49482.49422632794</c:v>
                </c:pt>
                <c:pt idx="1825" formatCode="#,##0">
                  <c:v>49509.62278675905</c:v>
                </c:pt>
                <c:pt idx="1826" formatCode="#,##0">
                  <c:v>49536.75134719015</c:v>
                </c:pt>
                <c:pt idx="1827" formatCode="#,##0">
                  <c:v>49563.87990762125</c:v>
                </c:pt>
                <c:pt idx="1828" formatCode="#,##0">
                  <c:v>49591.00846805235</c:v>
                </c:pt>
                <c:pt idx="1829" formatCode="#,##0">
                  <c:v>49618.13702848345</c:v>
                </c:pt>
                <c:pt idx="1830" formatCode="#,##0">
                  <c:v>49645.26558891455</c:v>
                </c:pt>
                <c:pt idx="1831" formatCode="#,##0">
                  <c:v>49672.39414934565</c:v>
                </c:pt>
                <c:pt idx="1832" formatCode="#,##0">
                  <c:v>49699.52270977676</c:v>
                </c:pt>
                <c:pt idx="1833" formatCode="#,##0">
                  <c:v>49726.65127020785</c:v>
                </c:pt>
                <c:pt idx="1834" formatCode="#,##0">
                  <c:v>49753.77983063895</c:v>
                </c:pt>
                <c:pt idx="1835" formatCode="#,##0">
                  <c:v>49780.90839107005</c:v>
                </c:pt>
                <c:pt idx="1836" formatCode="#,##0">
                  <c:v>49808.03695150116</c:v>
                </c:pt>
                <c:pt idx="1837" formatCode="#,##0">
                  <c:v>49835.16551193226</c:v>
                </c:pt>
                <c:pt idx="1838" formatCode="#,##0">
                  <c:v>49862.29407236336</c:v>
                </c:pt>
                <c:pt idx="1839" formatCode="#,##0">
                  <c:v>49889.42263279445</c:v>
                </c:pt>
                <c:pt idx="1840" formatCode="#,##0">
                  <c:v>49916.55119322556</c:v>
                </c:pt>
                <c:pt idx="1841" formatCode="#,##0">
                  <c:v>49943.67975365666</c:v>
                </c:pt>
                <c:pt idx="1842" formatCode="#,##0">
                  <c:v>49970.80831408776</c:v>
                </c:pt>
                <c:pt idx="1843" formatCode="#,##0">
                  <c:v>49997.93687451886</c:v>
                </c:pt>
                <c:pt idx="1844" formatCode="#,##0">
                  <c:v>50025.06543494996</c:v>
                </c:pt>
                <c:pt idx="1845" formatCode="#,##0">
                  <c:v>50052.19399538107</c:v>
                </c:pt>
                <c:pt idx="1846" formatCode="#,##0">
                  <c:v>50079.32255581216</c:v>
                </c:pt>
                <c:pt idx="1847" formatCode="#,##0">
                  <c:v>50106.45111624327</c:v>
                </c:pt>
                <c:pt idx="1848" formatCode="#,##0">
                  <c:v>50133.57967667437</c:v>
                </c:pt>
                <c:pt idx="1849" formatCode="#,##0">
                  <c:v>50160.70823710546</c:v>
                </c:pt>
                <c:pt idx="1850" formatCode="#,##0">
                  <c:v>50187.83679753657</c:v>
                </c:pt>
                <c:pt idx="1851" formatCode="#,##0">
                  <c:v>50214.96535796767</c:v>
                </c:pt>
                <c:pt idx="1852" formatCode="#,##0">
                  <c:v>50242.09391839877</c:v>
                </c:pt>
                <c:pt idx="1853" formatCode="#,##0">
                  <c:v>50269.22247882987</c:v>
                </c:pt>
                <c:pt idx="1854" formatCode="#,##0">
                  <c:v>50296.35103926097</c:v>
                </c:pt>
                <c:pt idx="1855" formatCode="#,##0">
                  <c:v>50323.47959969207</c:v>
                </c:pt>
                <c:pt idx="1856" formatCode="#,##0">
                  <c:v>50350.60816012317</c:v>
                </c:pt>
                <c:pt idx="1857" formatCode="#,##0">
                  <c:v>50377.73672055428</c:v>
                </c:pt>
                <c:pt idx="1858" formatCode="#,##0">
                  <c:v>50404.86528098537</c:v>
                </c:pt>
                <c:pt idx="1859" formatCode="#,##0">
                  <c:v>50431.99384141648</c:v>
                </c:pt>
                <c:pt idx="1860" formatCode="#,##0">
                  <c:v>50459.12240184758</c:v>
                </c:pt>
                <c:pt idx="1861" formatCode="#,##0">
                  <c:v>50486.25096227867</c:v>
                </c:pt>
                <c:pt idx="1862" formatCode="#,##0">
                  <c:v>50513.37952270978</c:v>
                </c:pt>
                <c:pt idx="1863" formatCode="#,##0">
                  <c:v>50540.50808314087</c:v>
                </c:pt>
                <c:pt idx="1864" formatCode="#,##0">
                  <c:v>50567.63664357198</c:v>
                </c:pt>
                <c:pt idx="1865" formatCode="#,##0">
                  <c:v>50594.76520400308</c:v>
                </c:pt>
                <c:pt idx="1866" formatCode="#,##0">
                  <c:v>50621.89376443418</c:v>
                </c:pt>
                <c:pt idx="1867" formatCode="#,##0">
                  <c:v>50649.02232486528</c:v>
                </c:pt>
                <c:pt idx="1868" formatCode="#,##0">
                  <c:v>50676.15088529638</c:v>
                </c:pt>
                <c:pt idx="1869" formatCode="#,##0">
                  <c:v>50703.27944572749</c:v>
                </c:pt>
                <c:pt idx="1870" formatCode="#,##0">
                  <c:v>50730.40800615858</c:v>
                </c:pt>
                <c:pt idx="1871" formatCode="#,##0">
                  <c:v>50757.53656658968</c:v>
                </c:pt>
                <c:pt idx="1872" formatCode="#,##0">
                  <c:v>50784.66512702079</c:v>
                </c:pt>
                <c:pt idx="1873" formatCode="#,##0">
                  <c:v>50811.79368745189</c:v>
                </c:pt>
                <c:pt idx="1874" formatCode="#,##0">
                  <c:v>50838.922247883</c:v>
                </c:pt>
                <c:pt idx="1875" formatCode="#,##0">
                  <c:v>50866.05080831408</c:v>
                </c:pt>
                <c:pt idx="1876" formatCode="#,##0">
                  <c:v>50893.17936874519</c:v>
                </c:pt>
                <c:pt idx="1877" formatCode="#,##0">
                  <c:v>50920.3079291763</c:v>
                </c:pt>
                <c:pt idx="1878" formatCode="#,##0">
                  <c:v>50947.43648960739</c:v>
                </c:pt>
                <c:pt idx="1879" formatCode="#,##0">
                  <c:v>50974.56505003849</c:v>
                </c:pt>
                <c:pt idx="1880" formatCode="#,##0">
                  <c:v>51001.69361046959</c:v>
                </c:pt>
                <c:pt idx="1881" formatCode="#,##0">
                  <c:v>51028.8221709007</c:v>
                </c:pt>
                <c:pt idx="1882" formatCode="#,##0">
                  <c:v>51055.9507313318</c:v>
                </c:pt>
                <c:pt idx="1883" formatCode="#,##0">
                  <c:v>51083.07929176289</c:v>
                </c:pt>
                <c:pt idx="1884" formatCode="#,##0">
                  <c:v>51110.207852194</c:v>
                </c:pt>
                <c:pt idx="1885" formatCode="#,##0">
                  <c:v>51137.3364126251</c:v>
                </c:pt>
                <c:pt idx="1886" formatCode="#,##0">
                  <c:v>51164.4649730562</c:v>
                </c:pt>
                <c:pt idx="1887" formatCode="#,##0">
                  <c:v>51191.5935334873</c:v>
                </c:pt>
                <c:pt idx="1888" formatCode="#,##0">
                  <c:v>51218.7220939184</c:v>
                </c:pt>
                <c:pt idx="1889" formatCode="#,##0">
                  <c:v>51245.8506543495</c:v>
                </c:pt>
                <c:pt idx="1890" formatCode="#,##0">
                  <c:v>51272.9792147806</c:v>
                </c:pt>
                <c:pt idx="1891" formatCode="#,##0">
                  <c:v>51300.10777521171</c:v>
                </c:pt>
                <c:pt idx="1892" formatCode="#,##0">
                  <c:v>51327.2363356428</c:v>
                </c:pt>
                <c:pt idx="1893" formatCode="#,##0">
                  <c:v>51354.3648960739</c:v>
                </c:pt>
                <c:pt idx="1894" formatCode="#,##0">
                  <c:v>51381.49345650501</c:v>
                </c:pt>
                <c:pt idx="1895" formatCode="#,##0">
                  <c:v>51408.6220169361</c:v>
                </c:pt>
                <c:pt idx="1896" formatCode="#,##0">
                  <c:v>51435.75057736721</c:v>
                </c:pt>
                <c:pt idx="1897" formatCode="#,##0">
                  <c:v>51462.8791377983</c:v>
                </c:pt>
                <c:pt idx="1898" formatCode="#,##0">
                  <c:v>51490.00769822941</c:v>
                </c:pt>
                <c:pt idx="1899" formatCode="#,##0">
                  <c:v>51517.13625866051</c:v>
                </c:pt>
                <c:pt idx="1900" formatCode="#,##0">
                  <c:v>51544.26481909161</c:v>
                </c:pt>
                <c:pt idx="1901" formatCode="#,##0">
                  <c:v>51571.39337952271</c:v>
                </c:pt>
                <c:pt idx="1902" formatCode="#,##0">
                  <c:v>51598.52193995381</c:v>
                </c:pt>
                <c:pt idx="1903" formatCode="#,##0">
                  <c:v>51625.65050038491</c:v>
                </c:pt>
                <c:pt idx="1904" formatCode="#,##0">
                  <c:v>51652.77906081601</c:v>
                </c:pt>
                <c:pt idx="1905" formatCode="#,##0">
                  <c:v>51679.90762124711</c:v>
                </c:pt>
                <c:pt idx="1906" formatCode="#,##0">
                  <c:v>51707.03618167822</c:v>
                </c:pt>
                <c:pt idx="1907" formatCode="#,##0">
                  <c:v>51734.16474210931</c:v>
                </c:pt>
                <c:pt idx="1908" formatCode="#,##0">
                  <c:v>51761.29330254042</c:v>
                </c:pt>
                <c:pt idx="1909" formatCode="#,##0">
                  <c:v>51788.42186297152</c:v>
                </c:pt>
                <c:pt idx="1910" formatCode="#,##0">
                  <c:v>51815.55042340262</c:v>
                </c:pt>
                <c:pt idx="1911" formatCode="#,##0">
                  <c:v>51842.67898383372</c:v>
                </c:pt>
                <c:pt idx="1912" formatCode="#,##0">
                  <c:v>51869.80754426482</c:v>
                </c:pt>
                <c:pt idx="1913" formatCode="#,##0">
                  <c:v>51896.93610469592</c:v>
                </c:pt>
                <c:pt idx="1914" formatCode="#,##0">
                  <c:v>51924.06466512702</c:v>
                </c:pt>
                <c:pt idx="1915" formatCode="#,##0">
                  <c:v>51951.19322555813</c:v>
                </c:pt>
                <c:pt idx="1916" formatCode="#,##0">
                  <c:v>51978.32178598922</c:v>
                </c:pt>
                <c:pt idx="1917" formatCode="#,##0">
                  <c:v>52005.45034642032</c:v>
                </c:pt>
                <c:pt idx="1918" formatCode="#,##0">
                  <c:v>52032.57890685143</c:v>
                </c:pt>
                <c:pt idx="1919" formatCode="#,##0">
                  <c:v>52059.70746728253</c:v>
                </c:pt>
                <c:pt idx="1920" formatCode="#,##0">
                  <c:v>52086.83602771363</c:v>
                </c:pt>
                <c:pt idx="1921" formatCode="#,##0">
                  <c:v>52113.96458814472</c:v>
                </c:pt>
                <c:pt idx="1922" formatCode="#,##0">
                  <c:v>52141.09314857583</c:v>
                </c:pt>
                <c:pt idx="1923" formatCode="#,##0">
                  <c:v>52168.22170900693</c:v>
                </c:pt>
                <c:pt idx="1924" formatCode="#,##0">
                  <c:v>52195.35026943802</c:v>
                </c:pt>
                <c:pt idx="1925" formatCode="#,##0">
                  <c:v>52222.47882986913</c:v>
                </c:pt>
                <c:pt idx="1926" formatCode="#,##0">
                  <c:v>52249.60739030023</c:v>
                </c:pt>
                <c:pt idx="1927" formatCode="#,##0">
                  <c:v>52276.73595073133</c:v>
                </c:pt>
                <c:pt idx="1928" formatCode="#,##0">
                  <c:v>52303.86451116243</c:v>
                </c:pt>
                <c:pt idx="1929" formatCode="#,##0">
                  <c:v>52330.99307159353</c:v>
                </c:pt>
                <c:pt idx="1930" formatCode="#,##0">
                  <c:v>52358.12163202464</c:v>
                </c:pt>
                <c:pt idx="1931" formatCode="#,##0">
                  <c:v>52385.25019245574</c:v>
                </c:pt>
                <c:pt idx="1932" formatCode="#,##0">
                  <c:v>52412.37875288683</c:v>
                </c:pt>
                <c:pt idx="1933" formatCode="#,##0">
                  <c:v>52439.50731331794</c:v>
                </c:pt>
                <c:pt idx="1934" formatCode="#,##0">
                  <c:v>52466.63587374904</c:v>
                </c:pt>
                <c:pt idx="1935" formatCode="#,##0">
                  <c:v>52493.76443418014</c:v>
                </c:pt>
                <c:pt idx="1936" formatCode="#,##0">
                  <c:v>52520.89299461124</c:v>
                </c:pt>
                <c:pt idx="1937" formatCode="#,##0">
                  <c:v>52548.02155504235</c:v>
                </c:pt>
                <c:pt idx="1938" formatCode="#,##0">
                  <c:v>52575.15011547344</c:v>
                </c:pt>
                <c:pt idx="1939" formatCode="#,##0">
                  <c:v>52602.27867590454</c:v>
                </c:pt>
                <c:pt idx="1940" formatCode="#,##0">
                  <c:v>52629.40723633565</c:v>
                </c:pt>
                <c:pt idx="1941" formatCode="#,##0">
                  <c:v>52656.53579676674</c:v>
                </c:pt>
                <c:pt idx="1942" formatCode="#,##0">
                  <c:v>52683.66435719785</c:v>
                </c:pt>
                <c:pt idx="1943" formatCode="#,##0">
                  <c:v>52710.79291762895</c:v>
                </c:pt>
                <c:pt idx="1944" formatCode="#,##0">
                  <c:v>52737.92147806005</c:v>
                </c:pt>
                <c:pt idx="1945" formatCode="#,##0">
                  <c:v>52765.05003849115</c:v>
                </c:pt>
                <c:pt idx="1946" formatCode="#,##0">
                  <c:v>52792.17859892225</c:v>
                </c:pt>
                <c:pt idx="1947" formatCode="#,##0">
                  <c:v>52819.30715935335</c:v>
                </c:pt>
                <c:pt idx="1948" formatCode="#,##0">
                  <c:v>52846.43571978445</c:v>
                </c:pt>
                <c:pt idx="1949" formatCode="#,##0">
                  <c:v>52873.56428021555</c:v>
                </c:pt>
                <c:pt idx="1950" formatCode="#,##0">
                  <c:v>52900.69284064665</c:v>
                </c:pt>
                <c:pt idx="1951" formatCode="#,##0">
                  <c:v>52927.82140107775</c:v>
                </c:pt>
                <c:pt idx="1952" formatCode="#,##0">
                  <c:v>52954.94996150886</c:v>
                </c:pt>
                <c:pt idx="1953" formatCode="#,##0">
                  <c:v>52982.07852193995</c:v>
                </c:pt>
                <c:pt idx="1954" formatCode="#,##0">
                  <c:v>53009.20708237105</c:v>
                </c:pt>
                <c:pt idx="1955" formatCode="#,##0">
                  <c:v>53036.33564280216</c:v>
                </c:pt>
                <c:pt idx="1956" formatCode="#,##0">
                  <c:v>53063.46420323326</c:v>
                </c:pt>
                <c:pt idx="1957" formatCode="#,##0">
                  <c:v>53090.59276366436</c:v>
                </c:pt>
                <c:pt idx="1958" formatCode="#,##0">
                  <c:v>53117.72132409546</c:v>
                </c:pt>
                <c:pt idx="1959" formatCode="#,##0">
                  <c:v>53144.84988452656</c:v>
                </c:pt>
                <c:pt idx="1960" formatCode="#,##0">
                  <c:v>53171.97844495766</c:v>
                </c:pt>
                <c:pt idx="1961" formatCode="#,##0">
                  <c:v>53199.10700538876</c:v>
                </c:pt>
                <c:pt idx="1962" formatCode="#,##0">
                  <c:v>53226.23556581986</c:v>
                </c:pt>
                <c:pt idx="1963" formatCode="#,##0">
                  <c:v>53253.36412625096</c:v>
                </c:pt>
                <c:pt idx="1964" formatCode="#,##0">
                  <c:v>53280.49268668207</c:v>
                </c:pt>
                <c:pt idx="1965" formatCode="#,##0">
                  <c:v>53307.62124711317</c:v>
                </c:pt>
                <c:pt idx="1966" formatCode="#,##0">
                  <c:v>53334.74980754426</c:v>
                </c:pt>
                <c:pt idx="1967" formatCode="#,##0">
                  <c:v>53361.87836797537</c:v>
                </c:pt>
                <c:pt idx="1968" formatCode="#,##0">
                  <c:v>53389.00692840646</c:v>
                </c:pt>
                <c:pt idx="1969" formatCode="#,##0">
                  <c:v>53416.13548883757</c:v>
                </c:pt>
                <c:pt idx="1970" formatCode="#,##0">
                  <c:v>53443.26404926867</c:v>
                </c:pt>
                <c:pt idx="1971" formatCode="#,##0">
                  <c:v>53470.39260969977</c:v>
                </c:pt>
                <c:pt idx="1972" formatCode="#,##0">
                  <c:v>53497.52117013087</c:v>
                </c:pt>
                <c:pt idx="1973" formatCode="#,##0">
                  <c:v>53524.64973056197</c:v>
                </c:pt>
                <c:pt idx="1974" formatCode="#,##0">
                  <c:v>53551.77829099307</c:v>
                </c:pt>
                <c:pt idx="1975" formatCode="#,##0">
                  <c:v>53578.90685142417</c:v>
                </c:pt>
                <c:pt idx="1976" formatCode="#,##0">
                  <c:v>53606.03541185528</c:v>
                </c:pt>
                <c:pt idx="1977" formatCode="#,##0">
                  <c:v>53633.16397228638</c:v>
                </c:pt>
                <c:pt idx="1978" formatCode="#,##0">
                  <c:v>53660.29253271747</c:v>
                </c:pt>
                <c:pt idx="1979" formatCode="#,##0">
                  <c:v>53687.42109314857</c:v>
                </c:pt>
                <c:pt idx="1980" formatCode="#,##0">
                  <c:v>53714.54965357968</c:v>
                </c:pt>
                <c:pt idx="1981" formatCode="#,##0">
                  <c:v>53741.67821401078</c:v>
                </c:pt>
                <c:pt idx="1982" formatCode="#,##0">
                  <c:v>53768.80677444188</c:v>
                </c:pt>
                <c:pt idx="1983" formatCode="#,##0">
                  <c:v>53795.93533487297</c:v>
                </c:pt>
                <c:pt idx="1984" formatCode="#,##0">
                  <c:v>53823.06389530408</c:v>
                </c:pt>
                <c:pt idx="1985" formatCode="#,##0">
                  <c:v>53850.19245573518</c:v>
                </c:pt>
                <c:pt idx="1986" formatCode="#,##0">
                  <c:v>53877.32101616629</c:v>
                </c:pt>
                <c:pt idx="1987" formatCode="#,##0">
                  <c:v>53904.44957659738</c:v>
                </c:pt>
                <c:pt idx="1988" formatCode="#,##0">
                  <c:v>53931.57813702848</c:v>
                </c:pt>
                <c:pt idx="1989" formatCode="#,##0">
                  <c:v>53958.70669745958</c:v>
                </c:pt>
                <c:pt idx="1990" formatCode="#,##0">
                  <c:v>53985.83525789068</c:v>
                </c:pt>
                <c:pt idx="1991" formatCode="#,##0">
                  <c:v>54012.9638183218</c:v>
                </c:pt>
                <c:pt idx="1992" formatCode="#,##0">
                  <c:v>54040.09237875289</c:v>
                </c:pt>
                <c:pt idx="1993" formatCode="#,##0">
                  <c:v>54067.22093918399</c:v>
                </c:pt>
                <c:pt idx="1994" formatCode="#,##0">
                  <c:v>54094.34949961509</c:v>
                </c:pt>
                <c:pt idx="1995" formatCode="#,##0">
                  <c:v>54121.47806004618</c:v>
                </c:pt>
                <c:pt idx="1996" formatCode="#,##0">
                  <c:v>54148.60662047729</c:v>
                </c:pt>
                <c:pt idx="1997" formatCode="#,##0">
                  <c:v>54175.73518090839</c:v>
                </c:pt>
                <c:pt idx="1998" formatCode="#,##0">
                  <c:v>54202.8637413395</c:v>
                </c:pt>
                <c:pt idx="1999" formatCode="#,##0">
                  <c:v>54229.9923017706</c:v>
                </c:pt>
                <c:pt idx="2000" formatCode="#,##0">
                  <c:v>54257.12086220169</c:v>
                </c:pt>
                <c:pt idx="2001" formatCode="#,##0">
                  <c:v>54284.2494226328</c:v>
                </c:pt>
                <c:pt idx="2002" formatCode="#,##0">
                  <c:v>54311.3779830639</c:v>
                </c:pt>
                <c:pt idx="2003" formatCode="#,##0">
                  <c:v>54338.506543495</c:v>
                </c:pt>
                <c:pt idx="2004" formatCode="#,##0">
                  <c:v>54365.6351039261</c:v>
                </c:pt>
                <c:pt idx="2005" formatCode="#,##0">
                  <c:v>54392.7636643572</c:v>
                </c:pt>
                <c:pt idx="2006" formatCode="#,##0">
                  <c:v>54419.8922247883</c:v>
                </c:pt>
                <c:pt idx="2007" formatCode="#,##0">
                  <c:v>54447.0207852194</c:v>
                </c:pt>
                <c:pt idx="2008" formatCode="#,##0">
                  <c:v>54474.1493456505</c:v>
                </c:pt>
                <c:pt idx="2009" formatCode="#,##0">
                  <c:v>54501.2779060816</c:v>
                </c:pt>
                <c:pt idx="2010" formatCode="#,##0">
                  <c:v>54528.4064665127</c:v>
                </c:pt>
                <c:pt idx="2011" formatCode="#,##0">
                  <c:v>54555.53502694381</c:v>
                </c:pt>
                <c:pt idx="2012" formatCode="#,##0">
                  <c:v>54582.6635873749</c:v>
                </c:pt>
                <c:pt idx="2013" formatCode="#,##0">
                  <c:v>54609.79214780601</c:v>
                </c:pt>
                <c:pt idx="2014" formatCode="#,##0">
                  <c:v>54636.92070823711</c:v>
                </c:pt>
                <c:pt idx="2015" formatCode="#,##0">
                  <c:v>54664.0492686682</c:v>
                </c:pt>
                <c:pt idx="2016" formatCode="#,##0">
                  <c:v>54691.17782909931</c:v>
                </c:pt>
                <c:pt idx="2017" formatCode="#,##0">
                  <c:v>54718.30638953041</c:v>
                </c:pt>
                <c:pt idx="2018" formatCode="#,##0">
                  <c:v>54745.43494996151</c:v>
                </c:pt>
                <c:pt idx="2019" formatCode="#,##0">
                  <c:v>54772.56351039261</c:v>
                </c:pt>
                <c:pt idx="2020" formatCode="#,##0">
                  <c:v>54799.69207082372</c:v>
                </c:pt>
                <c:pt idx="2021" formatCode="#,##0">
                  <c:v>54826.82063125481</c:v>
                </c:pt>
                <c:pt idx="2022" formatCode="#,##0">
                  <c:v>54853.94919168591</c:v>
                </c:pt>
                <c:pt idx="2023" formatCode="#,##0">
                  <c:v>54881.07775211702</c:v>
                </c:pt>
                <c:pt idx="2024" formatCode="#,##0">
                  <c:v>54908.20631254811</c:v>
                </c:pt>
                <c:pt idx="2025" formatCode="#,##0">
                  <c:v>54935.33487297922</c:v>
                </c:pt>
                <c:pt idx="2026" formatCode="#,##0">
                  <c:v>54962.46343341032</c:v>
                </c:pt>
                <c:pt idx="2027" formatCode="#,##0">
                  <c:v>54989.59199384142</c:v>
                </c:pt>
                <c:pt idx="2028" formatCode="#,##0">
                  <c:v>55016.72055427252</c:v>
                </c:pt>
                <c:pt idx="2029" formatCode="#,##0">
                  <c:v>55043.84911470362</c:v>
                </c:pt>
                <c:pt idx="2030" formatCode="#,##0">
                  <c:v>55070.97767513472</c:v>
                </c:pt>
                <c:pt idx="2031" formatCode="#,##0">
                  <c:v>55098.10623556582</c:v>
                </c:pt>
                <c:pt idx="2032" formatCode="#,##0">
                  <c:v>55125.23479599692</c:v>
                </c:pt>
                <c:pt idx="2033" formatCode="#,##0">
                  <c:v>55152.36335642802</c:v>
                </c:pt>
                <c:pt idx="2034" formatCode="#,##0">
                  <c:v>55179.49191685912</c:v>
                </c:pt>
                <c:pt idx="2035" formatCode="#,##0">
                  <c:v>55206.62047729023</c:v>
                </c:pt>
                <c:pt idx="2036" formatCode="#,##0">
                  <c:v>55233.74903772133</c:v>
                </c:pt>
                <c:pt idx="2037" formatCode="#,##0">
                  <c:v>55260.87759815242</c:v>
                </c:pt>
                <c:pt idx="2038" formatCode="#,##0">
                  <c:v>55288.00615858353</c:v>
                </c:pt>
                <c:pt idx="2039" formatCode="#,##0">
                  <c:v>55315.13471901463</c:v>
                </c:pt>
                <c:pt idx="2040" formatCode="#,##0">
                  <c:v>55342.26327944573</c:v>
                </c:pt>
                <c:pt idx="2041" formatCode="#,##0">
                  <c:v>55369.39183987682</c:v>
                </c:pt>
                <c:pt idx="2042" formatCode="#,##0">
                  <c:v>55396.52040030793</c:v>
                </c:pt>
                <c:pt idx="2043" formatCode="#,##0">
                  <c:v>55423.64896073903</c:v>
                </c:pt>
                <c:pt idx="2044" formatCode="#,##0">
                  <c:v>55450.77752117013</c:v>
                </c:pt>
                <c:pt idx="2045" formatCode="#,##0">
                  <c:v>55477.90608160124</c:v>
                </c:pt>
                <c:pt idx="2046" formatCode="#,##0">
                  <c:v>55505.03464203233</c:v>
                </c:pt>
                <c:pt idx="2047" formatCode="#,##0">
                  <c:v>55532.16320246344</c:v>
                </c:pt>
                <c:pt idx="2048" formatCode="#,##0">
                  <c:v>55559.29176289454</c:v>
                </c:pt>
                <c:pt idx="2049" formatCode="#,##0">
                  <c:v>55586.42032332563</c:v>
                </c:pt>
                <c:pt idx="2050" formatCode="#,##0">
                  <c:v>55613.54888375674</c:v>
                </c:pt>
                <c:pt idx="2051" formatCode="#,##0">
                  <c:v>55640.67744418784</c:v>
                </c:pt>
                <c:pt idx="2052" formatCode="#,##0">
                  <c:v>55667.80600461894</c:v>
                </c:pt>
                <c:pt idx="2053" formatCode="#,##0">
                  <c:v>55694.93456505004</c:v>
                </c:pt>
                <c:pt idx="2054" formatCode="#,##0">
                  <c:v>55722.06312548114</c:v>
                </c:pt>
                <c:pt idx="2055" formatCode="#,##0">
                  <c:v>55749.19168591224</c:v>
                </c:pt>
                <c:pt idx="2056" formatCode="#,##0">
                  <c:v>55776.32024634334</c:v>
                </c:pt>
                <c:pt idx="2057" formatCode="#,##0">
                  <c:v>55803.44880677444</c:v>
                </c:pt>
                <c:pt idx="2058" formatCode="#,##0">
                  <c:v>55830.57736720554</c:v>
                </c:pt>
                <c:pt idx="2059" formatCode="#,##0">
                  <c:v>55857.70592763665</c:v>
                </c:pt>
                <c:pt idx="2060" formatCode="#,##0">
                  <c:v>55884.83448806775</c:v>
                </c:pt>
                <c:pt idx="2061" formatCode="#,##0">
                  <c:v>55911.96304849884</c:v>
                </c:pt>
                <c:pt idx="2062" formatCode="#,##0">
                  <c:v>55939.09160892995</c:v>
                </c:pt>
                <c:pt idx="2063" formatCode="#,##0">
                  <c:v>55966.22016936105</c:v>
                </c:pt>
                <c:pt idx="2064" formatCode="#,##0">
                  <c:v>55993.34872979215</c:v>
                </c:pt>
                <c:pt idx="2065" formatCode="#,##0">
                  <c:v>56020.47729022325</c:v>
                </c:pt>
                <c:pt idx="2066" formatCode="#,##0">
                  <c:v>56047.60585065435</c:v>
                </c:pt>
                <c:pt idx="2067" formatCode="#,##0">
                  <c:v>56074.73441108545</c:v>
                </c:pt>
                <c:pt idx="2068" formatCode="#,##0">
                  <c:v>56101.86297151655</c:v>
                </c:pt>
                <c:pt idx="2069" formatCode="#,##0">
                  <c:v>56128.99153194766</c:v>
                </c:pt>
                <c:pt idx="2070" formatCode="#,##0">
                  <c:v>56156.12009237875</c:v>
                </c:pt>
                <c:pt idx="2071" formatCode="#,##0">
                  <c:v>56183.24865280985</c:v>
                </c:pt>
                <c:pt idx="2072" formatCode="#,##0">
                  <c:v>56210.37721324095</c:v>
                </c:pt>
                <c:pt idx="2073" formatCode="#,##0">
                  <c:v>56237.50577367206</c:v>
                </c:pt>
                <c:pt idx="2074" formatCode="#,##0">
                  <c:v>56264.63433410316</c:v>
                </c:pt>
                <c:pt idx="2075" formatCode="#,##0">
                  <c:v>56291.76289453426</c:v>
                </c:pt>
                <c:pt idx="2076" formatCode="#,##0">
                  <c:v>56318.89145496536</c:v>
                </c:pt>
                <c:pt idx="2077" formatCode="#,##0">
                  <c:v>56346.02001539646</c:v>
                </c:pt>
                <c:pt idx="2078" formatCode="#,##0">
                  <c:v>56373.14857582755</c:v>
                </c:pt>
                <c:pt idx="2079" formatCode="#,##0">
                  <c:v>56400.27713625866</c:v>
                </c:pt>
                <c:pt idx="2080" formatCode="#,##0">
                  <c:v>56427.40569668976</c:v>
                </c:pt>
                <c:pt idx="2081" formatCode="#,##0">
                  <c:v>56454.53425712086</c:v>
                </c:pt>
                <c:pt idx="2082" formatCode="#,##0">
                  <c:v>56481.66281755197</c:v>
                </c:pt>
                <c:pt idx="2083" formatCode="#,##0">
                  <c:v>56508.79137798306</c:v>
                </c:pt>
                <c:pt idx="2084" formatCode="#,##0">
                  <c:v>56535.91993841416</c:v>
                </c:pt>
                <c:pt idx="2085" formatCode="#,##0">
                  <c:v>56563.04849884527</c:v>
                </c:pt>
                <c:pt idx="2086" formatCode="#,##0">
                  <c:v>56590.17705927637</c:v>
                </c:pt>
                <c:pt idx="2087" formatCode="#,##0">
                  <c:v>56617.30561970747</c:v>
                </c:pt>
                <c:pt idx="2088" formatCode="#,##0">
                  <c:v>56644.43418013857</c:v>
                </c:pt>
                <c:pt idx="2089" formatCode="#,##0">
                  <c:v>56671.56274056967</c:v>
                </c:pt>
                <c:pt idx="2090" formatCode="#,##0">
                  <c:v>56698.69130100077</c:v>
                </c:pt>
                <c:pt idx="2091" formatCode="#,##0">
                  <c:v>56725.81986143187</c:v>
                </c:pt>
                <c:pt idx="2092" formatCode="#,##0">
                  <c:v>56752.94842186297</c:v>
                </c:pt>
                <c:pt idx="2093" formatCode="#,##0">
                  <c:v>56780.07698229407</c:v>
                </c:pt>
                <c:pt idx="2094" formatCode="#,##0">
                  <c:v>56807.20554272518</c:v>
                </c:pt>
                <c:pt idx="2095" formatCode="#,##0">
                  <c:v>56834.33410315627</c:v>
                </c:pt>
                <c:pt idx="2096" formatCode="#,##0">
                  <c:v>56861.46266358738</c:v>
                </c:pt>
                <c:pt idx="2097" formatCode="#,##0">
                  <c:v>56888.59122401848</c:v>
                </c:pt>
                <c:pt idx="2098" formatCode="#,##0">
                  <c:v>56915.71978444957</c:v>
                </c:pt>
                <c:pt idx="2099" formatCode="#,##0">
                  <c:v>56942.84834488068</c:v>
                </c:pt>
                <c:pt idx="2100" formatCode="#,##0">
                  <c:v>56969.97690531178</c:v>
                </c:pt>
                <c:pt idx="2101" formatCode="#,##0">
                  <c:v>56997.10546574288</c:v>
                </c:pt>
                <c:pt idx="2102" formatCode="#,##0">
                  <c:v>57024.23402617398</c:v>
                </c:pt>
                <c:pt idx="2103" formatCode="#,##0">
                  <c:v>57051.36258660509</c:v>
                </c:pt>
                <c:pt idx="2104" formatCode="#,##0">
                  <c:v>57078.49114703618</c:v>
                </c:pt>
                <c:pt idx="2105" formatCode="#,##0">
                  <c:v>57105.61970746728</c:v>
                </c:pt>
                <c:pt idx="2106" formatCode="#,##0">
                  <c:v>57132.74826789838</c:v>
                </c:pt>
                <c:pt idx="2107" formatCode="#,##0">
                  <c:v>57159.87682832948</c:v>
                </c:pt>
                <c:pt idx="2108" formatCode="#,##0">
                  <c:v>57187.00538876059</c:v>
                </c:pt>
                <c:pt idx="2109" formatCode="#,##0">
                  <c:v>57214.13394919169</c:v>
                </c:pt>
                <c:pt idx="2110" formatCode="#,##0">
                  <c:v>57241.26250962279</c:v>
                </c:pt>
                <c:pt idx="2111" formatCode="#,##0">
                  <c:v>57268.39107005389</c:v>
                </c:pt>
                <c:pt idx="2112" formatCode="#,##0">
                  <c:v>57295.51963048498</c:v>
                </c:pt>
                <c:pt idx="2113" formatCode="#,##0">
                  <c:v>57322.64819091609</c:v>
                </c:pt>
                <c:pt idx="2114" formatCode="#,##0">
                  <c:v>57349.7767513472</c:v>
                </c:pt>
                <c:pt idx="2115" formatCode="#,##0">
                  <c:v>57376.90531177829</c:v>
                </c:pt>
                <c:pt idx="2116" formatCode="#,##0">
                  <c:v>57404.03387220939</c:v>
                </c:pt>
                <c:pt idx="2117" formatCode="#,##0">
                  <c:v>57431.16243264049</c:v>
                </c:pt>
                <c:pt idx="2118" formatCode="#,##0">
                  <c:v>57458.2909930716</c:v>
                </c:pt>
                <c:pt idx="2119" formatCode="#,##0">
                  <c:v>57485.4195535027</c:v>
                </c:pt>
                <c:pt idx="2120" formatCode="#,##0">
                  <c:v>57512.54811393379</c:v>
                </c:pt>
                <c:pt idx="2121" formatCode="#,##0">
                  <c:v>57539.6766743649</c:v>
                </c:pt>
                <c:pt idx="2122" formatCode="#,##0">
                  <c:v>57566.805234796</c:v>
                </c:pt>
                <c:pt idx="2123" formatCode="#,##0">
                  <c:v>57593.9337952271</c:v>
                </c:pt>
                <c:pt idx="2124" formatCode="#,##0">
                  <c:v>57621.0623556582</c:v>
                </c:pt>
                <c:pt idx="2125" formatCode="#,##0">
                  <c:v>57648.1909160893</c:v>
                </c:pt>
                <c:pt idx="2126" formatCode="#,##0">
                  <c:v>57675.3194765204</c:v>
                </c:pt>
                <c:pt idx="2127" formatCode="#,##0">
                  <c:v>57702.4480369515</c:v>
                </c:pt>
                <c:pt idx="2128" formatCode="#,##0">
                  <c:v>57729.5765973826</c:v>
                </c:pt>
                <c:pt idx="2129" formatCode="#,##0">
                  <c:v>57756.7051578137</c:v>
                </c:pt>
                <c:pt idx="2130" formatCode="#,##0">
                  <c:v>57783.8337182448</c:v>
                </c:pt>
                <c:pt idx="2131" formatCode="#,##0">
                  <c:v>57810.9622786759</c:v>
                </c:pt>
                <c:pt idx="2132" formatCode="#,##0">
                  <c:v>57838.090839107</c:v>
                </c:pt>
                <c:pt idx="2133" formatCode="#,##0">
                  <c:v>57865.21939953811</c:v>
                </c:pt>
                <c:pt idx="2134" formatCode="#,##0">
                  <c:v>57892.34795996921</c:v>
                </c:pt>
                <c:pt idx="2135" formatCode="#,##0">
                  <c:v>57919.47652040031</c:v>
                </c:pt>
                <c:pt idx="2136" formatCode="#,##0">
                  <c:v>57946.60508083141</c:v>
                </c:pt>
                <c:pt idx="2137" formatCode="#,##0">
                  <c:v>57973.73364126251</c:v>
                </c:pt>
                <c:pt idx="2138" formatCode="#,##0">
                  <c:v>58000.86220169361</c:v>
                </c:pt>
                <c:pt idx="2139" formatCode="#,##0">
                  <c:v>58027.99076212471</c:v>
                </c:pt>
                <c:pt idx="2140" formatCode="#,##0">
                  <c:v>58055.11932255582</c:v>
                </c:pt>
                <c:pt idx="2141" formatCode="#,##0">
                  <c:v>58082.24788298691</c:v>
                </c:pt>
                <c:pt idx="2142" formatCode="#,##0">
                  <c:v>58109.37644341802</c:v>
                </c:pt>
                <c:pt idx="2143" formatCode="#,##0">
                  <c:v>58136.50500384912</c:v>
                </c:pt>
                <c:pt idx="2144" formatCode="#,##0">
                  <c:v>58163.63356428022</c:v>
                </c:pt>
                <c:pt idx="2145" formatCode="#,##0">
                  <c:v>58190.76212471132</c:v>
                </c:pt>
                <c:pt idx="2146" formatCode="#,##0">
                  <c:v>58217.89068514242</c:v>
                </c:pt>
                <c:pt idx="2147" formatCode="#,##0">
                  <c:v>58245.01924557352</c:v>
                </c:pt>
                <c:pt idx="2148" formatCode="#,##0">
                  <c:v>58272.14780600462</c:v>
                </c:pt>
                <c:pt idx="2149" formatCode="#,##0">
                  <c:v>58299.27636643572</c:v>
                </c:pt>
                <c:pt idx="2150" formatCode="#,##0">
                  <c:v>58326.40492686682</c:v>
                </c:pt>
                <c:pt idx="2151" formatCode="#,##0">
                  <c:v>58353.53348729792</c:v>
                </c:pt>
                <c:pt idx="2152" formatCode="#,##0">
                  <c:v>58380.66204772903</c:v>
                </c:pt>
                <c:pt idx="2153" formatCode="#,##0">
                  <c:v>58407.79060816012</c:v>
                </c:pt>
                <c:pt idx="2154" formatCode="#,##0">
                  <c:v>58434.91916859122</c:v>
                </c:pt>
                <c:pt idx="2155" formatCode="#,##0">
                  <c:v>58462.04772902233</c:v>
                </c:pt>
                <c:pt idx="2156" formatCode="#,##0">
                  <c:v>58489.17628945342</c:v>
                </c:pt>
                <c:pt idx="2157" formatCode="#,##0">
                  <c:v>58516.30484988453</c:v>
                </c:pt>
                <c:pt idx="2158" formatCode="#,##0">
                  <c:v>58543.43341031563</c:v>
                </c:pt>
                <c:pt idx="2159" formatCode="#,##0">
                  <c:v>58570.56197074673</c:v>
                </c:pt>
                <c:pt idx="2160" formatCode="#,##0">
                  <c:v>58597.69053117783</c:v>
                </c:pt>
                <c:pt idx="2161" formatCode="#,##0">
                  <c:v>58624.81909160892</c:v>
                </c:pt>
                <c:pt idx="2162" formatCode="#,##0">
                  <c:v>58651.94765204003</c:v>
                </c:pt>
                <c:pt idx="2163" formatCode="#,##0">
                  <c:v>58679.07621247113</c:v>
                </c:pt>
                <c:pt idx="2164" formatCode="#,##0">
                  <c:v>58706.20477290224</c:v>
                </c:pt>
                <c:pt idx="2165" formatCode="#,##0">
                  <c:v>58733.33333333334</c:v>
                </c:pt>
                <c:pt idx="2166" formatCode="#,##0">
                  <c:v>58760.46189376443</c:v>
                </c:pt>
                <c:pt idx="2167" formatCode="#,##0">
                  <c:v>58787.59045419554</c:v>
                </c:pt>
                <c:pt idx="2168" formatCode="#,##0">
                  <c:v>58814.71901462664</c:v>
                </c:pt>
                <c:pt idx="2169" formatCode="#,##0">
                  <c:v>58841.84757505774</c:v>
                </c:pt>
                <c:pt idx="2170" formatCode="#,##0">
                  <c:v>58868.97613548883</c:v>
                </c:pt>
                <c:pt idx="2171" formatCode="#,##0">
                  <c:v>58896.10469591994</c:v>
                </c:pt>
                <c:pt idx="2172" formatCode="#,##0">
                  <c:v>58923.23325635104</c:v>
                </c:pt>
                <c:pt idx="2173" formatCode="#,##0">
                  <c:v>58950.36181678214</c:v>
                </c:pt>
                <c:pt idx="2174" formatCode="#,##0">
                  <c:v>58977.49037721325</c:v>
                </c:pt>
                <c:pt idx="2175" formatCode="#,##0">
                  <c:v>59004.61893764434</c:v>
                </c:pt>
                <c:pt idx="2176" formatCode="#,##0">
                  <c:v>59031.74749807544</c:v>
                </c:pt>
                <c:pt idx="2177" formatCode="#,##0">
                  <c:v>59058.87605850654</c:v>
                </c:pt>
                <c:pt idx="2178" formatCode="#,##0">
                  <c:v>59086.00461893764</c:v>
                </c:pt>
                <c:pt idx="2179" formatCode="#,##0">
                  <c:v>59113.13317936875</c:v>
                </c:pt>
                <c:pt idx="2180" formatCode="#,##0">
                  <c:v>59140.26173979985</c:v>
                </c:pt>
                <c:pt idx="2181" formatCode="#,##0">
                  <c:v>59167.39030023095</c:v>
                </c:pt>
                <c:pt idx="2182" formatCode="#,##0">
                  <c:v>59194.51886066205</c:v>
                </c:pt>
                <c:pt idx="2183" formatCode="#,##0">
                  <c:v>59221.64742109315</c:v>
                </c:pt>
                <c:pt idx="2184" formatCode="#,##0">
                  <c:v>59248.77598152425</c:v>
                </c:pt>
                <c:pt idx="2185" formatCode="#,##0">
                  <c:v>59275.90454195535</c:v>
                </c:pt>
                <c:pt idx="2186" formatCode="#,##0">
                  <c:v>59303.03310238646</c:v>
                </c:pt>
                <c:pt idx="2187" formatCode="#,##0">
                  <c:v>59330.16166281755</c:v>
                </c:pt>
                <c:pt idx="2188" formatCode="#,##0">
                  <c:v>59357.29022324865</c:v>
                </c:pt>
                <c:pt idx="2189" formatCode="#,##0">
                  <c:v>59384.41878367976</c:v>
                </c:pt>
                <c:pt idx="2190" formatCode="#,##0">
                  <c:v>59411.54734411086</c:v>
                </c:pt>
                <c:pt idx="2191" formatCode="#,##0">
                  <c:v>59438.67590454196</c:v>
                </c:pt>
                <c:pt idx="2192" formatCode="#,##0">
                  <c:v>59465.80446497306</c:v>
                </c:pt>
                <c:pt idx="2193" formatCode="#,##0">
                  <c:v>59492.93302540415</c:v>
                </c:pt>
                <c:pt idx="2194" formatCode="#,##0">
                  <c:v>59520.06158583526</c:v>
                </c:pt>
                <c:pt idx="2195" formatCode="#,##0">
                  <c:v>59547.19014626636</c:v>
                </c:pt>
                <c:pt idx="2196" formatCode="#,##0">
                  <c:v>59574.31870669746</c:v>
                </c:pt>
                <c:pt idx="2197" formatCode="#,##0">
                  <c:v>59601.44726712856</c:v>
                </c:pt>
                <c:pt idx="2198" formatCode="#,##0">
                  <c:v>59628.57582755966</c:v>
                </c:pt>
                <c:pt idx="2199" formatCode="#,##0">
                  <c:v>59655.70438799077</c:v>
                </c:pt>
                <c:pt idx="2200" formatCode="#,##0">
                  <c:v>59682.83294842186</c:v>
                </c:pt>
                <c:pt idx="2201" formatCode="#,##0">
                  <c:v>59709.96150885297</c:v>
                </c:pt>
                <c:pt idx="2202" formatCode="#,##0">
                  <c:v>59737.09006928407</c:v>
                </c:pt>
                <c:pt idx="2203" formatCode="#,##0">
                  <c:v>59764.21862971516</c:v>
                </c:pt>
                <c:pt idx="2204" formatCode="#,##0">
                  <c:v>59791.34719014627</c:v>
                </c:pt>
                <c:pt idx="2205" formatCode="#,##0">
                  <c:v>59818.47575057737</c:v>
                </c:pt>
                <c:pt idx="2206" formatCode="#,##0">
                  <c:v>59845.60431100847</c:v>
                </c:pt>
                <c:pt idx="2207" formatCode="#,##0">
                  <c:v>59872.73287143957</c:v>
                </c:pt>
                <c:pt idx="2208" formatCode="#,##0">
                  <c:v>59899.86143187068</c:v>
                </c:pt>
                <c:pt idx="2209" formatCode="#,##0">
                  <c:v>59926.98999230177</c:v>
                </c:pt>
                <c:pt idx="2210" formatCode="#,##0">
                  <c:v>59954.11855273287</c:v>
                </c:pt>
                <c:pt idx="2211" formatCode="#,##0">
                  <c:v>59981.24711316398</c:v>
                </c:pt>
                <c:pt idx="2212" formatCode="#,##0">
                  <c:v>60008.37567359507</c:v>
                </c:pt>
                <c:pt idx="2213" formatCode="#,##0">
                  <c:v>60035.50423402617</c:v>
                </c:pt>
                <c:pt idx="2214" formatCode="#,##0">
                  <c:v>60062.63279445728</c:v>
                </c:pt>
                <c:pt idx="2215" formatCode="#,##0">
                  <c:v>60089.76135488837</c:v>
                </c:pt>
                <c:pt idx="2216" formatCode="#,##0">
                  <c:v>60116.88991531947</c:v>
                </c:pt>
                <c:pt idx="2217" formatCode="#,##0">
                  <c:v>60144.01847575057</c:v>
                </c:pt>
                <c:pt idx="2218" formatCode="#,##0">
                  <c:v>60171.14703618168</c:v>
                </c:pt>
                <c:pt idx="2219" formatCode="#,##0">
                  <c:v>60198.27559661278</c:v>
                </c:pt>
                <c:pt idx="2220" formatCode="#,##0">
                  <c:v>60225.40415704387</c:v>
                </c:pt>
                <c:pt idx="2221" formatCode="#,##0">
                  <c:v>60252.53271747498</c:v>
                </c:pt>
                <c:pt idx="2222" formatCode="#,##0">
                  <c:v>60279.66127790608</c:v>
                </c:pt>
                <c:pt idx="2223" formatCode="#,##0">
                  <c:v>60306.78983833718</c:v>
                </c:pt>
                <c:pt idx="2224" formatCode="#,##0">
                  <c:v>60333.91839876828</c:v>
                </c:pt>
                <c:pt idx="2225" formatCode="#,##0">
                  <c:v>60361.04695919938</c:v>
                </c:pt>
                <c:pt idx="2226" formatCode="#,##0">
                  <c:v>60388.17551963049</c:v>
                </c:pt>
                <c:pt idx="2227" formatCode="#,##0">
                  <c:v>60415.30408006159</c:v>
                </c:pt>
                <c:pt idx="2228" formatCode="#,##0">
                  <c:v>60442.4326404927</c:v>
                </c:pt>
                <c:pt idx="2229" formatCode="#,##0">
                  <c:v>60469.56120092379</c:v>
                </c:pt>
                <c:pt idx="2230" formatCode="#,##0">
                  <c:v>60496.68976135489</c:v>
                </c:pt>
                <c:pt idx="2231" formatCode="#,##0">
                  <c:v>60523.818321786</c:v>
                </c:pt>
                <c:pt idx="2232" formatCode="#,##0">
                  <c:v>60550.94688221709</c:v>
                </c:pt>
                <c:pt idx="2233" formatCode="#,##0">
                  <c:v>60578.07544264819</c:v>
                </c:pt>
                <c:pt idx="2234" formatCode="#,##0">
                  <c:v>60605.20400307929</c:v>
                </c:pt>
                <c:pt idx="2235" formatCode="#,##0">
                  <c:v>60632.3325635104</c:v>
                </c:pt>
                <c:pt idx="2236" formatCode="#,##0">
                  <c:v>60659.4611239415</c:v>
                </c:pt>
                <c:pt idx="2237" formatCode="#,##0">
                  <c:v>60686.5896843726</c:v>
                </c:pt>
                <c:pt idx="2238" formatCode="#,##0">
                  <c:v>60713.7182448037</c:v>
                </c:pt>
                <c:pt idx="2239" formatCode="#,##0">
                  <c:v>60740.8468052348</c:v>
                </c:pt>
                <c:pt idx="2240" formatCode="#,##0">
                  <c:v>60767.9753656659</c:v>
                </c:pt>
                <c:pt idx="2241" formatCode="#,##0">
                  <c:v>60795.103926097</c:v>
                </c:pt>
                <c:pt idx="2242" formatCode="#,##0">
                  <c:v>60822.2324865281</c:v>
                </c:pt>
                <c:pt idx="2243" formatCode="#,##0">
                  <c:v>60849.3610469592</c:v>
                </c:pt>
                <c:pt idx="2244" formatCode="#,##0">
                  <c:v>60876.4896073903</c:v>
                </c:pt>
                <c:pt idx="2245" formatCode="#,##0">
                  <c:v>60903.61816782141</c:v>
                </c:pt>
                <c:pt idx="2246" formatCode="#,##0">
                  <c:v>60930.7467282525</c:v>
                </c:pt>
                <c:pt idx="2247" formatCode="#,##0">
                  <c:v>60957.87528868361</c:v>
                </c:pt>
                <c:pt idx="2248" formatCode="#,##0">
                  <c:v>60985.00384911471</c:v>
                </c:pt>
                <c:pt idx="2249" formatCode="#,##0">
                  <c:v>61012.1324095458</c:v>
                </c:pt>
                <c:pt idx="2250" formatCode="#,##0">
                  <c:v>61039.26096997691</c:v>
                </c:pt>
                <c:pt idx="2251" formatCode="#,##0">
                  <c:v>61066.389530408</c:v>
                </c:pt>
                <c:pt idx="2252" formatCode="#,##0">
                  <c:v>61093.51809083911</c:v>
                </c:pt>
                <c:pt idx="2253" formatCode="#,##0">
                  <c:v>61120.64665127021</c:v>
                </c:pt>
                <c:pt idx="2254" formatCode="#,##0">
                  <c:v>61147.77521170131</c:v>
                </c:pt>
                <c:pt idx="2255" formatCode="#,##0">
                  <c:v>61174.90377213241</c:v>
                </c:pt>
                <c:pt idx="2256" formatCode="#,##0">
                  <c:v>61202.03233256351</c:v>
                </c:pt>
                <c:pt idx="2257" formatCode="#,##0">
                  <c:v>61229.16089299462</c:v>
                </c:pt>
                <c:pt idx="2258" formatCode="#,##0">
                  <c:v>61256.28945342571</c:v>
                </c:pt>
                <c:pt idx="2259" formatCode="#,##0">
                  <c:v>61283.4180138568</c:v>
                </c:pt>
                <c:pt idx="2260" formatCode="#,##0">
                  <c:v>61310.54657428791</c:v>
                </c:pt>
                <c:pt idx="2261" formatCode="#,##0">
                  <c:v>61337.67513471901</c:v>
                </c:pt>
                <c:pt idx="2262" formatCode="#,##0">
                  <c:v>61364.80369515012</c:v>
                </c:pt>
                <c:pt idx="2263" formatCode="#,##0">
                  <c:v>61391.93225558122</c:v>
                </c:pt>
                <c:pt idx="2264" formatCode="#,##0">
                  <c:v>61419.06081601232</c:v>
                </c:pt>
                <c:pt idx="2265" formatCode="#,##0">
                  <c:v>61446.18937644342</c:v>
                </c:pt>
                <c:pt idx="2266" formatCode="#,##0">
                  <c:v>61473.31793687451</c:v>
                </c:pt>
                <c:pt idx="2267" formatCode="#,##0">
                  <c:v>61500.44649730562</c:v>
                </c:pt>
                <c:pt idx="2268" formatCode="#,##0">
                  <c:v>61527.57505773672</c:v>
                </c:pt>
                <c:pt idx="2269" formatCode="#,##0">
                  <c:v>61554.70361816783</c:v>
                </c:pt>
                <c:pt idx="2270" formatCode="#,##0">
                  <c:v>61581.83217859892</c:v>
                </c:pt>
                <c:pt idx="2271" formatCode="#,##0">
                  <c:v>61608.96073903002</c:v>
                </c:pt>
                <c:pt idx="2272" formatCode="#,##0">
                  <c:v>61636.08929946112</c:v>
                </c:pt>
                <c:pt idx="2273" formatCode="#,##0">
                  <c:v>61663.21785989222</c:v>
                </c:pt>
                <c:pt idx="2274" formatCode="#,##0">
                  <c:v>61690.34642032333</c:v>
                </c:pt>
                <c:pt idx="2275" formatCode="#,##0">
                  <c:v>61717.47498075443</c:v>
                </c:pt>
                <c:pt idx="2276" formatCode="#,##0">
                  <c:v>61744.60354118553</c:v>
                </c:pt>
                <c:pt idx="2277" formatCode="#,##0">
                  <c:v>61771.73210161663</c:v>
                </c:pt>
                <c:pt idx="2278" formatCode="#,##0">
                  <c:v>61798.86066204773</c:v>
                </c:pt>
                <c:pt idx="2279" formatCode="#,##0">
                  <c:v>61825.98922247883</c:v>
                </c:pt>
                <c:pt idx="2280" formatCode="#,##0">
                  <c:v>61853.11778290993</c:v>
                </c:pt>
                <c:pt idx="2281" formatCode="#,##0">
                  <c:v>61880.24634334103</c:v>
                </c:pt>
                <c:pt idx="2282" formatCode="#,##0">
                  <c:v>61907.37490377213</c:v>
                </c:pt>
                <c:pt idx="2283" formatCode="#,##0">
                  <c:v>61934.50346420323</c:v>
                </c:pt>
                <c:pt idx="2284" formatCode="#,##0">
                  <c:v>61961.63202463434</c:v>
                </c:pt>
                <c:pt idx="2285" formatCode="#,##0">
                  <c:v>61988.76058506544</c:v>
                </c:pt>
                <c:pt idx="2286" formatCode="#,##0">
                  <c:v>62015.88914549654</c:v>
                </c:pt>
                <c:pt idx="2287" formatCode="#,##0">
                  <c:v>62043.01770592764</c:v>
                </c:pt>
                <c:pt idx="2288" formatCode="#,##0">
                  <c:v>62070.14626635873</c:v>
                </c:pt>
                <c:pt idx="2289" formatCode="#,##0">
                  <c:v>62097.27482678984</c:v>
                </c:pt>
                <c:pt idx="2290" formatCode="#,##0">
                  <c:v>62124.40338722094</c:v>
                </c:pt>
                <c:pt idx="2291" formatCode="#,##0">
                  <c:v>62151.53194765205</c:v>
                </c:pt>
                <c:pt idx="2292" formatCode="#,##0">
                  <c:v>62178.66050808314</c:v>
                </c:pt>
                <c:pt idx="2293" formatCode="#,##0">
                  <c:v>62205.78906851424</c:v>
                </c:pt>
                <c:pt idx="2294" formatCode="#,##0">
                  <c:v>62232.91762894535</c:v>
                </c:pt>
                <c:pt idx="2295" formatCode="#,##0">
                  <c:v>62260.04618937644</c:v>
                </c:pt>
                <c:pt idx="2296" formatCode="#,##0">
                  <c:v>62287.17474980755</c:v>
                </c:pt>
                <c:pt idx="2297" formatCode="#,##0">
                  <c:v>62314.30331023865</c:v>
                </c:pt>
                <c:pt idx="2298" formatCode="#,##0">
                  <c:v>62341.43187066974</c:v>
                </c:pt>
                <c:pt idx="2299" formatCode="#,##0">
                  <c:v>62368.56043110085</c:v>
                </c:pt>
                <c:pt idx="2300" formatCode="#,##0">
                  <c:v>62395.68899153195</c:v>
                </c:pt>
                <c:pt idx="2301" formatCode="#,##0">
                  <c:v>62422.81755196305</c:v>
                </c:pt>
                <c:pt idx="2302" formatCode="#,##0">
                  <c:v>62449.94611239415</c:v>
                </c:pt>
                <c:pt idx="2303" formatCode="#,##0">
                  <c:v>62477.07467282525</c:v>
                </c:pt>
                <c:pt idx="2304" formatCode="#,##0">
                  <c:v>62504.20323325635</c:v>
                </c:pt>
                <c:pt idx="2305" formatCode="#,##0">
                  <c:v>62531.33179368745</c:v>
                </c:pt>
                <c:pt idx="2306" formatCode="#,##0">
                  <c:v>62558.46035411855</c:v>
                </c:pt>
                <c:pt idx="2307" formatCode="#,##0">
                  <c:v>62585.58891454965</c:v>
                </c:pt>
                <c:pt idx="2308" formatCode="#,##0">
                  <c:v>62612.71747498076</c:v>
                </c:pt>
                <c:pt idx="2309" formatCode="#,##0">
                  <c:v>62639.84603541185</c:v>
                </c:pt>
                <c:pt idx="2310" formatCode="#,##0">
                  <c:v>62666.97459584295</c:v>
                </c:pt>
                <c:pt idx="2311" formatCode="#,##0">
                  <c:v>62694.10315627406</c:v>
                </c:pt>
                <c:pt idx="2312" formatCode="#,##0">
                  <c:v>62721.23171670516</c:v>
                </c:pt>
                <c:pt idx="2313" formatCode="#,##0">
                  <c:v>62748.36027713626</c:v>
                </c:pt>
                <c:pt idx="2314" formatCode="#,##0">
                  <c:v>62775.48883756736</c:v>
                </c:pt>
                <c:pt idx="2315" formatCode="#,##0">
                  <c:v>62802.61739799845</c:v>
                </c:pt>
                <c:pt idx="2316" formatCode="#,##0">
                  <c:v>62829.74595842956</c:v>
                </c:pt>
                <c:pt idx="2317" formatCode="#,##0">
                  <c:v>62856.87451886066</c:v>
                </c:pt>
                <c:pt idx="2318" formatCode="#,##0">
                  <c:v>62884.00307929177</c:v>
                </c:pt>
                <c:pt idx="2319" formatCode="#,##0">
                  <c:v>62911.13163972287</c:v>
                </c:pt>
                <c:pt idx="2320" formatCode="#,##0">
                  <c:v>62938.26020015396</c:v>
                </c:pt>
                <c:pt idx="2321" formatCode="#,##0">
                  <c:v>62965.38876058507</c:v>
                </c:pt>
                <c:pt idx="2322" formatCode="#,##0">
                  <c:v>62992.51732101617</c:v>
                </c:pt>
                <c:pt idx="2323" formatCode="#,##0">
                  <c:v>63019.64588144727</c:v>
                </c:pt>
                <c:pt idx="2324" formatCode="#,##0">
                  <c:v>63046.77444187837</c:v>
                </c:pt>
                <c:pt idx="2325" formatCode="#,##0">
                  <c:v>63073.90300230947</c:v>
                </c:pt>
                <c:pt idx="2326" formatCode="#,##0">
                  <c:v>63101.03156274057</c:v>
                </c:pt>
                <c:pt idx="2327" formatCode="#,##0">
                  <c:v>63128.16012317167</c:v>
                </c:pt>
                <c:pt idx="2328" formatCode="#,##0">
                  <c:v>63155.28868360278</c:v>
                </c:pt>
                <c:pt idx="2329" formatCode="#,##0">
                  <c:v>63182.41724403387</c:v>
                </c:pt>
                <c:pt idx="2330" formatCode="#,##0">
                  <c:v>63209.54580446497</c:v>
                </c:pt>
                <c:pt idx="2331" formatCode="#,##0">
                  <c:v>63236.67436489607</c:v>
                </c:pt>
                <c:pt idx="2332" formatCode="#,##0">
                  <c:v>63263.80292532717</c:v>
                </c:pt>
                <c:pt idx="2333" formatCode="#,##0">
                  <c:v>63290.93148575828</c:v>
                </c:pt>
                <c:pt idx="2334" formatCode="#,##0">
                  <c:v>63318.06004618938</c:v>
                </c:pt>
                <c:pt idx="2335" formatCode="#,##0">
                  <c:v>63345.18860662048</c:v>
                </c:pt>
                <c:pt idx="2336" formatCode="#,##0">
                  <c:v>63372.31716705158</c:v>
                </c:pt>
                <c:pt idx="2337" formatCode="#,##0">
                  <c:v>63399.44572748268</c:v>
                </c:pt>
                <c:pt idx="2338" formatCode="#,##0">
                  <c:v>63426.57428791378</c:v>
                </c:pt>
                <c:pt idx="2339" formatCode="#,##0">
                  <c:v>63453.70284834488</c:v>
                </c:pt>
                <c:pt idx="2340" formatCode="#,##0">
                  <c:v>63480.83140877599</c:v>
                </c:pt>
                <c:pt idx="2341" formatCode="#,##0">
                  <c:v>63507.95996920708</c:v>
                </c:pt>
                <c:pt idx="2342" formatCode="#,##0">
                  <c:v>63535.08852963818</c:v>
                </c:pt>
                <c:pt idx="2343" formatCode="#,##0">
                  <c:v>63562.21709006929</c:v>
                </c:pt>
                <c:pt idx="2344" formatCode="#,##0">
                  <c:v>63589.34565050039</c:v>
                </c:pt>
                <c:pt idx="2345" formatCode="#,##0">
                  <c:v>63616.4742109315</c:v>
                </c:pt>
                <c:pt idx="2346" formatCode="#,##0">
                  <c:v>63643.60277136259</c:v>
                </c:pt>
                <c:pt idx="2347" formatCode="#,##0">
                  <c:v>63670.73133179369</c:v>
                </c:pt>
                <c:pt idx="2348" formatCode="#,##0">
                  <c:v>63697.8598922248</c:v>
                </c:pt>
                <c:pt idx="2349" formatCode="#,##0">
                  <c:v>63724.98845265589</c:v>
                </c:pt>
                <c:pt idx="2350" formatCode="#,##0">
                  <c:v>63752.117013087</c:v>
                </c:pt>
                <c:pt idx="2351" formatCode="#,##0">
                  <c:v>63779.24557351809</c:v>
                </c:pt>
                <c:pt idx="2352" formatCode="#,##0">
                  <c:v>63806.3741339492</c:v>
                </c:pt>
                <c:pt idx="2353" formatCode="#,##0">
                  <c:v>63833.50269438029</c:v>
                </c:pt>
                <c:pt idx="2354" formatCode="#,##0">
                  <c:v>63860.63125481139</c:v>
                </c:pt>
                <c:pt idx="2355" formatCode="#,##0">
                  <c:v>63887.7598152425</c:v>
                </c:pt>
                <c:pt idx="2356" formatCode="#,##0">
                  <c:v>63914.8883756736</c:v>
                </c:pt>
                <c:pt idx="2357" formatCode="#,##0">
                  <c:v>63942.0169361047</c:v>
                </c:pt>
                <c:pt idx="2358" formatCode="#,##0">
                  <c:v>63969.1454965358</c:v>
                </c:pt>
                <c:pt idx="2359" formatCode="#,##0">
                  <c:v>63996.2740569669</c:v>
                </c:pt>
                <c:pt idx="2360" formatCode="#,##0">
                  <c:v>64023.402617398</c:v>
                </c:pt>
                <c:pt idx="2361" formatCode="#,##0">
                  <c:v>64050.5311778291</c:v>
                </c:pt>
                <c:pt idx="2362" formatCode="#,##0">
                  <c:v>64077.6597382602</c:v>
                </c:pt>
                <c:pt idx="2363" formatCode="#,##0">
                  <c:v>64104.7882986913</c:v>
                </c:pt>
                <c:pt idx="2364" formatCode="#,##0">
                  <c:v>64131.9168591224</c:v>
                </c:pt>
                <c:pt idx="2365" formatCode="#,##0">
                  <c:v>64159.04541955351</c:v>
                </c:pt>
                <c:pt idx="2366" formatCode="#,##0">
                  <c:v>64186.1739799846</c:v>
                </c:pt>
                <c:pt idx="2367" formatCode="#,##0">
                  <c:v>64213.30254041571</c:v>
                </c:pt>
                <c:pt idx="2368" formatCode="#,##0">
                  <c:v>64240.43110084681</c:v>
                </c:pt>
                <c:pt idx="2369" formatCode="#,##0">
                  <c:v>64267.55966127791</c:v>
                </c:pt>
                <c:pt idx="2370" formatCode="#,##0">
                  <c:v>64294.68822170901</c:v>
                </c:pt>
                <c:pt idx="2371" formatCode="#,##0">
                  <c:v>64321.8167821401</c:v>
                </c:pt>
                <c:pt idx="2372" formatCode="#,##0">
                  <c:v>64348.94534257121</c:v>
                </c:pt>
                <c:pt idx="2373" formatCode="#,##0">
                  <c:v>64376.07390300231</c:v>
                </c:pt>
                <c:pt idx="2374" formatCode="#,##0">
                  <c:v>64403.20246343342</c:v>
                </c:pt>
                <c:pt idx="2375" formatCode="#,##0">
                  <c:v>64430.33102386451</c:v>
                </c:pt>
                <c:pt idx="2376" formatCode="#,##0">
                  <c:v>64457.45958429561</c:v>
                </c:pt>
                <c:pt idx="2377" formatCode="#,##0">
                  <c:v>64484.58814472672</c:v>
                </c:pt>
                <c:pt idx="2378" formatCode="#,##0">
                  <c:v>64511.71670515781</c:v>
                </c:pt>
                <c:pt idx="2379" formatCode="#,##0">
                  <c:v>64538.84526558892</c:v>
                </c:pt>
                <c:pt idx="2380" formatCode="#,##0">
                  <c:v>64565.97382602002</c:v>
                </c:pt>
                <c:pt idx="2381" formatCode="#,##0">
                  <c:v>64593.10238645112</c:v>
                </c:pt>
                <c:pt idx="2382" formatCode="#,##0">
                  <c:v>64620.23094688222</c:v>
                </c:pt>
                <c:pt idx="2383" formatCode="#,##0">
                  <c:v>64647.35950731332</c:v>
                </c:pt>
                <c:pt idx="2384" formatCode="#,##0">
                  <c:v>64674.48806774442</c:v>
                </c:pt>
                <c:pt idx="2385" formatCode="#,##0">
                  <c:v>64701.61662817552</c:v>
                </c:pt>
                <c:pt idx="2386" formatCode="#,##0">
                  <c:v>64728.74518860662</c:v>
                </c:pt>
                <c:pt idx="2387" formatCode="#,##0">
                  <c:v>64755.87374903772</c:v>
                </c:pt>
                <c:pt idx="2388" formatCode="#,##0">
                  <c:v>64783.00230946882</c:v>
                </c:pt>
                <c:pt idx="2389" formatCode="#,##0">
                  <c:v>64810.13086989992</c:v>
                </c:pt>
                <c:pt idx="2390" formatCode="#,##0">
                  <c:v>64837.25943033103</c:v>
                </c:pt>
                <c:pt idx="2391" formatCode="#,##0">
                  <c:v>64864.38799076213</c:v>
                </c:pt>
                <c:pt idx="2392" formatCode="#,##0">
                  <c:v>64891.51655119322</c:v>
                </c:pt>
                <c:pt idx="2393" formatCode="#,##0">
                  <c:v>64918.64511162433</c:v>
                </c:pt>
                <c:pt idx="2394" formatCode="#,##0">
                  <c:v>64945.77367205543</c:v>
                </c:pt>
                <c:pt idx="2395" formatCode="#,##0">
                  <c:v>64972.90223248652</c:v>
                </c:pt>
                <c:pt idx="2396" formatCode="#,##0">
                  <c:v>65000.03079291763</c:v>
                </c:pt>
                <c:pt idx="2397" formatCode="#,##0">
                  <c:v>65027.15935334873</c:v>
                </c:pt>
                <c:pt idx="2398" formatCode="#,##0">
                  <c:v>65054.28791377983</c:v>
                </c:pt>
                <c:pt idx="2399" formatCode="#,##0">
                  <c:v>65081.41647421093</c:v>
                </c:pt>
                <c:pt idx="2400" formatCode="#,##0">
                  <c:v>65108.54503464203</c:v>
                </c:pt>
                <c:pt idx="2401" formatCode="#,##0">
                  <c:v>65135.67359507314</c:v>
                </c:pt>
                <c:pt idx="2402" formatCode="#,##0">
                  <c:v>65162.80215550424</c:v>
                </c:pt>
                <c:pt idx="2403" formatCode="#,##0">
                  <c:v>65189.93071593533</c:v>
                </c:pt>
                <c:pt idx="2404" formatCode="#,##0">
                  <c:v>65217.05927636643</c:v>
                </c:pt>
                <c:pt idx="2405" formatCode="#,##0">
                  <c:v>65244.18783679753</c:v>
                </c:pt>
                <c:pt idx="2406" formatCode="#,##0">
                  <c:v>65271.31639722864</c:v>
                </c:pt>
                <c:pt idx="2407" formatCode="#,##0">
                  <c:v>65298.44495765974</c:v>
                </c:pt>
                <c:pt idx="2408" formatCode="#,##0">
                  <c:v>65325.57351809083</c:v>
                </c:pt>
                <c:pt idx="2409" formatCode="#,##0">
                  <c:v>65352.70207852194</c:v>
                </c:pt>
                <c:pt idx="2410" formatCode="#,##0">
                  <c:v>65379.83063895304</c:v>
                </c:pt>
                <c:pt idx="2411" formatCode="#,##0">
                  <c:v>65406.95919938414</c:v>
                </c:pt>
                <c:pt idx="2412" formatCode="#,##0">
                  <c:v>65434.08775981524</c:v>
                </c:pt>
                <c:pt idx="2413" formatCode="#,##0">
                  <c:v>65461.21632024635</c:v>
                </c:pt>
                <c:pt idx="2414" formatCode="#,##0">
                  <c:v>65488.34488067745</c:v>
                </c:pt>
                <c:pt idx="2415" formatCode="#,##0">
                  <c:v>65515.47344110854</c:v>
                </c:pt>
                <c:pt idx="2416" formatCode="#,##0">
                  <c:v>65542.60200153965</c:v>
                </c:pt>
                <c:pt idx="2417" formatCode="#,##0">
                  <c:v>65569.73056197075</c:v>
                </c:pt>
                <c:pt idx="2418" formatCode="#,##0">
                  <c:v>65596.85912240184</c:v>
                </c:pt>
                <c:pt idx="2419" formatCode="#,##0">
                  <c:v>65623.98768283294</c:v>
                </c:pt>
                <c:pt idx="2420" formatCode="#,##0">
                  <c:v>65651.11624326406</c:v>
                </c:pt>
                <c:pt idx="2421" formatCode="#,##0">
                  <c:v>65678.24480369515</c:v>
                </c:pt>
                <c:pt idx="2422" formatCode="#,##0">
                  <c:v>65705.37336412625</c:v>
                </c:pt>
                <c:pt idx="2423" formatCode="#,##0">
                  <c:v>65732.50192455734</c:v>
                </c:pt>
                <c:pt idx="2424" formatCode="#,##0">
                  <c:v>65759.63048498846</c:v>
                </c:pt>
                <c:pt idx="2425" formatCode="#,##0">
                  <c:v>65786.75904541956</c:v>
                </c:pt>
                <c:pt idx="2426" formatCode="#,##0">
                  <c:v>65813.88760585066</c:v>
                </c:pt>
                <c:pt idx="2427" formatCode="#,##0">
                  <c:v>65841.01616628175</c:v>
                </c:pt>
                <c:pt idx="2428" formatCode="#,##0">
                  <c:v>65868.14472671285</c:v>
                </c:pt>
                <c:pt idx="2429" formatCode="#,##0">
                  <c:v>65895.27328714397</c:v>
                </c:pt>
                <c:pt idx="2430" formatCode="#,##0">
                  <c:v>65922.40184757506</c:v>
                </c:pt>
                <c:pt idx="2431" formatCode="#,##0">
                  <c:v>65949.53040800616</c:v>
                </c:pt>
                <c:pt idx="2432" formatCode="#,##0">
                  <c:v>65976.65896843725</c:v>
                </c:pt>
                <c:pt idx="2433" formatCode="#,##0">
                  <c:v>66003.78752886835</c:v>
                </c:pt>
                <c:pt idx="2434" formatCode="#,##0">
                  <c:v>66030.91608929947</c:v>
                </c:pt>
                <c:pt idx="2435" formatCode="#,##0">
                  <c:v>66058.04464973057</c:v>
                </c:pt>
                <c:pt idx="2436" formatCode="#,##0">
                  <c:v>66085.17321016166</c:v>
                </c:pt>
                <c:pt idx="2437" formatCode="#,##0">
                  <c:v>66112.30177059276</c:v>
                </c:pt>
                <c:pt idx="2438" formatCode="#,##0">
                  <c:v>66139.43033102386</c:v>
                </c:pt>
                <c:pt idx="2439" formatCode="#,##0">
                  <c:v>66166.55889145497</c:v>
                </c:pt>
                <c:pt idx="2440" formatCode="#,##0">
                  <c:v>66193.68745188607</c:v>
                </c:pt>
                <c:pt idx="2441" formatCode="#,##0">
                  <c:v>66220.81601231717</c:v>
                </c:pt>
                <c:pt idx="2442" formatCode="#,##0">
                  <c:v>66247.94457274827</c:v>
                </c:pt>
                <c:pt idx="2443" formatCode="#,##0">
                  <c:v>66275.07313317936</c:v>
                </c:pt>
                <c:pt idx="2444" formatCode="#,##0">
                  <c:v>66302.20169361048</c:v>
                </c:pt>
                <c:pt idx="2445" formatCode="#,##0">
                  <c:v>66329.33025404157</c:v>
                </c:pt>
                <c:pt idx="2446" formatCode="#,##0">
                  <c:v>66356.45881447267</c:v>
                </c:pt>
                <c:pt idx="2447" formatCode="#,##0">
                  <c:v>66383.58737490377</c:v>
                </c:pt>
                <c:pt idx="2448" formatCode="#,##0">
                  <c:v>66410.71593533487</c:v>
                </c:pt>
                <c:pt idx="2449" formatCode="#,##0">
                  <c:v>66437.84449576598</c:v>
                </c:pt>
                <c:pt idx="2450" formatCode="#,##0">
                  <c:v>66464.97305619707</c:v>
                </c:pt>
                <c:pt idx="2451" formatCode="#,##0">
                  <c:v>66492.10161662817</c:v>
                </c:pt>
                <c:pt idx="2452" formatCode="#,##0">
                  <c:v>66519.23017705927</c:v>
                </c:pt>
                <c:pt idx="2453" formatCode="#,##0">
                  <c:v>66546.35873749037</c:v>
                </c:pt>
                <c:pt idx="2454" formatCode="#,##0">
                  <c:v>66573.48729792149</c:v>
                </c:pt>
                <c:pt idx="2455" formatCode="#,##0">
                  <c:v>66600.61585835258</c:v>
                </c:pt>
                <c:pt idx="2456" formatCode="#,##0">
                  <c:v>66627.74441878368</c:v>
                </c:pt>
                <c:pt idx="2457" formatCode="#,##0">
                  <c:v>66654.87297921478</c:v>
                </c:pt>
                <c:pt idx="2458" formatCode="#,##0">
                  <c:v>66682.00153964587</c:v>
                </c:pt>
                <c:pt idx="2459" formatCode="#,##0">
                  <c:v>66709.13010007699</c:v>
                </c:pt>
                <c:pt idx="2460" formatCode="#,##0">
                  <c:v>66736.25866050808</c:v>
                </c:pt>
                <c:pt idx="2461" formatCode="#,##0">
                  <c:v>66763.38722093918</c:v>
                </c:pt>
                <c:pt idx="2462" formatCode="#,##0">
                  <c:v>66790.51578137028</c:v>
                </c:pt>
                <c:pt idx="2463" formatCode="#,##0">
                  <c:v>66817.6443418014</c:v>
                </c:pt>
                <c:pt idx="2464" formatCode="#,##0">
                  <c:v>66844.77290223249</c:v>
                </c:pt>
                <c:pt idx="2465" formatCode="#,##0">
                  <c:v>66871.9014626636</c:v>
                </c:pt>
                <c:pt idx="2466" formatCode="#,##0">
                  <c:v>66899.03002309469</c:v>
                </c:pt>
                <c:pt idx="2467" formatCode="#,##0">
                  <c:v>66926.15858352579</c:v>
                </c:pt>
                <c:pt idx="2468" formatCode="#,##0">
                  <c:v>66953.2871439569</c:v>
                </c:pt>
                <c:pt idx="2469" formatCode="#,##0">
                  <c:v>66980.415704388</c:v>
                </c:pt>
                <c:pt idx="2470" formatCode="#,##0">
                  <c:v>67007.54426481909</c:v>
                </c:pt>
                <c:pt idx="2471" formatCode="#,##0">
                  <c:v>67034.6728252502</c:v>
                </c:pt>
                <c:pt idx="2472" formatCode="#,##0">
                  <c:v>67061.8013856813</c:v>
                </c:pt>
                <c:pt idx="2473" formatCode="#,##0">
                  <c:v>67088.9299461124</c:v>
                </c:pt>
                <c:pt idx="2474" formatCode="#,##0">
                  <c:v>67116.0585065435</c:v>
                </c:pt>
                <c:pt idx="2475" formatCode="#,##0">
                  <c:v>67143.1870669746</c:v>
                </c:pt>
                <c:pt idx="2476" formatCode="#,##0">
                  <c:v>67170.3156274057</c:v>
                </c:pt>
                <c:pt idx="2477" formatCode="#,##0">
                  <c:v>67197.44418783679</c:v>
                </c:pt>
                <c:pt idx="2478" formatCode="#,##0">
                  <c:v>67224.5727482679</c:v>
                </c:pt>
                <c:pt idx="2479" formatCode="#,##0">
                  <c:v>67251.701308699</c:v>
                </c:pt>
                <c:pt idx="2480" formatCode="#,##0">
                  <c:v>67278.8298691301</c:v>
                </c:pt>
                <c:pt idx="2481" formatCode="#,##0">
                  <c:v>67305.9584295612</c:v>
                </c:pt>
                <c:pt idx="2482" formatCode="#,##0">
                  <c:v>67333.0869899923</c:v>
                </c:pt>
                <c:pt idx="2483" formatCode="#,##0">
                  <c:v>67360.21555042341</c:v>
                </c:pt>
                <c:pt idx="2484" formatCode="#,##0">
                  <c:v>67387.3441108545</c:v>
                </c:pt>
                <c:pt idx="2485" formatCode="#,##0">
                  <c:v>67414.47267128561</c:v>
                </c:pt>
                <c:pt idx="2486" formatCode="#,##0">
                  <c:v>67441.6012317167</c:v>
                </c:pt>
                <c:pt idx="2487" formatCode="#,##0">
                  <c:v>67468.7297921478</c:v>
                </c:pt>
                <c:pt idx="2488" formatCode="#,##0">
                  <c:v>67495.8583525789</c:v>
                </c:pt>
                <c:pt idx="2489" formatCode="#,##0">
                  <c:v>67522.98691301001</c:v>
                </c:pt>
                <c:pt idx="2490" formatCode="#,##0">
                  <c:v>67550.1154734411</c:v>
                </c:pt>
                <c:pt idx="2491" formatCode="#,##0">
                  <c:v>67577.24403387221</c:v>
                </c:pt>
                <c:pt idx="2492" formatCode="#,##0">
                  <c:v>67604.3725943033</c:v>
                </c:pt>
                <c:pt idx="2493" formatCode="#,##0">
                  <c:v>67631.5011547344</c:v>
                </c:pt>
                <c:pt idx="2494" formatCode="#,##0">
                  <c:v>67658.6297151655</c:v>
                </c:pt>
                <c:pt idx="2495" formatCode="#,##0">
                  <c:v>67685.75827559661</c:v>
                </c:pt>
                <c:pt idx="2496" formatCode="#,##0">
                  <c:v>67712.88683602771</c:v>
                </c:pt>
                <c:pt idx="2497" formatCode="#,##0">
                  <c:v>67740.0153964588</c:v>
                </c:pt>
                <c:pt idx="2498" formatCode="#,##0">
                  <c:v>67767.14395688992</c:v>
                </c:pt>
                <c:pt idx="2499" formatCode="#,##0">
                  <c:v>67794.27251732102</c:v>
                </c:pt>
                <c:pt idx="2500" formatCode="#,##0">
                  <c:v>67821.40107775212</c:v>
                </c:pt>
                <c:pt idx="2501" formatCode="#,##0">
                  <c:v>67848.5296381832</c:v>
                </c:pt>
                <c:pt idx="2502" formatCode="#,##0">
                  <c:v>67875.6581986143</c:v>
                </c:pt>
                <c:pt idx="2503" formatCode="#,##0">
                  <c:v>67902.78675904543</c:v>
                </c:pt>
                <c:pt idx="2504" formatCode="#,##0">
                  <c:v>67929.91531947652</c:v>
                </c:pt>
                <c:pt idx="2505" formatCode="#,##0">
                  <c:v>67957.04387990762</c:v>
                </c:pt>
                <c:pt idx="2506" formatCode="#,##0">
                  <c:v>67984.1724403387</c:v>
                </c:pt>
                <c:pt idx="2507" formatCode="#,##0">
                  <c:v>68011.30100076983</c:v>
                </c:pt>
                <c:pt idx="2508" formatCode="#,##0">
                  <c:v>68038.42956120093</c:v>
                </c:pt>
                <c:pt idx="2509" formatCode="#,##0">
                  <c:v>68065.55812163202</c:v>
                </c:pt>
                <c:pt idx="2510" formatCode="#,##0">
                  <c:v>68092.68668206313</c:v>
                </c:pt>
                <c:pt idx="2511" formatCode="#,##0">
                  <c:v>68119.81524249422</c:v>
                </c:pt>
                <c:pt idx="2512" formatCode="#,##0">
                  <c:v>68146.94380292534</c:v>
                </c:pt>
                <c:pt idx="2513" formatCode="#,##0">
                  <c:v>68174.07236335643</c:v>
                </c:pt>
                <c:pt idx="2514" formatCode="#,##0">
                  <c:v>68201.20092378753</c:v>
                </c:pt>
                <c:pt idx="2515" formatCode="#,##0">
                  <c:v>68228.32948421862</c:v>
                </c:pt>
                <c:pt idx="2516" formatCode="#,##0">
                  <c:v>68255.45804464973</c:v>
                </c:pt>
                <c:pt idx="2517" formatCode="#,##0">
                  <c:v>68282.58660508084</c:v>
                </c:pt>
                <c:pt idx="2518" formatCode="#,##0">
                  <c:v>68309.71516551193</c:v>
                </c:pt>
                <c:pt idx="2519" formatCode="#,##0">
                  <c:v>68336.84372594303</c:v>
                </c:pt>
                <c:pt idx="2520" formatCode="#,##0">
                  <c:v>68363.97228637413</c:v>
                </c:pt>
                <c:pt idx="2521" formatCode="#,##0">
                  <c:v>68391.10084680523</c:v>
                </c:pt>
                <c:pt idx="2522" formatCode="#,##0">
                  <c:v>68418.22940723634</c:v>
                </c:pt>
                <c:pt idx="2523" formatCode="#,##0">
                  <c:v>68445.35796766744</c:v>
                </c:pt>
                <c:pt idx="2524" formatCode="#,##0">
                  <c:v>68472.48652809854</c:v>
                </c:pt>
                <c:pt idx="2525" formatCode="#,##0">
                  <c:v>68499.61508852964</c:v>
                </c:pt>
                <c:pt idx="2526" formatCode="#,##0">
                  <c:v>68526.74364896074</c:v>
                </c:pt>
                <c:pt idx="2527" formatCode="#,##0">
                  <c:v>68553.87220939184</c:v>
                </c:pt>
                <c:pt idx="2528" formatCode="#,##0">
                  <c:v>68581.00076982294</c:v>
                </c:pt>
                <c:pt idx="2529" formatCode="#,##0">
                  <c:v>68608.12933025404</c:v>
                </c:pt>
                <c:pt idx="2530" formatCode="#,##0">
                  <c:v>68635.25789068514</c:v>
                </c:pt>
                <c:pt idx="2531" formatCode="#,##0">
                  <c:v>68662.38645111624</c:v>
                </c:pt>
                <c:pt idx="2532" formatCode="#,##0">
                  <c:v>68689.51501154735</c:v>
                </c:pt>
                <c:pt idx="2533" formatCode="#,##0">
                  <c:v>68716.64357197845</c:v>
                </c:pt>
                <c:pt idx="2534" formatCode="#,##0">
                  <c:v>68743.77213240955</c:v>
                </c:pt>
                <c:pt idx="2535" formatCode="#,##0">
                  <c:v>68770.90069284064</c:v>
                </c:pt>
                <c:pt idx="2536" formatCode="#,##0">
                  <c:v>68798.02925327174</c:v>
                </c:pt>
                <c:pt idx="2537" formatCode="#,##0">
                  <c:v>68825.15781370286</c:v>
                </c:pt>
                <c:pt idx="2538" formatCode="#,##0">
                  <c:v>68852.28637413395</c:v>
                </c:pt>
                <c:pt idx="2539" formatCode="#,##0">
                  <c:v>68879.41493456505</c:v>
                </c:pt>
                <c:pt idx="2540" formatCode="#,##0">
                  <c:v>68906.54349499614</c:v>
                </c:pt>
                <c:pt idx="2541" formatCode="#,##0">
                  <c:v>68933.67205542724</c:v>
                </c:pt>
                <c:pt idx="2542" formatCode="#,##0">
                  <c:v>68960.80061585835</c:v>
                </c:pt>
                <c:pt idx="2543" formatCode="#,##0">
                  <c:v>68987.92917628946</c:v>
                </c:pt>
                <c:pt idx="2544" formatCode="#,##0">
                  <c:v>69015.05773672056</c:v>
                </c:pt>
                <c:pt idx="2545" formatCode="#,##0">
                  <c:v>69042.18629715165</c:v>
                </c:pt>
                <c:pt idx="2546" formatCode="#,##0">
                  <c:v>69069.31485758277</c:v>
                </c:pt>
                <c:pt idx="2547" formatCode="#,##0">
                  <c:v>69096.44341801386</c:v>
                </c:pt>
                <c:pt idx="2548" formatCode="#,##0">
                  <c:v>69123.57197844496</c:v>
                </c:pt>
                <c:pt idx="2549" formatCode="#,##0">
                  <c:v>69150.70053887606</c:v>
                </c:pt>
                <c:pt idx="2550" formatCode="#,##0">
                  <c:v>69177.82909930715</c:v>
                </c:pt>
                <c:pt idx="2551" formatCode="#,##0">
                  <c:v>69204.95765973826</c:v>
                </c:pt>
                <c:pt idx="2552" formatCode="#,##0">
                  <c:v>69232.08622016937</c:v>
                </c:pt>
                <c:pt idx="2553" formatCode="#,##0">
                  <c:v>69259.21478060047</c:v>
                </c:pt>
                <c:pt idx="2554" formatCode="#,##0">
                  <c:v>69286.34334103156</c:v>
                </c:pt>
                <c:pt idx="2555" formatCode="#,##0">
                  <c:v>69313.47190146266</c:v>
                </c:pt>
                <c:pt idx="2556" formatCode="#,##0">
                  <c:v>69340.60046189377</c:v>
                </c:pt>
                <c:pt idx="2557" formatCode="#,##0">
                  <c:v>69367.72902232487</c:v>
                </c:pt>
                <c:pt idx="2558" formatCode="#,##0">
                  <c:v>69394.85758275596</c:v>
                </c:pt>
                <c:pt idx="2559" formatCode="#,##0">
                  <c:v>69421.98614318707</c:v>
                </c:pt>
                <c:pt idx="2560" formatCode="#,##0">
                  <c:v>69449.11470361816</c:v>
                </c:pt>
                <c:pt idx="2561" formatCode="#,##0">
                  <c:v>69476.24326404928</c:v>
                </c:pt>
                <c:pt idx="2562" formatCode="#,##0">
                  <c:v>69503.37182448037</c:v>
                </c:pt>
                <c:pt idx="2563" formatCode="#,##0">
                  <c:v>69530.50038491147</c:v>
                </c:pt>
                <c:pt idx="2564" formatCode="#,##0">
                  <c:v>69557.62894534257</c:v>
                </c:pt>
                <c:pt idx="2565" formatCode="#,##0">
                  <c:v>69584.75750577367</c:v>
                </c:pt>
                <c:pt idx="2566" formatCode="#,##0">
                  <c:v>69611.88606620478</c:v>
                </c:pt>
                <c:pt idx="2567" formatCode="#,##0">
                  <c:v>69639.01462663587</c:v>
                </c:pt>
                <c:pt idx="2568" formatCode="#,##0">
                  <c:v>69666.14318706698</c:v>
                </c:pt>
                <c:pt idx="2569" formatCode="#,##0">
                  <c:v>69693.27174749807</c:v>
                </c:pt>
                <c:pt idx="2570" formatCode="#,##0">
                  <c:v>69720.40030792917</c:v>
                </c:pt>
                <c:pt idx="2571" formatCode="#,##0">
                  <c:v>69747.52886836028</c:v>
                </c:pt>
                <c:pt idx="2572" formatCode="#,##0">
                  <c:v>69774.65742879138</c:v>
                </c:pt>
                <c:pt idx="2573" formatCode="#,##0">
                  <c:v>69801.78598922248</c:v>
                </c:pt>
                <c:pt idx="2574" formatCode="#,##0">
                  <c:v>69828.91454965358</c:v>
                </c:pt>
                <c:pt idx="2575" formatCode="#,##0">
                  <c:v>69856.04311008467</c:v>
                </c:pt>
                <c:pt idx="2576" formatCode="#,##0">
                  <c:v>69883.17167051578</c:v>
                </c:pt>
                <c:pt idx="2577" formatCode="#,##0">
                  <c:v>69910.30023094689</c:v>
                </c:pt>
                <c:pt idx="2578" formatCode="#,##0">
                  <c:v>69937.42879137798</c:v>
                </c:pt>
                <c:pt idx="2579" formatCode="#,##0">
                  <c:v>69964.55735180908</c:v>
                </c:pt>
                <c:pt idx="2580" formatCode="#,##0">
                  <c:v>69991.68591224018</c:v>
                </c:pt>
                <c:pt idx="2581" formatCode="#,##0">
                  <c:v>70018.8144726713</c:v>
                </c:pt>
                <c:pt idx="2582" formatCode="#,##0">
                  <c:v>70045.94303310239</c:v>
                </c:pt>
                <c:pt idx="2583" formatCode="#,##0">
                  <c:v>70073.07159353349</c:v>
                </c:pt>
                <c:pt idx="2584" formatCode="#,##0">
                  <c:v>70100.20015396459</c:v>
                </c:pt>
                <c:pt idx="2585" formatCode="#,##0">
                  <c:v>70127.32871439568</c:v>
                </c:pt>
                <c:pt idx="2586" formatCode="#,##0">
                  <c:v>70154.4572748268</c:v>
                </c:pt>
                <c:pt idx="2587" formatCode="#,##0">
                  <c:v>70181.58583525789</c:v>
                </c:pt>
                <c:pt idx="2588" formatCode="#,##0">
                  <c:v>70208.714395689</c:v>
                </c:pt>
                <c:pt idx="2589" formatCode="#,##0">
                  <c:v>70235.84295612009</c:v>
                </c:pt>
                <c:pt idx="2590" formatCode="#,##0">
                  <c:v>70262.9715165512</c:v>
                </c:pt>
                <c:pt idx="2591" formatCode="#,##0">
                  <c:v>70290.1000769823</c:v>
                </c:pt>
                <c:pt idx="2592" formatCode="#,##0">
                  <c:v>70317.2286374134</c:v>
                </c:pt>
                <c:pt idx="2593" formatCode="#,##0">
                  <c:v>70344.3571978445</c:v>
                </c:pt>
                <c:pt idx="2594" formatCode="#,##0">
                  <c:v>70371.4857582756</c:v>
                </c:pt>
                <c:pt idx="2595" formatCode="#,##0">
                  <c:v>70398.6143187067</c:v>
                </c:pt>
                <c:pt idx="2596" formatCode="#,##0">
                  <c:v>70425.7428791378</c:v>
                </c:pt>
                <c:pt idx="2597" formatCode="#,##0">
                  <c:v>70452.8714395689</c:v>
                </c:pt>
                <c:pt idx="2598" formatCode="#,##0">
                  <c:v>70480.0</c:v>
                </c:pt>
              </c:numCache>
            </c:numRef>
          </c:cat>
          <c:val>
            <c:numRef>
              <c:f>Teststrecke!$E$23:$E$2621</c:f>
              <c:numCache>
                <c:formatCode>#,##0.0</c:formatCode>
                <c:ptCount val="2599"/>
                <c:pt idx="0">
                  <c:v>0.0</c:v>
                </c:pt>
                <c:pt idx="1">
                  <c:v>0.0</c:v>
                </c:pt>
                <c:pt idx="2">
                  <c:v>18.43076049943246</c:v>
                </c:pt>
                <c:pt idx="3">
                  <c:v>27.64614074914869</c:v>
                </c:pt>
                <c:pt idx="4">
                  <c:v>13.82307037457435</c:v>
                </c:pt>
                <c:pt idx="5">
                  <c:v>6.911535187287173</c:v>
                </c:pt>
                <c:pt idx="6">
                  <c:v>21.88652809307605</c:v>
                </c:pt>
                <c:pt idx="7">
                  <c:v>10.94326404653802</c:v>
                </c:pt>
                <c:pt idx="8">
                  <c:v>23.90239252270148</c:v>
                </c:pt>
                <c:pt idx="9">
                  <c:v>30.3819567607832</c:v>
                </c:pt>
                <c:pt idx="10">
                  <c:v>15.1909783803916</c:v>
                </c:pt>
                <c:pt idx="11">
                  <c:v>26.02624968962826</c:v>
                </c:pt>
                <c:pt idx="12">
                  <c:v>31.4438853442466</c:v>
                </c:pt>
                <c:pt idx="13">
                  <c:v>15.7219426721233</c:v>
                </c:pt>
                <c:pt idx="14">
                  <c:v>7.860971336061649</c:v>
                </c:pt>
                <c:pt idx="15">
                  <c:v>3.930485668030824</c:v>
                </c:pt>
                <c:pt idx="16">
                  <c:v>20.39600333344788</c:v>
                </c:pt>
                <c:pt idx="17">
                  <c:v>10.19800166672394</c:v>
                </c:pt>
                <c:pt idx="18">
                  <c:v>5.099000833361969</c:v>
                </c:pt>
                <c:pt idx="19">
                  <c:v>20.98026091611345</c:v>
                </c:pt>
                <c:pt idx="20">
                  <c:v>47.35165145692165</c:v>
                </c:pt>
                <c:pt idx="21">
                  <c:v>42.10658622789329</c:v>
                </c:pt>
                <c:pt idx="22">
                  <c:v>39.4840536133791</c:v>
                </c:pt>
                <c:pt idx="23">
                  <c:v>19.74202680668955</c:v>
                </c:pt>
                <c:pt idx="24">
                  <c:v>9.871013403344776</c:v>
                </c:pt>
                <c:pt idx="25">
                  <c:v>4.935506701672387</c:v>
                </c:pt>
                <c:pt idx="26">
                  <c:v>2.467753350836194</c:v>
                </c:pt>
                <c:pt idx="27">
                  <c:v>19.66463717485056</c:v>
                </c:pt>
                <c:pt idx="28">
                  <c:v>9.83231858742528</c:v>
                </c:pt>
                <c:pt idx="29">
                  <c:v>4.91615929371264</c:v>
                </c:pt>
                <c:pt idx="30">
                  <c:v>20.88884014628878</c:v>
                </c:pt>
                <c:pt idx="31">
                  <c:v>-7.986340426288071</c:v>
                </c:pt>
                <c:pt idx="32">
                  <c:v>-3.993170213144036</c:v>
                </c:pt>
                <c:pt idx="33">
                  <c:v>16.43417539286045</c:v>
                </c:pt>
                <c:pt idx="34">
                  <c:v>26.64784819586268</c:v>
                </c:pt>
                <c:pt idx="35">
                  <c:v>13.32392409793134</c:v>
                </c:pt>
                <c:pt idx="36">
                  <c:v>6.661962048965671</c:v>
                </c:pt>
                <c:pt idx="37">
                  <c:v>3.330981024482836</c:v>
                </c:pt>
                <c:pt idx="38">
                  <c:v>1.665490512241418</c:v>
                </c:pt>
                <c:pt idx="39">
                  <c:v>19.26350575555317</c:v>
                </c:pt>
                <c:pt idx="40">
                  <c:v>9.631752877776586</c:v>
                </c:pt>
                <c:pt idx="41">
                  <c:v>4.815876438888293</c:v>
                </c:pt>
                <c:pt idx="42">
                  <c:v>20.83869871887661</c:v>
                </c:pt>
                <c:pt idx="43">
                  <c:v>10.41934935943831</c:v>
                </c:pt>
                <c:pt idx="44">
                  <c:v>23.64043517915162</c:v>
                </c:pt>
                <c:pt idx="45">
                  <c:v>11.82021758957581</c:v>
                </c:pt>
                <c:pt idx="46">
                  <c:v>24.34086929422037</c:v>
                </c:pt>
                <c:pt idx="47">
                  <c:v>12.17043464711018</c:v>
                </c:pt>
                <c:pt idx="48">
                  <c:v>24.51597782298755</c:v>
                </c:pt>
                <c:pt idx="49">
                  <c:v>30.68874941092624</c:v>
                </c:pt>
                <c:pt idx="50">
                  <c:v>33.77513520489558</c:v>
                </c:pt>
                <c:pt idx="51">
                  <c:v>16.88756760244779</c:v>
                </c:pt>
                <c:pt idx="52">
                  <c:v>8.443783801223895</c:v>
                </c:pt>
                <c:pt idx="53">
                  <c:v>22.65265240004441</c:v>
                </c:pt>
                <c:pt idx="54">
                  <c:v>11.3263262000222</c:v>
                </c:pt>
                <c:pt idx="55">
                  <c:v>24.09392359944356</c:v>
                </c:pt>
                <c:pt idx="56">
                  <c:v>12.04696179972178</c:v>
                </c:pt>
                <c:pt idx="57">
                  <c:v>6.023480899860891</c:v>
                </c:pt>
                <c:pt idx="58">
                  <c:v>21.44250094936291</c:v>
                </c:pt>
                <c:pt idx="59">
                  <c:v>29.15201097411392</c:v>
                </c:pt>
                <c:pt idx="60">
                  <c:v>33.00676598648942</c:v>
                </c:pt>
                <c:pt idx="61">
                  <c:v>34.93414349267717</c:v>
                </c:pt>
                <c:pt idx="62">
                  <c:v>35.89783224577104</c:v>
                </c:pt>
                <c:pt idx="63">
                  <c:v>36.37967662231799</c:v>
                </c:pt>
                <c:pt idx="64">
                  <c:v>55.05135931002392</c:v>
                </c:pt>
                <c:pt idx="65">
                  <c:v>45.95644015444442</c:v>
                </c:pt>
                <c:pt idx="66">
                  <c:v>22.97822007722221</c:v>
                </c:pt>
                <c:pt idx="67">
                  <c:v>11.48911003861111</c:v>
                </c:pt>
                <c:pt idx="68">
                  <c:v>5.744555019305553</c:v>
                </c:pt>
                <c:pt idx="69">
                  <c:v>2.872277509652776</c:v>
                </c:pt>
                <c:pt idx="70">
                  <c:v>19.86689925425885</c:v>
                </c:pt>
                <c:pt idx="71">
                  <c:v>9.933449627129425</c:v>
                </c:pt>
                <c:pt idx="72">
                  <c:v>23.39748531299718</c:v>
                </c:pt>
                <c:pt idx="73">
                  <c:v>11.69874265649859</c:v>
                </c:pt>
                <c:pt idx="74">
                  <c:v>24.28013182768176</c:v>
                </c:pt>
                <c:pt idx="75">
                  <c:v>12.14006591384088</c:v>
                </c:pt>
                <c:pt idx="76">
                  <c:v>6.070032956920439</c:v>
                </c:pt>
                <c:pt idx="77">
                  <c:v>21.46577697789268</c:v>
                </c:pt>
                <c:pt idx="78">
                  <c:v>10.73288848894634</c:v>
                </c:pt>
                <c:pt idx="79">
                  <c:v>23.79720474390563</c:v>
                </c:pt>
                <c:pt idx="80">
                  <c:v>48.76012337081773</c:v>
                </c:pt>
                <c:pt idx="81">
                  <c:v>24.38006168540887</c:v>
                </c:pt>
                <c:pt idx="82">
                  <c:v>12.19003084270443</c:v>
                </c:pt>
                <c:pt idx="83">
                  <c:v>6.095015421352217</c:v>
                </c:pt>
                <c:pt idx="84">
                  <c:v>21.47826821010857</c:v>
                </c:pt>
                <c:pt idx="85">
                  <c:v>10.73913410505429</c:v>
                </c:pt>
                <c:pt idx="86">
                  <c:v>-31.49195394633778</c:v>
                </c:pt>
                <c:pt idx="87">
                  <c:v>2.684783526263571</c:v>
                </c:pt>
                <c:pt idx="88">
                  <c:v>1.342391763131785</c:v>
                </c:pt>
                <c:pt idx="89">
                  <c:v>74.39423787929574</c:v>
                </c:pt>
                <c:pt idx="90">
                  <c:v>37.19711893964787</c:v>
                </c:pt>
                <c:pt idx="91">
                  <c:v>37.0293199692564</c:v>
                </c:pt>
                <c:pt idx="92">
                  <c:v>18.5146599846282</c:v>
                </c:pt>
                <c:pt idx="93">
                  <c:v>27.68809049174656</c:v>
                </c:pt>
                <c:pt idx="94">
                  <c:v>13.84404524587328</c:v>
                </c:pt>
                <c:pt idx="95">
                  <c:v>-11.50873787649582</c:v>
                </c:pt>
                <c:pt idx="96">
                  <c:v>-5.754368938247911</c:v>
                </c:pt>
                <c:pt idx="97">
                  <c:v>-2.877184469123955</c:v>
                </c:pt>
                <c:pt idx="98">
                  <c:v>-1.438592234561978</c:v>
                </c:pt>
                <c:pt idx="99">
                  <c:v>-0.719296117280989</c:v>
                </c:pt>
                <c:pt idx="100">
                  <c:v>-0.359648058640494</c:v>
                </c:pt>
                <c:pt idx="101">
                  <c:v>-0.179824029320247</c:v>
                </c:pt>
                <c:pt idx="102">
                  <c:v>18.34084848477234</c:v>
                </c:pt>
                <c:pt idx="103">
                  <c:v>9.17042424238617</c:v>
                </c:pt>
                <c:pt idx="104">
                  <c:v>4.585212121193085</c:v>
                </c:pt>
                <c:pt idx="105">
                  <c:v>2.292606060596543</c:v>
                </c:pt>
                <c:pt idx="106">
                  <c:v>19.57706352973073</c:v>
                </c:pt>
                <c:pt idx="107">
                  <c:v>9.788531764865366</c:v>
                </c:pt>
                <c:pt idx="108">
                  <c:v>23.32502638186515</c:v>
                </c:pt>
                <c:pt idx="109">
                  <c:v>11.66251319093257</c:v>
                </c:pt>
                <c:pt idx="110">
                  <c:v>24.26201709489875</c:v>
                </c:pt>
                <c:pt idx="111">
                  <c:v>12.13100854744937</c:v>
                </c:pt>
                <c:pt idx="112">
                  <c:v>6.065504273724687</c:v>
                </c:pt>
                <c:pt idx="113">
                  <c:v>21.4635126362948</c:v>
                </c:pt>
                <c:pt idx="114">
                  <c:v>10.7317563181474</c:v>
                </c:pt>
                <c:pt idx="115">
                  <c:v>5.365878159073701</c:v>
                </c:pt>
                <c:pt idx="116">
                  <c:v>2.682939079536851</c:v>
                </c:pt>
                <c:pt idx="117">
                  <c:v>19.77223003920089</c:v>
                </c:pt>
                <c:pt idx="118">
                  <c:v>9.886115019600444</c:v>
                </c:pt>
                <c:pt idx="119">
                  <c:v>4.943057509800222</c:v>
                </c:pt>
                <c:pt idx="120">
                  <c:v>2.471528754900111</c:v>
                </c:pt>
                <c:pt idx="121">
                  <c:v>19.66652487688252</c:v>
                </c:pt>
                <c:pt idx="122">
                  <c:v>9.83326243844126</c:v>
                </c:pt>
                <c:pt idx="123">
                  <c:v>4.91663121922063</c:v>
                </c:pt>
                <c:pt idx="124">
                  <c:v>2.458315609610315</c:v>
                </c:pt>
                <c:pt idx="125">
                  <c:v>1.229157804805157</c:v>
                </c:pt>
                <c:pt idx="126">
                  <c:v>19.04533940183504</c:v>
                </c:pt>
                <c:pt idx="127">
                  <c:v>9.52266970091752</c:v>
                </c:pt>
                <c:pt idx="128">
                  <c:v>4.76133485045876</c:v>
                </c:pt>
                <c:pt idx="129">
                  <c:v>2.38066742522938</c:v>
                </c:pt>
                <c:pt idx="130">
                  <c:v>19.62109421204715</c:v>
                </c:pt>
                <c:pt idx="131">
                  <c:v>9.810547106023577</c:v>
                </c:pt>
                <c:pt idx="132">
                  <c:v>23.33603405244425</c:v>
                </c:pt>
                <c:pt idx="133">
                  <c:v>11.66801702622213</c:v>
                </c:pt>
                <c:pt idx="134">
                  <c:v>5.834008513111063</c:v>
                </c:pt>
                <c:pt idx="135">
                  <c:v>21.347764755988</c:v>
                </c:pt>
                <c:pt idx="136">
                  <c:v>10.673882377994</c:v>
                </c:pt>
                <c:pt idx="137">
                  <c:v>23.76770168842946</c:v>
                </c:pt>
                <c:pt idx="138">
                  <c:v>48.74537184307965</c:v>
                </c:pt>
                <c:pt idx="139">
                  <c:v>24.37268592153983</c:v>
                </c:pt>
                <c:pt idx="140">
                  <c:v>30.61710346020237</c:v>
                </c:pt>
                <c:pt idx="141">
                  <c:v>52.17007272896611</c:v>
                </c:pt>
                <c:pt idx="142">
                  <c:v>44.51579686391552</c:v>
                </c:pt>
                <c:pt idx="143">
                  <c:v>40.68865893139022</c:v>
                </c:pt>
                <c:pt idx="144">
                  <c:v>38.77508996512758</c:v>
                </c:pt>
                <c:pt idx="145">
                  <c:v>37.81830548199625</c:v>
                </c:pt>
                <c:pt idx="146">
                  <c:v>55.77067373986305</c:v>
                </c:pt>
                <c:pt idx="147">
                  <c:v>46.31609736936399</c:v>
                </c:pt>
                <c:pt idx="148">
                  <c:v>23.15804868468199</c:v>
                </c:pt>
                <c:pt idx="149">
                  <c:v>48.44054534120592</c:v>
                </c:pt>
                <c:pt idx="150">
                  <c:v>61.08179366946788</c:v>
                </c:pt>
                <c:pt idx="151">
                  <c:v>85.83317833303133</c:v>
                </c:pt>
                <c:pt idx="152">
                  <c:v>42.91658916651566</c:v>
                </c:pt>
                <c:pt idx="153">
                  <c:v>58.31981558212276</c:v>
                </c:pt>
                <c:pt idx="154">
                  <c:v>29.15990779106138</c:v>
                </c:pt>
                <c:pt idx="155">
                  <c:v>33.01071439496315</c:v>
                </c:pt>
                <c:pt idx="156">
                  <c:v>16.50535719748158</c:v>
                </c:pt>
                <c:pt idx="157">
                  <c:v>8.252678598740787</c:v>
                </c:pt>
                <c:pt idx="158">
                  <c:v>4.126339299370394</c:v>
                </c:pt>
                <c:pt idx="159">
                  <c:v>20.49393014911766</c:v>
                </c:pt>
                <c:pt idx="160">
                  <c:v>10.24696507455883</c:v>
                </c:pt>
                <c:pt idx="161">
                  <c:v>5.123482537279415</c:v>
                </c:pt>
                <c:pt idx="162">
                  <c:v>20.99250176807217</c:v>
                </c:pt>
                <c:pt idx="163">
                  <c:v>10.49625088403609</c:v>
                </c:pt>
                <c:pt idx="164">
                  <c:v>5.248125442018043</c:v>
                </c:pt>
                <c:pt idx="165">
                  <c:v>2.624062721009021</c:v>
                </c:pt>
                <c:pt idx="166">
                  <c:v>1.312031360504511</c:v>
                </c:pt>
                <c:pt idx="167">
                  <c:v>0.656015680252255</c:v>
                </c:pt>
                <c:pt idx="168">
                  <c:v>0.328007840126128</c:v>
                </c:pt>
                <c:pt idx="169">
                  <c:v>18.59476441949552</c:v>
                </c:pt>
                <c:pt idx="170">
                  <c:v>9.297382209747762</c:v>
                </c:pt>
                <c:pt idx="171">
                  <c:v>23.07945160430634</c:v>
                </c:pt>
                <c:pt idx="172">
                  <c:v>11.53972580215317</c:v>
                </c:pt>
                <c:pt idx="173">
                  <c:v>5.769862901076585</c:v>
                </c:pt>
                <c:pt idx="174">
                  <c:v>2.884931450538293</c:v>
                </c:pt>
                <c:pt idx="175">
                  <c:v>19.87322622470161</c:v>
                </c:pt>
                <c:pt idx="176">
                  <c:v>28.36737361178327</c:v>
                </c:pt>
                <c:pt idx="177">
                  <c:v>32.6144473053241</c:v>
                </c:pt>
                <c:pt idx="178">
                  <c:v>34.73798415209451</c:v>
                </c:pt>
                <c:pt idx="179">
                  <c:v>35.7997525754797</c:v>
                </c:pt>
                <c:pt idx="180">
                  <c:v>17.89987628773986</c:v>
                </c:pt>
                <c:pt idx="181">
                  <c:v>8.949938143869928</c:v>
                </c:pt>
                <c:pt idx="182">
                  <c:v>4.474969071934964</c:v>
                </c:pt>
                <c:pt idx="183">
                  <c:v>2.237484535967482</c:v>
                </c:pt>
                <c:pt idx="184">
                  <c:v>-17.31201823144872</c:v>
                </c:pt>
                <c:pt idx="185">
                  <c:v>-8.65600911572436</c:v>
                </c:pt>
                <c:pt idx="186">
                  <c:v>32.53351644100274</c:v>
                </c:pt>
                <c:pt idx="187">
                  <c:v>34.69751871993383</c:v>
                </c:pt>
                <c:pt idx="188">
                  <c:v>35.77951985939939</c:v>
                </c:pt>
                <c:pt idx="189">
                  <c:v>54.75128092856462</c:v>
                </c:pt>
                <c:pt idx="190">
                  <c:v>64.2371614631472</c:v>
                </c:pt>
                <c:pt idx="191">
                  <c:v>68.98010173043855</c:v>
                </c:pt>
                <c:pt idx="192">
                  <c:v>52.92081136465174</c:v>
                </c:pt>
                <c:pt idx="193">
                  <c:v>44.89116618175834</c:v>
                </c:pt>
                <c:pt idx="194">
                  <c:v>40.87634359031163</c:v>
                </c:pt>
                <c:pt idx="195">
                  <c:v>38.86893229458827</c:v>
                </c:pt>
                <c:pt idx="196">
                  <c:v>56.29598714615906</c:v>
                </c:pt>
                <c:pt idx="197">
                  <c:v>46.578754072512</c:v>
                </c:pt>
                <c:pt idx="198">
                  <c:v>41.72013753568847</c:v>
                </c:pt>
                <c:pt idx="199">
                  <c:v>2.42930826841177</c:v>
                </c:pt>
                <c:pt idx="200">
                  <c:v>1.214654134205885</c:v>
                </c:pt>
                <c:pt idx="201">
                  <c:v>0.607327067102942</c:v>
                </c:pt>
                <c:pt idx="202">
                  <c:v>0.303663533551471</c:v>
                </c:pt>
                <c:pt idx="203">
                  <c:v>18.5825922662082</c:v>
                </c:pt>
                <c:pt idx="204">
                  <c:v>9.2912961331041</c:v>
                </c:pt>
                <c:pt idx="205">
                  <c:v>4.64564806655205</c:v>
                </c:pt>
                <c:pt idx="206">
                  <c:v>2.322824033276025</c:v>
                </c:pt>
                <c:pt idx="207">
                  <c:v>1.161412016638012</c:v>
                </c:pt>
                <c:pt idx="208">
                  <c:v>0.580706008319006</c:v>
                </c:pt>
                <c:pt idx="209">
                  <c:v>0.290353004159503</c:v>
                </c:pt>
                <c:pt idx="210">
                  <c:v>0.145176502079752</c:v>
                </c:pt>
                <c:pt idx="211">
                  <c:v>18.50334875047234</c:v>
                </c:pt>
                <c:pt idx="212">
                  <c:v>9.251674375236168</c:v>
                </c:pt>
                <c:pt idx="213">
                  <c:v>23.05659768705055</c:v>
                </c:pt>
                <c:pt idx="214">
                  <c:v>29.95905934295774</c:v>
                </c:pt>
                <c:pt idx="215">
                  <c:v>-3.451230827953594</c:v>
                </c:pt>
                <c:pt idx="216">
                  <c:v>-75.44865741170664</c:v>
                </c:pt>
                <c:pt idx="217">
                  <c:v>-74.58584970471824</c:v>
                </c:pt>
                <c:pt idx="218">
                  <c:v>-37.29292485235912</c:v>
                </c:pt>
                <c:pt idx="219">
                  <c:v>-18.64646242617956</c:v>
                </c:pt>
                <c:pt idx="220">
                  <c:v>-9.32323121308978</c:v>
                </c:pt>
                <c:pt idx="221">
                  <c:v>-4.66161560654489</c:v>
                </c:pt>
                <c:pt idx="222">
                  <c:v>-20.76156830270491</c:v>
                </c:pt>
                <c:pt idx="223">
                  <c:v>-47.24230515021738</c:v>
                </c:pt>
                <c:pt idx="224">
                  <c:v>-152.636476071136</c:v>
                </c:pt>
                <c:pt idx="225">
                  <c:v>-131.6105195338653</c:v>
                </c:pt>
                <c:pt idx="226">
                  <c:v>-102.6667807657976</c:v>
                </c:pt>
                <c:pt idx="227">
                  <c:v>-106.6256718811962</c:v>
                </c:pt>
                <c:pt idx="228">
                  <c:v>-71.74359644003055</c:v>
                </c:pt>
                <c:pt idx="229">
                  <c:v>-35.87179822001528</c:v>
                </c:pt>
                <c:pt idx="230">
                  <c:v>-17.93589911000764</c:v>
                </c:pt>
                <c:pt idx="231">
                  <c:v>9.46281094442864</c:v>
                </c:pt>
                <c:pt idx="232">
                  <c:v>23.16216597164679</c:v>
                </c:pt>
                <c:pt idx="233">
                  <c:v>11.58108298582339</c:v>
                </c:pt>
                <c:pt idx="234">
                  <c:v>24.22130199234416</c:v>
                </c:pt>
                <c:pt idx="235">
                  <c:v>12.11065099617208</c:v>
                </c:pt>
                <c:pt idx="236">
                  <c:v>6.05532549808604</c:v>
                </c:pt>
                <c:pt idx="237">
                  <c:v>3.02766274904302</c:v>
                </c:pt>
                <c:pt idx="238">
                  <c:v>-16.91692912491095</c:v>
                </c:pt>
                <c:pt idx="239">
                  <c:v>-45.3199855613204</c:v>
                </c:pt>
                <c:pt idx="240">
                  <c:v>-114.8137952778225</c:v>
                </c:pt>
                <c:pt idx="241">
                  <c:v>-167.991460635506</c:v>
                </c:pt>
                <c:pt idx="242">
                  <c:v>-83.99573031775301</c:v>
                </c:pt>
                <c:pt idx="243">
                  <c:v>-78.85938615774143</c:v>
                </c:pt>
                <c:pt idx="244">
                  <c:v>-113.1527350766006</c:v>
                </c:pt>
                <c:pt idx="245">
                  <c:v>-167.160930534895</c:v>
                </c:pt>
                <c:pt idx="246">
                  <c:v>-102.01122576688</c:v>
                </c:pt>
                <c:pt idx="247">
                  <c:v>-69.43637338287246</c:v>
                </c:pt>
                <c:pt idx="248">
                  <c:v>-71.57970769030115</c:v>
                </c:pt>
                <c:pt idx="249">
                  <c:v>-54.22061434458304</c:v>
                </c:pt>
                <c:pt idx="250">
                  <c:v>-63.97182817115645</c:v>
                </c:pt>
                <c:pt idx="251">
                  <c:v>-68.84743508444314</c:v>
                </c:pt>
                <c:pt idx="252">
                  <c:v>-71.2852385410865</c:v>
                </c:pt>
                <c:pt idx="253">
                  <c:v>-54.07337976997571</c:v>
                </c:pt>
                <c:pt idx="254">
                  <c:v>-27.03668988498786</c:v>
                </c:pt>
                <c:pt idx="255">
                  <c:v>-31.94910544192639</c:v>
                </c:pt>
                <c:pt idx="256">
                  <c:v>-15.9745527209632</c:v>
                </c:pt>
                <c:pt idx="257">
                  <c:v>-137.0025998565088</c:v>
                </c:pt>
                <c:pt idx="258">
                  <c:v>-142.2243419259843</c:v>
                </c:pt>
                <c:pt idx="259">
                  <c:v>-163.2659734601544</c:v>
                </c:pt>
                <c:pt idx="260">
                  <c:v>-136.9252682283746</c:v>
                </c:pt>
                <c:pt idx="261">
                  <c:v>-179.0471971107821</c:v>
                </c:pt>
                <c:pt idx="262">
                  <c:v>-181.6774010525534</c:v>
                </c:pt>
                <c:pt idx="263">
                  <c:v>-109.2694610257091</c:v>
                </c:pt>
                <c:pt idx="264">
                  <c:v>-109.927012011152</c:v>
                </c:pt>
                <c:pt idx="265">
                  <c:v>-73.39426650500844</c:v>
                </c:pt>
                <c:pt idx="266">
                  <c:v>-73.55865425136914</c:v>
                </c:pt>
                <c:pt idx="267">
                  <c:v>-147.3638901222793</c:v>
                </c:pt>
                <c:pt idx="268">
                  <c:v>-92.11270556057214</c:v>
                </c:pt>
                <c:pt idx="269">
                  <c:v>-82.917873779151</c:v>
                </c:pt>
                <c:pt idx="270">
                  <c:v>-96.75121838787288</c:v>
                </c:pt>
                <c:pt idx="271">
                  <c:v>-122.0986511916663</c:v>
                </c:pt>
                <c:pt idx="272">
                  <c:v>-79.4800860952656</c:v>
                </c:pt>
                <c:pt idx="273">
                  <c:v>-39.7400430476328</c:v>
                </c:pt>
                <c:pt idx="274">
                  <c:v>-19.8700215238164</c:v>
                </c:pt>
                <c:pt idx="275">
                  <c:v>-28.36577126134066</c:v>
                </c:pt>
                <c:pt idx="276">
                  <c:v>-14.18288563067033</c:v>
                </c:pt>
                <c:pt idx="277">
                  <c:v>-7.091442815335165</c:v>
                </c:pt>
                <c:pt idx="278">
                  <c:v>-21.97648190710004</c:v>
                </c:pt>
                <c:pt idx="279">
                  <c:v>-10.98824095355002</c:v>
                </c:pt>
                <c:pt idx="280">
                  <c:v>-42.35564147563993</c:v>
                </c:pt>
                <c:pt idx="281">
                  <c:v>-39.60858123725243</c:v>
                </c:pt>
                <c:pt idx="282">
                  <c:v>-38.23505111805867</c:v>
                </c:pt>
                <c:pt idx="283">
                  <c:v>-37.5482860584618</c:v>
                </c:pt>
                <c:pt idx="284">
                  <c:v>-37.20490352866337</c:v>
                </c:pt>
                <c:pt idx="285">
                  <c:v>-37.03321226376414</c:v>
                </c:pt>
                <c:pt idx="286">
                  <c:v>-18.51660613188207</c:v>
                </c:pt>
                <c:pt idx="287">
                  <c:v>-27.6890635653735</c:v>
                </c:pt>
                <c:pt idx="288">
                  <c:v>-69.13681328098413</c:v>
                </c:pt>
                <c:pt idx="289">
                  <c:v>-52.99916713992452</c:v>
                </c:pt>
                <c:pt idx="290">
                  <c:v>-26.49958356996226</c:v>
                </c:pt>
                <c:pt idx="291">
                  <c:v>5.180968714451331</c:v>
                </c:pt>
                <c:pt idx="292">
                  <c:v>2.590484357225666</c:v>
                </c:pt>
                <c:pt idx="293">
                  <c:v>1.295242178612833</c:v>
                </c:pt>
                <c:pt idx="294">
                  <c:v>55.9399025876038</c:v>
                </c:pt>
                <c:pt idx="295">
                  <c:v>27.9699512938019</c:v>
                </c:pt>
                <c:pt idx="296">
                  <c:v>13.98497564690095</c:v>
                </c:pt>
                <c:pt idx="297">
                  <c:v>-29.86903317541445</c:v>
                </c:pt>
                <c:pt idx="298">
                  <c:v>-51.79603758657215</c:v>
                </c:pt>
                <c:pt idx="299">
                  <c:v>-25.89801879328608</c:v>
                </c:pt>
                <c:pt idx="300">
                  <c:v>-31.3797698960755</c:v>
                </c:pt>
                <c:pt idx="301">
                  <c:v>-15.68988494803775</c:v>
                </c:pt>
                <c:pt idx="302">
                  <c:v>29.01657852484605</c:v>
                </c:pt>
                <c:pt idx="303">
                  <c:v>14.50828926242303</c:v>
                </c:pt>
                <c:pt idx="304">
                  <c:v>7.254144631211513</c:v>
                </c:pt>
                <c:pt idx="305">
                  <c:v>3.627072315605756</c:v>
                </c:pt>
                <c:pt idx="306">
                  <c:v>20.24429665723534</c:v>
                </c:pt>
                <c:pt idx="307">
                  <c:v>28.55290882805014</c:v>
                </c:pt>
                <c:pt idx="308">
                  <c:v>14.27645441402507</c:v>
                </c:pt>
                <c:pt idx="309">
                  <c:v>7.138227207012534</c:v>
                </c:pt>
                <c:pt idx="310">
                  <c:v>-14.8616468959262</c:v>
                </c:pt>
                <c:pt idx="311">
                  <c:v>-25.86158394739556</c:v>
                </c:pt>
                <c:pt idx="312">
                  <c:v>-86.65383397142763</c:v>
                </c:pt>
                <c:pt idx="313">
                  <c:v>-98.6191984840112</c:v>
                </c:pt>
                <c:pt idx="314">
                  <c:v>-86.17112024087052</c:v>
                </c:pt>
                <c:pt idx="315">
                  <c:v>-43.08556012043526</c:v>
                </c:pt>
                <c:pt idx="316">
                  <c:v>-3.112019560785168</c:v>
                </c:pt>
                <c:pt idx="317">
                  <c:v>-1.556009780392584</c:v>
                </c:pt>
                <c:pt idx="318">
                  <c:v>-0.778004890196292</c:v>
                </c:pt>
                <c:pt idx="319">
                  <c:v>18.04175805433432</c:v>
                </c:pt>
                <c:pt idx="320">
                  <c:v>9.020879027167158</c:v>
                </c:pt>
                <c:pt idx="321">
                  <c:v>22.94120001301604</c:v>
                </c:pt>
                <c:pt idx="322">
                  <c:v>11.47060000650802</c:v>
                </c:pt>
                <c:pt idx="323">
                  <c:v>5.73530000325401</c:v>
                </c:pt>
                <c:pt idx="324">
                  <c:v>2.867650001627005</c:v>
                </c:pt>
                <c:pt idx="325">
                  <c:v>-16.99693549861896</c:v>
                </c:pt>
                <c:pt idx="326">
                  <c:v>-45.3599887481744</c:v>
                </c:pt>
                <c:pt idx="327">
                  <c:v>-59.54151537295212</c:v>
                </c:pt>
                <c:pt idx="328">
                  <c:v>-103.493799684206</c:v>
                </c:pt>
                <c:pt idx="329">
                  <c:v>-51.74689984210295</c:v>
                </c:pt>
                <c:pt idx="330">
                  <c:v>-25.87344992105148</c:v>
                </c:pt>
                <c:pt idx="331">
                  <c:v>-12.93672496052574</c:v>
                </c:pt>
                <c:pt idx="332">
                  <c:v>-24.89912297969533</c:v>
                </c:pt>
                <c:pt idx="333">
                  <c:v>-12.44956148984767</c:v>
                </c:pt>
                <c:pt idx="334">
                  <c:v>-43.08630174378876</c:v>
                </c:pt>
                <c:pt idx="335">
                  <c:v>-39.97391137132684</c:v>
                </c:pt>
                <c:pt idx="336">
                  <c:v>-75.2792371839608</c:v>
                </c:pt>
                <c:pt idx="337">
                  <c:v>-74.50113959084532</c:v>
                </c:pt>
                <c:pt idx="338">
                  <c:v>-55.68133029485512</c:v>
                </c:pt>
                <c:pt idx="339">
                  <c:v>-46.27142564686002</c:v>
                </c:pt>
                <c:pt idx="340">
                  <c:v>-41.56647332286248</c:v>
                </c:pt>
                <c:pt idx="341">
                  <c:v>-39.2139971608637</c:v>
                </c:pt>
                <c:pt idx="342">
                  <c:v>-19.60699858043185</c:v>
                </c:pt>
                <c:pt idx="343">
                  <c:v>-46.66502028908084</c:v>
                </c:pt>
                <c:pt idx="344">
                  <c:v>-23.33251014454042</c:v>
                </c:pt>
                <c:pt idx="345">
                  <c:v>-48.52777607113514</c:v>
                </c:pt>
                <c:pt idx="346">
                  <c:v>-24.26388803556757</c:v>
                </c:pt>
                <c:pt idx="347">
                  <c:v>-12.13194401778378</c:v>
                </c:pt>
                <c:pt idx="348">
                  <c:v>-6.065972008891892</c:v>
                </c:pt>
                <c:pt idx="349">
                  <c:v>-3.032986004445946</c:v>
                </c:pt>
                <c:pt idx="350">
                  <c:v>-1.516493002222973</c:v>
                </c:pt>
                <c:pt idx="351">
                  <c:v>-0.758246501111486</c:v>
                </c:pt>
                <c:pt idx="352">
                  <c:v>18.05163724887672</c:v>
                </c:pt>
                <c:pt idx="353">
                  <c:v>9.02581862443836</c:v>
                </c:pt>
                <c:pt idx="354">
                  <c:v>22.94366981165164</c:v>
                </c:pt>
                <c:pt idx="355">
                  <c:v>11.47183490582582</c:v>
                </c:pt>
                <c:pt idx="356">
                  <c:v>24.16667795234537</c:v>
                </c:pt>
                <c:pt idx="357">
                  <c:v>30.51409947560515</c:v>
                </c:pt>
                <c:pt idx="358">
                  <c:v>15.25704973780257</c:v>
                </c:pt>
                <c:pt idx="359">
                  <c:v>26.05928536833375</c:v>
                </c:pt>
                <c:pt idx="360">
                  <c:v>31.46040318359934</c:v>
                </c:pt>
                <c:pt idx="361">
                  <c:v>34.16096209123214</c:v>
                </c:pt>
                <c:pt idx="362">
                  <c:v>53.942002044481</c:v>
                </c:pt>
                <c:pt idx="363">
                  <c:v>-28.32128047605689</c:v>
                </c:pt>
                <c:pt idx="364">
                  <c:v>-106.3144427351908</c:v>
                </c:pt>
                <c:pt idx="365">
                  <c:v>-53.15722136759538</c:v>
                </c:pt>
                <c:pt idx="366">
                  <c:v>-26.57861068379769</c:v>
                </c:pt>
                <c:pt idx="367">
                  <c:v>-31.72006584133131</c:v>
                </c:pt>
                <c:pt idx="368">
                  <c:v>-15.86003292066565</c:v>
                </c:pt>
                <c:pt idx="369">
                  <c:v>-7.930016460332827</c:v>
                </c:pt>
                <c:pt idx="370">
                  <c:v>-3.965008230166414</c:v>
                </c:pt>
                <c:pt idx="371">
                  <c:v>-1.982504115083207</c:v>
                </c:pt>
                <c:pt idx="372">
                  <c:v>-0.991252057541603</c:v>
                </c:pt>
                <c:pt idx="373">
                  <c:v>-0.495626028770802</c:v>
                </c:pt>
                <c:pt idx="374">
                  <c:v>-0.247813014385401</c:v>
                </c:pt>
                <c:pt idx="375">
                  <c:v>-0.1239065071927</c:v>
                </c:pt>
                <c:pt idx="376">
                  <c:v>18.36880724583611</c:v>
                </c:pt>
                <c:pt idx="377">
                  <c:v>9.184403622918056</c:v>
                </c:pt>
                <c:pt idx="378">
                  <c:v>4.592201811459028</c:v>
                </c:pt>
                <c:pt idx="379">
                  <c:v>2.296100905729514</c:v>
                </c:pt>
                <c:pt idx="380">
                  <c:v>1.148050452864757</c:v>
                </c:pt>
                <c:pt idx="381">
                  <c:v>0.574025226432379</c:v>
                </c:pt>
                <c:pt idx="382">
                  <c:v>0.287012613216189</c:v>
                </c:pt>
                <c:pt idx="383">
                  <c:v>18.57426680604056</c:v>
                </c:pt>
                <c:pt idx="384">
                  <c:v>-9.143627096412184</c:v>
                </c:pt>
                <c:pt idx="385">
                  <c:v>69.15122844952375</c:v>
                </c:pt>
                <c:pt idx="386">
                  <c:v>34.57561422476187</c:v>
                </c:pt>
                <c:pt idx="387">
                  <c:v>17.28780711238094</c:v>
                </c:pt>
                <c:pt idx="388">
                  <c:v>27.07466405562293</c:v>
                </c:pt>
                <c:pt idx="389">
                  <c:v>13.53733202781147</c:v>
                </c:pt>
                <c:pt idx="390">
                  <c:v>-11.66209448552673</c:v>
                </c:pt>
                <c:pt idx="391">
                  <c:v>-5.831047242763364</c:v>
                </c:pt>
                <c:pt idx="392">
                  <c:v>-2.915523621381682</c:v>
                </c:pt>
                <c:pt idx="393">
                  <c:v>-1.457761810690841</c:v>
                </c:pt>
                <c:pt idx="394">
                  <c:v>-0.728880905345421</c:v>
                </c:pt>
                <c:pt idx="395">
                  <c:v>18.06632004675975</c:v>
                </c:pt>
                <c:pt idx="396">
                  <c:v>9.033160023379876</c:v>
                </c:pt>
                <c:pt idx="397">
                  <c:v>22.9473405111224</c:v>
                </c:pt>
                <c:pt idx="398">
                  <c:v>48.33519125442613</c:v>
                </c:pt>
                <c:pt idx="399">
                  <c:v>24.16759562721306</c:v>
                </c:pt>
                <c:pt idx="400">
                  <c:v>30.514558313039</c:v>
                </c:pt>
                <c:pt idx="401">
                  <c:v>15.2572791565195</c:v>
                </c:pt>
                <c:pt idx="402">
                  <c:v>7.628639578259749</c:v>
                </c:pt>
                <c:pt idx="403">
                  <c:v>22.24508028856234</c:v>
                </c:pt>
                <c:pt idx="404">
                  <c:v>11.12254014428117</c:v>
                </c:pt>
                <c:pt idx="405">
                  <c:v>5.561270072140584</c:v>
                </c:pt>
                <c:pt idx="406">
                  <c:v>21.21139553550276</c:v>
                </c:pt>
                <c:pt idx="407">
                  <c:v>29.03645826718384</c:v>
                </c:pt>
                <c:pt idx="408">
                  <c:v>14.51822913359192</c:v>
                </c:pt>
                <c:pt idx="409">
                  <c:v>25.68987506622842</c:v>
                </c:pt>
                <c:pt idx="410">
                  <c:v>12.84493753311421</c:v>
                </c:pt>
                <c:pt idx="411">
                  <c:v>24.85322926598957</c:v>
                </c:pt>
                <c:pt idx="412">
                  <c:v>12.42661463299478</c:v>
                </c:pt>
                <c:pt idx="413">
                  <c:v>24.64406781592985</c:v>
                </c:pt>
                <c:pt idx="414">
                  <c:v>12.32203390796493</c:v>
                </c:pt>
                <c:pt idx="415">
                  <c:v>6.161016953982464</c:v>
                </c:pt>
                <c:pt idx="416">
                  <c:v>3.080508476991232</c:v>
                </c:pt>
                <c:pt idx="417">
                  <c:v>1.540254238495616</c:v>
                </c:pt>
                <c:pt idx="418">
                  <c:v>0.770127119247808</c:v>
                </c:pt>
                <c:pt idx="419">
                  <c:v>0.385063559623904</c:v>
                </c:pt>
                <c:pt idx="420">
                  <c:v>0.192531779811952</c:v>
                </c:pt>
                <c:pt idx="421">
                  <c:v>0.096265889905976</c:v>
                </c:pt>
                <c:pt idx="422">
                  <c:v>0.048132944952988</c:v>
                </c:pt>
                <c:pt idx="423">
                  <c:v>0.024066472476494</c:v>
                </c:pt>
                <c:pt idx="424">
                  <c:v>18.44279373567071</c:v>
                </c:pt>
                <c:pt idx="425">
                  <c:v>9.221396867835354</c:v>
                </c:pt>
                <c:pt idx="426">
                  <c:v>4.610698433917676</c:v>
                </c:pt>
                <c:pt idx="427">
                  <c:v>2.305349216958838</c:v>
                </c:pt>
                <c:pt idx="428">
                  <c:v>1.152674608479419</c:v>
                </c:pt>
                <c:pt idx="429">
                  <c:v>19.00709780367217</c:v>
                </c:pt>
                <c:pt idx="430">
                  <c:v>9.503548901836087</c:v>
                </c:pt>
                <c:pt idx="431">
                  <c:v>4.751774450918043</c:v>
                </c:pt>
                <c:pt idx="432">
                  <c:v>20.80664772489148</c:v>
                </c:pt>
                <c:pt idx="433">
                  <c:v>10.40332386244574</c:v>
                </c:pt>
                <c:pt idx="434">
                  <c:v>5.20166193122287</c:v>
                </c:pt>
                <c:pt idx="435">
                  <c:v>2.600830965611435</c:v>
                </c:pt>
                <c:pt idx="436">
                  <c:v>19.73117598223818</c:v>
                </c:pt>
                <c:pt idx="437">
                  <c:v>9.86558799111909</c:v>
                </c:pt>
                <c:pt idx="438">
                  <c:v>4.932793995559545</c:v>
                </c:pt>
                <c:pt idx="439">
                  <c:v>2.466396997779773</c:v>
                </c:pt>
                <c:pt idx="440">
                  <c:v>19.66395899832235</c:v>
                </c:pt>
                <c:pt idx="441">
                  <c:v>9.831979499161175</c:v>
                </c:pt>
                <c:pt idx="442">
                  <c:v>23.34675024901305</c:v>
                </c:pt>
                <c:pt idx="443">
                  <c:v>30.10413562393899</c:v>
                </c:pt>
                <c:pt idx="444">
                  <c:v>15.0520678119695</c:v>
                </c:pt>
                <c:pt idx="445">
                  <c:v>25.95679440541721</c:v>
                </c:pt>
                <c:pt idx="446">
                  <c:v>12.9783972027086</c:v>
                </c:pt>
                <c:pt idx="447">
                  <c:v>24.91995910078677</c:v>
                </c:pt>
                <c:pt idx="448">
                  <c:v>12.45997955039338</c:v>
                </c:pt>
                <c:pt idx="449">
                  <c:v>24.66075027462916</c:v>
                </c:pt>
                <c:pt idx="450">
                  <c:v>30.76113563674704</c:v>
                </c:pt>
                <c:pt idx="451">
                  <c:v>15.38056781837352</c:v>
                </c:pt>
                <c:pt idx="452">
                  <c:v>44.55180490805169</c:v>
                </c:pt>
                <c:pt idx="453">
                  <c:v>40.70666295345831</c:v>
                </c:pt>
                <c:pt idx="454">
                  <c:v>20.35333147672915</c:v>
                </c:pt>
                <c:pt idx="455">
                  <c:v>10.17666573836458</c:v>
                </c:pt>
                <c:pt idx="456">
                  <c:v>23.51909336861475</c:v>
                </c:pt>
                <c:pt idx="457">
                  <c:v>11.75954668430738</c:v>
                </c:pt>
                <c:pt idx="458">
                  <c:v>5.879773342153687</c:v>
                </c:pt>
                <c:pt idx="459">
                  <c:v>2.939886671076844</c:v>
                </c:pt>
                <c:pt idx="460">
                  <c:v>19.90070383497088</c:v>
                </c:pt>
                <c:pt idx="461">
                  <c:v>9.95035191748544</c:v>
                </c:pt>
                <c:pt idx="462">
                  <c:v>4.975175958742721</c:v>
                </c:pt>
                <c:pt idx="463">
                  <c:v>2.48758797937136</c:v>
                </c:pt>
                <c:pt idx="464">
                  <c:v>1.24379398968568</c:v>
                </c:pt>
                <c:pt idx="465">
                  <c:v>0.62189699484284</c:v>
                </c:pt>
                <c:pt idx="466">
                  <c:v>0.31094849742142</c:v>
                </c:pt>
                <c:pt idx="467">
                  <c:v>-18.27528625072175</c:v>
                </c:pt>
                <c:pt idx="468">
                  <c:v>-27.56840362479334</c:v>
                </c:pt>
                <c:pt idx="469">
                  <c:v>-50.6457228112616</c:v>
                </c:pt>
                <c:pt idx="470">
                  <c:v>-25.3228614056308</c:v>
                </c:pt>
                <c:pt idx="471">
                  <c:v>-12.6614307028154</c:v>
                </c:pt>
                <c:pt idx="472">
                  <c:v>-6.330715351407699</c:v>
                </c:pt>
                <c:pt idx="473">
                  <c:v>-3.165357675703849</c:v>
                </c:pt>
                <c:pt idx="474">
                  <c:v>-1.582678837851925</c:v>
                </c:pt>
                <c:pt idx="475">
                  <c:v>-0.791339418925962</c:v>
                </c:pt>
                <c:pt idx="476">
                  <c:v>-0.395669709462981</c:v>
                </c:pt>
                <c:pt idx="477">
                  <c:v>-0.197834854731491</c:v>
                </c:pt>
                <c:pt idx="478">
                  <c:v>-0.0989174273657453</c:v>
                </c:pt>
                <c:pt idx="479">
                  <c:v>18.38130178574959</c:v>
                </c:pt>
                <c:pt idx="480">
                  <c:v>27.62141139230726</c:v>
                </c:pt>
                <c:pt idx="481">
                  <c:v>13.81070569615363</c:v>
                </c:pt>
                <c:pt idx="482">
                  <c:v>6.905352848076815</c:v>
                </c:pt>
                <c:pt idx="483">
                  <c:v>-14.97808407539405</c:v>
                </c:pt>
                <c:pt idx="484">
                  <c:v>-7.489042037697027</c:v>
                </c:pt>
                <c:pt idx="485">
                  <c:v>-3.744521018848513</c:v>
                </c:pt>
                <c:pt idx="486">
                  <c:v>-1.872260509424257</c:v>
                </c:pt>
                <c:pt idx="487">
                  <c:v>-0.936130254712128</c:v>
                </c:pt>
                <c:pt idx="488">
                  <c:v>-0.468065127356064</c:v>
                </c:pt>
                <c:pt idx="489">
                  <c:v>-0.234032563678032</c:v>
                </c:pt>
                <c:pt idx="490">
                  <c:v>18.31374421759345</c:v>
                </c:pt>
                <c:pt idx="491">
                  <c:v>9.156872108796723</c:v>
                </c:pt>
                <c:pt idx="492">
                  <c:v>4.578436054398361</c:v>
                </c:pt>
                <c:pt idx="493">
                  <c:v>2.289218027199181</c:v>
                </c:pt>
                <c:pt idx="494">
                  <c:v>19.57536951303205</c:v>
                </c:pt>
                <c:pt idx="495">
                  <c:v>9.787684756516027</c:v>
                </c:pt>
                <c:pt idx="496">
                  <c:v>4.893842378258014</c:v>
                </c:pt>
                <c:pt idx="497">
                  <c:v>2.446921189129007</c:v>
                </c:pt>
                <c:pt idx="498">
                  <c:v>1.223460594564503</c:v>
                </c:pt>
                <c:pt idx="499">
                  <c:v>19.04249079671471</c:v>
                </c:pt>
                <c:pt idx="500">
                  <c:v>9.521245398357356</c:v>
                </c:pt>
                <c:pt idx="501">
                  <c:v>4.760622699178678</c:v>
                </c:pt>
                <c:pt idx="502">
                  <c:v>2.38031134958934</c:v>
                </c:pt>
                <c:pt idx="503">
                  <c:v>1.19015567479467</c:v>
                </c:pt>
                <c:pt idx="504">
                  <c:v>19.0258383368298</c:v>
                </c:pt>
                <c:pt idx="505">
                  <c:v>9.512919168414898</c:v>
                </c:pt>
                <c:pt idx="506">
                  <c:v>23.18722008363991</c:v>
                </c:pt>
                <c:pt idx="507">
                  <c:v>11.59361004181996</c:v>
                </c:pt>
                <c:pt idx="508">
                  <c:v>24.22756552034244</c:v>
                </c:pt>
                <c:pt idx="509">
                  <c:v>12.11378276017122</c:v>
                </c:pt>
                <c:pt idx="510">
                  <c:v>42.91841237895053</c:v>
                </c:pt>
                <c:pt idx="511">
                  <c:v>21.45920618947527</c:v>
                </c:pt>
                <c:pt idx="512">
                  <c:v>47.59112409360256</c:v>
                </c:pt>
                <c:pt idx="513">
                  <c:v>42.22632254623374</c:v>
                </c:pt>
                <c:pt idx="514">
                  <c:v>39.54392177254934</c:v>
                </c:pt>
                <c:pt idx="515">
                  <c:v>38.20272138570714</c:v>
                </c:pt>
                <c:pt idx="516">
                  <c:v>55.96288169171849</c:v>
                </c:pt>
                <c:pt idx="517">
                  <c:v>64.84296184472417</c:v>
                </c:pt>
                <c:pt idx="518">
                  <c:v>69.283001921227</c:v>
                </c:pt>
                <c:pt idx="519">
                  <c:v>71.50302195947843</c:v>
                </c:pt>
                <c:pt idx="520">
                  <c:v>54.18227147917167</c:v>
                </c:pt>
                <c:pt idx="521">
                  <c:v>82.38341723788322</c:v>
                </c:pt>
                <c:pt idx="522">
                  <c:v>59.62246911837407</c:v>
                </c:pt>
                <c:pt idx="523">
                  <c:v>48.24199505861949</c:v>
                </c:pt>
                <c:pt idx="524">
                  <c:v>60.98251852817467</c:v>
                </c:pt>
                <c:pt idx="525">
                  <c:v>48.9220197635198</c:v>
                </c:pt>
                <c:pt idx="526">
                  <c:v>42.89177038119236</c:v>
                </c:pt>
                <c:pt idx="527">
                  <c:v>21.44588519059618</c:v>
                </c:pt>
                <c:pt idx="528">
                  <c:v>47.58446359416301</c:v>
                </c:pt>
                <c:pt idx="529">
                  <c:v>60.65375279594643</c:v>
                </c:pt>
                <c:pt idx="530">
                  <c:v>85.61915789627059</c:v>
                </c:pt>
                <c:pt idx="531">
                  <c:v>79.67109994700021</c:v>
                </c:pt>
                <c:pt idx="532">
                  <c:v>39.83554997350011</c:v>
                </c:pt>
                <c:pt idx="533">
                  <c:v>56.77929598561498</c:v>
                </c:pt>
                <c:pt idx="534">
                  <c:v>65.2511689916724</c:v>
                </c:pt>
                <c:pt idx="535">
                  <c:v>51.05634499526867</c:v>
                </c:pt>
                <c:pt idx="536">
                  <c:v>62.38969349649926</c:v>
                </c:pt>
                <c:pt idx="537">
                  <c:v>123.3486492454119</c:v>
                </c:pt>
                <c:pt idx="538">
                  <c:v>135.3973666204358</c:v>
                </c:pt>
                <c:pt idx="539">
                  <c:v>141.4217253079478</c:v>
                </c:pt>
                <c:pt idx="540">
                  <c:v>126.0031441522713</c:v>
                </c:pt>
                <c:pt idx="541">
                  <c:v>118.293853574433</c:v>
                </c:pt>
                <c:pt idx="542">
                  <c:v>77.57768728664898</c:v>
                </c:pt>
                <c:pt idx="543">
                  <c:v>57.21960414275695</c:v>
                </c:pt>
                <c:pt idx="544">
                  <c:v>65.4713230702434</c:v>
                </c:pt>
                <c:pt idx="545">
                  <c:v>51.16642203455415</c:v>
                </c:pt>
                <c:pt idx="546">
                  <c:v>25.58321101727708</c:v>
                </c:pt>
                <c:pt idx="547">
                  <c:v>31.222366008071</c:v>
                </c:pt>
                <c:pt idx="548">
                  <c:v>15.6111830040355</c:v>
                </c:pt>
                <c:pt idx="549">
                  <c:v>-10.62516899741471</c:v>
                </c:pt>
                <c:pt idx="550">
                  <c:v>13.11817600072511</c:v>
                </c:pt>
                <c:pt idx="551">
                  <c:v>24.98984849979502</c:v>
                </c:pt>
                <c:pt idx="552">
                  <c:v>49.35644524876243</c:v>
                </c:pt>
                <c:pt idx="553">
                  <c:v>43.10898312381368</c:v>
                </c:pt>
                <c:pt idx="554">
                  <c:v>58.41601256077176</c:v>
                </c:pt>
                <c:pt idx="555">
                  <c:v>47.63876677981834</c:v>
                </c:pt>
                <c:pt idx="556">
                  <c:v>97.54242538763901</c:v>
                </c:pt>
                <c:pt idx="557">
                  <c:v>85.63273369268444</c:v>
                </c:pt>
                <c:pt idx="558">
                  <c:v>79.67788784520715</c:v>
                </c:pt>
                <c:pt idx="559">
                  <c:v>95.13122542090096</c:v>
                </c:pt>
                <c:pt idx="560">
                  <c:v>158.1501757070453</c:v>
                </c:pt>
                <c:pt idx="561">
                  <c:v>115.9366088523876</c:v>
                </c:pt>
                <c:pt idx="562">
                  <c:v>113.2605859244912</c:v>
                </c:pt>
                <c:pt idx="563">
                  <c:v>93.4918139611105</c:v>
                </c:pt>
                <c:pt idx="564">
                  <c:v>120.4689489782851</c:v>
                </c:pt>
                <c:pt idx="565">
                  <c:v>97.09599548800747</c:v>
                </c:pt>
                <c:pt idx="566">
                  <c:v>103.8402792423011</c:v>
                </c:pt>
                <c:pt idx="567">
                  <c:v>88.78166062001548</c:v>
                </c:pt>
                <c:pt idx="568">
                  <c:v>81.25235130887268</c:v>
                </c:pt>
                <c:pt idx="569">
                  <c:v>59.0569361538688</c:v>
                </c:pt>
                <c:pt idx="570">
                  <c:v>47.95922857636687</c:v>
                </c:pt>
                <c:pt idx="571">
                  <c:v>42.41037478761589</c:v>
                </c:pt>
                <c:pt idx="572">
                  <c:v>39.63594789324041</c:v>
                </c:pt>
                <c:pt idx="573">
                  <c:v>56.67949494548513</c:v>
                </c:pt>
                <c:pt idx="574">
                  <c:v>46.77050797217502</c:v>
                </c:pt>
                <c:pt idx="575">
                  <c:v>41.81601448551997</c:v>
                </c:pt>
                <c:pt idx="576">
                  <c:v>39.33876774219245</c:v>
                </c:pt>
                <c:pt idx="577">
                  <c:v>56.53090486996115</c:v>
                </c:pt>
                <c:pt idx="578">
                  <c:v>83.55773393327795</c:v>
                </c:pt>
                <c:pt idx="579">
                  <c:v>152.3634299632337</c:v>
                </c:pt>
                <c:pt idx="580">
                  <c:v>113.0432359804818</c:v>
                </c:pt>
                <c:pt idx="581">
                  <c:v>130.2446599879707</c:v>
                </c:pt>
                <c:pt idx="582">
                  <c:v>138.8453719917152</c:v>
                </c:pt>
                <c:pt idx="583">
                  <c:v>106.2842069947226</c:v>
                </c:pt>
                <c:pt idx="584">
                  <c:v>108.4343849956587</c:v>
                </c:pt>
                <c:pt idx="585">
                  <c:v>72.6479529972618</c:v>
                </c:pt>
                <c:pt idx="586">
                  <c:v>73.18549749749582</c:v>
                </c:pt>
                <c:pt idx="587">
                  <c:v>73.45426974761284</c:v>
                </c:pt>
                <c:pt idx="588">
                  <c:v>36.72713487380642</c:v>
                </c:pt>
                <c:pt idx="589">
                  <c:v>55.22508843576814</c:v>
                </c:pt>
                <c:pt idx="590">
                  <c:v>46.04330471731653</c:v>
                </c:pt>
                <c:pt idx="591">
                  <c:v>78.31393385695566</c:v>
                </c:pt>
                <c:pt idx="592">
                  <c:v>39.15696692847782</c:v>
                </c:pt>
                <c:pt idx="593">
                  <c:v>56.44000446310384</c:v>
                </c:pt>
                <c:pt idx="594">
                  <c:v>120.3738047287142</c:v>
                </c:pt>
                <c:pt idx="595">
                  <c:v>133.909944362087</c:v>
                </c:pt>
                <c:pt idx="596">
                  <c:v>122.2472536793409</c:v>
                </c:pt>
                <c:pt idx="597">
                  <c:v>79.5543873391029</c:v>
                </c:pt>
                <c:pt idx="598">
                  <c:v>76.63871466841638</c:v>
                </c:pt>
                <c:pt idx="599">
                  <c:v>38.3193573342082</c:v>
                </c:pt>
                <c:pt idx="600">
                  <c:v>56.02119966596902</c:v>
                </c:pt>
                <c:pt idx="601">
                  <c:v>64.87212083184943</c:v>
                </c:pt>
                <c:pt idx="602">
                  <c:v>69.29758141478965</c:v>
                </c:pt>
                <c:pt idx="603">
                  <c:v>89.9410722056922</c:v>
                </c:pt>
                <c:pt idx="604">
                  <c:v>81.83205710171103</c:v>
                </c:pt>
                <c:pt idx="605">
                  <c:v>77.77754954972044</c:v>
                </c:pt>
                <c:pt idx="606">
                  <c:v>38.88877477486022</c:v>
                </c:pt>
                <c:pt idx="607">
                  <c:v>37.87514788686258</c:v>
                </c:pt>
                <c:pt idx="608">
                  <c:v>18.93757394343129</c:v>
                </c:pt>
                <c:pt idx="609">
                  <c:v>9.468786971715644</c:v>
                </c:pt>
                <c:pt idx="610">
                  <c:v>23.16515398529029</c:v>
                </c:pt>
                <c:pt idx="611">
                  <c:v>48.44409799151007</c:v>
                </c:pt>
                <c:pt idx="612">
                  <c:v>42.6528094951875</c:v>
                </c:pt>
                <c:pt idx="613">
                  <c:v>39.75716524702621</c:v>
                </c:pt>
                <c:pt idx="614">
                  <c:v>56.74010362237802</c:v>
                </c:pt>
                <c:pt idx="615">
                  <c:v>83.6623333094864</c:v>
                </c:pt>
                <c:pt idx="616">
                  <c:v>78.69268765360812</c:v>
                </c:pt>
                <c:pt idx="617">
                  <c:v>76.207864825669</c:v>
                </c:pt>
                <c:pt idx="618">
                  <c:v>93.39621391113188</c:v>
                </c:pt>
                <c:pt idx="619">
                  <c:v>83.55962795443087</c:v>
                </c:pt>
                <c:pt idx="620">
                  <c:v>60.21057447664789</c:v>
                </c:pt>
                <c:pt idx="621">
                  <c:v>48.53604773775641</c:v>
                </c:pt>
                <c:pt idx="622">
                  <c:v>42.69878436831067</c:v>
                </c:pt>
                <c:pt idx="623">
                  <c:v>39.7801526835878</c:v>
                </c:pt>
                <c:pt idx="624">
                  <c:v>56.75159734065882</c:v>
                </c:pt>
                <c:pt idx="625">
                  <c:v>65.23731966919433</c:v>
                </c:pt>
                <c:pt idx="626">
                  <c:v>32.61865983459717</c:v>
                </c:pt>
                <c:pt idx="627">
                  <c:v>34.74009041673105</c:v>
                </c:pt>
                <c:pt idx="628">
                  <c:v>35.80080570779799</c:v>
                </c:pt>
                <c:pt idx="629">
                  <c:v>36.33116335333146</c:v>
                </c:pt>
                <c:pt idx="630">
                  <c:v>36.5963421760982</c:v>
                </c:pt>
                <c:pt idx="631">
                  <c:v>-0.132589411383368</c:v>
                </c:pt>
                <c:pt idx="632">
                  <c:v>36.79522629317324</c:v>
                </c:pt>
                <c:pt idx="633">
                  <c:v>55.25913414545154</c:v>
                </c:pt>
                <c:pt idx="634">
                  <c:v>46.06032757215824</c:v>
                </c:pt>
                <c:pt idx="635">
                  <c:v>23.03016378607912</c:v>
                </c:pt>
                <c:pt idx="636">
                  <c:v>48.37660289190448</c:v>
                </c:pt>
                <c:pt idx="637">
                  <c:v>42.6190619453847</c:v>
                </c:pt>
                <c:pt idx="638">
                  <c:v>21.30953097269235</c:v>
                </c:pt>
                <c:pt idx="639">
                  <c:v>29.08552598577864</c:v>
                </c:pt>
                <c:pt idx="640">
                  <c:v>14.54276299288932</c:v>
                </c:pt>
                <c:pt idx="641">
                  <c:v>7.27138149644466</c:v>
                </c:pt>
                <c:pt idx="642">
                  <c:v>3.63569074822233</c:v>
                </c:pt>
                <c:pt idx="643">
                  <c:v>20.24860587354363</c:v>
                </c:pt>
                <c:pt idx="644">
                  <c:v>10.12430293677181</c:v>
                </c:pt>
                <c:pt idx="645">
                  <c:v>-13.36860903104656</c:v>
                </c:pt>
                <c:pt idx="646">
                  <c:v>-6.684304515523278</c:v>
                </c:pt>
                <c:pt idx="647">
                  <c:v>-3.34215225776164</c:v>
                </c:pt>
                <c:pt idx="648">
                  <c:v>-20.10183662831328</c:v>
                </c:pt>
                <c:pt idx="649">
                  <c:v>-28.48167881358911</c:v>
                </c:pt>
                <c:pt idx="650">
                  <c:v>-14.24083940679455</c:v>
                </c:pt>
                <c:pt idx="651">
                  <c:v>-25.55118020282974</c:v>
                </c:pt>
                <c:pt idx="652">
                  <c:v>-49.6371111002798</c:v>
                </c:pt>
                <c:pt idx="653">
                  <c:v>-24.8185555501399</c:v>
                </c:pt>
                <c:pt idx="654">
                  <c:v>-30.84003827450241</c:v>
                </c:pt>
                <c:pt idx="655">
                  <c:v>-15.42001913725121</c:v>
                </c:pt>
                <c:pt idx="656">
                  <c:v>-7.710009568625603</c:v>
                </c:pt>
                <c:pt idx="657">
                  <c:v>-3.855004784312801</c:v>
                </c:pt>
                <c:pt idx="658">
                  <c:v>-1.927502392156401</c:v>
                </c:pt>
                <c:pt idx="659">
                  <c:v>72.75929080165164</c:v>
                </c:pt>
                <c:pt idx="660">
                  <c:v>110.1026873985557</c:v>
                </c:pt>
                <c:pt idx="661">
                  <c:v>91.91286469814275</c:v>
                </c:pt>
                <c:pt idx="662">
                  <c:v>82.8179533479363</c:v>
                </c:pt>
                <c:pt idx="663">
                  <c:v>59.83973717340062</c:v>
                </c:pt>
                <c:pt idx="664">
                  <c:v>103.6429105844302</c:v>
                </c:pt>
                <c:pt idx="665">
                  <c:v>70.25221579164754</c:v>
                </c:pt>
                <c:pt idx="666">
                  <c:v>90.41838939412116</c:v>
                </c:pt>
                <c:pt idx="667">
                  <c:v>82.07071569592551</c:v>
                </c:pt>
                <c:pt idx="668">
                  <c:v>133.1891603451251</c:v>
                </c:pt>
                <c:pt idx="669">
                  <c:v>177.1791431691573</c:v>
                </c:pt>
                <c:pt idx="670">
                  <c:v>180.743374081741</c:v>
                </c:pt>
                <c:pt idx="671">
                  <c:v>164.0947290386003</c:v>
                </c:pt>
                <c:pt idx="672">
                  <c:v>155.77040651703</c:v>
                </c:pt>
                <c:pt idx="673">
                  <c:v>114.74672425738</c:v>
                </c:pt>
                <c:pt idx="674">
                  <c:v>94.23488312755489</c:v>
                </c:pt>
                <c:pt idx="675">
                  <c:v>120.8404835615073</c:v>
                </c:pt>
                <c:pt idx="676">
                  <c:v>97.28176277961857</c:v>
                </c:pt>
                <c:pt idx="677">
                  <c:v>140.7946838869716</c:v>
                </c:pt>
                <c:pt idx="678">
                  <c:v>107.2588629423507</c:v>
                </c:pt>
                <c:pt idx="679">
                  <c:v>90.4909524700403</c:v>
                </c:pt>
                <c:pt idx="680">
                  <c:v>100.5377577333175</c:v>
                </c:pt>
                <c:pt idx="681">
                  <c:v>68.69963936609123</c:v>
                </c:pt>
                <c:pt idx="682">
                  <c:v>71.21134068191054</c:v>
                </c:pt>
                <c:pt idx="683">
                  <c:v>72.4671913398202</c:v>
                </c:pt>
                <c:pt idx="684">
                  <c:v>54.66435616934257</c:v>
                </c:pt>
                <c:pt idx="685">
                  <c:v>64.19369908353621</c:v>
                </c:pt>
                <c:pt idx="686">
                  <c:v>68.95837054063304</c:v>
                </c:pt>
                <c:pt idx="687">
                  <c:v>108.2022272680464</c:v>
                </c:pt>
                <c:pt idx="688">
                  <c:v>90.96263463288811</c:v>
                </c:pt>
                <c:pt idx="689">
                  <c:v>82.34283831530898</c:v>
                </c:pt>
                <c:pt idx="690">
                  <c:v>41.17141915765449</c:v>
                </c:pt>
                <c:pt idx="691">
                  <c:v>39.01647007825971</c:v>
                </c:pt>
                <c:pt idx="692">
                  <c:v>74.80051653742724</c:v>
                </c:pt>
                <c:pt idx="693">
                  <c:v>74.26177926757854</c:v>
                </c:pt>
                <c:pt idx="694">
                  <c:v>37.13088963378927</c:v>
                </c:pt>
                <c:pt idx="695">
                  <c:v>18.56544481689464</c:v>
                </c:pt>
                <c:pt idx="696">
                  <c:v>27.71348290787978</c:v>
                </c:pt>
                <c:pt idx="697">
                  <c:v>13.85674145393989</c:v>
                </c:pt>
                <c:pt idx="698">
                  <c:v>6.928370726969945</c:v>
                </c:pt>
                <c:pt idx="699">
                  <c:v>3.464185363484972</c:v>
                </c:pt>
                <c:pt idx="700">
                  <c:v>-16.69866781768998</c:v>
                </c:pt>
                <c:pt idx="701">
                  <c:v>-8.349333908844988</c:v>
                </c:pt>
                <c:pt idx="702">
                  <c:v>-4.174666954422494</c:v>
                </c:pt>
                <c:pt idx="703">
                  <c:v>-2.087333477211247</c:v>
                </c:pt>
                <c:pt idx="704">
                  <c:v>-1.043666738605624</c:v>
                </c:pt>
                <c:pt idx="705">
                  <c:v>-0.521833369302812</c:v>
                </c:pt>
                <c:pt idx="706">
                  <c:v>-0.260916684651406</c:v>
                </c:pt>
                <c:pt idx="707">
                  <c:v>-0.130458342325703</c:v>
                </c:pt>
                <c:pt idx="708">
                  <c:v>18.36553132826961</c:v>
                </c:pt>
                <c:pt idx="709">
                  <c:v>9.182765664134806</c:v>
                </c:pt>
                <c:pt idx="710">
                  <c:v>4.591382832067403</c:v>
                </c:pt>
                <c:pt idx="711">
                  <c:v>39.15721241489862</c:v>
                </c:pt>
                <c:pt idx="712">
                  <c:v>19.57860620744931</c:v>
                </c:pt>
                <c:pt idx="713">
                  <c:v>28.22006360315712</c:v>
                </c:pt>
                <c:pt idx="714">
                  <c:v>32.54079230101102</c:v>
                </c:pt>
                <c:pt idx="715">
                  <c:v>-2.16036434892695</c:v>
                </c:pt>
                <c:pt idx="716">
                  <c:v>-1.080182174463475</c:v>
                </c:pt>
                <c:pt idx="717">
                  <c:v>17.89066941220073</c:v>
                </c:pt>
                <c:pt idx="718">
                  <c:v>27.37609520553283</c:v>
                </c:pt>
                <c:pt idx="719">
                  <c:v>13.68804760276641</c:v>
                </c:pt>
                <c:pt idx="720">
                  <c:v>6.844023801383207</c:v>
                </c:pt>
                <c:pt idx="721">
                  <c:v>21.85277240012407</c:v>
                </c:pt>
                <c:pt idx="722">
                  <c:v>10.92638620006203</c:v>
                </c:pt>
                <c:pt idx="723">
                  <c:v>23.89395359946348</c:v>
                </c:pt>
                <c:pt idx="724">
                  <c:v>48.80849779859666</c:v>
                </c:pt>
                <c:pt idx="725">
                  <c:v>42.8350093987308</c:v>
                </c:pt>
                <c:pt idx="726">
                  <c:v>21.4175046993654</c:v>
                </c:pt>
                <c:pt idx="727">
                  <c:v>10.7087523496827</c:v>
                </c:pt>
                <c:pt idx="728">
                  <c:v>5.354376174841349</c:v>
                </c:pt>
                <c:pt idx="729">
                  <c:v>2.677188087420674</c:v>
                </c:pt>
                <c:pt idx="730">
                  <c:v>-35.52292695515459</c:v>
                </c:pt>
                <c:pt idx="731">
                  <c:v>-17.76146347757729</c:v>
                </c:pt>
                <c:pt idx="732">
                  <c:v>-8.880731738788647</c:v>
                </c:pt>
                <c:pt idx="733">
                  <c:v>-22.87112636882679</c:v>
                </c:pt>
                <c:pt idx="734">
                  <c:v>-11.43556318441339</c:v>
                </c:pt>
                <c:pt idx="735">
                  <c:v>-5.717781592206697</c:v>
                </c:pt>
                <c:pt idx="736">
                  <c:v>-2.858890796103348</c:v>
                </c:pt>
                <c:pt idx="737">
                  <c:v>-19.86020589748414</c:v>
                </c:pt>
                <c:pt idx="738">
                  <c:v>-9.930102948742067</c:v>
                </c:pt>
                <c:pt idx="739">
                  <c:v>-23.3958119738035</c:v>
                </c:pt>
                <c:pt idx="740">
                  <c:v>-11.69790598690175</c:v>
                </c:pt>
                <c:pt idx="741">
                  <c:v>-5.848952993450874</c:v>
                </c:pt>
                <c:pt idx="742">
                  <c:v>-21.3552369961579</c:v>
                </c:pt>
                <c:pt idx="743">
                  <c:v>-10.67761849807895</c:v>
                </c:pt>
                <c:pt idx="744">
                  <c:v>-23.76956974847194</c:v>
                </c:pt>
                <c:pt idx="745">
                  <c:v>-30.31554537366843</c:v>
                </c:pt>
                <c:pt idx="746">
                  <c:v>-15.15777268683422</c:v>
                </c:pt>
                <c:pt idx="747">
                  <c:v>-26.00964684284957</c:v>
                </c:pt>
                <c:pt idx="748">
                  <c:v>-31.43558392085725</c:v>
                </c:pt>
                <c:pt idx="749">
                  <c:v>-34.14855245986109</c:v>
                </c:pt>
                <c:pt idx="750">
                  <c:v>-35.50503672936301</c:v>
                </c:pt>
                <c:pt idx="751">
                  <c:v>-36.18327886411397</c:v>
                </c:pt>
                <c:pt idx="752">
                  <c:v>-18.09163943205698</c:v>
                </c:pt>
                <c:pt idx="753">
                  <c:v>-9.04581971602849</c:v>
                </c:pt>
                <c:pt idx="754">
                  <c:v>-22.95367035744671</c:v>
                </c:pt>
                <c:pt idx="755">
                  <c:v>-29.90759567815581</c:v>
                </c:pt>
                <c:pt idx="756">
                  <c:v>-14.95379783907791</c:v>
                </c:pt>
                <c:pt idx="757">
                  <c:v>-7.476898919538954</c:v>
                </c:pt>
                <c:pt idx="758">
                  <c:v>14.69231103966299</c:v>
                </c:pt>
                <c:pt idx="759">
                  <c:v>25.77691601926396</c:v>
                </c:pt>
                <c:pt idx="760">
                  <c:v>-5.542302489800484</c:v>
                </c:pt>
                <c:pt idx="761">
                  <c:v>-2.771151244900242</c:v>
                </c:pt>
                <c:pt idx="762">
                  <c:v>-19.81633612188258</c:v>
                </c:pt>
                <c:pt idx="763">
                  <c:v>-28.33892856037376</c:v>
                </c:pt>
                <c:pt idx="764">
                  <c:v>-14.16946428018688</c:v>
                </c:pt>
                <c:pt idx="765">
                  <c:v>-7.084732140093439</c:v>
                </c:pt>
                <c:pt idx="766">
                  <c:v>-21.97312656947918</c:v>
                </c:pt>
                <c:pt idx="767">
                  <c:v>7.444197214692872</c:v>
                </c:pt>
                <c:pt idx="768">
                  <c:v>22.1528591067789</c:v>
                </c:pt>
                <c:pt idx="769">
                  <c:v>29.50719005282191</c:v>
                </c:pt>
                <c:pt idx="770">
                  <c:v>33.18435552584342</c:v>
                </c:pt>
                <c:pt idx="771">
                  <c:v>16.59217776292171</c:v>
                </c:pt>
                <c:pt idx="772">
                  <c:v>8.296088881460854</c:v>
                </c:pt>
                <c:pt idx="773">
                  <c:v>4.148044440730427</c:v>
                </c:pt>
                <c:pt idx="774">
                  <c:v>-16.35673827906725</c:v>
                </c:pt>
                <c:pt idx="775">
                  <c:v>-8.178369139533626</c:v>
                </c:pt>
                <c:pt idx="776">
                  <c:v>-4.089184569766813</c:v>
                </c:pt>
                <c:pt idx="777">
                  <c:v>-2.044592284883406</c:v>
                </c:pt>
                <c:pt idx="778">
                  <c:v>35.83922485642322</c:v>
                </c:pt>
                <c:pt idx="779">
                  <c:v>17.91961242821161</c:v>
                </c:pt>
                <c:pt idx="780">
                  <c:v>-9.470954285326657</c:v>
                </c:pt>
                <c:pt idx="781">
                  <c:v>-23.16623764209579</c:v>
                </c:pt>
                <c:pt idx="782">
                  <c:v>-30.01387932048036</c:v>
                </c:pt>
                <c:pt idx="783">
                  <c:v>-33.43770015967264</c:v>
                </c:pt>
                <c:pt idx="784">
                  <c:v>-16.71885007983632</c:v>
                </c:pt>
                <c:pt idx="785">
                  <c:v>-8.35942503991816</c:v>
                </c:pt>
                <c:pt idx="786">
                  <c:v>-4.179712519959081</c:v>
                </c:pt>
                <c:pt idx="787">
                  <c:v>-2.08985625997954</c:v>
                </c:pt>
                <c:pt idx="788">
                  <c:v>-19.47568862942223</c:v>
                </c:pt>
                <c:pt idx="789">
                  <c:v>-28.16860481414358</c:v>
                </c:pt>
                <c:pt idx="790">
                  <c:v>-32.51506290650425</c:v>
                </c:pt>
                <c:pt idx="791">
                  <c:v>-16.25753145325213</c:v>
                </c:pt>
                <c:pt idx="792">
                  <c:v>-8.128765726626064</c:v>
                </c:pt>
                <c:pt idx="793">
                  <c:v>-4.064382863313032</c:v>
                </c:pt>
                <c:pt idx="794">
                  <c:v>-20.46295193108898</c:v>
                </c:pt>
                <c:pt idx="795">
                  <c:v>-10.23147596554449</c:v>
                </c:pt>
                <c:pt idx="796">
                  <c:v>-5.115737982772245</c:v>
                </c:pt>
                <c:pt idx="797">
                  <c:v>-2.557868991386123</c:v>
                </c:pt>
                <c:pt idx="798">
                  <c:v>-19.70969499512552</c:v>
                </c:pt>
                <c:pt idx="799">
                  <c:v>-9.85484749756276</c:v>
                </c:pt>
                <c:pt idx="800">
                  <c:v>-4.927423748781381</c:v>
                </c:pt>
                <c:pt idx="801">
                  <c:v>-2.46371187439069</c:v>
                </c:pt>
                <c:pt idx="802">
                  <c:v>-1.231855937195345</c:v>
                </c:pt>
                <c:pt idx="803">
                  <c:v>-0.615927968597673</c:v>
                </c:pt>
                <c:pt idx="804">
                  <c:v>-18.7387244837313</c:v>
                </c:pt>
                <c:pt idx="805">
                  <c:v>-9.36936224186565</c:v>
                </c:pt>
                <c:pt idx="806">
                  <c:v>-4.684681120932824</c:v>
                </c:pt>
                <c:pt idx="807">
                  <c:v>-2.342340560466412</c:v>
                </c:pt>
                <c:pt idx="808">
                  <c:v>-19.60193077966567</c:v>
                </c:pt>
                <c:pt idx="809">
                  <c:v>-9.800965389832834</c:v>
                </c:pt>
                <c:pt idx="810">
                  <c:v>-4.900482694916417</c:v>
                </c:pt>
                <c:pt idx="811">
                  <c:v>-2.450241347458209</c:v>
                </c:pt>
                <c:pt idx="812">
                  <c:v>-1.225120673729104</c:v>
                </c:pt>
                <c:pt idx="813">
                  <c:v>-0.612560336864552</c:v>
                </c:pt>
                <c:pt idx="814">
                  <c:v>-18.73704066786474</c:v>
                </c:pt>
                <c:pt idx="815">
                  <c:v>-27.79928083336483</c:v>
                </c:pt>
                <c:pt idx="816">
                  <c:v>4.531120082750046</c:v>
                </c:pt>
                <c:pt idx="817">
                  <c:v>2.265560041375023</c:v>
                </c:pt>
                <c:pt idx="818">
                  <c:v>1.132780020687512</c:v>
                </c:pt>
                <c:pt idx="819">
                  <c:v>37.42791100920868</c:v>
                </c:pt>
                <c:pt idx="820">
                  <c:v>18.71395550460434</c:v>
                </c:pt>
                <c:pt idx="821">
                  <c:v>27.78773825173463</c:v>
                </c:pt>
                <c:pt idx="822">
                  <c:v>13.89386912586732</c:v>
                </c:pt>
                <c:pt idx="823">
                  <c:v>6.946934562933658</c:v>
                </c:pt>
                <c:pt idx="824">
                  <c:v>-14.95729321796563</c:v>
                </c:pt>
                <c:pt idx="825">
                  <c:v>-25.90940710841528</c:v>
                </c:pt>
                <c:pt idx="826">
                  <c:v>-12.95470355420764</c:v>
                </c:pt>
                <c:pt idx="827">
                  <c:v>-6.47735177710382</c:v>
                </c:pt>
                <c:pt idx="828">
                  <c:v>-3.23867588855191</c:v>
                </c:pt>
                <c:pt idx="829">
                  <c:v>16.81142255515651</c:v>
                </c:pt>
                <c:pt idx="830">
                  <c:v>8.405711277578253</c:v>
                </c:pt>
                <c:pt idx="831">
                  <c:v>-14.22790486064333</c:v>
                </c:pt>
                <c:pt idx="832">
                  <c:v>-25.54471292975413</c:v>
                </c:pt>
                <c:pt idx="833">
                  <c:v>-31.20311696430953</c:v>
                </c:pt>
                <c:pt idx="834">
                  <c:v>-34.03231898158722</c:v>
                </c:pt>
                <c:pt idx="835">
                  <c:v>-17.01615949079361</c:v>
                </c:pt>
                <c:pt idx="836">
                  <c:v>9.922680754035656</c:v>
                </c:pt>
                <c:pt idx="837">
                  <c:v>-13.46942012241463</c:v>
                </c:pt>
                <c:pt idx="838">
                  <c:v>-25.16547056063978</c:v>
                </c:pt>
                <c:pt idx="839">
                  <c:v>-12.58273528031989</c:v>
                </c:pt>
                <c:pt idx="840">
                  <c:v>-24.72212813959241</c:v>
                </c:pt>
                <c:pt idx="841">
                  <c:v>-12.3610640697962</c:v>
                </c:pt>
                <c:pt idx="842">
                  <c:v>-6.180532034898102</c:v>
                </c:pt>
                <c:pt idx="843">
                  <c:v>-3.090266017449051</c:v>
                </c:pt>
                <c:pt idx="844">
                  <c:v>-1.545133008724525</c:v>
                </c:pt>
                <c:pt idx="845">
                  <c:v>-0.772566504362263</c:v>
                </c:pt>
                <c:pt idx="846">
                  <c:v>-18.8170437516136</c:v>
                </c:pt>
                <c:pt idx="847">
                  <c:v>-9.408521875806796</c:v>
                </c:pt>
                <c:pt idx="848">
                  <c:v>-4.704260937903398</c:v>
                </c:pt>
                <c:pt idx="849">
                  <c:v>-2.3521304689517</c:v>
                </c:pt>
                <c:pt idx="850">
                  <c:v>-1.17606523447585</c:v>
                </c:pt>
                <c:pt idx="851">
                  <c:v>-0.588032617237925</c:v>
                </c:pt>
                <c:pt idx="852">
                  <c:v>36.56750469024596</c:v>
                </c:pt>
                <c:pt idx="853">
                  <c:v>36.71451284455544</c:v>
                </c:pt>
                <c:pt idx="854">
                  <c:v>18.35725642227772</c:v>
                </c:pt>
                <c:pt idx="855">
                  <c:v>9.178628211138861</c:v>
                </c:pt>
                <c:pt idx="856">
                  <c:v>23.02007460500189</c:v>
                </c:pt>
                <c:pt idx="857">
                  <c:v>-25.35148369636398</c:v>
                </c:pt>
                <c:pt idx="858">
                  <c:v>-12.67574184818199</c:v>
                </c:pt>
                <c:pt idx="859">
                  <c:v>-6.337870924090994</c:v>
                </c:pt>
                <c:pt idx="860">
                  <c:v>-21.59969596147796</c:v>
                </c:pt>
                <c:pt idx="861">
                  <c:v>-10.79984798073898</c:v>
                </c:pt>
                <c:pt idx="862">
                  <c:v>13.03083650906297</c:v>
                </c:pt>
                <c:pt idx="863">
                  <c:v>-11.91534224490098</c:v>
                </c:pt>
                <c:pt idx="864">
                  <c:v>-5.957671122450488</c:v>
                </c:pt>
                <c:pt idx="865">
                  <c:v>-2.978835561225244</c:v>
                </c:pt>
                <c:pt idx="866">
                  <c:v>16.94134271881984</c:v>
                </c:pt>
                <c:pt idx="867">
                  <c:v>8.47067135940992</c:v>
                </c:pt>
                <c:pt idx="868">
                  <c:v>41.09685667856988</c:v>
                </c:pt>
                <c:pt idx="869">
                  <c:v>38.97918883871741</c:v>
                </c:pt>
                <c:pt idx="870">
                  <c:v>56.35111541822363</c:v>
                </c:pt>
                <c:pt idx="871">
                  <c:v>46.60631820854428</c:v>
                </c:pt>
                <c:pt idx="872">
                  <c:v>60.16468010313707</c:v>
                </c:pt>
                <c:pt idx="873">
                  <c:v>30.08234005156853</c:v>
                </c:pt>
                <c:pt idx="874">
                  <c:v>33.47193052521673</c:v>
                </c:pt>
                <c:pt idx="875">
                  <c:v>16.73596526260836</c:v>
                </c:pt>
                <c:pt idx="876">
                  <c:v>8.36798263130418</c:v>
                </c:pt>
                <c:pt idx="877">
                  <c:v>22.61475181508455</c:v>
                </c:pt>
                <c:pt idx="878">
                  <c:v>11.30737590754228</c:v>
                </c:pt>
                <c:pt idx="879">
                  <c:v>5.653687953771138</c:v>
                </c:pt>
                <c:pt idx="880">
                  <c:v>2.826843976885569</c:v>
                </c:pt>
                <c:pt idx="881">
                  <c:v>-17.01733851098968</c:v>
                </c:pt>
                <c:pt idx="882">
                  <c:v>-8.508669255494838</c:v>
                </c:pt>
                <c:pt idx="883">
                  <c:v>-22.68509512717988</c:v>
                </c:pt>
                <c:pt idx="884">
                  <c:v>7.088212935842522</c:v>
                </c:pt>
                <c:pt idx="885">
                  <c:v>3.544106467921261</c:v>
                </c:pt>
                <c:pt idx="886">
                  <c:v>1.77205323396063</c:v>
                </c:pt>
                <c:pt idx="887">
                  <c:v>0.886026616980315</c:v>
                </c:pt>
                <c:pt idx="888">
                  <c:v>0.443013308490158</c:v>
                </c:pt>
                <c:pt idx="889">
                  <c:v>0.221506654245079</c:v>
                </c:pt>
                <c:pt idx="890">
                  <c:v>0.110753327122539</c:v>
                </c:pt>
                <c:pt idx="891">
                  <c:v>-18.37538383587119</c:v>
                </c:pt>
                <c:pt idx="892">
                  <c:v>-9.187691917935597</c:v>
                </c:pt>
                <c:pt idx="893">
                  <c:v>-23.02460645840026</c:v>
                </c:pt>
                <c:pt idx="894">
                  <c:v>-29.94306372863259</c:v>
                </c:pt>
                <c:pt idx="895">
                  <c:v>3.459228635116165</c:v>
                </c:pt>
                <c:pt idx="896">
                  <c:v>-16.70114618187438</c:v>
                </c:pt>
                <c:pt idx="897">
                  <c:v>-8.35057309093719</c:v>
                </c:pt>
                <c:pt idx="898">
                  <c:v>-22.60604704490106</c:v>
                </c:pt>
                <c:pt idx="899">
                  <c:v>-11.30302352245053</c:v>
                </c:pt>
                <c:pt idx="900">
                  <c:v>-5.651511761225264</c:v>
                </c:pt>
                <c:pt idx="901">
                  <c:v>-2.825755880612632</c:v>
                </c:pt>
                <c:pt idx="902">
                  <c:v>-19.84363843973878</c:v>
                </c:pt>
                <c:pt idx="903">
                  <c:v>-9.92181921986939</c:v>
                </c:pt>
                <c:pt idx="904">
                  <c:v>-4.960909609934694</c:v>
                </c:pt>
                <c:pt idx="905">
                  <c:v>-2.480454804967347</c:v>
                </c:pt>
                <c:pt idx="906">
                  <c:v>17.19053309694879</c:v>
                </c:pt>
                <c:pt idx="907">
                  <c:v>8.595266548474395</c:v>
                </c:pt>
                <c:pt idx="908">
                  <c:v>4.297633274237198</c:v>
                </c:pt>
                <c:pt idx="909">
                  <c:v>2.148816637118599</c:v>
                </c:pt>
                <c:pt idx="910">
                  <c:v>19.50516881799176</c:v>
                </c:pt>
                <c:pt idx="911">
                  <c:v>9.75258440899588</c:v>
                </c:pt>
                <c:pt idx="912">
                  <c:v>23.3070527039304</c:v>
                </c:pt>
                <c:pt idx="913">
                  <c:v>30.08428685139766</c:v>
                </c:pt>
                <c:pt idx="914">
                  <c:v>15.04214342569883</c:v>
                </c:pt>
                <c:pt idx="915">
                  <c:v>7.521071712849416</c:v>
                </c:pt>
                <c:pt idx="916">
                  <c:v>3.760535856424708</c:v>
                </c:pt>
                <c:pt idx="917">
                  <c:v>1.880267928212354</c:v>
                </c:pt>
                <c:pt idx="918">
                  <c:v>0.940133964106177</c:v>
                </c:pt>
                <c:pt idx="919">
                  <c:v>0.470066982053088</c:v>
                </c:pt>
                <c:pt idx="920">
                  <c:v>18.66579399045901</c:v>
                </c:pt>
                <c:pt idx="921">
                  <c:v>9.332896995229503</c:v>
                </c:pt>
                <c:pt idx="922">
                  <c:v>4.666448497614752</c:v>
                </c:pt>
                <c:pt idx="923">
                  <c:v>20.76398474823984</c:v>
                </c:pt>
                <c:pt idx="924">
                  <c:v>-8.048768125312543</c:v>
                </c:pt>
                <c:pt idx="925">
                  <c:v>-22.45514456208873</c:v>
                </c:pt>
                <c:pt idx="926">
                  <c:v>-29.65833278047683</c:v>
                </c:pt>
                <c:pt idx="927">
                  <c:v>-51.69068738910334</c:v>
                </c:pt>
                <c:pt idx="928">
                  <c:v>-44.27610419398413</c:v>
                </c:pt>
                <c:pt idx="929">
                  <c:v>-40.56881259642452</c:v>
                </c:pt>
                <c:pt idx="930">
                  <c:v>-38.71516679764473</c:v>
                </c:pt>
                <c:pt idx="931">
                  <c:v>-19.35758339882236</c:v>
                </c:pt>
                <c:pt idx="932">
                  <c:v>-28.10955219884364</c:v>
                </c:pt>
                <c:pt idx="933">
                  <c:v>-32.48553659885428</c:v>
                </c:pt>
                <c:pt idx="934">
                  <c:v>-16.24276829942714</c:v>
                </c:pt>
                <c:pt idx="935">
                  <c:v>-8.12138414971357</c:v>
                </c:pt>
                <c:pt idx="936">
                  <c:v>-4.060692074856785</c:v>
                </c:pt>
                <c:pt idx="937">
                  <c:v>53.261935460869</c:v>
                </c:pt>
                <c:pt idx="938">
                  <c:v>45.06172822986696</c:v>
                </c:pt>
                <c:pt idx="939">
                  <c:v>22.53086411493348</c:v>
                </c:pt>
                <c:pt idx="940">
                  <c:v>-7.165328441965723</c:v>
                </c:pt>
                <c:pt idx="941">
                  <c:v>-3.582664220982862</c:v>
                </c:pt>
                <c:pt idx="942">
                  <c:v>16.63942838894103</c:v>
                </c:pt>
                <c:pt idx="943">
                  <c:v>-10.11104630496195</c:v>
                </c:pt>
                <c:pt idx="944">
                  <c:v>-23.48628365191344</c:v>
                </c:pt>
                <c:pt idx="945">
                  <c:v>-30.17390232538918</c:v>
                </c:pt>
                <c:pt idx="946">
                  <c:v>-33.51771166212706</c:v>
                </c:pt>
                <c:pt idx="947">
                  <c:v>-35.189616330496</c:v>
                </c:pt>
                <c:pt idx="948">
                  <c:v>-36.02556866468046</c:v>
                </c:pt>
                <c:pt idx="949">
                  <c:v>-36.4435448317727</c:v>
                </c:pt>
                <c:pt idx="950">
                  <c:v>0.208988083546114</c:v>
                </c:pt>
                <c:pt idx="951">
                  <c:v>0.104494041773057</c:v>
                </c:pt>
                <c:pt idx="952">
                  <c:v>36.91376801975145</c:v>
                </c:pt>
                <c:pt idx="953">
                  <c:v>0.0261235104432629</c:v>
                </c:pt>
                <c:pt idx="954">
                  <c:v>0.0130617552216314</c:v>
                </c:pt>
                <c:pt idx="955">
                  <c:v>0.00653087761081572</c:v>
                </c:pt>
                <c:pt idx="956">
                  <c:v>-18.42749506062706</c:v>
                </c:pt>
                <c:pt idx="957">
                  <c:v>-9.213747530313528</c:v>
                </c:pt>
                <c:pt idx="958">
                  <c:v>13.8238867342757</c:v>
                </c:pt>
                <c:pt idx="959">
                  <c:v>25.34270386657031</c:v>
                </c:pt>
                <c:pt idx="960">
                  <c:v>31.10211243271762</c:v>
                </c:pt>
                <c:pt idx="961">
                  <c:v>15.55105621635881</c:v>
                </c:pt>
                <c:pt idx="962">
                  <c:v>26.20628860761187</c:v>
                </c:pt>
                <c:pt idx="963">
                  <c:v>13.10314430380593</c:v>
                </c:pt>
                <c:pt idx="964">
                  <c:v>6.551572151902966</c:v>
                </c:pt>
                <c:pt idx="965">
                  <c:v>-15.15497442348098</c:v>
                </c:pt>
                <c:pt idx="966">
                  <c:v>-7.57748721174049</c:v>
                </c:pt>
                <c:pt idx="967">
                  <c:v>-22.21950410530271</c:v>
                </c:pt>
                <c:pt idx="968">
                  <c:v>-47.97127305151628</c:v>
                </c:pt>
                <c:pt idx="969">
                  <c:v>-23.98563652575814</c:v>
                </c:pt>
                <c:pt idx="970">
                  <c:v>-11.99281826287907</c:v>
                </c:pt>
                <c:pt idx="971">
                  <c:v>-24.427169630872</c:v>
                </c:pt>
                <c:pt idx="972">
                  <c:v>-12.213584815436</c:v>
                </c:pt>
                <c:pt idx="973">
                  <c:v>-6.106792407717999</c:v>
                </c:pt>
                <c:pt idx="974">
                  <c:v>-21.48415670329146</c:v>
                </c:pt>
                <c:pt idx="975">
                  <c:v>-10.74207835164573</c:v>
                </c:pt>
                <c:pt idx="976">
                  <c:v>-5.371039175822865</c:v>
                </c:pt>
                <c:pt idx="977">
                  <c:v>-2.685519587911432</c:v>
                </c:pt>
                <c:pt idx="978">
                  <c:v>-1.342759793955716</c:v>
                </c:pt>
                <c:pt idx="979">
                  <c:v>-0.671379896977858</c:v>
                </c:pt>
                <c:pt idx="980">
                  <c:v>-0.335689948488929</c:v>
                </c:pt>
                <c:pt idx="981">
                  <c:v>-0.167844974244465</c:v>
                </c:pt>
                <c:pt idx="982">
                  <c:v>18.34683801231023</c:v>
                </c:pt>
                <c:pt idx="983">
                  <c:v>27.60417950558758</c:v>
                </c:pt>
                <c:pt idx="984">
                  <c:v>32.23285025222625</c:v>
                </c:pt>
                <c:pt idx="985">
                  <c:v>16.11642512611312</c:v>
                </c:pt>
                <c:pt idx="986">
                  <c:v>26.48897306248902</c:v>
                </c:pt>
                <c:pt idx="987">
                  <c:v>13.24448653124451</c:v>
                </c:pt>
                <c:pt idx="988">
                  <c:v>6.622243265622256</c:v>
                </c:pt>
                <c:pt idx="989">
                  <c:v>3.311121632811128</c:v>
                </c:pt>
                <c:pt idx="990">
                  <c:v>1.655560816405564</c:v>
                </c:pt>
                <c:pt idx="991">
                  <c:v>0.827780408202782</c:v>
                </c:pt>
                <c:pt idx="992">
                  <c:v>0.413890204101391</c:v>
                </c:pt>
                <c:pt idx="993">
                  <c:v>55.49922660034808</c:v>
                </c:pt>
                <c:pt idx="994">
                  <c:v>27.74961330017404</c:v>
                </c:pt>
                <c:pt idx="995">
                  <c:v>13.87480665008702</c:v>
                </c:pt>
                <c:pt idx="996">
                  <c:v>6.93740332504351</c:v>
                </c:pt>
                <c:pt idx="997">
                  <c:v>21.89946216195422</c:v>
                </c:pt>
                <c:pt idx="998">
                  <c:v>10.94973108097711</c:v>
                </c:pt>
                <c:pt idx="999">
                  <c:v>42.33638653935348</c:v>
                </c:pt>
                <c:pt idx="1000">
                  <c:v>39.5989537691092</c:v>
                </c:pt>
                <c:pt idx="1001">
                  <c:v>75.09175838285199</c:v>
                </c:pt>
                <c:pt idx="1002">
                  <c:v>74.40740019029093</c:v>
                </c:pt>
                <c:pt idx="1003">
                  <c:v>74.06522109401038</c:v>
                </c:pt>
                <c:pt idx="1004">
                  <c:v>55.46337104643766</c:v>
                </c:pt>
                <c:pt idx="1005">
                  <c:v>46.1624460226513</c:v>
                </c:pt>
                <c:pt idx="1006">
                  <c:v>78.37350450962303</c:v>
                </c:pt>
                <c:pt idx="1007">
                  <c:v>76.04827325367644</c:v>
                </c:pt>
                <c:pt idx="1008">
                  <c:v>38.02413662683822</c:v>
                </c:pt>
                <c:pt idx="1009">
                  <c:v>19.01206831341911</c:v>
                </c:pt>
                <c:pt idx="1010">
                  <c:v>-8.924726342722907</c:v>
                </c:pt>
                <c:pt idx="1011">
                  <c:v>-78.18540516909131</c:v>
                </c:pt>
                <c:pt idx="1012">
                  <c:v>-112.8157445822755</c:v>
                </c:pt>
                <c:pt idx="1013">
                  <c:v>-74.83863279057022</c:v>
                </c:pt>
                <c:pt idx="1014">
                  <c:v>-0.557795396420182</c:v>
                </c:pt>
                <c:pt idx="1015">
                  <c:v>36.58262330065483</c:v>
                </c:pt>
                <c:pt idx="1016">
                  <c:v>55.15283264919234</c:v>
                </c:pt>
                <c:pt idx="1017">
                  <c:v>46.00717682402863</c:v>
                </c:pt>
                <c:pt idx="1018">
                  <c:v>23.00358841201432</c:v>
                </c:pt>
                <c:pt idx="1019">
                  <c:v>-80.65200829115516</c:v>
                </c:pt>
                <c:pt idx="1020">
                  <c:v>-21.89524364614511</c:v>
                </c:pt>
                <c:pt idx="1021">
                  <c:v>-10.94762182307256</c:v>
                </c:pt>
                <c:pt idx="1022">
                  <c:v>-5.473810911536279</c:v>
                </c:pt>
                <c:pt idx="1023">
                  <c:v>-2.736905455768139</c:v>
                </c:pt>
                <c:pt idx="1024">
                  <c:v>-19.79921322731653</c:v>
                </c:pt>
                <c:pt idx="1025">
                  <c:v>-9.899606613658265</c:v>
                </c:pt>
                <c:pt idx="1026">
                  <c:v>-4.949803306829132</c:v>
                </c:pt>
                <c:pt idx="1027">
                  <c:v>-2.474901653414566</c:v>
                </c:pt>
                <c:pt idx="1028">
                  <c:v>35.62407017215764</c:v>
                </c:pt>
                <c:pt idx="1029">
                  <c:v>36.24279558551129</c:v>
                </c:pt>
                <c:pt idx="1030">
                  <c:v>36.5521582921881</c:v>
                </c:pt>
                <c:pt idx="1031">
                  <c:v>36.70683964552651</c:v>
                </c:pt>
                <c:pt idx="1032">
                  <c:v>55.21494082162818</c:v>
                </c:pt>
                <c:pt idx="1033">
                  <c:v>27.6074704108141</c:v>
                </c:pt>
                <c:pt idx="1034">
                  <c:v>13.80373520540705</c:v>
                </c:pt>
                <c:pt idx="1035">
                  <c:v>43.76338860156845</c:v>
                </c:pt>
                <c:pt idx="1036">
                  <c:v>95.60473629851407</c:v>
                </c:pt>
                <c:pt idx="1037">
                  <c:v>158.3869311458518</c:v>
                </c:pt>
                <c:pt idx="1038">
                  <c:v>134.4857470712233</c:v>
                </c:pt>
                <c:pt idx="1039">
                  <c:v>85.6736340350441</c:v>
                </c:pt>
                <c:pt idx="1040">
                  <c:v>153.4213800141168</c:v>
                </c:pt>
                <c:pt idx="1041">
                  <c:v>76.71069000705841</c:v>
                </c:pt>
                <c:pt idx="1042">
                  <c:v>56.78610550296167</c:v>
                </c:pt>
                <c:pt idx="1043">
                  <c:v>28.39305275148084</c:v>
                </c:pt>
                <c:pt idx="1044">
                  <c:v>14.19652637574042</c:v>
                </c:pt>
                <c:pt idx="1045">
                  <c:v>25.52902368730267</c:v>
                </c:pt>
                <c:pt idx="1046">
                  <c:v>-5.666248655781126</c:v>
                </c:pt>
                <c:pt idx="1047">
                  <c:v>-2.833124327890563</c:v>
                </c:pt>
                <c:pt idx="1048">
                  <c:v>-1.416562163945282</c:v>
                </c:pt>
                <c:pt idx="1049">
                  <c:v>-0.708281081972641</c:v>
                </c:pt>
                <c:pt idx="1050">
                  <c:v>-18.78490104041878</c:v>
                </c:pt>
                <c:pt idx="1051">
                  <c:v>-46.25397151907432</c:v>
                </c:pt>
                <c:pt idx="1052">
                  <c:v>50.59605623819269</c:v>
                </c:pt>
                <c:pt idx="1053">
                  <c:v>43.7287886185288</c:v>
                </c:pt>
                <c:pt idx="1054">
                  <c:v>150.8797178052916</c:v>
                </c:pt>
                <c:pt idx="1055">
                  <c:v>315.0397453952678</c:v>
                </c:pt>
                <c:pt idx="1056">
                  <c:v>194.3813936964988</c:v>
                </c:pt>
                <c:pt idx="1057">
                  <c:v>97.19069684824941</c:v>
                </c:pt>
                <c:pt idx="1058">
                  <c:v>48.5953484241247</c:v>
                </c:pt>
                <c:pt idx="1059">
                  <c:v>24.29767421206235</c:v>
                </c:pt>
                <c:pt idx="1060">
                  <c:v>-6.281923393401285</c:v>
                </c:pt>
                <c:pt idx="1061">
                  <c:v>-3.140961696700643</c:v>
                </c:pt>
                <c:pt idx="1062">
                  <c:v>-1.570480848350321</c:v>
                </c:pt>
                <c:pt idx="1063">
                  <c:v>-19.21600092360762</c:v>
                </c:pt>
                <c:pt idx="1064">
                  <c:v>-9.608000461803812</c:v>
                </c:pt>
                <c:pt idx="1065">
                  <c:v>68.91904176682794</c:v>
                </c:pt>
                <c:pt idx="1066">
                  <c:v>34.45952088341397</c:v>
                </c:pt>
                <c:pt idx="1067">
                  <c:v>17.22976044170699</c:v>
                </c:pt>
                <c:pt idx="1068">
                  <c:v>-46.67740127744389</c:v>
                </c:pt>
                <c:pt idx="1069">
                  <c:v>-78.63098213701933</c:v>
                </c:pt>
                <c:pt idx="1070">
                  <c:v>-94.60777256680706</c:v>
                </c:pt>
                <c:pt idx="1071">
                  <c:v>-47.30388628340353</c:v>
                </c:pt>
                <c:pt idx="1072">
                  <c:v>-97.37498513943162</c:v>
                </c:pt>
                <c:pt idx="1073">
                  <c:v>98.7585914257439</c:v>
                </c:pt>
                <c:pt idx="1074">
                  <c:v>67.81005621230442</c:v>
                </c:pt>
                <c:pt idx="1075">
                  <c:v>107.6280701038821</c:v>
                </c:pt>
                <c:pt idx="1076">
                  <c:v>-1.478246446356351</c:v>
                </c:pt>
                <c:pt idx="1077">
                  <c:v>-0.739123223178176</c:v>
                </c:pt>
                <c:pt idx="1078">
                  <c:v>18.06119888784337</c:v>
                </c:pt>
                <c:pt idx="1079">
                  <c:v>9.030599443921687</c:v>
                </c:pt>
                <c:pt idx="1080">
                  <c:v>4.515299721960843</c:v>
                </c:pt>
                <c:pt idx="1081">
                  <c:v>2.257649860980422</c:v>
                </c:pt>
                <c:pt idx="1082">
                  <c:v>1.128824930490211</c:v>
                </c:pt>
                <c:pt idx="1083">
                  <c:v>0.564412465245105</c:v>
                </c:pt>
                <c:pt idx="1084">
                  <c:v>0.282206232622553</c:v>
                </c:pt>
                <c:pt idx="1085">
                  <c:v>18.57186361574374</c:v>
                </c:pt>
                <c:pt idx="1086">
                  <c:v>27.71669230730433</c:v>
                </c:pt>
                <c:pt idx="1087">
                  <c:v>32.28910665308463</c:v>
                </c:pt>
                <c:pt idx="1088">
                  <c:v>53.00607432540724</c:v>
                </c:pt>
                <c:pt idx="1089">
                  <c:v>44.93379766213609</c:v>
                </c:pt>
                <c:pt idx="1090">
                  <c:v>40.8976593305005</c:v>
                </c:pt>
                <c:pt idx="1091">
                  <c:v>38.87959016468271</c:v>
                </c:pt>
                <c:pt idx="1092">
                  <c:v>19.43979508234136</c:v>
                </c:pt>
                <c:pt idx="1093">
                  <c:v>9.719897541170678</c:v>
                </c:pt>
                <c:pt idx="1094">
                  <c:v>23.2907092700178</c:v>
                </c:pt>
                <c:pt idx="1095">
                  <c:v>11.6453546350089</c:v>
                </c:pt>
                <c:pt idx="1096">
                  <c:v>5.82267731750445</c:v>
                </c:pt>
                <c:pt idx="1097">
                  <c:v>-15.51942184068024</c:v>
                </c:pt>
                <c:pt idx="1098">
                  <c:v>10.67104957909234</c:v>
                </c:pt>
                <c:pt idx="1099">
                  <c:v>5.335524789546172</c:v>
                </c:pt>
                <c:pt idx="1100">
                  <c:v>2.667762394773086</c:v>
                </c:pt>
                <c:pt idx="1101">
                  <c:v>1.333881197386543</c:v>
                </c:pt>
                <c:pt idx="1102">
                  <c:v>-109.9176223979015</c:v>
                </c:pt>
                <c:pt idx="1103">
                  <c:v>-54.95881119895074</c:v>
                </c:pt>
                <c:pt idx="1104">
                  <c:v>-45.91016609890784</c:v>
                </c:pt>
                <c:pt idx="1105">
                  <c:v>-41.38584354888638</c:v>
                </c:pt>
                <c:pt idx="1106">
                  <c:v>-39.12368227387566</c:v>
                </c:pt>
                <c:pt idx="1107">
                  <c:v>-19.56184113693783</c:v>
                </c:pt>
                <c:pt idx="1108">
                  <c:v>-9.780920568468914</c:v>
                </c:pt>
                <c:pt idx="1109">
                  <c:v>-4.890460284234457</c:v>
                </c:pt>
                <c:pt idx="1110">
                  <c:v>15.98553035731523</c:v>
                </c:pt>
                <c:pt idx="1111">
                  <c:v>7.992765178657617</c:v>
                </c:pt>
                <c:pt idx="1112">
                  <c:v>22.42714308876127</c:v>
                </c:pt>
                <c:pt idx="1113">
                  <c:v>11.21357154438063</c:v>
                </c:pt>
                <c:pt idx="1114">
                  <c:v>5.606785772190317</c:v>
                </c:pt>
                <c:pt idx="1115">
                  <c:v>21.23415338552762</c:v>
                </c:pt>
                <c:pt idx="1116">
                  <c:v>29.04783719219627</c:v>
                </c:pt>
                <c:pt idx="1117">
                  <c:v>14.52391859609814</c:v>
                </c:pt>
                <c:pt idx="1118">
                  <c:v>25.69271979748153</c:v>
                </c:pt>
                <c:pt idx="1119">
                  <c:v>31.27712039817323</c:v>
                </c:pt>
                <c:pt idx="1120">
                  <c:v>15.63856019908661</c:v>
                </c:pt>
                <c:pt idx="1121">
                  <c:v>26.25004059897577</c:v>
                </c:pt>
                <c:pt idx="1122">
                  <c:v>13.12502029948788</c:v>
                </c:pt>
                <c:pt idx="1123">
                  <c:v>6.562510149743942</c:v>
                </c:pt>
                <c:pt idx="1124">
                  <c:v>21.71201557430443</c:v>
                </c:pt>
                <c:pt idx="1125">
                  <c:v>10.85600778715222</c:v>
                </c:pt>
                <c:pt idx="1126">
                  <c:v>5.428003893576108</c:v>
                </c:pt>
                <c:pt idx="1127">
                  <c:v>2.714001946788054</c:v>
                </c:pt>
                <c:pt idx="1128">
                  <c:v>1.357000973394027</c:v>
                </c:pt>
                <c:pt idx="1129">
                  <c:v>0.678500486697013</c:v>
                </c:pt>
                <c:pt idx="1130">
                  <c:v>18.77001074278097</c:v>
                </c:pt>
                <c:pt idx="1131">
                  <c:v>27.81576587082295</c:v>
                </c:pt>
                <c:pt idx="1132">
                  <c:v>32.33864343484394</c:v>
                </c:pt>
                <c:pt idx="1133">
                  <c:v>16.16932171742197</c:v>
                </c:pt>
                <c:pt idx="1134">
                  <c:v>8.084660858710984</c:v>
                </c:pt>
                <c:pt idx="1135">
                  <c:v>4.042330429355492</c:v>
                </c:pt>
                <c:pt idx="1136">
                  <c:v>2.021165214677746</c:v>
                </c:pt>
                <c:pt idx="1137">
                  <c:v>1.010582607338873</c:v>
                </c:pt>
                <c:pt idx="1138">
                  <c:v>-17.92546919576302</c:v>
                </c:pt>
                <c:pt idx="1139">
                  <c:v>-8.96273459788151</c:v>
                </c:pt>
                <c:pt idx="1140">
                  <c:v>13.94939320049171</c:v>
                </c:pt>
                <c:pt idx="1141">
                  <c:v>6.974696600245853</c:v>
                </c:pt>
                <c:pt idx="1142">
                  <c:v>3.487348300122926</c:v>
                </c:pt>
                <c:pt idx="1143">
                  <c:v>1.743674150061463</c:v>
                </c:pt>
                <c:pt idx="1144">
                  <c:v>0.871837075030732</c:v>
                </c:pt>
                <c:pt idx="1145">
                  <c:v>0.435918537515366</c:v>
                </c:pt>
                <c:pt idx="1146">
                  <c:v>18.64871976819014</c:v>
                </c:pt>
                <c:pt idx="1147">
                  <c:v>27.75512038352753</c:v>
                </c:pt>
                <c:pt idx="1148">
                  <c:v>13.87756019176377</c:v>
                </c:pt>
                <c:pt idx="1149">
                  <c:v>6.938780095881883</c:v>
                </c:pt>
                <c:pt idx="1150">
                  <c:v>3.469390047940941</c:v>
                </c:pt>
                <c:pt idx="1151">
                  <c:v>20.16545552340293</c:v>
                </c:pt>
                <c:pt idx="1152">
                  <c:v>46.9442487605664</c:v>
                </c:pt>
                <c:pt idx="1153">
                  <c:v>23.4721243802832</c:v>
                </c:pt>
                <c:pt idx="1154">
                  <c:v>30.16682268957406</c:v>
                </c:pt>
                <c:pt idx="1155">
                  <c:v>199.3910163391117</c:v>
                </c:pt>
                <c:pt idx="1156">
                  <c:v>118.1262686689883</c:v>
                </c:pt>
                <c:pt idx="1157">
                  <c:v>59.06313433449415</c:v>
                </c:pt>
                <c:pt idx="1158">
                  <c:v>29.53156716724707</c:v>
                </c:pt>
                <c:pt idx="1159">
                  <c:v>143.7811070796508</c:v>
                </c:pt>
                <c:pt idx="1160">
                  <c:v>108.7520745386903</c:v>
                </c:pt>
                <c:pt idx="1161">
                  <c:v>54.37603726934516</c:v>
                </c:pt>
                <c:pt idx="1162">
                  <c:v>45.61877913410503</c:v>
                </c:pt>
                <c:pt idx="1163">
                  <c:v>59.67091056591745</c:v>
                </c:pt>
                <c:pt idx="1164">
                  <c:v>85.1277367812561</c:v>
                </c:pt>
                <c:pt idx="1165">
                  <c:v>79.42538938949298</c:v>
                </c:pt>
                <c:pt idx="1166">
                  <c:v>76.57421569361142</c:v>
                </c:pt>
                <c:pt idx="1167">
                  <c:v>75.14862884567063</c:v>
                </c:pt>
                <c:pt idx="1168">
                  <c:v>56.00507492226778</c:v>
                </c:pt>
                <c:pt idx="1169">
                  <c:v>64.86405845999881</c:v>
                </c:pt>
                <c:pt idx="1170">
                  <c:v>50.86278972943187</c:v>
                </c:pt>
                <c:pt idx="1171">
                  <c:v>43.8621553641484</c:v>
                </c:pt>
                <c:pt idx="1172">
                  <c:v>40.36183818150666</c:v>
                </c:pt>
                <c:pt idx="1173">
                  <c:v>93.90396108848318</c:v>
                </c:pt>
                <c:pt idx="1174">
                  <c:v>65.38274104367406</c:v>
                </c:pt>
                <c:pt idx="1175">
                  <c:v>32.69137052183703</c:v>
                </c:pt>
                <c:pt idx="1176">
                  <c:v>34.77644576035098</c:v>
                </c:pt>
                <c:pt idx="1177">
                  <c:v>-1.042537619256972</c:v>
                </c:pt>
                <c:pt idx="1178">
                  <c:v>-18.95202930906095</c:v>
                </c:pt>
                <c:pt idx="1179">
                  <c:v>-9.476014654530473</c:v>
                </c:pt>
                <c:pt idx="1180">
                  <c:v>-4.738007327265237</c:v>
                </c:pt>
                <c:pt idx="1181">
                  <c:v>-2.369003663632618</c:v>
                </c:pt>
                <c:pt idx="1182">
                  <c:v>-1.18450183181631</c:v>
                </c:pt>
                <c:pt idx="1183">
                  <c:v>-0.592250915908155</c:v>
                </c:pt>
                <c:pt idx="1184">
                  <c:v>-18.72688595738654</c:v>
                </c:pt>
                <c:pt idx="1185">
                  <c:v>-46.2249639775582</c:v>
                </c:pt>
                <c:pt idx="1186">
                  <c:v>-78.40476348707647</c:v>
                </c:pt>
                <c:pt idx="1187">
                  <c:v>-57.6331422429707</c:v>
                </c:pt>
                <c:pt idx="1188">
                  <c:v>8.044949877379572</c:v>
                </c:pt>
                <c:pt idx="1189">
                  <c:v>40.88399593755471</c:v>
                </c:pt>
                <c:pt idx="1190">
                  <c:v>112.5958004659397</c:v>
                </c:pt>
                <c:pt idx="1191">
                  <c:v>74.7286607324023</c:v>
                </c:pt>
                <c:pt idx="1192">
                  <c:v>55.79509086563361</c:v>
                </c:pt>
                <c:pt idx="1193">
                  <c:v>9.46678493338434</c:v>
                </c:pt>
                <c:pt idx="1194">
                  <c:v>-13.69736803274029</c:v>
                </c:pt>
                <c:pt idx="1195">
                  <c:v>-6.848684016370146</c:v>
                </c:pt>
                <c:pt idx="1196">
                  <c:v>-21.85510250761753</c:v>
                </c:pt>
                <c:pt idx="1197">
                  <c:v>-29.35831175324123</c:v>
                </c:pt>
                <c:pt idx="1198">
                  <c:v>-33.10991637605307</c:v>
                </c:pt>
                <c:pt idx="1199">
                  <c:v>-34.985718687459</c:v>
                </c:pt>
                <c:pt idx="1200">
                  <c:v>-35.92361984316195</c:v>
                </c:pt>
                <c:pt idx="1201">
                  <c:v>-36.39257042101345</c:v>
                </c:pt>
                <c:pt idx="1202">
                  <c:v>-36.62704570993918</c:v>
                </c:pt>
                <c:pt idx="1203">
                  <c:v>-36.74428335440206</c:v>
                </c:pt>
                <c:pt idx="1204">
                  <c:v>-36.80290217663349</c:v>
                </c:pt>
                <c:pt idx="1205">
                  <c:v>-55.26297208718167</c:v>
                </c:pt>
                <c:pt idx="1206">
                  <c:v>-46.0622465430233</c:v>
                </c:pt>
                <c:pt idx="1207">
                  <c:v>-41.46188377094411</c:v>
                </c:pt>
                <c:pt idx="1208">
                  <c:v>-57.59246288433698</c:v>
                </c:pt>
                <c:pt idx="1209">
                  <c:v>-47.22699194160095</c:v>
                </c:pt>
                <c:pt idx="1210">
                  <c:v>-42.04425647023294</c:v>
                </c:pt>
                <c:pt idx="1211">
                  <c:v>-39.45288873454894</c:v>
                </c:pt>
                <c:pt idx="1212">
                  <c:v>-38.15720486670693</c:v>
                </c:pt>
                <c:pt idx="1213">
                  <c:v>-37.50936293278593</c:v>
                </c:pt>
                <c:pt idx="1214">
                  <c:v>-55.61620246525789</c:v>
                </c:pt>
                <c:pt idx="1215">
                  <c:v>-46.23886173206141</c:v>
                </c:pt>
                <c:pt idx="1216">
                  <c:v>-41.55019136546316</c:v>
                </c:pt>
                <c:pt idx="1217">
                  <c:v>-39.20585618216404</c:v>
                </c:pt>
                <c:pt idx="1218">
                  <c:v>-38.03368859051449</c:v>
                </c:pt>
                <c:pt idx="1219">
                  <c:v>-37.44760479468971</c:v>
                </c:pt>
                <c:pt idx="1220">
                  <c:v>-74.01608389564223</c:v>
                </c:pt>
                <c:pt idx="1221">
                  <c:v>-73.86956294668605</c:v>
                </c:pt>
                <c:pt idx="1222">
                  <c:v>-55.36554197277549</c:v>
                </c:pt>
                <c:pt idx="1223">
                  <c:v>-46.1135314858202</c:v>
                </c:pt>
                <c:pt idx="1224">
                  <c:v>-41.48752624234257</c:v>
                </c:pt>
                <c:pt idx="1225">
                  <c:v>-39.17452362060375</c:v>
                </c:pt>
                <c:pt idx="1226">
                  <c:v>-19.58726181030188</c:v>
                </c:pt>
                <c:pt idx="1227">
                  <c:v>-9.793630905150937</c:v>
                </c:pt>
                <c:pt idx="1228">
                  <c:v>-4.896815452575469</c:v>
                </c:pt>
                <c:pt idx="1229">
                  <c:v>-2.448407726287734</c:v>
                </c:pt>
                <c:pt idx="1230">
                  <c:v>-1.224203863143867</c:v>
                </c:pt>
                <c:pt idx="1231">
                  <c:v>-0.612101931571934</c:v>
                </c:pt>
                <c:pt idx="1232">
                  <c:v>-0.306050965785967</c:v>
                </c:pt>
                <c:pt idx="1233">
                  <c:v>18.27773501653948</c:v>
                </c:pt>
                <c:pt idx="1234">
                  <c:v>27.5696280077022</c:v>
                </c:pt>
                <c:pt idx="1235">
                  <c:v>32.21557450328356</c:v>
                </c:pt>
                <c:pt idx="1236">
                  <c:v>16.10778725164178</c:v>
                </c:pt>
                <c:pt idx="1237">
                  <c:v>8.05389362582089</c:v>
                </c:pt>
                <c:pt idx="1238">
                  <c:v>22.45770731234291</c:v>
                </c:pt>
                <c:pt idx="1239">
                  <c:v>11.22885365617145</c:v>
                </c:pt>
                <c:pt idx="1240">
                  <c:v>5.614426828085727</c:v>
                </c:pt>
                <c:pt idx="1241">
                  <c:v>2.807213414042863</c:v>
                </c:pt>
                <c:pt idx="1242">
                  <c:v>1.403606707021432</c:v>
                </c:pt>
                <c:pt idx="1243">
                  <c:v>0.701803353510716</c:v>
                </c:pt>
                <c:pt idx="1244">
                  <c:v>0.350901676755358</c:v>
                </c:pt>
                <c:pt idx="1245">
                  <c:v>0.175450838377679</c:v>
                </c:pt>
                <c:pt idx="1246">
                  <c:v>0.0877254191888395</c:v>
                </c:pt>
                <c:pt idx="1247">
                  <c:v>0.0438627095944197</c:v>
                </c:pt>
                <c:pt idx="1248">
                  <c:v>0.0219313547972099</c:v>
                </c:pt>
                <c:pt idx="1249">
                  <c:v>18.44172617683107</c:v>
                </c:pt>
                <c:pt idx="1250">
                  <c:v>9.220863088415534</c:v>
                </c:pt>
                <c:pt idx="1251">
                  <c:v>4.610431544207767</c:v>
                </c:pt>
                <c:pt idx="1252">
                  <c:v>2.305215772103883</c:v>
                </c:pt>
                <c:pt idx="1253">
                  <c:v>1.152607886051942</c:v>
                </c:pt>
                <c:pt idx="1254">
                  <c:v>0.576303943025971</c:v>
                </c:pt>
                <c:pt idx="1255">
                  <c:v>0.288151971512985</c:v>
                </c:pt>
                <c:pt idx="1256">
                  <c:v>0.144075985756493</c:v>
                </c:pt>
                <c:pt idx="1257">
                  <c:v>0.0720379928782464</c:v>
                </c:pt>
                <c:pt idx="1258">
                  <c:v>0.0360189964391232</c:v>
                </c:pt>
                <c:pt idx="1259">
                  <c:v>0.0180094982195616</c:v>
                </c:pt>
                <c:pt idx="1260">
                  <c:v>0.00900474910978079</c:v>
                </c:pt>
                <c:pt idx="1261">
                  <c:v>18.43526287398735</c:v>
                </c:pt>
                <c:pt idx="1262">
                  <c:v>46.0791524358586</c:v>
                </c:pt>
                <c:pt idx="1263">
                  <c:v>23.0395762179293</c:v>
                </c:pt>
                <c:pt idx="1264">
                  <c:v>29.95054860839711</c:v>
                </c:pt>
                <c:pt idx="1265">
                  <c:v>33.40603480363102</c:v>
                </c:pt>
                <c:pt idx="1266">
                  <c:v>35.13377790124797</c:v>
                </c:pt>
                <c:pt idx="1267">
                  <c:v>17.56688895062398</c:v>
                </c:pt>
                <c:pt idx="1268">
                  <c:v>8.78344447531199</c:v>
                </c:pt>
                <c:pt idx="1269">
                  <c:v>4.391722237655996</c:v>
                </c:pt>
                <c:pt idx="1270">
                  <c:v>2.195861118827998</c:v>
                </c:pt>
                <c:pt idx="1271">
                  <c:v>1.097930559413999</c:v>
                </c:pt>
                <c:pt idx="1272">
                  <c:v>0.548965279706999</c:v>
                </c:pt>
                <c:pt idx="1273">
                  <c:v>0.2744826398535</c:v>
                </c:pt>
                <c:pt idx="1274">
                  <c:v>-18.29351917950571</c:v>
                </c:pt>
                <c:pt idx="1275">
                  <c:v>-27.57752008918532</c:v>
                </c:pt>
                <c:pt idx="1276">
                  <c:v>-13.78876004459266</c:v>
                </c:pt>
                <c:pt idx="1277">
                  <c:v>11.53638047713613</c:v>
                </c:pt>
                <c:pt idx="1278">
                  <c:v>-31.09333076029686</c:v>
                </c:pt>
                <c:pt idx="1279">
                  <c:v>-15.54666538014843</c:v>
                </c:pt>
                <c:pt idx="1280">
                  <c:v>-7.773332690074214</c:v>
                </c:pt>
                <c:pt idx="1281">
                  <c:v>-3.886666345037107</c:v>
                </c:pt>
                <c:pt idx="1282">
                  <c:v>-1.943333172518554</c:v>
                </c:pt>
                <c:pt idx="1283">
                  <c:v>-19.40242708569174</c:v>
                </c:pt>
                <c:pt idx="1284">
                  <c:v>8.72954695658659</c:v>
                </c:pt>
                <c:pt idx="1285">
                  <c:v>4.364773478293296</c:v>
                </c:pt>
                <c:pt idx="1286">
                  <c:v>20.61314723857911</c:v>
                </c:pt>
                <c:pt idx="1287">
                  <c:v>10.30657361928955</c:v>
                </c:pt>
                <c:pt idx="1288">
                  <c:v>5.153286809644777</c:v>
                </c:pt>
                <c:pt idx="1289">
                  <c:v>21.00740390425485</c:v>
                </c:pt>
                <c:pt idx="1290">
                  <c:v>10.50370195212743</c:v>
                </c:pt>
                <c:pt idx="1291">
                  <c:v>5.251850976063713</c:v>
                </c:pt>
                <c:pt idx="1292">
                  <c:v>2.625925488031856</c:v>
                </c:pt>
                <c:pt idx="1293">
                  <c:v>1.312962744015928</c:v>
                </c:pt>
                <c:pt idx="1294">
                  <c:v>0.656481372007964</c:v>
                </c:pt>
                <c:pt idx="1295">
                  <c:v>0.328240686003982</c:v>
                </c:pt>
                <c:pt idx="1296">
                  <c:v>0.164120343001991</c:v>
                </c:pt>
                <c:pt idx="1297">
                  <c:v>0.0820601715009955</c:v>
                </c:pt>
                <c:pt idx="1298">
                  <c:v>-36.82049091311443</c:v>
                </c:pt>
                <c:pt idx="1299">
                  <c:v>-18.41024545655721</c:v>
                </c:pt>
                <c:pt idx="1300">
                  <c:v>-9.205122728278607</c:v>
                </c:pt>
                <c:pt idx="1301">
                  <c:v>-4.602561364139303</c:v>
                </c:pt>
                <c:pt idx="1302">
                  <c:v>16.12947981736281</c:v>
                </c:pt>
                <c:pt idx="1303">
                  <c:v>26.49550040811387</c:v>
                </c:pt>
                <c:pt idx="1304">
                  <c:v>13.24775020405693</c:v>
                </c:pt>
                <c:pt idx="1305">
                  <c:v>6.623875102028467</c:v>
                </c:pt>
                <c:pt idx="1306">
                  <c:v>3.311937551014234</c:v>
                </c:pt>
                <c:pt idx="1307">
                  <c:v>1.655968775507117</c:v>
                </c:pt>
                <c:pt idx="1308">
                  <c:v>0.827984387753558</c:v>
                </c:pt>
                <c:pt idx="1309">
                  <c:v>0.413992193876779</c:v>
                </c:pt>
                <c:pt idx="1310">
                  <c:v>0.20699609693839</c:v>
                </c:pt>
                <c:pt idx="1311">
                  <c:v>-18.32726245096327</c:v>
                </c:pt>
                <c:pt idx="1312">
                  <c:v>-27.5943917249141</c:v>
                </c:pt>
                <c:pt idx="1313">
                  <c:v>4.633564636975414</c:v>
                </c:pt>
                <c:pt idx="1314">
                  <c:v>-16.11397818094475</c:v>
                </c:pt>
                <c:pt idx="1315">
                  <c:v>-26.48774958990484</c:v>
                </c:pt>
                <c:pt idx="1316">
                  <c:v>5.186885704480042</c:v>
                </c:pt>
                <c:pt idx="1317">
                  <c:v>2.593442852240021</c:v>
                </c:pt>
                <c:pt idx="1318">
                  <c:v>19.72748192555247</c:v>
                </c:pt>
                <c:pt idx="1319">
                  <c:v>9.863740962776237</c:v>
                </c:pt>
                <c:pt idx="1320">
                  <c:v>4.931870481388118</c:v>
                </c:pt>
                <c:pt idx="1321">
                  <c:v>2.46593524069406</c:v>
                </c:pt>
                <c:pt idx="1322">
                  <c:v>1.23296762034703</c:v>
                </c:pt>
                <c:pt idx="1323">
                  <c:v>0.616483810173515</c:v>
                </c:pt>
                <c:pt idx="1324">
                  <c:v>0.308241905086757</c:v>
                </c:pt>
                <c:pt idx="1325">
                  <c:v>0.154120952543379</c:v>
                </c:pt>
                <c:pt idx="1326">
                  <c:v>0.0770604762716893</c:v>
                </c:pt>
                <c:pt idx="1327">
                  <c:v>0.0385302381358447</c:v>
                </c:pt>
                <c:pt idx="1328">
                  <c:v>0.0192651190679223</c:v>
                </c:pt>
                <c:pt idx="1329">
                  <c:v>0.00963255953396117</c:v>
                </c:pt>
                <c:pt idx="1330">
                  <c:v>0.00481627976698058</c:v>
                </c:pt>
                <c:pt idx="1331">
                  <c:v>0.00240813988349029</c:v>
                </c:pt>
                <c:pt idx="1332">
                  <c:v>0.00120406994174515</c:v>
                </c:pt>
                <c:pt idx="1333">
                  <c:v>0.000602034970872573</c:v>
                </c:pt>
                <c:pt idx="1334">
                  <c:v>0.000301017485436286</c:v>
                </c:pt>
                <c:pt idx="1335">
                  <c:v>0.000150508742718143</c:v>
                </c:pt>
                <c:pt idx="1336">
                  <c:v>-18.4306852450611</c:v>
                </c:pt>
                <c:pt idx="1337">
                  <c:v>-27.64610312196302</c:v>
                </c:pt>
                <c:pt idx="1338">
                  <c:v>-32.25381206041397</c:v>
                </c:pt>
                <c:pt idx="1339">
                  <c:v>-16.12690603020699</c:v>
                </c:pt>
                <c:pt idx="1340">
                  <c:v>-8.06345301510349</c:v>
                </c:pt>
                <c:pt idx="1341">
                  <c:v>-4.031726507551746</c:v>
                </c:pt>
                <c:pt idx="1342">
                  <c:v>-20.44662375320834</c:v>
                </c:pt>
                <c:pt idx="1343">
                  <c:v>-10.22331187660417</c:v>
                </c:pt>
                <c:pt idx="1344">
                  <c:v>-5.111655938302084</c:v>
                </c:pt>
                <c:pt idx="1345">
                  <c:v>-2.555827969151042</c:v>
                </c:pt>
                <c:pt idx="1346">
                  <c:v>-19.70867448400798</c:v>
                </c:pt>
                <c:pt idx="1347">
                  <c:v>-9.85433724200399</c:v>
                </c:pt>
                <c:pt idx="1348">
                  <c:v>-4.927168621001996</c:v>
                </c:pt>
                <c:pt idx="1349">
                  <c:v>-2.463584310500997</c:v>
                </c:pt>
                <c:pt idx="1350">
                  <c:v>-1.231792155250499</c:v>
                </c:pt>
                <c:pt idx="1351">
                  <c:v>-19.04665657705771</c:v>
                </c:pt>
                <c:pt idx="1352">
                  <c:v>-9.523328288528855</c:v>
                </c:pt>
                <c:pt idx="1353">
                  <c:v>-4.761664144264427</c:v>
                </c:pt>
                <c:pt idx="1354">
                  <c:v>-2.380832072132214</c:v>
                </c:pt>
                <c:pt idx="1355">
                  <c:v>109.3941469605287</c:v>
                </c:pt>
                <c:pt idx="1356">
                  <c:v>73.12783397969679</c:v>
                </c:pt>
                <c:pt idx="1357">
                  <c:v>36.5639169898484</c:v>
                </c:pt>
                <c:pt idx="1358">
                  <c:v>36.71271899435666</c:v>
                </c:pt>
                <c:pt idx="1359">
                  <c:v>36.7871199966108</c:v>
                </c:pt>
                <c:pt idx="1360">
                  <c:v>36.82432049773786</c:v>
                </c:pt>
                <c:pt idx="1361">
                  <c:v>36.8429207483014</c:v>
                </c:pt>
                <c:pt idx="1362">
                  <c:v>18.4214603741507</c:v>
                </c:pt>
                <c:pt idx="1363">
                  <c:v>27.64149068650781</c:v>
                </c:pt>
                <c:pt idx="1364">
                  <c:v>50.68226634211882</c:v>
                </c:pt>
                <c:pt idx="1365">
                  <c:v>25.34113317105941</c:v>
                </c:pt>
                <c:pt idx="1366">
                  <c:v>49.53208758439463</c:v>
                </c:pt>
                <c:pt idx="1367">
                  <c:v>24.76604379219732</c:v>
                </c:pt>
                <c:pt idx="1368">
                  <c:v>30.81378239553112</c:v>
                </c:pt>
                <c:pt idx="1369">
                  <c:v>33.83765169719803</c:v>
                </c:pt>
                <c:pt idx="1370">
                  <c:v>35.34958634803148</c:v>
                </c:pt>
                <c:pt idx="1371">
                  <c:v>36.1055536734482</c:v>
                </c:pt>
                <c:pt idx="1372">
                  <c:v>18.0527768367241</c:v>
                </c:pt>
                <c:pt idx="1373">
                  <c:v>119.6109514149568</c:v>
                </c:pt>
                <c:pt idx="1374">
                  <c:v>115.0977572057758</c:v>
                </c:pt>
                <c:pt idx="1375">
                  <c:v>75.97963910232036</c:v>
                </c:pt>
                <c:pt idx="1376">
                  <c:v>74.8513405500251</c:v>
                </c:pt>
                <c:pt idx="1377">
                  <c:v>74.28719127387748</c:v>
                </c:pt>
                <c:pt idx="1378">
                  <c:v>55.5743561363712</c:v>
                </c:pt>
                <c:pt idx="1379">
                  <c:v>64.64869906705053</c:v>
                </c:pt>
                <c:pt idx="1380">
                  <c:v>50.75511003295773</c:v>
                </c:pt>
                <c:pt idx="1381">
                  <c:v>43.80831551591133</c:v>
                </c:pt>
                <c:pt idx="1382">
                  <c:v>40.33491825738813</c:v>
                </c:pt>
                <c:pt idx="1383">
                  <c:v>57.02898012755898</c:v>
                </c:pt>
                <c:pt idx="1384">
                  <c:v>46.94525056321196</c:v>
                </c:pt>
                <c:pt idx="1385">
                  <c:v>41.90338578103844</c:v>
                </c:pt>
                <c:pt idx="1386">
                  <c:v>39.38245338995168</c:v>
                </c:pt>
                <c:pt idx="1387">
                  <c:v>38.12198719440831</c:v>
                </c:pt>
                <c:pt idx="1388">
                  <c:v>37.49175409663661</c:v>
                </c:pt>
                <c:pt idx="1389">
                  <c:v>18.74587704831831</c:v>
                </c:pt>
                <c:pt idx="1390">
                  <c:v>9.372938524159152</c:v>
                </c:pt>
                <c:pt idx="1391">
                  <c:v>23.11722976151204</c:v>
                </c:pt>
                <c:pt idx="1392">
                  <c:v>11.55861488075602</c:v>
                </c:pt>
                <c:pt idx="1393">
                  <c:v>5.77930744037801</c:v>
                </c:pt>
                <c:pt idx="1394">
                  <c:v>39.75117471905393</c:v>
                </c:pt>
                <c:pt idx="1395">
                  <c:v>-53.84745463820289</c:v>
                </c:pt>
                <c:pt idx="1396">
                  <c:v>-45.35448781853391</c:v>
                </c:pt>
                <c:pt idx="1397">
                  <c:v>-41.10800440869941</c:v>
                </c:pt>
                <c:pt idx="1398">
                  <c:v>-94.27704420207957</c:v>
                </c:pt>
                <c:pt idx="1399">
                  <c:v>-47.13852210103978</c:v>
                </c:pt>
                <c:pt idx="1400">
                  <c:v>-42.00002154995235</c:v>
                </c:pt>
                <c:pt idx="1401">
                  <c:v>-113.1538132721385</c:v>
                </c:pt>
                <c:pt idx="1402">
                  <c:v>-56.57690663606924</c:v>
                </c:pt>
                <c:pt idx="1403">
                  <c:v>-46.71921381746709</c:v>
                </c:pt>
                <c:pt idx="1404">
                  <c:v>-23.35960690873354</c:v>
                </c:pt>
                <c:pt idx="1405">
                  <c:v>-48.5413244532317</c:v>
                </c:pt>
                <c:pt idx="1406">
                  <c:v>-61.13218322548077</c:v>
                </c:pt>
                <c:pt idx="1407">
                  <c:v>-48.99685211217284</c:v>
                </c:pt>
                <c:pt idx="1408">
                  <c:v>-61.35994705495135</c:v>
                </c:pt>
                <c:pt idx="1409">
                  <c:v>-67.5414945263406</c:v>
                </c:pt>
                <c:pt idx="1410">
                  <c:v>-162.7860707591975</c:v>
                </c:pt>
                <c:pt idx="1411">
                  <c:v>-99.82379587903124</c:v>
                </c:pt>
                <c:pt idx="1412">
                  <c:v>-68.34265843894807</c:v>
                </c:pt>
                <c:pt idx="1413">
                  <c:v>-34.17132921947404</c:v>
                </c:pt>
                <c:pt idx="1414">
                  <c:v>-109.2394671068993</c:v>
                </c:pt>
                <c:pt idx="1415">
                  <c:v>-220.4965780483418</c:v>
                </c:pt>
                <c:pt idx="1416">
                  <c:v>-165.5405705224683</c:v>
                </c:pt>
                <c:pt idx="1417">
                  <c:v>-119.6318062600991</c:v>
                </c:pt>
                <c:pt idx="1418">
                  <c:v>-96.67742412891445</c:v>
                </c:pt>
                <c:pt idx="1419">
                  <c:v>-66.76947256388969</c:v>
                </c:pt>
                <c:pt idx="1420">
                  <c:v>-70.24625728080977</c:v>
                </c:pt>
                <c:pt idx="1421">
                  <c:v>-35.12312864040488</c:v>
                </c:pt>
                <c:pt idx="1422">
                  <c:v>-17.56156432020244</c:v>
                </c:pt>
                <c:pt idx="1423">
                  <c:v>-8.780782160101221</c:v>
                </c:pt>
                <c:pt idx="1424">
                  <c:v>-22.82115157948307</c:v>
                </c:pt>
                <c:pt idx="1425">
                  <c:v>-11.41057578974154</c:v>
                </c:pt>
                <c:pt idx="1426">
                  <c:v>-24.13604839430323</c:v>
                </c:pt>
                <c:pt idx="1427">
                  <c:v>-12.06802419715162</c:v>
                </c:pt>
                <c:pt idx="1428">
                  <c:v>-6.034012098575808</c:v>
                </c:pt>
                <c:pt idx="1429">
                  <c:v>-21.44776654872037</c:v>
                </c:pt>
                <c:pt idx="1430">
                  <c:v>-29.15464377379265</c:v>
                </c:pt>
                <c:pt idx="1431">
                  <c:v>-33.00808238632878</c:v>
                </c:pt>
                <c:pt idx="1432">
                  <c:v>-34.93480169259686</c:v>
                </c:pt>
                <c:pt idx="1433">
                  <c:v>-17.46740084629843</c:v>
                </c:pt>
                <c:pt idx="1434">
                  <c:v>-27.16446092258168</c:v>
                </c:pt>
                <c:pt idx="1435">
                  <c:v>-32.0129909607233</c:v>
                </c:pt>
                <c:pt idx="1436">
                  <c:v>-34.43725597979412</c:v>
                </c:pt>
                <c:pt idx="1437">
                  <c:v>-35.64938848932952</c:v>
                </c:pt>
                <c:pt idx="1438">
                  <c:v>-54.68621524352968</c:v>
                </c:pt>
                <c:pt idx="1439">
                  <c:v>-45.77386812119731</c:v>
                </c:pt>
                <c:pt idx="1440">
                  <c:v>-41.31769456003111</c:v>
                </c:pt>
                <c:pt idx="1441">
                  <c:v>-39.08960777944802</c:v>
                </c:pt>
                <c:pt idx="1442">
                  <c:v>-19.54480388972401</c:v>
                </c:pt>
                <c:pt idx="1443">
                  <c:v>-28.20316244429447</c:v>
                </c:pt>
                <c:pt idx="1444">
                  <c:v>-32.5323417215797</c:v>
                </c:pt>
                <c:pt idx="1445">
                  <c:v>-16.26617086078985</c:v>
                </c:pt>
                <c:pt idx="1446">
                  <c:v>-26.56384592982739</c:v>
                </c:pt>
                <c:pt idx="1447">
                  <c:v>-13.28192296491369</c:v>
                </c:pt>
                <c:pt idx="1448">
                  <c:v>-25.07172198188931</c:v>
                </c:pt>
                <c:pt idx="1449">
                  <c:v>-30.96662149037712</c:v>
                </c:pt>
                <c:pt idx="1450">
                  <c:v>-15.48331074518856</c:v>
                </c:pt>
                <c:pt idx="1451">
                  <c:v>-7.74165537259428</c:v>
                </c:pt>
                <c:pt idx="1452">
                  <c:v>-40.73234868516207</c:v>
                </c:pt>
                <c:pt idx="1453">
                  <c:v>-20.36617434258103</c:v>
                </c:pt>
                <c:pt idx="1454">
                  <c:v>-10.18308717129052</c:v>
                </c:pt>
                <c:pt idx="1455">
                  <c:v>-5.091543585645258</c:v>
                </c:pt>
                <c:pt idx="1456">
                  <c:v>-2.54577179282263</c:v>
                </c:pt>
                <c:pt idx="1457">
                  <c:v>-1.272885896411315</c:v>
                </c:pt>
                <c:pt idx="1458">
                  <c:v>-19.06720344763812</c:v>
                </c:pt>
                <c:pt idx="1459">
                  <c:v>-9.533601723819061</c:v>
                </c:pt>
                <c:pt idx="1460">
                  <c:v>-23.19756136134199</c:v>
                </c:pt>
                <c:pt idx="1461">
                  <c:v>6.831979818761466</c:v>
                </c:pt>
                <c:pt idx="1462">
                  <c:v>3.415989909380733</c:v>
                </c:pt>
                <c:pt idx="1463">
                  <c:v>-16.7227655447421</c:v>
                </c:pt>
                <c:pt idx="1464">
                  <c:v>-8.361382772371047</c:v>
                </c:pt>
                <c:pt idx="1465">
                  <c:v>-4.180691386185524</c:v>
                </c:pt>
                <c:pt idx="1466">
                  <c:v>-2.090345693092762</c:v>
                </c:pt>
                <c:pt idx="1467">
                  <c:v>-1.045172846546381</c:v>
                </c:pt>
                <c:pt idx="1468">
                  <c:v>-0.52258642327319</c:v>
                </c:pt>
                <c:pt idx="1469">
                  <c:v>-18.69205371106906</c:v>
                </c:pt>
                <c:pt idx="1470">
                  <c:v>-9.346026855534528</c:v>
                </c:pt>
                <c:pt idx="1471">
                  <c:v>-4.673013427767264</c:v>
                </c:pt>
                <c:pt idx="1472">
                  <c:v>-2.336506713883632</c:v>
                </c:pt>
                <c:pt idx="1473">
                  <c:v>-1.168253356941816</c:v>
                </c:pt>
                <c:pt idx="1474">
                  <c:v>-19.01488717790337</c:v>
                </c:pt>
                <c:pt idx="1475">
                  <c:v>-9.507443588951685</c:v>
                </c:pt>
                <c:pt idx="1476">
                  <c:v>-4.753721794475842</c:v>
                </c:pt>
                <c:pt idx="1477">
                  <c:v>-20.80762139667038</c:v>
                </c:pt>
                <c:pt idx="1478">
                  <c:v>-10.40381069833519</c:v>
                </c:pt>
                <c:pt idx="1479">
                  <c:v>-5.201905349167596</c:v>
                </c:pt>
                <c:pt idx="1480">
                  <c:v>-2.600952674583798</c:v>
                </c:pt>
                <c:pt idx="1481">
                  <c:v>-1.300476337291899</c:v>
                </c:pt>
                <c:pt idx="1482">
                  <c:v>-0.650238168645949</c:v>
                </c:pt>
                <c:pt idx="1483">
                  <c:v>-0.325119084322975</c:v>
                </c:pt>
                <c:pt idx="1484">
                  <c:v>-0.162559542161487</c:v>
                </c:pt>
                <c:pt idx="1485">
                  <c:v>-0.0812797710807437</c:v>
                </c:pt>
                <c:pt idx="1486">
                  <c:v>-0.0406398855403718</c:v>
                </c:pt>
                <c:pt idx="1487">
                  <c:v>-0.0203199427701859</c:v>
                </c:pt>
                <c:pt idx="1488">
                  <c:v>-0.010159971385093</c:v>
                </c:pt>
                <c:pt idx="1489">
                  <c:v>-0.00507998569254648</c:v>
                </c:pt>
                <c:pt idx="1490">
                  <c:v>18.42822050658619</c:v>
                </c:pt>
                <c:pt idx="1491">
                  <c:v>27.64487075272556</c:v>
                </c:pt>
                <c:pt idx="1492">
                  <c:v>32.25319587579524</c:v>
                </c:pt>
                <c:pt idx="1493">
                  <c:v>34.55735843733008</c:v>
                </c:pt>
                <c:pt idx="1494">
                  <c:v>17.27867921866504</c:v>
                </c:pt>
                <c:pt idx="1495">
                  <c:v>45.50086060819744</c:v>
                </c:pt>
                <c:pt idx="1496">
                  <c:v>22.75043030409872</c:v>
                </c:pt>
                <c:pt idx="1497">
                  <c:v>29.80597565148182</c:v>
                </c:pt>
                <c:pt idx="1498">
                  <c:v>33.33374832517337</c:v>
                </c:pt>
                <c:pt idx="1499">
                  <c:v>35.09763466201915</c:v>
                </c:pt>
                <c:pt idx="1500">
                  <c:v>35.97957783044204</c:v>
                </c:pt>
                <c:pt idx="1501">
                  <c:v>36.42054941465348</c:v>
                </c:pt>
                <c:pt idx="1502">
                  <c:v>18.21027470732674</c:v>
                </c:pt>
                <c:pt idx="1503">
                  <c:v>64.39741885196075</c:v>
                </c:pt>
                <c:pt idx="1504">
                  <c:v>32.19870942598037</c:v>
                </c:pt>
                <c:pt idx="1505">
                  <c:v>52.96087571185511</c:v>
                </c:pt>
                <c:pt idx="1506">
                  <c:v>26.48043785592755</c:v>
                </c:pt>
                <c:pt idx="1507">
                  <c:v>31.67097942739624</c:v>
                </c:pt>
                <c:pt idx="1508">
                  <c:v>34.26625021313058</c:v>
                </c:pt>
                <c:pt idx="1509">
                  <c:v>35.56388560599775</c:v>
                </c:pt>
                <c:pt idx="1510">
                  <c:v>36.21270330243133</c:v>
                </c:pt>
                <c:pt idx="1511">
                  <c:v>36.53711215064813</c:v>
                </c:pt>
                <c:pt idx="1512">
                  <c:v>36.69931657475652</c:v>
                </c:pt>
                <c:pt idx="1513">
                  <c:v>55.21117928624319</c:v>
                </c:pt>
                <c:pt idx="1514">
                  <c:v>119.7593921402839</c:v>
                </c:pt>
                <c:pt idx="1515">
                  <c:v>78.31045656957441</c:v>
                </c:pt>
                <c:pt idx="1516">
                  <c:v>131.3090307819495</c:v>
                </c:pt>
                <c:pt idx="1517">
                  <c:v>139.3775573887046</c:v>
                </c:pt>
                <c:pt idx="1518">
                  <c:v>106.5502996932172</c:v>
                </c:pt>
                <c:pt idx="1519">
                  <c:v>71.70591034604108</c:v>
                </c:pt>
                <c:pt idx="1520">
                  <c:v>35.85295517302054</c:v>
                </c:pt>
                <c:pt idx="1521">
                  <c:v>73.21875908480765</c:v>
                </c:pt>
                <c:pt idx="1522">
                  <c:v>55.0401400418363</c:v>
                </c:pt>
                <c:pt idx="1523">
                  <c:v>45.95083052035061</c:v>
                </c:pt>
                <c:pt idx="1524">
                  <c:v>59.83693625904023</c:v>
                </c:pt>
                <c:pt idx="1525">
                  <c:v>11.48770763008765</c:v>
                </c:pt>
                <c:pt idx="1526">
                  <c:v>-12.68690668438864</c:v>
                </c:pt>
                <c:pt idx="1527">
                  <c:v>-24.77421384162678</c:v>
                </c:pt>
                <c:pt idx="1528">
                  <c:v>24.47441407805153</c:v>
                </c:pt>
                <c:pt idx="1529">
                  <c:v>-6.193553460406695</c:v>
                </c:pt>
                <c:pt idx="1530">
                  <c:v>-39.95829772906827</c:v>
                </c:pt>
                <c:pt idx="1531">
                  <c:v>-38.4099093639666</c:v>
                </c:pt>
                <c:pt idx="1532">
                  <c:v>-37.63571518141576</c:v>
                </c:pt>
                <c:pt idx="1533">
                  <c:v>-37.24861809014034</c:v>
                </c:pt>
                <c:pt idx="1534">
                  <c:v>-37.05506954450263</c:v>
                </c:pt>
                <c:pt idx="1535">
                  <c:v>-18.52753477225131</c:v>
                </c:pt>
                <c:pt idx="1536">
                  <c:v>-27.69452788555812</c:v>
                </c:pt>
                <c:pt idx="1537">
                  <c:v>-32.27802444221152</c:v>
                </c:pt>
                <c:pt idx="1538">
                  <c:v>-53.0005332199707</c:v>
                </c:pt>
                <c:pt idx="1539">
                  <c:v>-44.93102710941781</c:v>
                </c:pt>
                <c:pt idx="1540">
                  <c:v>-59.32703455357383</c:v>
                </c:pt>
                <c:pt idx="1541">
                  <c:v>-66.52503827565184</c:v>
                </c:pt>
                <c:pt idx="1542">
                  <c:v>-70.12404013669084</c:v>
                </c:pt>
                <c:pt idx="1543">
                  <c:v>-53.49278056777788</c:v>
                </c:pt>
                <c:pt idx="1544">
                  <c:v>-26.74639028388894</c:v>
                </c:pt>
                <c:pt idx="1545">
                  <c:v>-50.2347161408094</c:v>
                </c:pt>
                <c:pt idx="1546">
                  <c:v>-43.54811856983716</c:v>
                </c:pt>
                <c:pt idx="1547">
                  <c:v>-21.77405928491858</c:v>
                </c:pt>
                <c:pt idx="1548">
                  <c:v>-10.88702964245929</c:v>
                </c:pt>
                <c:pt idx="1549">
                  <c:v>-23.87427532066211</c:v>
                </c:pt>
                <c:pt idx="1550">
                  <c:v>-11.93713766033105</c:v>
                </c:pt>
                <c:pt idx="1551">
                  <c:v>-5.968568830165527</c:v>
                </c:pt>
                <c:pt idx="1552">
                  <c:v>-21.41504491451523</c:v>
                </c:pt>
                <c:pt idx="1553">
                  <c:v>-29.13828295669008</c:v>
                </c:pt>
                <c:pt idx="1554">
                  <c:v>-32.9999019777775</c:v>
                </c:pt>
                <c:pt idx="1555">
                  <c:v>-90.22299298661861</c:v>
                </c:pt>
                <c:pt idx="1556">
                  <c:v>-81.97301749217422</c:v>
                </c:pt>
                <c:pt idx="1557">
                  <c:v>-40.98650874608711</c:v>
                </c:pt>
                <c:pt idx="1558">
                  <c:v>-75.78553587134094</c:v>
                </c:pt>
                <c:pt idx="1559">
                  <c:v>-111.6158099334003</c:v>
                </c:pt>
                <c:pt idx="1560">
                  <c:v>-129.53094696443</c:v>
                </c:pt>
                <c:pt idx="1561">
                  <c:v>-101.6269944810799</c:v>
                </c:pt>
                <c:pt idx="1562">
                  <c:v>-87.67501823940489</c:v>
                </c:pt>
                <c:pt idx="1563">
                  <c:v>-80.69903011856738</c:v>
                </c:pt>
                <c:pt idx="1564">
                  <c:v>-58.78027555871616</c:v>
                </c:pt>
                <c:pt idx="1565">
                  <c:v>-47.82089827879054</c:v>
                </c:pt>
                <c:pt idx="1566">
                  <c:v>-42.34120963882773</c:v>
                </c:pt>
                <c:pt idx="1567">
                  <c:v>-39.60136531884633</c:v>
                </c:pt>
                <c:pt idx="1568">
                  <c:v>-56.6622036582881</c:v>
                </c:pt>
                <c:pt idx="1569">
                  <c:v>-65.19262282800898</c:v>
                </c:pt>
                <c:pt idx="1570">
                  <c:v>-51.02707191343696</c:v>
                </c:pt>
                <c:pt idx="1571">
                  <c:v>-43.94429645615094</c:v>
                </c:pt>
                <c:pt idx="1572">
                  <c:v>-21.97214822807547</c:v>
                </c:pt>
                <c:pt idx="1573">
                  <c:v>-29.4168346134702</c:v>
                </c:pt>
                <c:pt idx="1574">
                  <c:v>-14.7084173067351</c:v>
                </c:pt>
                <c:pt idx="1575">
                  <c:v>-44.21572965223248</c:v>
                </c:pt>
                <c:pt idx="1576">
                  <c:v>-22.10786482611624</c:v>
                </c:pt>
                <c:pt idx="1577">
                  <c:v>-11.05393241305812</c:v>
                </c:pt>
                <c:pt idx="1578">
                  <c:v>-5.526966206529059</c:v>
                </c:pt>
                <c:pt idx="1579">
                  <c:v>-2.76348310326453</c:v>
                </c:pt>
                <c:pt idx="1580">
                  <c:v>-1.381741551632265</c:v>
                </c:pt>
                <c:pt idx="1581">
                  <c:v>-19.1216312752486</c:v>
                </c:pt>
                <c:pt idx="1582">
                  <c:v>-9.560815637624298</c:v>
                </c:pt>
                <c:pt idx="1583">
                  <c:v>-23.21116831824461</c:v>
                </c:pt>
                <c:pt idx="1584">
                  <c:v>-11.6055841591223</c:v>
                </c:pt>
                <c:pt idx="1585">
                  <c:v>-24.23355257899362</c:v>
                </c:pt>
                <c:pt idx="1586">
                  <c:v>6.313984209935654</c:v>
                </c:pt>
                <c:pt idx="1587">
                  <c:v>3.156992104967827</c:v>
                </c:pt>
                <c:pt idx="1588">
                  <c:v>1.578496052483914</c:v>
                </c:pt>
                <c:pt idx="1589">
                  <c:v>-17.64151247319051</c:v>
                </c:pt>
                <c:pt idx="1590">
                  <c:v>9.61000426283721</c:v>
                </c:pt>
                <c:pt idx="1591">
                  <c:v>-13.62575836801386</c:v>
                </c:pt>
                <c:pt idx="1592">
                  <c:v>-25.24363968343939</c:v>
                </c:pt>
                <c:pt idx="1593">
                  <c:v>-31.05258034115216</c:v>
                </c:pt>
                <c:pt idx="1594">
                  <c:v>-15.52629017057608</c:v>
                </c:pt>
                <c:pt idx="1595">
                  <c:v>10.66761541414442</c:v>
                </c:pt>
                <c:pt idx="1596">
                  <c:v>23.76456820650467</c:v>
                </c:pt>
                <c:pt idx="1597">
                  <c:v>-6.548476396180125</c:v>
                </c:pt>
                <c:pt idx="1598">
                  <c:v>15.1565223013424</c:v>
                </c:pt>
                <c:pt idx="1599">
                  <c:v>7.5782611506712</c:v>
                </c:pt>
                <c:pt idx="1600">
                  <c:v>3.7891305753356</c:v>
                </c:pt>
                <c:pt idx="1601">
                  <c:v>-16.53619521176466</c:v>
                </c:pt>
                <c:pt idx="1602">
                  <c:v>-8.268097605882331</c:v>
                </c:pt>
                <c:pt idx="1603">
                  <c:v>-4.134048802941165</c:v>
                </c:pt>
                <c:pt idx="1604">
                  <c:v>-2.067024401470583</c:v>
                </c:pt>
                <c:pt idx="1605">
                  <c:v>-19.46427270016775</c:v>
                </c:pt>
                <c:pt idx="1606">
                  <c:v>-28.16289684951634</c:v>
                </c:pt>
                <c:pt idx="1607">
                  <c:v>-14.08144842475817</c:v>
                </c:pt>
                <c:pt idx="1608">
                  <c:v>-7.040724212379085</c:v>
                </c:pt>
                <c:pt idx="1609">
                  <c:v>-21.951122605622</c:v>
                </c:pt>
                <c:pt idx="1610">
                  <c:v>-10.975561302811</c:v>
                </c:pt>
                <c:pt idx="1611">
                  <c:v>-5.487780651405501</c:v>
                </c:pt>
                <c:pt idx="1612">
                  <c:v>-2.74389032570275</c:v>
                </c:pt>
                <c:pt idx="1613">
                  <c:v>-1.371945162851375</c:v>
                </c:pt>
                <c:pt idx="1614">
                  <c:v>-0.685972581425688</c:v>
                </c:pt>
                <c:pt idx="1615">
                  <c:v>-18.77374679014531</c:v>
                </c:pt>
                <c:pt idx="1616">
                  <c:v>-27.81763389450511</c:v>
                </c:pt>
                <c:pt idx="1617">
                  <c:v>-13.90881694725256</c:v>
                </c:pt>
                <c:pt idx="1618">
                  <c:v>-6.954408473626279</c:v>
                </c:pt>
                <c:pt idx="1619">
                  <c:v>-3.477204236813139</c:v>
                </c:pt>
                <c:pt idx="1620">
                  <c:v>-1.73860211840657</c:v>
                </c:pt>
                <c:pt idx="1621">
                  <c:v>17.56145944022918</c:v>
                </c:pt>
                <c:pt idx="1622">
                  <c:v>8.780729720114589</c:v>
                </c:pt>
                <c:pt idx="1623">
                  <c:v>4.390364860057295</c:v>
                </c:pt>
                <c:pt idx="1624">
                  <c:v>20.62594292946111</c:v>
                </c:pt>
                <c:pt idx="1625">
                  <c:v>28.74373196416302</c:v>
                </c:pt>
                <c:pt idx="1626">
                  <c:v>32.80262648151397</c:v>
                </c:pt>
                <c:pt idx="1627">
                  <c:v>34.83207374018944</c:v>
                </c:pt>
                <c:pt idx="1628">
                  <c:v>35.84679736952718</c:v>
                </c:pt>
                <c:pt idx="1629">
                  <c:v>54.78491968362852</c:v>
                </c:pt>
                <c:pt idx="1630">
                  <c:v>64.25398084067919</c:v>
                </c:pt>
                <c:pt idx="1631">
                  <c:v>50.55775091977206</c:v>
                </c:pt>
                <c:pt idx="1632">
                  <c:v>62.14039645875096</c:v>
                </c:pt>
                <c:pt idx="1633">
                  <c:v>31.07019822937548</c:v>
                </c:pt>
                <c:pt idx="1634">
                  <c:v>33.9658596141202</c:v>
                </c:pt>
                <c:pt idx="1635">
                  <c:v>16.9829298070601</c:v>
                </c:pt>
                <c:pt idx="1636">
                  <c:v>26.92222540296251</c:v>
                </c:pt>
                <c:pt idx="1637">
                  <c:v>31.89187320091372</c:v>
                </c:pt>
                <c:pt idx="1638">
                  <c:v>15.94593660045686</c:v>
                </c:pt>
                <c:pt idx="1639">
                  <c:v>26.40372879966089</c:v>
                </c:pt>
                <c:pt idx="1640">
                  <c:v>31.63262489926291</c:v>
                </c:pt>
                <c:pt idx="1641">
                  <c:v>34.24707294906392</c:v>
                </c:pt>
                <c:pt idx="1642">
                  <c:v>17.12353647453196</c:v>
                </c:pt>
                <c:pt idx="1643">
                  <c:v>8.56176823726598</c:v>
                </c:pt>
                <c:pt idx="1644">
                  <c:v>22.71164461806545</c:v>
                </c:pt>
                <c:pt idx="1645">
                  <c:v>11.35582230903273</c:v>
                </c:pt>
                <c:pt idx="1646">
                  <c:v>5.677911154516363</c:v>
                </c:pt>
                <c:pt idx="1647">
                  <c:v>21.26971607669065</c:v>
                </c:pt>
                <c:pt idx="1648">
                  <c:v>10.63485803834532</c:v>
                </c:pt>
                <c:pt idx="1649">
                  <c:v>23.74818951860512</c:v>
                </c:pt>
                <c:pt idx="1650">
                  <c:v>11.87409475930256</c:v>
                </c:pt>
                <c:pt idx="1651">
                  <c:v>24.36780787908374</c:v>
                </c:pt>
                <c:pt idx="1652">
                  <c:v>30.61466443897433</c:v>
                </c:pt>
                <c:pt idx="1653">
                  <c:v>33.73809271891963</c:v>
                </c:pt>
                <c:pt idx="1654">
                  <c:v>35.29980685889228</c:v>
                </c:pt>
                <c:pt idx="1655">
                  <c:v>54.51142442831107</c:v>
                </c:pt>
                <c:pt idx="1656">
                  <c:v>45.686472713588</c:v>
                </c:pt>
                <c:pt idx="1657">
                  <c:v>59.70475735565893</c:v>
                </c:pt>
                <c:pt idx="1658">
                  <c:v>48.28313917726193</c:v>
                </c:pt>
                <c:pt idx="1659">
                  <c:v>24.14156958863096</c:v>
                </c:pt>
                <c:pt idx="1660">
                  <c:v>-43.2214967039819</c:v>
                </c:pt>
                <c:pt idx="1661">
                  <c:v>-21.61074835199095</c:v>
                </c:pt>
                <c:pt idx="1662">
                  <c:v>-10.80537417599547</c:v>
                </c:pt>
                <c:pt idx="1663">
                  <c:v>-5.402687087997737</c:v>
                </c:pt>
                <c:pt idx="1664">
                  <c:v>-2.701343543998869</c:v>
                </c:pt>
                <c:pt idx="1665">
                  <c:v>-19.7814322714319</c:v>
                </c:pt>
                <c:pt idx="1666">
                  <c:v>26.97080486314898</c:v>
                </c:pt>
                <c:pt idx="1667">
                  <c:v>-4.945358067857974</c:v>
                </c:pt>
                <c:pt idx="1668">
                  <c:v>-20.90343953336145</c:v>
                </c:pt>
                <c:pt idx="1669">
                  <c:v>-10.45171976668072</c:v>
                </c:pt>
                <c:pt idx="1670">
                  <c:v>-97.37966238050268</c:v>
                </c:pt>
                <c:pt idx="1671">
                  <c:v>-67.12059168968381</c:v>
                </c:pt>
                <c:pt idx="1672">
                  <c:v>-51.99105634427437</c:v>
                </c:pt>
                <c:pt idx="1673">
                  <c:v>-44.42628867156965</c:v>
                </c:pt>
                <c:pt idx="1674">
                  <c:v>-22.21314433578483</c:v>
                </c:pt>
                <c:pt idx="1675">
                  <c:v>-11.10657216789241</c:v>
                </c:pt>
                <c:pt idx="1676">
                  <c:v>-23.98404658337867</c:v>
                </c:pt>
                <c:pt idx="1677">
                  <c:v>-11.99202329168934</c:v>
                </c:pt>
                <c:pt idx="1678">
                  <c:v>-5.996011645844667</c:v>
                </c:pt>
                <c:pt idx="1679">
                  <c:v>-2.998005822922334</c:v>
                </c:pt>
                <c:pt idx="1680">
                  <c:v>-19.92976341089363</c:v>
                </c:pt>
                <c:pt idx="1681">
                  <c:v>-28.39564220487928</c:v>
                </c:pt>
                <c:pt idx="1682">
                  <c:v>4.232939396992824</c:v>
                </c:pt>
                <c:pt idx="1683">
                  <c:v>-16.31429080093605</c:v>
                </c:pt>
                <c:pt idx="1684">
                  <c:v>-8.157145400468025</c:v>
                </c:pt>
                <c:pt idx="1685">
                  <c:v>14.35218779919845</c:v>
                </c:pt>
                <c:pt idx="1686">
                  <c:v>7.176093899599225</c:v>
                </c:pt>
                <c:pt idx="1687">
                  <c:v>3.588046949799613</c:v>
                </c:pt>
                <c:pt idx="1688">
                  <c:v>-35.06749752396512</c:v>
                </c:pt>
                <c:pt idx="1689">
                  <c:v>-17.53374876198256</c:v>
                </c:pt>
                <c:pt idx="1690">
                  <c:v>-8.766874380991279</c:v>
                </c:pt>
                <c:pt idx="1691">
                  <c:v>-4.38343719049564</c:v>
                </c:pt>
                <c:pt idx="1692">
                  <c:v>-2.19171859524782</c:v>
                </c:pt>
                <c:pt idx="1693">
                  <c:v>-1.09585929762391</c:v>
                </c:pt>
                <c:pt idx="1694">
                  <c:v>-0.547929648811955</c:v>
                </c:pt>
                <c:pt idx="1695">
                  <c:v>18.15679567502649</c:v>
                </c:pt>
                <c:pt idx="1696">
                  <c:v>9.078397837513243</c:v>
                </c:pt>
                <c:pt idx="1697">
                  <c:v>22.96995941818908</c:v>
                </c:pt>
                <c:pt idx="1698">
                  <c:v>29.915740208527</c:v>
                </c:pt>
                <c:pt idx="1699">
                  <c:v>33.38863060369597</c:v>
                </c:pt>
                <c:pt idx="1700">
                  <c:v>35.12507580128044</c:v>
                </c:pt>
                <c:pt idx="1701">
                  <c:v>17.56253790064022</c:v>
                </c:pt>
                <c:pt idx="1702">
                  <c:v>27.21202944975257</c:v>
                </c:pt>
                <c:pt idx="1703">
                  <c:v>13.60601472487629</c:v>
                </c:pt>
                <c:pt idx="1704">
                  <c:v>6.803007362438143</c:v>
                </c:pt>
                <c:pt idx="1705">
                  <c:v>3.401503681219072</c:v>
                </c:pt>
                <c:pt idx="1706">
                  <c:v>1.700751840609536</c:v>
                </c:pt>
                <c:pt idx="1707">
                  <c:v>-17.5803845791277</c:v>
                </c:pt>
                <c:pt idx="1708">
                  <c:v>-8.790192289563847</c:v>
                </c:pt>
                <c:pt idx="1709">
                  <c:v>-4.395096144781924</c:v>
                </c:pt>
                <c:pt idx="1710">
                  <c:v>-2.197548072390962</c:v>
                </c:pt>
                <c:pt idx="1711">
                  <c:v>-1.098774036195481</c:v>
                </c:pt>
                <c:pt idx="1712">
                  <c:v>-18.9801475175302</c:v>
                </c:pt>
                <c:pt idx="1713">
                  <c:v>-9.490073758765101</c:v>
                </c:pt>
                <c:pt idx="1714">
                  <c:v>-4.745036879382551</c:v>
                </c:pt>
                <c:pt idx="1715">
                  <c:v>-2.372518439691275</c:v>
                </c:pt>
                <c:pt idx="1716">
                  <c:v>-19.6170197192781</c:v>
                </c:pt>
                <c:pt idx="1717">
                  <c:v>-9.80850985963905</c:v>
                </c:pt>
                <c:pt idx="1718">
                  <c:v>-4.904254929819525</c:v>
                </c:pt>
                <c:pt idx="1719">
                  <c:v>-2.452127464909763</c:v>
                </c:pt>
                <c:pt idx="1720">
                  <c:v>-1.226063732454881</c:v>
                </c:pt>
                <c:pt idx="1721">
                  <c:v>-0.613031866227441</c:v>
                </c:pt>
                <c:pt idx="1722">
                  <c:v>-0.30651593311372</c:v>
                </c:pt>
                <c:pt idx="1723">
                  <c:v>-0.15325796655686</c:v>
                </c:pt>
                <c:pt idx="1724">
                  <c:v>18.35413151615403</c:v>
                </c:pt>
                <c:pt idx="1725">
                  <c:v>9.177065758077017</c:v>
                </c:pt>
                <c:pt idx="1726">
                  <c:v>4.588532879038508</c:v>
                </c:pt>
                <c:pt idx="1727">
                  <c:v>2.294266439519254</c:v>
                </c:pt>
                <c:pt idx="1728">
                  <c:v>-17.28362727967284</c:v>
                </c:pt>
                <c:pt idx="1729">
                  <c:v>-8.641813639836417</c:v>
                </c:pt>
                <c:pt idx="1730">
                  <c:v>14.10985367951425</c:v>
                </c:pt>
                <c:pt idx="1731">
                  <c:v>7.054926839757127</c:v>
                </c:pt>
                <c:pt idx="1732">
                  <c:v>21.95822391931103</c:v>
                </c:pt>
                <c:pt idx="1733">
                  <c:v>10.97911195965551</c:v>
                </c:pt>
                <c:pt idx="1734">
                  <c:v>5.489555979827757</c:v>
                </c:pt>
                <c:pt idx="1735">
                  <c:v>2.744777989913878</c:v>
                </c:pt>
                <c:pt idx="1736">
                  <c:v>19.8031494943894</c:v>
                </c:pt>
                <c:pt idx="1737">
                  <c:v>28.33233524662716</c:v>
                </c:pt>
                <c:pt idx="1738">
                  <c:v>51.02768862217851</c:v>
                </c:pt>
                <c:pt idx="1739">
                  <c:v>43.94460481052172</c:v>
                </c:pt>
                <c:pt idx="1740">
                  <c:v>40.40306290469332</c:v>
                </c:pt>
                <c:pt idx="1741">
                  <c:v>38.63229195177912</c:v>
                </c:pt>
                <c:pt idx="1742">
                  <c:v>37.74690647532202</c:v>
                </c:pt>
                <c:pt idx="1743">
                  <c:v>37.30421373709348</c:v>
                </c:pt>
                <c:pt idx="1744">
                  <c:v>18.65210686854674</c:v>
                </c:pt>
                <c:pt idx="1745">
                  <c:v>27.75681393370583</c:v>
                </c:pt>
                <c:pt idx="1746">
                  <c:v>32.30916746628538</c:v>
                </c:pt>
                <c:pt idx="1747">
                  <c:v>34.58534423257515</c:v>
                </c:pt>
                <c:pt idx="1748">
                  <c:v>17.29267211628758</c:v>
                </c:pt>
                <c:pt idx="1749">
                  <c:v>8.646336058143788</c:v>
                </c:pt>
                <c:pt idx="1750">
                  <c:v>4.323168029071894</c:v>
                </c:pt>
                <c:pt idx="1751">
                  <c:v>20.59234451396841</c:v>
                </c:pt>
                <c:pt idx="1752">
                  <c:v>28.72693275641667</c:v>
                </c:pt>
                <c:pt idx="1753">
                  <c:v>32.7942268776408</c:v>
                </c:pt>
                <c:pt idx="1754">
                  <c:v>16.3971134388204</c:v>
                </c:pt>
                <c:pt idx="1755">
                  <c:v>8.198556719410198</c:v>
                </c:pt>
                <c:pt idx="1756">
                  <c:v>-14.33148213972736</c:v>
                </c:pt>
                <c:pt idx="1757">
                  <c:v>-7.165741069863682</c:v>
                </c:pt>
                <c:pt idx="1758">
                  <c:v>-3.582870534931841</c:v>
                </c:pt>
                <c:pt idx="1759">
                  <c:v>16.63932523196654</c:v>
                </c:pt>
                <c:pt idx="1760">
                  <c:v>8.31966261598327</c:v>
                </c:pt>
                <c:pt idx="1761">
                  <c:v>22.5905918074241</c:v>
                </c:pt>
                <c:pt idx="1762">
                  <c:v>29.72605640314451</c:v>
                </c:pt>
                <c:pt idx="1763">
                  <c:v>-3.567732297860207</c:v>
                </c:pt>
                <c:pt idx="1764">
                  <c:v>35.07765484993482</c:v>
                </c:pt>
                <c:pt idx="1765">
                  <c:v>17.53882742496741</c:v>
                </c:pt>
                <c:pt idx="1766">
                  <c:v>-9.661346786948757</c:v>
                </c:pt>
                <c:pt idx="1767">
                  <c:v>-41.6921943923393</c:v>
                </c:pt>
                <c:pt idx="1768">
                  <c:v>-20.84609719616965</c:v>
                </c:pt>
                <c:pt idx="1769">
                  <c:v>8.007711901347637</c:v>
                </c:pt>
                <c:pt idx="1770">
                  <c:v>-32.85766504819111</c:v>
                </c:pt>
                <c:pt idx="1771">
                  <c:v>-90.15187452182541</c:v>
                </c:pt>
                <c:pt idx="1772">
                  <c:v>83.93938623511454</c:v>
                </c:pt>
                <c:pt idx="1773">
                  <c:v>60.40045361698973</c:v>
                </c:pt>
                <c:pt idx="1774">
                  <c:v>67.06174780735979</c:v>
                </c:pt>
                <c:pt idx="1775">
                  <c:v>51.96163440311236</c:v>
                </c:pt>
                <c:pt idx="1776">
                  <c:v>44.41157770098864</c:v>
                </c:pt>
                <c:pt idx="1777">
                  <c:v>22.20578885049432</c:v>
                </c:pt>
                <c:pt idx="1778">
                  <c:v>11.10289442524716</c:v>
                </c:pt>
                <c:pt idx="1779">
                  <c:v>5.55144721262358</c:v>
                </c:pt>
                <c:pt idx="1780">
                  <c:v>21.20648410574425</c:v>
                </c:pt>
                <c:pt idx="1781">
                  <c:v>29.03400255230459</c:v>
                </c:pt>
                <c:pt idx="1782">
                  <c:v>32.94776177558476</c:v>
                </c:pt>
                <c:pt idx="1783">
                  <c:v>34.90464138722484</c:v>
                </c:pt>
                <c:pt idx="1784">
                  <c:v>17.45232069361242</c:v>
                </c:pt>
                <c:pt idx="1785">
                  <c:v>27.15692084623867</c:v>
                </c:pt>
                <c:pt idx="1786">
                  <c:v>32.0092209225518</c:v>
                </c:pt>
                <c:pt idx="1787">
                  <c:v>16.0046104612759</c:v>
                </c:pt>
                <c:pt idx="1788">
                  <c:v>-10.42845526879451</c:v>
                </c:pt>
                <c:pt idx="1789">
                  <c:v>-5.214227634397257</c:v>
                </c:pt>
                <c:pt idx="1790">
                  <c:v>15.82364668223383</c:v>
                </c:pt>
                <c:pt idx="1791">
                  <c:v>7.911823341116917</c:v>
                </c:pt>
                <c:pt idx="1792">
                  <c:v>22.38667216999092</c:v>
                </c:pt>
                <c:pt idx="1793">
                  <c:v>11.19333608499546</c:v>
                </c:pt>
                <c:pt idx="1794">
                  <c:v>5.59666804249773</c:v>
                </c:pt>
                <c:pt idx="1795">
                  <c:v>2.798334021248865</c:v>
                </c:pt>
                <c:pt idx="1796">
                  <c:v>-17.03159348880803</c:v>
                </c:pt>
                <c:pt idx="1797">
                  <c:v>-8.515796744404015</c:v>
                </c:pt>
                <c:pt idx="1798">
                  <c:v>-188.5655033665267</c:v>
                </c:pt>
                <c:pt idx="1799">
                  <c:v>-260.1595961781555</c:v>
                </c:pt>
                <c:pt idx="1800">
                  <c:v>-130.0797980890777</c:v>
                </c:pt>
                <c:pt idx="1801">
                  <c:v>-120.3321805428363</c:v>
                </c:pt>
                <c:pt idx="1802">
                  <c:v>-355.0582582623375</c:v>
                </c:pt>
                <c:pt idx="1803">
                  <c:v>-177.5291291311688</c:v>
                </c:pt>
                <c:pt idx="1804">
                  <c:v>-125.6260855644493</c:v>
                </c:pt>
                <c:pt idx="1805">
                  <c:v>-25.95152178335973</c:v>
                </c:pt>
                <c:pt idx="1806">
                  <c:v>-31.40652139111233</c:v>
                </c:pt>
                <c:pt idx="1807">
                  <c:v>-34.13402119498863</c:v>
                </c:pt>
                <c:pt idx="1808">
                  <c:v>-72.3592920957917</c:v>
                </c:pt>
                <c:pt idx="1809">
                  <c:v>-36.17964604789585</c:v>
                </c:pt>
                <c:pt idx="1810">
                  <c:v>-54.95134402281285</c:v>
                </c:pt>
                <c:pt idx="1811">
                  <c:v>-45.90643251083888</c:v>
                </c:pt>
                <c:pt idx="1812">
                  <c:v>-41.3839767548519</c:v>
                </c:pt>
                <c:pt idx="1813">
                  <c:v>-39.1227488768584</c:v>
                </c:pt>
                <c:pt idx="1814">
                  <c:v>-37.99213493786166</c:v>
                </c:pt>
                <c:pt idx="1815">
                  <c:v>-37.4268279683633</c:v>
                </c:pt>
                <c:pt idx="1816">
                  <c:v>-37.14417448361411</c:v>
                </c:pt>
                <c:pt idx="1817">
                  <c:v>-37.00284774123952</c:v>
                </c:pt>
                <c:pt idx="1818">
                  <c:v>-18.50142387061976</c:v>
                </c:pt>
                <c:pt idx="1819">
                  <c:v>-27.68147243474234</c:v>
                </c:pt>
                <c:pt idx="1820">
                  <c:v>4.590024282061291</c:v>
                </c:pt>
                <c:pt idx="1821">
                  <c:v>-16.13574835840182</c:v>
                </c:pt>
                <c:pt idx="1822">
                  <c:v>-8.067874179200908</c:v>
                </c:pt>
                <c:pt idx="1823">
                  <c:v>-22.46469758903292</c:v>
                </c:pt>
                <c:pt idx="1824">
                  <c:v>-11.23234879451646</c:v>
                </c:pt>
                <c:pt idx="1825">
                  <c:v>-24.04693489669069</c:v>
                </c:pt>
                <c:pt idx="1826">
                  <c:v>-30.45422794777781</c:v>
                </c:pt>
                <c:pt idx="1827">
                  <c:v>3.203646525543558</c:v>
                </c:pt>
                <c:pt idx="1828">
                  <c:v>1.601823262771779</c:v>
                </c:pt>
                <c:pt idx="1829">
                  <c:v>-17.62984886804657</c:v>
                </c:pt>
                <c:pt idx="1830">
                  <c:v>9.615836065409176</c:v>
                </c:pt>
                <c:pt idx="1831">
                  <c:v>4.807918032704588</c:v>
                </c:pt>
                <c:pt idx="1832">
                  <c:v>-16.02680148308017</c:v>
                </c:pt>
                <c:pt idx="1833">
                  <c:v>28.84812025732484</c:v>
                </c:pt>
                <c:pt idx="1834">
                  <c:v>14.42406012866242</c:v>
                </c:pt>
                <c:pt idx="1835">
                  <c:v>-11.21873043510125</c:v>
                </c:pt>
                <c:pt idx="1836">
                  <c:v>49.68291628074676</c:v>
                </c:pt>
                <c:pt idx="1837">
                  <c:v>24.84145814037338</c:v>
                </c:pt>
                <c:pt idx="1838">
                  <c:v>12.42072907018669</c:v>
                </c:pt>
                <c:pt idx="1839">
                  <c:v>24.64112503452581</c:v>
                </c:pt>
                <c:pt idx="1840">
                  <c:v>12.3205625172629</c:v>
                </c:pt>
                <c:pt idx="1841">
                  <c:v>6.160281258631452</c:v>
                </c:pt>
                <c:pt idx="1842">
                  <c:v>21.51090112874818</c:v>
                </c:pt>
                <c:pt idx="1843">
                  <c:v>10.75545056437409</c:v>
                </c:pt>
                <c:pt idx="1844">
                  <c:v>5.377725282187047</c:v>
                </c:pt>
                <c:pt idx="1845">
                  <c:v>2.688862641093523</c:v>
                </c:pt>
                <c:pt idx="1846">
                  <c:v>38.20595231941168</c:v>
                </c:pt>
                <c:pt idx="1847">
                  <c:v>37.53373665913831</c:v>
                </c:pt>
                <c:pt idx="1848">
                  <c:v>18.76686832956915</c:v>
                </c:pt>
                <c:pt idx="1849">
                  <c:v>64.67571566308196</c:v>
                </c:pt>
                <c:pt idx="1850">
                  <c:v>32.33785783154098</c:v>
                </c:pt>
                <c:pt idx="1851">
                  <c:v>34.59968941520295</c:v>
                </c:pt>
                <c:pt idx="1852">
                  <c:v>54.1613657064664</c:v>
                </c:pt>
                <c:pt idx="1853">
                  <c:v>8.649922353800736</c:v>
                </c:pt>
                <c:pt idx="1854">
                  <c:v>-32.53655982196456</c:v>
                </c:pt>
                <c:pt idx="1855">
                  <c:v>-34.69904041041474</c:v>
                </c:pt>
                <c:pt idx="1856">
                  <c:v>-17.34952020520737</c:v>
                </c:pt>
                <c:pt idx="1857">
                  <c:v>-8.674760102603685</c:v>
                </c:pt>
                <c:pt idx="1858">
                  <c:v>-41.19890105016677</c:v>
                </c:pt>
                <c:pt idx="1859">
                  <c:v>-2.168690025650921</c:v>
                </c:pt>
                <c:pt idx="1860">
                  <c:v>-1.084345012825461</c:v>
                </c:pt>
                <c:pt idx="1861">
                  <c:v>54.75010899188465</c:v>
                </c:pt>
                <c:pt idx="1862">
                  <c:v>45.80581499537479</c:v>
                </c:pt>
                <c:pt idx="1863">
                  <c:v>-13.95861350117753</c:v>
                </c:pt>
                <c:pt idx="1864">
                  <c:v>-25.41006725002123</c:v>
                </c:pt>
                <c:pt idx="1865">
                  <c:v>42.58724787328677</c:v>
                </c:pt>
                <c:pt idx="1866">
                  <c:v>-15.56789706222154</c:v>
                </c:pt>
                <c:pt idx="1867">
                  <c:v>-7.78394853111077</c:v>
                </c:pt>
                <c:pt idx="1868">
                  <c:v>-3.891974265555385</c:v>
                </c:pt>
                <c:pt idx="1869">
                  <c:v>16.48477336665477</c:v>
                </c:pt>
                <c:pt idx="1870">
                  <c:v>8.242386683327385</c:v>
                </c:pt>
                <c:pt idx="1871">
                  <c:v>4.121193341663693</c:v>
                </c:pt>
                <c:pt idx="1872">
                  <c:v>2.060596670831846</c:v>
                </c:pt>
                <c:pt idx="1873">
                  <c:v>19.46105883484839</c:v>
                </c:pt>
                <c:pt idx="1874">
                  <c:v>9.730529417424193</c:v>
                </c:pt>
                <c:pt idx="1875">
                  <c:v>4.865264708712097</c:v>
                </c:pt>
                <c:pt idx="1876">
                  <c:v>20.86339285378851</c:v>
                </c:pt>
                <c:pt idx="1877">
                  <c:v>10.43169642689426</c:v>
                </c:pt>
                <c:pt idx="1878">
                  <c:v>-13.21491228598533</c:v>
                </c:pt>
                <c:pt idx="1879">
                  <c:v>-6.607456142992667</c:v>
                </c:pt>
                <c:pt idx="1880">
                  <c:v>-3.303728071496333</c:v>
                </c:pt>
                <c:pt idx="1881">
                  <c:v>-20.08262453518063</c:v>
                </c:pt>
                <c:pt idx="1882">
                  <c:v>-10.04131226759031</c:v>
                </c:pt>
                <c:pt idx="1883">
                  <c:v>-5.020656133795157</c:v>
                </c:pt>
                <c:pt idx="1884">
                  <c:v>-2.510328066897578</c:v>
                </c:pt>
                <c:pt idx="1885">
                  <c:v>-1.255164033448789</c:v>
                </c:pt>
                <c:pt idx="1886">
                  <c:v>-19.05834251615686</c:v>
                </c:pt>
                <c:pt idx="1887">
                  <c:v>-9.529171258078428</c:v>
                </c:pt>
                <c:pt idx="1888">
                  <c:v>-4.764585629039214</c:v>
                </c:pt>
                <c:pt idx="1889">
                  <c:v>-20.81305331395207</c:v>
                </c:pt>
                <c:pt idx="1890">
                  <c:v>-10.40652665697603</c:v>
                </c:pt>
                <c:pt idx="1891">
                  <c:v>-23.63402382792048</c:v>
                </c:pt>
                <c:pt idx="1892">
                  <c:v>6.613748585472222</c:v>
                </c:pt>
                <c:pt idx="1893">
                  <c:v>-15.12388620669635</c:v>
                </c:pt>
                <c:pt idx="1894">
                  <c:v>-7.561943103348175</c:v>
                </c:pt>
                <c:pt idx="1895">
                  <c:v>-3.780971551674087</c:v>
                </c:pt>
                <c:pt idx="1896">
                  <c:v>-20.32124627526951</c:v>
                </c:pt>
                <c:pt idx="1897">
                  <c:v>-10.16062313763475</c:v>
                </c:pt>
                <c:pt idx="1898">
                  <c:v>-5.080311568817376</c:v>
                </c:pt>
                <c:pt idx="1899">
                  <c:v>-2.540155784408688</c:v>
                </c:pt>
                <c:pt idx="1900">
                  <c:v>-19.70083839163681</c:v>
                </c:pt>
                <c:pt idx="1901">
                  <c:v>-9.850419195818403</c:v>
                </c:pt>
                <c:pt idx="1902">
                  <c:v>-23.35597009734166</c:v>
                </c:pt>
                <c:pt idx="1903">
                  <c:v>-30.10874554810329</c:v>
                </c:pt>
                <c:pt idx="1904">
                  <c:v>40.23790872424574</c:v>
                </c:pt>
                <c:pt idx="1905">
                  <c:v>20.11895436212287</c:v>
                </c:pt>
                <c:pt idx="1906">
                  <c:v>28.4902376804939</c:v>
                </c:pt>
                <c:pt idx="1907">
                  <c:v>14.24511884024695</c:v>
                </c:pt>
                <c:pt idx="1908">
                  <c:v>7.122559420123475</c:v>
                </c:pt>
                <c:pt idx="1909">
                  <c:v>206.2996452038188</c:v>
                </c:pt>
                <c:pt idx="1910">
                  <c:v>195.3036250990717</c:v>
                </c:pt>
                <c:pt idx="1911">
                  <c:v>208.2363755461306</c:v>
                </c:pt>
                <c:pt idx="1912">
                  <c:v>214.7027507696601</c:v>
                </c:pt>
                <c:pt idx="1913">
                  <c:v>125.7821358842625</c:v>
                </c:pt>
                <c:pt idx="1914">
                  <c:v>44.4603074426988</c:v>
                </c:pt>
                <c:pt idx="1915">
                  <c:v>3.799393221916932</c:v>
                </c:pt>
                <c:pt idx="1916">
                  <c:v>1.899696610958466</c:v>
                </c:pt>
                <c:pt idx="1917">
                  <c:v>-17.48091219395323</c:v>
                </c:pt>
                <c:pt idx="1918">
                  <c:v>-27.17121659640908</c:v>
                </c:pt>
                <c:pt idx="1919">
                  <c:v>-68.87788979650192</c:v>
                </c:pt>
                <c:pt idx="1920">
                  <c:v>-34.43894489825096</c:v>
                </c:pt>
                <c:pt idx="1921">
                  <c:v>19.64204854973945</c:v>
                </c:pt>
                <c:pt idx="1922">
                  <c:v>9.821024274869722</c:v>
                </c:pt>
                <c:pt idx="1923">
                  <c:v>4.910512137434861</c:v>
                </c:pt>
                <c:pt idx="1924">
                  <c:v>-15.97550443071503</c:v>
                </c:pt>
                <c:pt idx="1925">
                  <c:v>-7.987752215357516</c:v>
                </c:pt>
                <c:pt idx="1926">
                  <c:v>-40.85539710654368</c:v>
                </c:pt>
                <c:pt idx="1927">
                  <c:v>-20.42769855327184</c:v>
                </c:pt>
                <c:pt idx="1928">
                  <c:v>-28.64460977606839</c:v>
                </c:pt>
                <c:pt idx="1929">
                  <c:v>59.40073710969565</c:v>
                </c:pt>
                <c:pt idx="1930">
                  <c:v>48.13112905428029</c:v>
                </c:pt>
                <c:pt idx="1931">
                  <c:v>24.06556452714015</c:v>
                </c:pt>
                <c:pt idx="1932">
                  <c:v>30.46354276300254</c:v>
                </c:pt>
                <c:pt idx="1933">
                  <c:v>15.23177138150127</c:v>
                </c:pt>
                <c:pt idx="1934">
                  <c:v>26.0466461901831</c:v>
                </c:pt>
                <c:pt idx="1935">
                  <c:v>-60.6997189026383</c:v>
                </c:pt>
                <c:pt idx="1936">
                  <c:v>98.66546404470808</c:v>
                </c:pt>
                <c:pt idx="1937">
                  <c:v>86.19425302121896</c:v>
                </c:pt>
                <c:pt idx="1938">
                  <c:v>79.95864750947442</c:v>
                </c:pt>
                <c:pt idx="1939">
                  <c:v>58.41008425416967</c:v>
                </c:pt>
                <c:pt idx="1940">
                  <c:v>102.9280841248147</c:v>
                </c:pt>
                <c:pt idx="1941">
                  <c:v>51.46404206240734</c:v>
                </c:pt>
                <c:pt idx="1942">
                  <c:v>25.73202103120367</c:v>
                </c:pt>
                <c:pt idx="1943">
                  <c:v>86.58905251333169</c:v>
                </c:pt>
                <c:pt idx="1944">
                  <c:v>43.29452625666584</c:v>
                </c:pt>
                <c:pt idx="1945">
                  <c:v>21.64726312833292</c:v>
                </c:pt>
                <c:pt idx="1946">
                  <c:v>29.25439206359892</c:v>
                </c:pt>
                <c:pt idx="1947">
                  <c:v>14.62719603179946</c:v>
                </c:pt>
                <c:pt idx="1948">
                  <c:v>99.46740051306204</c:v>
                </c:pt>
                <c:pt idx="1949">
                  <c:v>49.73370025653102</c:v>
                </c:pt>
                <c:pt idx="1950">
                  <c:v>24.86685012826551</c:v>
                </c:pt>
                <c:pt idx="1951">
                  <c:v>12.43342506413276</c:v>
                </c:pt>
                <c:pt idx="1952">
                  <c:v>6.216712532066378</c:v>
                </c:pt>
                <c:pt idx="1953">
                  <c:v>3.108356266033189</c:v>
                </c:pt>
                <c:pt idx="1954">
                  <c:v>1.554178133016594</c:v>
                </c:pt>
                <c:pt idx="1955">
                  <c:v>-17.65367143292417</c:v>
                </c:pt>
                <c:pt idx="1956">
                  <c:v>-27.25759621589454</c:v>
                </c:pt>
                <c:pt idx="1957">
                  <c:v>-13.62879810794727</c:v>
                </c:pt>
                <c:pt idx="1958">
                  <c:v>-25.2451595534061</c:v>
                </c:pt>
                <c:pt idx="1959">
                  <c:v>-31.05334027613551</c:v>
                </c:pt>
                <c:pt idx="1960">
                  <c:v>-15.52667013806776</c:v>
                </c:pt>
                <c:pt idx="1961">
                  <c:v>-7.763335069033878</c:v>
                </c:pt>
                <c:pt idx="1962">
                  <c:v>-22.3124280339494</c:v>
                </c:pt>
                <c:pt idx="1963">
                  <c:v>-11.1562140169747</c:v>
                </c:pt>
                <c:pt idx="1964">
                  <c:v>-5.578107008487351</c:v>
                </c:pt>
                <c:pt idx="1965">
                  <c:v>-21.21981400367614</c:v>
                </c:pt>
                <c:pt idx="1966">
                  <c:v>-10.60990700183807</c:v>
                </c:pt>
                <c:pt idx="1967">
                  <c:v>-23.7357140003515</c:v>
                </c:pt>
                <c:pt idx="1968">
                  <c:v>-30.29861749960821</c:v>
                </c:pt>
                <c:pt idx="1969">
                  <c:v>-15.14930874980411</c:v>
                </c:pt>
                <c:pt idx="1970">
                  <c:v>-26.00541487433452</c:v>
                </c:pt>
                <c:pt idx="1971">
                  <c:v>-31.43346793659972</c:v>
                </c:pt>
                <c:pt idx="1972">
                  <c:v>-34.14749446773232</c:v>
                </c:pt>
                <c:pt idx="1973">
                  <c:v>1.357013265566302</c:v>
                </c:pt>
                <c:pt idx="1974">
                  <c:v>0.678506632783151</c:v>
                </c:pt>
                <c:pt idx="1975">
                  <c:v>-18.09150718304089</c:v>
                </c:pt>
                <c:pt idx="1976">
                  <c:v>-9.045753591520444</c:v>
                </c:pt>
                <c:pt idx="1977">
                  <c:v>-4.522876795760222</c:v>
                </c:pt>
                <c:pt idx="1978">
                  <c:v>-2.261438397880111</c:v>
                </c:pt>
                <c:pt idx="1979">
                  <c:v>-37.99224019780498</c:v>
                </c:pt>
                <c:pt idx="1980">
                  <c:v>-18.99612009890249</c:v>
                </c:pt>
                <c:pt idx="1981">
                  <c:v>-27.92882054888371</c:v>
                </c:pt>
                <c:pt idx="1982">
                  <c:v>-50.82593127330678</c:v>
                </c:pt>
                <c:pt idx="1983">
                  <c:v>-80.70524713495078</c:v>
                </c:pt>
                <c:pt idx="1984">
                  <c:v>-132.5064260646377</c:v>
                </c:pt>
                <c:pt idx="1985">
                  <c:v>-121.5454945306162</c:v>
                </c:pt>
                <c:pt idx="1986">
                  <c:v>-97.63426826417304</c:v>
                </c:pt>
                <c:pt idx="1987">
                  <c:v>-85.67865513095145</c:v>
                </c:pt>
                <c:pt idx="1988">
                  <c:v>-79.70084856434064</c:v>
                </c:pt>
                <c:pt idx="1989">
                  <c:v>-76.71194528103524</c:v>
                </c:pt>
                <c:pt idx="1990">
                  <c:v>-56.78673313995008</c:v>
                </c:pt>
                <c:pt idx="1991">
                  <c:v>-46.82412706940751</c:v>
                </c:pt>
                <c:pt idx="1992">
                  <c:v>-41.84282403413621</c:v>
                </c:pt>
                <c:pt idx="1993">
                  <c:v>-39.35217251650057</c:v>
                </c:pt>
                <c:pt idx="1994">
                  <c:v>-38.10684675768275</c:v>
                </c:pt>
                <c:pt idx="1995">
                  <c:v>-55.9149443777063</c:v>
                </c:pt>
                <c:pt idx="1996">
                  <c:v>-138.5420351854479</c:v>
                </c:pt>
                <c:pt idx="1997">
                  <c:v>-235.1478620876161</c:v>
                </c:pt>
                <c:pt idx="1998">
                  <c:v>-117.573931043808</c:v>
                </c:pt>
                <c:pt idx="1999">
                  <c:v>-206.2330495173637</c:v>
                </c:pt>
                <c:pt idx="2000">
                  <c:v>-158.4088062569792</c:v>
                </c:pt>
                <c:pt idx="2001">
                  <c:v>-116.0659241273545</c:v>
                </c:pt>
                <c:pt idx="2002">
                  <c:v>-113.3252435619747</c:v>
                </c:pt>
                <c:pt idx="2003">
                  <c:v>-75.09338228041979</c:v>
                </c:pt>
                <c:pt idx="2004">
                  <c:v>-148.1312541368047</c:v>
                </c:pt>
                <c:pt idx="2005">
                  <c:v>-37.20410606953741</c:v>
                </c:pt>
                <c:pt idx="2006">
                  <c:v>18.25946796409622</c:v>
                </c:pt>
                <c:pt idx="2007">
                  <c:v>45.99125498091303</c:v>
                </c:pt>
                <c:pt idx="2008">
                  <c:v>-32.29665400784087</c:v>
                </c:pt>
                <c:pt idx="2009">
                  <c:v>-34.57908750335289</c:v>
                </c:pt>
                <c:pt idx="2010">
                  <c:v>-35.72030425110891</c:v>
                </c:pt>
                <c:pt idx="2011">
                  <c:v>-36.2909126249869</c:v>
                </c:pt>
                <c:pt idx="2012">
                  <c:v>-36.57621681192591</c:v>
                </c:pt>
                <c:pt idx="2013">
                  <c:v>-36.71886890539542</c:v>
                </c:pt>
                <c:pt idx="2014">
                  <c:v>0.0713260467347503</c:v>
                </c:pt>
                <c:pt idx="2015">
                  <c:v>0.0356630233673751</c:v>
                </c:pt>
                <c:pt idx="2016">
                  <c:v>-18.41292898774877</c:v>
                </c:pt>
                <c:pt idx="2017">
                  <c:v>-9.206464493874387</c:v>
                </c:pt>
                <c:pt idx="2018">
                  <c:v>-4.603232246937193</c:v>
                </c:pt>
                <c:pt idx="2019">
                  <c:v>-20.73237662290106</c:v>
                </c:pt>
                <c:pt idx="2020">
                  <c:v>-28.79694881088299</c:v>
                </c:pt>
                <c:pt idx="2021">
                  <c:v>-69.69075590373887</c:v>
                </c:pt>
                <c:pt idx="2022">
                  <c:v>-53.2761384513019</c:v>
                </c:pt>
                <c:pt idx="2023">
                  <c:v>-8.207308726218489</c:v>
                </c:pt>
                <c:pt idx="2024">
                  <c:v>-4.103654363109245</c:v>
                </c:pt>
                <c:pt idx="2025">
                  <c:v>-2.051827181554622</c:v>
                </c:pt>
                <c:pt idx="2026">
                  <c:v>-19.45667409020977</c:v>
                </c:pt>
                <c:pt idx="2027">
                  <c:v>-9.728337045104887</c:v>
                </c:pt>
                <c:pt idx="2028">
                  <c:v>-4.864168522552443</c:v>
                </c:pt>
                <c:pt idx="2029">
                  <c:v>15.99867623815624</c:v>
                </c:pt>
                <c:pt idx="2030">
                  <c:v>-10.43142238035434</c:v>
                </c:pt>
                <c:pt idx="2031">
                  <c:v>-5.21571119017717</c:v>
                </c:pt>
                <c:pt idx="2032">
                  <c:v>-2.607855595088585</c:v>
                </c:pt>
                <c:pt idx="2033">
                  <c:v>-19.73468829697676</c:v>
                </c:pt>
                <c:pt idx="2034">
                  <c:v>-9.867344148488378</c:v>
                </c:pt>
                <c:pt idx="2035">
                  <c:v>-4.93367207424419</c:v>
                </c:pt>
                <c:pt idx="2036">
                  <c:v>-2.466836037122095</c:v>
                </c:pt>
                <c:pt idx="2037">
                  <c:v>-1.233418018561047</c:v>
                </c:pt>
                <c:pt idx="2038">
                  <c:v>-0.616709009280524</c:v>
                </c:pt>
                <c:pt idx="2039">
                  <c:v>18.1224059947922</c:v>
                </c:pt>
                <c:pt idx="2040">
                  <c:v>9.0612029973961</c:v>
                </c:pt>
                <c:pt idx="2041">
                  <c:v>4.53060149869805</c:v>
                </c:pt>
                <c:pt idx="2042">
                  <c:v>2.265300749349025</c:v>
                </c:pt>
                <c:pt idx="2043">
                  <c:v>19.56341087410697</c:v>
                </c:pt>
                <c:pt idx="2044">
                  <c:v>-82.37209706010883</c:v>
                </c:pt>
                <c:pt idx="2045">
                  <c:v>-41.18604853005441</c:v>
                </c:pt>
                <c:pt idx="2046">
                  <c:v>-39.02378476445967</c:v>
                </c:pt>
                <c:pt idx="2047">
                  <c:v>-56.37341338109476</c:v>
                </c:pt>
                <c:pt idx="2048">
                  <c:v>-46.61746718997985</c:v>
                </c:pt>
                <c:pt idx="2049">
                  <c:v>-23.30873359498992</c:v>
                </c:pt>
                <c:pt idx="2050">
                  <c:v>-30.08512729692742</c:v>
                </c:pt>
                <c:pt idx="2051">
                  <c:v>-15.04256364846371</c:v>
                </c:pt>
                <c:pt idx="2052">
                  <c:v>-25.95204232366432</c:v>
                </c:pt>
                <c:pt idx="2053">
                  <c:v>5.454739337600303</c:v>
                </c:pt>
                <c:pt idx="2054">
                  <c:v>-15.70339083063231</c:v>
                </c:pt>
                <c:pt idx="2055">
                  <c:v>-7.851695415316155</c:v>
                </c:pt>
                <c:pt idx="2056">
                  <c:v>-3.925847707658078</c:v>
                </c:pt>
                <c:pt idx="2057">
                  <c:v>-1.962923853829039</c:v>
                </c:pt>
                <c:pt idx="2058">
                  <c:v>-0.981461926914519</c:v>
                </c:pt>
                <c:pt idx="2059">
                  <c:v>-0.49073096345726</c:v>
                </c:pt>
                <c:pt idx="2060">
                  <c:v>-18.67612598116109</c:v>
                </c:pt>
                <c:pt idx="2061">
                  <c:v>-9.338062990580546</c:v>
                </c:pt>
                <c:pt idx="2062">
                  <c:v>-41.5305524941552</c:v>
                </c:pt>
                <c:pt idx="2063">
                  <c:v>-20.7652762470776</c:v>
                </c:pt>
                <c:pt idx="2064">
                  <c:v>-10.3826381235388</c:v>
                </c:pt>
                <c:pt idx="2065">
                  <c:v>-5.1913190617694</c:v>
                </c:pt>
                <c:pt idx="2066">
                  <c:v>-39.45718052974963</c:v>
                </c:pt>
                <c:pt idx="2067">
                  <c:v>-38.15935076430728</c:v>
                </c:pt>
                <c:pt idx="2068">
                  <c:v>-19.07967538215364</c:v>
                </c:pt>
                <c:pt idx="2069">
                  <c:v>-27.97059819050928</c:v>
                </c:pt>
                <c:pt idx="2070">
                  <c:v>-13.98529909525464</c:v>
                </c:pt>
                <c:pt idx="2071">
                  <c:v>-6.99264954762732</c:v>
                </c:pt>
                <c:pt idx="2072">
                  <c:v>-3.49632477381366</c:v>
                </c:pt>
                <c:pt idx="2073">
                  <c:v>-20.17892288633929</c:v>
                </c:pt>
                <c:pt idx="2074">
                  <c:v>-10.08946144316965</c:v>
                </c:pt>
                <c:pt idx="2075">
                  <c:v>-23.47549122101729</c:v>
                </c:pt>
                <c:pt idx="2076">
                  <c:v>-11.73774561050864</c:v>
                </c:pt>
                <c:pt idx="2077">
                  <c:v>-24.29963330468679</c:v>
                </c:pt>
                <c:pt idx="2078">
                  <c:v>-12.14981665234339</c:v>
                </c:pt>
                <c:pt idx="2079">
                  <c:v>-6.074908326171697</c:v>
                </c:pt>
                <c:pt idx="2080">
                  <c:v>-21.46821466251831</c:v>
                </c:pt>
                <c:pt idx="2081">
                  <c:v>-10.73410733125915</c:v>
                </c:pt>
                <c:pt idx="2082">
                  <c:v>-23.79781416506204</c:v>
                </c:pt>
                <c:pt idx="2083">
                  <c:v>-48.76042808139594</c:v>
                </c:pt>
                <c:pt idx="2084">
                  <c:v>-42.81097454013043</c:v>
                </c:pt>
                <c:pt idx="2085">
                  <c:v>-21.40548727006522</c:v>
                </c:pt>
                <c:pt idx="2086">
                  <c:v>-29.13350413446507</c:v>
                </c:pt>
                <c:pt idx="2087">
                  <c:v>-14.56675206723254</c:v>
                </c:pt>
                <c:pt idx="2088">
                  <c:v>-7.283376033616267</c:v>
                </c:pt>
                <c:pt idx="2089">
                  <c:v>-3.641688016808134</c:v>
                </c:pt>
                <c:pt idx="2090">
                  <c:v>-38.682365007269</c:v>
                </c:pt>
                <c:pt idx="2091">
                  <c:v>-19.3411825036345</c:v>
                </c:pt>
                <c:pt idx="2092">
                  <c:v>-9.670591251817247</c:v>
                </c:pt>
                <c:pt idx="2093">
                  <c:v>-23.26605612534109</c:v>
                </c:pt>
                <c:pt idx="2094">
                  <c:v>-11.63302806267054</c:v>
                </c:pt>
                <c:pt idx="2095">
                  <c:v>-24.24727453076773</c:v>
                </c:pt>
                <c:pt idx="2096">
                  <c:v>-12.12363726538387</c:v>
                </c:pt>
                <c:pt idx="2097">
                  <c:v>-24.4925791321244</c:v>
                </c:pt>
                <c:pt idx="2098">
                  <c:v>-30.67705006549466</c:v>
                </c:pt>
                <c:pt idx="2099">
                  <c:v>-33.7692855321798</c:v>
                </c:pt>
                <c:pt idx="2100">
                  <c:v>-35.31540326552236</c:v>
                </c:pt>
                <c:pt idx="2101">
                  <c:v>-17.65770163276118</c:v>
                </c:pt>
                <c:pt idx="2102">
                  <c:v>9.601909683051872</c:v>
                </c:pt>
                <c:pt idx="2103">
                  <c:v>-13.62980565790653</c:v>
                </c:pt>
                <c:pt idx="2104">
                  <c:v>-43.6764238278182</c:v>
                </c:pt>
                <c:pt idx="2105">
                  <c:v>-40.26897241334156</c:v>
                </c:pt>
                <c:pt idx="2106">
                  <c:v>-20.13448620667078</c:v>
                </c:pt>
                <c:pt idx="2107">
                  <c:v>-28.49800360276785</c:v>
                </c:pt>
                <c:pt idx="2108">
                  <c:v>-32.6797623008164</c:v>
                </c:pt>
                <c:pt idx="2109">
                  <c:v>-16.3398811504082</c:v>
                </c:pt>
                <c:pt idx="2110">
                  <c:v>-26.60070107463656</c:v>
                </c:pt>
                <c:pt idx="2111">
                  <c:v>-13.30035053731828</c:v>
                </c:pt>
                <c:pt idx="2112">
                  <c:v>-6.65017526865914</c:v>
                </c:pt>
                <c:pt idx="2113">
                  <c:v>-21.75584813376203</c:v>
                </c:pt>
                <c:pt idx="2114">
                  <c:v>-10.87792406688102</c:v>
                </c:pt>
                <c:pt idx="2115">
                  <c:v>-5.438962033440508</c:v>
                </c:pt>
                <c:pt idx="2116">
                  <c:v>-21.15024151615272</c:v>
                </c:pt>
                <c:pt idx="2117">
                  <c:v>-10.57512075807636</c:v>
                </c:pt>
                <c:pt idx="2118">
                  <c:v>-23.71832087847064</c:v>
                </c:pt>
                <c:pt idx="2119">
                  <c:v>-11.85916043923532</c:v>
                </c:pt>
                <c:pt idx="2120">
                  <c:v>-5.929580219617661</c:v>
                </c:pt>
                <c:pt idx="2121">
                  <c:v>-21.39555060924129</c:v>
                </c:pt>
                <c:pt idx="2122">
                  <c:v>-10.69777530462065</c:v>
                </c:pt>
                <c:pt idx="2123">
                  <c:v>13.08187284712214</c:v>
                </c:pt>
                <c:pt idx="2124">
                  <c:v>6.54093642356107</c:v>
                </c:pt>
                <c:pt idx="2125">
                  <c:v>21.701228711213</c:v>
                </c:pt>
                <c:pt idx="2126">
                  <c:v>-7.580146143825964</c:v>
                </c:pt>
                <c:pt idx="2127">
                  <c:v>-40.6515940707779</c:v>
                </c:pt>
                <c:pt idx="2128">
                  <c:v>-20.32579703538895</c:v>
                </c:pt>
                <c:pt idx="2129">
                  <c:v>-10.16289851769448</c:v>
                </c:pt>
                <c:pt idx="2130">
                  <c:v>-23.5122097582797</c:v>
                </c:pt>
                <c:pt idx="2131">
                  <c:v>-11.75610487913985</c:v>
                </c:pt>
                <c:pt idx="2132">
                  <c:v>-24.30881293900239</c:v>
                </c:pt>
                <c:pt idx="2133">
                  <c:v>-30.58516696893366</c:v>
                </c:pt>
                <c:pt idx="2134">
                  <c:v>-15.29258348446683</c:v>
                </c:pt>
                <c:pt idx="2135">
                  <c:v>-26.07705224166587</c:v>
                </c:pt>
                <c:pt idx="2136">
                  <c:v>-13.03852612083294</c:v>
                </c:pt>
                <c:pt idx="2137">
                  <c:v>-24.95002355984893</c:v>
                </c:pt>
                <c:pt idx="2138">
                  <c:v>-12.47501177992446</c:v>
                </c:pt>
                <c:pt idx="2139">
                  <c:v>-24.6682663893947</c:v>
                </c:pt>
                <c:pt idx="2140">
                  <c:v>-12.33413319469735</c:v>
                </c:pt>
                <c:pt idx="2141">
                  <c:v>-6.167066597348674</c:v>
                </c:pt>
                <c:pt idx="2142">
                  <c:v>-21.5142937981068</c:v>
                </c:pt>
                <c:pt idx="2143">
                  <c:v>-10.7571468990534</c:v>
                </c:pt>
                <c:pt idx="2144">
                  <c:v>-5.3785734495267</c:v>
                </c:pt>
                <c:pt idx="2145">
                  <c:v>-2.68928672476335</c:v>
                </c:pt>
                <c:pt idx="2146">
                  <c:v>-19.77540386181414</c:v>
                </c:pt>
                <c:pt idx="2147">
                  <c:v>-9.887701930907068</c:v>
                </c:pt>
                <c:pt idx="2148">
                  <c:v>-23.374611464886</c:v>
                </c:pt>
                <c:pt idx="2149">
                  <c:v>-11.687305732443</c:v>
                </c:pt>
                <c:pt idx="2150">
                  <c:v>-5.843652866221499</c:v>
                </c:pt>
                <c:pt idx="2151">
                  <c:v>-2.92182643311075</c:v>
                </c:pt>
                <c:pt idx="2152">
                  <c:v>-1.460913216555375</c:v>
                </c:pt>
                <c:pt idx="2153">
                  <c:v>-0.730456608277687</c:v>
                </c:pt>
                <c:pt idx="2154">
                  <c:v>-18.7959888035713</c:v>
                </c:pt>
                <c:pt idx="2155">
                  <c:v>-9.397994401785652</c:v>
                </c:pt>
                <c:pt idx="2156">
                  <c:v>-4.698997200892826</c:v>
                </c:pt>
                <c:pt idx="2157">
                  <c:v>-2.349498600446413</c:v>
                </c:pt>
                <c:pt idx="2158">
                  <c:v>-1.174749300223207</c:v>
                </c:pt>
                <c:pt idx="2159">
                  <c:v>-19.01813514954407</c:v>
                </c:pt>
                <c:pt idx="2160">
                  <c:v>-9.509067574772032</c:v>
                </c:pt>
                <c:pt idx="2161">
                  <c:v>-4.754533787386016</c:v>
                </c:pt>
                <c:pt idx="2162">
                  <c:v>-20.80802739312547</c:v>
                </c:pt>
                <c:pt idx="2163">
                  <c:v>-10.40401369656274</c:v>
                </c:pt>
                <c:pt idx="2164">
                  <c:v>-23.63276734771383</c:v>
                </c:pt>
                <c:pt idx="2165">
                  <c:v>-11.81638367385692</c:v>
                </c:pt>
                <c:pt idx="2166">
                  <c:v>-24.33895233636092</c:v>
                </c:pt>
                <c:pt idx="2167">
                  <c:v>-30.60023666761292</c:v>
                </c:pt>
                <c:pt idx="2168">
                  <c:v>3.130642165626002</c:v>
                </c:pt>
                <c:pt idx="2169">
                  <c:v>-16.86543941661946</c:v>
                </c:pt>
                <c:pt idx="2170">
                  <c:v>-8.43271970830973</c:v>
                </c:pt>
                <c:pt idx="2171">
                  <c:v>-4.216359854154865</c:v>
                </c:pt>
                <c:pt idx="2172">
                  <c:v>-2.108179927077432</c:v>
                </c:pt>
                <c:pt idx="2173">
                  <c:v>-1.054089963538716</c:v>
                </c:pt>
                <c:pt idx="2174">
                  <c:v>-37.38856598063428</c:v>
                </c:pt>
                <c:pt idx="2175">
                  <c:v>-37.1250434897496</c:v>
                </c:pt>
                <c:pt idx="2176">
                  <c:v>-18.5625217448748</c:v>
                </c:pt>
                <c:pt idx="2177">
                  <c:v>-27.71202137186986</c:v>
                </c:pt>
                <c:pt idx="2178">
                  <c:v>4.574749813497531</c:v>
                </c:pt>
                <c:pt idx="2179">
                  <c:v>-16.1433855926837</c:v>
                </c:pt>
                <c:pt idx="2180">
                  <c:v>-8.071692796341848</c:v>
                </c:pt>
                <c:pt idx="2181">
                  <c:v>-22.46660689760339</c:v>
                </c:pt>
                <c:pt idx="2182">
                  <c:v>-29.66406394823416</c:v>
                </c:pt>
                <c:pt idx="2183">
                  <c:v>-14.83203197411708</c:v>
                </c:pt>
                <c:pt idx="2184">
                  <c:v>-25.846776486491</c:v>
                </c:pt>
                <c:pt idx="2185">
                  <c:v>-12.9233882432455</c:v>
                </c:pt>
                <c:pt idx="2186">
                  <c:v>-6.46169412162275</c:v>
                </c:pt>
                <c:pt idx="2187">
                  <c:v>-3.230847060811375</c:v>
                </c:pt>
                <c:pt idx="2188">
                  <c:v>-20.04618402983815</c:v>
                </c:pt>
                <c:pt idx="2189">
                  <c:v>-28.45385251435154</c:v>
                </c:pt>
                <c:pt idx="2190">
                  <c:v>-14.22692625717577</c:v>
                </c:pt>
                <c:pt idx="2191">
                  <c:v>-7.113463128587884</c:v>
                </c:pt>
                <c:pt idx="2192">
                  <c:v>-21.98749206372641</c:v>
                </c:pt>
                <c:pt idx="2193">
                  <c:v>-29.42450653129567</c:v>
                </c:pt>
                <c:pt idx="2194">
                  <c:v>-14.71225326564783</c:v>
                </c:pt>
                <c:pt idx="2195">
                  <c:v>-7.356126632823916</c:v>
                </c:pt>
                <c:pt idx="2196">
                  <c:v>-40.53958431527688</c:v>
                </c:pt>
                <c:pt idx="2197">
                  <c:v>-1.839031658205979</c:v>
                </c:pt>
                <c:pt idx="2198">
                  <c:v>-19.35027632853545</c:v>
                </c:pt>
                <c:pt idx="2199">
                  <c:v>-28.10589866370019</c:v>
                </c:pt>
                <c:pt idx="2200">
                  <c:v>-32.48370983128255</c:v>
                </c:pt>
                <c:pt idx="2201">
                  <c:v>-16.24185491564128</c:v>
                </c:pt>
                <c:pt idx="2202">
                  <c:v>-8.120927457820638</c:v>
                </c:pt>
                <c:pt idx="2203">
                  <c:v>14.37029677052214</c:v>
                </c:pt>
                <c:pt idx="2204">
                  <c:v>-11.2456121141714</c:v>
                </c:pt>
                <c:pt idx="2205">
                  <c:v>-5.622806057085695</c:v>
                </c:pt>
                <c:pt idx="2206">
                  <c:v>-21.24216352797531</c:v>
                </c:pt>
                <c:pt idx="2207">
                  <c:v>-10.62108176398766</c:v>
                </c:pt>
                <c:pt idx="2208">
                  <c:v>-5.310540881993827</c:v>
                </c:pt>
                <c:pt idx="2209">
                  <c:v>-2.655270440996914</c:v>
                </c:pt>
                <c:pt idx="2210">
                  <c:v>-19.75839571993092</c:v>
                </c:pt>
                <c:pt idx="2211">
                  <c:v>-9.87919785996546</c:v>
                </c:pt>
                <c:pt idx="2212">
                  <c:v>-4.93959892998273</c:v>
                </c:pt>
                <c:pt idx="2213">
                  <c:v>-2.469799464991365</c:v>
                </c:pt>
                <c:pt idx="2214">
                  <c:v>-1.234899732495683</c:v>
                </c:pt>
                <c:pt idx="2215">
                  <c:v>-55.90973136454522</c:v>
                </c:pt>
                <c:pt idx="2216">
                  <c:v>-27.95486568227261</c:v>
                </c:pt>
                <c:pt idx="2217">
                  <c:v>-13.97743284113631</c:v>
                </c:pt>
                <c:pt idx="2218">
                  <c:v>-6.988716420568153</c:v>
                </c:pt>
                <c:pt idx="2219">
                  <c:v>-3.494358210284076</c:v>
                </c:pt>
                <c:pt idx="2220">
                  <c:v>-38.60870010400696</c:v>
                </c:pt>
                <c:pt idx="2221">
                  <c:v>-37.73511055143594</c:v>
                </c:pt>
                <c:pt idx="2222">
                  <c:v>-37.29831577515043</c:v>
                </c:pt>
                <c:pt idx="2223">
                  <c:v>-18.64915788757522</c:v>
                </c:pt>
                <c:pt idx="2224">
                  <c:v>-9.324578943787608</c:v>
                </c:pt>
                <c:pt idx="2225">
                  <c:v>-23.09304997132627</c:v>
                </c:pt>
                <c:pt idx="2226">
                  <c:v>-29.9772854850956</c:v>
                </c:pt>
                <c:pt idx="2227">
                  <c:v>-33.41940324198026</c:v>
                </c:pt>
                <c:pt idx="2228">
                  <c:v>-16.70970162099013</c:v>
                </c:pt>
                <c:pt idx="2229">
                  <c:v>-26.78561130992753</c:v>
                </c:pt>
                <c:pt idx="2230">
                  <c:v>-31.82356615439623</c:v>
                </c:pt>
                <c:pt idx="2231">
                  <c:v>-71.2040645754955</c:v>
                </c:pt>
                <c:pt idx="2232">
                  <c:v>-35.60203228774774</c:v>
                </c:pt>
                <c:pt idx="2233">
                  <c:v>-54.6625371427388</c:v>
                </c:pt>
                <c:pt idx="2234">
                  <c:v>-45.76202907080185</c:v>
                </c:pt>
                <c:pt idx="2235">
                  <c:v>-22.88101453540093</c:v>
                </c:pt>
                <c:pt idx="2236">
                  <c:v>-29.87126776713293</c:v>
                </c:pt>
                <c:pt idx="2237">
                  <c:v>-14.93563388356646</c:v>
                </c:pt>
                <c:pt idx="2238">
                  <c:v>-7.467816941783232</c:v>
                </c:pt>
                <c:pt idx="2239">
                  <c:v>-22.16466897032408</c:v>
                </c:pt>
                <c:pt idx="2240">
                  <c:v>-11.08233448516204</c:v>
                </c:pt>
                <c:pt idx="2241">
                  <c:v>-5.54116724258102</c:v>
                </c:pt>
                <c:pt idx="2242">
                  <c:v>-39.63210462015543</c:v>
                </c:pt>
                <c:pt idx="2243">
                  <c:v>-19.81605231007772</c:v>
                </c:pt>
                <c:pt idx="2244">
                  <c:v>-46.76954715390379</c:v>
                </c:pt>
                <c:pt idx="2245">
                  <c:v>-23.38477357695189</c:v>
                </c:pt>
                <c:pt idx="2246">
                  <c:v>-11.69238678847595</c:v>
                </c:pt>
                <c:pt idx="2247">
                  <c:v>12.58456710519449</c:v>
                </c:pt>
                <c:pt idx="2248">
                  <c:v>-85.86151894456507</c:v>
                </c:pt>
                <c:pt idx="2249">
                  <c:v>-42.93075947228254</c:v>
                </c:pt>
                <c:pt idx="2250">
                  <c:v>-39.89614023557373</c:v>
                </c:pt>
                <c:pt idx="2251">
                  <c:v>-56.80959111665179</c:v>
                </c:pt>
                <c:pt idx="2252">
                  <c:v>-46.83555605775835</c:v>
                </c:pt>
                <c:pt idx="2253">
                  <c:v>-23.41777802887918</c:v>
                </c:pt>
                <c:pt idx="2254">
                  <c:v>-30.13964951387205</c:v>
                </c:pt>
                <c:pt idx="2255">
                  <c:v>-15.06982475693603</c:v>
                </c:pt>
                <c:pt idx="2256">
                  <c:v>-7.534912378468013</c:v>
                </c:pt>
                <c:pt idx="2257">
                  <c:v>-22.19821668866647</c:v>
                </c:pt>
                <c:pt idx="2258">
                  <c:v>-11.09910834433323</c:v>
                </c:pt>
                <c:pt idx="2259">
                  <c:v>-23.98031467159908</c:v>
                </c:pt>
                <c:pt idx="2260">
                  <c:v>-30.420917835232</c:v>
                </c:pt>
                <c:pt idx="2261">
                  <c:v>-15.210458917616</c:v>
                </c:pt>
                <c:pt idx="2262">
                  <c:v>-26.03598995824046</c:v>
                </c:pt>
                <c:pt idx="2263">
                  <c:v>-31.44875547855269</c:v>
                </c:pt>
                <c:pt idx="2264">
                  <c:v>-34.1551382387088</c:v>
                </c:pt>
                <c:pt idx="2265">
                  <c:v>-17.0775691193544</c:v>
                </c:pt>
                <c:pt idx="2266">
                  <c:v>-8.5387845596772</c:v>
                </c:pt>
                <c:pt idx="2267">
                  <c:v>-22.70015277927106</c:v>
                </c:pt>
                <c:pt idx="2268">
                  <c:v>7.08068410979693</c:v>
                </c:pt>
                <c:pt idx="2269">
                  <c:v>-14.890418444534</c:v>
                </c:pt>
                <c:pt idx="2270">
                  <c:v>10.98555127716546</c:v>
                </c:pt>
                <c:pt idx="2271">
                  <c:v>5.492775638582731</c:v>
                </c:pt>
                <c:pt idx="2272">
                  <c:v>-34.11513317957356</c:v>
                </c:pt>
                <c:pt idx="2273">
                  <c:v>-35.48832708921924</c:v>
                </c:pt>
                <c:pt idx="2274">
                  <c:v>-17.74416354460962</c:v>
                </c:pt>
                <c:pt idx="2275">
                  <c:v>-27.30284227173727</c:v>
                </c:pt>
                <c:pt idx="2276">
                  <c:v>-13.65142113586864</c:v>
                </c:pt>
                <c:pt idx="2277">
                  <c:v>-25.25647106736678</c:v>
                </c:pt>
                <c:pt idx="2278">
                  <c:v>5.802524965749072</c:v>
                </c:pt>
                <c:pt idx="2279">
                  <c:v>-15.52949801655793</c:v>
                </c:pt>
                <c:pt idx="2280">
                  <c:v>-7.764749008278963</c:v>
                </c:pt>
                <c:pt idx="2281">
                  <c:v>51.4099069941579</c:v>
                </c:pt>
                <c:pt idx="2282">
                  <c:v>-29.58732800121843</c:v>
                </c:pt>
                <c:pt idx="2283">
                  <c:v>22.06785699825571</c:v>
                </c:pt>
                <c:pt idx="2284">
                  <c:v>-44.25835299916953</c:v>
                </c:pt>
                <c:pt idx="2285">
                  <c:v>-40.55993699901722</c:v>
                </c:pt>
                <c:pt idx="2286">
                  <c:v>-38.71072899894107</c:v>
                </c:pt>
                <c:pt idx="2287">
                  <c:v>-19.35536449947054</c:v>
                </c:pt>
                <c:pt idx="2288">
                  <c:v>-9.67768224973527</c:v>
                </c:pt>
                <c:pt idx="2289">
                  <c:v>-4.838841124867634</c:v>
                </c:pt>
                <c:pt idx="2290">
                  <c:v>-20.85018106186628</c:v>
                </c:pt>
                <c:pt idx="2291">
                  <c:v>-28.8558510303656</c:v>
                </c:pt>
                <c:pt idx="2292">
                  <c:v>-14.4279255151828</c:v>
                </c:pt>
                <c:pt idx="2293">
                  <c:v>-7.213962757591401</c:v>
                </c:pt>
                <c:pt idx="2294">
                  <c:v>-22.03774187822816</c:v>
                </c:pt>
                <c:pt idx="2295">
                  <c:v>-29.44963143854655</c:v>
                </c:pt>
                <c:pt idx="2296">
                  <c:v>-14.72481571927327</c:v>
                </c:pt>
                <c:pt idx="2297">
                  <c:v>-7.362407859636637</c:v>
                </c:pt>
                <c:pt idx="2298">
                  <c:v>-22.11196442925078</c:v>
                </c:pt>
                <c:pt idx="2299">
                  <c:v>-11.0559822146254</c:v>
                </c:pt>
                <c:pt idx="2300">
                  <c:v>-23.95875160674516</c:v>
                </c:pt>
                <c:pt idx="2301">
                  <c:v>-11.97937580337258</c:v>
                </c:pt>
                <c:pt idx="2302">
                  <c:v>-5.98968790168629</c:v>
                </c:pt>
                <c:pt idx="2303">
                  <c:v>-2.994843950843145</c:v>
                </c:pt>
                <c:pt idx="2304">
                  <c:v>-1.497421975421572</c:v>
                </c:pt>
                <c:pt idx="2305">
                  <c:v>-19.17947148714325</c:v>
                </c:pt>
                <c:pt idx="2306">
                  <c:v>-9.589735743571625</c:v>
                </c:pt>
                <c:pt idx="2307">
                  <c:v>-4.794867871785812</c:v>
                </c:pt>
                <c:pt idx="2308">
                  <c:v>-2.397433935892906</c:v>
                </c:pt>
                <c:pt idx="2309">
                  <c:v>-19.62947746737892</c:v>
                </c:pt>
                <c:pt idx="2310">
                  <c:v>-9.814738733689457</c:v>
                </c:pt>
                <c:pt idx="2311">
                  <c:v>-23.33812986627719</c:v>
                </c:pt>
                <c:pt idx="2312">
                  <c:v>-11.6690649331386</c:v>
                </c:pt>
                <c:pt idx="2313">
                  <c:v>-24.26529296600176</c:v>
                </c:pt>
                <c:pt idx="2314">
                  <c:v>-12.13264648300088</c:v>
                </c:pt>
                <c:pt idx="2315">
                  <c:v>-6.06632324150044</c:v>
                </c:pt>
                <c:pt idx="2316">
                  <c:v>-39.89468261961515</c:v>
                </c:pt>
                <c:pt idx="2317">
                  <c:v>-38.37810180924004</c:v>
                </c:pt>
                <c:pt idx="2318">
                  <c:v>-19.18905090462002</c:v>
                </c:pt>
                <c:pt idx="2319">
                  <c:v>-9.594525452310009</c:v>
                </c:pt>
                <c:pt idx="2320">
                  <c:v>-23.22802322558747</c:v>
                </c:pt>
                <c:pt idx="2321">
                  <c:v>-11.61401161279373</c:v>
                </c:pt>
                <c:pt idx="2322">
                  <c:v>-24.23776630582933</c:v>
                </c:pt>
                <c:pt idx="2323">
                  <c:v>6.311877346517798</c:v>
                </c:pt>
                <c:pt idx="2324">
                  <c:v>-33.70558232560602</c:v>
                </c:pt>
                <c:pt idx="2325">
                  <c:v>-16.85279116280301</c:v>
                </c:pt>
                <c:pt idx="2326">
                  <c:v>-26.85715608083397</c:v>
                </c:pt>
                <c:pt idx="2327">
                  <c:v>60.29446395731287</c:v>
                </c:pt>
                <c:pt idx="2328">
                  <c:v>-62.00657051850588</c:v>
                </c:pt>
                <c:pt idx="2329">
                  <c:v>-49.4340457586854</c:v>
                </c:pt>
                <c:pt idx="2330">
                  <c:v>-43.14778337877516</c:v>
                </c:pt>
                <c:pt idx="2331">
                  <c:v>-21.57389168938758</c:v>
                </c:pt>
                <c:pt idx="2332">
                  <c:v>-10.78694584469379</c:v>
                </c:pt>
                <c:pt idx="2333">
                  <c:v>-5.393472922346895</c:v>
                </c:pt>
                <c:pt idx="2334">
                  <c:v>-21.12749696060591</c:v>
                </c:pt>
                <c:pt idx="2335">
                  <c:v>-28.99450897973542</c:v>
                </c:pt>
                <c:pt idx="2336">
                  <c:v>-14.49725448986771</c:v>
                </c:pt>
                <c:pt idx="2337">
                  <c:v>-7.248627244933854</c:v>
                </c:pt>
                <c:pt idx="2338">
                  <c:v>-3.624313622466927</c:v>
                </c:pt>
                <c:pt idx="2339">
                  <c:v>-1.812156811233464</c:v>
                </c:pt>
                <c:pt idx="2340">
                  <c:v>-19.33683890504919</c:v>
                </c:pt>
                <c:pt idx="2341">
                  <c:v>-9.668419452524597</c:v>
                </c:pt>
                <c:pt idx="2342">
                  <c:v>-23.26497022569476</c:v>
                </c:pt>
                <c:pt idx="2343">
                  <c:v>-11.63248511284738</c:v>
                </c:pt>
                <c:pt idx="2344">
                  <c:v>12.61451794300877</c:v>
                </c:pt>
                <c:pt idx="2345">
                  <c:v>24.73801947093685</c:v>
                </c:pt>
                <c:pt idx="2346">
                  <c:v>-42.92327176282896</c:v>
                </c:pt>
                <c:pt idx="2347">
                  <c:v>-39.89239638084694</c:v>
                </c:pt>
                <c:pt idx="2348">
                  <c:v>-38.37695868985594</c:v>
                </c:pt>
                <c:pt idx="2349">
                  <c:v>-37.61923984436044</c:v>
                </c:pt>
                <c:pt idx="2350">
                  <c:v>-37.24038042161268</c:v>
                </c:pt>
                <c:pt idx="2351">
                  <c:v>-18.62019021080634</c:v>
                </c:pt>
                <c:pt idx="2352">
                  <c:v>-9.310095105403171</c:v>
                </c:pt>
                <c:pt idx="2353">
                  <c:v>-23.08580805213405</c:v>
                </c:pt>
                <c:pt idx="2354">
                  <c:v>-11.54290402606702</c:v>
                </c:pt>
                <c:pt idx="2355">
                  <c:v>-5.771452013033512</c:v>
                </c:pt>
                <c:pt idx="2356">
                  <c:v>-21.31648650594922</c:v>
                </c:pt>
                <c:pt idx="2357">
                  <c:v>-10.65824325297461</c:v>
                </c:pt>
                <c:pt idx="2358">
                  <c:v>-5.329121626487304</c:v>
                </c:pt>
                <c:pt idx="2359">
                  <c:v>-2.664560813243652</c:v>
                </c:pt>
                <c:pt idx="2360">
                  <c:v>-1.332280406621826</c:v>
                </c:pt>
                <c:pt idx="2361">
                  <c:v>17.76462029612155</c:v>
                </c:pt>
                <c:pt idx="2362">
                  <c:v>8.882310148060775</c:v>
                </c:pt>
                <c:pt idx="2363">
                  <c:v>4.441155074030387</c:v>
                </c:pt>
                <c:pt idx="2364">
                  <c:v>-34.64094346184973</c:v>
                </c:pt>
                <c:pt idx="2365">
                  <c:v>-17.32047173092486</c:v>
                </c:pt>
                <c:pt idx="2366">
                  <c:v>-27.0909963648949</c:v>
                </c:pt>
                <c:pt idx="2367">
                  <c:v>-13.54549818244745</c:v>
                </c:pt>
                <c:pt idx="2368">
                  <c:v>-6.772749091223723</c:v>
                </c:pt>
                <c:pt idx="2369">
                  <c:v>-3.386374545611862</c:v>
                </c:pt>
                <c:pt idx="2370">
                  <c:v>-20.1239477722384</c:v>
                </c:pt>
                <c:pt idx="2371">
                  <c:v>-10.0619738861192</c:v>
                </c:pt>
                <c:pt idx="2372">
                  <c:v>-23.46174744249206</c:v>
                </c:pt>
                <c:pt idx="2373">
                  <c:v>-11.73087372124603</c:v>
                </c:pt>
                <c:pt idx="2374">
                  <c:v>-24.29619736005548</c:v>
                </c:pt>
                <c:pt idx="2375">
                  <c:v>-12.14809868002774</c:v>
                </c:pt>
                <c:pt idx="2376">
                  <c:v>-6.07404934001387</c:v>
                </c:pt>
                <c:pt idx="2377">
                  <c:v>-3.037024670006935</c:v>
                </c:pt>
                <c:pt idx="2378">
                  <c:v>-1.518512335003467</c:v>
                </c:pt>
                <c:pt idx="2379">
                  <c:v>-0.759256167501734</c:v>
                </c:pt>
                <c:pt idx="2380">
                  <c:v>-0.379628083750867</c:v>
                </c:pt>
                <c:pt idx="2381">
                  <c:v>-0.189814041875433</c:v>
                </c:pt>
                <c:pt idx="2382">
                  <c:v>-0.0949070209377167</c:v>
                </c:pt>
                <c:pt idx="2383">
                  <c:v>-0.0474535104688583</c:v>
                </c:pt>
                <c:pt idx="2384">
                  <c:v>-0.0237267552344292</c:v>
                </c:pt>
                <c:pt idx="2385">
                  <c:v>-0.0118633776172146</c:v>
                </c:pt>
                <c:pt idx="2386">
                  <c:v>-0.00593168880860729</c:v>
                </c:pt>
                <c:pt idx="2387">
                  <c:v>-0.00296584440430365</c:v>
                </c:pt>
                <c:pt idx="2388">
                  <c:v>-0.00148292220215182</c:v>
                </c:pt>
                <c:pt idx="2389">
                  <c:v>-0.000741461101075912</c:v>
                </c:pt>
                <c:pt idx="2390">
                  <c:v>-55.29265222884792</c:v>
                </c:pt>
                <c:pt idx="2391">
                  <c:v>-27.64632611442396</c:v>
                </c:pt>
                <c:pt idx="2392">
                  <c:v>-13.82316305721198</c:v>
                </c:pt>
                <c:pt idx="2393">
                  <c:v>-25.34234202803845</c:v>
                </c:pt>
                <c:pt idx="2394">
                  <c:v>24.1903499848457</c:v>
                </c:pt>
                <c:pt idx="2395">
                  <c:v>-6.335585507009613</c:v>
                </c:pt>
                <c:pt idx="2396">
                  <c:v>-3.167792753504806</c:v>
                </c:pt>
                <c:pt idx="2397">
                  <c:v>16.84686412268006</c:v>
                </c:pt>
                <c:pt idx="2398">
                  <c:v>-10.00732843809243</c:v>
                </c:pt>
                <c:pt idx="2399">
                  <c:v>-23.43442471847868</c:v>
                </c:pt>
                <c:pt idx="2400">
                  <c:v>-11.71721235923934</c:v>
                </c:pt>
                <c:pt idx="2401">
                  <c:v>-24.28936667905213</c:v>
                </c:pt>
                <c:pt idx="2402">
                  <c:v>43.14759815877132</c:v>
                </c:pt>
                <c:pt idx="2403">
                  <c:v>21.57379907938566</c:v>
                </c:pt>
                <c:pt idx="2404">
                  <c:v>10.78689953969283</c:v>
                </c:pt>
                <c:pt idx="2405">
                  <c:v>5.393449769846414</c:v>
                </c:pt>
                <c:pt idx="2406">
                  <c:v>21.12748538435567</c:v>
                </c:pt>
                <c:pt idx="2407">
                  <c:v>10.56374269217783</c:v>
                </c:pt>
                <c:pt idx="2408">
                  <c:v>-13.14888915334355</c:v>
                </c:pt>
                <c:pt idx="2409">
                  <c:v>-6.574444576671773</c:v>
                </c:pt>
                <c:pt idx="2410">
                  <c:v>-3.287222288335886</c:v>
                </c:pt>
                <c:pt idx="2411">
                  <c:v>-1.643611144167943</c:v>
                </c:pt>
                <c:pt idx="2412">
                  <c:v>-0.821805572083972</c:v>
                </c:pt>
                <c:pt idx="2413">
                  <c:v>-129.4262262820692</c:v>
                </c:pt>
                <c:pt idx="2414">
                  <c:v>-83.14387364046707</c:v>
                </c:pt>
                <c:pt idx="2415">
                  <c:v>-41.57193682023354</c:v>
                </c:pt>
                <c:pt idx="2416">
                  <c:v>-20.78596841011677</c:v>
                </c:pt>
                <c:pt idx="2417">
                  <c:v>-10.39298420505838</c:v>
                </c:pt>
                <c:pt idx="2418">
                  <c:v>-5.196492102529192</c:v>
                </c:pt>
                <c:pt idx="2419">
                  <c:v>-2.598246051264596</c:v>
                </c:pt>
                <c:pt idx="2420">
                  <c:v>-1.299123025632298</c:v>
                </c:pt>
                <c:pt idx="2421">
                  <c:v>-0.649561512816149</c:v>
                </c:pt>
                <c:pt idx="2422">
                  <c:v>-18.75554125584054</c:v>
                </c:pt>
                <c:pt idx="2423">
                  <c:v>-9.377770627920268</c:v>
                </c:pt>
                <c:pt idx="2424">
                  <c:v>-4.688885313960134</c:v>
                </c:pt>
                <c:pt idx="2425">
                  <c:v>-2.344442656980067</c:v>
                </c:pt>
                <c:pt idx="2426">
                  <c:v>-1.172221328490034</c:v>
                </c:pt>
                <c:pt idx="2427">
                  <c:v>-19.01687116367747</c:v>
                </c:pt>
                <c:pt idx="2428">
                  <c:v>-9.50843558183874</c:v>
                </c:pt>
                <c:pt idx="2429">
                  <c:v>-4.75421779091937</c:v>
                </c:pt>
                <c:pt idx="2430">
                  <c:v>-2.377108895459685</c:v>
                </c:pt>
                <c:pt idx="2431">
                  <c:v>-19.61931494716231</c:v>
                </c:pt>
                <c:pt idx="2432">
                  <c:v>-9.809657473581152</c:v>
                </c:pt>
                <c:pt idx="2433">
                  <c:v>-4.904828736790576</c:v>
                </c:pt>
                <c:pt idx="2434">
                  <c:v>-2.452414368395288</c:v>
                </c:pt>
                <c:pt idx="2435">
                  <c:v>-1.226207184197644</c:v>
                </c:pt>
                <c:pt idx="2436">
                  <c:v>-0.613103592098822</c:v>
                </c:pt>
                <c:pt idx="2437">
                  <c:v>-0.306551796049411</c:v>
                </c:pt>
                <c:pt idx="2438">
                  <c:v>-0.153275898024705</c:v>
                </c:pt>
                <c:pt idx="2439">
                  <c:v>-0.0766379490123527</c:v>
                </c:pt>
                <c:pt idx="2440">
                  <c:v>-18.46907947393864</c:v>
                </c:pt>
                <c:pt idx="2441">
                  <c:v>9.196220762463144</c:v>
                </c:pt>
                <c:pt idx="2442">
                  <c:v>4.598110381231572</c:v>
                </c:pt>
                <c:pt idx="2443">
                  <c:v>2.299055190615786</c:v>
                </c:pt>
                <c:pt idx="2444">
                  <c:v>1.149527595307893</c:v>
                </c:pt>
                <c:pt idx="2445">
                  <c:v>0.574763797653946</c:v>
                </c:pt>
                <c:pt idx="2446">
                  <c:v>0.287381898826973</c:v>
                </c:pt>
                <c:pt idx="2447">
                  <c:v>0.143690949413487</c:v>
                </c:pt>
                <c:pt idx="2448">
                  <c:v>18.50260597413921</c:v>
                </c:pt>
                <c:pt idx="2449">
                  <c:v>9.251302987069603</c:v>
                </c:pt>
                <c:pt idx="2450">
                  <c:v>4.625651493534801</c:v>
                </c:pt>
                <c:pt idx="2451">
                  <c:v>2.312825746767401</c:v>
                </c:pt>
                <c:pt idx="2452">
                  <c:v>1.1564128733837</c:v>
                </c:pt>
                <c:pt idx="2453">
                  <c:v>0.57820643669185</c:v>
                </c:pt>
                <c:pt idx="2454">
                  <c:v>-18.14165728108654</c:v>
                </c:pt>
                <c:pt idx="2455">
                  <c:v>-9.070828640543268</c:v>
                </c:pt>
                <c:pt idx="2456">
                  <c:v>13.89534617916083</c:v>
                </c:pt>
                <c:pt idx="2457">
                  <c:v>6.947673089580414</c:v>
                </c:pt>
                <c:pt idx="2458">
                  <c:v>3.473836544790207</c:v>
                </c:pt>
                <c:pt idx="2459">
                  <c:v>1.736918272395103</c:v>
                </c:pt>
                <c:pt idx="2460">
                  <c:v>0.868459136197552</c:v>
                </c:pt>
                <c:pt idx="2461">
                  <c:v>0.434229568098776</c:v>
                </c:pt>
                <c:pt idx="2462">
                  <c:v>0.217114784049388</c:v>
                </c:pt>
                <c:pt idx="2463">
                  <c:v>0.108557392024694</c:v>
                </c:pt>
                <c:pt idx="2464">
                  <c:v>-18.37648180342012</c:v>
                </c:pt>
                <c:pt idx="2465">
                  <c:v>-27.61900140114252</c:v>
                </c:pt>
                <c:pt idx="2466">
                  <c:v>-13.80950070057126</c:v>
                </c:pt>
                <c:pt idx="2467">
                  <c:v>11.52601014914683</c:v>
                </c:pt>
                <c:pt idx="2468">
                  <c:v>5.763005074573416</c:v>
                </c:pt>
                <c:pt idx="2469">
                  <c:v>-15.54925796214575</c:v>
                </c:pt>
                <c:pt idx="2470">
                  <c:v>29.08689201779205</c:v>
                </c:pt>
                <c:pt idx="2471">
                  <c:v>51.40496700776095</c:v>
                </c:pt>
                <c:pt idx="2472">
                  <c:v>62.56400450274541</c:v>
                </c:pt>
                <c:pt idx="2473">
                  <c:v>49.71276275080517</c:v>
                </c:pt>
                <c:pt idx="2474">
                  <c:v>43.28714187483504</c:v>
                </c:pt>
                <c:pt idx="2475">
                  <c:v>21.64357093741752</c:v>
                </c:pt>
                <c:pt idx="2476">
                  <c:v>29.25254596814122</c:v>
                </c:pt>
                <c:pt idx="2477">
                  <c:v>-95.95829001252416</c:v>
                </c:pt>
                <c:pt idx="2478">
                  <c:v>-103.2714265045595</c:v>
                </c:pt>
                <c:pt idx="2479">
                  <c:v>-88.49723425114464</c:v>
                </c:pt>
                <c:pt idx="2480">
                  <c:v>-81.11013812443724</c:v>
                </c:pt>
                <c:pt idx="2481">
                  <c:v>-40.55506906221862</c:v>
                </c:pt>
                <c:pt idx="2482">
                  <c:v>-20.27753453110931</c:v>
                </c:pt>
                <c:pt idx="2483">
                  <c:v>8.291993233877807</c:v>
                </c:pt>
                <c:pt idx="2484">
                  <c:v>-14.28476388249356</c:v>
                </c:pt>
                <c:pt idx="2485">
                  <c:v>-7.142381941246779</c:v>
                </c:pt>
                <c:pt idx="2486">
                  <c:v>-22.00195147005585</c:v>
                </c:pt>
                <c:pt idx="2487">
                  <c:v>7.429784764404535</c:v>
                </c:pt>
                <c:pt idx="2488">
                  <c:v>3.714892382202268</c:v>
                </c:pt>
                <c:pt idx="2489">
                  <c:v>-16.57331430833133</c:v>
                </c:pt>
                <c:pt idx="2490">
                  <c:v>-8.286657154165665</c:v>
                </c:pt>
                <c:pt idx="2491">
                  <c:v>-4.143328577082833</c:v>
                </c:pt>
                <c:pt idx="2492">
                  <c:v>-2.071664288541416</c:v>
                </c:pt>
                <c:pt idx="2493">
                  <c:v>-1.035832144270708</c:v>
                </c:pt>
                <c:pt idx="2494">
                  <c:v>-0.517916072135354</c:v>
                </c:pt>
                <c:pt idx="2495">
                  <c:v>-0.258958036067677</c:v>
                </c:pt>
                <c:pt idx="2496">
                  <c:v>-36.99100001689877</c:v>
                </c:pt>
                <c:pt idx="2497">
                  <c:v>-36.92626050788185</c:v>
                </c:pt>
                <c:pt idx="2498">
                  <c:v>-0.032369754508462</c:v>
                </c:pt>
                <c:pt idx="2499">
                  <c:v>-0.016184877254231</c:v>
                </c:pt>
                <c:pt idx="2500">
                  <c:v>-18.43885293805958</c:v>
                </c:pt>
                <c:pt idx="2501">
                  <c:v>-9.21942646902979</c:v>
                </c:pt>
                <c:pt idx="2502">
                  <c:v>-4.609713234514894</c:v>
                </c:pt>
                <c:pt idx="2503">
                  <c:v>-20.73561711668991</c:v>
                </c:pt>
                <c:pt idx="2504">
                  <c:v>-10.36780855834495</c:v>
                </c:pt>
                <c:pt idx="2505">
                  <c:v>-5.183904279172477</c:v>
                </c:pt>
                <c:pt idx="2506">
                  <c:v>-2.591952139586239</c:v>
                </c:pt>
                <c:pt idx="2507">
                  <c:v>17.13478442963934</c:v>
                </c:pt>
                <c:pt idx="2508">
                  <c:v>8.56739221481967</c:v>
                </c:pt>
                <c:pt idx="2509">
                  <c:v>4.283696107409835</c:v>
                </c:pt>
                <c:pt idx="2510">
                  <c:v>2.141848053704918</c:v>
                </c:pt>
                <c:pt idx="2511">
                  <c:v>1.070924026852459</c:v>
                </c:pt>
                <c:pt idx="2512">
                  <c:v>0.535462013426229</c:v>
                </c:pt>
                <c:pt idx="2513">
                  <c:v>0.267731006713115</c:v>
                </c:pt>
                <c:pt idx="2514">
                  <c:v>0.133865503356557</c:v>
                </c:pt>
                <c:pt idx="2515">
                  <c:v>0.0669327516782787</c:v>
                </c:pt>
                <c:pt idx="2516">
                  <c:v>0.0334663758391393</c:v>
                </c:pt>
                <c:pt idx="2517">
                  <c:v>0.0167331879195697</c:v>
                </c:pt>
                <c:pt idx="2518">
                  <c:v>0.00836659395978483</c:v>
                </c:pt>
                <c:pt idx="2519">
                  <c:v>0.00418329697989242</c:v>
                </c:pt>
                <c:pt idx="2520">
                  <c:v>0.00209164848994621</c:v>
                </c:pt>
                <c:pt idx="2521">
                  <c:v>0.0010458242449731</c:v>
                </c:pt>
                <c:pt idx="2522">
                  <c:v>0.000522912122486552</c:v>
                </c:pt>
                <c:pt idx="2523">
                  <c:v>0.000261456061243276</c:v>
                </c:pt>
                <c:pt idx="2524">
                  <c:v>-18.43062977140184</c:v>
                </c:pt>
                <c:pt idx="2525">
                  <c:v>-27.64607538513338</c:v>
                </c:pt>
                <c:pt idx="2526">
                  <c:v>-13.8230376925667</c:v>
                </c:pt>
                <c:pt idx="2527">
                  <c:v>-6.911518846283346</c:v>
                </c:pt>
                <c:pt idx="2528">
                  <c:v>-3.455759423141673</c:v>
                </c:pt>
                <c:pt idx="2529">
                  <c:v>-20.1586402110033</c:v>
                </c:pt>
                <c:pt idx="2530">
                  <c:v>8.351440393930813</c:v>
                </c:pt>
                <c:pt idx="2531">
                  <c:v>4.175720196965407</c:v>
                </c:pt>
                <c:pt idx="2532">
                  <c:v>2.087860098482703</c:v>
                </c:pt>
                <c:pt idx="2533">
                  <c:v>-17.38683045019111</c:v>
                </c:pt>
                <c:pt idx="2534">
                  <c:v>-8.693415225095556</c:v>
                </c:pt>
                <c:pt idx="2535">
                  <c:v>-4.346707612547778</c:v>
                </c:pt>
                <c:pt idx="2536">
                  <c:v>-20.60411430570635</c:v>
                </c:pt>
                <c:pt idx="2537">
                  <c:v>-10.30205715285318</c:v>
                </c:pt>
                <c:pt idx="2538">
                  <c:v>-5.151028576426588</c:v>
                </c:pt>
                <c:pt idx="2539">
                  <c:v>-21.00627478764576</c:v>
                </c:pt>
                <c:pt idx="2540">
                  <c:v>-10.50313739382288</c:v>
                </c:pt>
                <c:pt idx="2541">
                  <c:v>-5.25156869691144</c:v>
                </c:pt>
                <c:pt idx="2542">
                  <c:v>15.80497615097674</c:v>
                </c:pt>
                <c:pt idx="2543">
                  <c:v>-10.52827242394409</c:v>
                </c:pt>
                <c:pt idx="2544">
                  <c:v>-5.264136211972046</c:v>
                </c:pt>
                <c:pt idx="2545">
                  <c:v>-21.06282860541848</c:v>
                </c:pt>
                <c:pt idx="2546">
                  <c:v>-10.53141430270924</c:v>
                </c:pt>
                <c:pt idx="2547">
                  <c:v>13.16505334807784</c:v>
                </c:pt>
                <c:pt idx="2548">
                  <c:v>6.58252667403892</c:v>
                </c:pt>
                <c:pt idx="2549">
                  <c:v>3.29126333701946</c:v>
                </c:pt>
                <c:pt idx="2550">
                  <c:v>-16.78512883092273</c:v>
                </c:pt>
                <c:pt idx="2551">
                  <c:v>-8.392564415461366</c:v>
                </c:pt>
                <c:pt idx="2552">
                  <c:v>14.23447829170178</c:v>
                </c:pt>
                <c:pt idx="2553">
                  <c:v>7.11723914585089</c:v>
                </c:pt>
                <c:pt idx="2554">
                  <c:v>3.558619572925445</c:v>
                </c:pt>
                <c:pt idx="2555">
                  <c:v>1.779309786462722</c:v>
                </c:pt>
                <c:pt idx="2556">
                  <c:v>19.32041539266383</c:v>
                </c:pt>
                <c:pt idx="2557">
                  <c:v>46.52172869519684</c:v>
                </c:pt>
                <c:pt idx="2558">
                  <c:v>-13.6006566512665</c:v>
                </c:pt>
                <c:pt idx="2559">
                  <c:v>-25.23108882506572</c:v>
                </c:pt>
                <c:pt idx="2560">
                  <c:v>-12.61554441253286</c:v>
                </c:pt>
                <c:pt idx="2561">
                  <c:v>-24.73853270569889</c:v>
                </c:pt>
                <c:pt idx="2562">
                  <c:v>-12.36926635284945</c:v>
                </c:pt>
                <c:pt idx="2563">
                  <c:v>-6.184633176424723</c:v>
                </c:pt>
                <c:pt idx="2564">
                  <c:v>-21.52307708764483</c:v>
                </c:pt>
                <c:pt idx="2565">
                  <c:v>-10.76153854382241</c:v>
                </c:pt>
                <c:pt idx="2566">
                  <c:v>-42.24229027077613</c:v>
                </c:pt>
                <c:pt idx="2567">
                  <c:v>-21.12114513538807</c:v>
                </c:pt>
                <c:pt idx="2568">
                  <c:v>-10.56057256769403</c:v>
                </c:pt>
                <c:pt idx="2569">
                  <c:v>-5.280286283847016</c:v>
                </c:pt>
                <c:pt idx="2570">
                  <c:v>-2.640143141923508</c:v>
                </c:pt>
                <c:pt idx="2571">
                  <c:v>-1.320071570961754</c:v>
                </c:pt>
                <c:pt idx="2572">
                  <c:v>-0.660035785480877</c:v>
                </c:pt>
                <c:pt idx="2573">
                  <c:v>-0.330017892740438</c:v>
                </c:pt>
                <c:pt idx="2574">
                  <c:v>-18.59576944580268</c:v>
                </c:pt>
                <c:pt idx="2575">
                  <c:v>9.132875776531122</c:v>
                </c:pt>
                <c:pt idx="2576">
                  <c:v>4.566437888265561</c:v>
                </c:pt>
                <c:pt idx="2577">
                  <c:v>2.283218944132781</c:v>
                </c:pt>
                <c:pt idx="2578">
                  <c:v>-17.28915102736607</c:v>
                </c:pt>
                <c:pt idx="2579">
                  <c:v>-8.644575513683037</c:v>
                </c:pt>
                <c:pt idx="2580">
                  <c:v>-4.322287756841519</c:v>
                </c:pt>
                <c:pt idx="2581">
                  <c:v>-2.16114387842076</c:v>
                </c:pt>
                <c:pt idx="2582">
                  <c:v>-1.08057193921038</c:v>
                </c:pt>
                <c:pt idx="2583">
                  <c:v>-18.97104646903765</c:v>
                </c:pt>
                <c:pt idx="2584">
                  <c:v>-9.485523234518826</c:v>
                </c:pt>
                <c:pt idx="2585">
                  <c:v>-4.742761617259413</c:v>
                </c:pt>
                <c:pt idx="2586">
                  <c:v>-2.371380808629707</c:v>
                </c:pt>
                <c:pt idx="2587">
                  <c:v>-1.185690404314853</c:v>
                </c:pt>
                <c:pt idx="2588">
                  <c:v>-0.592845202157427</c:v>
                </c:pt>
                <c:pt idx="2589">
                  <c:v>-18.72718310051118</c:v>
                </c:pt>
                <c:pt idx="2590">
                  <c:v>27.49792944860934</c:v>
                </c:pt>
                <c:pt idx="2591">
                  <c:v>32.17972522373713</c:v>
                </c:pt>
                <c:pt idx="2592">
                  <c:v>34.52062311130103</c:v>
                </c:pt>
                <c:pt idx="2593">
                  <c:v>-19.60120944321441</c:v>
                </c:pt>
                <c:pt idx="2594">
                  <c:v>-28.23136522103967</c:v>
                </c:pt>
                <c:pt idx="2595">
                  <c:v>4.31507788891263</c:v>
                </c:pt>
                <c:pt idx="2596">
                  <c:v>-16.27322155497615</c:v>
                </c:pt>
                <c:pt idx="2597">
                  <c:v>-8.136610777488073</c:v>
                </c:pt>
                <c:pt idx="2598">
                  <c:v>-4.068305388744036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3874936"/>
        <c:axId val="2083877976"/>
      </c:lineChart>
      <c:catAx>
        <c:axId val="2083874936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crossAx val="2083877976"/>
        <c:crosses val="autoZero"/>
        <c:auto val="1"/>
        <c:lblAlgn val="ctr"/>
        <c:lblOffset val="100"/>
        <c:noMultiLvlLbl val="0"/>
      </c:catAx>
      <c:valAx>
        <c:axId val="2083877976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2083874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7"/>
          <c:order val="0"/>
          <c:tx>
            <c:strRef>
              <c:f>'Batterie 4 - P Vorgabe'!$M$17</c:f>
              <c:strCache>
                <c:ptCount val="1"/>
                <c:pt idx="0">
                  <c:v>SoC</c:v>
                </c:pt>
              </c:strCache>
            </c:strRef>
          </c:tx>
          <c:val>
            <c:numRef>
              <c:f>'Batterie 4 - P Vorgabe'!$M$19:$M$207</c:f>
              <c:numCache>
                <c:formatCode>0.0%</c:formatCode>
                <c:ptCount val="189"/>
                <c:pt idx="0">
                  <c:v>0.357063442738054</c:v>
                </c:pt>
                <c:pt idx="1">
                  <c:v>0.350506383519541</c:v>
                </c:pt>
                <c:pt idx="2">
                  <c:v>0.343962245397655</c:v>
                </c:pt>
                <c:pt idx="3">
                  <c:v>0.337428632941409</c:v>
                </c:pt>
                <c:pt idx="4">
                  <c:v>0.330903594806706</c:v>
                </c:pt>
                <c:pt idx="5">
                  <c:v>0.324385541407453</c:v>
                </c:pt>
                <c:pt idx="6">
                  <c:v>0.317873177849554</c:v>
                </c:pt>
                <c:pt idx="7">
                  <c:v>0.311365449298216</c:v>
                </c:pt>
                <c:pt idx="8">
                  <c:v>0.304861496473561</c:v>
                </c:pt>
                <c:pt idx="9">
                  <c:v>0.298360619396867</c:v>
                </c:pt>
                <c:pt idx="10">
                  <c:v>0.291862247857867</c:v>
                </c:pt>
                <c:pt idx="11">
                  <c:v>0.285365917357083</c:v>
                </c:pt>
                <c:pt idx="12">
                  <c:v>0.278871249508196</c:v>
                </c:pt>
                <c:pt idx="13">
                  <c:v>0.272377936073602</c:v>
                </c:pt>
                <c:pt idx="14">
                  <c:v>0.265879447261062</c:v>
                </c:pt>
                <c:pt idx="15">
                  <c:v>0.264240617452037</c:v>
                </c:pt>
                <c:pt idx="16">
                  <c:v>0.262598405353031</c:v>
                </c:pt>
                <c:pt idx="17">
                  <c:v>0.260953610682989</c:v>
                </c:pt>
                <c:pt idx="18">
                  <c:v>0.259306844072875</c:v>
                </c:pt>
                <c:pt idx="19">
                  <c:v>0.257658571774206</c:v>
                </c:pt>
                <c:pt idx="20">
                  <c:v>0.256009149796571</c:v>
                </c:pt>
                <c:pt idx="21">
                  <c:v>0.254358849973567</c:v>
                </c:pt>
                <c:pt idx="22">
                  <c:v>0.252707879865627</c:v>
                </c:pt>
                <c:pt idx="23">
                  <c:v>0.251056397956964</c:v>
                </c:pt>
                <c:pt idx="24">
                  <c:v>0.249404525259299</c:v>
                </c:pt>
                <c:pt idx="25">
                  <c:v>0.247752354171975</c:v>
                </c:pt>
                <c:pt idx="26">
                  <c:v>0.246099955247151</c:v>
                </c:pt>
                <c:pt idx="27">
                  <c:v>0.24444738235542</c:v>
                </c:pt>
                <c:pt idx="28">
                  <c:v>0.242794676630048</c:v>
                </c:pt>
                <c:pt idx="29">
                  <c:v>0.241141869478625</c:v>
                </c:pt>
                <c:pt idx="30">
                  <c:v>0.239489328074821</c:v>
                </c:pt>
                <c:pt idx="31">
                  <c:v>0.232934143466533</c:v>
                </c:pt>
                <c:pt idx="32">
                  <c:v>0.226391532422494</c:v>
                </c:pt>
                <c:pt idx="33">
                  <c:v>0.219859163940448</c:v>
                </c:pt>
                <c:pt idx="34">
                  <c:v>0.213335139160638</c:v>
                </c:pt>
                <c:pt idx="35">
                  <c:v>0.206817911251286</c:v>
                </c:pt>
                <c:pt idx="36">
                  <c:v>0.200306220146426</c:v>
                </c:pt>
                <c:pt idx="37">
                  <c:v>0.193799039382637</c:v>
                </c:pt>
                <c:pt idx="38">
                  <c:v>0.187295532791668</c:v>
                </c:pt>
                <c:pt idx="39">
                  <c:v>0.180795019221781</c:v>
                </c:pt>
                <c:pt idx="40">
                  <c:v>0.174296943799374</c:v>
                </c:pt>
                <c:pt idx="41">
                  <c:v>0.167800854518382</c:v>
                </c:pt>
                <c:pt idx="42">
                  <c:v>0.161306383169758</c:v>
                </c:pt>
                <c:pt idx="43">
                  <c:v>0.154813229806411</c:v>
                </c:pt>
                <c:pt idx="44">
                  <c:v>0.148321150088186</c:v>
                </c:pt>
                <c:pt idx="45">
                  <c:v>0.141823603288359</c:v>
                </c:pt>
                <c:pt idx="46">
                  <c:v>0.14018495438169</c:v>
                </c:pt>
                <c:pt idx="47">
                  <c:v>0.138542880411934</c:v>
                </c:pt>
                <c:pt idx="48">
                  <c:v>0.136898191211442</c:v>
                </c:pt>
                <c:pt idx="49">
                  <c:v>0.135251505133337</c:v>
                </c:pt>
                <c:pt idx="50">
                  <c:v>0.133603294325443</c:v>
                </c:pt>
                <c:pt idx="51">
                  <c:v>0.131953919299517</c:v>
                </c:pt>
                <c:pt idx="52">
                  <c:v>0.130303655326817</c:v>
                </c:pt>
                <c:pt idx="53">
                  <c:v>0.128652712592626</c:v>
                </c:pt>
                <c:pt idx="54">
                  <c:v>0.127001251585379</c:v>
                </c:pt>
                <c:pt idx="55">
                  <c:v>0.125349394847136</c:v>
                </c:pt>
                <c:pt idx="56">
                  <c:v>0.123697235945739</c:v>
                </c:pt>
                <c:pt idx="57">
                  <c:v>0.122044846325565</c:v>
                </c:pt>
                <c:pt idx="58">
                  <c:v>0.120392280538464</c:v>
                </c:pt>
                <c:pt idx="59">
                  <c:v>0.118739580237881</c:v>
                </c:pt>
                <c:pt idx="60">
                  <c:v>0.117087125875932</c:v>
                </c:pt>
                <c:pt idx="61">
                  <c:v>0.110532223191815</c:v>
                </c:pt>
                <c:pt idx="62">
                  <c:v>0.103989841806269</c:v>
                </c:pt>
                <c:pt idx="63">
                  <c:v>0.0974576604065245</c:v>
                </c:pt>
                <c:pt idx="64">
                  <c:v>0.0909337880259895</c:v>
                </c:pt>
                <c:pt idx="65">
                  <c:v>0.084416684262742</c:v>
                </c:pt>
                <c:pt idx="66">
                  <c:v>0.0779050942886468</c:v>
                </c:pt>
                <c:pt idx="67">
                  <c:v>0.0713979959070769</c:v>
                </c:pt>
                <c:pt idx="68">
                  <c:v>0.0648945564255585</c:v>
                </c:pt>
                <c:pt idx="69">
                  <c:v>0.0583940975237593</c:v>
                </c:pt>
                <c:pt idx="70">
                  <c:v>0.0518960666345694</c:v>
                </c:pt>
                <c:pt idx="71">
                  <c:v>0.0454000136308205</c:v>
                </c:pt>
                <c:pt idx="72">
                  <c:v>0.0389055718340322</c:v>
                </c:pt>
                <c:pt idx="73">
                  <c:v>0.0324124425439324</c:v>
                </c:pt>
                <c:pt idx="74">
                  <c:v>0.0259203824360355</c:v>
                </c:pt>
                <c:pt idx="75">
                  <c:v>0.0194291932955727</c:v>
                </c:pt>
                <c:pt idx="76">
                  <c:v>0.0129387136546409</c:v>
                </c:pt>
                <c:pt idx="77">
                  <c:v>0.00644881197973229</c:v>
                </c:pt>
                <c:pt idx="78">
                  <c:v>-4.06188777767276E-5</c:v>
                </c:pt>
                <c:pt idx="79">
                  <c:v>-4.06188777767276E-5</c:v>
                </c:pt>
                <c:pt idx="80">
                  <c:v>-4.06188777767276E-5</c:v>
                </c:pt>
                <c:pt idx="81">
                  <c:v>-4.06188777767276E-5</c:v>
                </c:pt>
                <c:pt idx="82">
                  <c:v>-4.06188777767276E-5</c:v>
                </c:pt>
                <c:pt idx="83">
                  <c:v>-4.06188777767276E-5</c:v>
                </c:pt>
                <c:pt idx="84">
                  <c:v>-4.06188777767276E-5</c:v>
                </c:pt>
                <c:pt idx="85">
                  <c:v>-4.06188777767276E-5</c:v>
                </c:pt>
                <c:pt idx="86">
                  <c:v>-4.06188777767276E-5</c:v>
                </c:pt>
                <c:pt idx="87">
                  <c:v>-4.06188777767276E-5</c:v>
                </c:pt>
                <c:pt idx="88">
                  <c:v>-4.06188777767276E-5</c:v>
                </c:pt>
                <c:pt idx="89">
                  <c:v>-4.06188777767276E-5</c:v>
                </c:pt>
                <c:pt idx="90">
                  <c:v>-4.06188777767276E-5</c:v>
                </c:pt>
                <c:pt idx="91">
                  <c:v>0.00737436694904347</c:v>
                </c:pt>
                <c:pt idx="92">
                  <c:v>0.0148275229378087</c:v>
                </c:pt>
                <c:pt idx="93">
                  <c:v>0.0223131437248668</c:v>
                </c:pt>
                <c:pt idx="94">
                  <c:v>0.0298263767376662</c:v>
                </c:pt>
                <c:pt idx="95">
                  <c:v>0.0373630947265157</c:v>
                </c:pt>
                <c:pt idx="96">
                  <c:v>0.0449197873492555</c:v>
                </c:pt>
                <c:pt idx="97">
                  <c:v>0.0524934689609642</c:v>
                </c:pt>
                <c:pt idx="98">
                  <c:v>0.0600816001865066</c:v>
                </c:pt>
                <c:pt idx="99">
                  <c:v>0.0676820212157758</c:v>
                </c:pt>
                <c:pt idx="100">
                  <c:v>0.0752928950694167</c:v>
                </c:pt>
                <c:pt idx="101">
                  <c:v>0.0829126593447255</c:v>
                </c:pt>
                <c:pt idx="102">
                  <c:v>0.090539985174177</c:v>
                </c:pt>
                <c:pt idx="103">
                  <c:v>0.0981737423184964</c:v>
                </c:pt>
                <c:pt idx="104">
                  <c:v>0.105812969477332</c:v>
                </c:pt>
                <c:pt idx="105">
                  <c:v>0.113456849037649</c:v>
                </c:pt>
                <c:pt idx="106">
                  <c:v>0.12110468559652</c:v>
                </c:pt>
                <c:pt idx="107">
                  <c:v>0.128755887694162</c:v>
                </c:pt>
                <c:pt idx="108">
                  <c:v>0.136409952277363</c:v>
                </c:pt>
                <c:pt idx="109">
                  <c:v>0.144066451485191</c:v>
                </c:pt>
                <c:pt idx="110">
                  <c:v>0.151725021409867</c:v>
                </c:pt>
                <c:pt idx="111">
                  <c:v>0.159385352537571</c:v>
                </c:pt>
                <c:pt idx="112">
                  <c:v>0.167047181618077</c:v>
                </c:pt>
                <c:pt idx="113">
                  <c:v>0.174710284749651</c:v>
                </c:pt>
                <c:pt idx="114">
                  <c:v>0.182374471497558</c:v>
                </c:pt>
                <c:pt idx="115">
                  <c:v>0.190039579891691</c:v>
                </c:pt>
                <c:pt idx="116">
                  <c:v>0.197705472171909</c:v>
                </c:pt>
                <c:pt idx="117">
                  <c:v>0.205372031169331</c:v>
                </c:pt>
                <c:pt idx="118">
                  <c:v>0.213039157228521</c:v>
                </c:pt>
                <c:pt idx="119">
                  <c:v>0.220706765589724</c:v>
                </c:pt>
                <c:pt idx="120">
                  <c:v>0.228377598095118</c:v>
                </c:pt>
                <c:pt idx="121">
                  <c:v>0.232697396619379</c:v>
                </c:pt>
                <c:pt idx="122">
                  <c:v>0.237012877380573</c:v>
                </c:pt>
                <c:pt idx="123">
                  <c:v>0.241324626185208</c:v>
                </c:pt>
                <c:pt idx="124">
                  <c:v>0.245633149361306</c:v>
                </c:pt>
                <c:pt idx="125">
                  <c:v>0.249938884541541</c:v>
                </c:pt>
                <c:pt idx="126">
                  <c:v>0.254242209983379</c:v>
                </c:pt>
                <c:pt idx="127">
                  <c:v>0.25854345262473</c:v>
                </c:pt>
                <c:pt idx="128">
                  <c:v>0.262842895046659</c:v>
                </c:pt>
                <c:pt idx="129">
                  <c:v>0.267140781491436</c:v>
                </c:pt>
                <c:pt idx="130">
                  <c:v>0.2714373230641</c:v>
                </c:pt>
                <c:pt idx="131">
                  <c:v>0.275732702228306</c:v>
                </c:pt>
                <c:pt idx="132">
                  <c:v>0.280027076692209</c:v>
                </c:pt>
                <c:pt idx="133">
                  <c:v>0.284320582767127</c:v>
                </c:pt>
                <c:pt idx="134">
                  <c:v>0.288613338270529</c:v>
                </c:pt>
                <c:pt idx="135">
                  <c:v>0.292905445035164</c:v>
                </c:pt>
                <c:pt idx="136">
                  <c:v>0.297196991077762</c:v>
                </c:pt>
                <c:pt idx="137">
                  <c:v>0.301488052473508</c:v>
                </c:pt>
                <c:pt idx="138">
                  <c:v>0.305778694976189</c:v>
                </c:pt>
                <c:pt idx="139">
                  <c:v>0.310068975418542</c:v>
                </c:pt>
                <c:pt idx="140">
                  <c:v>0.314358942922598</c:v>
                </c:pt>
                <c:pt idx="141">
                  <c:v>0.318648639945826</c:v>
                </c:pt>
                <c:pt idx="142">
                  <c:v>0.322938103185336</c:v>
                </c:pt>
                <c:pt idx="143">
                  <c:v>0.32722736435941</c:v>
                </c:pt>
                <c:pt idx="144">
                  <c:v>0.331516450882996</c:v>
                </c:pt>
                <c:pt idx="145">
                  <c:v>0.335805386451556</c:v>
                </c:pt>
                <c:pt idx="146">
                  <c:v>0.340094191545702</c:v>
                </c:pt>
                <c:pt idx="147">
                  <c:v>0.344382883867371</c:v>
                </c:pt>
                <c:pt idx="148">
                  <c:v>0.348671478716812</c:v>
                </c:pt>
                <c:pt idx="149">
                  <c:v>0.352959989318433</c:v>
                </c:pt>
                <c:pt idx="150">
                  <c:v>0.357243907610091</c:v>
                </c:pt>
                <c:pt idx="151">
                  <c:v>0.353284369697004</c:v>
                </c:pt>
                <c:pt idx="152">
                  <c:v>0.349338893404474</c:v>
                </c:pt>
                <c:pt idx="153">
                  <c:v>0.345404699355655</c:v>
                </c:pt>
                <c:pt idx="154">
                  <c:v>0.341479557536812</c:v>
                </c:pt>
                <c:pt idx="155">
                  <c:v>0.337561678711897</c:v>
                </c:pt>
                <c:pt idx="156">
                  <c:v>0.333649627299776</c:v>
                </c:pt>
                <c:pt idx="157">
                  <c:v>0.329742251471886</c:v>
                </c:pt>
                <c:pt idx="158">
                  <c:v>0.325838627066571</c:v>
                </c:pt>
                <c:pt idx="159">
                  <c:v>0.321938012589135</c:v>
                </c:pt>
                <c:pt idx="160">
                  <c:v>0.318039813106452</c:v>
                </c:pt>
                <c:pt idx="161">
                  <c:v>0.314143551278058</c:v>
                </c:pt>
                <c:pt idx="162">
                  <c:v>0.310248844113141</c:v>
                </c:pt>
                <c:pt idx="163">
                  <c:v>0.30635538432168</c:v>
                </c:pt>
                <c:pt idx="164">
                  <c:v>0.302462925351659</c:v>
                </c:pt>
                <c:pt idx="165">
                  <c:v>0.298571269383777</c:v>
                </c:pt>
                <c:pt idx="166">
                  <c:v>0.294680257699091</c:v>
                </c:pt>
                <c:pt idx="167">
                  <c:v>0.290789762950558</c:v>
                </c:pt>
                <c:pt idx="168">
                  <c:v>0.286899682962161</c:v>
                </c:pt>
                <c:pt idx="169">
                  <c:v>0.283009935753684</c:v>
                </c:pt>
                <c:pt idx="170">
                  <c:v>0.279120455548865</c:v>
                </c:pt>
                <c:pt idx="171">
                  <c:v>0.275231189572579</c:v>
                </c:pt>
                <c:pt idx="172">
                  <c:v>0.271342095481072</c:v>
                </c:pt>
                <c:pt idx="173">
                  <c:v>0.267453139300124</c:v>
                </c:pt>
                <c:pt idx="174">
                  <c:v>0.263564293770756</c:v>
                </c:pt>
                <c:pt idx="175">
                  <c:v>0.259675537021917</c:v>
                </c:pt>
                <c:pt idx="176">
                  <c:v>0.255786851505518</c:v>
                </c:pt>
                <c:pt idx="177">
                  <c:v>0.251898223141974</c:v>
                </c:pt>
                <c:pt idx="178">
                  <c:v>0.248009640634626</c:v>
                </c:pt>
                <c:pt idx="179">
                  <c:v>0.24412109491968</c:v>
                </c:pt>
                <c:pt idx="180">
                  <c:v>0.240232578724861</c:v>
                </c:pt>
                <c:pt idx="181">
                  <c:v>0.236344086215312</c:v>
                </c:pt>
                <c:pt idx="182">
                  <c:v>0.232455612709476</c:v>
                </c:pt>
                <c:pt idx="183">
                  <c:v>0.228567154451135</c:v>
                </c:pt>
                <c:pt idx="184">
                  <c:v>0.224678708426518</c:v>
                </c:pt>
                <c:pt idx="185">
                  <c:v>0.220790272217543</c:v>
                </c:pt>
                <c:pt idx="186">
                  <c:v>0.216901843884082</c:v>
                </c:pt>
                <c:pt idx="187">
                  <c:v>0.213013421869483</c:v>
                </c:pt>
                <c:pt idx="188">
                  <c:v>0.209126281826579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6448584"/>
        <c:axId val="2086451608"/>
      </c:lineChart>
      <c:catAx>
        <c:axId val="20864485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de-DE"/>
          </a:p>
        </c:txPr>
        <c:crossAx val="2086451608"/>
        <c:crosses val="autoZero"/>
        <c:auto val="1"/>
        <c:lblAlgn val="ctr"/>
        <c:lblOffset val="100"/>
        <c:noMultiLvlLbl val="0"/>
      </c:catAx>
      <c:valAx>
        <c:axId val="208645160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de-DE"/>
          </a:p>
        </c:txPr>
        <c:crossAx val="20864485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de-DE"/>
        </a:p>
      </c:txPr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'Batterie 4 - P Vorgabe'!$J$17</c:f>
              <c:strCache>
                <c:ptCount val="1"/>
                <c:pt idx="0">
                  <c:v>P [kW]</c:v>
                </c:pt>
              </c:strCache>
            </c:strRef>
          </c:tx>
          <c:val>
            <c:numRef>
              <c:f>'Batterie 4 - P Vorgabe'!$J$19:$J$207</c:f>
              <c:numCache>
                <c:formatCode>0.000</c:formatCode>
                <c:ptCount val="189"/>
                <c:pt idx="0">
                  <c:v>0.43901786089123</c:v>
                </c:pt>
                <c:pt idx="1">
                  <c:v>0.43690155410496</c:v>
                </c:pt>
                <c:pt idx="2">
                  <c:v>0.435181366791714</c:v>
                </c:pt>
                <c:pt idx="3">
                  <c:v>0.433782591352901</c:v>
                </c:pt>
                <c:pt idx="4">
                  <c:v>0.432644797861228</c:v>
                </c:pt>
                <c:pt idx="5">
                  <c:v>0.431719043255369</c:v>
                </c:pt>
                <c:pt idx="6">
                  <c:v>0.430965646322228</c:v>
                </c:pt>
                <c:pt idx="7">
                  <c:v>0.430352407292846</c:v>
                </c:pt>
                <c:pt idx="8">
                  <c:v>0.429853178820105</c:v>
                </c:pt>
                <c:pt idx="9">
                  <c:v>0.429446716025567</c:v>
                </c:pt>
                <c:pt idx="10">
                  <c:v>0.429115749120914</c:v>
                </c:pt>
                <c:pt idx="11">
                  <c:v>0.428846234183623</c:v>
                </c:pt>
                <c:pt idx="12">
                  <c:v>0.42862674696374</c:v>
                </c:pt>
                <c:pt idx="13">
                  <c:v>0.42844799181495</c:v>
                </c:pt>
                <c:pt idx="14">
                  <c:v>0.429131237424889</c:v>
                </c:pt>
                <c:pt idx="15">
                  <c:v>0.113716070916614</c:v>
                </c:pt>
                <c:pt idx="16">
                  <c:v>0.114185939873147</c:v>
                </c:pt>
                <c:pt idx="17">
                  <c:v>0.114545363821207</c:v>
                </c:pt>
                <c:pt idx="18">
                  <c:v>0.114820184743933</c:v>
                </c:pt>
                <c:pt idx="19">
                  <c:v>0.115030247873975</c:v>
                </c:pt>
                <c:pt idx="20">
                  <c:v>0.115190772295022</c:v>
                </c:pt>
                <c:pt idx="21">
                  <c:v>0.115313417192491</c:v>
                </c:pt>
                <c:pt idx="22">
                  <c:v>0.115407107492851</c:v>
                </c:pt>
                <c:pt idx="23">
                  <c:v>0.115478670988754</c:v>
                </c:pt>
                <c:pt idx="24">
                  <c:v>0.115533328728051</c:v>
                </c:pt>
                <c:pt idx="25">
                  <c:v>0.115575071731989</c:v>
                </c:pt>
                <c:pt idx="26">
                  <c:v>0.115606949969277</c:v>
                </c:pt>
                <c:pt idx="27">
                  <c:v>0.115631293778647</c:v>
                </c:pt>
                <c:pt idx="28">
                  <c:v>0.115649883389085</c:v>
                </c:pt>
                <c:pt idx="29">
                  <c:v>0.115664078621409</c:v>
                </c:pt>
                <c:pt idx="30">
                  <c:v>0.115626887370827</c:v>
                </c:pt>
                <c:pt idx="31">
                  <c:v>0.436651776569782</c:v>
                </c:pt>
                <c:pt idx="32">
                  <c:v>0.434978290916649</c:v>
                </c:pt>
                <c:pt idx="33">
                  <c:v>0.433617426067925</c:v>
                </c:pt>
                <c:pt idx="34">
                  <c:v>0.43251042663773</c:v>
                </c:pt>
                <c:pt idx="35">
                  <c:v>0.431609698602476</c:v>
                </c:pt>
                <c:pt idx="36">
                  <c:v>0.430876649694939</c:v>
                </c:pt>
                <c:pt idx="37">
                  <c:v>0.430279960580747</c:v>
                </c:pt>
                <c:pt idx="38">
                  <c:v>0.429794196723069</c:v>
                </c:pt>
                <c:pt idx="39">
                  <c:v>0.429398690985806</c:v>
                </c:pt>
                <c:pt idx="40">
                  <c:v>0.429076642277706</c:v>
                </c:pt>
                <c:pt idx="41">
                  <c:v>0.428814387195844</c:v>
                </c:pt>
                <c:pt idx="42">
                  <c:v>0.428600810612203</c:v>
                </c:pt>
                <c:pt idx="43">
                  <c:v>0.428426868128214</c:v>
                </c:pt>
                <c:pt idx="44">
                  <c:v>0.428285198784444</c:v>
                </c:pt>
                <c:pt idx="45">
                  <c:v>0.429006833800244</c:v>
                </c:pt>
                <c:pt idx="46">
                  <c:v>0.113690967187688</c:v>
                </c:pt>
                <c:pt idx="47">
                  <c:v>0.114166731933988</c:v>
                </c:pt>
                <c:pt idx="48">
                  <c:v>0.114530674254316</c:v>
                </c:pt>
                <c:pt idx="49">
                  <c:v>0.114808954890307</c:v>
                </c:pt>
                <c:pt idx="50">
                  <c:v>0.115021665351337</c:v>
                </c:pt>
                <c:pt idx="51">
                  <c:v>0.115184214450268</c:v>
                </c:pt>
                <c:pt idx="52">
                  <c:v>0.115308407222691</c:v>
                </c:pt>
                <c:pt idx="53">
                  <c:v>0.11540328053201</c:v>
                </c:pt>
                <c:pt idx="54">
                  <c:v>0.115475747974605</c:v>
                </c:pt>
                <c:pt idx="55">
                  <c:v>0.115531096308799</c:v>
                </c:pt>
                <c:pt idx="56">
                  <c:v>0.115573366842887</c:v>
                </c:pt>
                <c:pt idx="57">
                  <c:v>0.115605648008694</c:v>
                </c:pt>
                <c:pt idx="58">
                  <c:v>0.115630299552266</c:v>
                </c:pt>
                <c:pt idx="59">
                  <c:v>0.115649124179212</c:v>
                </c:pt>
                <c:pt idx="60">
                  <c:v>0.11561470720556</c:v>
                </c:pt>
                <c:pt idx="61">
                  <c:v>0.436614218499155</c:v>
                </c:pt>
                <c:pt idx="62">
                  <c:v>0.434947754268688</c:v>
                </c:pt>
                <c:pt idx="63">
                  <c:v>0.433592589445568</c:v>
                </c:pt>
                <c:pt idx="64">
                  <c:v>0.432490220244363</c:v>
                </c:pt>
                <c:pt idx="65">
                  <c:v>0.431593255368295</c:v>
                </c:pt>
                <c:pt idx="66">
                  <c:v>0.430863266214027</c:v>
                </c:pt>
                <c:pt idx="67">
                  <c:v>0.430269065787739</c:v>
                </c:pt>
                <c:pt idx="68">
                  <c:v>0.429785326707111</c:v>
                </c:pt>
                <c:pt idx="69">
                  <c:v>0.429391468692926</c:v>
                </c:pt>
                <c:pt idx="70">
                  <c:v>0.429070761121584</c:v>
                </c:pt>
                <c:pt idx="71">
                  <c:v>0.428809597803484</c:v>
                </c:pt>
                <c:pt idx="72">
                  <c:v>0.42859691009087</c:v>
                </c:pt>
                <c:pt idx="73">
                  <c:v>0.428423691364658</c:v>
                </c:pt>
                <c:pt idx="74">
                  <c:v>0.428282611385359</c:v>
                </c:pt>
                <c:pt idx="75">
                  <c:v>0.428167703273313</c:v>
                </c:pt>
                <c:pt idx="76">
                  <c:v>0.428074109271994</c:v>
                </c:pt>
                <c:pt idx="77">
                  <c:v>0.42799787414347</c:v>
                </c:pt>
                <c:pt idx="78">
                  <c:v>0.42793577719752</c:v>
                </c:pt>
                <c:pt idx="79">
                  <c:v>0.0</c:v>
                </c:pt>
                <c:pt idx="80">
                  <c:v>0.0</c:v>
                </c:pt>
                <c:pt idx="81">
                  <c:v>0.0</c:v>
                </c:pt>
                <c:pt idx="82">
                  <c:v>0.0</c:v>
                </c:pt>
                <c:pt idx="83">
                  <c:v>0.0</c:v>
                </c:pt>
                <c:pt idx="84">
                  <c:v>0.0</c:v>
                </c:pt>
                <c:pt idx="85">
                  <c:v>0.0</c:v>
                </c:pt>
                <c:pt idx="86">
                  <c:v>0.0</c:v>
                </c:pt>
                <c:pt idx="87">
                  <c:v>0.0</c:v>
                </c:pt>
                <c:pt idx="88">
                  <c:v>0.0</c:v>
                </c:pt>
                <c:pt idx="89">
                  <c:v>0.0</c:v>
                </c:pt>
                <c:pt idx="90">
                  <c:v>0.0</c:v>
                </c:pt>
                <c:pt idx="91">
                  <c:v>-0.558709464331793</c:v>
                </c:pt>
                <c:pt idx="92">
                  <c:v>-0.564476412858456</c:v>
                </c:pt>
                <c:pt idx="93">
                  <c:v>-0.569404667327927</c:v>
                </c:pt>
                <c:pt idx="94">
                  <c:v>-0.573613143425287</c:v>
                </c:pt>
                <c:pt idx="95">
                  <c:v>-0.577204765112966</c:v>
                </c:pt>
                <c:pt idx="96">
                  <c:v>-0.580268361811004</c:v>
                </c:pt>
                <c:pt idx="97">
                  <c:v>-0.582880418403439</c:v>
                </c:pt>
                <c:pt idx="98">
                  <c:v>-0.585106662340368</c:v>
                </c:pt>
                <c:pt idx="99">
                  <c:v>-0.587003484892345</c:v>
                </c:pt>
                <c:pt idx="100">
                  <c:v>-0.588619201603006</c:v>
                </c:pt>
                <c:pt idx="101">
                  <c:v>-0.58999516169272</c:v>
                </c:pt>
                <c:pt idx="102">
                  <c:v>-0.591166718658881</c:v>
                </c:pt>
                <c:pt idx="103">
                  <c:v>-0.592164075345903</c:v>
                </c:pt>
                <c:pt idx="104">
                  <c:v>-0.593013016841407</c:v>
                </c:pt>
                <c:pt idx="105">
                  <c:v>-0.593735544054171</c:v>
                </c:pt>
                <c:pt idx="106">
                  <c:v>-0.594350419989738</c:v>
                </c:pt>
                <c:pt idx="107">
                  <c:v>-0.594873639726152</c:v>
                </c:pt>
                <c:pt idx="108">
                  <c:v>-0.595318834013869</c:v>
                </c:pt>
                <c:pt idx="109">
                  <c:v>-0.595697615350065</c:v>
                </c:pt>
                <c:pt idx="110">
                  <c:v>-0.596019874350995</c:v>
                </c:pt>
                <c:pt idx="111">
                  <c:v>-0.59629403329091</c:v>
                </c:pt>
                <c:pt idx="112">
                  <c:v>-0.596527262804491</c:v>
                </c:pt>
                <c:pt idx="113">
                  <c:v>-0.596725666965467</c:v>
                </c:pt>
                <c:pt idx="114">
                  <c:v>-0.596894441256131</c:v>
                </c:pt>
                <c:pt idx="115">
                  <c:v>-0.597038007326291</c:v>
                </c:pt>
                <c:pt idx="116">
                  <c:v>-0.59716012789995</c:v>
                </c:pt>
                <c:pt idx="117">
                  <c:v>-0.597264004716747</c:v>
                </c:pt>
                <c:pt idx="118">
                  <c:v>-0.597352361985875</c:v>
                </c:pt>
                <c:pt idx="119">
                  <c:v>-0.597427517475929</c:v>
                </c:pt>
                <c:pt idx="120">
                  <c:v>-0.597930046384722</c:v>
                </c:pt>
                <c:pt idx="121">
                  <c:v>-0.326937221693153</c:v>
                </c:pt>
                <c:pt idx="122">
                  <c:v>-0.326283981979711</c:v>
                </c:pt>
                <c:pt idx="123">
                  <c:v>-0.325719895983096</c:v>
                </c:pt>
                <c:pt idx="124">
                  <c:v>-0.325232734767776</c:v>
                </c:pt>
                <c:pt idx="125">
                  <c:v>-0.324811962215652</c:v>
                </c:pt>
                <c:pt idx="126">
                  <c:v>-0.324448496838012</c:v>
                </c:pt>
                <c:pt idx="127">
                  <c:v>-0.324134508057701</c:v>
                </c:pt>
                <c:pt idx="128">
                  <c:v>-0.323863241739884</c:v>
                </c:pt>
                <c:pt idx="129">
                  <c:v>-0.323628870596051</c:v>
                </c:pt>
                <c:pt idx="130">
                  <c:v>-0.32342636578247</c:v>
                </c:pt>
                <c:pt idx="131">
                  <c:v>-0.323251386590398</c:v>
                </c:pt>
                <c:pt idx="132">
                  <c:v>-0.323100185603707</c:v>
                </c:pt>
                <c:pt idx="133">
                  <c:v>-0.322969527098633</c:v>
                </c:pt>
                <c:pt idx="134">
                  <c:v>-0.3228566167943</c:v>
                </c:pt>
                <c:pt idx="135">
                  <c:v>-0.322759041343252</c:v>
                </c:pt>
                <c:pt idx="136">
                  <c:v>-0.322674716187671</c:v>
                </c:pt>
                <c:pt idx="137">
                  <c:v>-0.322601840606778</c:v>
                </c:pt>
                <c:pt idx="138">
                  <c:v>-0.322538858950254</c:v>
                </c:pt>
                <c:pt idx="139">
                  <c:v>-0.322484427196371</c:v>
                </c:pt>
                <c:pt idx="140">
                  <c:v>-0.322437384095935</c:v>
                </c:pt>
                <c:pt idx="141">
                  <c:v>-0.322396726267563</c:v>
                </c:pt>
                <c:pt idx="142">
                  <c:v>-0.322361586699021</c:v>
                </c:pt>
                <c:pt idx="143">
                  <c:v>-0.32233121618564</c:v>
                </c:pt>
                <c:pt idx="144">
                  <c:v>-0.3223049673022</c:v>
                </c:pt>
                <c:pt idx="145">
                  <c:v>-0.322282280560713</c:v>
                </c:pt>
                <c:pt idx="146">
                  <c:v>-0.3222626724547</c:v>
                </c:pt>
                <c:pt idx="147">
                  <c:v>-0.322245725131845</c:v>
                </c:pt>
                <c:pt idx="148">
                  <c:v>-0.322231077472523</c:v>
                </c:pt>
                <c:pt idx="149">
                  <c:v>-0.322218417382264</c:v>
                </c:pt>
                <c:pt idx="150">
                  <c:v>-0.321528697938722</c:v>
                </c:pt>
                <c:pt idx="151">
                  <c:v>0.274679593275815</c:v>
                </c:pt>
                <c:pt idx="152">
                  <c:v>0.272732102481273</c:v>
                </c:pt>
                <c:pt idx="153">
                  <c:v>0.271174556382366</c:v>
                </c:pt>
                <c:pt idx="154">
                  <c:v>0.269928095046115</c:v>
                </c:pt>
                <c:pt idx="155">
                  <c:v>0.268930081529227</c:v>
                </c:pt>
                <c:pt idx="156">
                  <c:v>0.26813066879892</c:v>
                </c:pt>
                <c:pt idx="157">
                  <c:v>0.267490125912702</c:v>
                </c:pt>
                <c:pt idx="158">
                  <c:v>0.266976744639905</c:v>
                </c:pt>
                <c:pt idx="159">
                  <c:v>0.26656519329228</c:v>
                </c:pt>
                <c:pt idx="160">
                  <c:v>0.266235217457464</c:v>
                </c:pt>
                <c:pt idx="161">
                  <c:v>0.26597061139897</c:v>
                </c:pt>
                <c:pt idx="162">
                  <c:v>0.265758401686925</c:v>
                </c:pt>
                <c:pt idx="163">
                  <c:v>0.265588197932678</c:v>
                </c:pt>
                <c:pt idx="164">
                  <c:v>0.265451675552175</c:v>
                </c:pt>
                <c:pt idx="165">
                  <c:v>0.265342163144683</c:v>
                </c:pt>
                <c:pt idx="166">
                  <c:v>0.265254312961062</c:v>
                </c:pt>
                <c:pt idx="167">
                  <c:v>0.265183837492563</c:v>
                </c:pt>
                <c:pt idx="168">
                  <c:v>0.265127298759608</c:v>
                </c:pt>
                <c:pt idx="169">
                  <c:v>0.265081939657846</c:v>
                </c:pt>
                <c:pt idx="170">
                  <c:v>0.26504554890295</c:v>
                </c:pt>
                <c:pt idx="171">
                  <c:v>0.265016352839414</c:v>
                </c:pt>
                <c:pt idx="172">
                  <c:v>0.264992928743126</c:v>
                </c:pt>
                <c:pt idx="173">
                  <c:v>0.264974135330491</c:v>
                </c:pt>
                <c:pt idx="174">
                  <c:v>0.264959057048101</c:v>
                </c:pt>
                <c:pt idx="175">
                  <c:v>0.264946959403029</c:v>
                </c:pt>
                <c:pt idx="176">
                  <c:v>0.264937253141122</c:v>
                </c:pt>
                <c:pt idx="177">
                  <c:v>0.264929465517768</c:v>
                </c:pt>
                <c:pt idx="178">
                  <c:v>0.264923217254951</c:v>
                </c:pt>
                <c:pt idx="179">
                  <c:v>0.264918204057898</c:v>
                </c:pt>
                <c:pt idx="180">
                  <c:v>0.264914181788316</c:v>
                </c:pt>
                <c:pt idx="181">
                  <c:v>0.264910954570298</c:v>
                </c:pt>
                <c:pt idx="182">
                  <c:v>0.264908365248521</c:v>
                </c:pt>
                <c:pt idx="183">
                  <c:v>0.264906287733305</c:v>
                </c:pt>
                <c:pt idx="184">
                  <c:v>0.264904620859273</c:v>
                </c:pt>
                <c:pt idx="185">
                  <c:v>0.264903283458249</c:v>
                </c:pt>
                <c:pt idx="186">
                  <c:v>0.264902210406255</c:v>
                </c:pt>
                <c:pt idx="187">
                  <c:v>0.264901349452003</c:v>
                </c:pt>
                <c:pt idx="188">
                  <c:v>0.264726707887995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'Batterie 4 - P Vorgabe'!$L$17</c:f>
              <c:strCache>
                <c:ptCount val="1"/>
                <c:pt idx="0">
                  <c:v>Q [Ah]</c:v>
                </c:pt>
              </c:strCache>
            </c:strRef>
          </c:tx>
          <c:val>
            <c:numRef>
              <c:f>'Batterie 4 - P Vorgabe'!$L$19:$L$207</c:f>
              <c:numCache>
                <c:formatCode>0.00</c:formatCode>
                <c:ptCount val="189"/>
                <c:pt idx="0">
                  <c:v>3.927697870118595</c:v>
                </c:pt>
                <c:pt idx="1">
                  <c:v>3.855570218714955</c:v>
                </c:pt>
                <c:pt idx="2">
                  <c:v>3.783584699374207</c:v>
                </c:pt>
                <c:pt idx="3">
                  <c:v>3.7117149623555</c:v>
                </c:pt>
                <c:pt idx="4">
                  <c:v>3.639939542873769</c:v>
                </c:pt>
                <c:pt idx="5">
                  <c:v>3.568240955481984</c:v>
                </c:pt>
                <c:pt idx="6">
                  <c:v>3.496604956345096</c:v>
                </c:pt>
                <c:pt idx="7">
                  <c:v>3.42501994228038</c:v>
                </c:pt>
                <c:pt idx="8">
                  <c:v>3.353476461209173</c:v>
                </c:pt>
                <c:pt idx="9">
                  <c:v>3.281966813365543</c:v>
                </c:pt>
                <c:pt idx="10">
                  <c:v>3.21048472643654</c:v>
                </c:pt>
                <c:pt idx="11">
                  <c:v>3.139025090927914</c:v>
                </c:pt>
                <c:pt idx="12">
                  <c:v>3.067583744590158</c:v>
                </c:pt>
                <c:pt idx="13">
                  <c:v>2.996157296809621</c:v>
                </c:pt>
                <c:pt idx="14">
                  <c:v>2.924673919871683</c:v>
                </c:pt>
                <c:pt idx="15">
                  <c:v>2.906646791972411</c:v>
                </c:pt>
                <c:pt idx="16">
                  <c:v>2.888582458883338</c:v>
                </c:pt>
                <c:pt idx="17">
                  <c:v>2.870489717512878</c:v>
                </c:pt>
                <c:pt idx="18">
                  <c:v>2.852375284801621</c:v>
                </c:pt>
                <c:pt idx="19">
                  <c:v>2.834244289516264</c:v>
                </c:pt>
                <c:pt idx="20">
                  <c:v>2.816100647762281</c:v>
                </c:pt>
                <c:pt idx="21">
                  <c:v>2.797947349709239</c:v>
                </c:pt>
                <c:pt idx="22">
                  <c:v>2.779786678521902</c:v>
                </c:pt>
                <c:pt idx="23">
                  <c:v>2.761620377526605</c:v>
                </c:pt>
                <c:pt idx="24">
                  <c:v>2.743449777852292</c:v>
                </c:pt>
                <c:pt idx="25">
                  <c:v>2.725275895891724</c:v>
                </c:pt>
                <c:pt idx="26">
                  <c:v>2.707099507718662</c:v>
                </c:pt>
                <c:pt idx="27">
                  <c:v>2.688921205909623</c:v>
                </c:pt>
                <c:pt idx="28">
                  <c:v>2.670741442930527</c:v>
                </c:pt>
                <c:pt idx="29">
                  <c:v>2.652560564264873</c:v>
                </c:pt>
                <c:pt idx="30">
                  <c:v>2.634382608823031</c:v>
                </c:pt>
                <c:pt idx="31">
                  <c:v>2.562275578131861</c:v>
                </c:pt>
                <c:pt idx="32">
                  <c:v>2.49030685664744</c:v>
                </c:pt>
                <c:pt idx="33">
                  <c:v>2.418450803344927</c:v>
                </c:pt>
                <c:pt idx="34">
                  <c:v>2.346686530767018</c:v>
                </c:pt>
                <c:pt idx="35">
                  <c:v>2.274997023764148</c:v>
                </c:pt>
                <c:pt idx="36">
                  <c:v>2.203368421610686</c:v>
                </c:pt>
                <c:pt idx="37">
                  <c:v>2.131789433209003</c:v>
                </c:pt>
                <c:pt idx="38">
                  <c:v>2.060250860708344</c:v>
                </c:pt>
                <c:pt idx="39">
                  <c:v>1.988745211439591</c:v>
                </c:pt>
                <c:pt idx="40">
                  <c:v>1.917266381793109</c:v>
                </c:pt>
                <c:pt idx="41">
                  <c:v>1.8458093997022</c:v>
                </c:pt>
                <c:pt idx="42">
                  <c:v>1.774370214867333</c:v>
                </c:pt>
                <c:pt idx="43">
                  <c:v>1.702945527870525</c:v>
                </c:pt>
                <c:pt idx="44">
                  <c:v>1.63153265097005</c:v>
                </c:pt>
                <c:pt idx="45">
                  <c:v>1.560059636171951</c:v>
                </c:pt>
                <c:pt idx="46">
                  <c:v>1.542034498198586</c:v>
                </c:pt>
                <c:pt idx="47">
                  <c:v>1.523971684531275</c:v>
                </c:pt>
                <c:pt idx="48">
                  <c:v>1.505880103325867</c:v>
                </c:pt>
                <c:pt idx="49">
                  <c:v>1.487766556466703</c:v>
                </c:pt>
                <c:pt idx="50">
                  <c:v>1.469636237579871</c:v>
                </c:pt>
                <c:pt idx="51">
                  <c:v>1.451493112294686</c:v>
                </c:pt>
                <c:pt idx="52">
                  <c:v>1.433340208594986</c:v>
                </c:pt>
                <c:pt idx="53">
                  <c:v>1.415179838518886</c:v>
                </c:pt>
                <c:pt idx="54">
                  <c:v>1.397013767439168</c:v>
                </c:pt>
                <c:pt idx="55">
                  <c:v>1.378843343318493</c:v>
                </c:pt>
                <c:pt idx="56">
                  <c:v>1.360669595403127</c:v>
                </c:pt>
                <c:pt idx="57">
                  <c:v>1.342493309581211</c:v>
                </c:pt>
                <c:pt idx="58">
                  <c:v>1.3243150859231</c:v>
                </c:pt>
                <c:pt idx="59">
                  <c:v>1.30613538261669</c:v>
                </c:pt>
                <c:pt idx="60">
                  <c:v>1.287958384635252</c:v>
                </c:pt>
                <c:pt idx="61">
                  <c:v>1.215854455109971</c:v>
                </c:pt>
                <c:pt idx="62">
                  <c:v>1.143888259868962</c:v>
                </c:pt>
                <c:pt idx="63">
                  <c:v>1.07203426447177</c:v>
                </c:pt>
                <c:pt idx="64">
                  <c:v>1.000271668285885</c:v>
                </c:pt>
                <c:pt idx="65">
                  <c:v>0.928583526890163</c:v>
                </c:pt>
                <c:pt idx="66">
                  <c:v>0.856956037175115</c:v>
                </c:pt>
                <c:pt idx="67">
                  <c:v>0.785377954977845</c:v>
                </c:pt>
                <c:pt idx="68">
                  <c:v>0.713840120681144</c:v>
                </c:pt>
                <c:pt idx="69">
                  <c:v>0.642335072761352</c:v>
                </c:pt>
                <c:pt idx="70">
                  <c:v>0.570856732980264</c:v>
                </c:pt>
                <c:pt idx="71">
                  <c:v>0.499400149939025</c:v>
                </c:pt>
                <c:pt idx="72">
                  <c:v>0.427961290174354</c:v>
                </c:pt>
                <c:pt idx="73">
                  <c:v>0.356536867983257</c:v>
                </c:pt>
                <c:pt idx="74">
                  <c:v>0.285124206796391</c:v>
                </c:pt>
                <c:pt idx="75">
                  <c:v>0.2137211262513</c:v>
                </c:pt>
                <c:pt idx="76">
                  <c:v>0.142325850201049</c:v>
                </c:pt>
                <c:pt idx="77">
                  <c:v>0.0709369317770553</c:v>
                </c:pt>
                <c:pt idx="78">
                  <c:v>-0.000446807655544003</c:v>
                </c:pt>
                <c:pt idx="79">
                  <c:v>-0.000446807655544003</c:v>
                </c:pt>
                <c:pt idx="80">
                  <c:v>-0.000446807655544003</c:v>
                </c:pt>
                <c:pt idx="81">
                  <c:v>-0.000446807655544003</c:v>
                </c:pt>
                <c:pt idx="82">
                  <c:v>-0.000446807655544003</c:v>
                </c:pt>
                <c:pt idx="83">
                  <c:v>-0.000446807655544003</c:v>
                </c:pt>
                <c:pt idx="84">
                  <c:v>-0.000446807655544003</c:v>
                </c:pt>
                <c:pt idx="85">
                  <c:v>-0.000446807655544003</c:v>
                </c:pt>
                <c:pt idx="86">
                  <c:v>-0.000446807655544003</c:v>
                </c:pt>
                <c:pt idx="87">
                  <c:v>-0.000446807655544003</c:v>
                </c:pt>
                <c:pt idx="88">
                  <c:v>-0.000446807655544003</c:v>
                </c:pt>
                <c:pt idx="89">
                  <c:v>-0.000446807655544003</c:v>
                </c:pt>
                <c:pt idx="90">
                  <c:v>-0.000446807655544003</c:v>
                </c:pt>
                <c:pt idx="91">
                  <c:v>0.0811180364394782</c:v>
                </c:pt>
                <c:pt idx="92">
                  <c:v>0.163102752315895</c:v>
                </c:pt>
                <c:pt idx="93">
                  <c:v>0.245444580973535</c:v>
                </c:pt>
                <c:pt idx="94">
                  <c:v>0.328090144114328</c:v>
                </c:pt>
                <c:pt idx="95">
                  <c:v>0.410994041991673</c:v>
                </c:pt>
                <c:pt idx="96">
                  <c:v>0.49411766084181</c:v>
                </c:pt>
                <c:pt idx="97">
                  <c:v>0.577428158570606</c:v>
                </c:pt>
                <c:pt idx="98">
                  <c:v>0.660897602051572</c:v>
                </c:pt>
                <c:pt idx="99">
                  <c:v>0.744502233373534</c:v>
                </c:pt>
                <c:pt idx="100">
                  <c:v>0.828221845763584</c:v>
                </c:pt>
                <c:pt idx="101">
                  <c:v>0.91203925279198</c:v>
                </c:pt>
                <c:pt idx="102">
                  <c:v>0.995939836915947</c:v>
                </c:pt>
                <c:pt idx="103">
                  <c:v>1.07991116550346</c:v>
                </c:pt>
                <c:pt idx="104">
                  <c:v>1.163942664250657</c:v>
                </c:pt>
                <c:pt idx="105">
                  <c:v>1.24802533941414</c:v>
                </c:pt>
                <c:pt idx="106">
                  <c:v>1.332151541561723</c:v>
                </c:pt>
                <c:pt idx="107">
                  <c:v>1.416314764635786</c:v>
                </c:pt>
                <c:pt idx="108">
                  <c:v>1.500509475050997</c:v>
                </c:pt>
                <c:pt idx="109">
                  <c:v>1.584730966337103</c:v>
                </c:pt>
                <c:pt idx="110">
                  <c:v>1.668975235508538</c:v>
                </c:pt>
                <c:pt idx="111">
                  <c:v>1.753238877913279</c:v>
                </c:pt>
                <c:pt idx="112">
                  <c:v>1.837518997798848</c:v>
                </c:pt>
                <c:pt idx="113">
                  <c:v>1.921813132246161</c:v>
                </c:pt>
                <c:pt idx="114">
                  <c:v>2.006119186473142</c:v>
                </c:pt>
                <c:pt idx="115">
                  <c:v>2.090435378808604</c:v>
                </c:pt>
                <c:pt idx="116">
                  <c:v>2.174760193891002</c:v>
                </c:pt>
                <c:pt idx="117">
                  <c:v>2.259092342862641</c:v>
                </c:pt>
                <c:pt idx="118">
                  <c:v>2.343430729513733</c:v>
                </c:pt>
                <c:pt idx="119">
                  <c:v>2.427774421486965</c:v>
                </c:pt>
                <c:pt idx="120">
                  <c:v>2.512153579046301</c:v>
                </c:pt>
                <c:pt idx="121">
                  <c:v>2.559671362813174</c:v>
                </c:pt>
                <c:pt idx="122">
                  <c:v>2.607141651186305</c:v>
                </c:pt>
                <c:pt idx="123">
                  <c:v>2.654570888037283</c:v>
                </c:pt>
                <c:pt idx="124">
                  <c:v>2.701964642974366</c:v>
                </c:pt>
                <c:pt idx="125">
                  <c:v>2.749327729956946</c:v>
                </c:pt>
                <c:pt idx="126">
                  <c:v>2.796664309817164</c:v>
                </c:pt>
                <c:pt idx="127">
                  <c:v>2.843977978872033</c:v>
                </c:pt>
                <c:pt idx="128">
                  <c:v>2.891271845513254</c:v>
                </c:pt>
                <c:pt idx="129">
                  <c:v>2.938548596405798</c:v>
                </c:pt>
                <c:pt idx="130">
                  <c:v>2.985810553705096</c:v>
                </c:pt>
                <c:pt idx="131">
                  <c:v>3.03305972451137</c:v>
                </c:pt>
                <c:pt idx="132">
                  <c:v>3.080297843614302</c:v>
                </c:pt>
                <c:pt idx="133">
                  <c:v>3.127526410438397</c:v>
                </c:pt>
                <c:pt idx="134">
                  <c:v>3.174746720975821</c:v>
                </c:pt>
                <c:pt idx="135">
                  <c:v>3.221959895386801</c:v>
                </c:pt>
                <c:pt idx="136">
                  <c:v>3.269166901855382</c:v>
                </c:pt>
                <c:pt idx="137">
                  <c:v>3.316368577208586</c:v>
                </c:pt>
                <c:pt idx="138">
                  <c:v>3.363565644738085</c:v>
                </c:pt>
                <c:pt idx="139">
                  <c:v>3.410758729603963</c:v>
                </c:pt>
                <c:pt idx="140">
                  <c:v>3.457948372148576</c:v>
                </c:pt>
                <c:pt idx="141">
                  <c:v>3.505135039404081</c:v>
                </c:pt>
                <c:pt idx="142">
                  <c:v>3.552319135038696</c:v>
                </c:pt>
                <c:pt idx="143">
                  <c:v>3.599501007953514</c:v>
                </c:pt>
                <c:pt idx="144">
                  <c:v>3.646680959712956</c:v>
                </c:pt>
                <c:pt idx="145">
                  <c:v>3.693859250967111</c:v>
                </c:pt>
                <c:pt idx="146">
                  <c:v>3.741036107002727</c:v>
                </c:pt>
                <c:pt idx="147">
                  <c:v>3.788211722541086</c:v>
                </c:pt>
                <c:pt idx="148">
                  <c:v>3.835386265884931</c:v>
                </c:pt>
                <c:pt idx="149">
                  <c:v>3.882559882502763</c:v>
                </c:pt>
                <c:pt idx="150">
                  <c:v>3.929682983711001</c:v>
                </c:pt>
                <c:pt idx="151">
                  <c:v>3.886128066667044</c:v>
                </c:pt>
                <c:pt idx="152">
                  <c:v>3.842727827449219</c:v>
                </c:pt>
                <c:pt idx="153">
                  <c:v>3.799451692912204</c:v>
                </c:pt>
                <c:pt idx="154">
                  <c:v>3.756275132904934</c:v>
                </c:pt>
                <c:pt idx="155">
                  <c:v>3.713178465830863</c:v>
                </c:pt>
                <c:pt idx="156">
                  <c:v>3.670145900297533</c:v>
                </c:pt>
                <c:pt idx="157">
                  <c:v>3.627164766190751</c:v>
                </c:pt>
                <c:pt idx="158">
                  <c:v>3.584224897732283</c:v>
                </c:pt>
                <c:pt idx="159">
                  <c:v>3.541318138480483</c:v>
                </c:pt>
                <c:pt idx="160">
                  <c:v>3.498437944170977</c:v>
                </c:pt>
                <c:pt idx="161">
                  <c:v>3.455579064058643</c:v>
                </c:pt>
                <c:pt idx="162">
                  <c:v>3.412737285244555</c:v>
                </c:pt>
                <c:pt idx="163">
                  <c:v>3.369909227538482</c:v>
                </c:pt>
                <c:pt idx="164">
                  <c:v>3.327092178868245</c:v>
                </c:pt>
                <c:pt idx="165">
                  <c:v>3.284283963221542</c:v>
                </c:pt>
                <c:pt idx="166">
                  <c:v>3.241482834689996</c:v>
                </c:pt>
                <c:pt idx="167">
                  <c:v>3.198687392456136</c:v>
                </c:pt>
                <c:pt idx="168">
                  <c:v>3.155896512583776</c:v>
                </c:pt>
                <c:pt idx="169">
                  <c:v>3.11310929329052</c:v>
                </c:pt>
                <c:pt idx="170">
                  <c:v>3.070325011037511</c:v>
                </c:pt>
                <c:pt idx="171">
                  <c:v>3.027543085298374</c:v>
                </c:pt>
                <c:pt idx="172">
                  <c:v>2.984763050291793</c:v>
                </c:pt>
                <c:pt idx="173">
                  <c:v>2.941984532301363</c:v>
                </c:pt>
                <c:pt idx="174">
                  <c:v>2.899207231478319</c:v>
                </c:pt>
                <c:pt idx="175">
                  <c:v>2.856430907241082</c:v>
                </c:pt>
                <c:pt idx="176">
                  <c:v>2.813655366560695</c:v>
                </c:pt>
                <c:pt idx="177">
                  <c:v>2.77088045456171</c:v>
                </c:pt>
                <c:pt idx="178">
                  <c:v>2.728106046980886</c:v>
                </c:pt>
                <c:pt idx="179">
                  <c:v>2.685332044116476</c:v>
                </c:pt>
                <c:pt idx="180">
                  <c:v>2.642558365973473</c:v>
                </c:pt>
                <c:pt idx="181">
                  <c:v>2.599784948368436</c:v>
                </c:pt>
                <c:pt idx="182">
                  <c:v>2.557011739804232</c:v>
                </c:pt>
                <c:pt idx="183">
                  <c:v>2.514238698962488</c:v>
                </c:pt>
                <c:pt idx="184">
                  <c:v>2.471465792691697</c:v>
                </c:pt>
                <c:pt idx="185">
                  <c:v>2.428692994392978</c:v>
                </c:pt>
                <c:pt idx="186">
                  <c:v>2.385920282724899</c:v>
                </c:pt>
                <c:pt idx="187">
                  <c:v>2.343147640564315</c:v>
                </c:pt>
                <c:pt idx="188">
                  <c:v>2.300389100092366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9896856"/>
        <c:axId val="2079899688"/>
      </c:lineChart>
      <c:catAx>
        <c:axId val="20798968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de-DE"/>
          </a:p>
        </c:txPr>
        <c:crossAx val="2079899688"/>
        <c:crosses val="autoZero"/>
        <c:auto val="1"/>
        <c:lblAlgn val="ctr"/>
        <c:lblOffset val="100"/>
        <c:noMultiLvlLbl val="0"/>
      </c:catAx>
      <c:valAx>
        <c:axId val="2079899688"/>
        <c:scaling>
          <c:orientation val="minMax"/>
        </c:scaling>
        <c:delete val="0"/>
        <c:axPos val="l"/>
        <c:majorGridlines/>
        <c:numFmt formatCode="0.000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de-DE"/>
          </a:p>
        </c:txPr>
        <c:crossAx val="20798968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1400"/>
          </a:pPr>
          <a:endParaRPr lang="de-DE"/>
        </a:p>
      </c:txPr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'Batterie 4 - P Vorgabe'!$D$17</c:f>
              <c:strCache>
                <c:ptCount val="1"/>
                <c:pt idx="0">
                  <c:v>RL [Ω]</c:v>
                </c:pt>
              </c:strCache>
            </c:strRef>
          </c:tx>
          <c:val>
            <c:numRef>
              <c:f>'Batterie 4 - P Vorgabe'!$D$19:$D$207</c:f>
              <c:numCache>
                <c:formatCode>General</c:formatCode>
                <c:ptCount val="189"/>
                <c:pt idx="0">
                  <c:v>2.592</c:v>
                </c:pt>
                <c:pt idx="1">
                  <c:v>2.592</c:v>
                </c:pt>
                <c:pt idx="2">
                  <c:v>2.592</c:v>
                </c:pt>
                <c:pt idx="3">
                  <c:v>2.592</c:v>
                </c:pt>
                <c:pt idx="4">
                  <c:v>2.592</c:v>
                </c:pt>
                <c:pt idx="5">
                  <c:v>2.592</c:v>
                </c:pt>
                <c:pt idx="6">
                  <c:v>2.592</c:v>
                </c:pt>
                <c:pt idx="7">
                  <c:v>2.592</c:v>
                </c:pt>
                <c:pt idx="8">
                  <c:v>2.592</c:v>
                </c:pt>
                <c:pt idx="9">
                  <c:v>2.592</c:v>
                </c:pt>
                <c:pt idx="10">
                  <c:v>2.592</c:v>
                </c:pt>
                <c:pt idx="11">
                  <c:v>2.592</c:v>
                </c:pt>
                <c:pt idx="12">
                  <c:v>2.592</c:v>
                </c:pt>
                <c:pt idx="13">
                  <c:v>2.592</c:v>
                </c:pt>
                <c:pt idx="14">
                  <c:v>2.592</c:v>
                </c:pt>
                <c:pt idx="15">
                  <c:v>10.8</c:v>
                </c:pt>
                <c:pt idx="16">
                  <c:v>10.8</c:v>
                </c:pt>
                <c:pt idx="17">
                  <c:v>10.8</c:v>
                </c:pt>
                <c:pt idx="18">
                  <c:v>10.8</c:v>
                </c:pt>
                <c:pt idx="19">
                  <c:v>10.8</c:v>
                </c:pt>
                <c:pt idx="20">
                  <c:v>10.8</c:v>
                </c:pt>
                <c:pt idx="21">
                  <c:v>10.8</c:v>
                </c:pt>
                <c:pt idx="22">
                  <c:v>10.8</c:v>
                </c:pt>
                <c:pt idx="23">
                  <c:v>10.8</c:v>
                </c:pt>
                <c:pt idx="24">
                  <c:v>10.8</c:v>
                </c:pt>
                <c:pt idx="25">
                  <c:v>10.8</c:v>
                </c:pt>
                <c:pt idx="26">
                  <c:v>10.8</c:v>
                </c:pt>
                <c:pt idx="27">
                  <c:v>10.8</c:v>
                </c:pt>
                <c:pt idx="28">
                  <c:v>10.8</c:v>
                </c:pt>
                <c:pt idx="29">
                  <c:v>10.8</c:v>
                </c:pt>
                <c:pt idx="30">
                  <c:v>10.8</c:v>
                </c:pt>
                <c:pt idx="31">
                  <c:v>2.592</c:v>
                </c:pt>
                <c:pt idx="32">
                  <c:v>2.592</c:v>
                </c:pt>
                <c:pt idx="33">
                  <c:v>2.592</c:v>
                </c:pt>
                <c:pt idx="34">
                  <c:v>2.592</c:v>
                </c:pt>
                <c:pt idx="35">
                  <c:v>2.592</c:v>
                </c:pt>
                <c:pt idx="36">
                  <c:v>2.592</c:v>
                </c:pt>
                <c:pt idx="37">
                  <c:v>2.592</c:v>
                </c:pt>
                <c:pt idx="38">
                  <c:v>2.592</c:v>
                </c:pt>
                <c:pt idx="39">
                  <c:v>2.592</c:v>
                </c:pt>
                <c:pt idx="40">
                  <c:v>2.592</c:v>
                </c:pt>
                <c:pt idx="41">
                  <c:v>2.592</c:v>
                </c:pt>
                <c:pt idx="42">
                  <c:v>2.592</c:v>
                </c:pt>
                <c:pt idx="43">
                  <c:v>2.592</c:v>
                </c:pt>
                <c:pt idx="44">
                  <c:v>2.592</c:v>
                </c:pt>
                <c:pt idx="45">
                  <c:v>2.592</c:v>
                </c:pt>
                <c:pt idx="46">
                  <c:v>10.8</c:v>
                </c:pt>
                <c:pt idx="47">
                  <c:v>10.8</c:v>
                </c:pt>
                <c:pt idx="48">
                  <c:v>10.8</c:v>
                </c:pt>
                <c:pt idx="49">
                  <c:v>10.8</c:v>
                </c:pt>
                <c:pt idx="50">
                  <c:v>10.8</c:v>
                </c:pt>
                <c:pt idx="51">
                  <c:v>10.8</c:v>
                </c:pt>
                <c:pt idx="52">
                  <c:v>10.8</c:v>
                </c:pt>
                <c:pt idx="53">
                  <c:v>10.8</c:v>
                </c:pt>
                <c:pt idx="54">
                  <c:v>10.8</c:v>
                </c:pt>
                <c:pt idx="55">
                  <c:v>10.8</c:v>
                </c:pt>
                <c:pt idx="56">
                  <c:v>10.8</c:v>
                </c:pt>
                <c:pt idx="57">
                  <c:v>10.8</c:v>
                </c:pt>
                <c:pt idx="58">
                  <c:v>10.8</c:v>
                </c:pt>
                <c:pt idx="59">
                  <c:v>10.8</c:v>
                </c:pt>
                <c:pt idx="60">
                  <c:v>10.8</c:v>
                </c:pt>
                <c:pt idx="61">
                  <c:v>2.592</c:v>
                </c:pt>
                <c:pt idx="62">
                  <c:v>2.592</c:v>
                </c:pt>
                <c:pt idx="63">
                  <c:v>2.592</c:v>
                </c:pt>
                <c:pt idx="64">
                  <c:v>2.592</c:v>
                </c:pt>
                <c:pt idx="65">
                  <c:v>2.592</c:v>
                </c:pt>
                <c:pt idx="66">
                  <c:v>2.592</c:v>
                </c:pt>
                <c:pt idx="67">
                  <c:v>2.592</c:v>
                </c:pt>
                <c:pt idx="68">
                  <c:v>2.592</c:v>
                </c:pt>
                <c:pt idx="69">
                  <c:v>2.592</c:v>
                </c:pt>
                <c:pt idx="70">
                  <c:v>2.592</c:v>
                </c:pt>
                <c:pt idx="71">
                  <c:v>2.592</c:v>
                </c:pt>
                <c:pt idx="72">
                  <c:v>2.592</c:v>
                </c:pt>
                <c:pt idx="73">
                  <c:v>2.592</c:v>
                </c:pt>
                <c:pt idx="74">
                  <c:v>2.592</c:v>
                </c:pt>
                <c:pt idx="75">
                  <c:v>2.592</c:v>
                </c:pt>
                <c:pt idx="76">
                  <c:v>2.592</c:v>
                </c:pt>
                <c:pt idx="77">
                  <c:v>2.592</c:v>
                </c:pt>
                <c:pt idx="78">
                  <c:v>2.592</c:v>
                </c:pt>
                <c:pt idx="79">
                  <c:v>2.592</c:v>
                </c:pt>
                <c:pt idx="80">
                  <c:v>2.592</c:v>
                </c:pt>
                <c:pt idx="81">
                  <c:v>2.592</c:v>
                </c:pt>
                <c:pt idx="82">
                  <c:v>2.592</c:v>
                </c:pt>
                <c:pt idx="83">
                  <c:v>2.592</c:v>
                </c:pt>
                <c:pt idx="84">
                  <c:v>2.592</c:v>
                </c:pt>
                <c:pt idx="85">
                  <c:v>2.592</c:v>
                </c:pt>
                <c:pt idx="86">
                  <c:v>2.592</c:v>
                </c:pt>
                <c:pt idx="87">
                  <c:v>2.592</c:v>
                </c:pt>
                <c:pt idx="88">
                  <c:v>2.592</c:v>
                </c:pt>
                <c:pt idx="89">
                  <c:v>2.592</c:v>
                </c:pt>
                <c:pt idx="90">
                  <c:v>2.592</c:v>
                </c:pt>
                <c:pt idx="91">
                  <c:v>-2.592</c:v>
                </c:pt>
                <c:pt idx="92">
                  <c:v>-2.592</c:v>
                </c:pt>
                <c:pt idx="93">
                  <c:v>-2.592</c:v>
                </c:pt>
                <c:pt idx="94">
                  <c:v>-2.592</c:v>
                </c:pt>
                <c:pt idx="95">
                  <c:v>-2.592</c:v>
                </c:pt>
                <c:pt idx="96">
                  <c:v>-2.592</c:v>
                </c:pt>
                <c:pt idx="97">
                  <c:v>-2.592</c:v>
                </c:pt>
                <c:pt idx="98">
                  <c:v>-2.592</c:v>
                </c:pt>
                <c:pt idx="99">
                  <c:v>-2.592</c:v>
                </c:pt>
                <c:pt idx="100">
                  <c:v>-2.592</c:v>
                </c:pt>
                <c:pt idx="101">
                  <c:v>-2.592</c:v>
                </c:pt>
                <c:pt idx="102">
                  <c:v>-2.592</c:v>
                </c:pt>
                <c:pt idx="103">
                  <c:v>-2.592</c:v>
                </c:pt>
                <c:pt idx="104">
                  <c:v>-2.592</c:v>
                </c:pt>
                <c:pt idx="105">
                  <c:v>-2.592</c:v>
                </c:pt>
                <c:pt idx="106">
                  <c:v>-2.592</c:v>
                </c:pt>
                <c:pt idx="107">
                  <c:v>-2.592</c:v>
                </c:pt>
                <c:pt idx="108">
                  <c:v>-2.592</c:v>
                </c:pt>
                <c:pt idx="109">
                  <c:v>-2.592</c:v>
                </c:pt>
                <c:pt idx="110">
                  <c:v>-2.592</c:v>
                </c:pt>
                <c:pt idx="111">
                  <c:v>-2.592</c:v>
                </c:pt>
                <c:pt idx="112">
                  <c:v>-2.592</c:v>
                </c:pt>
                <c:pt idx="113">
                  <c:v>-2.592</c:v>
                </c:pt>
                <c:pt idx="114">
                  <c:v>-2.592</c:v>
                </c:pt>
                <c:pt idx="115">
                  <c:v>-2.592</c:v>
                </c:pt>
                <c:pt idx="116">
                  <c:v>-2.592</c:v>
                </c:pt>
                <c:pt idx="117">
                  <c:v>-2.592</c:v>
                </c:pt>
                <c:pt idx="118">
                  <c:v>-2.592</c:v>
                </c:pt>
                <c:pt idx="119">
                  <c:v>-2.592</c:v>
                </c:pt>
                <c:pt idx="120">
                  <c:v>-2.592</c:v>
                </c:pt>
                <c:pt idx="121" formatCode="0.000">
                  <c:v>-4.468965517241379</c:v>
                </c:pt>
                <c:pt idx="122" formatCode="0.000">
                  <c:v>-4.468965517241379</c:v>
                </c:pt>
                <c:pt idx="123" formatCode="0.000">
                  <c:v>-4.468965517241379</c:v>
                </c:pt>
                <c:pt idx="124" formatCode="0.000">
                  <c:v>-4.468965517241379</c:v>
                </c:pt>
                <c:pt idx="125" formatCode="0.000">
                  <c:v>-4.468965517241379</c:v>
                </c:pt>
                <c:pt idx="126" formatCode="0.000">
                  <c:v>-4.468965517241379</c:v>
                </c:pt>
                <c:pt idx="127" formatCode="0.000">
                  <c:v>-4.468965517241379</c:v>
                </c:pt>
                <c:pt idx="128" formatCode="0.000">
                  <c:v>-4.468965517241379</c:v>
                </c:pt>
                <c:pt idx="129" formatCode="0.000">
                  <c:v>-4.468965517241379</c:v>
                </c:pt>
                <c:pt idx="130" formatCode="0.000">
                  <c:v>-4.468965517241379</c:v>
                </c:pt>
                <c:pt idx="131" formatCode="0.000">
                  <c:v>-4.468965517241379</c:v>
                </c:pt>
                <c:pt idx="132" formatCode="0.000">
                  <c:v>-4.468965517241379</c:v>
                </c:pt>
                <c:pt idx="133" formatCode="0.000">
                  <c:v>-4.468965517241379</c:v>
                </c:pt>
                <c:pt idx="134" formatCode="0.000">
                  <c:v>-4.468965517241379</c:v>
                </c:pt>
                <c:pt idx="135" formatCode="0.000">
                  <c:v>-4.468965517241379</c:v>
                </c:pt>
                <c:pt idx="136" formatCode="0.000">
                  <c:v>-4.468965517241379</c:v>
                </c:pt>
                <c:pt idx="137" formatCode="0.000">
                  <c:v>-4.468965517241379</c:v>
                </c:pt>
                <c:pt idx="138" formatCode="0.000">
                  <c:v>-4.468965517241379</c:v>
                </c:pt>
                <c:pt idx="139" formatCode="0.000">
                  <c:v>-4.468965517241379</c:v>
                </c:pt>
                <c:pt idx="140" formatCode="0.000">
                  <c:v>-4.468965517241379</c:v>
                </c:pt>
                <c:pt idx="141" formatCode="0.000">
                  <c:v>-4.468965517241379</c:v>
                </c:pt>
                <c:pt idx="142" formatCode="0.000">
                  <c:v>-4.468965517241379</c:v>
                </c:pt>
                <c:pt idx="143" formatCode="0.000">
                  <c:v>-4.468965517241379</c:v>
                </c:pt>
                <c:pt idx="144" formatCode="0.000">
                  <c:v>-4.468965517241379</c:v>
                </c:pt>
                <c:pt idx="145" formatCode="0.000">
                  <c:v>-4.468965517241379</c:v>
                </c:pt>
                <c:pt idx="146" formatCode="0.000">
                  <c:v>-4.468965517241379</c:v>
                </c:pt>
                <c:pt idx="147" formatCode="0.000">
                  <c:v>-4.468965517241379</c:v>
                </c:pt>
                <c:pt idx="148" formatCode="0.000">
                  <c:v>-4.468965517241379</c:v>
                </c:pt>
                <c:pt idx="149" formatCode="0.000">
                  <c:v>-4.468965517241379</c:v>
                </c:pt>
                <c:pt idx="150" formatCode="0.000">
                  <c:v>-4.468965517241379</c:v>
                </c:pt>
                <c:pt idx="151" formatCode="0.000">
                  <c:v>4.468965517241379</c:v>
                </c:pt>
                <c:pt idx="152" formatCode="0.000">
                  <c:v>4.468965517241379</c:v>
                </c:pt>
                <c:pt idx="153" formatCode="0.000">
                  <c:v>4.468965517241379</c:v>
                </c:pt>
                <c:pt idx="154" formatCode="0.000">
                  <c:v>4.468965517241379</c:v>
                </c:pt>
                <c:pt idx="155" formatCode="0.000">
                  <c:v>4.468965517241379</c:v>
                </c:pt>
                <c:pt idx="156" formatCode="0.000">
                  <c:v>4.468965517241379</c:v>
                </c:pt>
                <c:pt idx="157" formatCode="0.000">
                  <c:v>4.468965517241379</c:v>
                </c:pt>
                <c:pt idx="158" formatCode="0.000">
                  <c:v>4.468965517241379</c:v>
                </c:pt>
                <c:pt idx="159" formatCode="0.000">
                  <c:v>4.468965517241379</c:v>
                </c:pt>
                <c:pt idx="160" formatCode="0.000">
                  <c:v>4.468965517241379</c:v>
                </c:pt>
                <c:pt idx="161" formatCode="0.000">
                  <c:v>4.468965517241379</c:v>
                </c:pt>
                <c:pt idx="162" formatCode="0.000">
                  <c:v>4.468965517241379</c:v>
                </c:pt>
                <c:pt idx="163" formatCode="0.000">
                  <c:v>4.468965517241379</c:v>
                </c:pt>
                <c:pt idx="164" formatCode="0.000">
                  <c:v>4.468965517241379</c:v>
                </c:pt>
                <c:pt idx="165" formatCode="0.000">
                  <c:v>4.468965517241379</c:v>
                </c:pt>
                <c:pt idx="166" formatCode="0.000">
                  <c:v>4.468965517241379</c:v>
                </c:pt>
                <c:pt idx="167" formatCode="0.000">
                  <c:v>4.468965517241379</c:v>
                </c:pt>
                <c:pt idx="168" formatCode="0.000">
                  <c:v>4.468965517241379</c:v>
                </c:pt>
                <c:pt idx="169" formatCode="0.000">
                  <c:v>4.468965517241379</c:v>
                </c:pt>
                <c:pt idx="170" formatCode="0.000">
                  <c:v>4.468965517241379</c:v>
                </c:pt>
                <c:pt idx="171" formatCode="0.000">
                  <c:v>4.468965517241379</c:v>
                </c:pt>
                <c:pt idx="172" formatCode="0.000">
                  <c:v>4.468965517241379</c:v>
                </c:pt>
                <c:pt idx="173" formatCode="0.000">
                  <c:v>4.468965517241379</c:v>
                </c:pt>
                <c:pt idx="174" formatCode="0.000">
                  <c:v>4.468965517241379</c:v>
                </c:pt>
                <c:pt idx="175" formatCode="0.000">
                  <c:v>4.468965517241379</c:v>
                </c:pt>
                <c:pt idx="176" formatCode="0.000">
                  <c:v>4.468965517241379</c:v>
                </c:pt>
                <c:pt idx="177" formatCode="0.000">
                  <c:v>4.468965517241379</c:v>
                </c:pt>
                <c:pt idx="178" formatCode="0.000">
                  <c:v>4.468965517241379</c:v>
                </c:pt>
                <c:pt idx="179" formatCode="0.000">
                  <c:v>4.468965517241379</c:v>
                </c:pt>
                <c:pt idx="180" formatCode="0.000">
                  <c:v>4.468965517241379</c:v>
                </c:pt>
                <c:pt idx="181" formatCode="0.000">
                  <c:v>4.468965517241379</c:v>
                </c:pt>
                <c:pt idx="182" formatCode="0.000">
                  <c:v>4.468965517241379</c:v>
                </c:pt>
                <c:pt idx="183" formatCode="0.000">
                  <c:v>4.468965517241379</c:v>
                </c:pt>
                <c:pt idx="184" formatCode="0.000">
                  <c:v>4.468965517241379</c:v>
                </c:pt>
                <c:pt idx="185" formatCode="0.000">
                  <c:v>4.468965517241379</c:v>
                </c:pt>
                <c:pt idx="186" formatCode="0.000">
                  <c:v>4.468965517241379</c:v>
                </c:pt>
                <c:pt idx="187" formatCode="0.000">
                  <c:v>4.468965517241379</c:v>
                </c:pt>
                <c:pt idx="188" formatCode="0.000">
                  <c:v>4.468965517241379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'Batterie 4 - P Vorgabe'!$G$17</c:f>
              <c:strCache>
                <c:ptCount val="1"/>
                <c:pt idx="0">
                  <c:v>u1 [V]</c:v>
                </c:pt>
              </c:strCache>
            </c:strRef>
          </c:tx>
          <c:val>
            <c:numRef>
              <c:f>'Batterie 4 - P Vorgabe'!$G$19:$G$207</c:f>
              <c:numCache>
                <c:formatCode>0.00</c:formatCode>
                <c:ptCount val="189"/>
                <c:pt idx="0">
                  <c:v>0.106330641675532</c:v>
                </c:pt>
                <c:pt idx="1">
                  <c:v>0.192948737176869</c:v>
                </c:pt>
                <c:pt idx="2">
                  <c:v>0.263508778478729</c:v>
                </c:pt>
                <c:pt idx="3">
                  <c:v>0.320987754432932</c:v>
                </c:pt>
                <c:pt idx="4">
                  <c:v>0.367810752489435</c:v>
                </c:pt>
                <c:pt idx="5">
                  <c:v>0.405953275222376</c:v>
                </c:pt>
                <c:pt idx="6">
                  <c:v>0.437024588483378</c:v>
                </c:pt>
                <c:pt idx="7">
                  <c:v>0.462335617712432</c:v>
                </c:pt>
                <c:pt idx="8">
                  <c:v>0.482954257010119</c:v>
                </c:pt>
                <c:pt idx="9">
                  <c:v>0.499750424508519</c:v>
                </c:pt>
                <c:pt idx="10">
                  <c:v>0.513432764965679</c:v>
                </c:pt>
                <c:pt idx="11">
                  <c:v>0.524578548097662</c:v>
                </c:pt>
                <c:pt idx="12">
                  <c:v>0.53365802408455</c:v>
                </c:pt>
                <c:pt idx="13">
                  <c:v>0.541054263830136</c:v>
                </c:pt>
                <c:pt idx="14">
                  <c:v>0.51279235292991</c:v>
                </c:pt>
                <c:pt idx="15">
                  <c:v>0.416612782186648</c:v>
                </c:pt>
                <c:pt idx="16">
                  <c:v>0.343174202140482</c:v>
                </c:pt>
                <c:pt idx="17">
                  <c:v>0.28709966367541</c:v>
                </c:pt>
                <c:pt idx="18">
                  <c:v>0.244283559904148</c:v>
                </c:pt>
                <c:pt idx="19">
                  <c:v>0.211591026138695</c:v>
                </c:pt>
                <c:pt idx="20">
                  <c:v>0.186628414647581</c:v>
                </c:pt>
                <c:pt idx="21">
                  <c:v>0.1675680390607</c:v>
                </c:pt>
                <c:pt idx="22">
                  <c:v>0.153014356740953</c:v>
                </c:pt>
                <c:pt idx="23">
                  <c:v>0.141901791403577</c:v>
                </c:pt>
                <c:pt idx="24">
                  <c:v>0.133416714866632</c:v>
                </c:pt>
                <c:pt idx="25">
                  <c:v>0.126937875674059</c:v>
                </c:pt>
                <c:pt idx="26">
                  <c:v>0.12199091295658</c:v>
                </c:pt>
                <c:pt idx="27">
                  <c:v>0.118213625173889</c:v>
                </c:pt>
                <c:pt idx="28">
                  <c:v>0.11532945082124</c:v>
                </c:pt>
                <c:pt idx="29">
                  <c:v>0.113127219438553</c:v>
                </c:pt>
                <c:pt idx="30">
                  <c:v>0.118897312458014</c:v>
                </c:pt>
                <c:pt idx="31">
                  <c:v>0.20318568367525</c:v>
                </c:pt>
                <c:pt idx="32">
                  <c:v>0.271847906273562</c:v>
                </c:pt>
                <c:pt idx="33">
                  <c:v>0.327780898500799</c:v>
                </c:pt>
                <c:pt idx="34">
                  <c:v>0.373344521423328</c:v>
                </c:pt>
                <c:pt idx="35">
                  <c:v>0.410461143494825</c:v>
                </c:pt>
                <c:pt idx="36">
                  <c:v>0.440696746935331</c:v>
                </c:pt>
                <c:pt idx="37">
                  <c:v>0.465326997868473</c:v>
                </c:pt>
                <c:pt idx="38">
                  <c:v>0.485391067772791</c:v>
                </c:pt>
                <c:pt idx="39">
                  <c:v>0.501735477020512</c:v>
                </c:pt>
                <c:pt idx="40">
                  <c:v>0.515049810300397</c:v>
                </c:pt>
                <c:pt idx="41">
                  <c:v>0.52589581078907</c:v>
                </c:pt>
                <c:pt idx="42">
                  <c:v>0.534731080578959</c:v>
                </c:pt>
                <c:pt idx="43">
                  <c:v>0.541928387304297</c:v>
                </c:pt>
                <c:pt idx="44">
                  <c:v>0.547791391528329</c:v>
                </c:pt>
                <c:pt idx="45">
                  <c:v>0.517936533631918</c:v>
                </c:pt>
                <c:pt idx="46">
                  <c:v>0.420540657132824</c:v>
                </c:pt>
                <c:pt idx="47">
                  <c:v>0.346173358368951</c:v>
                </c:pt>
                <c:pt idx="48">
                  <c:v>0.28938969026893</c:v>
                </c:pt>
                <c:pt idx="49">
                  <c:v>0.246032125633817</c:v>
                </c:pt>
                <c:pt idx="50">
                  <c:v>0.212926155660609</c:v>
                </c:pt>
                <c:pt idx="51">
                  <c:v>0.187647862078146</c:v>
                </c:pt>
                <c:pt idx="52">
                  <c:v>0.168346445235253</c:v>
                </c:pt>
                <c:pt idx="53">
                  <c:v>0.153608714188346</c:v>
                </c:pt>
                <c:pt idx="54">
                  <c:v>0.142355617165525</c:v>
                </c:pt>
                <c:pt idx="55">
                  <c:v>0.133763236682941</c:v>
                </c:pt>
                <c:pt idx="56">
                  <c:v>0.127202464816515</c:v>
                </c:pt>
                <c:pt idx="57">
                  <c:v>0.12219294183618</c:v>
                </c:pt>
                <c:pt idx="58">
                  <c:v>0.118367885729758</c:v>
                </c:pt>
                <c:pt idx="59">
                  <c:v>0.115447237541358</c:v>
                </c:pt>
                <c:pt idx="60">
                  <c:v>0.120787224400865</c:v>
                </c:pt>
                <c:pt idx="61">
                  <c:v>0.20472522646908</c:v>
                </c:pt>
                <c:pt idx="62">
                  <c:v>0.273102034553455</c:v>
                </c:pt>
                <c:pt idx="63">
                  <c:v>0.328802525017925</c:v>
                </c:pt>
                <c:pt idx="64">
                  <c:v>0.374176749479442</c:v>
                </c:pt>
                <c:pt idx="65">
                  <c:v>0.411139085507659</c:v>
                </c:pt>
                <c:pt idx="66">
                  <c:v>0.441249005861702</c:v>
                </c:pt>
                <c:pt idx="67">
                  <c:v>0.465776873987643</c:v>
                </c:pt>
                <c:pt idx="68">
                  <c:v>0.485757541745298</c:v>
                </c:pt>
                <c:pt idx="69">
                  <c:v>0.502034010698567</c:v>
                </c:pt>
                <c:pt idx="70">
                  <c:v>0.515292999076733</c:v>
                </c:pt>
                <c:pt idx="71">
                  <c:v>0.526093915007399</c:v>
                </c:pt>
                <c:pt idx="72">
                  <c:v>0.5348924584267</c:v>
                </c:pt>
                <c:pt idx="73">
                  <c:v>0.542059847451693</c:v>
                </c:pt>
                <c:pt idx="74">
                  <c:v>0.547898480392106</c:v>
                </c:pt>
                <c:pt idx="75">
                  <c:v>0.55265469419521</c:v>
                </c:pt>
                <c:pt idx="76">
                  <c:v>0.556529157613564</c:v>
                </c:pt>
                <c:pt idx="77">
                  <c:v>0.559685337592347</c:v>
                </c:pt>
                <c:pt idx="78">
                  <c:v>0.562256396080415</c:v>
                </c:pt>
                <c:pt idx="79">
                  <c:v>0.564350808247499</c:v>
                </c:pt>
                <c:pt idx="80">
                  <c:v>0.566056939144942</c:v>
                </c:pt>
                <c:pt idx="81">
                  <c:v>0.56744677190325</c:v>
                </c:pt>
                <c:pt idx="82">
                  <c:v>0.568578944762296</c:v>
                </c:pt>
                <c:pt idx="83">
                  <c:v>0.569501225069115</c:v>
                </c:pt>
                <c:pt idx="84">
                  <c:v>0.570252524623377</c:v>
                </c:pt>
                <c:pt idx="85">
                  <c:v>0.570864541399685</c:v>
                </c:pt>
                <c:pt idx="86">
                  <c:v>0.571363096912409</c:v>
                </c:pt>
                <c:pt idx="87">
                  <c:v>0.571769225647581</c:v>
                </c:pt>
                <c:pt idx="88">
                  <c:v>0.57210006252597</c:v>
                </c:pt>
                <c:pt idx="89">
                  <c:v>0.572369565840124</c:v>
                </c:pt>
                <c:pt idx="90">
                  <c:v>0.597835350458582</c:v>
                </c:pt>
                <c:pt idx="91">
                  <c:v>0.38226388058569</c:v>
                </c:pt>
                <c:pt idx="92">
                  <c:v>0.198914271086232</c:v>
                </c:pt>
                <c:pt idx="93">
                  <c:v>0.0429702617819147</c:v>
                </c:pt>
                <c:pt idx="94">
                  <c:v>-0.089664512321473</c:v>
                </c:pt>
                <c:pt idx="95">
                  <c:v>-0.202474125078875</c:v>
                </c:pt>
                <c:pt idx="96">
                  <c:v>-0.298421879478148</c:v>
                </c:pt>
                <c:pt idx="97">
                  <c:v>-0.380028148210414</c:v>
                </c:pt>
                <c:pt idx="98">
                  <c:v>-0.449436579268526</c:v>
                </c:pt>
                <c:pt idx="99">
                  <c:v>-0.50847040567412</c:v>
                </c:pt>
                <c:pt idx="100">
                  <c:v>-0.558680338487151</c:v>
                </c:pt>
                <c:pt idx="101">
                  <c:v>-0.601385301160048</c:v>
                </c:pt>
                <c:pt idx="102">
                  <c:v>-0.637707075253722</c:v>
                </c:pt>
                <c:pt idx="103">
                  <c:v>-0.668599767595289</c:v>
                </c:pt>
                <c:pt idx="104">
                  <c:v>-0.694874872926032</c:v>
                </c:pt>
                <c:pt idx="105">
                  <c:v>-0.717222590389708</c:v>
                </c:pt>
                <c:pt idx="106">
                  <c:v>-0.736229953806515</c:v>
                </c:pt>
                <c:pt idx="107">
                  <c:v>-0.752396251981967</c:v>
                </c:pt>
                <c:pt idx="108">
                  <c:v>-0.766146144114116</c:v>
                </c:pt>
                <c:pt idx="109">
                  <c:v>-0.777840814816949</c:v>
                </c:pt>
                <c:pt idx="110">
                  <c:v>-0.787787461782122</c:v>
                </c:pt>
                <c:pt idx="111">
                  <c:v>-0.796247365302605</c:v>
                </c:pt>
                <c:pt idx="112">
                  <c:v>-0.803442751629926</c:v>
                </c:pt>
                <c:pt idx="113">
                  <c:v>-0.809562630452897</c:v>
                </c:pt>
                <c:pt idx="114">
                  <c:v>-0.814767759837771</c:v>
                </c:pt>
                <c:pt idx="115">
                  <c:v>-0.819194869049734</c:v>
                </c:pt>
                <c:pt idx="116">
                  <c:v>-0.822960250181585</c:v>
                </c:pt>
                <c:pt idx="117">
                  <c:v>-0.826162812935129</c:v>
                </c:pt>
                <c:pt idx="118">
                  <c:v>-0.828886682798827</c:v>
                </c:pt>
                <c:pt idx="119">
                  <c:v>-0.831203410871103</c:v>
                </c:pt>
                <c:pt idx="120">
                  <c:v>-0.846690523010637</c:v>
                </c:pt>
                <c:pt idx="121">
                  <c:v>-0.804129300826225</c:v>
                </c:pt>
                <c:pt idx="122">
                  <c:v>-0.767342513356098</c:v>
                </c:pt>
                <c:pt idx="123">
                  <c:v>-0.735546722189463</c:v>
                </c:pt>
                <c:pt idx="124">
                  <c:v>-0.708064780833937</c:v>
                </c:pt>
                <c:pt idx="125">
                  <c:v>-0.684311413707123</c:v>
                </c:pt>
                <c:pt idx="126">
                  <c:v>-0.663780751678483</c:v>
                </c:pt>
                <c:pt idx="127">
                  <c:v>-0.646035558709255</c:v>
                </c:pt>
                <c:pt idx="128">
                  <c:v>-0.630697920153038</c:v>
                </c:pt>
                <c:pt idx="129">
                  <c:v>-0.617441194408262</c:v>
                </c:pt>
                <c:pt idx="130">
                  <c:v>-0.60598305651904</c:v>
                </c:pt>
                <c:pt idx="131">
                  <c:v>-0.596079485575803</c:v>
                </c:pt>
                <c:pt idx="132">
                  <c:v>-0.58751956786701</c:v>
                </c:pt>
                <c:pt idx="133">
                  <c:v>-0.580121005106036</c:v>
                </c:pt>
                <c:pt idx="134">
                  <c:v>-0.573726232073131</c:v>
                </c:pt>
                <c:pt idx="135">
                  <c:v>-0.568199060990922</c:v>
                </c:pt>
                <c:pt idx="136">
                  <c:v>-0.563421781169602</c:v>
                </c:pt>
                <c:pt idx="137">
                  <c:v>-0.559292652153741</c:v>
                </c:pt>
                <c:pt idx="138">
                  <c:v>-0.555723736982906</c:v>
                </c:pt>
                <c:pt idx="139">
                  <c:v>-0.552639029421652</c:v>
                </c:pt>
                <c:pt idx="140">
                  <c:v>-0.54997283527498</c:v>
                </c:pt>
                <c:pt idx="141">
                  <c:v>-0.547668373316562</c:v>
                </c:pt>
                <c:pt idx="142">
                  <c:v>-0.545676566034102</c:v>
                </c:pt>
                <c:pt idx="143">
                  <c:v>-0.543954994438629</c:v>
                </c:pt>
                <c:pt idx="144">
                  <c:v>-0.542466994678592</c:v>
                </c:pt>
                <c:pt idx="145">
                  <c:v>-0.541180877219585</c:v>
                </c:pt>
                <c:pt idx="146">
                  <c:v>-0.540069251960772</c:v>
                </c:pt>
                <c:pt idx="147">
                  <c:v>-0.539108444915213</c:v>
                </c:pt>
                <c:pt idx="148">
                  <c:v>-0.53827799403127</c:v>
                </c:pt>
                <c:pt idx="149">
                  <c:v>-0.537560213417742</c:v>
                </c:pt>
                <c:pt idx="150">
                  <c:v>-0.498434321614228</c:v>
                </c:pt>
                <c:pt idx="151">
                  <c:v>-0.337596948909597</c:v>
                </c:pt>
                <c:pt idx="152">
                  <c:v>-0.208550198635989</c:v>
                </c:pt>
                <c:pt idx="153">
                  <c:v>-0.105010433740916</c:v>
                </c:pt>
                <c:pt idx="154">
                  <c:v>-0.021936021624398</c:v>
                </c:pt>
                <c:pt idx="155">
                  <c:v>0.0447181566567569</c:v>
                </c:pt>
                <c:pt idx="156">
                  <c:v>0.0981976742259532</c:v>
                </c:pt>
                <c:pt idx="157">
                  <c:v>0.141106594164474</c:v>
                </c:pt>
                <c:pt idx="158">
                  <c:v>0.175534268421411</c:v>
                </c:pt>
                <c:pt idx="159">
                  <c:v>0.203157074039449</c:v>
                </c:pt>
                <c:pt idx="160">
                  <c:v>0.225320040509895</c:v>
                </c:pt>
                <c:pt idx="161">
                  <c:v>0.243102342914737</c:v>
                </c:pt>
                <c:pt idx="162">
                  <c:v>0.257369849894856</c:v>
                </c:pt>
                <c:pt idx="163">
                  <c:v>0.268817285147803</c:v>
                </c:pt>
                <c:pt idx="164">
                  <c:v>0.278002055413065</c:v>
                </c:pt>
                <c:pt idx="165">
                  <c:v>0.285371392121384</c:v>
                </c:pt>
                <c:pt idx="166">
                  <c:v>0.291284128308805</c:v>
                </c:pt>
                <c:pt idx="167">
                  <c:v>0.296028171172606</c:v>
                </c:pt>
                <c:pt idx="168">
                  <c:v>0.299834521055332</c:v>
                </c:pt>
                <c:pt idx="169">
                  <c:v>0.302888519479394</c:v>
                </c:pt>
                <c:pt idx="170">
                  <c:v>0.305338873929597</c:v>
                </c:pt>
                <c:pt idx="171">
                  <c:v>0.307304898824806</c:v>
                </c:pt>
                <c:pt idx="172">
                  <c:v>0.308882325261319</c:v>
                </c:pt>
                <c:pt idx="173">
                  <c:v>0.310147962420175</c:v>
                </c:pt>
                <c:pt idx="174">
                  <c:v>0.31116343761496</c:v>
                </c:pt>
                <c:pt idx="175">
                  <c:v>0.311978197093225</c:v>
                </c:pt>
                <c:pt idx="176">
                  <c:v>0.312631913708691</c:v>
                </c:pt>
                <c:pt idx="177">
                  <c:v>0.313156418700329</c:v>
                </c:pt>
                <c:pt idx="178">
                  <c:v>0.313577251641922</c:v>
                </c:pt>
                <c:pt idx="179">
                  <c:v>0.313914904033324</c:v>
                </c:pt>
                <c:pt idx="180">
                  <c:v>0.314185817087298</c:v>
                </c:pt>
                <c:pt idx="181">
                  <c:v>0.314403182296852</c:v>
                </c:pt>
                <c:pt idx="182">
                  <c:v>0.314577583764892</c:v>
                </c:pt>
                <c:pt idx="183">
                  <c:v>0.314717513572966</c:v>
                </c:pt>
                <c:pt idx="184">
                  <c:v>0.314829785283792</c:v>
                </c:pt>
                <c:pt idx="185">
                  <c:v>0.314919865712153</c:v>
                </c:pt>
                <c:pt idx="186">
                  <c:v>0.314992141118968</c:v>
                </c:pt>
                <c:pt idx="187">
                  <c:v>0.315050130790257</c:v>
                </c:pt>
                <c:pt idx="188">
                  <c:v>0.326815082089568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9851048"/>
        <c:axId val="2079841400"/>
      </c:lineChart>
      <c:catAx>
        <c:axId val="2079851048"/>
        <c:scaling>
          <c:orientation val="minMax"/>
        </c:scaling>
        <c:delete val="0"/>
        <c:axPos val="b"/>
        <c:majorTickMark val="out"/>
        <c:minorTickMark val="none"/>
        <c:tickLblPos val="nextTo"/>
        <c:crossAx val="2079841400"/>
        <c:crosses val="autoZero"/>
        <c:auto val="1"/>
        <c:lblAlgn val="ctr"/>
        <c:lblOffset val="100"/>
        <c:noMultiLvlLbl val="0"/>
      </c:catAx>
      <c:valAx>
        <c:axId val="20798414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79851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 sz="1400"/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'Batterie 5 - P, E, Eta, U'!$I$17</c:f>
              <c:strCache>
                <c:ptCount val="1"/>
                <c:pt idx="0">
                  <c:v>UL [V]</c:v>
                </c:pt>
              </c:strCache>
            </c:strRef>
          </c:tx>
          <c:spPr>
            <a:ln w="38100" cmpd="sng"/>
          </c:spPr>
          <c:marker>
            <c:symbol val="none"/>
          </c:marker>
          <c:cat>
            <c:numRef>
              <c:f>'Batterie 5 - P, E, Eta, U'!$B$19:$B$2019</c:f>
              <c:numCache>
                <c:formatCode>General</c:formatCode>
                <c:ptCount val="2001"/>
                <c:pt idx="0">
                  <c:v>0.0</c:v>
                </c:pt>
                <c:pt idx="1">
                  <c:v>2.0</c:v>
                </c:pt>
                <c:pt idx="2">
                  <c:v>4.0</c:v>
                </c:pt>
                <c:pt idx="3">
                  <c:v>6.0</c:v>
                </c:pt>
                <c:pt idx="4">
                  <c:v>8.0</c:v>
                </c:pt>
                <c:pt idx="5">
                  <c:v>10.0</c:v>
                </c:pt>
                <c:pt idx="6">
                  <c:v>12.0</c:v>
                </c:pt>
                <c:pt idx="7">
                  <c:v>14.0</c:v>
                </c:pt>
                <c:pt idx="8">
                  <c:v>16.0</c:v>
                </c:pt>
                <c:pt idx="9">
                  <c:v>18.0</c:v>
                </c:pt>
                <c:pt idx="10">
                  <c:v>20.0</c:v>
                </c:pt>
                <c:pt idx="11">
                  <c:v>22.0</c:v>
                </c:pt>
                <c:pt idx="12">
                  <c:v>24.0</c:v>
                </c:pt>
                <c:pt idx="13">
                  <c:v>26.0</c:v>
                </c:pt>
                <c:pt idx="14">
                  <c:v>28.0</c:v>
                </c:pt>
                <c:pt idx="15">
                  <c:v>30.0</c:v>
                </c:pt>
                <c:pt idx="16">
                  <c:v>32.0</c:v>
                </c:pt>
                <c:pt idx="17">
                  <c:v>34.0</c:v>
                </c:pt>
                <c:pt idx="18">
                  <c:v>36.0</c:v>
                </c:pt>
                <c:pt idx="19">
                  <c:v>38.0</c:v>
                </c:pt>
                <c:pt idx="20">
                  <c:v>40.0</c:v>
                </c:pt>
                <c:pt idx="21">
                  <c:v>42.0</c:v>
                </c:pt>
                <c:pt idx="22">
                  <c:v>44.0</c:v>
                </c:pt>
                <c:pt idx="23">
                  <c:v>46.0</c:v>
                </c:pt>
                <c:pt idx="24">
                  <c:v>48.0</c:v>
                </c:pt>
                <c:pt idx="25">
                  <c:v>50.0</c:v>
                </c:pt>
                <c:pt idx="26">
                  <c:v>52.0</c:v>
                </c:pt>
                <c:pt idx="27">
                  <c:v>54.0</c:v>
                </c:pt>
                <c:pt idx="28">
                  <c:v>56.0</c:v>
                </c:pt>
                <c:pt idx="29">
                  <c:v>58.0</c:v>
                </c:pt>
                <c:pt idx="30">
                  <c:v>60.0</c:v>
                </c:pt>
                <c:pt idx="31">
                  <c:v>62.0</c:v>
                </c:pt>
                <c:pt idx="32">
                  <c:v>64.0</c:v>
                </c:pt>
                <c:pt idx="33">
                  <c:v>66.0</c:v>
                </c:pt>
                <c:pt idx="34">
                  <c:v>68.0</c:v>
                </c:pt>
                <c:pt idx="35">
                  <c:v>70.0</c:v>
                </c:pt>
                <c:pt idx="36">
                  <c:v>72.0</c:v>
                </c:pt>
                <c:pt idx="37">
                  <c:v>74.0</c:v>
                </c:pt>
                <c:pt idx="38">
                  <c:v>76.0</c:v>
                </c:pt>
                <c:pt idx="39">
                  <c:v>78.0</c:v>
                </c:pt>
                <c:pt idx="40">
                  <c:v>80.0</c:v>
                </c:pt>
                <c:pt idx="41">
                  <c:v>82.0</c:v>
                </c:pt>
                <c:pt idx="42">
                  <c:v>84.0</c:v>
                </c:pt>
                <c:pt idx="43">
                  <c:v>86.0</c:v>
                </c:pt>
                <c:pt idx="44">
                  <c:v>88.0</c:v>
                </c:pt>
                <c:pt idx="45">
                  <c:v>90.0</c:v>
                </c:pt>
                <c:pt idx="46">
                  <c:v>92.0</c:v>
                </c:pt>
                <c:pt idx="47">
                  <c:v>94.0</c:v>
                </c:pt>
                <c:pt idx="48">
                  <c:v>96.0</c:v>
                </c:pt>
                <c:pt idx="49">
                  <c:v>98.0</c:v>
                </c:pt>
                <c:pt idx="50">
                  <c:v>100.0</c:v>
                </c:pt>
                <c:pt idx="51">
                  <c:v>102.0</c:v>
                </c:pt>
                <c:pt idx="52">
                  <c:v>104.0</c:v>
                </c:pt>
                <c:pt idx="53">
                  <c:v>106.0</c:v>
                </c:pt>
                <c:pt idx="54">
                  <c:v>108.0</c:v>
                </c:pt>
                <c:pt idx="55">
                  <c:v>110.0</c:v>
                </c:pt>
                <c:pt idx="56">
                  <c:v>112.0</c:v>
                </c:pt>
                <c:pt idx="57">
                  <c:v>114.0</c:v>
                </c:pt>
                <c:pt idx="58">
                  <c:v>116.0</c:v>
                </c:pt>
                <c:pt idx="59">
                  <c:v>118.0</c:v>
                </c:pt>
                <c:pt idx="60">
                  <c:v>120.0</c:v>
                </c:pt>
                <c:pt idx="61">
                  <c:v>122.0</c:v>
                </c:pt>
                <c:pt idx="62">
                  <c:v>124.0</c:v>
                </c:pt>
                <c:pt idx="63">
                  <c:v>126.0</c:v>
                </c:pt>
                <c:pt idx="64">
                  <c:v>128.0</c:v>
                </c:pt>
                <c:pt idx="65">
                  <c:v>130.0</c:v>
                </c:pt>
                <c:pt idx="66">
                  <c:v>132.0</c:v>
                </c:pt>
                <c:pt idx="67">
                  <c:v>134.0</c:v>
                </c:pt>
                <c:pt idx="68">
                  <c:v>136.0</c:v>
                </c:pt>
                <c:pt idx="69">
                  <c:v>138.0</c:v>
                </c:pt>
                <c:pt idx="70">
                  <c:v>140.0</c:v>
                </c:pt>
                <c:pt idx="71">
                  <c:v>142.0</c:v>
                </c:pt>
                <c:pt idx="72">
                  <c:v>144.0</c:v>
                </c:pt>
                <c:pt idx="73">
                  <c:v>146.0</c:v>
                </c:pt>
                <c:pt idx="74">
                  <c:v>148.0</c:v>
                </c:pt>
                <c:pt idx="75">
                  <c:v>150.0</c:v>
                </c:pt>
                <c:pt idx="76">
                  <c:v>152.0</c:v>
                </c:pt>
                <c:pt idx="77">
                  <c:v>154.0</c:v>
                </c:pt>
                <c:pt idx="78">
                  <c:v>156.0</c:v>
                </c:pt>
                <c:pt idx="79">
                  <c:v>158.0</c:v>
                </c:pt>
                <c:pt idx="80">
                  <c:v>160.0</c:v>
                </c:pt>
                <c:pt idx="81">
                  <c:v>162.0</c:v>
                </c:pt>
                <c:pt idx="82">
                  <c:v>164.0</c:v>
                </c:pt>
                <c:pt idx="83">
                  <c:v>166.0</c:v>
                </c:pt>
                <c:pt idx="84">
                  <c:v>168.0</c:v>
                </c:pt>
                <c:pt idx="85">
                  <c:v>170.0</c:v>
                </c:pt>
                <c:pt idx="86">
                  <c:v>172.0</c:v>
                </c:pt>
                <c:pt idx="87">
                  <c:v>174.0</c:v>
                </c:pt>
                <c:pt idx="88">
                  <c:v>176.0</c:v>
                </c:pt>
                <c:pt idx="89">
                  <c:v>178.0</c:v>
                </c:pt>
                <c:pt idx="90">
                  <c:v>180.0</c:v>
                </c:pt>
                <c:pt idx="91">
                  <c:v>182.0</c:v>
                </c:pt>
                <c:pt idx="92">
                  <c:v>184.0</c:v>
                </c:pt>
                <c:pt idx="93">
                  <c:v>186.0</c:v>
                </c:pt>
                <c:pt idx="94">
                  <c:v>188.0</c:v>
                </c:pt>
                <c:pt idx="95">
                  <c:v>190.0</c:v>
                </c:pt>
                <c:pt idx="96">
                  <c:v>192.0</c:v>
                </c:pt>
                <c:pt idx="97">
                  <c:v>194.0</c:v>
                </c:pt>
                <c:pt idx="98">
                  <c:v>196.0</c:v>
                </c:pt>
                <c:pt idx="99">
                  <c:v>198.0</c:v>
                </c:pt>
                <c:pt idx="100">
                  <c:v>200.0</c:v>
                </c:pt>
                <c:pt idx="101">
                  <c:v>202.0</c:v>
                </c:pt>
                <c:pt idx="102">
                  <c:v>204.0</c:v>
                </c:pt>
                <c:pt idx="103">
                  <c:v>206.0</c:v>
                </c:pt>
                <c:pt idx="104">
                  <c:v>208.0</c:v>
                </c:pt>
                <c:pt idx="105">
                  <c:v>210.0</c:v>
                </c:pt>
                <c:pt idx="106">
                  <c:v>212.0</c:v>
                </c:pt>
                <c:pt idx="107">
                  <c:v>214.0</c:v>
                </c:pt>
                <c:pt idx="108">
                  <c:v>216.0</c:v>
                </c:pt>
                <c:pt idx="109">
                  <c:v>218.0</c:v>
                </c:pt>
                <c:pt idx="110">
                  <c:v>220.0</c:v>
                </c:pt>
                <c:pt idx="111">
                  <c:v>222.0</c:v>
                </c:pt>
                <c:pt idx="112">
                  <c:v>224.0</c:v>
                </c:pt>
                <c:pt idx="113">
                  <c:v>226.0</c:v>
                </c:pt>
                <c:pt idx="114">
                  <c:v>228.0</c:v>
                </c:pt>
                <c:pt idx="115">
                  <c:v>230.0</c:v>
                </c:pt>
                <c:pt idx="116">
                  <c:v>232.0</c:v>
                </c:pt>
                <c:pt idx="117">
                  <c:v>234.0</c:v>
                </c:pt>
                <c:pt idx="118">
                  <c:v>236.0</c:v>
                </c:pt>
                <c:pt idx="119">
                  <c:v>238.0</c:v>
                </c:pt>
                <c:pt idx="120">
                  <c:v>240.0</c:v>
                </c:pt>
                <c:pt idx="121">
                  <c:v>242.0</c:v>
                </c:pt>
                <c:pt idx="122">
                  <c:v>244.0</c:v>
                </c:pt>
                <c:pt idx="123">
                  <c:v>246.0</c:v>
                </c:pt>
                <c:pt idx="124">
                  <c:v>248.0</c:v>
                </c:pt>
                <c:pt idx="125">
                  <c:v>250.0</c:v>
                </c:pt>
                <c:pt idx="126">
                  <c:v>252.0</c:v>
                </c:pt>
                <c:pt idx="127">
                  <c:v>254.0</c:v>
                </c:pt>
                <c:pt idx="128">
                  <c:v>256.0</c:v>
                </c:pt>
                <c:pt idx="129">
                  <c:v>258.0</c:v>
                </c:pt>
                <c:pt idx="130">
                  <c:v>260.0</c:v>
                </c:pt>
                <c:pt idx="131">
                  <c:v>262.0</c:v>
                </c:pt>
                <c:pt idx="132">
                  <c:v>264.0</c:v>
                </c:pt>
                <c:pt idx="133">
                  <c:v>266.0</c:v>
                </c:pt>
                <c:pt idx="134">
                  <c:v>268.0</c:v>
                </c:pt>
                <c:pt idx="135">
                  <c:v>270.0</c:v>
                </c:pt>
                <c:pt idx="136">
                  <c:v>272.0</c:v>
                </c:pt>
                <c:pt idx="137">
                  <c:v>274.0</c:v>
                </c:pt>
                <c:pt idx="138">
                  <c:v>276.0</c:v>
                </c:pt>
                <c:pt idx="139">
                  <c:v>278.0</c:v>
                </c:pt>
                <c:pt idx="140">
                  <c:v>280.0</c:v>
                </c:pt>
                <c:pt idx="141">
                  <c:v>282.0</c:v>
                </c:pt>
                <c:pt idx="142">
                  <c:v>284.0</c:v>
                </c:pt>
                <c:pt idx="143">
                  <c:v>286.0</c:v>
                </c:pt>
                <c:pt idx="144">
                  <c:v>288.0</c:v>
                </c:pt>
                <c:pt idx="145">
                  <c:v>290.0</c:v>
                </c:pt>
                <c:pt idx="146">
                  <c:v>292.0</c:v>
                </c:pt>
                <c:pt idx="147">
                  <c:v>294.0</c:v>
                </c:pt>
                <c:pt idx="148">
                  <c:v>296.0</c:v>
                </c:pt>
                <c:pt idx="149">
                  <c:v>298.0</c:v>
                </c:pt>
                <c:pt idx="150">
                  <c:v>300.0</c:v>
                </c:pt>
                <c:pt idx="151">
                  <c:v>302.0</c:v>
                </c:pt>
                <c:pt idx="152">
                  <c:v>304.0</c:v>
                </c:pt>
                <c:pt idx="153">
                  <c:v>306.0</c:v>
                </c:pt>
                <c:pt idx="154">
                  <c:v>308.0</c:v>
                </c:pt>
                <c:pt idx="155">
                  <c:v>310.0</c:v>
                </c:pt>
                <c:pt idx="156">
                  <c:v>312.0</c:v>
                </c:pt>
                <c:pt idx="157">
                  <c:v>314.0</c:v>
                </c:pt>
                <c:pt idx="158">
                  <c:v>316.0</c:v>
                </c:pt>
                <c:pt idx="159">
                  <c:v>318.0</c:v>
                </c:pt>
                <c:pt idx="160">
                  <c:v>320.0</c:v>
                </c:pt>
                <c:pt idx="161">
                  <c:v>322.0</c:v>
                </c:pt>
                <c:pt idx="162">
                  <c:v>324.0</c:v>
                </c:pt>
                <c:pt idx="163">
                  <c:v>326.0</c:v>
                </c:pt>
                <c:pt idx="164">
                  <c:v>328.0</c:v>
                </c:pt>
                <c:pt idx="165">
                  <c:v>330.0</c:v>
                </c:pt>
                <c:pt idx="166">
                  <c:v>332.0</c:v>
                </c:pt>
                <c:pt idx="167">
                  <c:v>334.0</c:v>
                </c:pt>
                <c:pt idx="168">
                  <c:v>336.0</c:v>
                </c:pt>
                <c:pt idx="169">
                  <c:v>338.0</c:v>
                </c:pt>
                <c:pt idx="170">
                  <c:v>340.0</c:v>
                </c:pt>
                <c:pt idx="171">
                  <c:v>342.0</c:v>
                </c:pt>
                <c:pt idx="172">
                  <c:v>344.0</c:v>
                </c:pt>
                <c:pt idx="173">
                  <c:v>346.0</c:v>
                </c:pt>
                <c:pt idx="174">
                  <c:v>348.0</c:v>
                </c:pt>
                <c:pt idx="175">
                  <c:v>350.0</c:v>
                </c:pt>
                <c:pt idx="176">
                  <c:v>352.0</c:v>
                </c:pt>
                <c:pt idx="177">
                  <c:v>354.0</c:v>
                </c:pt>
                <c:pt idx="178">
                  <c:v>356.0</c:v>
                </c:pt>
                <c:pt idx="179">
                  <c:v>358.0</c:v>
                </c:pt>
                <c:pt idx="180">
                  <c:v>360.0</c:v>
                </c:pt>
                <c:pt idx="181">
                  <c:v>362.0</c:v>
                </c:pt>
                <c:pt idx="182">
                  <c:v>364.0</c:v>
                </c:pt>
                <c:pt idx="183">
                  <c:v>366.0</c:v>
                </c:pt>
                <c:pt idx="184">
                  <c:v>368.0</c:v>
                </c:pt>
                <c:pt idx="185">
                  <c:v>370.0</c:v>
                </c:pt>
                <c:pt idx="186">
                  <c:v>372.0</c:v>
                </c:pt>
                <c:pt idx="187">
                  <c:v>374.0</c:v>
                </c:pt>
                <c:pt idx="188">
                  <c:v>376.0</c:v>
                </c:pt>
                <c:pt idx="189">
                  <c:v>378.0</c:v>
                </c:pt>
                <c:pt idx="190">
                  <c:v>380.0</c:v>
                </c:pt>
                <c:pt idx="191">
                  <c:v>382.0</c:v>
                </c:pt>
                <c:pt idx="192">
                  <c:v>384.0</c:v>
                </c:pt>
                <c:pt idx="193">
                  <c:v>386.0</c:v>
                </c:pt>
                <c:pt idx="194">
                  <c:v>388.0</c:v>
                </c:pt>
                <c:pt idx="195">
                  <c:v>390.0</c:v>
                </c:pt>
                <c:pt idx="196">
                  <c:v>392.0</c:v>
                </c:pt>
                <c:pt idx="197">
                  <c:v>394.0</c:v>
                </c:pt>
                <c:pt idx="198">
                  <c:v>396.0</c:v>
                </c:pt>
                <c:pt idx="199">
                  <c:v>398.0</c:v>
                </c:pt>
                <c:pt idx="200">
                  <c:v>400.0</c:v>
                </c:pt>
                <c:pt idx="201">
                  <c:v>402.0</c:v>
                </c:pt>
                <c:pt idx="202">
                  <c:v>404.0</c:v>
                </c:pt>
                <c:pt idx="203">
                  <c:v>406.0</c:v>
                </c:pt>
                <c:pt idx="204">
                  <c:v>408.0</c:v>
                </c:pt>
                <c:pt idx="205">
                  <c:v>410.0</c:v>
                </c:pt>
                <c:pt idx="206">
                  <c:v>412.0</c:v>
                </c:pt>
                <c:pt idx="207">
                  <c:v>414.0</c:v>
                </c:pt>
                <c:pt idx="208">
                  <c:v>416.0</c:v>
                </c:pt>
                <c:pt idx="209">
                  <c:v>418.0</c:v>
                </c:pt>
                <c:pt idx="210">
                  <c:v>420.0</c:v>
                </c:pt>
                <c:pt idx="211">
                  <c:v>422.0</c:v>
                </c:pt>
                <c:pt idx="212">
                  <c:v>424.0</c:v>
                </c:pt>
                <c:pt idx="213">
                  <c:v>426.0</c:v>
                </c:pt>
                <c:pt idx="214">
                  <c:v>428.0</c:v>
                </c:pt>
                <c:pt idx="215">
                  <c:v>430.0</c:v>
                </c:pt>
                <c:pt idx="216">
                  <c:v>432.0</c:v>
                </c:pt>
                <c:pt idx="217">
                  <c:v>434.0</c:v>
                </c:pt>
                <c:pt idx="218">
                  <c:v>436.0</c:v>
                </c:pt>
                <c:pt idx="219">
                  <c:v>438.0</c:v>
                </c:pt>
                <c:pt idx="220">
                  <c:v>440.0</c:v>
                </c:pt>
                <c:pt idx="221">
                  <c:v>442.0</c:v>
                </c:pt>
                <c:pt idx="222">
                  <c:v>444.0</c:v>
                </c:pt>
                <c:pt idx="223">
                  <c:v>446.0</c:v>
                </c:pt>
                <c:pt idx="224">
                  <c:v>448.0</c:v>
                </c:pt>
                <c:pt idx="225">
                  <c:v>450.0</c:v>
                </c:pt>
                <c:pt idx="226">
                  <c:v>452.0</c:v>
                </c:pt>
                <c:pt idx="227">
                  <c:v>454.0</c:v>
                </c:pt>
                <c:pt idx="228">
                  <c:v>456.0</c:v>
                </c:pt>
                <c:pt idx="229">
                  <c:v>458.0</c:v>
                </c:pt>
                <c:pt idx="230">
                  <c:v>460.0</c:v>
                </c:pt>
                <c:pt idx="231">
                  <c:v>462.0</c:v>
                </c:pt>
                <c:pt idx="232">
                  <c:v>464.0</c:v>
                </c:pt>
                <c:pt idx="233">
                  <c:v>466.0</c:v>
                </c:pt>
                <c:pt idx="234">
                  <c:v>468.0</c:v>
                </c:pt>
                <c:pt idx="235">
                  <c:v>470.0</c:v>
                </c:pt>
                <c:pt idx="236">
                  <c:v>472.0</c:v>
                </c:pt>
                <c:pt idx="237">
                  <c:v>474.0</c:v>
                </c:pt>
                <c:pt idx="238">
                  <c:v>476.0</c:v>
                </c:pt>
                <c:pt idx="239">
                  <c:v>478.0</c:v>
                </c:pt>
                <c:pt idx="240">
                  <c:v>480.0</c:v>
                </c:pt>
                <c:pt idx="241">
                  <c:v>482.0</c:v>
                </c:pt>
                <c:pt idx="242">
                  <c:v>484.0</c:v>
                </c:pt>
                <c:pt idx="243">
                  <c:v>486.0</c:v>
                </c:pt>
                <c:pt idx="244">
                  <c:v>488.0</c:v>
                </c:pt>
                <c:pt idx="245">
                  <c:v>490.0</c:v>
                </c:pt>
                <c:pt idx="246">
                  <c:v>492.0</c:v>
                </c:pt>
                <c:pt idx="247">
                  <c:v>494.0</c:v>
                </c:pt>
                <c:pt idx="248">
                  <c:v>496.0</c:v>
                </c:pt>
                <c:pt idx="249">
                  <c:v>498.0</c:v>
                </c:pt>
                <c:pt idx="250">
                  <c:v>500.0</c:v>
                </c:pt>
                <c:pt idx="251">
                  <c:v>502.0</c:v>
                </c:pt>
                <c:pt idx="252">
                  <c:v>504.0</c:v>
                </c:pt>
                <c:pt idx="253">
                  <c:v>506.0</c:v>
                </c:pt>
                <c:pt idx="254">
                  <c:v>508.0</c:v>
                </c:pt>
                <c:pt idx="255">
                  <c:v>510.0</c:v>
                </c:pt>
                <c:pt idx="256">
                  <c:v>512.0</c:v>
                </c:pt>
                <c:pt idx="257">
                  <c:v>514.0</c:v>
                </c:pt>
                <c:pt idx="258">
                  <c:v>516.0</c:v>
                </c:pt>
                <c:pt idx="259">
                  <c:v>518.0</c:v>
                </c:pt>
                <c:pt idx="260">
                  <c:v>520.0</c:v>
                </c:pt>
                <c:pt idx="261">
                  <c:v>522.0</c:v>
                </c:pt>
                <c:pt idx="262">
                  <c:v>524.0</c:v>
                </c:pt>
                <c:pt idx="263">
                  <c:v>526.0</c:v>
                </c:pt>
                <c:pt idx="264">
                  <c:v>528.0</c:v>
                </c:pt>
                <c:pt idx="265">
                  <c:v>530.0</c:v>
                </c:pt>
                <c:pt idx="266">
                  <c:v>532.0</c:v>
                </c:pt>
                <c:pt idx="267">
                  <c:v>534.0</c:v>
                </c:pt>
                <c:pt idx="268">
                  <c:v>536.0</c:v>
                </c:pt>
                <c:pt idx="269">
                  <c:v>538.0</c:v>
                </c:pt>
                <c:pt idx="270">
                  <c:v>540.0</c:v>
                </c:pt>
                <c:pt idx="271">
                  <c:v>542.0</c:v>
                </c:pt>
                <c:pt idx="272">
                  <c:v>544.0</c:v>
                </c:pt>
                <c:pt idx="273">
                  <c:v>546.0</c:v>
                </c:pt>
                <c:pt idx="274">
                  <c:v>548.0</c:v>
                </c:pt>
                <c:pt idx="275">
                  <c:v>550.0</c:v>
                </c:pt>
                <c:pt idx="276">
                  <c:v>552.0</c:v>
                </c:pt>
                <c:pt idx="277">
                  <c:v>554.0</c:v>
                </c:pt>
                <c:pt idx="278">
                  <c:v>556.0</c:v>
                </c:pt>
                <c:pt idx="279">
                  <c:v>558.0</c:v>
                </c:pt>
                <c:pt idx="280">
                  <c:v>560.0</c:v>
                </c:pt>
                <c:pt idx="281">
                  <c:v>562.0</c:v>
                </c:pt>
                <c:pt idx="282">
                  <c:v>564.0</c:v>
                </c:pt>
                <c:pt idx="283">
                  <c:v>566.0</c:v>
                </c:pt>
                <c:pt idx="284">
                  <c:v>568.0</c:v>
                </c:pt>
                <c:pt idx="285">
                  <c:v>570.0</c:v>
                </c:pt>
                <c:pt idx="286">
                  <c:v>572.0</c:v>
                </c:pt>
                <c:pt idx="287">
                  <c:v>574.0</c:v>
                </c:pt>
                <c:pt idx="288">
                  <c:v>576.0</c:v>
                </c:pt>
                <c:pt idx="289">
                  <c:v>578.0</c:v>
                </c:pt>
                <c:pt idx="290">
                  <c:v>580.0</c:v>
                </c:pt>
                <c:pt idx="291">
                  <c:v>582.0</c:v>
                </c:pt>
                <c:pt idx="292">
                  <c:v>584.0</c:v>
                </c:pt>
                <c:pt idx="293">
                  <c:v>586.0</c:v>
                </c:pt>
                <c:pt idx="294">
                  <c:v>588.0</c:v>
                </c:pt>
                <c:pt idx="295">
                  <c:v>590.0</c:v>
                </c:pt>
                <c:pt idx="296">
                  <c:v>592.0</c:v>
                </c:pt>
                <c:pt idx="297">
                  <c:v>594.0</c:v>
                </c:pt>
                <c:pt idx="298">
                  <c:v>596.0</c:v>
                </c:pt>
                <c:pt idx="299">
                  <c:v>598.0</c:v>
                </c:pt>
                <c:pt idx="300">
                  <c:v>600.0</c:v>
                </c:pt>
                <c:pt idx="301">
                  <c:v>602.0</c:v>
                </c:pt>
                <c:pt idx="302">
                  <c:v>604.0</c:v>
                </c:pt>
                <c:pt idx="303">
                  <c:v>606.0</c:v>
                </c:pt>
                <c:pt idx="304">
                  <c:v>608.0</c:v>
                </c:pt>
                <c:pt idx="305">
                  <c:v>610.0</c:v>
                </c:pt>
                <c:pt idx="306">
                  <c:v>612.0</c:v>
                </c:pt>
                <c:pt idx="307">
                  <c:v>614.0</c:v>
                </c:pt>
                <c:pt idx="308">
                  <c:v>616.0</c:v>
                </c:pt>
                <c:pt idx="309">
                  <c:v>618.0</c:v>
                </c:pt>
                <c:pt idx="310">
                  <c:v>620.0</c:v>
                </c:pt>
                <c:pt idx="311">
                  <c:v>622.0</c:v>
                </c:pt>
                <c:pt idx="312">
                  <c:v>624.0</c:v>
                </c:pt>
                <c:pt idx="313">
                  <c:v>626.0</c:v>
                </c:pt>
                <c:pt idx="314">
                  <c:v>628.0</c:v>
                </c:pt>
                <c:pt idx="315">
                  <c:v>630.0</c:v>
                </c:pt>
                <c:pt idx="316">
                  <c:v>632.0</c:v>
                </c:pt>
                <c:pt idx="317">
                  <c:v>634.0</c:v>
                </c:pt>
                <c:pt idx="318">
                  <c:v>636.0</c:v>
                </c:pt>
                <c:pt idx="319">
                  <c:v>638.0</c:v>
                </c:pt>
                <c:pt idx="320">
                  <c:v>640.0</c:v>
                </c:pt>
                <c:pt idx="321">
                  <c:v>642.0</c:v>
                </c:pt>
                <c:pt idx="322">
                  <c:v>644.0</c:v>
                </c:pt>
                <c:pt idx="323">
                  <c:v>646.0</c:v>
                </c:pt>
                <c:pt idx="324">
                  <c:v>648.0</c:v>
                </c:pt>
                <c:pt idx="325">
                  <c:v>650.0</c:v>
                </c:pt>
                <c:pt idx="326">
                  <c:v>652.0</c:v>
                </c:pt>
                <c:pt idx="327">
                  <c:v>654.0</c:v>
                </c:pt>
                <c:pt idx="328">
                  <c:v>656.0</c:v>
                </c:pt>
                <c:pt idx="329">
                  <c:v>658.0</c:v>
                </c:pt>
                <c:pt idx="330">
                  <c:v>660.0</c:v>
                </c:pt>
                <c:pt idx="331">
                  <c:v>662.0</c:v>
                </c:pt>
                <c:pt idx="332">
                  <c:v>664.0</c:v>
                </c:pt>
                <c:pt idx="333">
                  <c:v>666.0</c:v>
                </c:pt>
                <c:pt idx="334">
                  <c:v>668.0</c:v>
                </c:pt>
                <c:pt idx="335">
                  <c:v>670.0</c:v>
                </c:pt>
                <c:pt idx="336">
                  <c:v>672.0</c:v>
                </c:pt>
                <c:pt idx="337">
                  <c:v>674.0</c:v>
                </c:pt>
                <c:pt idx="338">
                  <c:v>676.0</c:v>
                </c:pt>
                <c:pt idx="339">
                  <c:v>678.0</c:v>
                </c:pt>
                <c:pt idx="340">
                  <c:v>680.0</c:v>
                </c:pt>
                <c:pt idx="341">
                  <c:v>682.0</c:v>
                </c:pt>
                <c:pt idx="342">
                  <c:v>684.0</c:v>
                </c:pt>
                <c:pt idx="343">
                  <c:v>686.0</c:v>
                </c:pt>
                <c:pt idx="344">
                  <c:v>688.0</c:v>
                </c:pt>
                <c:pt idx="345">
                  <c:v>690.0</c:v>
                </c:pt>
                <c:pt idx="346">
                  <c:v>692.0</c:v>
                </c:pt>
                <c:pt idx="347">
                  <c:v>694.0</c:v>
                </c:pt>
                <c:pt idx="348">
                  <c:v>696.0</c:v>
                </c:pt>
                <c:pt idx="349">
                  <c:v>698.0</c:v>
                </c:pt>
                <c:pt idx="350">
                  <c:v>700.0</c:v>
                </c:pt>
                <c:pt idx="351">
                  <c:v>702.0</c:v>
                </c:pt>
                <c:pt idx="352">
                  <c:v>704.0</c:v>
                </c:pt>
                <c:pt idx="353">
                  <c:v>706.0</c:v>
                </c:pt>
                <c:pt idx="354">
                  <c:v>708.0</c:v>
                </c:pt>
                <c:pt idx="355">
                  <c:v>710.0</c:v>
                </c:pt>
                <c:pt idx="356">
                  <c:v>712.0</c:v>
                </c:pt>
                <c:pt idx="357">
                  <c:v>714.0</c:v>
                </c:pt>
                <c:pt idx="358">
                  <c:v>716.0</c:v>
                </c:pt>
                <c:pt idx="359">
                  <c:v>718.0</c:v>
                </c:pt>
                <c:pt idx="360">
                  <c:v>720.0</c:v>
                </c:pt>
                <c:pt idx="361">
                  <c:v>722.0</c:v>
                </c:pt>
                <c:pt idx="362">
                  <c:v>724.0</c:v>
                </c:pt>
                <c:pt idx="363">
                  <c:v>726.0</c:v>
                </c:pt>
                <c:pt idx="364">
                  <c:v>728.0</c:v>
                </c:pt>
                <c:pt idx="365">
                  <c:v>730.0</c:v>
                </c:pt>
                <c:pt idx="366">
                  <c:v>732.0</c:v>
                </c:pt>
                <c:pt idx="367">
                  <c:v>734.0</c:v>
                </c:pt>
                <c:pt idx="368">
                  <c:v>736.0</c:v>
                </c:pt>
                <c:pt idx="369">
                  <c:v>738.0</c:v>
                </c:pt>
                <c:pt idx="370">
                  <c:v>740.0</c:v>
                </c:pt>
                <c:pt idx="371">
                  <c:v>742.0</c:v>
                </c:pt>
                <c:pt idx="372">
                  <c:v>744.0</c:v>
                </c:pt>
                <c:pt idx="373">
                  <c:v>746.0</c:v>
                </c:pt>
                <c:pt idx="374">
                  <c:v>748.0</c:v>
                </c:pt>
                <c:pt idx="375">
                  <c:v>750.0</c:v>
                </c:pt>
                <c:pt idx="376">
                  <c:v>752.0</c:v>
                </c:pt>
                <c:pt idx="377">
                  <c:v>754.0</c:v>
                </c:pt>
                <c:pt idx="378">
                  <c:v>756.0</c:v>
                </c:pt>
                <c:pt idx="379">
                  <c:v>758.0</c:v>
                </c:pt>
                <c:pt idx="380">
                  <c:v>760.0</c:v>
                </c:pt>
                <c:pt idx="381">
                  <c:v>762.0</c:v>
                </c:pt>
                <c:pt idx="382">
                  <c:v>764.0</c:v>
                </c:pt>
                <c:pt idx="383">
                  <c:v>766.0</c:v>
                </c:pt>
                <c:pt idx="384">
                  <c:v>768.0</c:v>
                </c:pt>
                <c:pt idx="385">
                  <c:v>770.0</c:v>
                </c:pt>
                <c:pt idx="386">
                  <c:v>772.0</c:v>
                </c:pt>
                <c:pt idx="387">
                  <c:v>774.0</c:v>
                </c:pt>
                <c:pt idx="388">
                  <c:v>776.0</c:v>
                </c:pt>
                <c:pt idx="389">
                  <c:v>778.0</c:v>
                </c:pt>
                <c:pt idx="390">
                  <c:v>780.0</c:v>
                </c:pt>
                <c:pt idx="391">
                  <c:v>782.0</c:v>
                </c:pt>
                <c:pt idx="392">
                  <c:v>784.0</c:v>
                </c:pt>
                <c:pt idx="393">
                  <c:v>786.0</c:v>
                </c:pt>
                <c:pt idx="394">
                  <c:v>788.0</c:v>
                </c:pt>
                <c:pt idx="395">
                  <c:v>790.0</c:v>
                </c:pt>
                <c:pt idx="396">
                  <c:v>792.0</c:v>
                </c:pt>
                <c:pt idx="397">
                  <c:v>794.0</c:v>
                </c:pt>
                <c:pt idx="398">
                  <c:v>796.0</c:v>
                </c:pt>
                <c:pt idx="399">
                  <c:v>798.0</c:v>
                </c:pt>
                <c:pt idx="400">
                  <c:v>800.0</c:v>
                </c:pt>
                <c:pt idx="401">
                  <c:v>802.0</c:v>
                </c:pt>
                <c:pt idx="402">
                  <c:v>804.0</c:v>
                </c:pt>
                <c:pt idx="403">
                  <c:v>806.0</c:v>
                </c:pt>
                <c:pt idx="404">
                  <c:v>808.0</c:v>
                </c:pt>
                <c:pt idx="405">
                  <c:v>810.0</c:v>
                </c:pt>
                <c:pt idx="406">
                  <c:v>812.0</c:v>
                </c:pt>
                <c:pt idx="407">
                  <c:v>814.0</c:v>
                </c:pt>
                <c:pt idx="408">
                  <c:v>816.0</c:v>
                </c:pt>
                <c:pt idx="409">
                  <c:v>818.0</c:v>
                </c:pt>
                <c:pt idx="410">
                  <c:v>820.0</c:v>
                </c:pt>
                <c:pt idx="411">
                  <c:v>822.0</c:v>
                </c:pt>
                <c:pt idx="412">
                  <c:v>824.0</c:v>
                </c:pt>
                <c:pt idx="413">
                  <c:v>826.0</c:v>
                </c:pt>
                <c:pt idx="414">
                  <c:v>828.0</c:v>
                </c:pt>
                <c:pt idx="415">
                  <c:v>830.0</c:v>
                </c:pt>
                <c:pt idx="416">
                  <c:v>832.0</c:v>
                </c:pt>
                <c:pt idx="417">
                  <c:v>834.0</c:v>
                </c:pt>
                <c:pt idx="418">
                  <c:v>836.0</c:v>
                </c:pt>
                <c:pt idx="419">
                  <c:v>838.0</c:v>
                </c:pt>
                <c:pt idx="420">
                  <c:v>840.0</c:v>
                </c:pt>
                <c:pt idx="421">
                  <c:v>842.0</c:v>
                </c:pt>
                <c:pt idx="422">
                  <c:v>844.0</c:v>
                </c:pt>
                <c:pt idx="423">
                  <c:v>846.0</c:v>
                </c:pt>
                <c:pt idx="424">
                  <c:v>848.0</c:v>
                </c:pt>
                <c:pt idx="425">
                  <c:v>850.0</c:v>
                </c:pt>
                <c:pt idx="426">
                  <c:v>852.0</c:v>
                </c:pt>
                <c:pt idx="427">
                  <c:v>854.0</c:v>
                </c:pt>
                <c:pt idx="428">
                  <c:v>856.0</c:v>
                </c:pt>
                <c:pt idx="429">
                  <c:v>858.0</c:v>
                </c:pt>
                <c:pt idx="430">
                  <c:v>860.0</c:v>
                </c:pt>
                <c:pt idx="431">
                  <c:v>862.0</c:v>
                </c:pt>
                <c:pt idx="432">
                  <c:v>864.0</c:v>
                </c:pt>
                <c:pt idx="433">
                  <c:v>866.0</c:v>
                </c:pt>
                <c:pt idx="434">
                  <c:v>868.0</c:v>
                </c:pt>
                <c:pt idx="435">
                  <c:v>870.0</c:v>
                </c:pt>
                <c:pt idx="436">
                  <c:v>872.0</c:v>
                </c:pt>
                <c:pt idx="437">
                  <c:v>874.0</c:v>
                </c:pt>
                <c:pt idx="438">
                  <c:v>876.0</c:v>
                </c:pt>
                <c:pt idx="439">
                  <c:v>878.0</c:v>
                </c:pt>
                <c:pt idx="440">
                  <c:v>880.0</c:v>
                </c:pt>
                <c:pt idx="441">
                  <c:v>882.0</c:v>
                </c:pt>
                <c:pt idx="442">
                  <c:v>884.0</c:v>
                </c:pt>
                <c:pt idx="443">
                  <c:v>886.0</c:v>
                </c:pt>
                <c:pt idx="444">
                  <c:v>888.0</c:v>
                </c:pt>
                <c:pt idx="445">
                  <c:v>890.0</c:v>
                </c:pt>
                <c:pt idx="446">
                  <c:v>892.0</c:v>
                </c:pt>
                <c:pt idx="447">
                  <c:v>894.0</c:v>
                </c:pt>
                <c:pt idx="448">
                  <c:v>896.0</c:v>
                </c:pt>
                <c:pt idx="449">
                  <c:v>898.0</c:v>
                </c:pt>
                <c:pt idx="450">
                  <c:v>900.0</c:v>
                </c:pt>
                <c:pt idx="451">
                  <c:v>902.0</c:v>
                </c:pt>
                <c:pt idx="452">
                  <c:v>904.0</c:v>
                </c:pt>
                <c:pt idx="453">
                  <c:v>906.0</c:v>
                </c:pt>
                <c:pt idx="454">
                  <c:v>908.0</c:v>
                </c:pt>
                <c:pt idx="455">
                  <c:v>910.0</c:v>
                </c:pt>
                <c:pt idx="456">
                  <c:v>912.0</c:v>
                </c:pt>
                <c:pt idx="457">
                  <c:v>914.0</c:v>
                </c:pt>
                <c:pt idx="458">
                  <c:v>916.0</c:v>
                </c:pt>
                <c:pt idx="459">
                  <c:v>918.0</c:v>
                </c:pt>
                <c:pt idx="460">
                  <c:v>920.0</c:v>
                </c:pt>
                <c:pt idx="461">
                  <c:v>922.0</c:v>
                </c:pt>
                <c:pt idx="462">
                  <c:v>924.0</c:v>
                </c:pt>
                <c:pt idx="463">
                  <c:v>926.0</c:v>
                </c:pt>
                <c:pt idx="464">
                  <c:v>928.0</c:v>
                </c:pt>
                <c:pt idx="465">
                  <c:v>930.0</c:v>
                </c:pt>
                <c:pt idx="466">
                  <c:v>932.0</c:v>
                </c:pt>
                <c:pt idx="467">
                  <c:v>934.0</c:v>
                </c:pt>
                <c:pt idx="468">
                  <c:v>936.0</c:v>
                </c:pt>
                <c:pt idx="469">
                  <c:v>938.0</c:v>
                </c:pt>
                <c:pt idx="470">
                  <c:v>940.0</c:v>
                </c:pt>
                <c:pt idx="471">
                  <c:v>942.0</c:v>
                </c:pt>
                <c:pt idx="472">
                  <c:v>944.0</c:v>
                </c:pt>
                <c:pt idx="473">
                  <c:v>946.0</c:v>
                </c:pt>
                <c:pt idx="474">
                  <c:v>948.0</c:v>
                </c:pt>
                <c:pt idx="475">
                  <c:v>950.0</c:v>
                </c:pt>
                <c:pt idx="476">
                  <c:v>952.0</c:v>
                </c:pt>
                <c:pt idx="477">
                  <c:v>954.0</c:v>
                </c:pt>
                <c:pt idx="478">
                  <c:v>956.0</c:v>
                </c:pt>
                <c:pt idx="479">
                  <c:v>958.0</c:v>
                </c:pt>
                <c:pt idx="480">
                  <c:v>960.0</c:v>
                </c:pt>
                <c:pt idx="481">
                  <c:v>962.0</c:v>
                </c:pt>
                <c:pt idx="482">
                  <c:v>964.0</c:v>
                </c:pt>
                <c:pt idx="483">
                  <c:v>966.0</c:v>
                </c:pt>
                <c:pt idx="484">
                  <c:v>968.0</c:v>
                </c:pt>
                <c:pt idx="485">
                  <c:v>970.0</c:v>
                </c:pt>
                <c:pt idx="486">
                  <c:v>972.0</c:v>
                </c:pt>
                <c:pt idx="487">
                  <c:v>974.0</c:v>
                </c:pt>
                <c:pt idx="488">
                  <c:v>976.0</c:v>
                </c:pt>
                <c:pt idx="489">
                  <c:v>978.0</c:v>
                </c:pt>
                <c:pt idx="490">
                  <c:v>980.0</c:v>
                </c:pt>
                <c:pt idx="491">
                  <c:v>982.0</c:v>
                </c:pt>
                <c:pt idx="492">
                  <c:v>984.0</c:v>
                </c:pt>
                <c:pt idx="493">
                  <c:v>986.0</c:v>
                </c:pt>
                <c:pt idx="494">
                  <c:v>988.0</c:v>
                </c:pt>
                <c:pt idx="495">
                  <c:v>990.0</c:v>
                </c:pt>
                <c:pt idx="496">
                  <c:v>992.0</c:v>
                </c:pt>
                <c:pt idx="497">
                  <c:v>994.0</c:v>
                </c:pt>
                <c:pt idx="498">
                  <c:v>996.0</c:v>
                </c:pt>
                <c:pt idx="499">
                  <c:v>998.0</c:v>
                </c:pt>
                <c:pt idx="500">
                  <c:v>1000.0</c:v>
                </c:pt>
                <c:pt idx="501">
                  <c:v>1002.0</c:v>
                </c:pt>
                <c:pt idx="502">
                  <c:v>1004.0</c:v>
                </c:pt>
                <c:pt idx="503">
                  <c:v>1006.0</c:v>
                </c:pt>
                <c:pt idx="504">
                  <c:v>1008.0</c:v>
                </c:pt>
                <c:pt idx="505">
                  <c:v>1010.0</c:v>
                </c:pt>
                <c:pt idx="506">
                  <c:v>1012.0</c:v>
                </c:pt>
                <c:pt idx="507">
                  <c:v>1014.0</c:v>
                </c:pt>
                <c:pt idx="508">
                  <c:v>1016.0</c:v>
                </c:pt>
                <c:pt idx="509">
                  <c:v>1018.0</c:v>
                </c:pt>
                <c:pt idx="510">
                  <c:v>1020.0</c:v>
                </c:pt>
                <c:pt idx="511">
                  <c:v>1022.0</c:v>
                </c:pt>
                <c:pt idx="512">
                  <c:v>1024.0</c:v>
                </c:pt>
                <c:pt idx="513">
                  <c:v>1026.0</c:v>
                </c:pt>
                <c:pt idx="514">
                  <c:v>1028.0</c:v>
                </c:pt>
                <c:pt idx="515">
                  <c:v>1030.0</c:v>
                </c:pt>
                <c:pt idx="516">
                  <c:v>1032.0</c:v>
                </c:pt>
                <c:pt idx="517">
                  <c:v>1034.0</c:v>
                </c:pt>
                <c:pt idx="518">
                  <c:v>1036.0</c:v>
                </c:pt>
                <c:pt idx="519">
                  <c:v>1038.0</c:v>
                </c:pt>
                <c:pt idx="520">
                  <c:v>1040.0</c:v>
                </c:pt>
                <c:pt idx="521">
                  <c:v>1042.0</c:v>
                </c:pt>
                <c:pt idx="522">
                  <c:v>1044.0</c:v>
                </c:pt>
                <c:pt idx="523">
                  <c:v>1046.0</c:v>
                </c:pt>
                <c:pt idx="524">
                  <c:v>1048.0</c:v>
                </c:pt>
                <c:pt idx="525">
                  <c:v>1050.0</c:v>
                </c:pt>
                <c:pt idx="526">
                  <c:v>1052.0</c:v>
                </c:pt>
                <c:pt idx="527">
                  <c:v>1054.0</c:v>
                </c:pt>
                <c:pt idx="528">
                  <c:v>1056.0</c:v>
                </c:pt>
                <c:pt idx="529">
                  <c:v>1058.0</c:v>
                </c:pt>
                <c:pt idx="530">
                  <c:v>1060.0</c:v>
                </c:pt>
                <c:pt idx="531">
                  <c:v>1062.0</c:v>
                </c:pt>
                <c:pt idx="532">
                  <c:v>1064.0</c:v>
                </c:pt>
                <c:pt idx="533">
                  <c:v>1066.0</c:v>
                </c:pt>
                <c:pt idx="534">
                  <c:v>1068.0</c:v>
                </c:pt>
                <c:pt idx="535">
                  <c:v>1070.0</c:v>
                </c:pt>
                <c:pt idx="536">
                  <c:v>1072.0</c:v>
                </c:pt>
                <c:pt idx="537">
                  <c:v>1074.0</c:v>
                </c:pt>
                <c:pt idx="538">
                  <c:v>1076.0</c:v>
                </c:pt>
                <c:pt idx="539">
                  <c:v>1078.0</c:v>
                </c:pt>
                <c:pt idx="540">
                  <c:v>1080.0</c:v>
                </c:pt>
                <c:pt idx="541">
                  <c:v>1082.0</c:v>
                </c:pt>
                <c:pt idx="542">
                  <c:v>1084.0</c:v>
                </c:pt>
                <c:pt idx="543">
                  <c:v>1086.0</c:v>
                </c:pt>
                <c:pt idx="544">
                  <c:v>1088.0</c:v>
                </c:pt>
                <c:pt idx="545">
                  <c:v>1090.0</c:v>
                </c:pt>
                <c:pt idx="546">
                  <c:v>1092.0</c:v>
                </c:pt>
                <c:pt idx="547">
                  <c:v>1094.0</c:v>
                </c:pt>
                <c:pt idx="548">
                  <c:v>1096.0</c:v>
                </c:pt>
                <c:pt idx="549">
                  <c:v>1098.0</c:v>
                </c:pt>
                <c:pt idx="550">
                  <c:v>1100.0</c:v>
                </c:pt>
                <c:pt idx="551">
                  <c:v>1102.0</c:v>
                </c:pt>
                <c:pt idx="552">
                  <c:v>1104.0</c:v>
                </c:pt>
                <c:pt idx="553">
                  <c:v>1106.0</c:v>
                </c:pt>
                <c:pt idx="554">
                  <c:v>1108.0</c:v>
                </c:pt>
                <c:pt idx="555">
                  <c:v>1110.0</c:v>
                </c:pt>
                <c:pt idx="556">
                  <c:v>1112.0</c:v>
                </c:pt>
                <c:pt idx="557">
                  <c:v>1114.0</c:v>
                </c:pt>
                <c:pt idx="558">
                  <c:v>1116.0</c:v>
                </c:pt>
                <c:pt idx="559">
                  <c:v>1118.0</c:v>
                </c:pt>
                <c:pt idx="560">
                  <c:v>1120.0</c:v>
                </c:pt>
                <c:pt idx="561">
                  <c:v>1122.0</c:v>
                </c:pt>
                <c:pt idx="562">
                  <c:v>1124.0</c:v>
                </c:pt>
                <c:pt idx="563">
                  <c:v>1126.0</c:v>
                </c:pt>
                <c:pt idx="564">
                  <c:v>1128.0</c:v>
                </c:pt>
                <c:pt idx="565">
                  <c:v>1130.0</c:v>
                </c:pt>
                <c:pt idx="566">
                  <c:v>1132.0</c:v>
                </c:pt>
                <c:pt idx="567">
                  <c:v>1134.0</c:v>
                </c:pt>
                <c:pt idx="568">
                  <c:v>1136.0</c:v>
                </c:pt>
                <c:pt idx="569">
                  <c:v>1138.0</c:v>
                </c:pt>
                <c:pt idx="570">
                  <c:v>1140.0</c:v>
                </c:pt>
                <c:pt idx="571">
                  <c:v>1142.0</c:v>
                </c:pt>
                <c:pt idx="572">
                  <c:v>1144.0</c:v>
                </c:pt>
                <c:pt idx="573">
                  <c:v>1146.0</c:v>
                </c:pt>
                <c:pt idx="574">
                  <c:v>1148.0</c:v>
                </c:pt>
                <c:pt idx="575">
                  <c:v>1150.0</c:v>
                </c:pt>
                <c:pt idx="576">
                  <c:v>1152.0</c:v>
                </c:pt>
                <c:pt idx="577">
                  <c:v>1154.0</c:v>
                </c:pt>
                <c:pt idx="578">
                  <c:v>1156.0</c:v>
                </c:pt>
                <c:pt idx="579">
                  <c:v>1158.0</c:v>
                </c:pt>
                <c:pt idx="580">
                  <c:v>1160.0</c:v>
                </c:pt>
                <c:pt idx="581">
                  <c:v>1162.0</c:v>
                </c:pt>
                <c:pt idx="582">
                  <c:v>1164.0</c:v>
                </c:pt>
                <c:pt idx="583">
                  <c:v>1166.0</c:v>
                </c:pt>
                <c:pt idx="584">
                  <c:v>1168.0</c:v>
                </c:pt>
                <c:pt idx="585">
                  <c:v>1170.0</c:v>
                </c:pt>
                <c:pt idx="586">
                  <c:v>1172.0</c:v>
                </c:pt>
                <c:pt idx="587">
                  <c:v>1174.0</c:v>
                </c:pt>
                <c:pt idx="588">
                  <c:v>1176.0</c:v>
                </c:pt>
                <c:pt idx="589">
                  <c:v>1178.0</c:v>
                </c:pt>
                <c:pt idx="590">
                  <c:v>1180.0</c:v>
                </c:pt>
                <c:pt idx="591">
                  <c:v>1182.0</c:v>
                </c:pt>
                <c:pt idx="592">
                  <c:v>1184.0</c:v>
                </c:pt>
                <c:pt idx="593">
                  <c:v>1186.0</c:v>
                </c:pt>
                <c:pt idx="594">
                  <c:v>1188.0</c:v>
                </c:pt>
                <c:pt idx="595">
                  <c:v>1190.0</c:v>
                </c:pt>
                <c:pt idx="596">
                  <c:v>1192.0</c:v>
                </c:pt>
                <c:pt idx="597">
                  <c:v>1194.0</c:v>
                </c:pt>
                <c:pt idx="598">
                  <c:v>1196.0</c:v>
                </c:pt>
                <c:pt idx="599">
                  <c:v>1198.0</c:v>
                </c:pt>
                <c:pt idx="600">
                  <c:v>1200.0</c:v>
                </c:pt>
                <c:pt idx="601">
                  <c:v>1202.0</c:v>
                </c:pt>
                <c:pt idx="602">
                  <c:v>1204.0</c:v>
                </c:pt>
                <c:pt idx="603">
                  <c:v>1206.0</c:v>
                </c:pt>
                <c:pt idx="604">
                  <c:v>1208.0</c:v>
                </c:pt>
                <c:pt idx="605">
                  <c:v>1210.0</c:v>
                </c:pt>
                <c:pt idx="606">
                  <c:v>1212.0</c:v>
                </c:pt>
                <c:pt idx="607">
                  <c:v>1214.0</c:v>
                </c:pt>
                <c:pt idx="608">
                  <c:v>1216.0</c:v>
                </c:pt>
                <c:pt idx="609">
                  <c:v>1218.0</c:v>
                </c:pt>
                <c:pt idx="610">
                  <c:v>1220.0</c:v>
                </c:pt>
                <c:pt idx="611">
                  <c:v>1222.0</c:v>
                </c:pt>
                <c:pt idx="612">
                  <c:v>1224.0</c:v>
                </c:pt>
                <c:pt idx="613">
                  <c:v>1226.0</c:v>
                </c:pt>
                <c:pt idx="614">
                  <c:v>1228.0</c:v>
                </c:pt>
                <c:pt idx="615">
                  <c:v>1230.0</c:v>
                </c:pt>
                <c:pt idx="616">
                  <c:v>1232.0</c:v>
                </c:pt>
                <c:pt idx="617">
                  <c:v>1234.0</c:v>
                </c:pt>
                <c:pt idx="618">
                  <c:v>1236.0</c:v>
                </c:pt>
                <c:pt idx="619">
                  <c:v>1238.0</c:v>
                </c:pt>
                <c:pt idx="620">
                  <c:v>1240.0</c:v>
                </c:pt>
                <c:pt idx="621">
                  <c:v>1242.0</c:v>
                </c:pt>
                <c:pt idx="622">
                  <c:v>1244.0</c:v>
                </c:pt>
                <c:pt idx="623">
                  <c:v>1246.0</c:v>
                </c:pt>
                <c:pt idx="624">
                  <c:v>1248.0</c:v>
                </c:pt>
                <c:pt idx="625">
                  <c:v>1250.0</c:v>
                </c:pt>
                <c:pt idx="626">
                  <c:v>1252.0</c:v>
                </c:pt>
                <c:pt idx="627">
                  <c:v>1254.0</c:v>
                </c:pt>
                <c:pt idx="628">
                  <c:v>1256.0</c:v>
                </c:pt>
                <c:pt idx="629">
                  <c:v>1258.0</c:v>
                </c:pt>
                <c:pt idx="630">
                  <c:v>1260.0</c:v>
                </c:pt>
                <c:pt idx="631">
                  <c:v>1262.0</c:v>
                </c:pt>
                <c:pt idx="632">
                  <c:v>1264.0</c:v>
                </c:pt>
                <c:pt idx="633">
                  <c:v>1266.0</c:v>
                </c:pt>
                <c:pt idx="634">
                  <c:v>1268.0</c:v>
                </c:pt>
                <c:pt idx="635">
                  <c:v>1270.0</c:v>
                </c:pt>
                <c:pt idx="636">
                  <c:v>1272.0</c:v>
                </c:pt>
                <c:pt idx="637">
                  <c:v>1274.0</c:v>
                </c:pt>
                <c:pt idx="638">
                  <c:v>1276.0</c:v>
                </c:pt>
                <c:pt idx="639">
                  <c:v>1278.0</c:v>
                </c:pt>
                <c:pt idx="640">
                  <c:v>1280.0</c:v>
                </c:pt>
                <c:pt idx="641">
                  <c:v>1282.0</c:v>
                </c:pt>
                <c:pt idx="642">
                  <c:v>1284.0</c:v>
                </c:pt>
                <c:pt idx="643">
                  <c:v>1286.0</c:v>
                </c:pt>
                <c:pt idx="644">
                  <c:v>1288.0</c:v>
                </c:pt>
                <c:pt idx="645">
                  <c:v>1290.0</c:v>
                </c:pt>
                <c:pt idx="646">
                  <c:v>1292.0</c:v>
                </c:pt>
                <c:pt idx="647">
                  <c:v>1294.0</c:v>
                </c:pt>
                <c:pt idx="648">
                  <c:v>1296.0</c:v>
                </c:pt>
                <c:pt idx="649">
                  <c:v>1298.0</c:v>
                </c:pt>
                <c:pt idx="650">
                  <c:v>1300.0</c:v>
                </c:pt>
                <c:pt idx="651">
                  <c:v>1302.0</c:v>
                </c:pt>
                <c:pt idx="652">
                  <c:v>1304.0</c:v>
                </c:pt>
                <c:pt idx="653">
                  <c:v>1306.0</c:v>
                </c:pt>
                <c:pt idx="654">
                  <c:v>1308.0</c:v>
                </c:pt>
                <c:pt idx="655">
                  <c:v>1310.0</c:v>
                </c:pt>
                <c:pt idx="656">
                  <c:v>1312.0</c:v>
                </c:pt>
                <c:pt idx="657">
                  <c:v>1314.0</c:v>
                </c:pt>
                <c:pt idx="658">
                  <c:v>1316.0</c:v>
                </c:pt>
                <c:pt idx="659">
                  <c:v>1318.0</c:v>
                </c:pt>
                <c:pt idx="660">
                  <c:v>1320.0</c:v>
                </c:pt>
                <c:pt idx="661">
                  <c:v>1322.0</c:v>
                </c:pt>
                <c:pt idx="662">
                  <c:v>1324.0</c:v>
                </c:pt>
                <c:pt idx="663">
                  <c:v>1326.0</c:v>
                </c:pt>
                <c:pt idx="664">
                  <c:v>1328.0</c:v>
                </c:pt>
                <c:pt idx="665">
                  <c:v>1330.0</c:v>
                </c:pt>
                <c:pt idx="666">
                  <c:v>1332.0</c:v>
                </c:pt>
                <c:pt idx="667">
                  <c:v>1334.0</c:v>
                </c:pt>
                <c:pt idx="668">
                  <c:v>1336.0</c:v>
                </c:pt>
                <c:pt idx="669">
                  <c:v>1338.0</c:v>
                </c:pt>
                <c:pt idx="670">
                  <c:v>1340.0</c:v>
                </c:pt>
                <c:pt idx="671">
                  <c:v>1342.0</c:v>
                </c:pt>
                <c:pt idx="672">
                  <c:v>1344.0</c:v>
                </c:pt>
                <c:pt idx="673">
                  <c:v>1346.0</c:v>
                </c:pt>
                <c:pt idx="674">
                  <c:v>1348.0</c:v>
                </c:pt>
                <c:pt idx="675">
                  <c:v>1350.0</c:v>
                </c:pt>
                <c:pt idx="676">
                  <c:v>1352.0</c:v>
                </c:pt>
                <c:pt idx="677">
                  <c:v>1354.0</c:v>
                </c:pt>
                <c:pt idx="678">
                  <c:v>1356.0</c:v>
                </c:pt>
                <c:pt idx="679">
                  <c:v>1358.0</c:v>
                </c:pt>
                <c:pt idx="680">
                  <c:v>1360.0</c:v>
                </c:pt>
                <c:pt idx="681">
                  <c:v>1362.0</c:v>
                </c:pt>
                <c:pt idx="682">
                  <c:v>1364.0</c:v>
                </c:pt>
                <c:pt idx="683">
                  <c:v>1366.0</c:v>
                </c:pt>
                <c:pt idx="684">
                  <c:v>1368.0</c:v>
                </c:pt>
                <c:pt idx="685">
                  <c:v>1370.0</c:v>
                </c:pt>
                <c:pt idx="686">
                  <c:v>1372.0</c:v>
                </c:pt>
                <c:pt idx="687">
                  <c:v>1374.0</c:v>
                </c:pt>
                <c:pt idx="688">
                  <c:v>1376.0</c:v>
                </c:pt>
                <c:pt idx="689">
                  <c:v>1378.0</c:v>
                </c:pt>
                <c:pt idx="690">
                  <c:v>1380.0</c:v>
                </c:pt>
                <c:pt idx="691">
                  <c:v>1382.0</c:v>
                </c:pt>
                <c:pt idx="692">
                  <c:v>1384.0</c:v>
                </c:pt>
                <c:pt idx="693">
                  <c:v>1386.0</c:v>
                </c:pt>
                <c:pt idx="694">
                  <c:v>1388.0</c:v>
                </c:pt>
                <c:pt idx="695">
                  <c:v>1390.0</c:v>
                </c:pt>
                <c:pt idx="696">
                  <c:v>1392.0</c:v>
                </c:pt>
                <c:pt idx="697">
                  <c:v>1394.0</c:v>
                </c:pt>
                <c:pt idx="698">
                  <c:v>1396.0</c:v>
                </c:pt>
                <c:pt idx="699">
                  <c:v>1398.0</c:v>
                </c:pt>
                <c:pt idx="700">
                  <c:v>1400.0</c:v>
                </c:pt>
                <c:pt idx="701">
                  <c:v>1402.0</c:v>
                </c:pt>
                <c:pt idx="702">
                  <c:v>1404.0</c:v>
                </c:pt>
                <c:pt idx="703">
                  <c:v>1406.0</c:v>
                </c:pt>
                <c:pt idx="704">
                  <c:v>1408.0</c:v>
                </c:pt>
                <c:pt idx="705">
                  <c:v>1410.0</c:v>
                </c:pt>
                <c:pt idx="706">
                  <c:v>1412.0</c:v>
                </c:pt>
                <c:pt idx="707">
                  <c:v>1414.0</c:v>
                </c:pt>
                <c:pt idx="708">
                  <c:v>1416.0</c:v>
                </c:pt>
                <c:pt idx="709">
                  <c:v>1418.0</c:v>
                </c:pt>
                <c:pt idx="710">
                  <c:v>1420.0</c:v>
                </c:pt>
                <c:pt idx="711">
                  <c:v>1422.0</c:v>
                </c:pt>
                <c:pt idx="712">
                  <c:v>1424.0</c:v>
                </c:pt>
                <c:pt idx="713">
                  <c:v>1426.0</c:v>
                </c:pt>
                <c:pt idx="714">
                  <c:v>1428.0</c:v>
                </c:pt>
                <c:pt idx="715">
                  <c:v>1430.0</c:v>
                </c:pt>
                <c:pt idx="716">
                  <c:v>1432.0</c:v>
                </c:pt>
                <c:pt idx="717">
                  <c:v>1434.0</c:v>
                </c:pt>
                <c:pt idx="718">
                  <c:v>1436.0</c:v>
                </c:pt>
                <c:pt idx="719">
                  <c:v>1438.0</c:v>
                </c:pt>
                <c:pt idx="720">
                  <c:v>1440.0</c:v>
                </c:pt>
                <c:pt idx="721">
                  <c:v>1442.0</c:v>
                </c:pt>
                <c:pt idx="722">
                  <c:v>1444.0</c:v>
                </c:pt>
                <c:pt idx="723">
                  <c:v>1446.0</c:v>
                </c:pt>
                <c:pt idx="724">
                  <c:v>1448.0</c:v>
                </c:pt>
                <c:pt idx="725">
                  <c:v>1450.0</c:v>
                </c:pt>
                <c:pt idx="726">
                  <c:v>1452.0</c:v>
                </c:pt>
                <c:pt idx="727">
                  <c:v>1454.0</c:v>
                </c:pt>
                <c:pt idx="728">
                  <c:v>1456.0</c:v>
                </c:pt>
                <c:pt idx="729">
                  <c:v>1458.0</c:v>
                </c:pt>
                <c:pt idx="730">
                  <c:v>1460.0</c:v>
                </c:pt>
                <c:pt idx="731">
                  <c:v>1462.0</c:v>
                </c:pt>
                <c:pt idx="732">
                  <c:v>1464.0</c:v>
                </c:pt>
                <c:pt idx="733">
                  <c:v>1466.0</c:v>
                </c:pt>
                <c:pt idx="734">
                  <c:v>1468.0</c:v>
                </c:pt>
                <c:pt idx="735">
                  <c:v>1470.0</c:v>
                </c:pt>
                <c:pt idx="736">
                  <c:v>1472.0</c:v>
                </c:pt>
                <c:pt idx="737">
                  <c:v>1474.0</c:v>
                </c:pt>
                <c:pt idx="738">
                  <c:v>1476.0</c:v>
                </c:pt>
                <c:pt idx="739">
                  <c:v>1478.0</c:v>
                </c:pt>
                <c:pt idx="740">
                  <c:v>1480.0</c:v>
                </c:pt>
                <c:pt idx="741">
                  <c:v>1482.0</c:v>
                </c:pt>
                <c:pt idx="742">
                  <c:v>1484.0</c:v>
                </c:pt>
                <c:pt idx="743">
                  <c:v>1486.0</c:v>
                </c:pt>
                <c:pt idx="744">
                  <c:v>1488.0</c:v>
                </c:pt>
                <c:pt idx="745">
                  <c:v>1490.0</c:v>
                </c:pt>
                <c:pt idx="746">
                  <c:v>1492.0</c:v>
                </c:pt>
                <c:pt idx="747">
                  <c:v>1494.0</c:v>
                </c:pt>
                <c:pt idx="748">
                  <c:v>1496.0</c:v>
                </c:pt>
                <c:pt idx="749">
                  <c:v>1498.0</c:v>
                </c:pt>
                <c:pt idx="750">
                  <c:v>1500.0</c:v>
                </c:pt>
                <c:pt idx="751">
                  <c:v>1502.0</c:v>
                </c:pt>
                <c:pt idx="752">
                  <c:v>1504.0</c:v>
                </c:pt>
                <c:pt idx="753">
                  <c:v>1506.0</c:v>
                </c:pt>
                <c:pt idx="754">
                  <c:v>1508.0</c:v>
                </c:pt>
                <c:pt idx="755">
                  <c:v>1510.0</c:v>
                </c:pt>
                <c:pt idx="756">
                  <c:v>1512.0</c:v>
                </c:pt>
                <c:pt idx="757">
                  <c:v>1514.0</c:v>
                </c:pt>
                <c:pt idx="758">
                  <c:v>1516.0</c:v>
                </c:pt>
                <c:pt idx="759">
                  <c:v>1518.0</c:v>
                </c:pt>
                <c:pt idx="760">
                  <c:v>1520.0</c:v>
                </c:pt>
                <c:pt idx="761">
                  <c:v>1522.0</c:v>
                </c:pt>
                <c:pt idx="762">
                  <c:v>1524.0</c:v>
                </c:pt>
                <c:pt idx="763">
                  <c:v>1526.0</c:v>
                </c:pt>
                <c:pt idx="764">
                  <c:v>1528.0</c:v>
                </c:pt>
                <c:pt idx="765">
                  <c:v>1530.0</c:v>
                </c:pt>
                <c:pt idx="766">
                  <c:v>1532.0</c:v>
                </c:pt>
                <c:pt idx="767">
                  <c:v>1534.0</c:v>
                </c:pt>
                <c:pt idx="768">
                  <c:v>1536.0</c:v>
                </c:pt>
                <c:pt idx="769">
                  <c:v>1538.0</c:v>
                </c:pt>
                <c:pt idx="770">
                  <c:v>1540.0</c:v>
                </c:pt>
                <c:pt idx="771">
                  <c:v>1542.0</c:v>
                </c:pt>
                <c:pt idx="772">
                  <c:v>1544.0</c:v>
                </c:pt>
                <c:pt idx="773">
                  <c:v>1546.0</c:v>
                </c:pt>
                <c:pt idx="774">
                  <c:v>1548.0</c:v>
                </c:pt>
                <c:pt idx="775">
                  <c:v>1550.0</c:v>
                </c:pt>
                <c:pt idx="776">
                  <c:v>1552.0</c:v>
                </c:pt>
                <c:pt idx="777">
                  <c:v>1554.0</c:v>
                </c:pt>
                <c:pt idx="778">
                  <c:v>1556.0</c:v>
                </c:pt>
                <c:pt idx="779">
                  <c:v>1558.0</c:v>
                </c:pt>
                <c:pt idx="780">
                  <c:v>1560.0</c:v>
                </c:pt>
                <c:pt idx="781">
                  <c:v>1562.0</c:v>
                </c:pt>
                <c:pt idx="782">
                  <c:v>1564.0</c:v>
                </c:pt>
                <c:pt idx="783">
                  <c:v>1566.0</c:v>
                </c:pt>
                <c:pt idx="784">
                  <c:v>1568.0</c:v>
                </c:pt>
                <c:pt idx="785">
                  <c:v>1570.0</c:v>
                </c:pt>
                <c:pt idx="786">
                  <c:v>1572.0</c:v>
                </c:pt>
                <c:pt idx="787">
                  <c:v>1574.0</c:v>
                </c:pt>
                <c:pt idx="788">
                  <c:v>1576.0</c:v>
                </c:pt>
                <c:pt idx="789">
                  <c:v>1578.0</c:v>
                </c:pt>
                <c:pt idx="790">
                  <c:v>1580.0</c:v>
                </c:pt>
                <c:pt idx="791">
                  <c:v>1582.0</c:v>
                </c:pt>
                <c:pt idx="792">
                  <c:v>1584.0</c:v>
                </c:pt>
                <c:pt idx="793">
                  <c:v>1586.0</c:v>
                </c:pt>
                <c:pt idx="794">
                  <c:v>1588.0</c:v>
                </c:pt>
                <c:pt idx="795">
                  <c:v>1590.0</c:v>
                </c:pt>
                <c:pt idx="796">
                  <c:v>1592.0</c:v>
                </c:pt>
                <c:pt idx="797">
                  <c:v>1594.0</c:v>
                </c:pt>
                <c:pt idx="798">
                  <c:v>1596.0</c:v>
                </c:pt>
                <c:pt idx="799">
                  <c:v>1598.0</c:v>
                </c:pt>
                <c:pt idx="800">
                  <c:v>1600.0</c:v>
                </c:pt>
                <c:pt idx="801">
                  <c:v>1602.0</c:v>
                </c:pt>
                <c:pt idx="802">
                  <c:v>1604.0</c:v>
                </c:pt>
                <c:pt idx="803">
                  <c:v>1606.0</c:v>
                </c:pt>
                <c:pt idx="804">
                  <c:v>1608.0</c:v>
                </c:pt>
                <c:pt idx="805">
                  <c:v>1610.0</c:v>
                </c:pt>
                <c:pt idx="806">
                  <c:v>1612.0</c:v>
                </c:pt>
                <c:pt idx="807">
                  <c:v>1614.0</c:v>
                </c:pt>
                <c:pt idx="808">
                  <c:v>1616.0</c:v>
                </c:pt>
                <c:pt idx="809">
                  <c:v>1618.0</c:v>
                </c:pt>
                <c:pt idx="810">
                  <c:v>1620.0</c:v>
                </c:pt>
                <c:pt idx="811">
                  <c:v>1622.0</c:v>
                </c:pt>
                <c:pt idx="812">
                  <c:v>1624.0</c:v>
                </c:pt>
                <c:pt idx="813">
                  <c:v>1626.0</c:v>
                </c:pt>
                <c:pt idx="814">
                  <c:v>1628.0</c:v>
                </c:pt>
                <c:pt idx="815">
                  <c:v>1630.0</c:v>
                </c:pt>
                <c:pt idx="816">
                  <c:v>1632.0</c:v>
                </c:pt>
                <c:pt idx="817">
                  <c:v>1634.0</c:v>
                </c:pt>
                <c:pt idx="818">
                  <c:v>1636.0</c:v>
                </c:pt>
                <c:pt idx="819">
                  <c:v>1638.0</c:v>
                </c:pt>
                <c:pt idx="820">
                  <c:v>1640.0</c:v>
                </c:pt>
                <c:pt idx="821">
                  <c:v>1642.0</c:v>
                </c:pt>
                <c:pt idx="822">
                  <c:v>1644.0</c:v>
                </c:pt>
                <c:pt idx="823">
                  <c:v>1646.0</c:v>
                </c:pt>
                <c:pt idx="824">
                  <c:v>1648.0</c:v>
                </c:pt>
                <c:pt idx="825">
                  <c:v>1650.0</c:v>
                </c:pt>
                <c:pt idx="826">
                  <c:v>1652.0</c:v>
                </c:pt>
                <c:pt idx="827">
                  <c:v>1654.0</c:v>
                </c:pt>
                <c:pt idx="828">
                  <c:v>1656.0</c:v>
                </c:pt>
                <c:pt idx="829">
                  <c:v>1658.0</c:v>
                </c:pt>
                <c:pt idx="830">
                  <c:v>1660.0</c:v>
                </c:pt>
                <c:pt idx="831">
                  <c:v>1662.0</c:v>
                </c:pt>
                <c:pt idx="832">
                  <c:v>1664.0</c:v>
                </c:pt>
                <c:pt idx="833">
                  <c:v>1666.0</c:v>
                </c:pt>
                <c:pt idx="834">
                  <c:v>1668.0</c:v>
                </c:pt>
                <c:pt idx="835">
                  <c:v>1670.0</c:v>
                </c:pt>
                <c:pt idx="836">
                  <c:v>1672.0</c:v>
                </c:pt>
                <c:pt idx="837">
                  <c:v>1674.0</c:v>
                </c:pt>
                <c:pt idx="838">
                  <c:v>1676.0</c:v>
                </c:pt>
                <c:pt idx="839">
                  <c:v>1678.0</c:v>
                </c:pt>
                <c:pt idx="840">
                  <c:v>1680.0</c:v>
                </c:pt>
                <c:pt idx="841">
                  <c:v>1682.0</c:v>
                </c:pt>
                <c:pt idx="842">
                  <c:v>1684.0</c:v>
                </c:pt>
                <c:pt idx="843">
                  <c:v>1686.0</c:v>
                </c:pt>
                <c:pt idx="844">
                  <c:v>1688.0</c:v>
                </c:pt>
                <c:pt idx="845">
                  <c:v>1690.0</c:v>
                </c:pt>
                <c:pt idx="846">
                  <c:v>1692.0</c:v>
                </c:pt>
                <c:pt idx="847">
                  <c:v>1694.0</c:v>
                </c:pt>
                <c:pt idx="848">
                  <c:v>1696.0</c:v>
                </c:pt>
                <c:pt idx="849">
                  <c:v>1698.0</c:v>
                </c:pt>
                <c:pt idx="850">
                  <c:v>1700.0</c:v>
                </c:pt>
                <c:pt idx="851">
                  <c:v>1702.0</c:v>
                </c:pt>
                <c:pt idx="852">
                  <c:v>1704.0</c:v>
                </c:pt>
                <c:pt idx="853">
                  <c:v>1706.0</c:v>
                </c:pt>
                <c:pt idx="854">
                  <c:v>1708.0</c:v>
                </c:pt>
                <c:pt idx="855">
                  <c:v>1710.0</c:v>
                </c:pt>
                <c:pt idx="856">
                  <c:v>1712.0</c:v>
                </c:pt>
                <c:pt idx="857">
                  <c:v>1714.0</c:v>
                </c:pt>
                <c:pt idx="858">
                  <c:v>1716.0</c:v>
                </c:pt>
                <c:pt idx="859">
                  <c:v>1718.0</c:v>
                </c:pt>
                <c:pt idx="860">
                  <c:v>1720.0</c:v>
                </c:pt>
                <c:pt idx="861">
                  <c:v>1722.0</c:v>
                </c:pt>
                <c:pt idx="862">
                  <c:v>1724.0</c:v>
                </c:pt>
                <c:pt idx="863">
                  <c:v>1726.0</c:v>
                </c:pt>
                <c:pt idx="864">
                  <c:v>1728.0</c:v>
                </c:pt>
                <c:pt idx="865">
                  <c:v>1730.0</c:v>
                </c:pt>
                <c:pt idx="866">
                  <c:v>1732.0</c:v>
                </c:pt>
                <c:pt idx="867">
                  <c:v>1734.0</c:v>
                </c:pt>
                <c:pt idx="868">
                  <c:v>1736.0</c:v>
                </c:pt>
                <c:pt idx="869">
                  <c:v>1738.0</c:v>
                </c:pt>
                <c:pt idx="870">
                  <c:v>1740.0</c:v>
                </c:pt>
                <c:pt idx="871">
                  <c:v>1742.0</c:v>
                </c:pt>
                <c:pt idx="872">
                  <c:v>1744.0</c:v>
                </c:pt>
                <c:pt idx="873">
                  <c:v>1746.0</c:v>
                </c:pt>
                <c:pt idx="874">
                  <c:v>1748.0</c:v>
                </c:pt>
                <c:pt idx="875">
                  <c:v>1750.0</c:v>
                </c:pt>
                <c:pt idx="876">
                  <c:v>1752.0</c:v>
                </c:pt>
                <c:pt idx="877">
                  <c:v>1754.0</c:v>
                </c:pt>
                <c:pt idx="878">
                  <c:v>1756.0</c:v>
                </c:pt>
                <c:pt idx="879">
                  <c:v>1758.0</c:v>
                </c:pt>
                <c:pt idx="880">
                  <c:v>1760.0</c:v>
                </c:pt>
                <c:pt idx="881">
                  <c:v>1762.0</c:v>
                </c:pt>
                <c:pt idx="882">
                  <c:v>1764.0</c:v>
                </c:pt>
                <c:pt idx="883">
                  <c:v>1766.0</c:v>
                </c:pt>
                <c:pt idx="884">
                  <c:v>1768.0</c:v>
                </c:pt>
                <c:pt idx="885">
                  <c:v>1770.0</c:v>
                </c:pt>
                <c:pt idx="886">
                  <c:v>1772.0</c:v>
                </c:pt>
                <c:pt idx="887">
                  <c:v>1774.0</c:v>
                </c:pt>
                <c:pt idx="888">
                  <c:v>1776.0</c:v>
                </c:pt>
                <c:pt idx="889">
                  <c:v>1778.0</c:v>
                </c:pt>
                <c:pt idx="890">
                  <c:v>1780.0</c:v>
                </c:pt>
                <c:pt idx="891">
                  <c:v>1782.0</c:v>
                </c:pt>
                <c:pt idx="892">
                  <c:v>1784.0</c:v>
                </c:pt>
                <c:pt idx="893">
                  <c:v>1786.0</c:v>
                </c:pt>
                <c:pt idx="894">
                  <c:v>1788.0</c:v>
                </c:pt>
                <c:pt idx="895">
                  <c:v>1790.0</c:v>
                </c:pt>
                <c:pt idx="896">
                  <c:v>1792.0</c:v>
                </c:pt>
                <c:pt idx="897">
                  <c:v>1794.0</c:v>
                </c:pt>
                <c:pt idx="898">
                  <c:v>1796.0</c:v>
                </c:pt>
                <c:pt idx="899">
                  <c:v>1798.0</c:v>
                </c:pt>
                <c:pt idx="900">
                  <c:v>1800.0</c:v>
                </c:pt>
                <c:pt idx="901">
                  <c:v>1802.0</c:v>
                </c:pt>
                <c:pt idx="902">
                  <c:v>1804.0</c:v>
                </c:pt>
                <c:pt idx="903">
                  <c:v>1806.0</c:v>
                </c:pt>
                <c:pt idx="904">
                  <c:v>1808.0</c:v>
                </c:pt>
                <c:pt idx="905">
                  <c:v>1810.0</c:v>
                </c:pt>
                <c:pt idx="906">
                  <c:v>1812.0</c:v>
                </c:pt>
                <c:pt idx="907">
                  <c:v>1814.0</c:v>
                </c:pt>
                <c:pt idx="908">
                  <c:v>1816.0</c:v>
                </c:pt>
                <c:pt idx="909">
                  <c:v>1818.0</c:v>
                </c:pt>
                <c:pt idx="910">
                  <c:v>1820.0</c:v>
                </c:pt>
                <c:pt idx="911">
                  <c:v>1822.0</c:v>
                </c:pt>
                <c:pt idx="912">
                  <c:v>1824.0</c:v>
                </c:pt>
                <c:pt idx="913">
                  <c:v>1826.0</c:v>
                </c:pt>
                <c:pt idx="914">
                  <c:v>1828.0</c:v>
                </c:pt>
                <c:pt idx="915">
                  <c:v>1830.0</c:v>
                </c:pt>
                <c:pt idx="916">
                  <c:v>1832.0</c:v>
                </c:pt>
                <c:pt idx="917">
                  <c:v>1834.0</c:v>
                </c:pt>
                <c:pt idx="918">
                  <c:v>1836.0</c:v>
                </c:pt>
                <c:pt idx="919">
                  <c:v>1838.0</c:v>
                </c:pt>
                <c:pt idx="920">
                  <c:v>1840.0</c:v>
                </c:pt>
                <c:pt idx="921">
                  <c:v>1842.0</c:v>
                </c:pt>
                <c:pt idx="922">
                  <c:v>1844.0</c:v>
                </c:pt>
                <c:pt idx="923">
                  <c:v>1846.0</c:v>
                </c:pt>
                <c:pt idx="924">
                  <c:v>1848.0</c:v>
                </c:pt>
                <c:pt idx="925">
                  <c:v>1850.0</c:v>
                </c:pt>
                <c:pt idx="926">
                  <c:v>1852.0</c:v>
                </c:pt>
                <c:pt idx="927">
                  <c:v>1854.0</c:v>
                </c:pt>
                <c:pt idx="928">
                  <c:v>1856.0</c:v>
                </c:pt>
                <c:pt idx="929">
                  <c:v>1858.0</c:v>
                </c:pt>
                <c:pt idx="930">
                  <c:v>1860.0</c:v>
                </c:pt>
                <c:pt idx="931">
                  <c:v>1862.0</c:v>
                </c:pt>
                <c:pt idx="932">
                  <c:v>1864.0</c:v>
                </c:pt>
                <c:pt idx="933">
                  <c:v>1866.0</c:v>
                </c:pt>
                <c:pt idx="934">
                  <c:v>1868.0</c:v>
                </c:pt>
                <c:pt idx="935">
                  <c:v>1870.0</c:v>
                </c:pt>
                <c:pt idx="936">
                  <c:v>1872.0</c:v>
                </c:pt>
                <c:pt idx="937">
                  <c:v>1874.0</c:v>
                </c:pt>
                <c:pt idx="938">
                  <c:v>1876.0</c:v>
                </c:pt>
                <c:pt idx="939">
                  <c:v>1878.0</c:v>
                </c:pt>
                <c:pt idx="940">
                  <c:v>1880.0</c:v>
                </c:pt>
                <c:pt idx="941">
                  <c:v>1882.0</c:v>
                </c:pt>
                <c:pt idx="942">
                  <c:v>1884.0</c:v>
                </c:pt>
                <c:pt idx="943">
                  <c:v>1886.0</c:v>
                </c:pt>
                <c:pt idx="944">
                  <c:v>1888.0</c:v>
                </c:pt>
                <c:pt idx="945">
                  <c:v>1890.0</c:v>
                </c:pt>
                <c:pt idx="946">
                  <c:v>1892.0</c:v>
                </c:pt>
                <c:pt idx="947">
                  <c:v>1894.0</c:v>
                </c:pt>
                <c:pt idx="948">
                  <c:v>1896.0</c:v>
                </c:pt>
                <c:pt idx="949">
                  <c:v>1898.0</c:v>
                </c:pt>
                <c:pt idx="950">
                  <c:v>1900.0</c:v>
                </c:pt>
                <c:pt idx="951">
                  <c:v>1902.0</c:v>
                </c:pt>
                <c:pt idx="952">
                  <c:v>1904.0</c:v>
                </c:pt>
                <c:pt idx="953">
                  <c:v>1906.0</c:v>
                </c:pt>
                <c:pt idx="954">
                  <c:v>1908.0</c:v>
                </c:pt>
                <c:pt idx="955">
                  <c:v>1910.0</c:v>
                </c:pt>
                <c:pt idx="956">
                  <c:v>1912.0</c:v>
                </c:pt>
                <c:pt idx="957">
                  <c:v>1914.0</c:v>
                </c:pt>
                <c:pt idx="958">
                  <c:v>1916.0</c:v>
                </c:pt>
                <c:pt idx="959">
                  <c:v>1918.0</c:v>
                </c:pt>
                <c:pt idx="960">
                  <c:v>1920.0</c:v>
                </c:pt>
                <c:pt idx="961">
                  <c:v>1922.0</c:v>
                </c:pt>
                <c:pt idx="962">
                  <c:v>1924.0</c:v>
                </c:pt>
                <c:pt idx="963">
                  <c:v>1926.0</c:v>
                </c:pt>
                <c:pt idx="964">
                  <c:v>1928.0</c:v>
                </c:pt>
                <c:pt idx="965">
                  <c:v>1930.0</c:v>
                </c:pt>
                <c:pt idx="966">
                  <c:v>1932.0</c:v>
                </c:pt>
                <c:pt idx="967">
                  <c:v>1934.0</c:v>
                </c:pt>
                <c:pt idx="968">
                  <c:v>1936.0</c:v>
                </c:pt>
                <c:pt idx="969">
                  <c:v>1938.0</c:v>
                </c:pt>
                <c:pt idx="970">
                  <c:v>1940.0</c:v>
                </c:pt>
                <c:pt idx="971">
                  <c:v>1942.0</c:v>
                </c:pt>
                <c:pt idx="972">
                  <c:v>1944.0</c:v>
                </c:pt>
                <c:pt idx="973">
                  <c:v>1946.0</c:v>
                </c:pt>
                <c:pt idx="974">
                  <c:v>1948.0</c:v>
                </c:pt>
                <c:pt idx="975">
                  <c:v>1950.0</c:v>
                </c:pt>
                <c:pt idx="976">
                  <c:v>1952.0</c:v>
                </c:pt>
                <c:pt idx="977">
                  <c:v>1954.0</c:v>
                </c:pt>
                <c:pt idx="978">
                  <c:v>1956.0</c:v>
                </c:pt>
                <c:pt idx="979">
                  <c:v>1958.0</c:v>
                </c:pt>
                <c:pt idx="980">
                  <c:v>1960.0</c:v>
                </c:pt>
                <c:pt idx="981">
                  <c:v>1962.0</c:v>
                </c:pt>
                <c:pt idx="982">
                  <c:v>1964.0</c:v>
                </c:pt>
                <c:pt idx="983">
                  <c:v>1966.0</c:v>
                </c:pt>
                <c:pt idx="984">
                  <c:v>1968.0</c:v>
                </c:pt>
                <c:pt idx="985">
                  <c:v>1970.0</c:v>
                </c:pt>
                <c:pt idx="986">
                  <c:v>1972.0</c:v>
                </c:pt>
                <c:pt idx="987">
                  <c:v>1974.0</c:v>
                </c:pt>
                <c:pt idx="988">
                  <c:v>1976.0</c:v>
                </c:pt>
                <c:pt idx="989">
                  <c:v>1978.0</c:v>
                </c:pt>
                <c:pt idx="990">
                  <c:v>1980.0</c:v>
                </c:pt>
                <c:pt idx="991">
                  <c:v>1982.0</c:v>
                </c:pt>
                <c:pt idx="992">
                  <c:v>1984.0</c:v>
                </c:pt>
                <c:pt idx="993">
                  <c:v>1986.0</c:v>
                </c:pt>
                <c:pt idx="994">
                  <c:v>1988.0</c:v>
                </c:pt>
                <c:pt idx="995">
                  <c:v>1990.0</c:v>
                </c:pt>
                <c:pt idx="996">
                  <c:v>1992.0</c:v>
                </c:pt>
                <c:pt idx="997">
                  <c:v>1994.0</c:v>
                </c:pt>
                <c:pt idx="998">
                  <c:v>1996.0</c:v>
                </c:pt>
                <c:pt idx="999">
                  <c:v>1998.0</c:v>
                </c:pt>
                <c:pt idx="1000">
                  <c:v>2000.0</c:v>
                </c:pt>
                <c:pt idx="1001">
                  <c:v>2002.0</c:v>
                </c:pt>
                <c:pt idx="1002">
                  <c:v>2004.0</c:v>
                </c:pt>
                <c:pt idx="1003">
                  <c:v>2006.0</c:v>
                </c:pt>
                <c:pt idx="1004">
                  <c:v>2008.0</c:v>
                </c:pt>
                <c:pt idx="1005">
                  <c:v>2010.0</c:v>
                </c:pt>
                <c:pt idx="1006">
                  <c:v>2012.0</c:v>
                </c:pt>
                <c:pt idx="1007">
                  <c:v>2014.0</c:v>
                </c:pt>
                <c:pt idx="1008">
                  <c:v>2016.0</c:v>
                </c:pt>
                <c:pt idx="1009">
                  <c:v>2018.0</c:v>
                </c:pt>
                <c:pt idx="1010">
                  <c:v>2020.0</c:v>
                </c:pt>
                <c:pt idx="1011">
                  <c:v>2022.0</c:v>
                </c:pt>
                <c:pt idx="1012">
                  <c:v>2024.0</c:v>
                </c:pt>
                <c:pt idx="1013">
                  <c:v>2026.0</c:v>
                </c:pt>
                <c:pt idx="1014">
                  <c:v>2028.0</c:v>
                </c:pt>
                <c:pt idx="1015">
                  <c:v>2030.0</c:v>
                </c:pt>
                <c:pt idx="1016">
                  <c:v>2032.0</c:v>
                </c:pt>
                <c:pt idx="1017">
                  <c:v>2034.0</c:v>
                </c:pt>
                <c:pt idx="1018">
                  <c:v>2036.0</c:v>
                </c:pt>
                <c:pt idx="1019">
                  <c:v>2038.0</c:v>
                </c:pt>
                <c:pt idx="1020">
                  <c:v>2040.0</c:v>
                </c:pt>
                <c:pt idx="1021">
                  <c:v>2042.0</c:v>
                </c:pt>
                <c:pt idx="1022">
                  <c:v>2044.0</c:v>
                </c:pt>
                <c:pt idx="1023">
                  <c:v>2046.0</c:v>
                </c:pt>
                <c:pt idx="1024">
                  <c:v>2048.0</c:v>
                </c:pt>
                <c:pt idx="1025">
                  <c:v>2050.0</c:v>
                </c:pt>
                <c:pt idx="1026">
                  <c:v>2052.0</c:v>
                </c:pt>
                <c:pt idx="1027">
                  <c:v>2054.0</c:v>
                </c:pt>
                <c:pt idx="1028">
                  <c:v>2056.0</c:v>
                </c:pt>
                <c:pt idx="1029">
                  <c:v>2058.0</c:v>
                </c:pt>
                <c:pt idx="1030">
                  <c:v>2060.0</c:v>
                </c:pt>
                <c:pt idx="1031">
                  <c:v>2062.0</c:v>
                </c:pt>
                <c:pt idx="1032">
                  <c:v>2064.0</c:v>
                </c:pt>
                <c:pt idx="1033">
                  <c:v>2066.0</c:v>
                </c:pt>
                <c:pt idx="1034">
                  <c:v>2068.0</c:v>
                </c:pt>
                <c:pt idx="1035">
                  <c:v>2070.0</c:v>
                </c:pt>
                <c:pt idx="1036">
                  <c:v>2072.0</c:v>
                </c:pt>
                <c:pt idx="1037">
                  <c:v>2074.0</c:v>
                </c:pt>
                <c:pt idx="1038">
                  <c:v>2076.0</c:v>
                </c:pt>
                <c:pt idx="1039">
                  <c:v>2078.0</c:v>
                </c:pt>
                <c:pt idx="1040">
                  <c:v>2080.0</c:v>
                </c:pt>
                <c:pt idx="1041">
                  <c:v>2082.0</c:v>
                </c:pt>
                <c:pt idx="1042">
                  <c:v>2084.0</c:v>
                </c:pt>
                <c:pt idx="1043">
                  <c:v>2086.0</c:v>
                </c:pt>
                <c:pt idx="1044">
                  <c:v>2088.0</c:v>
                </c:pt>
                <c:pt idx="1045">
                  <c:v>2090.0</c:v>
                </c:pt>
                <c:pt idx="1046">
                  <c:v>2092.0</c:v>
                </c:pt>
                <c:pt idx="1047">
                  <c:v>2094.0</c:v>
                </c:pt>
                <c:pt idx="1048">
                  <c:v>2096.0</c:v>
                </c:pt>
                <c:pt idx="1049">
                  <c:v>2098.0</c:v>
                </c:pt>
                <c:pt idx="1050">
                  <c:v>2100.0</c:v>
                </c:pt>
                <c:pt idx="1051">
                  <c:v>2102.0</c:v>
                </c:pt>
                <c:pt idx="1052">
                  <c:v>2104.0</c:v>
                </c:pt>
                <c:pt idx="1053">
                  <c:v>2106.0</c:v>
                </c:pt>
                <c:pt idx="1054">
                  <c:v>2108.0</c:v>
                </c:pt>
                <c:pt idx="1055">
                  <c:v>2110.0</c:v>
                </c:pt>
                <c:pt idx="1056">
                  <c:v>2112.0</c:v>
                </c:pt>
                <c:pt idx="1057">
                  <c:v>2114.0</c:v>
                </c:pt>
                <c:pt idx="1058">
                  <c:v>2116.0</c:v>
                </c:pt>
                <c:pt idx="1059">
                  <c:v>2118.0</c:v>
                </c:pt>
                <c:pt idx="1060">
                  <c:v>2120.0</c:v>
                </c:pt>
                <c:pt idx="1061">
                  <c:v>2122.0</c:v>
                </c:pt>
                <c:pt idx="1062">
                  <c:v>2124.0</c:v>
                </c:pt>
                <c:pt idx="1063">
                  <c:v>2126.0</c:v>
                </c:pt>
                <c:pt idx="1064">
                  <c:v>2128.0</c:v>
                </c:pt>
                <c:pt idx="1065">
                  <c:v>2130.0</c:v>
                </c:pt>
                <c:pt idx="1066">
                  <c:v>2132.0</c:v>
                </c:pt>
                <c:pt idx="1067">
                  <c:v>2134.0</c:v>
                </c:pt>
                <c:pt idx="1068">
                  <c:v>2136.0</c:v>
                </c:pt>
                <c:pt idx="1069">
                  <c:v>2138.0</c:v>
                </c:pt>
                <c:pt idx="1070">
                  <c:v>2140.0</c:v>
                </c:pt>
                <c:pt idx="1071">
                  <c:v>2142.0</c:v>
                </c:pt>
                <c:pt idx="1072">
                  <c:v>2144.0</c:v>
                </c:pt>
                <c:pt idx="1073">
                  <c:v>2146.0</c:v>
                </c:pt>
                <c:pt idx="1074">
                  <c:v>2148.0</c:v>
                </c:pt>
                <c:pt idx="1075">
                  <c:v>2150.0</c:v>
                </c:pt>
                <c:pt idx="1076">
                  <c:v>2152.0</c:v>
                </c:pt>
                <c:pt idx="1077">
                  <c:v>2154.0</c:v>
                </c:pt>
                <c:pt idx="1078">
                  <c:v>2156.0</c:v>
                </c:pt>
                <c:pt idx="1079">
                  <c:v>2158.0</c:v>
                </c:pt>
                <c:pt idx="1080">
                  <c:v>2160.0</c:v>
                </c:pt>
                <c:pt idx="1081">
                  <c:v>2162.0</c:v>
                </c:pt>
                <c:pt idx="1082">
                  <c:v>2164.0</c:v>
                </c:pt>
                <c:pt idx="1083">
                  <c:v>2166.0</c:v>
                </c:pt>
                <c:pt idx="1084">
                  <c:v>2168.0</c:v>
                </c:pt>
                <c:pt idx="1085">
                  <c:v>2170.0</c:v>
                </c:pt>
                <c:pt idx="1086">
                  <c:v>2172.0</c:v>
                </c:pt>
                <c:pt idx="1087">
                  <c:v>2174.0</c:v>
                </c:pt>
                <c:pt idx="1088">
                  <c:v>2176.0</c:v>
                </c:pt>
                <c:pt idx="1089">
                  <c:v>2178.0</c:v>
                </c:pt>
                <c:pt idx="1090">
                  <c:v>2180.0</c:v>
                </c:pt>
                <c:pt idx="1091">
                  <c:v>2182.0</c:v>
                </c:pt>
                <c:pt idx="1092">
                  <c:v>2184.0</c:v>
                </c:pt>
                <c:pt idx="1093">
                  <c:v>2186.0</c:v>
                </c:pt>
                <c:pt idx="1094">
                  <c:v>2188.0</c:v>
                </c:pt>
                <c:pt idx="1095">
                  <c:v>2190.0</c:v>
                </c:pt>
                <c:pt idx="1096">
                  <c:v>2192.0</c:v>
                </c:pt>
                <c:pt idx="1097">
                  <c:v>2194.0</c:v>
                </c:pt>
                <c:pt idx="1098">
                  <c:v>2196.0</c:v>
                </c:pt>
                <c:pt idx="1099">
                  <c:v>2198.0</c:v>
                </c:pt>
                <c:pt idx="1100">
                  <c:v>2200.0</c:v>
                </c:pt>
                <c:pt idx="1101">
                  <c:v>2202.0</c:v>
                </c:pt>
                <c:pt idx="1102">
                  <c:v>2204.0</c:v>
                </c:pt>
                <c:pt idx="1103">
                  <c:v>2206.0</c:v>
                </c:pt>
                <c:pt idx="1104">
                  <c:v>2208.0</c:v>
                </c:pt>
                <c:pt idx="1105">
                  <c:v>2210.0</c:v>
                </c:pt>
                <c:pt idx="1106">
                  <c:v>2212.0</c:v>
                </c:pt>
                <c:pt idx="1107">
                  <c:v>2214.0</c:v>
                </c:pt>
                <c:pt idx="1108">
                  <c:v>2216.0</c:v>
                </c:pt>
                <c:pt idx="1109">
                  <c:v>2218.0</c:v>
                </c:pt>
                <c:pt idx="1110">
                  <c:v>2220.0</c:v>
                </c:pt>
                <c:pt idx="1111">
                  <c:v>2222.0</c:v>
                </c:pt>
                <c:pt idx="1112">
                  <c:v>2224.0</c:v>
                </c:pt>
                <c:pt idx="1113">
                  <c:v>2226.0</c:v>
                </c:pt>
                <c:pt idx="1114">
                  <c:v>2228.0</c:v>
                </c:pt>
                <c:pt idx="1115">
                  <c:v>2230.0</c:v>
                </c:pt>
                <c:pt idx="1116">
                  <c:v>2232.0</c:v>
                </c:pt>
                <c:pt idx="1117">
                  <c:v>2234.0</c:v>
                </c:pt>
                <c:pt idx="1118">
                  <c:v>2236.0</c:v>
                </c:pt>
                <c:pt idx="1119">
                  <c:v>2238.0</c:v>
                </c:pt>
                <c:pt idx="1120">
                  <c:v>2240.0</c:v>
                </c:pt>
                <c:pt idx="1121">
                  <c:v>2242.0</c:v>
                </c:pt>
                <c:pt idx="1122">
                  <c:v>2244.0</c:v>
                </c:pt>
                <c:pt idx="1123">
                  <c:v>2246.0</c:v>
                </c:pt>
                <c:pt idx="1124">
                  <c:v>2248.0</c:v>
                </c:pt>
                <c:pt idx="1125">
                  <c:v>2250.0</c:v>
                </c:pt>
                <c:pt idx="1126">
                  <c:v>2252.0</c:v>
                </c:pt>
                <c:pt idx="1127">
                  <c:v>2254.0</c:v>
                </c:pt>
                <c:pt idx="1128">
                  <c:v>2256.0</c:v>
                </c:pt>
                <c:pt idx="1129">
                  <c:v>2258.0</c:v>
                </c:pt>
                <c:pt idx="1130">
                  <c:v>2260.0</c:v>
                </c:pt>
                <c:pt idx="1131">
                  <c:v>2262.0</c:v>
                </c:pt>
                <c:pt idx="1132">
                  <c:v>2264.0</c:v>
                </c:pt>
                <c:pt idx="1133">
                  <c:v>2266.0</c:v>
                </c:pt>
                <c:pt idx="1134">
                  <c:v>2268.0</c:v>
                </c:pt>
                <c:pt idx="1135">
                  <c:v>2270.0</c:v>
                </c:pt>
                <c:pt idx="1136">
                  <c:v>2272.0</c:v>
                </c:pt>
                <c:pt idx="1137">
                  <c:v>2274.0</c:v>
                </c:pt>
                <c:pt idx="1138">
                  <c:v>2276.0</c:v>
                </c:pt>
                <c:pt idx="1139">
                  <c:v>2278.0</c:v>
                </c:pt>
                <c:pt idx="1140">
                  <c:v>2280.0</c:v>
                </c:pt>
                <c:pt idx="1141">
                  <c:v>2282.0</c:v>
                </c:pt>
                <c:pt idx="1142">
                  <c:v>2284.0</c:v>
                </c:pt>
                <c:pt idx="1143">
                  <c:v>2286.0</c:v>
                </c:pt>
                <c:pt idx="1144">
                  <c:v>2288.0</c:v>
                </c:pt>
                <c:pt idx="1145">
                  <c:v>2290.0</c:v>
                </c:pt>
                <c:pt idx="1146">
                  <c:v>2292.0</c:v>
                </c:pt>
                <c:pt idx="1147">
                  <c:v>2294.0</c:v>
                </c:pt>
                <c:pt idx="1148">
                  <c:v>2296.0</c:v>
                </c:pt>
                <c:pt idx="1149">
                  <c:v>2298.0</c:v>
                </c:pt>
                <c:pt idx="1150">
                  <c:v>2300.0</c:v>
                </c:pt>
                <c:pt idx="1151">
                  <c:v>2302.0</c:v>
                </c:pt>
                <c:pt idx="1152">
                  <c:v>2304.0</c:v>
                </c:pt>
                <c:pt idx="1153">
                  <c:v>2306.0</c:v>
                </c:pt>
                <c:pt idx="1154">
                  <c:v>2308.0</c:v>
                </c:pt>
                <c:pt idx="1155">
                  <c:v>2310.0</c:v>
                </c:pt>
                <c:pt idx="1156">
                  <c:v>2312.0</c:v>
                </c:pt>
                <c:pt idx="1157">
                  <c:v>2314.0</c:v>
                </c:pt>
                <c:pt idx="1158">
                  <c:v>2316.0</c:v>
                </c:pt>
                <c:pt idx="1159">
                  <c:v>2318.0</c:v>
                </c:pt>
                <c:pt idx="1160">
                  <c:v>2320.0</c:v>
                </c:pt>
                <c:pt idx="1161">
                  <c:v>2322.0</c:v>
                </c:pt>
                <c:pt idx="1162">
                  <c:v>2324.0</c:v>
                </c:pt>
                <c:pt idx="1163">
                  <c:v>2326.0</c:v>
                </c:pt>
                <c:pt idx="1164">
                  <c:v>2328.0</c:v>
                </c:pt>
                <c:pt idx="1165">
                  <c:v>2330.0</c:v>
                </c:pt>
                <c:pt idx="1166">
                  <c:v>2332.0</c:v>
                </c:pt>
                <c:pt idx="1167">
                  <c:v>2334.0</c:v>
                </c:pt>
                <c:pt idx="1168">
                  <c:v>2336.0</c:v>
                </c:pt>
                <c:pt idx="1169">
                  <c:v>2338.0</c:v>
                </c:pt>
                <c:pt idx="1170">
                  <c:v>2340.0</c:v>
                </c:pt>
                <c:pt idx="1171">
                  <c:v>2342.0</c:v>
                </c:pt>
                <c:pt idx="1172">
                  <c:v>2344.0</c:v>
                </c:pt>
                <c:pt idx="1173">
                  <c:v>2346.0</c:v>
                </c:pt>
                <c:pt idx="1174">
                  <c:v>2348.0</c:v>
                </c:pt>
                <c:pt idx="1175">
                  <c:v>2350.0</c:v>
                </c:pt>
                <c:pt idx="1176">
                  <c:v>2352.0</c:v>
                </c:pt>
                <c:pt idx="1177">
                  <c:v>2354.0</c:v>
                </c:pt>
                <c:pt idx="1178">
                  <c:v>2356.0</c:v>
                </c:pt>
                <c:pt idx="1179">
                  <c:v>2358.0</c:v>
                </c:pt>
                <c:pt idx="1180">
                  <c:v>2360.0</c:v>
                </c:pt>
                <c:pt idx="1181">
                  <c:v>2362.0</c:v>
                </c:pt>
                <c:pt idx="1182">
                  <c:v>2364.0</c:v>
                </c:pt>
                <c:pt idx="1183">
                  <c:v>2366.0</c:v>
                </c:pt>
                <c:pt idx="1184">
                  <c:v>2368.0</c:v>
                </c:pt>
                <c:pt idx="1185">
                  <c:v>2370.0</c:v>
                </c:pt>
                <c:pt idx="1186">
                  <c:v>2372.0</c:v>
                </c:pt>
                <c:pt idx="1187">
                  <c:v>2374.0</c:v>
                </c:pt>
                <c:pt idx="1188">
                  <c:v>2376.0</c:v>
                </c:pt>
                <c:pt idx="1189">
                  <c:v>2378.0</c:v>
                </c:pt>
                <c:pt idx="1190">
                  <c:v>2380.0</c:v>
                </c:pt>
                <c:pt idx="1191">
                  <c:v>2382.0</c:v>
                </c:pt>
                <c:pt idx="1192">
                  <c:v>2384.0</c:v>
                </c:pt>
                <c:pt idx="1193">
                  <c:v>2386.0</c:v>
                </c:pt>
                <c:pt idx="1194">
                  <c:v>2388.0</c:v>
                </c:pt>
                <c:pt idx="1195">
                  <c:v>2390.0</c:v>
                </c:pt>
                <c:pt idx="1196">
                  <c:v>2392.0</c:v>
                </c:pt>
                <c:pt idx="1197">
                  <c:v>2394.0</c:v>
                </c:pt>
                <c:pt idx="1198">
                  <c:v>2396.0</c:v>
                </c:pt>
                <c:pt idx="1199">
                  <c:v>2398.0</c:v>
                </c:pt>
                <c:pt idx="1200">
                  <c:v>2400.0</c:v>
                </c:pt>
                <c:pt idx="1201">
                  <c:v>2402.0</c:v>
                </c:pt>
                <c:pt idx="1202">
                  <c:v>2404.0</c:v>
                </c:pt>
                <c:pt idx="1203">
                  <c:v>2406.0</c:v>
                </c:pt>
                <c:pt idx="1204">
                  <c:v>2408.0</c:v>
                </c:pt>
                <c:pt idx="1205">
                  <c:v>2410.0</c:v>
                </c:pt>
                <c:pt idx="1206">
                  <c:v>2412.0</c:v>
                </c:pt>
                <c:pt idx="1207">
                  <c:v>2414.0</c:v>
                </c:pt>
                <c:pt idx="1208">
                  <c:v>2416.0</c:v>
                </c:pt>
                <c:pt idx="1209">
                  <c:v>2418.0</c:v>
                </c:pt>
                <c:pt idx="1210">
                  <c:v>2420.0</c:v>
                </c:pt>
                <c:pt idx="1211">
                  <c:v>2422.0</c:v>
                </c:pt>
                <c:pt idx="1212">
                  <c:v>2424.0</c:v>
                </c:pt>
                <c:pt idx="1213">
                  <c:v>2426.0</c:v>
                </c:pt>
                <c:pt idx="1214">
                  <c:v>2428.0</c:v>
                </c:pt>
                <c:pt idx="1215">
                  <c:v>2430.0</c:v>
                </c:pt>
                <c:pt idx="1216">
                  <c:v>2432.0</c:v>
                </c:pt>
                <c:pt idx="1217">
                  <c:v>2434.0</c:v>
                </c:pt>
                <c:pt idx="1218">
                  <c:v>2436.0</c:v>
                </c:pt>
                <c:pt idx="1219">
                  <c:v>2438.0</c:v>
                </c:pt>
                <c:pt idx="1220">
                  <c:v>2440.0</c:v>
                </c:pt>
                <c:pt idx="1221">
                  <c:v>2442.0</c:v>
                </c:pt>
                <c:pt idx="1222">
                  <c:v>2444.0</c:v>
                </c:pt>
                <c:pt idx="1223">
                  <c:v>2446.0</c:v>
                </c:pt>
                <c:pt idx="1224">
                  <c:v>2448.0</c:v>
                </c:pt>
                <c:pt idx="1225">
                  <c:v>2450.0</c:v>
                </c:pt>
                <c:pt idx="1226">
                  <c:v>2452.0</c:v>
                </c:pt>
                <c:pt idx="1227">
                  <c:v>2454.0</c:v>
                </c:pt>
                <c:pt idx="1228">
                  <c:v>2456.0</c:v>
                </c:pt>
                <c:pt idx="1229">
                  <c:v>2458.0</c:v>
                </c:pt>
                <c:pt idx="1230">
                  <c:v>2460.0</c:v>
                </c:pt>
                <c:pt idx="1231">
                  <c:v>2462.0</c:v>
                </c:pt>
                <c:pt idx="1232">
                  <c:v>2464.0</c:v>
                </c:pt>
                <c:pt idx="1233">
                  <c:v>2466.0</c:v>
                </c:pt>
                <c:pt idx="1234">
                  <c:v>2468.0</c:v>
                </c:pt>
                <c:pt idx="1235">
                  <c:v>2470.0</c:v>
                </c:pt>
                <c:pt idx="1236">
                  <c:v>2472.0</c:v>
                </c:pt>
                <c:pt idx="1237">
                  <c:v>2474.0</c:v>
                </c:pt>
                <c:pt idx="1238">
                  <c:v>2476.0</c:v>
                </c:pt>
                <c:pt idx="1239">
                  <c:v>2478.0</c:v>
                </c:pt>
                <c:pt idx="1240">
                  <c:v>2480.0</c:v>
                </c:pt>
                <c:pt idx="1241">
                  <c:v>2482.0</c:v>
                </c:pt>
                <c:pt idx="1242">
                  <c:v>2484.0</c:v>
                </c:pt>
                <c:pt idx="1243">
                  <c:v>2486.0</c:v>
                </c:pt>
                <c:pt idx="1244">
                  <c:v>2488.0</c:v>
                </c:pt>
                <c:pt idx="1245">
                  <c:v>2490.0</c:v>
                </c:pt>
                <c:pt idx="1246">
                  <c:v>2492.0</c:v>
                </c:pt>
                <c:pt idx="1247">
                  <c:v>2494.0</c:v>
                </c:pt>
                <c:pt idx="1248">
                  <c:v>2496.0</c:v>
                </c:pt>
                <c:pt idx="1249">
                  <c:v>2498.0</c:v>
                </c:pt>
                <c:pt idx="1250">
                  <c:v>2500.0</c:v>
                </c:pt>
                <c:pt idx="1251">
                  <c:v>2502.0</c:v>
                </c:pt>
                <c:pt idx="1252">
                  <c:v>2504.0</c:v>
                </c:pt>
                <c:pt idx="1253">
                  <c:v>2506.0</c:v>
                </c:pt>
                <c:pt idx="1254">
                  <c:v>2508.0</c:v>
                </c:pt>
                <c:pt idx="1255">
                  <c:v>2510.0</c:v>
                </c:pt>
                <c:pt idx="1256">
                  <c:v>2512.0</c:v>
                </c:pt>
                <c:pt idx="1257">
                  <c:v>2514.0</c:v>
                </c:pt>
                <c:pt idx="1258">
                  <c:v>2516.0</c:v>
                </c:pt>
                <c:pt idx="1259">
                  <c:v>2518.0</c:v>
                </c:pt>
                <c:pt idx="1260">
                  <c:v>2520.0</c:v>
                </c:pt>
                <c:pt idx="1261">
                  <c:v>2522.0</c:v>
                </c:pt>
                <c:pt idx="1262">
                  <c:v>2524.0</c:v>
                </c:pt>
                <c:pt idx="1263">
                  <c:v>2526.0</c:v>
                </c:pt>
                <c:pt idx="1264">
                  <c:v>2528.0</c:v>
                </c:pt>
                <c:pt idx="1265">
                  <c:v>2530.0</c:v>
                </c:pt>
                <c:pt idx="1266">
                  <c:v>2532.0</c:v>
                </c:pt>
                <c:pt idx="1267">
                  <c:v>2534.0</c:v>
                </c:pt>
                <c:pt idx="1268">
                  <c:v>2536.0</c:v>
                </c:pt>
                <c:pt idx="1269">
                  <c:v>2538.0</c:v>
                </c:pt>
                <c:pt idx="1270">
                  <c:v>2540.0</c:v>
                </c:pt>
                <c:pt idx="1271">
                  <c:v>2542.0</c:v>
                </c:pt>
                <c:pt idx="1272">
                  <c:v>2544.0</c:v>
                </c:pt>
                <c:pt idx="1273">
                  <c:v>2546.0</c:v>
                </c:pt>
                <c:pt idx="1274">
                  <c:v>2548.0</c:v>
                </c:pt>
                <c:pt idx="1275">
                  <c:v>2550.0</c:v>
                </c:pt>
                <c:pt idx="1276">
                  <c:v>2552.0</c:v>
                </c:pt>
                <c:pt idx="1277">
                  <c:v>2554.0</c:v>
                </c:pt>
                <c:pt idx="1278">
                  <c:v>2556.0</c:v>
                </c:pt>
                <c:pt idx="1279">
                  <c:v>2558.0</c:v>
                </c:pt>
                <c:pt idx="1280">
                  <c:v>2560.0</c:v>
                </c:pt>
                <c:pt idx="1281">
                  <c:v>2562.0</c:v>
                </c:pt>
                <c:pt idx="1282">
                  <c:v>2564.0</c:v>
                </c:pt>
                <c:pt idx="1283">
                  <c:v>2566.0</c:v>
                </c:pt>
                <c:pt idx="1284">
                  <c:v>2568.0</c:v>
                </c:pt>
                <c:pt idx="1285">
                  <c:v>2570.0</c:v>
                </c:pt>
                <c:pt idx="1286">
                  <c:v>2572.0</c:v>
                </c:pt>
                <c:pt idx="1287">
                  <c:v>2574.0</c:v>
                </c:pt>
                <c:pt idx="1288">
                  <c:v>2576.0</c:v>
                </c:pt>
                <c:pt idx="1289">
                  <c:v>2578.0</c:v>
                </c:pt>
                <c:pt idx="1290">
                  <c:v>2580.0</c:v>
                </c:pt>
                <c:pt idx="1291">
                  <c:v>2582.0</c:v>
                </c:pt>
                <c:pt idx="1292">
                  <c:v>2584.0</c:v>
                </c:pt>
                <c:pt idx="1293">
                  <c:v>2586.0</c:v>
                </c:pt>
                <c:pt idx="1294">
                  <c:v>2588.0</c:v>
                </c:pt>
                <c:pt idx="1295">
                  <c:v>2590.0</c:v>
                </c:pt>
                <c:pt idx="1296">
                  <c:v>2592.0</c:v>
                </c:pt>
                <c:pt idx="1297">
                  <c:v>2594.0</c:v>
                </c:pt>
                <c:pt idx="1298">
                  <c:v>2596.0</c:v>
                </c:pt>
                <c:pt idx="1299">
                  <c:v>2598.0</c:v>
                </c:pt>
                <c:pt idx="1300">
                  <c:v>2600.0</c:v>
                </c:pt>
                <c:pt idx="1301">
                  <c:v>2602.0</c:v>
                </c:pt>
                <c:pt idx="1302">
                  <c:v>2604.0</c:v>
                </c:pt>
                <c:pt idx="1303">
                  <c:v>2606.0</c:v>
                </c:pt>
                <c:pt idx="1304">
                  <c:v>2608.0</c:v>
                </c:pt>
                <c:pt idx="1305">
                  <c:v>2610.0</c:v>
                </c:pt>
                <c:pt idx="1306">
                  <c:v>2612.0</c:v>
                </c:pt>
                <c:pt idx="1307">
                  <c:v>2614.0</c:v>
                </c:pt>
                <c:pt idx="1308">
                  <c:v>2616.0</c:v>
                </c:pt>
                <c:pt idx="1309">
                  <c:v>2618.0</c:v>
                </c:pt>
                <c:pt idx="1310">
                  <c:v>2620.0</c:v>
                </c:pt>
                <c:pt idx="1311">
                  <c:v>2622.0</c:v>
                </c:pt>
                <c:pt idx="1312">
                  <c:v>2624.0</c:v>
                </c:pt>
                <c:pt idx="1313">
                  <c:v>2626.0</c:v>
                </c:pt>
                <c:pt idx="1314">
                  <c:v>2628.0</c:v>
                </c:pt>
                <c:pt idx="1315">
                  <c:v>2630.0</c:v>
                </c:pt>
                <c:pt idx="1316">
                  <c:v>2632.0</c:v>
                </c:pt>
                <c:pt idx="1317">
                  <c:v>2634.0</c:v>
                </c:pt>
                <c:pt idx="1318">
                  <c:v>2636.0</c:v>
                </c:pt>
                <c:pt idx="1319">
                  <c:v>2638.0</c:v>
                </c:pt>
                <c:pt idx="1320">
                  <c:v>2640.0</c:v>
                </c:pt>
                <c:pt idx="1321">
                  <c:v>2642.0</c:v>
                </c:pt>
                <c:pt idx="1322">
                  <c:v>2644.0</c:v>
                </c:pt>
                <c:pt idx="1323">
                  <c:v>2646.0</c:v>
                </c:pt>
                <c:pt idx="1324">
                  <c:v>2648.0</c:v>
                </c:pt>
                <c:pt idx="1325">
                  <c:v>2650.0</c:v>
                </c:pt>
                <c:pt idx="1326">
                  <c:v>2652.0</c:v>
                </c:pt>
                <c:pt idx="1327">
                  <c:v>2654.0</c:v>
                </c:pt>
                <c:pt idx="1328">
                  <c:v>2656.0</c:v>
                </c:pt>
                <c:pt idx="1329">
                  <c:v>2658.0</c:v>
                </c:pt>
                <c:pt idx="1330">
                  <c:v>2660.0</c:v>
                </c:pt>
                <c:pt idx="1331">
                  <c:v>2662.0</c:v>
                </c:pt>
                <c:pt idx="1332">
                  <c:v>2664.0</c:v>
                </c:pt>
                <c:pt idx="1333">
                  <c:v>2666.0</c:v>
                </c:pt>
                <c:pt idx="1334">
                  <c:v>2668.0</c:v>
                </c:pt>
                <c:pt idx="1335">
                  <c:v>2670.0</c:v>
                </c:pt>
                <c:pt idx="1336">
                  <c:v>2672.0</c:v>
                </c:pt>
                <c:pt idx="1337">
                  <c:v>2674.0</c:v>
                </c:pt>
                <c:pt idx="1338">
                  <c:v>2676.0</c:v>
                </c:pt>
                <c:pt idx="1339">
                  <c:v>2678.0</c:v>
                </c:pt>
                <c:pt idx="1340">
                  <c:v>2680.0</c:v>
                </c:pt>
                <c:pt idx="1341">
                  <c:v>2682.0</c:v>
                </c:pt>
                <c:pt idx="1342">
                  <c:v>2684.0</c:v>
                </c:pt>
                <c:pt idx="1343">
                  <c:v>2686.0</c:v>
                </c:pt>
                <c:pt idx="1344">
                  <c:v>2688.0</c:v>
                </c:pt>
                <c:pt idx="1345">
                  <c:v>2690.0</c:v>
                </c:pt>
                <c:pt idx="1346">
                  <c:v>2692.0</c:v>
                </c:pt>
                <c:pt idx="1347">
                  <c:v>2694.0</c:v>
                </c:pt>
                <c:pt idx="1348">
                  <c:v>2696.0</c:v>
                </c:pt>
                <c:pt idx="1349">
                  <c:v>2698.0</c:v>
                </c:pt>
                <c:pt idx="1350">
                  <c:v>2700.0</c:v>
                </c:pt>
                <c:pt idx="1351">
                  <c:v>2702.0</c:v>
                </c:pt>
                <c:pt idx="1352">
                  <c:v>2704.0</c:v>
                </c:pt>
                <c:pt idx="1353">
                  <c:v>2706.0</c:v>
                </c:pt>
                <c:pt idx="1354">
                  <c:v>2708.0</c:v>
                </c:pt>
                <c:pt idx="1355">
                  <c:v>2710.0</c:v>
                </c:pt>
                <c:pt idx="1356">
                  <c:v>2712.0</c:v>
                </c:pt>
                <c:pt idx="1357">
                  <c:v>2714.0</c:v>
                </c:pt>
                <c:pt idx="1358">
                  <c:v>2716.0</c:v>
                </c:pt>
                <c:pt idx="1359">
                  <c:v>2718.0</c:v>
                </c:pt>
                <c:pt idx="1360">
                  <c:v>2720.0</c:v>
                </c:pt>
                <c:pt idx="1361">
                  <c:v>2722.0</c:v>
                </c:pt>
                <c:pt idx="1362">
                  <c:v>2724.0</c:v>
                </c:pt>
                <c:pt idx="1363">
                  <c:v>2726.0</c:v>
                </c:pt>
                <c:pt idx="1364">
                  <c:v>2728.0</c:v>
                </c:pt>
                <c:pt idx="1365">
                  <c:v>2730.0</c:v>
                </c:pt>
                <c:pt idx="1366">
                  <c:v>2732.0</c:v>
                </c:pt>
                <c:pt idx="1367">
                  <c:v>2734.0</c:v>
                </c:pt>
                <c:pt idx="1368">
                  <c:v>2736.0</c:v>
                </c:pt>
                <c:pt idx="1369">
                  <c:v>2738.0</c:v>
                </c:pt>
                <c:pt idx="1370">
                  <c:v>2740.0</c:v>
                </c:pt>
                <c:pt idx="1371">
                  <c:v>2742.0</c:v>
                </c:pt>
                <c:pt idx="1372">
                  <c:v>2744.0</c:v>
                </c:pt>
                <c:pt idx="1373">
                  <c:v>2746.0</c:v>
                </c:pt>
                <c:pt idx="1374">
                  <c:v>2748.0</c:v>
                </c:pt>
                <c:pt idx="1375">
                  <c:v>2750.0</c:v>
                </c:pt>
                <c:pt idx="1376">
                  <c:v>2752.0</c:v>
                </c:pt>
                <c:pt idx="1377">
                  <c:v>2754.0</c:v>
                </c:pt>
                <c:pt idx="1378">
                  <c:v>2756.0</c:v>
                </c:pt>
                <c:pt idx="1379">
                  <c:v>2758.0</c:v>
                </c:pt>
                <c:pt idx="1380">
                  <c:v>2760.0</c:v>
                </c:pt>
                <c:pt idx="1381">
                  <c:v>2762.0</c:v>
                </c:pt>
                <c:pt idx="1382">
                  <c:v>2764.0</c:v>
                </c:pt>
                <c:pt idx="1383">
                  <c:v>2766.0</c:v>
                </c:pt>
                <c:pt idx="1384">
                  <c:v>2768.0</c:v>
                </c:pt>
                <c:pt idx="1385">
                  <c:v>2770.0</c:v>
                </c:pt>
                <c:pt idx="1386">
                  <c:v>2772.0</c:v>
                </c:pt>
                <c:pt idx="1387">
                  <c:v>2774.0</c:v>
                </c:pt>
                <c:pt idx="1388">
                  <c:v>2776.0</c:v>
                </c:pt>
                <c:pt idx="1389">
                  <c:v>2778.0</c:v>
                </c:pt>
                <c:pt idx="1390">
                  <c:v>2780.0</c:v>
                </c:pt>
                <c:pt idx="1391">
                  <c:v>2782.0</c:v>
                </c:pt>
                <c:pt idx="1392">
                  <c:v>2784.0</c:v>
                </c:pt>
                <c:pt idx="1393">
                  <c:v>2786.0</c:v>
                </c:pt>
                <c:pt idx="1394">
                  <c:v>2788.0</c:v>
                </c:pt>
                <c:pt idx="1395">
                  <c:v>2790.0</c:v>
                </c:pt>
                <c:pt idx="1396">
                  <c:v>2792.0</c:v>
                </c:pt>
                <c:pt idx="1397">
                  <c:v>2794.0</c:v>
                </c:pt>
                <c:pt idx="1398">
                  <c:v>2796.0</c:v>
                </c:pt>
                <c:pt idx="1399">
                  <c:v>2798.0</c:v>
                </c:pt>
                <c:pt idx="1400">
                  <c:v>2800.0</c:v>
                </c:pt>
                <c:pt idx="1401">
                  <c:v>2802.0</c:v>
                </c:pt>
                <c:pt idx="1402">
                  <c:v>2804.0</c:v>
                </c:pt>
                <c:pt idx="1403">
                  <c:v>2806.0</c:v>
                </c:pt>
                <c:pt idx="1404">
                  <c:v>2808.0</c:v>
                </c:pt>
                <c:pt idx="1405">
                  <c:v>2810.0</c:v>
                </c:pt>
                <c:pt idx="1406">
                  <c:v>2812.0</c:v>
                </c:pt>
                <c:pt idx="1407">
                  <c:v>2814.0</c:v>
                </c:pt>
                <c:pt idx="1408">
                  <c:v>2816.0</c:v>
                </c:pt>
                <c:pt idx="1409">
                  <c:v>2818.0</c:v>
                </c:pt>
                <c:pt idx="1410">
                  <c:v>2820.0</c:v>
                </c:pt>
                <c:pt idx="1411">
                  <c:v>2822.0</c:v>
                </c:pt>
                <c:pt idx="1412">
                  <c:v>2824.0</c:v>
                </c:pt>
                <c:pt idx="1413">
                  <c:v>2826.0</c:v>
                </c:pt>
                <c:pt idx="1414">
                  <c:v>2828.0</c:v>
                </c:pt>
                <c:pt idx="1415">
                  <c:v>2830.0</c:v>
                </c:pt>
                <c:pt idx="1416">
                  <c:v>2832.0</c:v>
                </c:pt>
                <c:pt idx="1417">
                  <c:v>2834.0</c:v>
                </c:pt>
                <c:pt idx="1418">
                  <c:v>2836.0</c:v>
                </c:pt>
                <c:pt idx="1419">
                  <c:v>2838.0</c:v>
                </c:pt>
                <c:pt idx="1420">
                  <c:v>2840.0</c:v>
                </c:pt>
                <c:pt idx="1421">
                  <c:v>2842.0</c:v>
                </c:pt>
                <c:pt idx="1422">
                  <c:v>2844.0</c:v>
                </c:pt>
                <c:pt idx="1423">
                  <c:v>2846.0</c:v>
                </c:pt>
                <c:pt idx="1424">
                  <c:v>2848.0</c:v>
                </c:pt>
                <c:pt idx="1425">
                  <c:v>2850.0</c:v>
                </c:pt>
                <c:pt idx="1426">
                  <c:v>2852.0</c:v>
                </c:pt>
                <c:pt idx="1427">
                  <c:v>2854.0</c:v>
                </c:pt>
                <c:pt idx="1428">
                  <c:v>2856.0</c:v>
                </c:pt>
                <c:pt idx="1429">
                  <c:v>2858.0</c:v>
                </c:pt>
                <c:pt idx="1430">
                  <c:v>2860.0</c:v>
                </c:pt>
                <c:pt idx="1431">
                  <c:v>2862.0</c:v>
                </c:pt>
                <c:pt idx="1432">
                  <c:v>2864.0</c:v>
                </c:pt>
                <c:pt idx="1433">
                  <c:v>2866.0</c:v>
                </c:pt>
                <c:pt idx="1434">
                  <c:v>2868.0</c:v>
                </c:pt>
                <c:pt idx="1435">
                  <c:v>2870.0</c:v>
                </c:pt>
                <c:pt idx="1436">
                  <c:v>2872.0</c:v>
                </c:pt>
                <c:pt idx="1437">
                  <c:v>2874.0</c:v>
                </c:pt>
                <c:pt idx="1438">
                  <c:v>2876.0</c:v>
                </c:pt>
                <c:pt idx="1439">
                  <c:v>2878.0</c:v>
                </c:pt>
                <c:pt idx="1440">
                  <c:v>2880.0</c:v>
                </c:pt>
                <c:pt idx="1441">
                  <c:v>2882.0</c:v>
                </c:pt>
                <c:pt idx="1442">
                  <c:v>2884.0</c:v>
                </c:pt>
                <c:pt idx="1443">
                  <c:v>2886.0</c:v>
                </c:pt>
                <c:pt idx="1444">
                  <c:v>2888.0</c:v>
                </c:pt>
                <c:pt idx="1445">
                  <c:v>2890.0</c:v>
                </c:pt>
                <c:pt idx="1446">
                  <c:v>2892.0</c:v>
                </c:pt>
                <c:pt idx="1447">
                  <c:v>2894.0</c:v>
                </c:pt>
                <c:pt idx="1448">
                  <c:v>2896.0</c:v>
                </c:pt>
                <c:pt idx="1449">
                  <c:v>2898.0</c:v>
                </c:pt>
                <c:pt idx="1450">
                  <c:v>2900.0</c:v>
                </c:pt>
                <c:pt idx="1451">
                  <c:v>2902.0</c:v>
                </c:pt>
                <c:pt idx="1452">
                  <c:v>2904.0</c:v>
                </c:pt>
                <c:pt idx="1453">
                  <c:v>2906.0</c:v>
                </c:pt>
                <c:pt idx="1454">
                  <c:v>2908.0</c:v>
                </c:pt>
                <c:pt idx="1455">
                  <c:v>2910.0</c:v>
                </c:pt>
                <c:pt idx="1456">
                  <c:v>2912.0</c:v>
                </c:pt>
                <c:pt idx="1457">
                  <c:v>2914.0</c:v>
                </c:pt>
                <c:pt idx="1458">
                  <c:v>2916.0</c:v>
                </c:pt>
                <c:pt idx="1459">
                  <c:v>2918.0</c:v>
                </c:pt>
                <c:pt idx="1460">
                  <c:v>2920.0</c:v>
                </c:pt>
                <c:pt idx="1461">
                  <c:v>2922.0</c:v>
                </c:pt>
                <c:pt idx="1462">
                  <c:v>2924.0</c:v>
                </c:pt>
                <c:pt idx="1463">
                  <c:v>2926.0</c:v>
                </c:pt>
                <c:pt idx="1464">
                  <c:v>2928.0</c:v>
                </c:pt>
                <c:pt idx="1465">
                  <c:v>2930.0</c:v>
                </c:pt>
                <c:pt idx="1466">
                  <c:v>2932.0</c:v>
                </c:pt>
                <c:pt idx="1467">
                  <c:v>2934.0</c:v>
                </c:pt>
                <c:pt idx="1468">
                  <c:v>2936.0</c:v>
                </c:pt>
                <c:pt idx="1469">
                  <c:v>2938.0</c:v>
                </c:pt>
                <c:pt idx="1470">
                  <c:v>2940.0</c:v>
                </c:pt>
                <c:pt idx="1471">
                  <c:v>2942.0</c:v>
                </c:pt>
                <c:pt idx="1472">
                  <c:v>2944.0</c:v>
                </c:pt>
                <c:pt idx="1473">
                  <c:v>2946.0</c:v>
                </c:pt>
                <c:pt idx="1474">
                  <c:v>2948.0</c:v>
                </c:pt>
                <c:pt idx="1475">
                  <c:v>2950.0</c:v>
                </c:pt>
                <c:pt idx="1476">
                  <c:v>2952.0</c:v>
                </c:pt>
                <c:pt idx="1477">
                  <c:v>2954.0</c:v>
                </c:pt>
                <c:pt idx="1478">
                  <c:v>2956.0</c:v>
                </c:pt>
                <c:pt idx="1479">
                  <c:v>2958.0</c:v>
                </c:pt>
                <c:pt idx="1480">
                  <c:v>2960.0</c:v>
                </c:pt>
                <c:pt idx="1481">
                  <c:v>2962.0</c:v>
                </c:pt>
                <c:pt idx="1482">
                  <c:v>2964.0</c:v>
                </c:pt>
                <c:pt idx="1483">
                  <c:v>2966.0</c:v>
                </c:pt>
                <c:pt idx="1484">
                  <c:v>2968.0</c:v>
                </c:pt>
                <c:pt idx="1485">
                  <c:v>2970.0</c:v>
                </c:pt>
                <c:pt idx="1486">
                  <c:v>2972.0</c:v>
                </c:pt>
                <c:pt idx="1487">
                  <c:v>2974.0</c:v>
                </c:pt>
                <c:pt idx="1488">
                  <c:v>2976.0</c:v>
                </c:pt>
                <c:pt idx="1489">
                  <c:v>2978.0</c:v>
                </c:pt>
                <c:pt idx="1490">
                  <c:v>2980.0</c:v>
                </c:pt>
                <c:pt idx="1491">
                  <c:v>2982.0</c:v>
                </c:pt>
                <c:pt idx="1492">
                  <c:v>2984.0</c:v>
                </c:pt>
                <c:pt idx="1493">
                  <c:v>2986.0</c:v>
                </c:pt>
                <c:pt idx="1494">
                  <c:v>2988.0</c:v>
                </c:pt>
                <c:pt idx="1495">
                  <c:v>2990.0</c:v>
                </c:pt>
                <c:pt idx="1496">
                  <c:v>2992.0</c:v>
                </c:pt>
                <c:pt idx="1497">
                  <c:v>2994.0</c:v>
                </c:pt>
                <c:pt idx="1498">
                  <c:v>2996.0</c:v>
                </c:pt>
                <c:pt idx="1499">
                  <c:v>2998.0</c:v>
                </c:pt>
                <c:pt idx="1500">
                  <c:v>3000.0</c:v>
                </c:pt>
                <c:pt idx="1501">
                  <c:v>3002.0</c:v>
                </c:pt>
                <c:pt idx="1502">
                  <c:v>3004.0</c:v>
                </c:pt>
                <c:pt idx="1503">
                  <c:v>3006.0</c:v>
                </c:pt>
                <c:pt idx="1504">
                  <c:v>3008.0</c:v>
                </c:pt>
                <c:pt idx="1505">
                  <c:v>3010.0</c:v>
                </c:pt>
                <c:pt idx="1506">
                  <c:v>3012.0</c:v>
                </c:pt>
                <c:pt idx="1507">
                  <c:v>3014.0</c:v>
                </c:pt>
                <c:pt idx="1508">
                  <c:v>3016.0</c:v>
                </c:pt>
                <c:pt idx="1509">
                  <c:v>3018.0</c:v>
                </c:pt>
                <c:pt idx="1510">
                  <c:v>3020.0</c:v>
                </c:pt>
                <c:pt idx="1511">
                  <c:v>3022.0</c:v>
                </c:pt>
                <c:pt idx="1512">
                  <c:v>3024.0</c:v>
                </c:pt>
                <c:pt idx="1513">
                  <c:v>3026.0</c:v>
                </c:pt>
                <c:pt idx="1514">
                  <c:v>3028.0</c:v>
                </c:pt>
                <c:pt idx="1515">
                  <c:v>3030.0</c:v>
                </c:pt>
                <c:pt idx="1516">
                  <c:v>3032.0</c:v>
                </c:pt>
                <c:pt idx="1517">
                  <c:v>3034.0</c:v>
                </c:pt>
                <c:pt idx="1518">
                  <c:v>3036.0</c:v>
                </c:pt>
                <c:pt idx="1519">
                  <c:v>3038.0</c:v>
                </c:pt>
                <c:pt idx="1520">
                  <c:v>3040.0</c:v>
                </c:pt>
                <c:pt idx="1521">
                  <c:v>3042.0</c:v>
                </c:pt>
                <c:pt idx="1522">
                  <c:v>3044.0</c:v>
                </c:pt>
                <c:pt idx="1523">
                  <c:v>3046.0</c:v>
                </c:pt>
                <c:pt idx="1524">
                  <c:v>3048.0</c:v>
                </c:pt>
                <c:pt idx="1525">
                  <c:v>3050.0</c:v>
                </c:pt>
                <c:pt idx="1526">
                  <c:v>3052.0</c:v>
                </c:pt>
                <c:pt idx="1527">
                  <c:v>3054.0</c:v>
                </c:pt>
                <c:pt idx="1528">
                  <c:v>3056.0</c:v>
                </c:pt>
                <c:pt idx="1529">
                  <c:v>3058.0</c:v>
                </c:pt>
                <c:pt idx="1530">
                  <c:v>3060.0</c:v>
                </c:pt>
                <c:pt idx="1531">
                  <c:v>3062.0</c:v>
                </c:pt>
                <c:pt idx="1532">
                  <c:v>3064.0</c:v>
                </c:pt>
                <c:pt idx="1533">
                  <c:v>3066.0</c:v>
                </c:pt>
                <c:pt idx="1534">
                  <c:v>3068.0</c:v>
                </c:pt>
                <c:pt idx="1535">
                  <c:v>3070.0</c:v>
                </c:pt>
                <c:pt idx="1536">
                  <c:v>3072.0</c:v>
                </c:pt>
                <c:pt idx="1537">
                  <c:v>3074.0</c:v>
                </c:pt>
                <c:pt idx="1538">
                  <c:v>3076.0</c:v>
                </c:pt>
                <c:pt idx="1539">
                  <c:v>3078.0</c:v>
                </c:pt>
                <c:pt idx="1540">
                  <c:v>3080.0</c:v>
                </c:pt>
                <c:pt idx="1541">
                  <c:v>3082.0</c:v>
                </c:pt>
                <c:pt idx="1542">
                  <c:v>3084.0</c:v>
                </c:pt>
                <c:pt idx="1543">
                  <c:v>3086.0</c:v>
                </c:pt>
                <c:pt idx="1544">
                  <c:v>3088.0</c:v>
                </c:pt>
                <c:pt idx="1545">
                  <c:v>3090.0</c:v>
                </c:pt>
                <c:pt idx="1546">
                  <c:v>3092.0</c:v>
                </c:pt>
                <c:pt idx="1547">
                  <c:v>3094.0</c:v>
                </c:pt>
                <c:pt idx="1548">
                  <c:v>3096.0</c:v>
                </c:pt>
                <c:pt idx="1549">
                  <c:v>3098.0</c:v>
                </c:pt>
                <c:pt idx="1550">
                  <c:v>3100.0</c:v>
                </c:pt>
                <c:pt idx="1551">
                  <c:v>3102.0</c:v>
                </c:pt>
                <c:pt idx="1552">
                  <c:v>3104.0</c:v>
                </c:pt>
                <c:pt idx="1553">
                  <c:v>3106.0</c:v>
                </c:pt>
                <c:pt idx="1554">
                  <c:v>3108.0</c:v>
                </c:pt>
                <c:pt idx="1555">
                  <c:v>3110.0</c:v>
                </c:pt>
                <c:pt idx="1556">
                  <c:v>3112.0</c:v>
                </c:pt>
                <c:pt idx="1557">
                  <c:v>3114.0</c:v>
                </c:pt>
                <c:pt idx="1558">
                  <c:v>3116.0</c:v>
                </c:pt>
                <c:pt idx="1559">
                  <c:v>3118.0</c:v>
                </c:pt>
                <c:pt idx="1560">
                  <c:v>3120.0</c:v>
                </c:pt>
                <c:pt idx="1561">
                  <c:v>3122.0</c:v>
                </c:pt>
                <c:pt idx="1562">
                  <c:v>3124.0</c:v>
                </c:pt>
                <c:pt idx="1563">
                  <c:v>3126.0</c:v>
                </c:pt>
                <c:pt idx="1564">
                  <c:v>3128.0</c:v>
                </c:pt>
                <c:pt idx="1565">
                  <c:v>3130.0</c:v>
                </c:pt>
                <c:pt idx="1566">
                  <c:v>3132.0</c:v>
                </c:pt>
                <c:pt idx="1567">
                  <c:v>3134.0</c:v>
                </c:pt>
                <c:pt idx="1568">
                  <c:v>3136.0</c:v>
                </c:pt>
                <c:pt idx="1569">
                  <c:v>3138.0</c:v>
                </c:pt>
                <c:pt idx="1570">
                  <c:v>3140.0</c:v>
                </c:pt>
                <c:pt idx="1571">
                  <c:v>3142.0</c:v>
                </c:pt>
                <c:pt idx="1572">
                  <c:v>3144.0</c:v>
                </c:pt>
                <c:pt idx="1573">
                  <c:v>3146.0</c:v>
                </c:pt>
                <c:pt idx="1574">
                  <c:v>3148.0</c:v>
                </c:pt>
                <c:pt idx="1575">
                  <c:v>3150.0</c:v>
                </c:pt>
                <c:pt idx="1576">
                  <c:v>3152.0</c:v>
                </c:pt>
                <c:pt idx="1577">
                  <c:v>3154.0</c:v>
                </c:pt>
                <c:pt idx="1578">
                  <c:v>3156.0</c:v>
                </c:pt>
                <c:pt idx="1579">
                  <c:v>3158.0</c:v>
                </c:pt>
                <c:pt idx="1580">
                  <c:v>3160.0</c:v>
                </c:pt>
                <c:pt idx="1581">
                  <c:v>3162.0</c:v>
                </c:pt>
                <c:pt idx="1582">
                  <c:v>3164.0</c:v>
                </c:pt>
                <c:pt idx="1583">
                  <c:v>3166.0</c:v>
                </c:pt>
                <c:pt idx="1584">
                  <c:v>3168.0</c:v>
                </c:pt>
                <c:pt idx="1585">
                  <c:v>3170.0</c:v>
                </c:pt>
                <c:pt idx="1586">
                  <c:v>3172.0</c:v>
                </c:pt>
                <c:pt idx="1587">
                  <c:v>3174.0</c:v>
                </c:pt>
                <c:pt idx="1588">
                  <c:v>3176.0</c:v>
                </c:pt>
                <c:pt idx="1589">
                  <c:v>3178.0</c:v>
                </c:pt>
                <c:pt idx="1590">
                  <c:v>3180.0</c:v>
                </c:pt>
                <c:pt idx="1591">
                  <c:v>3182.0</c:v>
                </c:pt>
                <c:pt idx="1592">
                  <c:v>3184.0</c:v>
                </c:pt>
                <c:pt idx="1593">
                  <c:v>3186.0</c:v>
                </c:pt>
                <c:pt idx="1594">
                  <c:v>3188.0</c:v>
                </c:pt>
                <c:pt idx="1595">
                  <c:v>3190.0</c:v>
                </c:pt>
                <c:pt idx="1596">
                  <c:v>3192.0</c:v>
                </c:pt>
                <c:pt idx="1597">
                  <c:v>3194.0</c:v>
                </c:pt>
                <c:pt idx="1598">
                  <c:v>3196.0</c:v>
                </c:pt>
                <c:pt idx="1599">
                  <c:v>3198.0</c:v>
                </c:pt>
                <c:pt idx="1600">
                  <c:v>3200.0</c:v>
                </c:pt>
                <c:pt idx="1601">
                  <c:v>3202.0</c:v>
                </c:pt>
                <c:pt idx="1602">
                  <c:v>3204.0</c:v>
                </c:pt>
                <c:pt idx="1603">
                  <c:v>3206.0</c:v>
                </c:pt>
                <c:pt idx="1604">
                  <c:v>3208.0</c:v>
                </c:pt>
                <c:pt idx="1605">
                  <c:v>3210.0</c:v>
                </c:pt>
                <c:pt idx="1606">
                  <c:v>3212.0</c:v>
                </c:pt>
                <c:pt idx="1607">
                  <c:v>3214.0</c:v>
                </c:pt>
                <c:pt idx="1608">
                  <c:v>3216.0</c:v>
                </c:pt>
                <c:pt idx="1609">
                  <c:v>3218.0</c:v>
                </c:pt>
                <c:pt idx="1610">
                  <c:v>3220.0</c:v>
                </c:pt>
                <c:pt idx="1611">
                  <c:v>3222.0</c:v>
                </c:pt>
                <c:pt idx="1612">
                  <c:v>3224.0</c:v>
                </c:pt>
                <c:pt idx="1613">
                  <c:v>3226.0</c:v>
                </c:pt>
                <c:pt idx="1614">
                  <c:v>3228.0</c:v>
                </c:pt>
                <c:pt idx="1615">
                  <c:v>3230.0</c:v>
                </c:pt>
                <c:pt idx="1616">
                  <c:v>3232.0</c:v>
                </c:pt>
                <c:pt idx="1617">
                  <c:v>3234.0</c:v>
                </c:pt>
                <c:pt idx="1618">
                  <c:v>3236.0</c:v>
                </c:pt>
                <c:pt idx="1619">
                  <c:v>3238.0</c:v>
                </c:pt>
                <c:pt idx="1620">
                  <c:v>3240.0</c:v>
                </c:pt>
                <c:pt idx="1621">
                  <c:v>3242.0</c:v>
                </c:pt>
                <c:pt idx="1622">
                  <c:v>3244.0</c:v>
                </c:pt>
                <c:pt idx="1623">
                  <c:v>3246.0</c:v>
                </c:pt>
                <c:pt idx="1624">
                  <c:v>3248.0</c:v>
                </c:pt>
                <c:pt idx="1625">
                  <c:v>3250.0</c:v>
                </c:pt>
                <c:pt idx="1626">
                  <c:v>3252.0</c:v>
                </c:pt>
                <c:pt idx="1627">
                  <c:v>3254.0</c:v>
                </c:pt>
                <c:pt idx="1628">
                  <c:v>3256.0</c:v>
                </c:pt>
                <c:pt idx="1629">
                  <c:v>3258.0</c:v>
                </c:pt>
                <c:pt idx="1630">
                  <c:v>3260.0</c:v>
                </c:pt>
                <c:pt idx="1631">
                  <c:v>3262.0</c:v>
                </c:pt>
                <c:pt idx="1632">
                  <c:v>3264.0</c:v>
                </c:pt>
                <c:pt idx="1633">
                  <c:v>3266.0</c:v>
                </c:pt>
                <c:pt idx="1634">
                  <c:v>3268.0</c:v>
                </c:pt>
                <c:pt idx="1635">
                  <c:v>3270.0</c:v>
                </c:pt>
                <c:pt idx="1636">
                  <c:v>3272.0</c:v>
                </c:pt>
                <c:pt idx="1637">
                  <c:v>3274.0</c:v>
                </c:pt>
                <c:pt idx="1638">
                  <c:v>3276.0</c:v>
                </c:pt>
                <c:pt idx="1639">
                  <c:v>3278.0</c:v>
                </c:pt>
                <c:pt idx="1640">
                  <c:v>3280.0</c:v>
                </c:pt>
                <c:pt idx="1641">
                  <c:v>3282.0</c:v>
                </c:pt>
                <c:pt idx="1642">
                  <c:v>3284.0</c:v>
                </c:pt>
                <c:pt idx="1643">
                  <c:v>3286.0</c:v>
                </c:pt>
                <c:pt idx="1644">
                  <c:v>3288.0</c:v>
                </c:pt>
                <c:pt idx="1645">
                  <c:v>3290.0</c:v>
                </c:pt>
                <c:pt idx="1646">
                  <c:v>3292.0</c:v>
                </c:pt>
                <c:pt idx="1647">
                  <c:v>3294.0</c:v>
                </c:pt>
                <c:pt idx="1648">
                  <c:v>3296.0</c:v>
                </c:pt>
                <c:pt idx="1649">
                  <c:v>3298.0</c:v>
                </c:pt>
                <c:pt idx="1650">
                  <c:v>3300.0</c:v>
                </c:pt>
                <c:pt idx="1651">
                  <c:v>3302.0</c:v>
                </c:pt>
                <c:pt idx="1652">
                  <c:v>3304.0</c:v>
                </c:pt>
                <c:pt idx="1653">
                  <c:v>3306.0</c:v>
                </c:pt>
                <c:pt idx="1654">
                  <c:v>3308.0</c:v>
                </c:pt>
                <c:pt idx="1655">
                  <c:v>3310.0</c:v>
                </c:pt>
                <c:pt idx="1656">
                  <c:v>3312.0</c:v>
                </c:pt>
                <c:pt idx="1657">
                  <c:v>3314.0</c:v>
                </c:pt>
                <c:pt idx="1658">
                  <c:v>3316.0</c:v>
                </c:pt>
                <c:pt idx="1659">
                  <c:v>3318.0</c:v>
                </c:pt>
                <c:pt idx="1660">
                  <c:v>3320.0</c:v>
                </c:pt>
                <c:pt idx="1661">
                  <c:v>3322.0</c:v>
                </c:pt>
                <c:pt idx="1662">
                  <c:v>3324.0</c:v>
                </c:pt>
                <c:pt idx="1663">
                  <c:v>3326.0</c:v>
                </c:pt>
                <c:pt idx="1664">
                  <c:v>3328.0</c:v>
                </c:pt>
                <c:pt idx="1665">
                  <c:v>3330.0</c:v>
                </c:pt>
                <c:pt idx="1666">
                  <c:v>3332.0</c:v>
                </c:pt>
                <c:pt idx="1667">
                  <c:v>3334.0</c:v>
                </c:pt>
                <c:pt idx="1668">
                  <c:v>3336.0</c:v>
                </c:pt>
                <c:pt idx="1669">
                  <c:v>3338.0</c:v>
                </c:pt>
                <c:pt idx="1670">
                  <c:v>3340.0</c:v>
                </c:pt>
                <c:pt idx="1671">
                  <c:v>3342.0</c:v>
                </c:pt>
                <c:pt idx="1672">
                  <c:v>3344.0</c:v>
                </c:pt>
                <c:pt idx="1673">
                  <c:v>3346.0</c:v>
                </c:pt>
                <c:pt idx="1674">
                  <c:v>3348.0</c:v>
                </c:pt>
                <c:pt idx="1675">
                  <c:v>3350.0</c:v>
                </c:pt>
                <c:pt idx="1676">
                  <c:v>3352.0</c:v>
                </c:pt>
                <c:pt idx="1677">
                  <c:v>3354.0</c:v>
                </c:pt>
                <c:pt idx="1678">
                  <c:v>3356.0</c:v>
                </c:pt>
                <c:pt idx="1679">
                  <c:v>3358.0</c:v>
                </c:pt>
                <c:pt idx="1680">
                  <c:v>3360.0</c:v>
                </c:pt>
                <c:pt idx="1681">
                  <c:v>3362.0</c:v>
                </c:pt>
                <c:pt idx="1682">
                  <c:v>3364.0</c:v>
                </c:pt>
                <c:pt idx="1683">
                  <c:v>3366.0</c:v>
                </c:pt>
                <c:pt idx="1684">
                  <c:v>3368.0</c:v>
                </c:pt>
                <c:pt idx="1685">
                  <c:v>3370.0</c:v>
                </c:pt>
                <c:pt idx="1686">
                  <c:v>3372.0</c:v>
                </c:pt>
                <c:pt idx="1687">
                  <c:v>3374.0</c:v>
                </c:pt>
                <c:pt idx="1688">
                  <c:v>3376.0</c:v>
                </c:pt>
                <c:pt idx="1689">
                  <c:v>3378.0</c:v>
                </c:pt>
                <c:pt idx="1690">
                  <c:v>3380.0</c:v>
                </c:pt>
                <c:pt idx="1691">
                  <c:v>3382.0</c:v>
                </c:pt>
                <c:pt idx="1692">
                  <c:v>3384.0</c:v>
                </c:pt>
                <c:pt idx="1693">
                  <c:v>3386.0</c:v>
                </c:pt>
                <c:pt idx="1694">
                  <c:v>3388.0</c:v>
                </c:pt>
                <c:pt idx="1695">
                  <c:v>3390.0</c:v>
                </c:pt>
                <c:pt idx="1696">
                  <c:v>3392.0</c:v>
                </c:pt>
                <c:pt idx="1697">
                  <c:v>3394.0</c:v>
                </c:pt>
                <c:pt idx="1698">
                  <c:v>3396.0</c:v>
                </c:pt>
                <c:pt idx="1699">
                  <c:v>3398.0</c:v>
                </c:pt>
                <c:pt idx="1700">
                  <c:v>3400.0</c:v>
                </c:pt>
                <c:pt idx="1701">
                  <c:v>3402.0</c:v>
                </c:pt>
                <c:pt idx="1702">
                  <c:v>3404.0</c:v>
                </c:pt>
                <c:pt idx="1703">
                  <c:v>3406.0</c:v>
                </c:pt>
                <c:pt idx="1704">
                  <c:v>3408.0</c:v>
                </c:pt>
                <c:pt idx="1705">
                  <c:v>3410.0</c:v>
                </c:pt>
                <c:pt idx="1706">
                  <c:v>3412.0</c:v>
                </c:pt>
                <c:pt idx="1707">
                  <c:v>3414.0</c:v>
                </c:pt>
                <c:pt idx="1708">
                  <c:v>3416.0</c:v>
                </c:pt>
                <c:pt idx="1709">
                  <c:v>3418.0</c:v>
                </c:pt>
                <c:pt idx="1710">
                  <c:v>3420.0</c:v>
                </c:pt>
                <c:pt idx="1711">
                  <c:v>3422.0</c:v>
                </c:pt>
                <c:pt idx="1712">
                  <c:v>3424.0</c:v>
                </c:pt>
                <c:pt idx="1713">
                  <c:v>3426.0</c:v>
                </c:pt>
                <c:pt idx="1714">
                  <c:v>3428.0</c:v>
                </c:pt>
                <c:pt idx="1715">
                  <c:v>3430.0</c:v>
                </c:pt>
                <c:pt idx="1716">
                  <c:v>3432.0</c:v>
                </c:pt>
                <c:pt idx="1717">
                  <c:v>3434.0</c:v>
                </c:pt>
                <c:pt idx="1718">
                  <c:v>3436.0</c:v>
                </c:pt>
                <c:pt idx="1719">
                  <c:v>3438.0</c:v>
                </c:pt>
                <c:pt idx="1720">
                  <c:v>3440.0</c:v>
                </c:pt>
                <c:pt idx="1721">
                  <c:v>3442.0</c:v>
                </c:pt>
                <c:pt idx="1722">
                  <c:v>3444.0</c:v>
                </c:pt>
                <c:pt idx="1723">
                  <c:v>3446.0</c:v>
                </c:pt>
                <c:pt idx="1724">
                  <c:v>3448.0</c:v>
                </c:pt>
                <c:pt idx="1725">
                  <c:v>3450.0</c:v>
                </c:pt>
                <c:pt idx="1726">
                  <c:v>3452.0</c:v>
                </c:pt>
                <c:pt idx="1727">
                  <c:v>3454.0</c:v>
                </c:pt>
                <c:pt idx="1728">
                  <c:v>3456.0</c:v>
                </c:pt>
                <c:pt idx="1729">
                  <c:v>3458.0</c:v>
                </c:pt>
                <c:pt idx="1730">
                  <c:v>3460.0</c:v>
                </c:pt>
                <c:pt idx="1731">
                  <c:v>3462.0</c:v>
                </c:pt>
                <c:pt idx="1732">
                  <c:v>3464.0</c:v>
                </c:pt>
                <c:pt idx="1733">
                  <c:v>3466.0</c:v>
                </c:pt>
                <c:pt idx="1734">
                  <c:v>3468.0</c:v>
                </c:pt>
                <c:pt idx="1735">
                  <c:v>3470.0</c:v>
                </c:pt>
                <c:pt idx="1736">
                  <c:v>3472.0</c:v>
                </c:pt>
                <c:pt idx="1737">
                  <c:v>3474.0</c:v>
                </c:pt>
                <c:pt idx="1738">
                  <c:v>3476.0</c:v>
                </c:pt>
                <c:pt idx="1739">
                  <c:v>3478.0</c:v>
                </c:pt>
                <c:pt idx="1740">
                  <c:v>3480.0</c:v>
                </c:pt>
                <c:pt idx="1741">
                  <c:v>3482.0</c:v>
                </c:pt>
                <c:pt idx="1742">
                  <c:v>3484.0</c:v>
                </c:pt>
                <c:pt idx="1743">
                  <c:v>3486.0</c:v>
                </c:pt>
                <c:pt idx="1744">
                  <c:v>3488.0</c:v>
                </c:pt>
                <c:pt idx="1745">
                  <c:v>3490.0</c:v>
                </c:pt>
                <c:pt idx="1746">
                  <c:v>3492.0</c:v>
                </c:pt>
                <c:pt idx="1747">
                  <c:v>3494.0</c:v>
                </c:pt>
                <c:pt idx="1748">
                  <c:v>3496.0</c:v>
                </c:pt>
                <c:pt idx="1749">
                  <c:v>3498.0</c:v>
                </c:pt>
                <c:pt idx="1750">
                  <c:v>3500.0</c:v>
                </c:pt>
                <c:pt idx="1751">
                  <c:v>3502.0</c:v>
                </c:pt>
                <c:pt idx="1752">
                  <c:v>3504.0</c:v>
                </c:pt>
                <c:pt idx="1753">
                  <c:v>3506.0</c:v>
                </c:pt>
                <c:pt idx="1754">
                  <c:v>3508.0</c:v>
                </c:pt>
                <c:pt idx="1755">
                  <c:v>3510.0</c:v>
                </c:pt>
                <c:pt idx="1756">
                  <c:v>3512.0</c:v>
                </c:pt>
                <c:pt idx="1757">
                  <c:v>3514.0</c:v>
                </c:pt>
                <c:pt idx="1758">
                  <c:v>3516.0</c:v>
                </c:pt>
                <c:pt idx="1759">
                  <c:v>3518.0</c:v>
                </c:pt>
                <c:pt idx="1760">
                  <c:v>3520.0</c:v>
                </c:pt>
                <c:pt idx="1761">
                  <c:v>3522.0</c:v>
                </c:pt>
                <c:pt idx="1762">
                  <c:v>3524.0</c:v>
                </c:pt>
                <c:pt idx="1763">
                  <c:v>3526.0</c:v>
                </c:pt>
                <c:pt idx="1764">
                  <c:v>3528.0</c:v>
                </c:pt>
                <c:pt idx="1765">
                  <c:v>3530.0</c:v>
                </c:pt>
                <c:pt idx="1766">
                  <c:v>3532.0</c:v>
                </c:pt>
                <c:pt idx="1767">
                  <c:v>3534.0</c:v>
                </c:pt>
                <c:pt idx="1768">
                  <c:v>3536.0</c:v>
                </c:pt>
                <c:pt idx="1769">
                  <c:v>3538.0</c:v>
                </c:pt>
                <c:pt idx="1770">
                  <c:v>3540.0</c:v>
                </c:pt>
                <c:pt idx="1771">
                  <c:v>3542.0</c:v>
                </c:pt>
                <c:pt idx="1772">
                  <c:v>3544.0</c:v>
                </c:pt>
                <c:pt idx="1773">
                  <c:v>3546.0</c:v>
                </c:pt>
                <c:pt idx="1774">
                  <c:v>3548.0</c:v>
                </c:pt>
                <c:pt idx="1775">
                  <c:v>3550.0</c:v>
                </c:pt>
                <c:pt idx="1776">
                  <c:v>3552.0</c:v>
                </c:pt>
                <c:pt idx="1777">
                  <c:v>3554.0</c:v>
                </c:pt>
                <c:pt idx="1778">
                  <c:v>3556.0</c:v>
                </c:pt>
                <c:pt idx="1779">
                  <c:v>3558.0</c:v>
                </c:pt>
                <c:pt idx="1780">
                  <c:v>3560.0</c:v>
                </c:pt>
                <c:pt idx="1781">
                  <c:v>3562.0</c:v>
                </c:pt>
                <c:pt idx="1782">
                  <c:v>3564.0</c:v>
                </c:pt>
                <c:pt idx="1783">
                  <c:v>3566.0</c:v>
                </c:pt>
                <c:pt idx="1784">
                  <c:v>3568.0</c:v>
                </c:pt>
                <c:pt idx="1785">
                  <c:v>3570.0</c:v>
                </c:pt>
                <c:pt idx="1786">
                  <c:v>3572.0</c:v>
                </c:pt>
                <c:pt idx="1787">
                  <c:v>3574.0</c:v>
                </c:pt>
                <c:pt idx="1788">
                  <c:v>3576.0</c:v>
                </c:pt>
                <c:pt idx="1789">
                  <c:v>3578.0</c:v>
                </c:pt>
                <c:pt idx="1790">
                  <c:v>3580.0</c:v>
                </c:pt>
                <c:pt idx="1791">
                  <c:v>3582.0</c:v>
                </c:pt>
                <c:pt idx="1792">
                  <c:v>3584.0</c:v>
                </c:pt>
                <c:pt idx="1793">
                  <c:v>3586.0</c:v>
                </c:pt>
                <c:pt idx="1794">
                  <c:v>3588.0</c:v>
                </c:pt>
                <c:pt idx="1795">
                  <c:v>3590.0</c:v>
                </c:pt>
                <c:pt idx="1796">
                  <c:v>3592.0</c:v>
                </c:pt>
                <c:pt idx="1797">
                  <c:v>3594.0</c:v>
                </c:pt>
                <c:pt idx="1798">
                  <c:v>3596.0</c:v>
                </c:pt>
                <c:pt idx="1799">
                  <c:v>3598.0</c:v>
                </c:pt>
                <c:pt idx="1800">
                  <c:v>3600.0</c:v>
                </c:pt>
                <c:pt idx="1801">
                  <c:v>3602.0</c:v>
                </c:pt>
                <c:pt idx="1802">
                  <c:v>3604.0</c:v>
                </c:pt>
                <c:pt idx="1803">
                  <c:v>3606.0</c:v>
                </c:pt>
                <c:pt idx="1804">
                  <c:v>3608.0</c:v>
                </c:pt>
                <c:pt idx="1805">
                  <c:v>3610.0</c:v>
                </c:pt>
                <c:pt idx="1806">
                  <c:v>3612.0</c:v>
                </c:pt>
                <c:pt idx="1807">
                  <c:v>3614.0</c:v>
                </c:pt>
                <c:pt idx="1808">
                  <c:v>3616.0</c:v>
                </c:pt>
                <c:pt idx="1809">
                  <c:v>3618.0</c:v>
                </c:pt>
                <c:pt idx="1810">
                  <c:v>3620.0</c:v>
                </c:pt>
                <c:pt idx="1811">
                  <c:v>3622.0</c:v>
                </c:pt>
                <c:pt idx="1812">
                  <c:v>3624.0</c:v>
                </c:pt>
                <c:pt idx="1813">
                  <c:v>3626.0</c:v>
                </c:pt>
                <c:pt idx="1814">
                  <c:v>3628.0</c:v>
                </c:pt>
                <c:pt idx="1815">
                  <c:v>3630.0</c:v>
                </c:pt>
                <c:pt idx="1816">
                  <c:v>3632.0</c:v>
                </c:pt>
                <c:pt idx="1817">
                  <c:v>3634.0</c:v>
                </c:pt>
                <c:pt idx="1818">
                  <c:v>3636.0</c:v>
                </c:pt>
                <c:pt idx="1819">
                  <c:v>3638.0</c:v>
                </c:pt>
                <c:pt idx="1820">
                  <c:v>3640.0</c:v>
                </c:pt>
                <c:pt idx="1821">
                  <c:v>3642.0</c:v>
                </c:pt>
                <c:pt idx="1822">
                  <c:v>3644.0</c:v>
                </c:pt>
                <c:pt idx="1823">
                  <c:v>3646.0</c:v>
                </c:pt>
                <c:pt idx="1824">
                  <c:v>3648.0</c:v>
                </c:pt>
                <c:pt idx="1825">
                  <c:v>3650.0</c:v>
                </c:pt>
                <c:pt idx="1826">
                  <c:v>3652.0</c:v>
                </c:pt>
                <c:pt idx="1827">
                  <c:v>3654.0</c:v>
                </c:pt>
                <c:pt idx="1828">
                  <c:v>3656.0</c:v>
                </c:pt>
                <c:pt idx="1829">
                  <c:v>3658.0</c:v>
                </c:pt>
                <c:pt idx="1830">
                  <c:v>3660.0</c:v>
                </c:pt>
                <c:pt idx="1831">
                  <c:v>3662.0</c:v>
                </c:pt>
                <c:pt idx="1832">
                  <c:v>3664.0</c:v>
                </c:pt>
                <c:pt idx="1833">
                  <c:v>3666.0</c:v>
                </c:pt>
                <c:pt idx="1834">
                  <c:v>3668.0</c:v>
                </c:pt>
                <c:pt idx="1835">
                  <c:v>3670.0</c:v>
                </c:pt>
                <c:pt idx="1836">
                  <c:v>3672.0</c:v>
                </c:pt>
                <c:pt idx="1837">
                  <c:v>3674.0</c:v>
                </c:pt>
                <c:pt idx="1838">
                  <c:v>3676.0</c:v>
                </c:pt>
                <c:pt idx="1839">
                  <c:v>3678.0</c:v>
                </c:pt>
                <c:pt idx="1840">
                  <c:v>3680.0</c:v>
                </c:pt>
                <c:pt idx="1841">
                  <c:v>3682.0</c:v>
                </c:pt>
                <c:pt idx="1842">
                  <c:v>3684.0</c:v>
                </c:pt>
                <c:pt idx="1843">
                  <c:v>3686.0</c:v>
                </c:pt>
                <c:pt idx="1844">
                  <c:v>3688.0</c:v>
                </c:pt>
                <c:pt idx="1845">
                  <c:v>3690.0</c:v>
                </c:pt>
                <c:pt idx="1846">
                  <c:v>3692.0</c:v>
                </c:pt>
                <c:pt idx="1847">
                  <c:v>3694.0</c:v>
                </c:pt>
                <c:pt idx="1848">
                  <c:v>3696.0</c:v>
                </c:pt>
                <c:pt idx="1849">
                  <c:v>3698.0</c:v>
                </c:pt>
                <c:pt idx="1850">
                  <c:v>3700.0</c:v>
                </c:pt>
                <c:pt idx="1851">
                  <c:v>3702.0</c:v>
                </c:pt>
                <c:pt idx="1852">
                  <c:v>3704.0</c:v>
                </c:pt>
                <c:pt idx="1853">
                  <c:v>3706.0</c:v>
                </c:pt>
                <c:pt idx="1854">
                  <c:v>3708.0</c:v>
                </c:pt>
                <c:pt idx="1855">
                  <c:v>3710.0</c:v>
                </c:pt>
                <c:pt idx="1856">
                  <c:v>3712.0</c:v>
                </c:pt>
                <c:pt idx="1857">
                  <c:v>3714.0</c:v>
                </c:pt>
                <c:pt idx="1858">
                  <c:v>3716.0</c:v>
                </c:pt>
                <c:pt idx="1859">
                  <c:v>3718.0</c:v>
                </c:pt>
                <c:pt idx="1860">
                  <c:v>3720.0</c:v>
                </c:pt>
                <c:pt idx="1861">
                  <c:v>3722.0</c:v>
                </c:pt>
                <c:pt idx="1862">
                  <c:v>3724.0</c:v>
                </c:pt>
                <c:pt idx="1863">
                  <c:v>3726.0</c:v>
                </c:pt>
                <c:pt idx="1864">
                  <c:v>3728.0</c:v>
                </c:pt>
                <c:pt idx="1865">
                  <c:v>3730.0</c:v>
                </c:pt>
                <c:pt idx="1866">
                  <c:v>3732.0</c:v>
                </c:pt>
                <c:pt idx="1867">
                  <c:v>3734.0</c:v>
                </c:pt>
                <c:pt idx="1868">
                  <c:v>3736.0</c:v>
                </c:pt>
                <c:pt idx="1869">
                  <c:v>3738.0</c:v>
                </c:pt>
                <c:pt idx="1870">
                  <c:v>3740.0</c:v>
                </c:pt>
                <c:pt idx="1871">
                  <c:v>3742.0</c:v>
                </c:pt>
                <c:pt idx="1872">
                  <c:v>3744.0</c:v>
                </c:pt>
                <c:pt idx="1873">
                  <c:v>3746.0</c:v>
                </c:pt>
                <c:pt idx="1874">
                  <c:v>3748.0</c:v>
                </c:pt>
                <c:pt idx="1875">
                  <c:v>3750.0</c:v>
                </c:pt>
                <c:pt idx="1876">
                  <c:v>3752.0</c:v>
                </c:pt>
                <c:pt idx="1877">
                  <c:v>3754.0</c:v>
                </c:pt>
                <c:pt idx="1878">
                  <c:v>3756.0</c:v>
                </c:pt>
                <c:pt idx="1879">
                  <c:v>3758.0</c:v>
                </c:pt>
                <c:pt idx="1880">
                  <c:v>3760.0</c:v>
                </c:pt>
                <c:pt idx="1881">
                  <c:v>3762.0</c:v>
                </c:pt>
                <c:pt idx="1882">
                  <c:v>3764.0</c:v>
                </c:pt>
                <c:pt idx="1883">
                  <c:v>3766.0</c:v>
                </c:pt>
                <c:pt idx="1884">
                  <c:v>3768.0</c:v>
                </c:pt>
                <c:pt idx="1885">
                  <c:v>3770.0</c:v>
                </c:pt>
                <c:pt idx="1886">
                  <c:v>3772.0</c:v>
                </c:pt>
                <c:pt idx="1887">
                  <c:v>3774.0</c:v>
                </c:pt>
                <c:pt idx="1888">
                  <c:v>3776.0</c:v>
                </c:pt>
                <c:pt idx="1889">
                  <c:v>3778.0</c:v>
                </c:pt>
                <c:pt idx="1890">
                  <c:v>3780.0</c:v>
                </c:pt>
                <c:pt idx="1891">
                  <c:v>3782.0</c:v>
                </c:pt>
                <c:pt idx="1892">
                  <c:v>3784.0</c:v>
                </c:pt>
                <c:pt idx="1893">
                  <c:v>3786.0</c:v>
                </c:pt>
                <c:pt idx="1894">
                  <c:v>3788.0</c:v>
                </c:pt>
                <c:pt idx="1895">
                  <c:v>3790.0</c:v>
                </c:pt>
                <c:pt idx="1896">
                  <c:v>3792.0</c:v>
                </c:pt>
                <c:pt idx="1897">
                  <c:v>3794.0</c:v>
                </c:pt>
                <c:pt idx="1898">
                  <c:v>3796.0</c:v>
                </c:pt>
                <c:pt idx="1899">
                  <c:v>3798.0</c:v>
                </c:pt>
                <c:pt idx="1900">
                  <c:v>3800.0</c:v>
                </c:pt>
                <c:pt idx="1901">
                  <c:v>3802.0</c:v>
                </c:pt>
                <c:pt idx="1902">
                  <c:v>3804.0</c:v>
                </c:pt>
                <c:pt idx="1903">
                  <c:v>3806.0</c:v>
                </c:pt>
                <c:pt idx="1904">
                  <c:v>3808.0</c:v>
                </c:pt>
                <c:pt idx="1905">
                  <c:v>3810.0</c:v>
                </c:pt>
                <c:pt idx="1906">
                  <c:v>3812.0</c:v>
                </c:pt>
                <c:pt idx="1907">
                  <c:v>3814.0</c:v>
                </c:pt>
                <c:pt idx="1908">
                  <c:v>3816.0</c:v>
                </c:pt>
                <c:pt idx="1909">
                  <c:v>3818.0</c:v>
                </c:pt>
                <c:pt idx="1910">
                  <c:v>3820.0</c:v>
                </c:pt>
                <c:pt idx="1911">
                  <c:v>3822.0</c:v>
                </c:pt>
                <c:pt idx="1912">
                  <c:v>3824.0</c:v>
                </c:pt>
                <c:pt idx="1913">
                  <c:v>3826.0</c:v>
                </c:pt>
                <c:pt idx="1914">
                  <c:v>3828.0</c:v>
                </c:pt>
                <c:pt idx="1915">
                  <c:v>3830.0</c:v>
                </c:pt>
                <c:pt idx="1916">
                  <c:v>3832.0</c:v>
                </c:pt>
                <c:pt idx="1917">
                  <c:v>3834.0</c:v>
                </c:pt>
                <c:pt idx="1918">
                  <c:v>3836.0</c:v>
                </c:pt>
                <c:pt idx="1919">
                  <c:v>3838.0</c:v>
                </c:pt>
                <c:pt idx="1920">
                  <c:v>3840.0</c:v>
                </c:pt>
                <c:pt idx="1921">
                  <c:v>3842.0</c:v>
                </c:pt>
                <c:pt idx="1922">
                  <c:v>3844.0</c:v>
                </c:pt>
                <c:pt idx="1923">
                  <c:v>3846.0</c:v>
                </c:pt>
                <c:pt idx="1924">
                  <c:v>3848.0</c:v>
                </c:pt>
                <c:pt idx="1925">
                  <c:v>3850.0</c:v>
                </c:pt>
                <c:pt idx="1926">
                  <c:v>3852.0</c:v>
                </c:pt>
                <c:pt idx="1927">
                  <c:v>3854.0</c:v>
                </c:pt>
                <c:pt idx="1928">
                  <c:v>3856.0</c:v>
                </c:pt>
                <c:pt idx="1929">
                  <c:v>3858.0</c:v>
                </c:pt>
                <c:pt idx="1930">
                  <c:v>3860.0</c:v>
                </c:pt>
                <c:pt idx="1931">
                  <c:v>3862.0</c:v>
                </c:pt>
                <c:pt idx="1932">
                  <c:v>3864.0</c:v>
                </c:pt>
                <c:pt idx="1933">
                  <c:v>3866.0</c:v>
                </c:pt>
                <c:pt idx="1934">
                  <c:v>3868.0</c:v>
                </c:pt>
                <c:pt idx="1935">
                  <c:v>3870.0</c:v>
                </c:pt>
                <c:pt idx="1936">
                  <c:v>3872.0</c:v>
                </c:pt>
                <c:pt idx="1937">
                  <c:v>3874.0</c:v>
                </c:pt>
                <c:pt idx="1938">
                  <c:v>3876.0</c:v>
                </c:pt>
                <c:pt idx="1939">
                  <c:v>3878.0</c:v>
                </c:pt>
                <c:pt idx="1940">
                  <c:v>3880.0</c:v>
                </c:pt>
                <c:pt idx="1941">
                  <c:v>3882.0</c:v>
                </c:pt>
                <c:pt idx="1942">
                  <c:v>3884.0</c:v>
                </c:pt>
                <c:pt idx="1943">
                  <c:v>3886.0</c:v>
                </c:pt>
                <c:pt idx="1944">
                  <c:v>3888.0</c:v>
                </c:pt>
                <c:pt idx="1945">
                  <c:v>3890.0</c:v>
                </c:pt>
                <c:pt idx="1946">
                  <c:v>3892.0</c:v>
                </c:pt>
                <c:pt idx="1947">
                  <c:v>3894.0</c:v>
                </c:pt>
                <c:pt idx="1948">
                  <c:v>3896.0</c:v>
                </c:pt>
                <c:pt idx="1949">
                  <c:v>3898.0</c:v>
                </c:pt>
                <c:pt idx="1950">
                  <c:v>3900.0</c:v>
                </c:pt>
                <c:pt idx="1951">
                  <c:v>3902.0</c:v>
                </c:pt>
                <c:pt idx="1952">
                  <c:v>3904.0</c:v>
                </c:pt>
                <c:pt idx="1953">
                  <c:v>3906.0</c:v>
                </c:pt>
                <c:pt idx="1954">
                  <c:v>3908.0</c:v>
                </c:pt>
                <c:pt idx="1955">
                  <c:v>3910.0</c:v>
                </c:pt>
                <c:pt idx="1956">
                  <c:v>3912.0</c:v>
                </c:pt>
                <c:pt idx="1957">
                  <c:v>3914.0</c:v>
                </c:pt>
                <c:pt idx="1958">
                  <c:v>3916.0</c:v>
                </c:pt>
                <c:pt idx="1959">
                  <c:v>3918.0</c:v>
                </c:pt>
                <c:pt idx="1960">
                  <c:v>3920.0</c:v>
                </c:pt>
                <c:pt idx="1961">
                  <c:v>3922.0</c:v>
                </c:pt>
                <c:pt idx="1962">
                  <c:v>3924.0</c:v>
                </c:pt>
                <c:pt idx="1963">
                  <c:v>3926.0</c:v>
                </c:pt>
                <c:pt idx="1964">
                  <c:v>3928.0</c:v>
                </c:pt>
                <c:pt idx="1965">
                  <c:v>3930.0</c:v>
                </c:pt>
                <c:pt idx="1966">
                  <c:v>3932.0</c:v>
                </c:pt>
                <c:pt idx="1967">
                  <c:v>3934.0</c:v>
                </c:pt>
                <c:pt idx="1968">
                  <c:v>3936.0</c:v>
                </c:pt>
                <c:pt idx="1969">
                  <c:v>3938.0</c:v>
                </c:pt>
                <c:pt idx="1970">
                  <c:v>3940.0</c:v>
                </c:pt>
                <c:pt idx="1971">
                  <c:v>3942.0</c:v>
                </c:pt>
                <c:pt idx="1972">
                  <c:v>3944.0</c:v>
                </c:pt>
                <c:pt idx="1973">
                  <c:v>3946.0</c:v>
                </c:pt>
                <c:pt idx="1974">
                  <c:v>3948.0</c:v>
                </c:pt>
                <c:pt idx="1975">
                  <c:v>3950.0</c:v>
                </c:pt>
                <c:pt idx="1976">
                  <c:v>3952.0</c:v>
                </c:pt>
                <c:pt idx="1977">
                  <c:v>3954.0</c:v>
                </c:pt>
                <c:pt idx="1978">
                  <c:v>3956.0</c:v>
                </c:pt>
                <c:pt idx="1979">
                  <c:v>3958.0</c:v>
                </c:pt>
                <c:pt idx="1980">
                  <c:v>3960.0</c:v>
                </c:pt>
                <c:pt idx="1981">
                  <c:v>3962.0</c:v>
                </c:pt>
                <c:pt idx="1982">
                  <c:v>3964.0</c:v>
                </c:pt>
                <c:pt idx="1983">
                  <c:v>3966.0</c:v>
                </c:pt>
                <c:pt idx="1984">
                  <c:v>3968.0</c:v>
                </c:pt>
                <c:pt idx="1985">
                  <c:v>3970.0</c:v>
                </c:pt>
                <c:pt idx="1986">
                  <c:v>3972.0</c:v>
                </c:pt>
                <c:pt idx="1987">
                  <c:v>3974.0</c:v>
                </c:pt>
                <c:pt idx="1988">
                  <c:v>3976.0</c:v>
                </c:pt>
                <c:pt idx="1989">
                  <c:v>3978.0</c:v>
                </c:pt>
                <c:pt idx="1990">
                  <c:v>3980.0</c:v>
                </c:pt>
                <c:pt idx="1991">
                  <c:v>3982.0</c:v>
                </c:pt>
                <c:pt idx="1992">
                  <c:v>3984.0</c:v>
                </c:pt>
                <c:pt idx="1993">
                  <c:v>3986.0</c:v>
                </c:pt>
                <c:pt idx="1994">
                  <c:v>3988.0</c:v>
                </c:pt>
                <c:pt idx="1995">
                  <c:v>3990.0</c:v>
                </c:pt>
                <c:pt idx="1996">
                  <c:v>3992.0</c:v>
                </c:pt>
                <c:pt idx="1997">
                  <c:v>3994.0</c:v>
                </c:pt>
                <c:pt idx="1998">
                  <c:v>3996.0</c:v>
                </c:pt>
                <c:pt idx="1999">
                  <c:v>3998.0</c:v>
                </c:pt>
                <c:pt idx="2000">
                  <c:v>4000.0</c:v>
                </c:pt>
              </c:numCache>
            </c:numRef>
          </c:cat>
          <c:val>
            <c:numRef>
              <c:f>'Batterie 5 - P, E, Eta, U'!$I$19:$I$2019</c:f>
              <c:numCache>
                <c:formatCode>0.00</c:formatCode>
                <c:ptCount val="2001"/>
                <c:pt idx="0">
                  <c:v>409.0746560392731</c:v>
                </c:pt>
                <c:pt idx="1">
                  <c:v>409.5508307475156</c:v>
                </c:pt>
                <c:pt idx="2">
                  <c:v>409.9671507113455</c:v>
                </c:pt>
                <c:pt idx="3">
                  <c:v>410.327354572772</c:v>
                </c:pt>
                <c:pt idx="4">
                  <c:v>410.7043594368359</c:v>
                </c:pt>
                <c:pt idx="5">
                  <c:v>410.9663202434046</c:v>
                </c:pt>
                <c:pt idx="6">
                  <c:v>411.2958292140632</c:v>
                </c:pt>
                <c:pt idx="7">
                  <c:v>411.466025494634</c:v>
                </c:pt>
                <c:pt idx="8">
                  <c:v>411.5950778907864</c:v>
                </c:pt>
                <c:pt idx="9">
                  <c:v>411.6540050706265</c:v>
                </c:pt>
                <c:pt idx="10">
                  <c:v>411.7391090470604</c:v>
                </c:pt>
                <c:pt idx="11">
                  <c:v>411.9632409925761</c:v>
                </c:pt>
                <c:pt idx="12">
                  <c:v>412.1299853392188</c:v>
                </c:pt>
                <c:pt idx="13">
                  <c:v>412.3677688665878</c:v>
                </c:pt>
                <c:pt idx="14">
                  <c:v>412.6309283144462</c:v>
                </c:pt>
                <c:pt idx="15">
                  <c:v>412.9149561512872</c:v>
                </c:pt>
                <c:pt idx="16">
                  <c:v>413.2128925732744</c:v>
                </c:pt>
                <c:pt idx="17">
                  <c:v>413.6124203217111</c:v>
                </c:pt>
                <c:pt idx="18">
                  <c:v>413.9146387156048</c:v>
                </c:pt>
                <c:pt idx="19">
                  <c:v>414.3091283015185</c:v>
                </c:pt>
                <c:pt idx="20">
                  <c:v>414.7341885357123</c:v>
                </c:pt>
                <c:pt idx="21">
                  <c:v>415.0948965101937</c:v>
                </c:pt>
                <c:pt idx="22">
                  <c:v>415.4059820757132</c:v>
                </c:pt>
                <c:pt idx="23">
                  <c:v>415.6194452658822</c:v>
                </c:pt>
                <c:pt idx="24">
                  <c:v>415.8674827787591</c:v>
                </c:pt>
                <c:pt idx="25">
                  <c:v>416.129310619604</c:v>
                </c:pt>
                <c:pt idx="26">
                  <c:v>416.32269962694</c:v>
                </c:pt>
                <c:pt idx="27">
                  <c:v>416.4686040650024</c:v>
                </c:pt>
                <c:pt idx="28">
                  <c:v>416.5697731190272</c:v>
                </c:pt>
                <c:pt idx="29">
                  <c:v>416.6311543198447</c:v>
                </c:pt>
                <c:pt idx="30">
                  <c:v>416.7745242568422</c:v>
                </c:pt>
                <c:pt idx="31">
                  <c:v>416.9113640405528</c:v>
                </c:pt>
                <c:pt idx="32">
                  <c:v>417.0136639738354</c:v>
                </c:pt>
                <c:pt idx="33">
                  <c:v>417.0692427788882</c:v>
                </c:pt>
                <c:pt idx="34">
                  <c:v>417.1473792620157</c:v>
                </c:pt>
                <c:pt idx="35">
                  <c:v>417.2146364235559</c:v>
                </c:pt>
                <c:pt idx="36">
                  <c:v>417.3423075672214</c:v>
                </c:pt>
                <c:pt idx="37">
                  <c:v>417.3890914793986</c:v>
                </c:pt>
                <c:pt idx="38">
                  <c:v>417.4672870905252</c:v>
                </c:pt>
                <c:pt idx="39">
                  <c:v>417.5500849941461</c:v>
                </c:pt>
                <c:pt idx="40">
                  <c:v>417.8547102436889</c:v>
                </c:pt>
                <c:pt idx="41">
                  <c:v>418.0257297826147</c:v>
                </c:pt>
                <c:pt idx="42">
                  <c:v>418.2080159188755</c:v>
                </c:pt>
                <c:pt idx="43">
                  <c:v>418.4515644067788</c:v>
                </c:pt>
                <c:pt idx="44">
                  <c:v>418.6765106937872</c:v>
                </c:pt>
                <c:pt idx="45">
                  <c:v>418.8206504900963</c:v>
                </c:pt>
                <c:pt idx="46">
                  <c:v>420.0397540401624</c:v>
                </c:pt>
                <c:pt idx="47">
                  <c:v>420.0720313399692</c:v>
                </c:pt>
                <c:pt idx="48">
                  <c:v>419.982376942281</c:v>
                </c:pt>
                <c:pt idx="49">
                  <c:v>419.8744603504444</c:v>
                </c:pt>
                <c:pt idx="50">
                  <c:v>419.9021414104129</c:v>
                </c:pt>
                <c:pt idx="51">
                  <c:v>419.8272930509511</c:v>
                </c:pt>
                <c:pt idx="52">
                  <c:v>419.7235981094507</c:v>
                </c:pt>
                <c:pt idx="53">
                  <c:v>419.5600299786227</c:v>
                </c:pt>
                <c:pt idx="54">
                  <c:v>419.3101896673236</c:v>
                </c:pt>
                <c:pt idx="55">
                  <c:v>419.0488338391435</c:v>
                </c:pt>
                <c:pt idx="56">
                  <c:v>418.7977902600269</c:v>
                </c:pt>
                <c:pt idx="57">
                  <c:v>418.4031384361803</c:v>
                </c:pt>
                <c:pt idx="58">
                  <c:v>418.0898909454966</c:v>
                </c:pt>
                <c:pt idx="59">
                  <c:v>417.7918117217712</c:v>
                </c:pt>
                <c:pt idx="60">
                  <c:v>417.4664121476499</c:v>
                </c:pt>
                <c:pt idx="61">
                  <c:v>417.2286913272836</c:v>
                </c:pt>
                <c:pt idx="62">
                  <c:v>416.9256419647491</c:v>
                </c:pt>
                <c:pt idx="63">
                  <c:v>416.5748494626387</c:v>
                </c:pt>
                <c:pt idx="64">
                  <c:v>416.3344300383921</c:v>
                </c:pt>
                <c:pt idx="65">
                  <c:v>416.177413225221</c:v>
                </c:pt>
                <c:pt idx="66">
                  <c:v>416.0712803615697</c:v>
                </c:pt>
                <c:pt idx="67">
                  <c:v>415.944525944023</c:v>
                </c:pt>
                <c:pt idx="68">
                  <c:v>415.8272105156974</c:v>
                </c:pt>
                <c:pt idx="69">
                  <c:v>415.6966311535442</c:v>
                </c:pt>
                <c:pt idx="70">
                  <c:v>415.4580779259898</c:v>
                </c:pt>
                <c:pt idx="71">
                  <c:v>415.2921482307095</c:v>
                </c:pt>
                <c:pt idx="72">
                  <c:v>415.1071504085829</c:v>
                </c:pt>
                <c:pt idx="73">
                  <c:v>414.8392008513799</c:v>
                </c:pt>
                <c:pt idx="74">
                  <c:v>414.5333306070713</c:v>
                </c:pt>
                <c:pt idx="75">
                  <c:v>414.2003646621444</c:v>
                </c:pt>
                <c:pt idx="76">
                  <c:v>413.8640076382431</c:v>
                </c:pt>
                <c:pt idx="77">
                  <c:v>413.5433931024297</c:v>
                </c:pt>
                <c:pt idx="78">
                  <c:v>413.1827421931911</c:v>
                </c:pt>
                <c:pt idx="79">
                  <c:v>412.8247969384047</c:v>
                </c:pt>
                <c:pt idx="80">
                  <c:v>412.3532770717676</c:v>
                </c:pt>
                <c:pt idx="81">
                  <c:v>411.986314471696</c:v>
                </c:pt>
                <c:pt idx="82">
                  <c:v>411.717781931422</c:v>
                </c:pt>
                <c:pt idx="83">
                  <c:v>411.3617988512401</c:v>
                </c:pt>
                <c:pt idx="84">
                  <c:v>410.9290295723686</c:v>
                </c:pt>
                <c:pt idx="85">
                  <c:v>410.5626210622051</c:v>
                </c:pt>
                <c:pt idx="86">
                  <c:v>408.0547938080416</c:v>
                </c:pt>
                <c:pt idx="87">
                  <c:v>409.7664257308747</c:v>
                </c:pt>
                <c:pt idx="88">
                  <c:v>409.3550835345415</c:v>
                </c:pt>
                <c:pt idx="89">
                  <c:v>408.8913087398471</c:v>
                </c:pt>
                <c:pt idx="90">
                  <c:v>408.4315814572508</c:v>
                </c:pt>
                <c:pt idx="91">
                  <c:v>408.024484031545</c:v>
                </c:pt>
                <c:pt idx="92">
                  <c:v>407.6125851173542</c:v>
                </c:pt>
                <c:pt idx="93">
                  <c:v>407.1511491921966</c:v>
                </c:pt>
                <c:pt idx="94">
                  <c:v>406.6819164005097</c:v>
                </c:pt>
                <c:pt idx="95">
                  <c:v>406.1841127915844</c:v>
                </c:pt>
                <c:pt idx="96">
                  <c:v>405.713271286434</c:v>
                </c:pt>
                <c:pt idx="97">
                  <c:v>405.2447018179806</c:v>
                </c:pt>
                <c:pt idx="98">
                  <c:v>404.8662511364051</c:v>
                </c:pt>
                <c:pt idx="99">
                  <c:v>404.5490959174251</c:v>
                </c:pt>
                <c:pt idx="100">
                  <c:v>404.2485508610598</c:v>
                </c:pt>
                <c:pt idx="101">
                  <c:v>404.0377976816701</c:v>
                </c:pt>
                <c:pt idx="102">
                  <c:v>403.8456297994488</c:v>
                </c:pt>
                <c:pt idx="103">
                  <c:v>403.5401059703696</c:v>
                </c:pt>
                <c:pt idx="104">
                  <c:v>403.2673104842867</c:v>
                </c:pt>
                <c:pt idx="105">
                  <c:v>403.0564211390083</c:v>
                </c:pt>
                <c:pt idx="106">
                  <c:v>402.8585785875958</c:v>
                </c:pt>
                <c:pt idx="107">
                  <c:v>402.6497894936952</c:v>
                </c:pt>
                <c:pt idx="108">
                  <c:v>402.481951426107</c:v>
                </c:pt>
                <c:pt idx="109">
                  <c:v>402.4191070778422</c:v>
                </c:pt>
                <c:pt idx="110">
                  <c:v>402.6100964638655</c:v>
                </c:pt>
                <c:pt idx="111">
                  <c:v>406.8627957084512</c:v>
                </c:pt>
                <c:pt idx="112">
                  <c:v>402.7067554192974</c:v>
                </c:pt>
                <c:pt idx="113">
                  <c:v>401.5050570718452</c:v>
                </c:pt>
                <c:pt idx="114">
                  <c:v>400.7681728457294</c:v>
                </c:pt>
                <c:pt idx="115">
                  <c:v>400.2249835614824</c:v>
                </c:pt>
                <c:pt idx="116">
                  <c:v>399.6699233763865</c:v>
                </c:pt>
                <c:pt idx="117">
                  <c:v>399.13198835154</c:v>
                </c:pt>
                <c:pt idx="118">
                  <c:v>398.6508295468122</c:v>
                </c:pt>
                <c:pt idx="119">
                  <c:v>398.2285288929</c:v>
                </c:pt>
                <c:pt idx="120">
                  <c:v>398.0158681268385</c:v>
                </c:pt>
                <c:pt idx="121">
                  <c:v>397.7630513393248</c:v>
                </c:pt>
                <c:pt idx="122">
                  <c:v>397.5355242504066</c:v>
                </c:pt>
                <c:pt idx="123">
                  <c:v>397.3677186345696</c:v>
                </c:pt>
                <c:pt idx="124">
                  <c:v>397.3270660197776</c:v>
                </c:pt>
                <c:pt idx="125">
                  <c:v>397.2977960407675</c:v>
                </c:pt>
                <c:pt idx="126">
                  <c:v>397.2079895278151</c:v>
                </c:pt>
                <c:pt idx="127">
                  <c:v>397.1223618739427</c:v>
                </c:pt>
                <c:pt idx="128">
                  <c:v>397.1481604441115</c:v>
                </c:pt>
                <c:pt idx="129">
                  <c:v>397.1680017498538</c:v>
                </c:pt>
                <c:pt idx="130">
                  <c:v>397.197716942161</c:v>
                </c:pt>
                <c:pt idx="131">
                  <c:v>397.2042448946216</c:v>
                </c:pt>
                <c:pt idx="132">
                  <c:v>397.2449871268404</c:v>
                </c:pt>
                <c:pt idx="133">
                  <c:v>397.4071779332908</c:v>
                </c:pt>
                <c:pt idx="134">
                  <c:v>397.4879403745425</c:v>
                </c:pt>
                <c:pt idx="135">
                  <c:v>397.549338976038</c:v>
                </c:pt>
                <c:pt idx="136">
                  <c:v>397.601249652453</c:v>
                </c:pt>
                <c:pt idx="137">
                  <c:v>397.5763687021739</c:v>
                </c:pt>
                <c:pt idx="138">
                  <c:v>397.5082521690255</c:v>
                </c:pt>
                <c:pt idx="139">
                  <c:v>397.3912852105349</c:v>
                </c:pt>
                <c:pt idx="140">
                  <c:v>397.2284832169154</c:v>
                </c:pt>
                <c:pt idx="141">
                  <c:v>397.0653368637351</c:v>
                </c:pt>
                <c:pt idx="142">
                  <c:v>397.0287900221377</c:v>
                </c:pt>
                <c:pt idx="143">
                  <c:v>396.9894880196106</c:v>
                </c:pt>
                <c:pt idx="144">
                  <c:v>396.9955107869269</c:v>
                </c:pt>
                <c:pt idx="145">
                  <c:v>397.0383330950941</c:v>
                </c:pt>
                <c:pt idx="146">
                  <c:v>397.1360142817933</c:v>
                </c:pt>
                <c:pt idx="147">
                  <c:v>397.1121232774704</c:v>
                </c:pt>
                <c:pt idx="148">
                  <c:v>397.121374220396</c:v>
                </c:pt>
                <c:pt idx="149">
                  <c:v>397.2756903221976</c:v>
                </c:pt>
                <c:pt idx="150">
                  <c:v>397.3806235891718</c:v>
                </c:pt>
                <c:pt idx="151">
                  <c:v>397.4630017130676</c:v>
                </c:pt>
                <c:pt idx="152">
                  <c:v>397.5297309280003</c:v>
                </c:pt>
                <c:pt idx="153">
                  <c:v>397.6177733599264</c:v>
                </c:pt>
                <c:pt idx="154">
                  <c:v>397.6482587271341</c:v>
                </c:pt>
                <c:pt idx="155">
                  <c:v>397.6278203165371</c:v>
                </c:pt>
                <c:pt idx="156">
                  <c:v>397.515921861099</c:v>
                </c:pt>
                <c:pt idx="157">
                  <c:v>397.4075775378666</c:v>
                </c:pt>
                <c:pt idx="158">
                  <c:v>397.3078543955182</c:v>
                </c:pt>
                <c:pt idx="159">
                  <c:v>397.2230736089846</c:v>
                </c:pt>
                <c:pt idx="160">
                  <c:v>397.2344682492181</c:v>
                </c:pt>
                <c:pt idx="161">
                  <c:v>397.2229489611762</c:v>
                </c:pt>
                <c:pt idx="162">
                  <c:v>397.2795456744739</c:v>
                </c:pt>
                <c:pt idx="163">
                  <c:v>397.4183379511043</c:v>
                </c:pt>
                <c:pt idx="164">
                  <c:v>397.6046506838672</c:v>
                </c:pt>
                <c:pt idx="165">
                  <c:v>397.8327928459785</c:v>
                </c:pt>
                <c:pt idx="166">
                  <c:v>398.1186280150077</c:v>
                </c:pt>
                <c:pt idx="167">
                  <c:v>398.3539859443296</c:v>
                </c:pt>
                <c:pt idx="168">
                  <c:v>398.3618404991772</c:v>
                </c:pt>
                <c:pt idx="169">
                  <c:v>398.5089578336796</c:v>
                </c:pt>
                <c:pt idx="170">
                  <c:v>398.6560021039788</c:v>
                </c:pt>
                <c:pt idx="171">
                  <c:v>398.7284436436271</c:v>
                </c:pt>
                <c:pt idx="172">
                  <c:v>398.7206781929065</c:v>
                </c:pt>
                <c:pt idx="173">
                  <c:v>398.7911829729013</c:v>
                </c:pt>
                <c:pt idx="174">
                  <c:v>398.8975077022259</c:v>
                </c:pt>
                <c:pt idx="175">
                  <c:v>398.9927298945248</c:v>
                </c:pt>
                <c:pt idx="176">
                  <c:v>399.0879502468543</c:v>
                </c:pt>
                <c:pt idx="177">
                  <c:v>399.18276261039</c:v>
                </c:pt>
                <c:pt idx="178">
                  <c:v>399.3955467321398</c:v>
                </c:pt>
                <c:pt idx="179">
                  <c:v>399.6084313771649</c:v>
                </c:pt>
                <c:pt idx="180">
                  <c:v>399.8892796431251</c:v>
                </c:pt>
                <c:pt idx="181">
                  <c:v>400.1738297804694</c:v>
                </c:pt>
                <c:pt idx="182">
                  <c:v>400.4741637591197</c:v>
                </c:pt>
                <c:pt idx="183">
                  <c:v>400.7868443966889</c:v>
                </c:pt>
                <c:pt idx="184">
                  <c:v>401.0853667294842</c:v>
                </c:pt>
                <c:pt idx="185">
                  <c:v>401.2667357106674</c:v>
                </c:pt>
                <c:pt idx="186">
                  <c:v>401.3940876492884</c:v>
                </c:pt>
                <c:pt idx="187">
                  <c:v>401.5073992095434</c:v>
                </c:pt>
                <c:pt idx="188">
                  <c:v>401.6559877226758</c:v>
                </c:pt>
                <c:pt idx="189">
                  <c:v>401.7312795295942</c:v>
                </c:pt>
                <c:pt idx="190">
                  <c:v>401.9417895503651</c:v>
                </c:pt>
                <c:pt idx="191">
                  <c:v>402.0987092214818</c:v>
                </c:pt>
                <c:pt idx="192">
                  <c:v>402.2905129567886</c:v>
                </c:pt>
                <c:pt idx="193">
                  <c:v>402.4319186860731</c:v>
                </c:pt>
                <c:pt idx="194">
                  <c:v>402.5547826799431</c:v>
                </c:pt>
                <c:pt idx="195">
                  <c:v>402.6574424618114</c:v>
                </c:pt>
                <c:pt idx="196">
                  <c:v>402.7294881783323</c:v>
                </c:pt>
                <c:pt idx="197">
                  <c:v>402.8982614101557</c:v>
                </c:pt>
                <c:pt idx="198">
                  <c:v>403.0647891390348</c:v>
                </c:pt>
                <c:pt idx="199">
                  <c:v>403.1612805959335</c:v>
                </c:pt>
                <c:pt idx="200">
                  <c:v>403.2180002817494</c:v>
                </c:pt>
                <c:pt idx="201">
                  <c:v>403.215379984436</c:v>
                </c:pt>
                <c:pt idx="202">
                  <c:v>402.8715368064479</c:v>
                </c:pt>
                <c:pt idx="203">
                  <c:v>402.2974709259595</c:v>
                </c:pt>
                <c:pt idx="204">
                  <c:v>401.6898711582418</c:v>
                </c:pt>
                <c:pt idx="205">
                  <c:v>400.7168481859158</c:v>
                </c:pt>
                <c:pt idx="206">
                  <c:v>400.0087704551262</c:v>
                </c:pt>
                <c:pt idx="207">
                  <c:v>399.2750064189741</c:v>
                </c:pt>
                <c:pt idx="208">
                  <c:v>398.3951034554361</c:v>
                </c:pt>
                <c:pt idx="209">
                  <c:v>397.5703443418658</c:v>
                </c:pt>
                <c:pt idx="210">
                  <c:v>396.7204822341266</c:v>
                </c:pt>
                <c:pt idx="211">
                  <c:v>395.8892025004546</c:v>
                </c:pt>
                <c:pt idx="212">
                  <c:v>395.0771232587206</c:v>
                </c:pt>
                <c:pt idx="213">
                  <c:v>394.1873684230243</c:v>
                </c:pt>
                <c:pt idx="214">
                  <c:v>393.946920855714</c:v>
                </c:pt>
                <c:pt idx="215">
                  <c:v>393.255889408432</c:v>
                </c:pt>
                <c:pt idx="216">
                  <c:v>392.4283906090837</c:v>
                </c:pt>
                <c:pt idx="217">
                  <c:v>391.5950688138745</c:v>
                </c:pt>
                <c:pt idx="218">
                  <c:v>390.8381747096458</c:v>
                </c:pt>
                <c:pt idx="219">
                  <c:v>390.1907378160818</c:v>
                </c:pt>
                <c:pt idx="220">
                  <c:v>389.4594811339576</c:v>
                </c:pt>
                <c:pt idx="221">
                  <c:v>388.797652580434</c:v>
                </c:pt>
                <c:pt idx="222">
                  <c:v>388.1590149276873</c:v>
                </c:pt>
                <c:pt idx="223">
                  <c:v>387.4590910429648</c:v>
                </c:pt>
                <c:pt idx="224">
                  <c:v>386.7209037444194</c:v>
                </c:pt>
                <c:pt idx="225">
                  <c:v>386.0034991965468</c:v>
                </c:pt>
                <c:pt idx="226">
                  <c:v>385.368478741965</c:v>
                </c:pt>
                <c:pt idx="227">
                  <c:v>384.2143387014374</c:v>
                </c:pt>
                <c:pt idx="228">
                  <c:v>384.1689548749723</c:v>
                </c:pt>
                <c:pt idx="229">
                  <c:v>383.6580023904235</c:v>
                </c:pt>
                <c:pt idx="230">
                  <c:v>383.0696946665785</c:v>
                </c:pt>
                <c:pt idx="231">
                  <c:v>382.5455209949622</c:v>
                </c:pt>
                <c:pt idx="232">
                  <c:v>382.1028988386157</c:v>
                </c:pt>
                <c:pt idx="233">
                  <c:v>381.5786700541057</c:v>
                </c:pt>
                <c:pt idx="234">
                  <c:v>381.1186189080371</c:v>
                </c:pt>
                <c:pt idx="235">
                  <c:v>380.6227456521928</c:v>
                </c:pt>
                <c:pt idx="236">
                  <c:v>380.1601639265462</c:v>
                </c:pt>
                <c:pt idx="237">
                  <c:v>379.6913243113203</c:v>
                </c:pt>
                <c:pt idx="238">
                  <c:v>379.3380545732488</c:v>
                </c:pt>
                <c:pt idx="239">
                  <c:v>379.0205828940437</c:v>
                </c:pt>
                <c:pt idx="240">
                  <c:v>378.70308577942</c:v>
                </c:pt>
                <c:pt idx="241">
                  <c:v>378.4477536191101</c:v>
                </c:pt>
                <c:pt idx="242">
                  <c:v>378.1742148265514</c:v>
                </c:pt>
                <c:pt idx="243">
                  <c:v>378.1219462105915</c:v>
                </c:pt>
                <c:pt idx="244">
                  <c:v>378.1132850995153</c:v>
                </c:pt>
                <c:pt idx="245">
                  <c:v>378.0693144417031</c:v>
                </c:pt>
                <c:pt idx="246">
                  <c:v>378.0890981118466</c:v>
                </c:pt>
                <c:pt idx="247">
                  <c:v>377.9617855509551</c:v>
                </c:pt>
                <c:pt idx="248">
                  <c:v>377.8335800664588</c:v>
                </c:pt>
                <c:pt idx="249">
                  <c:v>377.7085084292728</c:v>
                </c:pt>
                <c:pt idx="250">
                  <c:v>377.5881276786134</c:v>
                </c:pt>
                <c:pt idx="251">
                  <c:v>377.4743325966309</c:v>
                </c:pt>
                <c:pt idx="252">
                  <c:v>377.2420855058171</c:v>
                </c:pt>
                <c:pt idx="253">
                  <c:v>377.132140635329</c:v>
                </c:pt>
                <c:pt idx="254">
                  <c:v>377.0613751085033</c:v>
                </c:pt>
                <c:pt idx="255">
                  <c:v>377.0976287764639</c:v>
                </c:pt>
                <c:pt idx="256">
                  <c:v>377.1925785121028</c:v>
                </c:pt>
                <c:pt idx="257">
                  <c:v>377.2747988529009</c:v>
                </c:pt>
                <c:pt idx="258">
                  <c:v>377.4093896677937</c:v>
                </c:pt>
                <c:pt idx="259">
                  <c:v>377.4947242444406</c:v>
                </c:pt>
                <c:pt idx="260">
                  <c:v>377.5915268821668</c:v>
                </c:pt>
                <c:pt idx="261">
                  <c:v>377.6868705826314</c:v>
                </c:pt>
                <c:pt idx="262">
                  <c:v>377.8048453245848</c:v>
                </c:pt>
                <c:pt idx="263">
                  <c:v>377.9404306571129</c:v>
                </c:pt>
                <c:pt idx="264">
                  <c:v>378.031453007145</c:v>
                </c:pt>
                <c:pt idx="265">
                  <c:v>378.0639304844672</c:v>
                </c:pt>
                <c:pt idx="266">
                  <c:v>378.133155257409</c:v>
                </c:pt>
                <c:pt idx="267">
                  <c:v>378.193256540816</c:v>
                </c:pt>
                <c:pt idx="268">
                  <c:v>378.2257855660392</c:v>
                </c:pt>
                <c:pt idx="269">
                  <c:v>378.2521800872399</c:v>
                </c:pt>
                <c:pt idx="270">
                  <c:v>378.2560904036504</c:v>
                </c:pt>
                <c:pt idx="271">
                  <c:v>378.2901240319688</c:v>
                </c:pt>
                <c:pt idx="272">
                  <c:v>378.4029782479635</c:v>
                </c:pt>
                <c:pt idx="273">
                  <c:v>378.5566622129309</c:v>
                </c:pt>
                <c:pt idx="274">
                  <c:v>378.6732631310781</c:v>
                </c:pt>
                <c:pt idx="275">
                  <c:v>378.8066734378889</c:v>
                </c:pt>
                <c:pt idx="276">
                  <c:v>379.006242783784</c:v>
                </c:pt>
                <c:pt idx="277">
                  <c:v>379.1199524476643</c:v>
                </c:pt>
                <c:pt idx="278">
                  <c:v>379.2946492599773</c:v>
                </c:pt>
                <c:pt idx="279">
                  <c:v>379.4679389244428</c:v>
                </c:pt>
                <c:pt idx="280">
                  <c:v>379.6325775317617</c:v>
                </c:pt>
                <c:pt idx="281">
                  <c:v>379.8751174178385</c:v>
                </c:pt>
                <c:pt idx="282">
                  <c:v>380.1642800442752</c:v>
                </c:pt>
                <c:pt idx="283">
                  <c:v>380.4584518577839</c:v>
                </c:pt>
                <c:pt idx="284">
                  <c:v>380.7191046682096</c:v>
                </c:pt>
                <c:pt idx="285">
                  <c:v>380.9809274352245</c:v>
                </c:pt>
                <c:pt idx="286">
                  <c:v>381.2888494881634</c:v>
                </c:pt>
                <c:pt idx="287">
                  <c:v>381.5848277965141</c:v>
                </c:pt>
                <c:pt idx="288">
                  <c:v>381.8025946921288</c:v>
                </c:pt>
                <c:pt idx="289">
                  <c:v>382.0571810801138</c:v>
                </c:pt>
                <c:pt idx="290">
                  <c:v>382.3258908518337</c:v>
                </c:pt>
                <c:pt idx="291">
                  <c:v>382.6414026432859</c:v>
                </c:pt>
                <c:pt idx="292">
                  <c:v>382.9990939981778</c:v>
                </c:pt>
                <c:pt idx="293">
                  <c:v>383.3686293975786</c:v>
                </c:pt>
                <c:pt idx="294">
                  <c:v>383.77089826501</c:v>
                </c:pt>
                <c:pt idx="295">
                  <c:v>384.2203438027666</c:v>
                </c:pt>
                <c:pt idx="296">
                  <c:v>384.6114589135512</c:v>
                </c:pt>
                <c:pt idx="297">
                  <c:v>385.1249537564507</c:v>
                </c:pt>
                <c:pt idx="298">
                  <c:v>385.6790317731578</c:v>
                </c:pt>
                <c:pt idx="299">
                  <c:v>386.2317311554858</c:v>
                </c:pt>
                <c:pt idx="300">
                  <c:v>386.7492462941601</c:v>
                </c:pt>
                <c:pt idx="301">
                  <c:v>387.295979513916</c:v>
                </c:pt>
                <c:pt idx="302">
                  <c:v>387.7747680890224</c:v>
                </c:pt>
                <c:pt idx="303">
                  <c:v>387.8044735197228</c:v>
                </c:pt>
                <c:pt idx="304">
                  <c:v>388.1962068512198</c:v>
                </c:pt>
                <c:pt idx="305">
                  <c:v>388.4045615094259</c:v>
                </c:pt>
                <c:pt idx="306">
                  <c:v>388.4824616809481</c:v>
                </c:pt>
                <c:pt idx="307">
                  <c:v>388.6118908692404</c:v>
                </c:pt>
                <c:pt idx="308">
                  <c:v>388.71646030833</c:v>
                </c:pt>
                <c:pt idx="309">
                  <c:v>388.7883169220767</c:v>
                </c:pt>
                <c:pt idx="310">
                  <c:v>388.8320620439416</c:v>
                </c:pt>
                <c:pt idx="311">
                  <c:v>388.9692298237645</c:v>
                </c:pt>
                <c:pt idx="312">
                  <c:v>388.836956422798</c:v>
                </c:pt>
                <c:pt idx="313">
                  <c:v>388.6742550394278</c:v>
                </c:pt>
                <c:pt idx="314">
                  <c:v>388.4956676083542</c:v>
                </c:pt>
                <c:pt idx="315">
                  <c:v>388.3165308535547</c:v>
                </c:pt>
                <c:pt idx="316">
                  <c:v>388.0037791677282</c:v>
                </c:pt>
                <c:pt idx="317">
                  <c:v>387.667634518057</c:v>
                </c:pt>
                <c:pt idx="318">
                  <c:v>387.3997277833942</c:v>
                </c:pt>
                <c:pt idx="319">
                  <c:v>387.1555657057877</c:v>
                </c:pt>
                <c:pt idx="320">
                  <c:v>386.9280142532731</c:v>
                </c:pt>
                <c:pt idx="321">
                  <c:v>386.9285554032658</c:v>
                </c:pt>
                <c:pt idx="322">
                  <c:v>386.8970542781617</c:v>
                </c:pt>
                <c:pt idx="323">
                  <c:v>386.9202519463421</c:v>
                </c:pt>
                <c:pt idx="324">
                  <c:v>386.984947273541</c:v>
                </c:pt>
                <c:pt idx="325">
                  <c:v>387.0826324576757</c:v>
                </c:pt>
                <c:pt idx="326">
                  <c:v>387.1814074972959</c:v>
                </c:pt>
                <c:pt idx="327">
                  <c:v>387.2541653483024</c:v>
                </c:pt>
                <c:pt idx="328">
                  <c:v>387.3869591082779</c:v>
                </c:pt>
                <c:pt idx="329">
                  <c:v>387.5208791346196</c:v>
                </c:pt>
                <c:pt idx="330">
                  <c:v>387.6471784610256</c:v>
                </c:pt>
                <c:pt idx="331">
                  <c:v>387.7213366958338</c:v>
                </c:pt>
                <c:pt idx="332">
                  <c:v>387.8693735039086</c:v>
                </c:pt>
                <c:pt idx="333">
                  <c:v>387.8730700880213</c:v>
                </c:pt>
                <c:pt idx="334">
                  <c:v>387.9370496249578</c:v>
                </c:pt>
                <c:pt idx="335">
                  <c:v>387.9746273423515</c:v>
                </c:pt>
                <c:pt idx="336">
                  <c:v>388.1369838538604</c:v>
                </c:pt>
                <c:pt idx="337">
                  <c:v>388.261004617977</c:v>
                </c:pt>
                <c:pt idx="338">
                  <c:v>388.3895692970451</c:v>
                </c:pt>
                <c:pt idx="339">
                  <c:v>388.3784764976529</c:v>
                </c:pt>
                <c:pt idx="340">
                  <c:v>388.3301379104981</c:v>
                </c:pt>
                <c:pt idx="341">
                  <c:v>388.3322813104454</c:v>
                </c:pt>
                <c:pt idx="342">
                  <c:v>388.4844246611055</c:v>
                </c:pt>
                <c:pt idx="343">
                  <c:v>388.7433107705495</c:v>
                </c:pt>
                <c:pt idx="344">
                  <c:v>389.0322958844021</c:v>
                </c:pt>
                <c:pt idx="345">
                  <c:v>389.2893232055443</c:v>
                </c:pt>
                <c:pt idx="346">
                  <c:v>389.5435285566468</c:v>
                </c:pt>
                <c:pt idx="347">
                  <c:v>390.1752088072938</c:v>
                </c:pt>
                <c:pt idx="348">
                  <c:v>390.1888600553051</c:v>
                </c:pt>
                <c:pt idx="349">
                  <c:v>390.3763979977601</c:v>
                </c:pt>
                <c:pt idx="350">
                  <c:v>390.611055405847</c:v>
                </c:pt>
                <c:pt idx="351">
                  <c:v>390.9212008730697</c:v>
                </c:pt>
                <c:pt idx="352">
                  <c:v>391.2035102140883</c:v>
                </c:pt>
                <c:pt idx="353">
                  <c:v>391.4661982802798</c:v>
                </c:pt>
                <c:pt idx="354">
                  <c:v>391.7599447140356</c:v>
                </c:pt>
                <c:pt idx="355">
                  <c:v>392.0755239316255</c:v>
                </c:pt>
                <c:pt idx="356">
                  <c:v>392.3864448521711</c:v>
                </c:pt>
                <c:pt idx="357">
                  <c:v>392.6861302867516</c:v>
                </c:pt>
                <c:pt idx="358">
                  <c:v>393.0224176576365</c:v>
                </c:pt>
                <c:pt idx="359">
                  <c:v>393.3951679601398</c:v>
                </c:pt>
                <c:pt idx="360">
                  <c:v>393.8219329221787</c:v>
                </c:pt>
                <c:pt idx="361">
                  <c:v>394.3533332399948</c:v>
                </c:pt>
                <c:pt idx="362">
                  <c:v>394.8338834067588</c:v>
                </c:pt>
                <c:pt idx="363">
                  <c:v>395.3177592427348</c:v>
                </c:pt>
                <c:pt idx="364">
                  <c:v>395.870802584414</c:v>
                </c:pt>
                <c:pt idx="365">
                  <c:v>396.3411783468795</c:v>
                </c:pt>
                <c:pt idx="366">
                  <c:v>396.8257927562609</c:v>
                </c:pt>
                <c:pt idx="367">
                  <c:v>397.3204117315182</c:v>
                </c:pt>
                <c:pt idx="368">
                  <c:v>397.8120087185241</c:v>
                </c:pt>
                <c:pt idx="369">
                  <c:v>398.3453325461094</c:v>
                </c:pt>
                <c:pt idx="370">
                  <c:v>398.8361087934074</c:v>
                </c:pt>
                <c:pt idx="371">
                  <c:v>399.2405673415536</c:v>
                </c:pt>
                <c:pt idx="372">
                  <c:v>399.658286057316</c:v>
                </c:pt>
                <c:pt idx="373">
                  <c:v>399.9131226831374</c:v>
                </c:pt>
                <c:pt idx="374">
                  <c:v>400.1756376008672</c:v>
                </c:pt>
                <c:pt idx="375">
                  <c:v>400.3774467622395</c:v>
                </c:pt>
                <c:pt idx="376">
                  <c:v>400.5724101861907</c:v>
                </c:pt>
                <c:pt idx="377">
                  <c:v>400.7224872038588</c:v>
                </c:pt>
                <c:pt idx="378">
                  <c:v>400.7999946486241</c:v>
                </c:pt>
                <c:pt idx="379">
                  <c:v>400.8947302432142</c:v>
                </c:pt>
                <c:pt idx="380">
                  <c:v>400.9670640488716</c:v>
                </c:pt>
                <c:pt idx="381">
                  <c:v>401.0462652565696</c:v>
                </c:pt>
                <c:pt idx="382">
                  <c:v>401.1366598181454</c:v>
                </c:pt>
                <c:pt idx="383">
                  <c:v>401.2013462977238</c:v>
                </c:pt>
                <c:pt idx="384">
                  <c:v>401.2874951806564</c:v>
                </c:pt>
                <c:pt idx="385">
                  <c:v>401.4306703235307</c:v>
                </c:pt>
                <c:pt idx="386">
                  <c:v>401.5705224419439</c:v>
                </c:pt>
                <c:pt idx="387">
                  <c:v>401.711655633949</c:v>
                </c:pt>
                <c:pt idx="388">
                  <c:v>401.7895872394078</c:v>
                </c:pt>
                <c:pt idx="389">
                  <c:v>401.8858126374034</c:v>
                </c:pt>
                <c:pt idx="390">
                  <c:v>401.9716677561191</c:v>
                </c:pt>
                <c:pt idx="391">
                  <c:v>402.0729389976685</c:v>
                </c:pt>
                <c:pt idx="392">
                  <c:v>402.2877393862978</c:v>
                </c:pt>
                <c:pt idx="393">
                  <c:v>402.5033148245965</c:v>
                </c:pt>
                <c:pt idx="394">
                  <c:v>402.7988031049481</c:v>
                </c:pt>
                <c:pt idx="395">
                  <c:v>403.0690704510263</c:v>
                </c:pt>
                <c:pt idx="396">
                  <c:v>403.2624167012037</c:v>
                </c:pt>
                <c:pt idx="397">
                  <c:v>403.5834755089195</c:v>
                </c:pt>
                <c:pt idx="398">
                  <c:v>403.8409564885831</c:v>
                </c:pt>
                <c:pt idx="399">
                  <c:v>404.0528851234253</c:v>
                </c:pt>
                <c:pt idx="400">
                  <c:v>404.2128352223423</c:v>
                </c:pt>
                <c:pt idx="401">
                  <c:v>404.3824645667662</c:v>
                </c:pt>
                <c:pt idx="402">
                  <c:v>404.4508678152034</c:v>
                </c:pt>
                <c:pt idx="403">
                  <c:v>404.4844682172229</c:v>
                </c:pt>
                <c:pt idx="404">
                  <c:v>404.5224217037048</c:v>
                </c:pt>
                <c:pt idx="405">
                  <c:v>404.6170019885493</c:v>
                </c:pt>
                <c:pt idx="406">
                  <c:v>404.6739366661631</c:v>
                </c:pt>
                <c:pt idx="407">
                  <c:v>404.790422395742</c:v>
                </c:pt>
                <c:pt idx="408">
                  <c:v>404.8331686318387</c:v>
                </c:pt>
                <c:pt idx="409">
                  <c:v>404.9856221732402</c:v>
                </c:pt>
                <c:pt idx="410">
                  <c:v>405.2525134636728</c:v>
                </c:pt>
                <c:pt idx="411">
                  <c:v>405.5408155365155</c:v>
                </c:pt>
                <c:pt idx="412">
                  <c:v>405.7856568333322</c:v>
                </c:pt>
                <c:pt idx="413">
                  <c:v>406.002098331158</c:v>
                </c:pt>
                <c:pt idx="414">
                  <c:v>406.1869218908171</c:v>
                </c:pt>
                <c:pt idx="415">
                  <c:v>406.3589045486844</c:v>
                </c:pt>
                <c:pt idx="416">
                  <c:v>406.5494085710635</c:v>
                </c:pt>
                <c:pt idx="417">
                  <c:v>406.6487675888724</c:v>
                </c:pt>
                <c:pt idx="418">
                  <c:v>406.7272994024187</c:v>
                </c:pt>
                <c:pt idx="419">
                  <c:v>406.7938495545914</c:v>
                </c:pt>
                <c:pt idx="420">
                  <c:v>406.8614276027896</c:v>
                </c:pt>
                <c:pt idx="421">
                  <c:v>406.9507264427029</c:v>
                </c:pt>
                <c:pt idx="422">
                  <c:v>407.0047926273035</c:v>
                </c:pt>
                <c:pt idx="423">
                  <c:v>407.0782492533227</c:v>
                </c:pt>
                <c:pt idx="424">
                  <c:v>407.0944092640086</c:v>
                </c:pt>
                <c:pt idx="425">
                  <c:v>407.2211664757788</c:v>
                </c:pt>
                <c:pt idx="426">
                  <c:v>407.3059631562221</c:v>
                </c:pt>
                <c:pt idx="427">
                  <c:v>407.3837509241663</c:v>
                </c:pt>
                <c:pt idx="428">
                  <c:v>407.4538677802014</c:v>
                </c:pt>
                <c:pt idx="429">
                  <c:v>407.4581734396127</c:v>
                </c:pt>
                <c:pt idx="430">
                  <c:v>407.4619717043062</c:v>
                </c:pt>
                <c:pt idx="431">
                  <c:v>407.3907666187245</c:v>
                </c:pt>
                <c:pt idx="432">
                  <c:v>407.3413553152781</c:v>
                </c:pt>
                <c:pt idx="433">
                  <c:v>407.2455583040399</c:v>
                </c:pt>
                <c:pt idx="434">
                  <c:v>407.2039398870913</c:v>
                </c:pt>
                <c:pt idx="435">
                  <c:v>407.1960254129171</c:v>
                </c:pt>
                <c:pt idx="436">
                  <c:v>407.3352324437403</c:v>
                </c:pt>
                <c:pt idx="437">
                  <c:v>407.4608728154372</c:v>
                </c:pt>
                <c:pt idx="438">
                  <c:v>407.6371793438847</c:v>
                </c:pt>
                <c:pt idx="439">
                  <c:v>407.7835016983627</c:v>
                </c:pt>
                <c:pt idx="440">
                  <c:v>407.9012381546076</c:v>
                </c:pt>
                <c:pt idx="441">
                  <c:v>407.8922505848605</c:v>
                </c:pt>
                <c:pt idx="442">
                  <c:v>407.7795514326109</c:v>
                </c:pt>
                <c:pt idx="443">
                  <c:v>407.8224196463931</c:v>
                </c:pt>
                <c:pt idx="444">
                  <c:v>408.1017319631194</c:v>
                </c:pt>
                <c:pt idx="445">
                  <c:v>408.3608243238912</c:v>
                </c:pt>
                <c:pt idx="446">
                  <c:v>408.6196105749103</c:v>
                </c:pt>
                <c:pt idx="447">
                  <c:v>408.8920514821669</c:v>
                </c:pt>
                <c:pt idx="448">
                  <c:v>409.184038324496</c:v>
                </c:pt>
                <c:pt idx="449">
                  <c:v>409.3154855522758</c:v>
                </c:pt>
                <c:pt idx="450">
                  <c:v>409.473303128089</c:v>
                </c:pt>
                <c:pt idx="451">
                  <c:v>409.6615256095258</c:v>
                </c:pt>
                <c:pt idx="452">
                  <c:v>409.9220983246599</c:v>
                </c:pt>
                <c:pt idx="453">
                  <c:v>410.0282641003042</c:v>
                </c:pt>
                <c:pt idx="454">
                  <c:v>410.0534293509531</c:v>
                </c:pt>
                <c:pt idx="455">
                  <c:v>410.067290191912</c:v>
                </c:pt>
                <c:pt idx="456">
                  <c:v>410.1050836481201</c:v>
                </c:pt>
                <c:pt idx="457">
                  <c:v>410.1241467681515</c:v>
                </c:pt>
                <c:pt idx="458">
                  <c:v>410.1844409714218</c:v>
                </c:pt>
                <c:pt idx="459">
                  <c:v>410.3153141312464</c:v>
                </c:pt>
                <c:pt idx="460">
                  <c:v>410.3789780624712</c:v>
                </c:pt>
                <c:pt idx="461">
                  <c:v>410.5357052896401</c:v>
                </c:pt>
                <c:pt idx="462">
                  <c:v>410.5918598178361</c:v>
                </c:pt>
                <c:pt idx="463">
                  <c:v>410.6628050575708</c:v>
                </c:pt>
                <c:pt idx="464">
                  <c:v>410.7587578337095</c:v>
                </c:pt>
                <c:pt idx="465">
                  <c:v>410.7991750492931</c:v>
                </c:pt>
                <c:pt idx="466">
                  <c:v>410.6896749285052</c:v>
                </c:pt>
                <c:pt idx="467">
                  <c:v>410.5447346040844</c:v>
                </c:pt>
                <c:pt idx="468">
                  <c:v>410.5494748807948</c:v>
                </c:pt>
                <c:pt idx="469">
                  <c:v>410.5065813853961</c:v>
                </c:pt>
                <c:pt idx="470">
                  <c:v>410.5256143670442</c:v>
                </c:pt>
                <c:pt idx="471">
                  <c:v>410.5469075815788</c:v>
                </c:pt>
                <c:pt idx="472">
                  <c:v>410.5610346717384</c:v>
                </c:pt>
                <c:pt idx="473">
                  <c:v>410.5556008946163</c:v>
                </c:pt>
                <c:pt idx="474">
                  <c:v>410.5166381284463</c:v>
                </c:pt>
                <c:pt idx="475">
                  <c:v>410.4772448080332</c:v>
                </c:pt>
                <c:pt idx="476">
                  <c:v>410.4110013816148</c:v>
                </c:pt>
                <c:pt idx="477">
                  <c:v>410.2536052276487</c:v>
                </c:pt>
                <c:pt idx="478">
                  <c:v>410.0697805852993</c:v>
                </c:pt>
                <c:pt idx="479">
                  <c:v>409.8392631761675</c:v>
                </c:pt>
                <c:pt idx="480">
                  <c:v>409.459554721544</c:v>
                </c:pt>
                <c:pt idx="481">
                  <c:v>409.0712559283004</c:v>
                </c:pt>
                <c:pt idx="482">
                  <c:v>408.724415136125</c:v>
                </c:pt>
                <c:pt idx="483">
                  <c:v>408.4371800554784</c:v>
                </c:pt>
                <c:pt idx="484">
                  <c:v>408.1570630732362</c:v>
                </c:pt>
                <c:pt idx="485">
                  <c:v>407.8225423348035</c:v>
                </c:pt>
                <c:pt idx="486">
                  <c:v>407.5038284870906</c:v>
                </c:pt>
                <c:pt idx="487">
                  <c:v>407.1582416012476</c:v>
                </c:pt>
                <c:pt idx="488">
                  <c:v>406.8562839944366</c:v>
                </c:pt>
                <c:pt idx="489">
                  <c:v>406.6828527466728</c:v>
                </c:pt>
                <c:pt idx="490">
                  <c:v>406.507734469793</c:v>
                </c:pt>
                <c:pt idx="491">
                  <c:v>406.404961368828</c:v>
                </c:pt>
                <c:pt idx="492">
                  <c:v>406.2948846366113</c:v>
                </c:pt>
                <c:pt idx="493">
                  <c:v>406.1689251129786</c:v>
                </c:pt>
                <c:pt idx="494">
                  <c:v>406.0299335151001</c:v>
                </c:pt>
                <c:pt idx="495">
                  <c:v>405.7759913506</c:v>
                </c:pt>
                <c:pt idx="496">
                  <c:v>405.5151467848801</c:v>
                </c:pt>
                <c:pt idx="497">
                  <c:v>405.1139220619056</c:v>
                </c:pt>
                <c:pt idx="498">
                  <c:v>405.1052691493035</c:v>
                </c:pt>
                <c:pt idx="499">
                  <c:v>404.9156304596174</c:v>
                </c:pt>
                <c:pt idx="500">
                  <c:v>404.7593515102397</c:v>
                </c:pt>
                <c:pt idx="501">
                  <c:v>404.7051299168313</c:v>
                </c:pt>
                <c:pt idx="502">
                  <c:v>404.6630708948975</c:v>
                </c:pt>
                <c:pt idx="503">
                  <c:v>404.4712757089755</c:v>
                </c:pt>
                <c:pt idx="504">
                  <c:v>404.263249124804</c:v>
                </c:pt>
                <c:pt idx="505">
                  <c:v>404.0605484686335</c:v>
                </c:pt>
                <c:pt idx="506">
                  <c:v>403.8583178740375</c:v>
                </c:pt>
                <c:pt idx="507">
                  <c:v>403.5983207775198</c:v>
                </c:pt>
                <c:pt idx="508">
                  <c:v>403.5090332198763</c:v>
                </c:pt>
                <c:pt idx="509">
                  <c:v>403.3898615618173</c:v>
                </c:pt>
                <c:pt idx="510">
                  <c:v>403.2790115332588</c:v>
                </c:pt>
                <c:pt idx="511">
                  <c:v>403.1657420261214</c:v>
                </c:pt>
                <c:pt idx="512">
                  <c:v>402.9433943785497</c:v>
                </c:pt>
                <c:pt idx="513">
                  <c:v>402.7012637263269</c:v>
                </c:pt>
                <c:pt idx="514">
                  <c:v>402.4791881362343</c:v>
                </c:pt>
                <c:pt idx="515">
                  <c:v>402.275193209895</c:v>
                </c:pt>
                <c:pt idx="516">
                  <c:v>402.1608671753821</c:v>
                </c:pt>
                <c:pt idx="517">
                  <c:v>402.2683434820507</c:v>
                </c:pt>
                <c:pt idx="518">
                  <c:v>402.7472682483374</c:v>
                </c:pt>
                <c:pt idx="519">
                  <c:v>403.6766014384932</c:v>
                </c:pt>
                <c:pt idx="520">
                  <c:v>405.3184171642775</c:v>
                </c:pt>
                <c:pt idx="521">
                  <c:v>407.874447282569</c:v>
                </c:pt>
                <c:pt idx="522">
                  <c:v>411.8978852195568</c:v>
                </c:pt>
                <c:pt idx="523">
                  <c:v>418.3057483265807</c:v>
                </c:pt>
                <c:pt idx="524">
                  <c:v>428.6382010004849</c:v>
                </c:pt>
                <c:pt idx="525">
                  <c:v>445.5177396347986</c:v>
                </c:pt>
                <c:pt idx="526">
                  <c:v>473.3849898383012</c:v>
                </c:pt>
                <c:pt idx="527">
                  <c:v>519.9929211904005</c:v>
                </c:pt>
                <c:pt idx="528">
                  <c:v>599.0151196524224</c:v>
                </c:pt>
                <c:pt idx="529">
                  <c:v>811.1669830169286</c:v>
                </c:pt>
                <c:pt idx="530">
                  <c:v>411.7415410811894</c:v>
                </c:pt>
                <c:pt idx="531">
                  <c:v>405.6188145285123</c:v>
                </c:pt>
                <c:pt idx="532">
                  <c:v>403.5830075052659</c:v>
                </c:pt>
                <c:pt idx="533">
                  <c:v>402.3474437488904</c:v>
                </c:pt>
                <c:pt idx="534">
                  <c:v>401.4559748536218</c:v>
                </c:pt>
                <c:pt idx="535">
                  <c:v>400.7112034833636</c:v>
                </c:pt>
                <c:pt idx="536">
                  <c:v>399.9939128701116</c:v>
                </c:pt>
                <c:pt idx="537">
                  <c:v>399.4104784823997</c:v>
                </c:pt>
                <c:pt idx="538">
                  <c:v>398.8570860926066</c:v>
                </c:pt>
                <c:pt idx="539">
                  <c:v>398.5202587764578</c:v>
                </c:pt>
                <c:pt idx="540">
                  <c:v>398.220612760353</c:v>
                </c:pt>
                <c:pt idx="541">
                  <c:v>397.9205636705759</c:v>
                </c:pt>
                <c:pt idx="542">
                  <c:v>397.3193918632986</c:v>
                </c:pt>
                <c:pt idx="543">
                  <c:v>397.2283988531768</c:v>
                </c:pt>
                <c:pt idx="544">
                  <c:v>396.9794329889306</c:v>
                </c:pt>
                <c:pt idx="545">
                  <c:v>396.7328086557204</c:v>
                </c:pt>
                <c:pt idx="546">
                  <c:v>396.4902856965232</c:v>
                </c:pt>
                <c:pt idx="547">
                  <c:v>396.2056963902115</c:v>
                </c:pt>
                <c:pt idx="548">
                  <c:v>395.9411901284423</c:v>
                </c:pt>
                <c:pt idx="549">
                  <c:v>395.7117934170998</c:v>
                </c:pt>
                <c:pt idx="550">
                  <c:v>395.4763993258046</c:v>
                </c:pt>
                <c:pt idx="551">
                  <c:v>395.2995443218029</c:v>
                </c:pt>
                <c:pt idx="552">
                  <c:v>395.1891145022743</c:v>
                </c:pt>
                <c:pt idx="553">
                  <c:v>395.1184483450621</c:v>
                </c:pt>
                <c:pt idx="554">
                  <c:v>395.10260006408</c:v>
                </c:pt>
                <c:pt idx="555">
                  <c:v>394.9187269779732</c:v>
                </c:pt>
                <c:pt idx="556">
                  <c:v>394.8974281012945</c:v>
                </c:pt>
                <c:pt idx="557">
                  <c:v>394.5471537186441</c:v>
                </c:pt>
                <c:pt idx="558">
                  <c:v>394.5284432898999</c:v>
                </c:pt>
                <c:pt idx="559">
                  <c:v>394.5486996662809</c:v>
                </c:pt>
                <c:pt idx="560">
                  <c:v>394.557346914274</c:v>
                </c:pt>
                <c:pt idx="561">
                  <c:v>394.5410124655706</c:v>
                </c:pt>
                <c:pt idx="562">
                  <c:v>394.4721617011159</c:v>
                </c:pt>
                <c:pt idx="563">
                  <c:v>394.4347697959433</c:v>
                </c:pt>
                <c:pt idx="564">
                  <c:v>394.4338399248176</c:v>
                </c:pt>
                <c:pt idx="565">
                  <c:v>394.4316326598343</c:v>
                </c:pt>
                <c:pt idx="566">
                  <c:v>394.4501509047773</c:v>
                </c:pt>
                <c:pt idx="567">
                  <c:v>394.5685984713701</c:v>
                </c:pt>
                <c:pt idx="568">
                  <c:v>394.7540681040852</c:v>
                </c:pt>
                <c:pt idx="569">
                  <c:v>394.9918976974437</c:v>
                </c:pt>
                <c:pt idx="570">
                  <c:v>395.2117014484622</c:v>
                </c:pt>
                <c:pt idx="571">
                  <c:v>395.4182752202933</c:v>
                </c:pt>
                <c:pt idx="572">
                  <c:v>395.5988678679375</c:v>
                </c:pt>
                <c:pt idx="573">
                  <c:v>395.7161817717263</c:v>
                </c:pt>
                <c:pt idx="574">
                  <c:v>395.8235717690744</c:v>
                </c:pt>
                <c:pt idx="575">
                  <c:v>395.9497759089001</c:v>
                </c:pt>
                <c:pt idx="576">
                  <c:v>396.0926204588407</c:v>
                </c:pt>
                <c:pt idx="577">
                  <c:v>396.2507366124108</c:v>
                </c:pt>
                <c:pt idx="578">
                  <c:v>396.2772894516006</c:v>
                </c:pt>
                <c:pt idx="579">
                  <c:v>396.1965158884055</c:v>
                </c:pt>
                <c:pt idx="580">
                  <c:v>396.0735539210169</c:v>
                </c:pt>
                <c:pt idx="581">
                  <c:v>396.0210073768259</c:v>
                </c:pt>
                <c:pt idx="582">
                  <c:v>395.9480510442256</c:v>
                </c:pt>
                <c:pt idx="583">
                  <c:v>395.9256322160361</c:v>
                </c:pt>
                <c:pt idx="584">
                  <c:v>395.9434380974189</c:v>
                </c:pt>
                <c:pt idx="585">
                  <c:v>395.9345009088964</c:v>
                </c:pt>
                <c:pt idx="586">
                  <c:v>395.9381347282634</c:v>
                </c:pt>
                <c:pt idx="587">
                  <c:v>395.8869549663114</c:v>
                </c:pt>
                <c:pt idx="588">
                  <c:v>395.8893322940758</c:v>
                </c:pt>
                <c:pt idx="589">
                  <c:v>396.0136845382875</c:v>
                </c:pt>
                <c:pt idx="590">
                  <c:v>396.1716858957831</c:v>
                </c:pt>
                <c:pt idx="591">
                  <c:v>396.4784246237836</c:v>
                </c:pt>
                <c:pt idx="592">
                  <c:v>396.8633215861922</c:v>
                </c:pt>
                <c:pt idx="593">
                  <c:v>397.3396317206428</c:v>
                </c:pt>
                <c:pt idx="594">
                  <c:v>397.7710400742163</c:v>
                </c:pt>
                <c:pt idx="595">
                  <c:v>398.1731657123268</c:v>
                </c:pt>
                <c:pt idx="596">
                  <c:v>398.622424298953</c:v>
                </c:pt>
                <c:pt idx="597">
                  <c:v>399.1134735012222</c:v>
                </c:pt>
                <c:pt idx="598">
                  <c:v>399.4483220243235</c:v>
                </c:pt>
                <c:pt idx="599">
                  <c:v>399.5304068372529</c:v>
                </c:pt>
                <c:pt idx="600">
                  <c:v>399.5695248626616</c:v>
                </c:pt>
                <c:pt idx="601">
                  <c:v>399.5811891239469</c:v>
                </c:pt>
                <c:pt idx="602">
                  <c:v>399.5847937671336</c:v>
                </c:pt>
                <c:pt idx="603">
                  <c:v>399.4181697391202</c:v>
                </c:pt>
                <c:pt idx="604">
                  <c:v>399.223292331591</c:v>
                </c:pt>
                <c:pt idx="605">
                  <c:v>399.0488675480628</c:v>
                </c:pt>
                <c:pt idx="606">
                  <c:v>398.727915716381</c:v>
                </c:pt>
                <c:pt idx="607">
                  <c:v>398.4652288662224</c:v>
                </c:pt>
                <c:pt idx="608">
                  <c:v>398.2335068099837</c:v>
                </c:pt>
                <c:pt idx="609">
                  <c:v>397.8758965005503</c:v>
                </c:pt>
                <c:pt idx="610">
                  <c:v>397.6049341186614</c:v>
                </c:pt>
                <c:pt idx="611">
                  <c:v>397.3555895929851</c:v>
                </c:pt>
                <c:pt idx="612">
                  <c:v>397.1573842409471</c:v>
                </c:pt>
                <c:pt idx="613">
                  <c:v>396.9185453410514</c:v>
                </c:pt>
                <c:pt idx="614">
                  <c:v>396.6674996548324</c:v>
                </c:pt>
                <c:pt idx="615">
                  <c:v>396.5688459319936</c:v>
                </c:pt>
                <c:pt idx="616">
                  <c:v>396.4958556254892</c:v>
                </c:pt>
                <c:pt idx="617">
                  <c:v>396.5049313312037</c:v>
                </c:pt>
                <c:pt idx="618">
                  <c:v>396.5785210868145</c:v>
                </c:pt>
                <c:pt idx="619">
                  <c:v>396.642954785317</c:v>
                </c:pt>
                <c:pt idx="620">
                  <c:v>396.740662695406</c:v>
                </c:pt>
                <c:pt idx="621">
                  <c:v>396.790839727543</c:v>
                </c:pt>
                <c:pt idx="622">
                  <c:v>396.812932442366</c:v>
                </c:pt>
                <c:pt idx="623">
                  <c:v>397.0016751480389</c:v>
                </c:pt>
                <c:pt idx="624">
                  <c:v>397.2251827403981</c:v>
                </c:pt>
                <c:pt idx="625">
                  <c:v>397.4104083467706</c:v>
                </c:pt>
                <c:pt idx="626">
                  <c:v>397.5727682176592</c:v>
                </c:pt>
                <c:pt idx="627">
                  <c:v>397.7358249177411</c:v>
                </c:pt>
                <c:pt idx="628">
                  <c:v>397.8139661125468</c:v>
                </c:pt>
                <c:pt idx="629">
                  <c:v>397.8795905814464</c:v>
                </c:pt>
                <c:pt idx="630">
                  <c:v>397.9794859325021</c:v>
                </c:pt>
                <c:pt idx="631">
                  <c:v>398.1286756423306</c:v>
                </c:pt>
                <c:pt idx="632">
                  <c:v>398.1908541220597</c:v>
                </c:pt>
                <c:pt idx="633">
                  <c:v>398.4154359253975</c:v>
                </c:pt>
                <c:pt idx="634">
                  <c:v>398.6257827169088</c:v>
                </c:pt>
                <c:pt idx="635">
                  <c:v>398.8906708753502</c:v>
                </c:pt>
                <c:pt idx="636">
                  <c:v>399.2484346074388</c:v>
                </c:pt>
                <c:pt idx="637">
                  <c:v>399.5544419684196</c:v>
                </c:pt>
                <c:pt idx="638">
                  <c:v>400.0160128749014</c:v>
                </c:pt>
                <c:pt idx="639">
                  <c:v>400.313913345524</c:v>
                </c:pt>
                <c:pt idx="640">
                  <c:v>400.6111719188934</c:v>
                </c:pt>
                <c:pt idx="641">
                  <c:v>400.8948248325396</c:v>
                </c:pt>
                <c:pt idx="642">
                  <c:v>401.1242976807985</c:v>
                </c:pt>
                <c:pt idx="643">
                  <c:v>401.3669830190285</c:v>
                </c:pt>
                <c:pt idx="644">
                  <c:v>401.815485906521</c:v>
                </c:pt>
                <c:pt idx="645">
                  <c:v>402.3064184582486</c:v>
                </c:pt>
                <c:pt idx="646">
                  <c:v>402.7193212217805</c:v>
                </c:pt>
                <c:pt idx="647">
                  <c:v>403.0417534073033</c:v>
                </c:pt>
                <c:pt idx="648">
                  <c:v>403.5640215831759</c:v>
                </c:pt>
                <c:pt idx="649">
                  <c:v>403.9855820316326</c:v>
                </c:pt>
                <c:pt idx="650">
                  <c:v>404.2398845220071</c:v>
                </c:pt>
                <c:pt idx="651">
                  <c:v>404.189788831048</c:v>
                </c:pt>
                <c:pt idx="652">
                  <c:v>404.279619453659</c:v>
                </c:pt>
                <c:pt idx="653">
                  <c:v>404.5880232434429</c:v>
                </c:pt>
                <c:pt idx="654">
                  <c:v>404.9028523608637</c:v>
                </c:pt>
                <c:pt idx="655">
                  <c:v>405.2191319500295</c:v>
                </c:pt>
                <c:pt idx="656">
                  <c:v>405.473662917561</c:v>
                </c:pt>
                <c:pt idx="657">
                  <c:v>405.6886355534234</c:v>
                </c:pt>
                <c:pt idx="658">
                  <c:v>405.7360318689952</c:v>
                </c:pt>
                <c:pt idx="659">
                  <c:v>405.8983863134278</c:v>
                </c:pt>
                <c:pt idx="660">
                  <c:v>406.048713457956</c:v>
                </c:pt>
                <c:pt idx="661">
                  <c:v>406.2498734818173</c:v>
                </c:pt>
                <c:pt idx="662">
                  <c:v>406.4834133370637</c:v>
                </c:pt>
                <c:pt idx="663">
                  <c:v>406.6360566452224</c:v>
                </c:pt>
                <c:pt idx="664">
                  <c:v>406.7420620409663</c:v>
                </c:pt>
                <c:pt idx="665">
                  <c:v>406.8683089698487</c:v>
                </c:pt>
                <c:pt idx="666">
                  <c:v>406.96249976037</c:v>
                </c:pt>
                <c:pt idx="667">
                  <c:v>407.1487995270355</c:v>
                </c:pt>
                <c:pt idx="668">
                  <c:v>407.1619785207196</c:v>
                </c:pt>
                <c:pt idx="669">
                  <c:v>407.1334854589801</c:v>
                </c:pt>
                <c:pt idx="670">
                  <c:v>407.1300414073764</c:v>
                </c:pt>
                <c:pt idx="671">
                  <c:v>407.0418000611662</c:v>
                </c:pt>
                <c:pt idx="672">
                  <c:v>406.9573483204341</c:v>
                </c:pt>
                <c:pt idx="673">
                  <c:v>406.9269736110801</c:v>
                </c:pt>
                <c:pt idx="674">
                  <c:v>406.9343883121917</c:v>
                </c:pt>
                <c:pt idx="675">
                  <c:v>406.8160392304997</c:v>
                </c:pt>
                <c:pt idx="676">
                  <c:v>406.7110589645148</c:v>
                </c:pt>
                <c:pt idx="677">
                  <c:v>406.6123351485029</c:v>
                </c:pt>
                <c:pt idx="678">
                  <c:v>406.5413938636258</c:v>
                </c:pt>
                <c:pt idx="679">
                  <c:v>406.5082824482262</c:v>
                </c:pt>
                <c:pt idx="680">
                  <c:v>406.4293029703285</c:v>
                </c:pt>
                <c:pt idx="681">
                  <c:v>406.435265083554</c:v>
                </c:pt>
                <c:pt idx="682">
                  <c:v>406.4623262706131</c:v>
                </c:pt>
                <c:pt idx="683">
                  <c:v>406.5781923773331</c:v>
                </c:pt>
                <c:pt idx="684">
                  <c:v>406.6821076040416</c:v>
                </c:pt>
                <c:pt idx="685">
                  <c:v>406.6577109465084</c:v>
                </c:pt>
                <c:pt idx="686">
                  <c:v>406.6361990635374</c:v>
                </c:pt>
                <c:pt idx="687">
                  <c:v>406.5970453733195</c:v>
                </c:pt>
                <c:pt idx="688">
                  <c:v>406.4978542798208</c:v>
                </c:pt>
                <c:pt idx="689">
                  <c:v>406.2577816206079</c:v>
                </c:pt>
                <c:pt idx="690">
                  <c:v>405.9782795411155</c:v>
                </c:pt>
                <c:pt idx="691">
                  <c:v>405.7521252857389</c:v>
                </c:pt>
                <c:pt idx="692">
                  <c:v>405.6698316165041</c:v>
                </c:pt>
                <c:pt idx="693">
                  <c:v>405.6181489971104</c:v>
                </c:pt>
                <c:pt idx="694">
                  <c:v>405.6097095293141</c:v>
                </c:pt>
                <c:pt idx="695">
                  <c:v>405.6015346431483</c:v>
                </c:pt>
                <c:pt idx="696">
                  <c:v>405.5601048675873</c:v>
                </c:pt>
                <c:pt idx="697">
                  <c:v>405.5621227602233</c:v>
                </c:pt>
                <c:pt idx="698">
                  <c:v>405.5314805643446</c:v>
                </c:pt>
                <c:pt idx="699">
                  <c:v>405.562253974576</c:v>
                </c:pt>
                <c:pt idx="700">
                  <c:v>405.559223149427</c:v>
                </c:pt>
                <c:pt idx="701">
                  <c:v>405.5257388670697</c:v>
                </c:pt>
                <c:pt idx="702">
                  <c:v>405.4924526119777</c:v>
                </c:pt>
                <c:pt idx="703">
                  <c:v>405.4203859382836</c:v>
                </c:pt>
                <c:pt idx="704">
                  <c:v>405.2476385538175</c:v>
                </c:pt>
                <c:pt idx="705">
                  <c:v>405.030810386945</c:v>
                </c:pt>
                <c:pt idx="706">
                  <c:v>404.757587788386</c:v>
                </c:pt>
                <c:pt idx="707">
                  <c:v>404.4779588882301</c:v>
                </c:pt>
                <c:pt idx="708">
                  <c:v>404.2554912499137</c:v>
                </c:pt>
                <c:pt idx="709">
                  <c:v>404.0504959816515</c:v>
                </c:pt>
                <c:pt idx="710">
                  <c:v>403.8686009221282</c:v>
                </c:pt>
                <c:pt idx="711">
                  <c:v>403.6479997263523</c:v>
                </c:pt>
                <c:pt idx="712">
                  <c:v>403.3856051658716</c:v>
                </c:pt>
                <c:pt idx="713">
                  <c:v>403.1985785618979</c:v>
                </c:pt>
                <c:pt idx="714">
                  <c:v>403.0216312086145</c:v>
                </c:pt>
                <c:pt idx="715">
                  <c:v>402.8516441124536</c:v>
                </c:pt>
                <c:pt idx="716">
                  <c:v>402.7048880953295</c:v>
                </c:pt>
                <c:pt idx="717">
                  <c:v>402.6031728254536</c:v>
                </c:pt>
                <c:pt idx="718">
                  <c:v>402.5121084479613</c:v>
                </c:pt>
                <c:pt idx="719">
                  <c:v>402.4878803459167</c:v>
                </c:pt>
                <c:pt idx="720">
                  <c:v>402.4940646073684</c:v>
                </c:pt>
                <c:pt idx="721">
                  <c:v>402.4684292061207</c:v>
                </c:pt>
                <c:pt idx="722">
                  <c:v>402.4341254364882</c:v>
                </c:pt>
                <c:pt idx="723">
                  <c:v>402.426313809717</c:v>
                </c:pt>
                <c:pt idx="724">
                  <c:v>402.3659730442357</c:v>
                </c:pt>
                <c:pt idx="725">
                  <c:v>402.3207967387024</c:v>
                </c:pt>
                <c:pt idx="726">
                  <c:v>402.3176180553723</c:v>
                </c:pt>
                <c:pt idx="727">
                  <c:v>402.4355005382364</c:v>
                </c:pt>
                <c:pt idx="728">
                  <c:v>402.8714893846769</c:v>
                </c:pt>
                <c:pt idx="729">
                  <c:v>396.2337012446758</c:v>
                </c:pt>
                <c:pt idx="730">
                  <c:v>398.4973367537801</c:v>
                </c:pt>
                <c:pt idx="731">
                  <c:v>398.9834059644037</c:v>
                </c:pt>
                <c:pt idx="732">
                  <c:v>399.169189903374</c:v>
                </c:pt>
                <c:pt idx="733">
                  <c:v>399.20527806183</c:v>
                </c:pt>
                <c:pt idx="734">
                  <c:v>399.1062943603964</c:v>
                </c:pt>
                <c:pt idx="735">
                  <c:v>399.0298058752668</c:v>
                </c:pt>
                <c:pt idx="736">
                  <c:v>399.0822489885285</c:v>
                </c:pt>
                <c:pt idx="737">
                  <c:v>399.1305692704244</c:v>
                </c:pt>
                <c:pt idx="738">
                  <c:v>398.9888952347424</c:v>
                </c:pt>
                <c:pt idx="739">
                  <c:v>398.7292791126958</c:v>
                </c:pt>
                <c:pt idx="740">
                  <c:v>398.532706886253</c:v>
                </c:pt>
                <c:pt idx="741">
                  <c:v>398.4250018385117</c:v>
                </c:pt>
                <c:pt idx="742">
                  <c:v>398.3417451775874</c:v>
                </c:pt>
                <c:pt idx="743">
                  <c:v>398.2419152908553</c:v>
                </c:pt>
                <c:pt idx="744">
                  <c:v>398.1355343054885</c:v>
                </c:pt>
                <c:pt idx="745">
                  <c:v>398.0248813705796</c:v>
                </c:pt>
                <c:pt idx="746">
                  <c:v>397.888500361969</c:v>
                </c:pt>
                <c:pt idx="747">
                  <c:v>397.6942997313821</c:v>
                </c:pt>
                <c:pt idx="748">
                  <c:v>397.4908018423884</c:v>
                </c:pt>
                <c:pt idx="749">
                  <c:v>397.3464376335005</c:v>
                </c:pt>
                <c:pt idx="750">
                  <c:v>397.2016048196498</c:v>
                </c:pt>
                <c:pt idx="751">
                  <c:v>397.0468582809582</c:v>
                </c:pt>
                <c:pt idx="752">
                  <c:v>396.6235931111453</c:v>
                </c:pt>
                <c:pt idx="753">
                  <c:v>396.614689555458</c:v>
                </c:pt>
                <c:pt idx="754">
                  <c:v>396.1236399077022</c:v>
                </c:pt>
                <c:pt idx="755">
                  <c:v>396.1133412319206</c:v>
                </c:pt>
                <c:pt idx="756">
                  <c:v>395.8617040176491</c:v>
                </c:pt>
                <c:pt idx="757">
                  <c:v>395.6268039082165</c:v>
                </c:pt>
                <c:pt idx="758">
                  <c:v>395.4518294054186</c:v>
                </c:pt>
                <c:pt idx="759">
                  <c:v>395.3217830962098</c:v>
                </c:pt>
                <c:pt idx="760">
                  <c:v>395.2740455176829</c:v>
                </c:pt>
                <c:pt idx="761">
                  <c:v>395.2720723214263</c:v>
                </c:pt>
                <c:pt idx="762">
                  <c:v>395.2402055399558</c:v>
                </c:pt>
                <c:pt idx="763">
                  <c:v>395.2959306593364</c:v>
                </c:pt>
                <c:pt idx="764">
                  <c:v>395.3431084151143</c:v>
                </c:pt>
                <c:pt idx="765">
                  <c:v>395.4281653146176</c:v>
                </c:pt>
                <c:pt idx="766">
                  <c:v>395.5844139596881</c:v>
                </c:pt>
                <c:pt idx="767">
                  <c:v>395.7299270653303</c:v>
                </c:pt>
                <c:pt idx="768">
                  <c:v>395.9038032317065</c:v>
                </c:pt>
                <c:pt idx="769">
                  <c:v>396.0242919539319</c:v>
                </c:pt>
                <c:pt idx="770">
                  <c:v>396.0682149013019</c:v>
                </c:pt>
                <c:pt idx="771">
                  <c:v>395.9586589769424</c:v>
                </c:pt>
                <c:pt idx="772">
                  <c:v>395.844370842631</c:v>
                </c:pt>
                <c:pt idx="773">
                  <c:v>395.8643413841472</c:v>
                </c:pt>
                <c:pt idx="774">
                  <c:v>395.9028167004825</c:v>
                </c:pt>
                <c:pt idx="775">
                  <c:v>395.9254556406302</c:v>
                </c:pt>
                <c:pt idx="776">
                  <c:v>395.9983936522522</c:v>
                </c:pt>
                <c:pt idx="777">
                  <c:v>396.3454281320935</c:v>
                </c:pt>
                <c:pt idx="778">
                  <c:v>396.349706060428</c:v>
                </c:pt>
                <c:pt idx="779">
                  <c:v>396.4747117610279</c:v>
                </c:pt>
                <c:pt idx="780">
                  <c:v>396.579076164497</c:v>
                </c:pt>
                <c:pt idx="781">
                  <c:v>396.7464406512668</c:v>
                </c:pt>
                <c:pt idx="782">
                  <c:v>396.8504669896864</c:v>
                </c:pt>
                <c:pt idx="783">
                  <c:v>396.9854245830118</c:v>
                </c:pt>
                <c:pt idx="784">
                  <c:v>397.1539175547393</c:v>
                </c:pt>
                <c:pt idx="785">
                  <c:v>397.2687387042448</c:v>
                </c:pt>
                <c:pt idx="786">
                  <c:v>397.3738026433514</c:v>
                </c:pt>
                <c:pt idx="787">
                  <c:v>397.3257444104609</c:v>
                </c:pt>
                <c:pt idx="788">
                  <c:v>397.2892317826716</c:v>
                </c:pt>
                <c:pt idx="789">
                  <c:v>397.2835423766845</c:v>
                </c:pt>
                <c:pt idx="790">
                  <c:v>397.327334045697</c:v>
                </c:pt>
                <c:pt idx="791">
                  <c:v>397.2583941682907</c:v>
                </c:pt>
                <c:pt idx="792">
                  <c:v>397.2604772264127</c:v>
                </c:pt>
                <c:pt idx="793">
                  <c:v>397.2811509702785</c:v>
                </c:pt>
                <c:pt idx="794">
                  <c:v>397.3344341539402</c:v>
                </c:pt>
                <c:pt idx="795">
                  <c:v>397.3719585277714</c:v>
                </c:pt>
                <c:pt idx="796">
                  <c:v>397.4375934803338</c:v>
                </c:pt>
                <c:pt idx="797">
                  <c:v>397.5306005235033</c:v>
                </c:pt>
                <c:pt idx="798">
                  <c:v>397.610280093928</c:v>
                </c:pt>
                <c:pt idx="799">
                  <c:v>397.7328960688445</c:v>
                </c:pt>
                <c:pt idx="800">
                  <c:v>397.8579679751036</c:v>
                </c:pt>
                <c:pt idx="801">
                  <c:v>397.9653545061441</c:v>
                </c:pt>
                <c:pt idx="802">
                  <c:v>397.9726801556971</c:v>
                </c:pt>
                <c:pt idx="803">
                  <c:v>398.1098610794812</c:v>
                </c:pt>
                <c:pt idx="804">
                  <c:v>398.1568644181763</c:v>
                </c:pt>
                <c:pt idx="805">
                  <c:v>398.2313226723504</c:v>
                </c:pt>
                <c:pt idx="806">
                  <c:v>398.3363496695948</c:v>
                </c:pt>
                <c:pt idx="807">
                  <c:v>398.5866754359761</c:v>
                </c:pt>
                <c:pt idx="808">
                  <c:v>398.7417610625936</c:v>
                </c:pt>
                <c:pt idx="809">
                  <c:v>398.8656358732377</c:v>
                </c:pt>
                <c:pt idx="810">
                  <c:v>399.0278879961726</c:v>
                </c:pt>
                <c:pt idx="811">
                  <c:v>399.2844874379451</c:v>
                </c:pt>
                <c:pt idx="812">
                  <c:v>399.8418993508785</c:v>
                </c:pt>
                <c:pt idx="813">
                  <c:v>399.8583774951153</c:v>
                </c:pt>
                <c:pt idx="814">
                  <c:v>400.0669009773951</c:v>
                </c:pt>
                <c:pt idx="815">
                  <c:v>400.3184224805195</c:v>
                </c:pt>
                <c:pt idx="816">
                  <c:v>400.5974830657356</c:v>
                </c:pt>
                <c:pt idx="817">
                  <c:v>400.8395248436375</c:v>
                </c:pt>
                <c:pt idx="818">
                  <c:v>401.0405530839873</c:v>
                </c:pt>
                <c:pt idx="819">
                  <c:v>401.2349766708267</c:v>
                </c:pt>
                <c:pt idx="820">
                  <c:v>401.4527142920413</c:v>
                </c:pt>
                <c:pt idx="821">
                  <c:v>401.6321005148813</c:v>
                </c:pt>
                <c:pt idx="822">
                  <c:v>401.790907014229</c:v>
                </c:pt>
                <c:pt idx="823">
                  <c:v>401.9864365899021</c:v>
                </c:pt>
                <c:pt idx="824">
                  <c:v>401.9728176644353</c:v>
                </c:pt>
                <c:pt idx="825">
                  <c:v>401.9592085723252</c:v>
                </c:pt>
                <c:pt idx="826">
                  <c:v>401.9433166881375</c:v>
                </c:pt>
                <c:pt idx="827">
                  <c:v>402.1962714053842</c:v>
                </c:pt>
                <c:pt idx="828">
                  <c:v>402.5259425441504</c:v>
                </c:pt>
                <c:pt idx="829">
                  <c:v>402.9954095120495</c:v>
                </c:pt>
                <c:pt idx="830">
                  <c:v>403.4640105096103</c:v>
                </c:pt>
                <c:pt idx="831">
                  <c:v>404.0770759373523</c:v>
                </c:pt>
                <c:pt idx="832">
                  <c:v>404.5749382298292</c:v>
                </c:pt>
                <c:pt idx="833">
                  <c:v>405.1435914688894</c:v>
                </c:pt>
                <c:pt idx="834">
                  <c:v>405.6625156172033</c:v>
                </c:pt>
                <c:pt idx="835">
                  <c:v>406.1153397528985</c:v>
                </c:pt>
                <c:pt idx="836">
                  <c:v>406.549962904434</c:v>
                </c:pt>
                <c:pt idx="837">
                  <c:v>406.9753331533765</c:v>
                </c:pt>
                <c:pt idx="838">
                  <c:v>407.372535170672</c:v>
                </c:pt>
                <c:pt idx="839">
                  <c:v>407.6436159101542</c:v>
                </c:pt>
                <c:pt idx="840">
                  <c:v>407.8716029336825</c:v>
                </c:pt>
                <c:pt idx="841">
                  <c:v>408.0299568153541</c:v>
                </c:pt>
                <c:pt idx="842">
                  <c:v>408.157659529185</c:v>
                </c:pt>
                <c:pt idx="843">
                  <c:v>408.293313876883</c:v>
                </c:pt>
                <c:pt idx="844">
                  <c:v>408.4714604706919</c:v>
                </c:pt>
                <c:pt idx="845">
                  <c:v>408.6995397776993</c:v>
                </c:pt>
                <c:pt idx="846">
                  <c:v>408.9642826254336</c:v>
                </c:pt>
                <c:pt idx="847">
                  <c:v>409.2227158887573</c:v>
                </c:pt>
                <c:pt idx="848">
                  <c:v>409.4430864029053</c:v>
                </c:pt>
                <c:pt idx="849">
                  <c:v>409.4929242214754</c:v>
                </c:pt>
                <c:pt idx="850">
                  <c:v>409.5299319991666</c:v>
                </c:pt>
                <c:pt idx="851">
                  <c:v>409.6237115512632</c:v>
                </c:pt>
                <c:pt idx="852">
                  <c:v>409.7244883268745</c:v>
                </c:pt>
                <c:pt idx="853">
                  <c:v>409.8761630202559</c:v>
                </c:pt>
                <c:pt idx="854">
                  <c:v>409.9204426665238</c:v>
                </c:pt>
                <c:pt idx="855">
                  <c:v>409.9101938963215</c:v>
                </c:pt>
                <c:pt idx="856">
                  <c:v>409.8173704872135</c:v>
                </c:pt>
                <c:pt idx="857">
                  <c:v>409.8062108205398</c:v>
                </c:pt>
                <c:pt idx="858">
                  <c:v>409.7655793092039</c:v>
                </c:pt>
                <c:pt idx="859">
                  <c:v>409.6470556122945</c:v>
                </c:pt>
                <c:pt idx="860">
                  <c:v>409.656026020426</c:v>
                </c:pt>
                <c:pt idx="861">
                  <c:v>409.6431799599397</c:v>
                </c:pt>
                <c:pt idx="862">
                  <c:v>409.6214358006496</c:v>
                </c:pt>
                <c:pt idx="863">
                  <c:v>409.5865144160229</c:v>
                </c:pt>
                <c:pt idx="864">
                  <c:v>409.5753963546173</c:v>
                </c:pt>
                <c:pt idx="865">
                  <c:v>409.7195777586022</c:v>
                </c:pt>
                <c:pt idx="866">
                  <c:v>409.7254210960018</c:v>
                </c:pt>
                <c:pt idx="867">
                  <c:v>409.7783834381117</c:v>
                </c:pt>
                <c:pt idx="868">
                  <c:v>409.7306210362396</c:v>
                </c:pt>
                <c:pt idx="869">
                  <c:v>409.3002003171415</c:v>
                </c:pt>
                <c:pt idx="870">
                  <c:v>409.3025636592698</c:v>
                </c:pt>
                <c:pt idx="871">
                  <c:v>409.0546174314027</c:v>
                </c:pt>
                <c:pt idx="872">
                  <c:v>408.7479296139022</c:v>
                </c:pt>
                <c:pt idx="873">
                  <c:v>408.7465733238002</c:v>
                </c:pt>
                <c:pt idx="874">
                  <c:v>408.654869626263</c:v>
                </c:pt>
                <c:pt idx="875">
                  <c:v>408.5862069569611</c:v>
                </c:pt>
                <c:pt idx="876">
                  <c:v>408.6710414618123</c:v>
                </c:pt>
                <c:pt idx="877">
                  <c:v>408.7672688593124</c:v>
                </c:pt>
                <c:pt idx="878">
                  <c:v>408.8839125025393</c:v>
                </c:pt>
                <c:pt idx="879">
                  <c:v>409.10736514132</c:v>
                </c:pt>
                <c:pt idx="880">
                  <c:v>409.1967769533445</c:v>
                </c:pt>
                <c:pt idx="881">
                  <c:v>409.4891416399818</c:v>
                </c:pt>
                <c:pt idx="882">
                  <c:v>409.5888154045403</c:v>
                </c:pt>
                <c:pt idx="883">
                  <c:v>409.6680308190105</c:v>
                </c:pt>
                <c:pt idx="884">
                  <c:v>409.7272794980111</c:v>
                </c:pt>
                <c:pt idx="885">
                  <c:v>409.7118207574265</c:v>
                </c:pt>
                <c:pt idx="886">
                  <c:v>409.5812969416304</c:v>
                </c:pt>
                <c:pt idx="887">
                  <c:v>409.563269498762</c:v>
                </c:pt>
                <c:pt idx="888">
                  <c:v>409.544947280169</c:v>
                </c:pt>
                <c:pt idx="889">
                  <c:v>409.5312967909387</c:v>
                </c:pt>
                <c:pt idx="890">
                  <c:v>409.5044087403991</c:v>
                </c:pt>
                <c:pt idx="891">
                  <c:v>409.4689924702277</c:v>
                </c:pt>
                <c:pt idx="892">
                  <c:v>409.1652993234408</c:v>
                </c:pt>
                <c:pt idx="893">
                  <c:v>408.8191964659083</c:v>
                </c:pt>
                <c:pt idx="894">
                  <c:v>408.5852427143007</c:v>
                </c:pt>
                <c:pt idx="895">
                  <c:v>408.330559362895</c:v>
                </c:pt>
                <c:pt idx="896">
                  <c:v>408.0818564888555</c:v>
                </c:pt>
                <c:pt idx="897">
                  <c:v>407.7661943316176</c:v>
                </c:pt>
                <c:pt idx="898">
                  <c:v>407.4122400067716</c:v>
                </c:pt>
                <c:pt idx="899">
                  <c:v>407.0733205221849</c:v>
                </c:pt>
                <c:pt idx="900">
                  <c:v>406.839704878575</c:v>
                </c:pt>
                <c:pt idx="901">
                  <c:v>406.5511584921094</c:v>
                </c:pt>
                <c:pt idx="902">
                  <c:v>406.2308565409327</c:v>
                </c:pt>
                <c:pt idx="903">
                  <c:v>405.9654840517253</c:v>
                </c:pt>
                <c:pt idx="904">
                  <c:v>405.7123170222193</c:v>
                </c:pt>
                <c:pt idx="905">
                  <c:v>405.5075595811294</c:v>
                </c:pt>
                <c:pt idx="906">
                  <c:v>405.4934422542813</c:v>
                </c:pt>
                <c:pt idx="907">
                  <c:v>405.8429046886685</c:v>
                </c:pt>
                <c:pt idx="908">
                  <c:v>405.8333506500194</c:v>
                </c:pt>
                <c:pt idx="909">
                  <c:v>406.087931674115</c:v>
                </c:pt>
                <c:pt idx="910">
                  <c:v>406.3099740695746</c:v>
                </c:pt>
                <c:pt idx="911">
                  <c:v>406.3966961775889</c:v>
                </c:pt>
                <c:pt idx="912">
                  <c:v>406.4575082356048</c:v>
                </c:pt>
                <c:pt idx="913">
                  <c:v>406.4869235114509</c:v>
                </c:pt>
                <c:pt idx="914">
                  <c:v>406.4767212979638</c:v>
                </c:pt>
                <c:pt idx="915">
                  <c:v>406.4133689433714</c:v>
                </c:pt>
                <c:pt idx="916">
                  <c:v>406.2531053993828</c:v>
                </c:pt>
                <c:pt idx="917">
                  <c:v>406.0925377817278</c:v>
                </c:pt>
                <c:pt idx="918">
                  <c:v>405.9503511514342</c:v>
                </c:pt>
                <c:pt idx="919">
                  <c:v>405.7895029173437</c:v>
                </c:pt>
                <c:pt idx="920">
                  <c:v>405.5884790270945</c:v>
                </c:pt>
                <c:pt idx="921">
                  <c:v>405.4992917874857</c:v>
                </c:pt>
                <c:pt idx="922">
                  <c:v>405.430398960228</c:v>
                </c:pt>
                <c:pt idx="923">
                  <c:v>405.261157962914</c:v>
                </c:pt>
                <c:pt idx="924">
                  <c:v>405.1064750976138</c:v>
                </c:pt>
                <c:pt idx="925">
                  <c:v>404.9366173672682</c:v>
                </c:pt>
                <c:pt idx="926">
                  <c:v>404.794154645336</c:v>
                </c:pt>
                <c:pt idx="927">
                  <c:v>404.6973168509763</c:v>
                </c:pt>
                <c:pt idx="928">
                  <c:v>404.5867419532855</c:v>
                </c:pt>
                <c:pt idx="929">
                  <c:v>404.5265659104775</c:v>
                </c:pt>
                <c:pt idx="930">
                  <c:v>404.3642803439643</c:v>
                </c:pt>
                <c:pt idx="931">
                  <c:v>404.2399289964748</c:v>
                </c:pt>
                <c:pt idx="932">
                  <c:v>403.8185837701325</c:v>
                </c:pt>
                <c:pt idx="933">
                  <c:v>403.818572159909</c:v>
                </c:pt>
                <c:pt idx="934">
                  <c:v>403.644420964807</c:v>
                </c:pt>
                <c:pt idx="935">
                  <c:v>403.4546603815228</c:v>
                </c:pt>
                <c:pt idx="936">
                  <c:v>403.3250658898282</c:v>
                </c:pt>
                <c:pt idx="937">
                  <c:v>403.0790722823462</c:v>
                </c:pt>
                <c:pt idx="938">
                  <c:v>402.8211601106329</c:v>
                </c:pt>
                <c:pt idx="939">
                  <c:v>402.5621256604733</c:v>
                </c:pt>
                <c:pt idx="940">
                  <c:v>402.3102701057105</c:v>
                </c:pt>
                <c:pt idx="941">
                  <c:v>402.1918202888945</c:v>
                </c:pt>
                <c:pt idx="942">
                  <c:v>402.1565729930817</c:v>
                </c:pt>
                <c:pt idx="943">
                  <c:v>403.7925732220743</c:v>
                </c:pt>
                <c:pt idx="944">
                  <c:v>400.759963838154</c:v>
                </c:pt>
                <c:pt idx="945">
                  <c:v>400.3045142825633</c:v>
                </c:pt>
                <c:pt idx="946">
                  <c:v>399.7944605830882</c:v>
                </c:pt>
                <c:pt idx="947">
                  <c:v>399.0526937486666</c:v>
                </c:pt>
                <c:pt idx="948">
                  <c:v>399.00739097849</c:v>
                </c:pt>
                <c:pt idx="949">
                  <c:v>398.6463242159544</c:v>
                </c:pt>
                <c:pt idx="950">
                  <c:v>398.3865665357366</c:v>
                </c:pt>
                <c:pt idx="951">
                  <c:v>398.1978971541535</c:v>
                </c:pt>
                <c:pt idx="952">
                  <c:v>398.0985616850713</c:v>
                </c:pt>
                <c:pt idx="953">
                  <c:v>398.0959979666417</c:v>
                </c:pt>
                <c:pt idx="954">
                  <c:v>398.0504933771448</c:v>
                </c:pt>
                <c:pt idx="955">
                  <c:v>398.0165602552992</c:v>
                </c:pt>
                <c:pt idx="956">
                  <c:v>398.0495651328132</c:v>
                </c:pt>
                <c:pt idx="957">
                  <c:v>397.9712247825205</c:v>
                </c:pt>
                <c:pt idx="958">
                  <c:v>397.9374344497368</c:v>
                </c:pt>
                <c:pt idx="959">
                  <c:v>397.9146475282832</c:v>
                </c:pt>
                <c:pt idx="960">
                  <c:v>397.9498937828255</c:v>
                </c:pt>
                <c:pt idx="961">
                  <c:v>397.904462770561</c:v>
                </c:pt>
                <c:pt idx="962">
                  <c:v>397.8017839424794</c:v>
                </c:pt>
                <c:pt idx="963">
                  <c:v>397.7970309990726</c:v>
                </c:pt>
                <c:pt idx="964">
                  <c:v>397.7356227848309</c:v>
                </c:pt>
                <c:pt idx="965">
                  <c:v>397.641692987056</c:v>
                </c:pt>
                <c:pt idx="966">
                  <c:v>397.5386135646466</c:v>
                </c:pt>
                <c:pt idx="967">
                  <c:v>397.3880320827819</c:v>
                </c:pt>
                <c:pt idx="968">
                  <c:v>397.2977054667764</c:v>
                </c:pt>
                <c:pt idx="969">
                  <c:v>397.1030228589749</c:v>
                </c:pt>
                <c:pt idx="970">
                  <c:v>396.9139752517164</c:v>
                </c:pt>
                <c:pt idx="971">
                  <c:v>396.780497714048</c:v>
                </c:pt>
                <c:pt idx="972">
                  <c:v>396.677219226707</c:v>
                </c:pt>
                <c:pt idx="973">
                  <c:v>396.696515544826</c:v>
                </c:pt>
                <c:pt idx="974">
                  <c:v>396.6464985298212</c:v>
                </c:pt>
                <c:pt idx="975">
                  <c:v>396.7887595165245</c:v>
                </c:pt>
                <c:pt idx="976">
                  <c:v>397.0181103840163</c:v>
                </c:pt>
                <c:pt idx="977">
                  <c:v>397.1667731739393</c:v>
                </c:pt>
                <c:pt idx="978">
                  <c:v>397.1674908878344</c:v>
                </c:pt>
                <c:pt idx="979">
                  <c:v>397.1729723679479</c:v>
                </c:pt>
                <c:pt idx="980">
                  <c:v>396.9882761020341</c:v>
                </c:pt>
                <c:pt idx="981">
                  <c:v>396.7437179379024</c:v>
                </c:pt>
                <c:pt idx="982">
                  <c:v>396.5401720477618</c:v>
                </c:pt>
                <c:pt idx="983">
                  <c:v>396.2238066405072</c:v>
                </c:pt>
                <c:pt idx="984">
                  <c:v>396.0159133875354</c:v>
                </c:pt>
                <c:pt idx="985">
                  <c:v>395.9976714350248</c:v>
                </c:pt>
                <c:pt idx="986">
                  <c:v>396.0348001874604</c:v>
                </c:pt>
                <c:pt idx="987">
                  <c:v>396.0142443779788</c:v>
                </c:pt>
                <c:pt idx="988">
                  <c:v>396.0751799523092</c:v>
                </c:pt>
                <c:pt idx="989">
                  <c:v>396.1344677682055</c:v>
                </c:pt>
                <c:pt idx="990">
                  <c:v>396.2305823097326</c:v>
                </c:pt>
                <c:pt idx="991">
                  <c:v>396.394845443307</c:v>
                </c:pt>
                <c:pt idx="992">
                  <c:v>396.658464433819</c:v>
                </c:pt>
                <c:pt idx="993">
                  <c:v>396.661343021448</c:v>
                </c:pt>
                <c:pt idx="994">
                  <c:v>396.7958651855727</c:v>
                </c:pt>
                <c:pt idx="995">
                  <c:v>396.8773565929064</c:v>
                </c:pt>
                <c:pt idx="996">
                  <c:v>396.9737137502894</c:v>
                </c:pt>
                <c:pt idx="997">
                  <c:v>397.0095233703235</c:v>
                </c:pt>
                <c:pt idx="998">
                  <c:v>397.049534917542</c:v>
                </c:pt>
                <c:pt idx="999">
                  <c:v>396.9767301694495</c:v>
                </c:pt>
                <c:pt idx="1000">
                  <c:v>396.9719313330321</c:v>
                </c:pt>
                <c:pt idx="1001">
                  <c:v>396.9931319023767</c:v>
                </c:pt>
                <c:pt idx="1002">
                  <c:v>397.0449211440648</c:v>
                </c:pt>
                <c:pt idx="1003">
                  <c:v>397.2226980219356</c:v>
                </c:pt>
                <c:pt idx="1004">
                  <c:v>397.358457336345</c:v>
                </c:pt>
                <c:pt idx="1005">
                  <c:v>397.6737375480032</c:v>
                </c:pt>
                <c:pt idx="1006">
                  <c:v>397.6802638410702</c:v>
                </c:pt>
                <c:pt idx="1007">
                  <c:v>397.7803903418686</c:v>
                </c:pt>
                <c:pt idx="1008">
                  <c:v>397.8267432549708</c:v>
                </c:pt>
                <c:pt idx="1009">
                  <c:v>397.9156348067855</c:v>
                </c:pt>
                <c:pt idx="1010">
                  <c:v>397.9949081316167</c:v>
                </c:pt>
                <c:pt idx="1011">
                  <c:v>398.1403635689066</c:v>
                </c:pt>
                <c:pt idx="1012">
                  <c:v>398.3205385750605</c:v>
                </c:pt>
                <c:pt idx="1013">
                  <c:v>398.5988364757315</c:v>
                </c:pt>
                <c:pt idx="1014">
                  <c:v>398.855429812658</c:v>
                </c:pt>
                <c:pt idx="1015">
                  <c:v>399.048721189938</c:v>
                </c:pt>
                <c:pt idx="1016">
                  <c:v>399.1649236334674</c:v>
                </c:pt>
                <c:pt idx="1017">
                  <c:v>399.2204925627984</c:v>
                </c:pt>
                <c:pt idx="1018">
                  <c:v>399.3054241473605</c:v>
                </c:pt>
                <c:pt idx="1019">
                  <c:v>399.3688719073113</c:v>
                </c:pt>
                <c:pt idx="1020">
                  <c:v>399.373209136563</c:v>
                </c:pt>
                <c:pt idx="1021">
                  <c:v>399.4070506616836</c:v>
                </c:pt>
                <c:pt idx="1022">
                  <c:v>399.7979263934791</c:v>
                </c:pt>
                <c:pt idx="1023">
                  <c:v>399.9858562718832</c:v>
                </c:pt>
                <c:pt idx="1024">
                  <c:v>399.9827777625692</c:v>
                </c:pt>
                <c:pt idx="1025">
                  <c:v>400.173892568354</c:v>
                </c:pt>
                <c:pt idx="1026">
                  <c:v>400.4696267441968</c:v>
                </c:pt>
                <c:pt idx="1027">
                  <c:v>400.7959490356313</c:v>
                </c:pt>
                <c:pt idx="1028">
                  <c:v>401.0870812897623</c:v>
                </c:pt>
                <c:pt idx="1029">
                  <c:v>401.113410414539</c:v>
                </c:pt>
                <c:pt idx="1030">
                  <c:v>401.1559969023642</c:v>
                </c:pt>
                <c:pt idx="1031">
                  <c:v>401.2101812684724</c:v>
                </c:pt>
                <c:pt idx="1032">
                  <c:v>401.2754790123921</c:v>
                </c:pt>
                <c:pt idx="1033">
                  <c:v>401.4534006639856</c:v>
                </c:pt>
                <c:pt idx="1034">
                  <c:v>401.6298132897251</c:v>
                </c:pt>
                <c:pt idx="1035">
                  <c:v>401.8546182766092</c:v>
                </c:pt>
                <c:pt idx="1036">
                  <c:v>401.9140619994076</c:v>
                </c:pt>
                <c:pt idx="1037">
                  <c:v>401.9648251587067</c:v>
                </c:pt>
                <c:pt idx="1038">
                  <c:v>401.8830340109909</c:v>
                </c:pt>
                <c:pt idx="1039">
                  <c:v>401.705385134917</c:v>
                </c:pt>
                <c:pt idx="1040">
                  <c:v>401.476755761812</c:v>
                </c:pt>
                <c:pt idx="1041">
                  <c:v>401.2130663824516</c:v>
                </c:pt>
                <c:pt idx="1042">
                  <c:v>401.1587005100901</c:v>
                </c:pt>
                <c:pt idx="1043">
                  <c:v>399.8319794582146</c:v>
                </c:pt>
                <c:pt idx="1044">
                  <c:v>399.7527771760003</c:v>
                </c:pt>
                <c:pt idx="1045">
                  <c:v>399.2768061799777</c:v>
                </c:pt>
                <c:pt idx="1046">
                  <c:v>399.3304022791365</c:v>
                </c:pt>
                <c:pt idx="1047">
                  <c:v>399.0909176614437</c:v>
                </c:pt>
                <c:pt idx="1048">
                  <c:v>398.9810286002436</c:v>
                </c:pt>
                <c:pt idx="1049">
                  <c:v>398.8561201097106</c:v>
                </c:pt>
                <c:pt idx="1050">
                  <c:v>398.7234400961197</c:v>
                </c:pt>
                <c:pt idx="1051">
                  <c:v>398.7189348155035</c:v>
                </c:pt>
                <c:pt idx="1052">
                  <c:v>398.7785000326483</c:v>
                </c:pt>
                <c:pt idx="1053">
                  <c:v>398.7734227924628</c:v>
                </c:pt>
                <c:pt idx="1054">
                  <c:v>398.7296600448328</c:v>
                </c:pt>
                <c:pt idx="1055">
                  <c:v>398.6505107374684</c:v>
                </c:pt>
                <c:pt idx="1056">
                  <c:v>398.6106390448468</c:v>
                </c:pt>
                <c:pt idx="1057">
                  <c:v>398.5464744806457</c:v>
                </c:pt>
                <c:pt idx="1058">
                  <c:v>398.392367760021</c:v>
                </c:pt>
                <c:pt idx="1059">
                  <c:v>398.2423932855567</c:v>
                </c:pt>
                <c:pt idx="1060">
                  <c:v>398.0440750396435</c:v>
                </c:pt>
                <c:pt idx="1061">
                  <c:v>397.6558405496915</c:v>
                </c:pt>
                <c:pt idx="1062">
                  <c:v>397.6492987237787</c:v>
                </c:pt>
                <c:pt idx="1063">
                  <c:v>397.272936592215</c:v>
                </c:pt>
                <c:pt idx="1064">
                  <c:v>397.2652835339277</c:v>
                </c:pt>
                <c:pt idx="1065">
                  <c:v>396.9880877906244</c:v>
                </c:pt>
                <c:pt idx="1066">
                  <c:v>396.9807908090068</c:v>
                </c:pt>
                <c:pt idx="1067">
                  <c:v>397.0215360837998</c:v>
                </c:pt>
                <c:pt idx="1068">
                  <c:v>397.0004901490535</c:v>
                </c:pt>
                <c:pt idx="1069">
                  <c:v>396.768618304849</c:v>
                </c:pt>
                <c:pt idx="1070">
                  <c:v>396.6961440684914</c:v>
                </c:pt>
                <c:pt idx="1071">
                  <c:v>396.508466364365</c:v>
                </c:pt>
                <c:pt idx="1072">
                  <c:v>396.1131897257567</c:v>
                </c:pt>
                <c:pt idx="1073">
                  <c:v>396.1045615434105</c:v>
                </c:pt>
                <c:pt idx="1074">
                  <c:v>396.0225042398259</c:v>
                </c:pt>
                <c:pt idx="1075">
                  <c:v>395.8695835259272</c:v>
                </c:pt>
                <c:pt idx="1076">
                  <c:v>395.8623240226057</c:v>
                </c:pt>
                <c:pt idx="1077">
                  <c:v>395.878723647778</c:v>
                </c:pt>
                <c:pt idx="1078">
                  <c:v>395.9003183698642</c:v>
                </c:pt>
                <c:pt idx="1079">
                  <c:v>395.8717266382843</c:v>
                </c:pt>
                <c:pt idx="1080">
                  <c:v>395.843453505562</c:v>
                </c:pt>
                <c:pt idx="1081">
                  <c:v>395.7864161769403</c:v>
                </c:pt>
                <c:pt idx="1082">
                  <c:v>395.4866868418547</c:v>
                </c:pt>
                <c:pt idx="1083">
                  <c:v>395.4807004131327</c:v>
                </c:pt>
                <c:pt idx="1084">
                  <c:v>395.2956733527802</c:v>
                </c:pt>
                <c:pt idx="1085">
                  <c:v>394.949082045702</c:v>
                </c:pt>
                <c:pt idx="1086">
                  <c:v>394.9405423650057</c:v>
                </c:pt>
                <c:pt idx="1087">
                  <c:v>394.4598102500208</c:v>
                </c:pt>
                <c:pt idx="1088">
                  <c:v>394.4496611575596</c:v>
                </c:pt>
                <c:pt idx="1089">
                  <c:v>394.1995050484387</c:v>
                </c:pt>
                <c:pt idx="1090">
                  <c:v>393.8014112173541</c:v>
                </c:pt>
                <c:pt idx="1091">
                  <c:v>393.7897301047231</c:v>
                </c:pt>
                <c:pt idx="1092">
                  <c:v>393.6084758086416</c:v>
                </c:pt>
                <c:pt idx="1093">
                  <c:v>393.5185504859228</c:v>
                </c:pt>
                <c:pt idx="1094">
                  <c:v>393.50863249352</c:v>
                </c:pt>
                <c:pt idx="1095">
                  <c:v>393.3692137895554</c:v>
                </c:pt>
                <c:pt idx="1096">
                  <c:v>393.3602185710598</c:v>
                </c:pt>
                <c:pt idx="1097">
                  <c:v>393.1106521145893</c:v>
                </c:pt>
                <c:pt idx="1098">
                  <c:v>393.1018501233684</c:v>
                </c:pt>
                <c:pt idx="1099">
                  <c:v>393.0195266692368</c:v>
                </c:pt>
                <c:pt idx="1100">
                  <c:v>392.9278580855199</c:v>
                </c:pt>
                <c:pt idx="1101">
                  <c:v>392.7378164469019</c:v>
                </c:pt>
                <c:pt idx="1102">
                  <c:v>392.4460938873584</c:v>
                </c:pt>
                <c:pt idx="1103">
                  <c:v>392.4365854761144</c:v>
                </c:pt>
                <c:pt idx="1104">
                  <c:v>392.1850856046914</c:v>
                </c:pt>
                <c:pt idx="1105">
                  <c:v>391.5224632260214</c:v>
                </c:pt>
                <c:pt idx="1106">
                  <c:v>391.5089204872129</c:v>
                </c:pt>
                <c:pt idx="1107">
                  <c:v>391.1774367051709</c:v>
                </c:pt>
                <c:pt idx="1108">
                  <c:v>390.8702906351286</c:v>
                </c:pt>
                <c:pt idx="1109">
                  <c:v>390.5178670822348</c:v>
                </c:pt>
                <c:pt idx="1110">
                  <c:v>390.1647825875868</c:v>
                </c:pt>
                <c:pt idx="1111">
                  <c:v>389.573127620844</c:v>
                </c:pt>
                <c:pt idx="1112">
                  <c:v>389.0025317586749</c:v>
                </c:pt>
                <c:pt idx="1113">
                  <c:v>388.130867586378</c:v>
                </c:pt>
                <c:pt idx="1114">
                  <c:v>387.2450008348006</c:v>
                </c:pt>
                <c:pt idx="1115">
                  <c:v>385.2995924719052</c:v>
                </c:pt>
                <c:pt idx="1116">
                  <c:v>385.2591139712645</c:v>
                </c:pt>
                <c:pt idx="1117">
                  <c:v>383.4377141157894</c:v>
                </c:pt>
                <c:pt idx="1118">
                  <c:v>383.3921112526645</c:v>
                </c:pt>
                <c:pt idx="1119">
                  <c:v>381.514772506862</c:v>
                </c:pt>
                <c:pt idx="1120">
                  <c:v>380.7041621349958</c:v>
                </c:pt>
                <c:pt idx="1121">
                  <c:v>380.6540991299175</c:v>
                </c:pt>
                <c:pt idx="1122">
                  <c:v>379.8718631291914</c:v>
                </c:pt>
                <c:pt idx="1123">
                  <c:v>379.3060608880214</c:v>
                </c:pt>
                <c:pt idx="1124">
                  <c:v>378.8561961332725</c:v>
                </c:pt>
                <c:pt idx="1125">
                  <c:v>378.400008120404</c:v>
                </c:pt>
                <c:pt idx="1126">
                  <c:v>377.9865191956089</c:v>
                </c:pt>
                <c:pt idx="1127">
                  <c:v>377.3030324290724</c:v>
                </c:pt>
                <c:pt idx="1128">
                  <c:v>378.5320465085971</c:v>
                </c:pt>
                <c:pt idx="1129">
                  <c:v>400.0000000000568</c:v>
                </c:pt>
                <c:pt idx="1130">
                  <c:v>400.0000000000568</c:v>
                </c:pt>
                <c:pt idx="1131">
                  <c:v>400.0000000000568</c:v>
                </c:pt>
                <c:pt idx="1132">
                  <c:v>400.0000000000568</c:v>
                </c:pt>
                <c:pt idx="1133">
                  <c:v>400.0000000000568</c:v>
                </c:pt>
                <c:pt idx="1134">
                  <c:v>400.0000000000568</c:v>
                </c:pt>
                <c:pt idx="1135">
                  <c:v>400.0000000000568</c:v>
                </c:pt>
                <c:pt idx="1136">
                  <c:v>400.0000000000568</c:v>
                </c:pt>
                <c:pt idx="1137">
                  <c:v>400.0000000000568</c:v>
                </c:pt>
                <c:pt idx="1138">
                  <c:v>400.0000000000568</c:v>
                </c:pt>
                <c:pt idx="1139">
                  <c:v>400.0000000000574</c:v>
                </c:pt>
                <c:pt idx="1140">
                  <c:v>378.5793202297856</c:v>
                </c:pt>
                <c:pt idx="1141">
                  <c:v>378.7095793775488</c:v>
                </c:pt>
                <c:pt idx="1142">
                  <c:v>379.0483305498458</c:v>
                </c:pt>
                <c:pt idx="1143">
                  <c:v>379.4198433917774</c:v>
                </c:pt>
                <c:pt idx="1144">
                  <c:v>380.4360282139702</c:v>
                </c:pt>
                <c:pt idx="1145">
                  <c:v>380.3552024173733</c:v>
                </c:pt>
                <c:pt idx="1146">
                  <c:v>380.7749766912917</c:v>
                </c:pt>
                <c:pt idx="1147">
                  <c:v>381.1000392344217</c:v>
                </c:pt>
                <c:pt idx="1148">
                  <c:v>381.4385395288526</c:v>
                </c:pt>
                <c:pt idx="1149">
                  <c:v>381.8417294920254</c:v>
                </c:pt>
                <c:pt idx="1150">
                  <c:v>382.1009226674307</c:v>
                </c:pt>
                <c:pt idx="1151">
                  <c:v>382.3869814059783</c:v>
                </c:pt>
                <c:pt idx="1152">
                  <c:v>382.7528163986067</c:v>
                </c:pt>
                <c:pt idx="1153">
                  <c:v>383.0804830019924</c:v>
                </c:pt>
                <c:pt idx="1154">
                  <c:v>383.8243711070257</c:v>
                </c:pt>
                <c:pt idx="1155">
                  <c:v>383.8157019226376</c:v>
                </c:pt>
                <c:pt idx="1156">
                  <c:v>384.2861352157655</c:v>
                </c:pt>
                <c:pt idx="1157">
                  <c:v>384.7107258784191</c:v>
                </c:pt>
                <c:pt idx="1158">
                  <c:v>385.159687518452</c:v>
                </c:pt>
                <c:pt idx="1159">
                  <c:v>385.5959407197578</c:v>
                </c:pt>
                <c:pt idx="1160">
                  <c:v>386.0190022998622</c:v>
                </c:pt>
                <c:pt idx="1161">
                  <c:v>386.4972619123254</c:v>
                </c:pt>
                <c:pt idx="1162">
                  <c:v>386.8022732864488</c:v>
                </c:pt>
                <c:pt idx="1163">
                  <c:v>386.8149371778981</c:v>
                </c:pt>
                <c:pt idx="1164">
                  <c:v>386.9598638244387</c:v>
                </c:pt>
                <c:pt idx="1165">
                  <c:v>387.0863796795284</c:v>
                </c:pt>
                <c:pt idx="1166">
                  <c:v>387.2030360051513</c:v>
                </c:pt>
                <c:pt idx="1167">
                  <c:v>387.2799466050973</c:v>
                </c:pt>
                <c:pt idx="1168">
                  <c:v>387.3321472006709</c:v>
                </c:pt>
                <c:pt idx="1169">
                  <c:v>387.3414478616406</c:v>
                </c:pt>
                <c:pt idx="1170">
                  <c:v>387.3872070783383</c:v>
                </c:pt>
                <c:pt idx="1171">
                  <c:v>387.394952461013</c:v>
                </c:pt>
                <c:pt idx="1172">
                  <c:v>387.5131604008972</c:v>
                </c:pt>
                <c:pt idx="1173">
                  <c:v>387.709410602421</c:v>
                </c:pt>
                <c:pt idx="1174">
                  <c:v>388.1837383540658</c:v>
                </c:pt>
                <c:pt idx="1175">
                  <c:v>388.1947374683565</c:v>
                </c:pt>
                <c:pt idx="1176">
                  <c:v>388.5187722930964</c:v>
                </c:pt>
                <c:pt idx="1177">
                  <c:v>388.8797967149781</c:v>
                </c:pt>
                <c:pt idx="1178">
                  <c:v>389.2613829343492</c:v>
                </c:pt>
                <c:pt idx="1179">
                  <c:v>389.6051755800631</c:v>
                </c:pt>
                <c:pt idx="1180">
                  <c:v>389.9936147407698</c:v>
                </c:pt>
                <c:pt idx="1181">
                  <c:v>390.3556196310258</c:v>
                </c:pt>
                <c:pt idx="1182">
                  <c:v>390.7085634902398</c:v>
                </c:pt>
                <c:pt idx="1183">
                  <c:v>391.0204568037542</c:v>
                </c:pt>
                <c:pt idx="1184">
                  <c:v>391.3783089964861</c:v>
                </c:pt>
                <c:pt idx="1185">
                  <c:v>391.6686389064467</c:v>
                </c:pt>
                <c:pt idx="1186">
                  <c:v>391.9032198457389</c:v>
                </c:pt>
                <c:pt idx="1187">
                  <c:v>392.2520296437534</c:v>
                </c:pt>
                <c:pt idx="1188">
                  <c:v>392.5119823197044</c:v>
                </c:pt>
                <c:pt idx="1189">
                  <c:v>392.8548780784066</c:v>
                </c:pt>
                <c:pt idx="1190">
                  <c:v>392.8753566254076</c:v>
                </c:pt>
                <c:pt idx="1191">
                  <c:v>393.0059518832497</c:v>
                </c:pt>
                <c:pt idx="1192">
                  <c:v>393.1090974994521</c:v>
                </c:pt>
                <c:pt idx="1193">
                  <c:v>393.3592855838035</c:v>
                </c:pt>
                <c:pt idx="1194">
                  <c:v>393.5524447735918</c:v>
                </c:pt>
                <c:pt idx="1195">
                  <c:v>393.902512392903</c:v>
                </c:pt>
                <c:pt idx="1196">
                  <c:v>394.2256911393656</c:v>
                </c:pt>
                <c:pt idx="1197">
                  <c:v>395.199904501565</c:v>
                </c:pt>
                <c:pt idx="1198">
                  <c:v>395.2259773879072</c:v>
                </c:pt>
                <c:pt idx="1199">
                  <c:v>395.7840609075553</c:v>
                </c:pt>
                <c:pt idx="1200">
                  <c:v>396.3637954356568</c:v>
                </c:pt>
                <c:pt idx="1201">
                  <c:v>396.7929327617462</c:v>
                </c:pt>
                <c:pt idx="1202">
                  <c:v>397.6345147309926</c:v>
                </c:pt>
                <c:pt idx="1203">
                  <c:v>397.9653905605883</c:v>
                </c:pt>
                <c:pt idx="1204">
                  <c:v>398.2582431423086</c:v>
                </c:pt>
                <c:pt idx="1205">
                  <c:v>398.292563556202</c:v>
                </c:pt>
                <c:pt idx="1206">
                  <c:v>398.7026169840531</c:v>
                </c:pt>
                <c:pt idx="1207">
                  <c:v>399.1782360952727</c:v>
                </c:pt>
                <c:pt idx="1208">
                  <c:v>399.5981381117431</c:v>
                </c:pt>
                <c:pt idx="1209">
                  <c:v>400.6040680063164</c:v>
                </c:pt>
                <c:pt idx="1210">
                  <c:v>401.1347997744668</c:v>
                </c:pt>
                <c:pt idx="1211">
                  <c:v>401.144945843037</c:v>
                </c:pt>
                <c:pt idx="1212">
                  <c:v>401.6052315858543</c:v>
                </c:pt>
                <c:pt idx="1213">
                  <c:v>402.1064743638298</c:v>
                </c:pt>
                <c:pt idx="1214">
                  <c:v>402.5796340872753</c:v>
                </c:pt>
                <c:pt idx="1215">
                  <c:v>402.8324211174708</c:v>
                </c:pt>
                <c:pt idx="1216">
                  <c:v>402.9276236732425</c:v>
                </c:pt>
                <c:pt idx="1217">
                  <c:v>403.1478295202043</c:v>
                </c:pt>
                <c:pt idx="1218">
                  <c:v>403.1721449457586</c:v>
                </c:pt>
                <c:pt idx="1219">
                  <c:v>403.4120073239608</c:v>
                </c:pt>
                <c:pt idx="1220">
                  <c:v>403.4358161303363</c:v>
                </c:pt>
                <c:pt idx="1221">
                  <c:v>403.5727438168585</c:v>
                </c:pt>
                <c:pt idx="1222">
                  <c:v>403.5503394339837</c:v>
                </c:pt>
                <c:pt idx="1223">
                  <c:v>403.6463165690448</c:v>
                </c:pt>
                <c:pt idx="1224">
                  <c:v>403.823310363582</c:v>
                </c:pt>
                <c:pt idx="1225">
                  <c:v>404.2071549123842</c:v>
                </c:pt>
                <c:pt idx="1226">
                  <c:v>404.2283044414731</c:v>
                </c:pt>
                <c:pt idx="1227">
                  <c:v>404.4346165056871</c:v>
                </c:pt>
                <c:pt idx="1228">
                  <c:v>404.627236305382</c:v>
                </c:pt>
                <c:pt idx="1229">
                  <c:v>404.7720328015293</c:v>
                </c:pt>
                <c:pt idx="1230">
                  <c:v>404.8878933437715</c:v>
                </c:pt>
                <c:pt idx="1231">
                  <c:v>405.0072374149905</c:v>
                </c:pt>
                <c:pt idx="1232">
                  <c:v>405.1390356102901</c:v>
                </c:pt>
                <c:pt idx="1233">
                  <c:v>405.1571022958052</c:v>
                </c:pt>
                <c:pt idx="1234">
                  <c:v>405.2040086142102</c:v>
                </c:pt>
                <c:pt idx="1235">
                  <c:v>405.26156693754</c:v>
                </c:pt>
                <c:pt idx="1236">
                  <c:v>405.2778239799784</c:v>
                </c:pt>
                <c:pt idx="1237">
                  <c:v>405.2931491477395</c:v>
                </c:pt>
                <c:pt idx="1238">
                  <c:v>405.3221566225789</c:v>
                </c:pt>
                <c:pt idx="1239">
                  <c:v>405.3706453181422</c:v>
                </c:pt>
                <c:pt idx="1240">
                  <c:v>405.4310418130526</c:v>
                </c:pt>
                <c:pt idx="1241">
                  <c:v>405.4428009019374</c:v>
                </c:pt>
                <c:pt idx="1242">
                  <c:v>405.4963535306596</c:v>
                </c:pt>
                <c:pt idx="1243">
                  <c:v>405.4767110781929</c:v>
                </c:pt>
                <c:pt idx="1244">
                  <c:v>405.4171940186402</c:v>
                </c:pt>
                <c:pt idx="1245">
                  <c:v>405.3531035537187</c:v>
                </c:pt>
                <c:pt idx="1246">
                  <c:v>405.361354713836</c:v>
                </c:pt>
                <c:pt idx="1247">
                  <c:v>405.3575760448172</c:v>
                </c:pt>
                <c:pt idx="1248">
                  <c:v>405.3645008823122</c:v>
                </c:pt>
                <c:pt idx="1249">
                  <c:v>405.442086893307</c:v>
                </c:pt>
                <c:pt idx="1250">
                  <c:v>405.7481953272777</c:v>
                </c:pt>
                <c:pt idx="1251">
                  <c:v>405.7551501052293</c:v>
                </c:pt>
                <c:pt idx="1252">
                  <c:v>405.9356179410664</c:v>
                </c:pt>
                <c:pt idx="1253">
                  <c:v>405.9425928337726</c:v>
                </c:pt>
                <c:pt idx="1254">
                  <c:v>406.0914362592829</c:v>
                </c:pt>
                <c:pt idx="1255">
                  <c:v>406.0980983258453</c:v>
                </c:pt>
                <c:pt idx="1256">
                  <c:v>406.2721680183447</c:v>
                </c:pt>
                <c:pt idx="1257">
                  <c:v>406.4883465671577</c:v>
                </c:pt>
                <c:pt idx="1258">
                  <c:v>406.7219921725991</c:v>
                </c:pt>
                <c:pt idx="1259">
                  <c:v>406.7303651397495</c:v>
                </c:pt>
                <c:pt idx="1260">
                  <c:v>406.7344757169586</c:v>
                </c:pt>
                <c:pt idx="1261">
                  <c:v>406.7960617752431</c:v>
                </c:pt>
                <c:pt idx="1262">
                  <c:v>406.8338619475314</c:v>
                </c:pt>
                <c:pt idx="1263">
                  <c:v>406.8817518692742</c:v>
                </c:pt>
                <c:pt idx="1264">
                  <c:v>406.9298758845659</c:v>
                </c:pt>
                <c:pt idx="1265">
                  <c:v>406.8333992093719</c:v>
                </c:pt>
                <c:pt idx="1266">
                  <c:v>406.7360724710409</c:v>
                </c:pt>
                <c:pt idx="1267">
                  <c:v>406.641139454803</c:v>
                </c:pt>
                <c:pt idx="1268">
                  <c:v>406.699659243845</c:v>
                </c:pt>
                <c:pt idx="1269">
                  <c:v>406.5040296836472</c:v>
                </c:pt>
                <c:pt idx="1270">
                  <c:v>406.5069987768395</c:v>
                </c:pt>
                <c:pt idx="1271">
                  <c:v>406.4030684252295</c:v>
                </c:pt>
                <c:pt idx="1272">
                  <c:v>406.3778376582548</c:v>
                </c:pt>
                <c:pt idx="1273">
                  <c:v>406.3788645485603</c:v>
                </c:pt>
                <c:pt idx="1274">
                  <c:v>406.5186730697311</c:v>
                </c:pt>
                <c:pt idx="1275">
                  <c:v>406.5955011885657</c:v>
                </c:pt>
                <c:pt idx="1276">
                  <c:v>406.5977442025228</c:v>
                </c:pt>
                <c:pt idx="1277">
                  <c:v>406.5857672184422</c:v>
                </c:pt>
                <c:pt idx="1278">
                  <c:v>406.5949608136121</c:v>
                </c:pt>
                <c:pt idx="1279">
                  <c:v>406.6010882749794</c:v>
                </c:pt>
                <c:pt idx="1280">
                  <c:v>406.5642960178355</c:v>
                </c:pt>
                <c:pt idx="1281">
                  <c:v>406.5657139781646</c:v>
                </c:pt>
                <c:pt idx="1282">
                  <c:v>406.5589241178608</c:v>
                </c:pt>
                <c:pt idx="1283">
                  <c:v>406.6798170556392</c:v>
                </c:pt>
                <c:pt idx="1284">
                  <c:v>406.6811765834677</c:v>
                </c:pt>
                <c:pt idx="1285">
                  <c:v>406.7670349825016</c:v>
                </c:pt>
                <c:pt idx="1286">
                  <c:v>406.9147817755673</c:v>
                </c:pt>
                <c:pt idx="1287">
                  <c:v>406.9169921346016</c:v>
                </c:pt>
                <c:pt idx="1288">
                  <c:v>406.9840976787714</c:v>
                </c:pt>
                <c:pt idx="1289">
                  <c:v>406.9914564744456</c:v>
                </c:pt>
                <c:pt idx="1290">
                  <c:v>407.0398331996715</c:v>
                </c:pt>
                <c:pt idx="1291">
                  <c:v>407.1354241796498</c:v>
                </c:pt>
                <c:pt idx="1292">
                  <c:v>407.3737506616264</c:v>
                </c:pt>
                <c:pt idx="1293">
                  <c:v>407.3768225712552</c:v>
                </c:pt>
                <c:pt idx="1294">
                  <c:v>407.5972362745592</c:v>
                </c:pt>
                <c:pt idx="1295">
                  <c:v>408.1000509427137</c:v>
                </c:pt>
                <c:pt idx="1296">
                  <c:v>408.1061782713653</c:v>
                </c:pt>
                <c:pt idx="1297">
                  <c:v>408.3801716607553</c:v>
                </c:pt>
                <c:pt idx="1298">
                  <c:v>408.6222387948715</c:v>
                </c:pt>
                <c:pt idx="1299">
                  <c:v>408.7236995039916</c:v>
                </c:pt>
                <c:pt idx="1300">
                  <c:v>408.7690912714527</c:v>
                </c:pt>
                <c:pt idx="1301">
                  <c:v>409.0254432681975</c:v>
                </c:pt>
                <c:pt idx="1302">
                  <c:v>409.4262144700787</c:v>
                </c:pt>
                <c:pt idx="1303">
                  <c:v>409.8069020473131</c:v>
                </c:pt>
                <c:pt idx="1304">
                  <c:v>410.2582573636329</c:v>
                </c:pt>
                <c:pt idx="1305">
                  <c:v>410.4877650548633</c:v>
                </c:pt>
                <c:pt idx="1306">
                  <c:v>410.5011021136147</c:v>
                </c:pt>
                <c:pt idx="1307">
                  <c:v>410.9712690042509</c:v>
                </c:pt>
                <c:pt idx="1308">
                  <c:v>411.250482436896</c:v>
                </c:pt>
                <c:pt idx="1309">
                  <c:v>411.265546409463</c:v>
                </c:pt>
                <c:pt idx="1310">
                  <c:v>411.5513311224275</c:v>
                </c:pt>
                <c:pt idx="1311">
                  <c:v>412.2680368033</c:v>
                </c:pt>
                <c:pt idx="1312">
                  <c:v>412.9324783157351</c:v>
                </c:pt>
                <c:pt idx="1313">
                  <c:v>413.6386607526852</c:v>
                </c:pt>
                <c:pt idx="1314">
                  <c:v>414.8040317913691</c:v>
                </c:pt>
                <c:pt idx="1315">
                  <c:v>414.8334951759532</c:v>
                </c:pt>
                <c:pt idx="1316">
                  <c:v>415.4209597101651</c:v>
                </c:pt>
                <c:pt idx="1317">
                  <c:v>415.9945835092762</c:v>
                </c:pt>
                <c:pt idx="1318">
                  <c:v>416.633417297868</c:v>
                </c:pt>
                <c:pt idx="1319">
                  <c:v>417.4764600225928</c:v>
                </c:pt>
                <c:pt idx="1320">
                  <c:v>417.511624197988</c:v>
                </c:pt>
                <c:pt idx="1321">
                  <c:v>417.9171912478865</c:v>
                </c:pt>
                <c:pt idx="1322">
                  <c:v>418.291558596834</c:v>
                </c:pt>
                <c:pt idx="1323">
                  <c:v>418.3237103056276</c:v>
                </c:pt>
                <c:pt idx="1324">
                  <c:v>418.5042354817558</c:v>
                </c:pt>
                <c:pt idx="1325">
                  <c:v>418.7250317631035</c:v>
                </c:pt>
                <c:pt idx="1326">
                  <c:v>418.8400548137138</c:v>
                </c:pt>
                <c:pt idx="1327">
                  <c:v>418.966724965692</c:v>
                </c:pt>
                <c:pt idx="1328">
                  <c:v>419.2118395606403</c:v>
                </c:pt>
                <c:pt idx="1329">
                  <c:v>419.3031814772586</c:v>
                </c:pt>
                <c:pt idx="1330">
                  <c:v>419.2655408473101</c:v>
                </c:pt>
                <c:pt idx="1331">
                  <c:v>419.2410301960736</c:v>
                </c:pt>
                <c:pt idx="1332">
                  <c:v>419.2736038076374</c:v>
                </c:pt>
                <c:pt idx="1333">
                  <c:v>419.3243797311508</c:v>
                </c:pt>
                <c:pt idx="1334">
                  <c:v>419.2571947948524</c:v>
                </c:pt>
                <c:pt idx="1335">
                  <c:v>419.1789726690694</c:v>
                </c:pt>
                <c:pt idx="1336">
                  <c:v>419.0577424467347</c:v>
                </c:pt>
                <c:pt idx="1337">
                  <c:v>418.9587274776281</c:v>
                </c:pt>
                <c:pt idx="1338">
                  <c:v>418.9673296742222</c:v>
                </c:pt>
                <c:pt idx="1339">
                  <c:v>418.8371520912337</c:v>
                </c:pt>
                <c:pt idx="1340">
                  <c:v>418.6533491063408</c:v>
                </c:pt>
                <c:pt idx="1341">
                  <c:v>418.1767274775726</c:v>
                </c:pt>
                <c:pt idx="1342">
                  <c:v>418.177864326581</c:v>
                </c:pt>
                <c:pt idx="1343">
                  <c:v>417.8109639559928</c:v>
                </c:pt>
                <c:pt idx="1344">
                  <c:v>417.5890359051931</c:v>
                </c:pt>
                <c:pt idx="1345">
                  <c:v>417.365798589274</c:v>
                </c:pt>
                <c:pt idx="1346">
                  <c:v>417.3617572943352</c:v>
                </c:pt>
                <c:pt idx="1347">
                  <c:v>417.0540226628588</c:v>
                </c:pt>
                <c:pt idx="1348">
                  <c:v>416.6969368917446</c:v>
                </c:pt>
                <c:pt idx="1349">
                  <c:v>416.6894963810416</c:v>
                </c:pt>
                <c:pt idx="1350">
                  <c:v>416.5599915863796</c:v>
                </c:pt>
                <c:pt idx="1351">
                  <c:v>416.4161754392676</c:v>
                </c:pt>
                <c:pt idx="1352">
                  <c:v>416.2325494304839</c:v>
                </c:pt>
                <c:pt idx="1353">
                  <c:v>415.9789185364352</c:v>
                </c:pt>
                <c:pt idx="1354">
                  <c:v>415.4338063714183</c:v>
                </c:pt>
                <c:pt idx="1355">
                  <c:v>415.4223069506646</c:v>
                </c:pt>
                <c:pt idx="1356">
                  <c:v>415.2015553705247</c:v>
                </c:pt>
                <c:pt idx="1357">
                  <c:v>415.0538814976343</c:v>
                </c:pt>
                <c:pt idx="1358">
                  <c:v>414.8411298864069</c:v>
                </c:pt>
                <c:pt idx="1359">
                  <c:v>414.3971896502769</c:v>
                </c:pt>
                <c:pt idx="1360">
                  <c:v>414.3838855143663</c:v>
                </c:pt>
                <c:pt idx="1361">
                  <c:v>414.2377945453541</c:v>
                </c:pt>
                <c:pt idx="1362">
                  <c:v>414.069955827057</c:v>
                </c:pt>
                <c:pt idx="1363">
                  <c:v>413.9642773967185</c:v>
                </c:pt>
                <c:pt idx="1364">
                  <c:v>413.9636537362421</c:v>
                </c:pt>
                <c:pt idx="1365">
                  <c:v>413.9756837250556</c:v>
                </c:pt>
                <c:pt idx="1366">
                  <c:v>413.9833010028317</c:v>
                </c:pt>
                <c:pt idx="1367">
                  <c:v>413.6282703314926</c:v>
                </c:pt>
                <c:pt idx="1368">
                  <c:v>413.2946145769424</c:v>
                </c:pt>
                <c:pt idx="1369">
                  <c:v>413.0200132812311</c:v>
                </c:pt>
                <c:pt idx="1370">
                  <c:v>412.7151666005388</c:v>
                </c:pt>
                <c:pt idx="1371">
                  <c:v>412.4783683634211</c:v>
                </c:pt>
                <c:pt idx="1372">
                  <c:v>412.4664542373339</c:v>
                </c:pt>
                <c:pt idx="1373">
                  <c:v>411.6299827682727</c:v>
                </c:pt>
                <c:pt idx="1374">
                  <c:v>411.2183285629919</c:v>
                </c:pt>
                <c:pt idx="1375">
                  <c:v>411.2018150019138</c:v>
                </c:pt>
                <c:pt idx="1376">
                  <c:v>410.775310923918</c:v>
                </c:pt>
                <c:pt idx="1377">
                  <c:v>410.3162358828895</c:v>
                </c:pt>
                <c:pt idx="1378">
                  <c:v>409.9443984970742</c:v>
                </c:pt>
                <c:pt idx="1379">
                  <c:v>409.2956138141227</c:v>
                </c:pt>
                <c:pt idx="1380">
                  <c:v>409.2765947004107</c:v>
                </c:pt>
                <c:pt idx="1381">
                  <c:v>408.717696530125</c:v>
                </c:pt>
                <c:pt idx="1382">
                  <c:v>408.4426891354834</c:v>
                </c:pt>
                <c:pt idx="1383">
                  <c:v>408.4235622167405</c:v>
                </c:pt>
                <c:pt idx="1384">
                  <c:v>408.0979897928484</c:v>
                </c:pt>
                <c:pt idx="1385">
                  <c:v>407.7313216648482</c:v>
                </c:pt>
                <c:pt idx="1386">
                  <c:v>407.7155610121895</c:v>
                </c:pt>
                <c:pt idx="1387">
                  <c:v>407.6985923879087</c:v>
                </c:pt>
                <c:pt idx="1388">
                  <c:v>407.4812127027577</c:v>
                </c:pt>
                <c:pt idx="1389">
                  <c:v>407.296401755277</c:v>
                </c:pt>
                <c:pt idx="1390">
                  <c:v>407.2650018141243</c:v>
                </c:pt>
                <c:pt idx="1391">
                  <c:v>407.2499515174774</c:v>
                </c:pt>
                <c:pt idx="1392">
                  <c:v>407.2669806927664</c:v>
                </c:pt>
                <c:pt idx="1393">
                  <c:v>407.4597280205177</c:v>
                </c:pt>
                <c:pt idx="1394">
                  <c:v>407.4491982765195</c:v>
                </c:pt>
                <c:pt idx="1395">
                  <c:v>407.282315072548</c:v>
                </c:pt>
                <c:pt idx="1396">
                  <c:v>407.2726148916393</c:v>
                </c:pt>
                <c:pt idx="1397">
                  <c:v>407.0951802656162</c:v>
                </c:pt>
                <c:pt idx="1398">
                  <c:v>407.0870657897907</c:v>
                </c:pt>
                <c:pt idx="1399">
                  <c:v>406.7003337426176</c:v>
                </c:pt>
                <c:pt idx="1400">
                  <c:v>406.6908761790524</c:v>
                </c:pt>
                <c:pt idx="1401">
                  <c:v>406.5583629347215</c:v>
                </c:pt>
                <c:pt idx="1402">
                  <c:v>406.4596373885371</c:v>
                </c:pt>
                <c:pt idx="1403">
                  <c:v>406.1840187623379</c:v>
                </c:pt>
                <c:pt idx="1404">
                  <c:v>406.1769830286221</c:v>
                </c:pt>
                <c:pt idx="1405">
                  <c:v>405.7584023414352</c:v>
                </c:pt>
                <c:pt idx="1406">
                  <c:v>405.7514989346629</c:v>
                </c:pt>
                <c:pt idx="1407">
                  <c:v>405.3540016836775</c:v>
                </c:pt>
                <c:pt idx="1408">
                  <c:v>405.3463705603834</c:v>
                </c:pt>
                <c:pt idx="1409">
                  <c:v>405.1233483108225</c:v>
                </c:pt>
                <c:pt idx="1410">
                  <c:v>404.912536828582</c:v>
                </c:pt>
                <c:pt idx="1411">
                  <c:v>404.6652939922658</c:v>
                </c:pt>
                <c:pt idx="1412">
                  <c:v>404.6587819749524</c:v>
                </c:pt>
                <c:pt idx="1413">
                  <c:v>404.5130680387472</c:v>
                </c:pt>
                <c:pt idx="1414">
                  <c:v>404.3061111382586</c:v>
                </c:pt>
                <c:pt idx="1415">
                  <c:v>404.2167039462971</c:v>
                </c:pt>
                <c:pt idx="1416">
                  <c:v>403.9769062246986</c:v>
                </c:pt>
                <c:pt idx="1417">
                  <c:v>403.9835808179706</c:v>
                </c:pt>
                <c:pt idx="1418">
                  <c:v>403.2983331808952</c:v>
                </c:pt>
                <c:pt idx="1419">
                  <c:v>403.3064672432986</c:v>
                </c:pt>
                <c:pt idx="1420">
                  <c:v>403.0228296057067</c:v>
                </c:pt>
                <c:pt idx="1421">
                  <c:v>402.7065054091513</c:v>
                </c:pt>
                <c:pt idx="1422">
                  <c:v>402.4621575226216</c:v>
                </c:pt>
                <c:pt idx="1423">
                  <c:v>402.4639282434437</c:v>
                </c:pt>
                <c:pt idx="1424">
                  <c:v>409.4912999345788</c:v>
                </c:pt>
                <c:pt idx="1425">
                  <c:v>468.4192688277991</c:v>
                </c:pt>
                <c:pt idx="1426">
                  <c:v>443.4183923255167</c:v>
                </c:pt>
                <c:pt idx="1427">
                  <c:v>426.9683854465773</c:v>
                </c:pt>
                <c:pt idx="1428">
                  <c:v>419.3209856410364</c:v>
                </c:pt>
                <c:pt idx="1429">
                  <c:v>415.1573782385182</c:v>
                </c:pt>
                <c:pt idx="1430">
                  <c:v>411.3965809309084</c:v>
                </c:pt>
                <c:pt idx="1431">
                  <c:v>409.1128705834592</c:v>
                </c:pt>
                <c:pt idx="1432">
                  <c:v>407.0458745021187</c:v>
                </c:pt>
                <c:pt idx="1433">
                  <c:v>405.3697756630595</c:v>
                </c:pt>
                <c:pt idx="1434">
                  <c:v>404.1160640964787</c:v>
                </c:pt>
                <c:pt idx="1435">
                  <c:v>403.179953266768</c:v>
                </c:pt>
                <c:pt idx="1436">
                  <c:v>402.354126129345</c:v>
                </c:pt>
                <c:pt idx="1437">
                  <c:v>401.6376062750568</c:v>
                </c:pt>
                <c:pt idx="1438">
                  <c:v>401.0706558134599</c:v>
                </c:pt>
                <c:pt idx="1439">
                  <c:v>400.6975035173976</c:v>
                </c:pt>
                <c:pt idx="1440">
                  <c:v>400.2809756225023</c:v>
                </c:pt>
                <c:pt idx="1441">
                  <c:v>399.9667371226473</c:v>
                </c:pt>
                <c:pt idx="1442">
                  <c:v>400.1324552528131</c:v>
                </c:pt>
                <c:pt idx="1443">
                  <c:v>399.8756440086837</c:v>
                </c:pt>
                <c:pt idx="1444">
                  <c:v>399.736682651167</c:v>
                </c:pt>
                <c:pt idx="1445">
                  <c:v>399.8888577732284</c:v>
                </c:pt>
                <c:pt idx="1446">
                  <c:v>399.7305104436807</c:v>
                </c:pt>
                <c:pt idx="1447">
                  <c:v>400.009417196198</c:v>
                </c:pt>
                <c:pt idx="1448">
                  <c:v>400.6840267774384</c:v>
                </c:pt>
                <c:pt idx="1449">
                  <c:v>401.0827596950775</c:v>
                </c:pt>
                <c:pt idx="1450">
                  <c:v>401.3974213438883</c:v>
                </c:pt>
                <c:pt idx="1451">
                  <c:v>401.4100629844917</c:v>
                </c:pt>
                <c:pt idx="1452">
                  <c:v>401.9224723567581</c:v>
                </c:pt>
                <c:pt idx="1453">
                  <c:v>401.9370214221391</c:v>
                </c:pt>
                <c:pt idx="1454">
                  <c:v>402.1170869793456</c:v>
                </c:pt>
                <c:pt idx="1455">
                  <c:v>402.3428740613018</c:v>
                </c:pt>
                <c:pt idx="1456">
                  <c:v>402.4463268700072</c:v>
                </c:pt>
                <c:pt idx="1457">
                  <c:v>402.501924109951</c:v>
                </c:pt>
                <c:pt idx="1458">
                  <c:v>402.5150792805775</c:v>
                </c:pt>
                <c:pt idx="1459">
                  <c:v>402.5619671222315</c:v>
                </c:pt>
                <c:pt idx="1460">
                  <c:v>402.6317985796643</c:v>
                </c:pt>
                <c:pt idx="1461">
                  <c:v>402.713875465683</c:v>
                </c:pt>
                <c:pt idx="1462">
                  <c:v>402.746744958873</c:v>
                </c:pt>
                <c:pt idx="1463">
                  <c:v>402.7725522194023</c:v>
                </c:pt>
                <c:pt idx="1464">
                  <c:v>402.7844897403228</c:v>
                </c:pt>
                <c:pt idx="1465">
                  <c:v>402.8258068516044</c:v>
                </c:pt>
                <c:pt idx="1466">
                  <c:v>402.837483038797</c:v>
                </c:pt>
                <c:pt idx="1467">
                  <c:v>402.7780031527041</c:v>
                </c:pt>
                <c:pt idx="1468">
                  <c:v>402.5891904317065</c:v>
                </c:pt>
                <c:pt idx="1469">
                  <c:v>402.6340570999251</c:v>
                </c:pt>
                <c:pt idx="1470">
                  <c:v>402.6450892107074</c:v>
                </c:pt>
                <c:pt idx="1471">
                  <c:v>402.6786436241342</c:v>
                </c:pt>
                <c:pt idx="1472">
                  <c:v>402.6462762001243</c:v>
                </c:pt>
                <c:pt idx="1473">
                  <c:v>402.6712203175208</c:v>
                </c:pt>
                <c:pt idx="1474">
                  <c:v>402.6825796647185</c:v>
                </c:pt>
                <c:pt idx="1475">
                  <c:v>402.668122607266</c:v>
                </c:pt>
                <c:pt idx="1476">
                  <c:v>402.6781999489585</c:v>
                </c:pt>
                <c:pt idx="1477">
                  <c:v>402.7217539067136</c:v>
                </c:pt>
                <c:pt idx="1478">
                  <c:v>402.7810679593763</c:v>
                </c:pt>
                <c:pt idx="1479">
                  <c:v>402.9129222630629</c:v>
                </c:pt>
                <c:pt idx="1480">
                  <c:v>403.0478269101926</c:v>
                </c:pt>
                <c:pt idx="1481">
                  <c:v>403.052320352372</c:v>
                </c:pt>
                <c:pt idx="1482">
                  <c:v>403.1725882191943</c:v>
                </c:pt>
                <c:pt idx="1483">
                  <c:v>403.3155049615627</c:v>
                </c:pt>
                <c:pt idx="1484">
                  <c:v>403.6278220085733</c:v>
                </c:pt>
                <c:pt idx="1485">
                  <c:v>403.6413780767119</c:v>
                </c:pt>
                <c:pt idx="1486">
                  <c:v>403.6429747267582</c:v>
                </c:pt>
                <c:pt idx="1487">
                  <c:v>403.760741687557</c:v>
                </c:pt>
                <c:pt idx="1488">
                  <c:v>403.783879622107</c:v>
                </c:pt>
                <c:pt idx="1489">
                  <c:v>403.9942705570584</c:v>
                </c:pt>
                <c:pt idx="1490">
                  <c:v>404.0969516846022</c:v>
                </c:pt>
                <c:pt idx="1491">
                  <c:v>404.0985063936444</c:v>
                </c:pt>
                <c:pt idx="1492">
                  <c:v>404.1423096841455</c:v>
                </c:pt>
                <c:pt idx="1493">
                  <c:v>404.2021276372176</c:v>
                </c:pt>
                <c:pt idx="1494">
                  <c:v>404.1509269835366</c:v>
                </c:pt>
                <c:pt idx="1495">
                  <c:v>404.108310920912</c:v>
                </c:pt>
                <c:pt idx="1496">
                  <c:v>404.1104374019159</c:v>
                </c:pt>
                <c:pt idx="1497">
                  <c:v>404.0431564521085</c:v>
                </c:pt>
                <c:pt idx="1498">
                  <c:v>404.0471648983421</c:v>
                </c:pt>
                <c:pt idx="1499">
                  <c:v>403.7849510756091</c:v>
                </c:pt>
                <c:pt idx="1500">
                  <c:v>403.7910026699487</c:v>
                </c:pt>
                <c:pt idx="1501">
                  <c:v>403.4300667935381</c:v>
                </c:pt>
                <c:pt idx="1502">
                  <c:v>403.3505018490313</c:v>
                </c:pt>
                <c:pt idx="1503">
                  <c:v>403.3063682306297</c:v>
                </c:pt>
                <c:pt idx="1504">
                  <c:v>403.1724900385381</c:v>
                </c:pt>
                <c:pt idx="1505">
                  <c:v>403.1759506145905</c:v>
                </c:pt>
                <c:pt idx="1506">
                  <c:v>403.2213169167894</c:v>
                </c:pt>
                <c:pt idx="1507">
                  <c:v>403.170683665721</c:v>
                </c:pt>
                <c:pt idx="1508">
                  <c:v>403.1600932536595</c:v>
                </c:pt>
                <c:pt idx="1509">
                  <c:v>403.3108308961526</c:v>
                </c:pt>
                <c:pt idx="1510">
                  <c:v>403.3113729562496</c:v>
                </c:pt>
                <c:pt idx="1511">
                  <c:v>403.4439825142841</c:v>
                </c:pt>
                <c:pt idx="1512">
                  <c:v>403.5329038065956</c:v>
                </c:pt>
                <c:pt idx="1513">
                  <c:v>403.6492809853417</c:v>
                </c:pt>
                <c:pt idx="1514">
                  <c:v>403.7513126254415</c:v>
                </c:pt>
                <c:pt idx="1515">
                  <c:v>403.8777980398392</c:v>
                </c:pt>
                <c:pt idx="1516">
                  <c:v>404.0328053824281</c:v>
                </c:pt>
                <c:pt idx="1517">
                  <c:v>404.0821903157498</c:v>
                </c:pt>
                <c:pt idx="1518">
                  <c:v>404.1676338487846</c:v>
                </c:pt>
                <c:pt idx="1519">
                  <c:v>404.3081688041653</c:v>
                </c:pt>
                <c:pt idx="1520">
                  <c:v>404.4244009464313</c:v>
                </c:pt>
                <c:pt idx="1521">
                  <c:v>404.5405576047596</c:v>
                </c:pt>
                <c:pt idx="1522">
                  <c:v>404.7064155973109</c:v>
                </c:pt>
                <c:pt idx="1523">
                  <c:v>405.0612882388615</c:v>
                </c:pt>
                <c:pt idx="1524">
                  <c:v>405.060535224662</c:v>
                </c:pt>
                <c:pt idx="1525">
                  <c:v>405.3636547047287</c:v>
                </c:pt>
                <c:pt idx="1526">
                  <c:v>405.3646316171075</c:v>
                </c:pt>
                <c:pt idx="1527">
                  <c:v>405.5155313206202</c:v>
                </c:pt>
                <c:pt idx="1528">
                  <c:v>405.6291234669029</c:v>
                </c:pt>
                <c:pt idx="1529">
                  <c:v>405.6312313138498</c:v>
                </c:pt>
                <c:pt idx="1530">
                  <c:v>405.6834012678935</c:v>
                </c:pt>
                <c:pt idx="1531">
                  <c:v>405.7632276898036</c:v>
                </c:pt>
                <c:pt idx="1532">
                  <c:v>405.8704777471035</c:v>
                </c:pt>
                <c:pt idx="1533">
                  <c:v>405.9811025713468</c:v>
                </c:pt>
                <c:pt idx="1534">
                  <c:v>405.9839350428011</c:v>
                </c:pt>
                <c:pt idx="1535">
                  <c:v>406.0249909714288</c:v>
                </c:pt>
                <c:pt idx="1536">
                  <c:v>406.0283973029423</c:v>
                </c:pt>
                <c:pt idx="1537">
                  <c:v>405.8839893883941</c:v>
                </c:pt>
                <c:pt idx="1538">
                  <c:v>405.6291639598626</c:v>
                </c:pt>
                <c:pt idx="1539">
                  <c:v>405.413041192355</c:v>
                </c:pt>
                <c:pt idx="1540">
                  <c:v>405.4137258646545</c:v>
                </c:pt>
                <c:pt idx="1541">
                  <c:v>405.2829618280061</c:v>
                </c:pt>
                <c:pt idx="1542">
                  <c:v>404.6919386743532</c:v>
                </c:pt>
                <c:pt idx="1543">
                  <c:v>404.6932291177852</c:v>
                </c:pt>
                <c:pt idx="1544">
                  <c:v>404.3214278491714</c:v>
                </c:pt>
                <c:pt idx="1545">
                  <c:v>404.0242199715921</c:v>
                </c:pt>
                <c:pt idx="1546">
                  <c:v>403.7553302059461</c:v>
                </c:pt>
                <c:pt idx="1547">
                  <c:v>403.2580092254481</c:v>
                </c:pt>
                <c:pt idx="1548">
                  <c:v>402.8303232825975</c:v>
                </c:pt>
                <c:pt idx="1549">
                  <c:v>402.8516109711973</c:v>
                </c:pt>
                <c:pt idx="1550">
                  <c:v>402.5344049767453</c:v>
                </c:pt>
                <c:pt idx="1551">
                  <c:v>402.2355350110493</c:v>
                </c:pt>
                <c:pt idx="1552">
                  <c:v>402.0355348684321</c:v>
                </c:pt>
                <c:pt idx="1553">
                  <c:v>400.4652657046246</c:v>
                </c:pt>
                <c:pt idx="1554">
                  <c:v>399.9459473155042</c:v>
                </c:pt>
                <c:pt idx="1555">
                  <c:v>399.7172082326811</c:v>
                </c:pt>
                <c:pt idx="1556">
                  <c:v>399.729322644394</c:v>
                </c:pt>
                <c:pt idx="1557">
                  <c:v>399.5117655144123</c:v>
                </c:pt>
                <c:pt idx="1558">
                  <c:v>399.2876518448973</c:v>
                </c:pt>
                <c:pt idx="1559">
                  <c:v>399.1888300110371</c:v>
                </c:pt>
                <c:pt idx="1560">
                  <c:v>399.0772253726025</c:v>
                </c:pt>
                <c:pt idx="1561">
                  <c:v>398.815200438734</c:v>
                </c:pt>
                <c:pt idx="1562">
                  <c:v>398.8122483399226</c:v>
                </c:pt>
                <c:pt idx="1563">
                  <c:v>398.6352067406093</c:v>
                </c:pt>
                <c:pt idx="1564">
                  <c:v>398.2312215589886</c:v>
                </c:pt>
                <c:pt idx="1565">
                  <c:v>398.0371564280197</c:v>
                </c:pt>
                <c:pt idx="1566">
                  <c:v>398.0309470810061</c:v>
                </c:pt>
                <c:pt idx="1567">
                  <c:v>397.939358913124</c:v>
                </c:pt>
                <c:pt idx="1568">
                  <c:v>397.8736323836436</c:v>
                </c:pt>
                <c:pt idx="1569">
                  <c:v>397.7809830601009</c:v>
                </c:pt>
                <c:pt idx="1570">
                  <c:v>397.7539402953095</c:v>
                </c:pt>
                <c:pt idx="1571">
                  <c:v>397.7498001025626</c:v>
                </c:pt>
                <c:pt idx="1572">
                  <c:v>397.7121055161782</c:v>
                </c:pt>
                <c:pt idx="1573">
                  <c:v>397.6810245227974</c:v>
                </c:pt>
                <c:pt idx="1574">
                  <c:v>397.700817360404</c:v>
                </c:pt>
                <c:pt idx="1575">
                  <c:v>397.4520777952716</c:v>
                </c:pt>
                <c:pt idx="1576">
                  <c:v>397.3455757442732</c:v>
                </c:pt>
                <c:pt idx="1577">
                  <c:v>397.1726706239531</c:v>
                </c:pt>
                <c:pt idx="1578">
                  <c:v>397.0666428487552</c:v>
                </c:pt>
                <c:pt idx="1579">
                  <c:v>396.9005243001933</c:v>
                </c:pt>
                <c:pt idx="1580">
                  <c:v>396.6660485633936</c:v>
                </c:pt>
                <c:pt idx="1581">
                  <c:v>396.6586816092918</c:v>
                </c:pt>
                <c:pt idx="1582">
                  <c:v>396.309665982952</c:v>
                </c:pt>
                <c:pt idx="1583">
                  <c:v>396.3013164587245</c:v>
                </c:pt>
                <c:pt idx="1584">
                  <c:v>395.9751388774915</c:v>
                </c:pt>
                <c:pt idx="1585">
                  <c:v>395.7937366290762</c:v>
                </c:pt>
                <c:pt idx="1586">
                  <c:v>395.7845714004537</c:v>
                </c:pt>
                <c:pt idx="1587">
                  <c:v>395.5142647098656</c:v>
                </c:pt>
                <c:pt idx="1588">
                  <c:v>395.2409890059027</c:v>
                </c:pt>
                <c:pt idx="1589">
                  <c:v>395.0505303520465</c:v>
                </c:pt>
                <c:pt idx="1590">
                  <c:v>394.8100772467282</c:v>
                </c:pt>
                <c:pt idx="1591">
                  <c:v>394.5033776299506</c:v>
                </c:pt>
                <c:pt idx="1592">
                  <c:v>393.8433610482358</c:v>
                </c:pt>
                <c:pt idx="1593">
                  <c:v>393.8277880005643</c:v>
                </c:pt>
                <c:pt idx="1594">
                  <c:v>393.5785847664329</c:v>
                </c:pt>
                <c:pt idx="1595">
                  <c:v>393.3486079177191</c:v>
                </c:pt>
                <c:pt idx="1596">
                  <c:v>392.9469747700848</c:v>
                </c:pt>
                <c:pt idx="1597">
                  <c:v>392.9314468331068</c:v>
                </c:pt>
                <c:pt idx="1598">
                  <c:v>392.7031925596643</c:v>
                </c:pt>
                <c:pt idx="1599">
                  <c:v>392.4074137076109</c:v>
                </c:pt>
                <c:pt idx="1600">
                  <c:v>392.2396114324077</c:v>
                </c:pt>
                <c:pt idx="1601">
                  <c:v>392.2254796304681</c:v>
                </c:pt>
                <c:pt idx="1602">
                  <c:v>392.0212687575642</c:v>
                </c:pt>
                <c:pt idx="1603">
                  <c:v>391.4654531604008</c:v>
                </c:pt>
                <c:pt idx="1604">
                  <c:v>391.450222527884</c:v>
                </c:pt>
                <c:pt idx="1605">
                  <c:v>391.4720987190555</c:v>
                </c:pt>
                <c:pt idx="1606">
                  <c:v>391.4599612083351</c:v>
                </c:pt>
                <c:pt idx="1607">
                  <c:v>391.1918417035074</c:v>
                </c:pt>
                <c:pt idx="1608">
                  <c:v>391.1694586991438</c:v>
                </c:pt>
                <c:pt idx="1609">
                  <c:v>391.1483164599395</c:v>
                </c:pt>
                <c:pt idx="1610">
                  <c:v>391.2031038291328</c:v>
                </c:pt>
                <c:pt idx="1611">
                  <c:v>391.1953992193334</c:v>
                </c:pt>
                <c:pt idx="1612">
                  <c:v>391.1949255452456</c:v>
                </c:pt>
                <c:pt idx="1613">
                  <c:v>391.0317703814128</c:v>
                </c:pt>
                <c:pt idx="1614">
                  <c:v>390.8459698437942</c:v>
                </c:pt>
                <c:pt idx="1615">
                  <c:v>390.6374456317765</c:v>
                </c:pt>
                <c:pt idx="1616">
                  <c:v>390.629280925603</c:v>
                </c:pt>
                <c:pt idx="1617">
                  <c:v>390.539031550472</c:v>
                </c:pt>
                <c:pt idx="1618">
                  <c:v>390.4111359054871</c:v>
                </c:pt>
                <c:pt idx="1619">
                  <c:v>390.1877882065041</c:v>
                </c:pt>
                <c:pt idx="1620">
                  <c:v>390.1797328484859</c:v>
                </c:pt>
                <c:pt idx="1621">
                  <c:v>390.2348335440929</c:v>
                </c:pt>
                <c:pt idx="1622">
                  <c:v>390.2485308842238</c:v>
                </c:pt>
                <c:pt idx="1623">
                  <c:v>390.2379670417558</c:v>
                </c:pt>
                <c:pt idx="1624">
                  <c:v>390.2330178892424</c:v>
                </c:pt>
                <c:pt idx="1625">
                  <c:v>390.0054813716051</c:v>
                </c:pt>
                <c:pt idx="1626">
                  <c:v>389.999996497041</c:v>
                </c:pt>
                <c:pt idx="1627">
                  <c:v>389.9798444982778</c:v>
                </c:pt>
                <c:pt idx="1628">
                  <c:v>390.012722947748</c:v>
                </c:pt>
                <c:pt idx="1629">
                  <c:v>390.1075735958411</c:v>
                </c:pt>
                <c:pt idx="1630">
                  <c:v>390.2789693198588</c:v>
                </c:pt>
                <c:pt idx="1631">
                  <c:v>390.2782586382356</c:v>
                </c:pt>
                <c:pt idx="1632">
                  <c:v>390.4479279697035</c:v>
                </c:pt>
                <c:pt idx="1633">
                  <c:v>390.7871104380705</c:v>
                </c:pt>
                <c:pt idx="1634">
                  <c:v>390.7908572351538</c:v>
                </c:pt>
                <c:pt idx="1635">
                  <c:v>391.175048481407</c:v>
                </c:pt>
                <c:pt idx="1636">
                  <c:v>391.1808665745265</c:v>
                </c:pt>
                <c:pt idx="1637">
                  <c:v>391.3509589415721</c:v>
                </c:pt>
                <c:pt idx="1638">
                  <c:v>391.7234983306997</c:v>
                </c:pt>
                <c:pt idx="1639">
                  <c:v>391.9170030158933</c:v>
                </c:pt>
                <c:pt idx="1640">
                  <c:v>391.925888912457</c:v>
                </c:pt>
                <c:pt idx="1641">
                  <c:v>392.0591051861613</c:v>
                </c:pt>
                <c:pt idx="1642">
                  <c:v>392.1104717656856</c:v>
                </c:pt>
                <c:pt idx="1643">
                  <c:v>392.3455547764764</c:v>
                </c:pt>
                <c:pt idx="1644">
                  <c:v>392.414085016848</c:v>
                </c:pt>
                <c:pt idx="1645">
                  <c:v>392.5081937185532</c:v>
                </c:pt>
                <c:pt idx="1646">
                  <c:v>392.7082177684235</c:v>
                </c:pt>
                <c:pt idx="1647">
                  <c:v>392.9407340643618</c:v>
                </c:pt>
                <c:pt idx="1648">
                  <c:v>393.1967568033262</c:v>
                </c:pt>
                <c:pt idx="1649">
                  <c:v>393.4393857095839</c:v>
                </c:pt>
                <c:pt idx="1650">
                  <c:v>393.4253620788417</c:v>
                </c:pt>
                <c:pt idx="1651">
                  <c:v>406.7915553430701</c:v>
                </c:pt>
                <c:pt idx="1652">
                  <c:v>406.9824761516822</c:v>
                </c:pt>
                <c:pt idx="1653">
                  <c:v>407.1530615238441</c:v>
                </c:pt>
                <c:pt idx="1654">
                  <c:v>407.3184212399993</c:v>
                </c:pt>
                <c:pt idx="1655">
                  <c:v>407.4244548867026</c:v>
                </c:pt>
                <c:pt idx="1656">
                  <c:v>407.5126598055886</c:v>
                </c:pt>
                <c:pt idx="1657">
                  <c:v>407.6115061071111</c:v>
                </c:pt>
                <c:pt idx="1658">
                  <c:v>407.7154635986628</c:v>
                </c:pt>
                <c:pt idx="1659">
                  <c:v>407.7548026944905</c:v>
                </c:pt>
                <c:pt idx="1660">
                  <c:v>407.807477257768</c:v>
                </c:pt>
                <c:pt idx="1661">
                  <c:v>407.740432033849</c:v>
                </c:pt>
                <c:pt idx="1662">
                  <c:v>407.6447693614431</c:v>
                </c:pt>
                <c:pt idx="1663">
                  <c:v>407.3479264063876</c:v>
                </c:pt>
                <c:pt idx="1664">
                  <c:v>407.2588024984954</c:v>
                </c:pt>
                <c:pt idx="1665">
                  <c:v>407.1913152661947</c:v>
                </c:pt>
                <c:pt idx="1666">
                  <c:v>407.1864448928398</c:v>
                </c:pt>
                <c:pt idx="1667">
                  <c:v>407.2139450824291</c:v>
                </c:pt>
                <c:pt idx="1668">
                  <c:v>407.2397615898646</c:v>
                </c:pt>
                <c:pt idx="1669">
                  <c:v>407.1881699400292</c:v>
                </c:pt>
                <c:pt idx="1670">
                  <c:v>407.2031027923949</c:v>
                </c:pt>
                <c:pt idx="1671">
                  <c:v>407.3870006855402</c:v>
                </c:pt>
                <c:pt idx="1672">
                  <c:v>407.4057533992806</c:v>
                </c:pt>
                <c:pt idx="1673">
                  <c:v>407.8689150847506</c:v>
                </c:pt>
                <c:pt idx="1674">
                  <c:v>408.103624818722</c:v>
                </c:pt>
                <c:pt idx="1675">
                  <c:v>408.3409352950076</c:v>
                </c:pt>
                <c:pt idx="1676">
                  <c:v>408.6300898060576</c:v>
                </c:pt>
                <c:pt idx="1677">
                  <c:v>408.8829255841158</c:v>
                </c:pt>
                <c:pt idx="1678">
                  <c:v>408.9021680654778</c:v>
                </c:pt>
                <c:pt idx="1679">
                  <c:v>409.2815970399458</c:v>
                </c:pt>
                <c:pt idx="1680">
                  <c:v>409.3003754348074</c:v>
                </c:pt>
                <c:pt idx="1681">
                  <c:v>409.6511017959418</c:v>
                </c:pt>
                <c:pt idx="1682">
                  <c:v>409.8856563224818</c:v>
                </c:pt>
                <c:pt idx="1683">
                  <c:v>410.1011869302788</c:v>
                </c:pt>
                <c:pt idx="1684">
                  <c:v>410.3248641735582</c:v>
                </c:pt>
                <c:pt idx="1685">
                  <c:v>410.602269483684</c:v>
                </c:pt>
                <c:pt idx="1686">
                  <c:v>410.8803093050605</c:v>
                </c:pt>
                <c:pt idx="1687">
                  <c:v>411.1559992878317</c:v>
                </c:pt>
                <c:pt idx="1688">
                  <c:v>411.1746621631606</c:v>
                </c:pt>
                <c:pt idx="1689">
                  <c:v>411.5780791637177</c:v>
                </c:pt>
                <c:pt idx="1690">
                  <c:v>411.5969205221515</c:v>
                </c:pt>
                <c:pt idx="1691">
                  <c:v>411.6357597743312</c:v>
                </c:pt>
                <c:pt idx="1692">
                  <c:v>411.6516923565542</c:v>
                </c:pt>
                <c:pt idx="1693">
                  <c:v>411.8806318780805</c:v>
                </c:pt>
                <c:pt idx="1694">
                  <c:v>412.3201809106054</c:v>
                </c:pt>
                <c:pt idx="1695">
                  <c:v>412.4295964311466</c:v>
                </c:pt>
                <c:pt idx="1696">
                  <c:v>412.2490003269986</c:v>
                </c:pt>
                <c:pt idx="1697">
                  <c:v>412.090670422505</c:v>
                </c:pt>
                <c:pt idx="1698">
                  <c:v>411.7313694303796</c:v>
                </c:pt>
                <c:pt idx="1699">
                  <c:v>411.3595282788381</c:v>
                </c:pt>
                <c:pt idx="1700">
                  <c:v>410.7481911026571</c:v>
                </c:pt>
                <c:pt idx="1701">
                  <c:v>410.0490726033571</c:v>
                </c:pt>
                <c:pt idx="1702">
                  <c:v>410.0502354011202</c:v>
                </c:pt>
                <c:pt idx="1703">
                  <c:v>408.4103108123207</c:v>
                </c:pt>
                <c:pt idx="1704">
                  <c:v>407.682990869784</c:v>
                </c:pt>
                <c:pt idx="1705">
                  <c:v>407.1579072267335</c:v>
                </c:pt>
                <c:pt idx="1706">
                  <c:v>407.144718862634</c:v>
                </c:pt>
                <c:pt idx="1707">
                  <c:v>406.7014134105491</c:v>
                </c:pt>
                <c:pt idx="1708">
                  <c:v>405.9052550970315</c:v>
                </c:pt>
                <c:pt idx="1709">
                  <c:v>405.5122447325674</c:v>
                </c:pt>
                <c:pt idx="1710">
                  <c:v>405.504060601458</c:v>
                </c:pt>
                <c:pt idx="1711">
                  <c:v>404.6885268033943</c:v>
                </c:pt>
                <c:pt idx="1712">
                  <c:v>404.6836604677314</c:v>
                </c:pt>
                <c:pt idx="1713">
                  <c:v>404.023126901264</c:v>
                </c:pt>
                <c:pt idx="1714">
                  <c:v>403.7506248437146</c:v>
                </c:pt>
                <c:pt idx="1715">
                  <c:v>403.4716243712492</c:v>
                </c:pt>
                <c:pt idx="1716">
                  <c:v>402.9882178697201</c:v>
                </c:pt>
                <c:pt idx="1717">
                  <c:v>403.0213100523434</c:v>
                </c:pt>
                <c:pt idx="1718">
                  <c:v>402.642092976067</c:v>
                </c:pt>
                <c:pt idx="1719">
                  <c:v>402.1656162133594</c:v>
                </c:pt>
                <c:pt idx="1720">
                  <c:v>402.3709417536992</c:v>
                </c:pt>
                <c:pt idx="1721">
                  <c:v>401.0564906135432</c:v>
                </c:pt>
                <c:pt idx="1722">
                  <c:v>400.0145483298727</c:v>
                </c:pt>
                <c:pt idx="1723">
                  <c:v>399.9992884475531</c:v>
                </c:pt>
                <c:pt idx="1724">
                  <c:v>399.0231051837265</c:v>
                </c:pt>
                <c:pt idx="1725">
                  <c:v>398.5256932861817</c:v>
                </c:pt>
                <c:pt idx="1726">
                  <c:v>398.0286818607361</c:v>
                </c:pt>
                <c:pt idx="1727">
                  <c:v>397.5103795592314</c:v>
                </c:pt>
                <c:pt idx="1728">
                  <c:v>397.0172987703966</c:v>
                </c:pt>
                <c:pt idx="1729">
                  <c:v>396.5147339870745</c:v>
                </c:pt>
                <c:pt idx="1730">
                  <c:v>396.0184853180709</c:v>
                </c:pt>
                <c:pt idx="1731">
                  <c:v>395.4902002329613</c:v>
                </c:pt>
                <c:pt idx="1732">
                  <c:v>395.4687774515453</c:v>
                </c:pt>
                <c:pt idx="1733">
                  <c:v>394.5335935692552</c:v>
                </c:pt>
                <c:pt idx="1734">
                  <c:v>394.2884652043273</c:v>
                </c:pt>
                <c:pt idx="1735">
                  <c:v>394.0233145552291</c:v>
                </c:pt>
                <c:pt idx="1736">
                  <c:v>394.0021872684657</c:v>
                </c:pt>
                <c:pt idx="1737">
                  <c:v>393.8730661127931</c:v>
                </c:pt>
                <c:pt idx="1738">
                  <c:v>393.5642241720641</c:v>
                </c:pt>
                <c:pt idx="1739">
                  <c:v>393.3454002773225</c:v>
                </c:pt>
                <c:pt idx="1740">
                  <c:v>393.3279084453397</c:v>
                </c:pt>
                <c:pt idx="1741">
                  <c:v>392.8886377533314</c:v>
                </c:pt>
                <c:pt idx="1742">
                  <c:v>392.8716333280463</c:v>
                </c:pt>
                <c:pt idx="1743">
                  <c:v>392.5143779855212</c:v>
                </c:pt>
                <c:pt idx="1744">
                  <c:v>392.4290635215147</c:v>
                </c:pt>
                <c:pt idx="1745">
                  <c:v>392.414531816522</c:v>
                </c:pt>
                <c:pt idx="1746">
                  <c:v>392.4017091441036</c:v>
                </c:pt>
                <c:pt idx="1747">
                  <c:v>392.4846242365749</c:v>
                </c:pt>
                <c:pt idx="1748">
                  <c:v>392.5801774808544</c:v>
                </c:pt>
                <c:pt idx="1749">
                  <c:v>393.1949960840629</c:v>
                </c:pt>
                <c:pt idx="1750">
                  <c:v>393.7059325422755</c:v>
                </c:pt>
                <c:pt idx="1751">
                  <c:v>393.710260959314</c:v>
                </c:pt>
                <c:pt idx="1752">
                  <c:v>394.5265018681562</c:v>
                </c:pt>
                <c:pt idx="1753">
                  <c:v>394.5360054856856</c:v>
                </c:pt>
                <c:pt idx="1754">
                  <c:v>394.8251059084298</c:v>
                </c:pt>
                <c:pt idx="1755">
                  <c:v>395.1812750563715</c:v>
                </c:pt>
                <c:pt idx="1756">
                  <c:v>395.4577504957053</c:v>
                </c:pt>
                <c:pt idx="1757">
                  <c:v>395.4704214377848</c:v>
                </c:pt>
                <c:pt idx="1758">
                  <c:v>395.6733484397071</c:v>
                </c:pt>
                <c:pt idx="1759">
                  <c:v>396.0504407043316</c:v>
                </c:pt>
                <c:pt idx="1760">
                  <c:v>396.2159643430568</c:v>
                </c:pt>
                <c:pt idx="1761">
                  <c:v>396.3558997685133</c:v>
                </c:pt>
                <c:pt idx="1762">
                  <c:v>396.3681855815761</c:v>
                </c:pt>
                <c:pt idx="1763">
                  <c:v>396.4423406099747</c:v>
                </c:pt>
                <c:pt idx="1764">
                  <c:v>396.711403587352</c:v>
                </c:pt>
                <c:pt idx="1765">
                  <c:v>396.8858329024925</c:v>
                </c:pt>
                <c:pt idx="1766">
                  <c:v>396.8972946541386</c:v>
                </c:pt>
                <c:pt idx="1767">
                  <c:v>397.0763031856659</c:v>
                </c:pt>
                <c:pt idx="1768">
                  <c:v>397.4872450972857</c:v>
                </c:pt>
                <c:pt idx="1769">
                  <c:v>397.708971992748</c:v>
                </c:pt>
                <c:pt idx="1770">
                  <c:v>397.724496610627</c:v>
                </c:pt>
                <c:pt idx="1771">
                  <c:v>398.212282475823</c:v>
                </c:pt>
                <c:pt idx="1772">
                  <c:v>398.4104465384948</c:v>
                </c:pt>
                <c:pt idx="1773">
                  <c:v>398.5993550525268</c:v>
                </c:pt>
                <c:pt idx="1774">
                  <c:v>398.8178118206441</c:v>
                </c:pt>
                <c:pt idx="1775">
                  <c:v>399.0724832687468</c:v>
                </c:pt>
                <c:pt idx="1776">
                  <c:v>399.0858344210314</c:v>
                </c:pt>
                <c:pt idx="1777">
                  <c:v>399.1973227729292</c:v>
                </c:pt>
                <c:pt idx="1778">
                  <c:v>399.2557517962673</c:v>
                </c:pt>
                <c:pt idx="1779">
                  <c:v>399.2259816377736</c:v>
                </c:pt>
                <c:pt idx="1780">
                  <c:v>399.2352506271115</c:v>
                </c:pt>
                <c:pt idx="1781">
                  <c:v>399.2392123437808</c:v>
                </c:pt>
                <c:pt idx="1782">
                  <c:v>399.3320314400237</c:v>
                </c:pt>
                <c:pt idx="1783">
                  <c:v>399.4983883919779</c:v>
                </c:pt>
                <c:pt idx="1784">
                  <c:v>399.7345507497956</c:v>
                </c:pt>
                <c:pt idx="1785">
                  <c:v>399.8427924374305</c:v>
                </c:pt>
                <c:pt idx="1786">
                  <c:v>399.8475644567759</c:v>
                </c:pt>
                <c:pt idx="1787">
                  <c:v>400.0298518864995</c:v>
                </c:pt>
                <c:pt idx="1788">
                  <c:v>400.2739775249487</c:v>
                </c:pt>
                <c:pt idx="1789">
                  <c:v>400.740491531735</c:v>
                </c:pt>
                <c:pt idx="1790">
                  <c:v>400.9038853755204</c:v>
                </c:pt>
                <c:pt idx="1791">
                  <c:v>401.1043585202646</c:v>
                </c:pt>
                <c:pt idx="1792">
                  <c:v>401.1175720776179</c:v>
                </c:pt>
                <c:pt idx="1793">
                  <c:v>401.0850396636259</c:v>
                </c:pt>
                <c:pt idx="1794">
                  <c:v>400.9966721287902</c:v>
                </c:pt>
                <c:pt idx="1795">
                  <c:v>400.8907560802321</c:v>
                </c:pt>
                <c:pt idx="1796">
                  <c:v>400.8146816750994</c:v>
                </c:pt>
                <c:pt idx="1797">
                  <c:v>400.8601085812679</c:v>
                </c:pt>
                <c:pt idx="1798">
                  <c:v>400.838087431302</c:v>
                </c:pt>
                <c:pt idx="1799">
                  <c:v>400.8436396129531</c:v>
                </c:pt>
                <c:pt idx="1800">
                  <c:v>400.9573347302509</c:v>
                </c:pt>
                <c:pt idx="1801">
                  <c:v>401.1998134232483</c:v>
                </c:pt>
                <c:pt idx="1802">
                  <c:v>401.3551275267346</c:v>
                </c:pt>
                <c:pt idx="1803">
                  <c:v>401.5794517440972</c:v>
                </c:pt>
                <c:pt idx="1804">
                  <c:v>401.7826135588462</c:v>
                </c:pt>
                <c:pt idx="1805">
                  <c:v>402.0757542663463</c:v>
                </c:pt>
                <c:pt idx="1806">
                  <c:v>402.1715402965984</c:v>
                </c:pt>
                <c:pt idx="1807">
                  <c:v>402.516447798485</c:v>
                </c:pt>
                <c:pt idx="1808">
                  <c:v>402.6496977880793</c:v>
                </c:pt>
                <c:pt idx="1809">
                  <c:v>402.8618101596757</c:v>
                </c:pt>
                <c:pt idx="1810">
                  <c:v>403.0700466275593</c:v>
                </c:pt>
                <c:pt idx="1811">
                  <c:v>403.31742464963</c:v>
                </c:pt>
                <c:pt idx="1812">
                  <c:v>403.3082366637216</c:v>
                </c:pt>
                <c:pt idx="1813">
                  <c:v>403.7033602328758</c:v>
                </c:pt>
                <c:pt idx="1814">
                  <c:v>403.994581395833</c:v>
                </c:pt>
                <c:pt idx="1815">
                  <c:v>404.2849057006544</c:v>
                </c:pt>
                <c:pt idx="1816">
                  <c:v>404.2526968425131</c:v>
                </c:pt>
                <c:pt idx="1817">
                  <c:v>404.4132627421621</c:v>
                </c:pt>
                <c:pt idx="1818">
                  <c:v>404.4703725298249</c:v>
                </c:pt>
                <c:pt idx="1819">
                  <c:v>404.5247206154583</c:v>
                </c:pt>
                <c:pt idx="1820">
                  <c:v>404.5555072130402</c:v>
                </c:pt>
                <c:pt idx="1821">
                  <c:v>404.5741455611728</c:v>
                </c:pt>
                <c:pt idx="1822">
                  <c:v>404.6414418937046</c:v>
                </c:pt>
                <c:pt idx="1823">
                  <c:v>404.6988540929453</c:v>
                </c:pt>
                <c:pt idx="1824">
                  <c:v>404.8739648103757</c:v>
                </c:pt>
                <c:pt idx="1825">
                  <c:v>405.0549553288421</c:v>
                </c:pt>
                <c:pt idx="1826">
                  <c:v>405.0272261932928</c:v>
                </c:pt>
                <c:pt idx="1827">
                  <c:v>405.0670714534469</c:v>
                </c:pt>
                <c:pt idx="1828">
                  <c:v>405.1385331884772</c:v>
                </c:pt>
                <c:pt idx="1829">
                  <c:v>405.2048391808157</c:v>
                </c:pt>
                <c:pt idx="1830">
                  <c:v>405.1804979692367</c:v>
                </c:pt>
                <c:pt idx="1831">
                  <c:v>405.3493556375698</c:v>
                </c:pt>
                <c:pt idx="1832">
                  <c:v>405.5165995342709</c:v>
                </c:pt>
                <c:pt idx="1833">
                  <c:v>405.6833151532681</c:v>
                </c:pt>
                <c:pt idx="1834">
                  <c:v>405.9136342931617</c:v>
                </c:pt>
                <c:pt idx="1835">
                  <c:v>406.3891867822837</c:v>
                </c:pt>
                <c:pt idx="1836">
                  <c:v>406.376020723001</c:v>
                </c:pt>
                <c:pt idx="1837">
                  <c:v>406.172137329056</c:v>
                </c:pt>
                <c:pt idx="1838">
                  <c:v>406.7542781215842</c:v>
                </c:pt>
                <c:pt idx="1839">
                  <c:v>407.0297316420356</c:v>
                </c:pt>
                <c:pt idx="1840">
                  <c:v>407.3452276870164</c:v>
                </c:pt>
                <c:pt idx="1841">
                  <c:v>407.6605219415295</c:v>
                </c:pt>
                <c:pt idx="1842">
                  <c:v>407.654348480957</c:v>
                </c:pt>
                <c:pt idx="1843">
                  <c:v>408.20747654322</c:v>
                </c:pt>
                <c:pt idx="1844">
                  <c:v>408.4223959003519</c:v>
                </c:pt>
                <c:pt idx="1845">
                  <c:v>408.644221194759</c:v>
                </c:pt>
                <c:pt idx="1846">
                  <c:v>408.8371350221009</c:v>
                </c:pt>
                <c:pt idx="1847">
                  <c:v>409.0494628745692</c:v>
                </c:pt>
                <c:pt idx="1848">
                  <c:v>409.0880921639276</c:v>
                </c:pt>
                <c:pt idx="1849">
                  <c:v>409.1201051073962</c:v>
                </c:pt>
                <c:pt idx="1850">
                  <c:v>409.0727881048192</c:v>
                </c:pt>
                <c:pt idx="1851">
                  <c:v>408.9976629051159</c:v>
                </c:pt>
                <c:pt idx="1852">
                  <c:v>409.0004230487766</c:v>
                </c:pt>
                <c:pt idx="1853">
                  <c:v>408.7270356689293</c:v>
                </c:pt>
                <c:pt idx="1854">
                  <c:v>407.9728674453149</c:v>
                </c:pt>
                <c:pt idx="1855">
                  <c:v>407.4467970435492</c:v>
                </c:pt>
                <c:pt idx="1856">
                  <c:v>406.939190642447</c:v>
                </c:pt>
                <c:pt idx="1857">
                  <c:v>406.484429069058</c:v>
                </c:pt>
                <c:pt idx="1858">
                  <c:v>406.4795223411593</c:v>
                </c:pt>
                <c:pt idx="1859">
                  <c:v>405.7049318424164</c:v>
                </c:pt>
                <c:pt idx="1860">
                  <c:v>405.6995033516388</c:v>
                </c:pt>
                <c:pt idx="1861">
                  <c:v>405.014736481828</c:v>
                </c:pt>
                <c:pt idx="1862">
                  <c:v>405.0079510461976</c:v>
                </c:pt>
                <c:pt idx="1863">
                  <c:v>404.633965245894</c:v>
                </c:pt>
                <c:pt idx="1864">
                  <c:v>403.8600216166215</c:v>
                </c:pt>
                <c:pt idx="1865">
                  <c:v>403.509837616815</c:v>
                </c:pt>
                <c:pt idx="1866">
                  <c:v>403.1551516649175</c:v>
                </c:pt>
                <c:pt idx="1867">
                  <c:v>403.1818134595743</c:v>
                </c:pt>
                <c:pt idx="1868">
                  <c:v>402.6083532713245</c:v>
                </c:pt>
                <c:pt idx="1869">
                  <c:v>402.423410122746</c:v>
                </c:pt>
                <c:pt idx="1870">
                  <c:v>402.2131604561345</c:v>
                </c:pt>
                <c:pt idx="1871">
                  <c:v>402.3349505776263</c:v>
                </c:pt>
                <c:pt idx="1872">
                  <c:v>402.3506308819254</c:v>
                </c:pt>
                <c:pt idx="1873">
                  <c:v>407.1190163972539</c:v>
                </c:pt>
                <c:pt idx="1874">
                  <c:v>399.6267644349132</c:v>
                </c:pt>
                <c:pt idx="1875">
                  <c:v>399.7472420235012</c:v>
                </c:pt>
                <c:pt idx="1876">
                  <c:v>399.6652609834392</c:v>
                </c:pt>
                <c:pt idx="1877">
                  <c:v>399.5449826945522</c:v>
                </c:pt>
                <c:pt idx="1878">
                  <c:v>399.3342297817367</c:v>
                </c:pt>
                <c:pt idx="1879">
                  <c:v>399.1442255659598</c:v>
                </c:pt>
                <c:pt idx="1880">
                  <c:v>398.9468493235723</c:v>
                </c:pt>
                <c:pt idx="1881">
                  <c:v>398.8160774653692</c:v>
                </c:pt>
                <c:pt idx="1882">
                  <c:v>398.8226069217694</c:v>
                </c:pt>
                <c:pt idx="1883">
                  <c:v>399.0324424982298</c:v>
                </c:pt>
                <c:pt idx="1884">
                  <c:v>399.1071430808423</c:v>
                </c:pt>
                <c:pt idx="1885">
                  <c:v>399.1367786747574</c:v>
                </c:pt>
                <c:pt idx="1886">
                  <c:v>399.1405669216034</c:v>
                </c:pt>
                <c:pt idx="1887">
                  <c:v>399.1751550545014</c:v>
                </c:pt>
                <c:pt idx="1888">
                  <c:v>399.0987316374847</c:v>
                </c:pt>
                <c:pt idx="1889">
                  <c:v>399.0650443398488</c:v>
                </c:pt>
                <c:pt idx="1890">
                  <c:v>399.0661701400617</c:v>
                </c:pt>
                <c:pt idx="1891">
                  <c:v>399.1706664934758</c:v>
                </c:pt>
                <c:pt idx="1892">
                  <c:v>399.1388960443614</c:v>
                </c:pt>
                <c:pt idx="1893">
                  <c:v>399.1591227886936</c:v>
                </c:pt>
                <c:pt idx="1894">
                  <c:v>399.1731131134748</c:v>
                </c:pt>
                <c:pt idx="1895">
                  <c:v>399.1177314200802</c:v>
                </c:pt>
                <c:pt idx="1896">
                  <c:v>399.0882591230987</c:v>
                </c:pt>
                <c:pt idx="1897">
                  <c:v>399.0887218533638</c:v>
                </c:pt>
                <c:pt idx="1898">
                  <c:v>399.0152039157395</c:v>
                </c:pt>
                <c:pt idx="1899">
                  <c:v>398.9235544734148</c:v>
                </c:pt>
                <c:pt idx="1900">
                  <c:v>398.7577071188329</c:v>
                </c:pt>
                <c:pt idx="1901">
                  <c:v>398.5808028435534</c:v>
                </c:pt>
                <c:pt idx="1902">
                  <c:v>398.2248103537646</c:v>
                </c:pt>
                <c:pt idx="1903">
                  <c:v>398.218288530309</c:v>
                </c:pt>
                <c:pt idx="1904">
                  <c:v>397.5371795724017</c:v>
                </c:pt>
                <c:pt idx="1905">
                  <c:v>397.166087323106</c:v>
                </c:pt>
                <c:pt idx="1906">
                  <c:v>396.7946889663027</c:v>
                </c:pt>
                <c:pt idx="1907">
                  <c:v>396.7820696736528</c:v>
                </c:pt>
                <c:pt idx="1908">
                  <c:v>396.0710249974765</c:v>
                </c:pt>
                <c:pt idx="1909">
                  <c:v>395.9440445113497</c:v>
                </c:pt>
                <c:pt idx="1910">
                  <c:v>395.8659100478254</c:v>
                </c:pt>
                <c:pt idx="1911">
                  <c:v>395.7117614756966</c:v>
                </c:pt>
                <c:pt idx="1912">
                  <c:v>395.5532542156993</c:v>
                </c:pt>
                <c:pt idx="1913">
                  <c:v>395.2400324121494</c:v>
                </c:pt>
                <c:pt idx="1914">
                  <c:v>394.9614269709333</c:v>
                </c:pt>
                <c:pt idx="1915">
                  <c:v>394.6907390658308</c:v>
                </c:pt>
                <c:pt idx="1916">
                  <c:v>394.4185290448518</c:v>
                </c:pt>
                <c:pt idx="1917">
                  <c:v>394.4044216960736</c:v>
                </c:pt>
                <c:pt idx="1918">
                  <c:v>394.0769843150391</c:v>
                </c:pt>
                <c:pt idx="1919">
                  <c:v>393.991174060635</c:v>
                </c:pt>
                <c:pt idx="1920">
                  <c:v>393.9783327229783</c:v>
                </c:pt>
                <c:pt idx="1921">
                  <c:v>393.4205214519069</c:v>
                </c:pt>
                <c:pt idx="1922">
                  <c:v>393.0701691276651</c:v>
                </c:pt>
                <c:pt idx="1923">
                  <c:v>393.0547089117608</c:v>
                </c:pt>
                <c:pt idx="1924">
                  <c:v>392.4272555989208</c:v>
                </c:pt>
                <c:pt idx="1925">
                  <c:v>392.0439642039756</c:v>
                </c:pt>
                <c:pt idx="1926">
                  <c:v>392.0263646285038</c:v>
                </c:pt>
                <c:pt idx="1927">
                  <c:v>391.7553281681728</c:v>
                </c:pt>
                <c:pt idx="1928">
                  <c:v>391.2671386410776</c:v>
                </c:pt>
                <c:pt idx="1929">
                  <c:v>391.000472647022</c:v>
                </c:pt>
                <c:pt idx="1930">
                  <c:v>390.7038968905662</c:v>
                </c:pt>
                <c:pt idx="1931">
                  <c:v>390.6853944209412</c:v>
                </c:pt>
                <c:pt idx="1932">
                  <c:v>389.8492940740837</c:v>
                </c:pt>
                <c:pt idx="1933">
                  <c:v>389.4589229938712</c:v>
                </c:pt>
                <c:pt idx="1934">
                  <c:v>389.1386910866389</c:v>
                </c:pt>
                <c:pt idx="1935">
                  <c:v>388.8188991762168</c:v>
                </c:pt>
                <c:pt idx="1936">
                  <c:v>388.5062234933882</c:v>
                </c:pt>
                <c:pt idx="1937">
                  <c:v>388.2886047866182</c:v>
                </c:pt>
                <c:pt idx="1938">
                  <c:v>388.1418359284516</c:v>
                </c:pt>
                <c:pt idx="1939">
                  <c:v>388.0240257391661</c:v>
                </c:pt>
                <c:pt idx="1940">
                  <c:v>387.819597758352</c:v>
                </c:pt>
                <c:pt idx="1941">
                  <c:v>387.6104305529414</c:v>
                </c:pt>
                <c:pt idx="1942">
                  <c:v>387.5931930986761</c:v>
                </c:pt>
                <c:pt idx="1943">
                  <c:v>387.2858725759158</c:v>
                </c:pt>
                <c:pt idx="1944">
                  <c:v>387.1135666955745</c:v>
                </c:pt>
                <c:pt idx="1945">
                  <c:v>386.9595067948997</c:v>
                </c:pt>
                <c:pt idx="1946">
                  <c:v>386.767097878719</c:v>
                </c:pt>
                <c:pt idx="1947">
                  <c:v>386.7524287205656</c:v>
                </c:pt>
                <c:pt idx="1948">
                  <c:v>386.6798685807826</c:v>
                </c:pt>
                <c:pt idx="1949">
                  <c:v>386.6580781847102</c:v>
                </c:pt>
                <c:pt idx="1950">
                  <c:v>386.6512553262344</c:v>
                </c:pt>
                <c:pt idx="1951">
                  <c:v>390.1658245882269</c:v>
                </c:pt>
                <c:pt idx="1952">
                  <c:v>390.1843041110545</c:v>
                </c:pt>
                <c:pt idx="1953">
                  <c:v>390.1883861214805</c:v>
                </c:pt>
                <c:pt idx="1954">
                  <c:v>390.2706886942081</c:v>
                </c:pt>
                <c:pt idx="1955">
                  <c:v>390.3641419158692</c:v>
                </c:pt>
                <c:pt idx="1956">
                  <c:v>390.3583650592581</c:v>
                </c:pt>
                <c:pt idx="1957">
                  <c:v>390.3697033974016</c:v>
                </c:pt>
                <c:pt idx="1958">
                  <c:v>390.4269731587565</c:v>
                </c:pt>
                <c:pt idx="1959">
                  <c:v>390.4936259848283</c:v>
                </c:pt>
                <c:pt idx="1960">
                  <c:v>390.5437949375967</c:v>
                </c:pt>
                <c:pt idx="1961">
                  <c:v>390.580162069894</c:v>
                </c:pt>
                <c:pt idx="1962">
                  <c:v>390.5881304961055</c:v>
                </c:pt>
                <c:pt idx="1963">
                  <c:v>390.8912343091084</c:v>
                </c:pt>
                <c:pt idx="1964">
                  <c:v>391.0961567568443</c:v>
                </c:pt>
                <c:pt idx="1965">
                  <c:v>391.3818854124914</c:v>
                </c:pt>
                <c:pt idx="1966">
                  <c:v>391.547774377128</c:v>
                </c:pt>
                <c:pt idx="1967">
                  <c:v>391.6211221522863</c:v>
                </c:pt>
                <c:pt idx="1968">
                  <c:v>391.5664688241341</c:v>
                </c:pt>
                <c:pt idx="1969">
                  <c:v>391.477232239289</c:v>
                </c:pt>
                <c:pt idx="1970">
                  <c:v>391.3926480597765</c:v>
                </c:pt>
                <c:pt idx="1971">
                  <c:v>391.3976688908522</c:v>
                </c:pt>
                <c:pt idx="1972">
                  <c:v>391.3789794645356</c:v>
                </c:pt>
                <c:pt idx="1973">
                  <c:v>391.3084957790911</c:v>
                </c:pt>
                <c:pt idx="1974">
                  <c:v>391.2660443903937</c:v>
                </c:pt>
                <c:pt idx="1975">
                  <c:v>391.2298507029142</c:v>
                </c:pt>
                <c:pt idx="1976">
                  <c:v>391.23086944596</c:v>
                </c:pt>
                <c:pt idx="1977">
                  <c:v>391.2318041988291</c:v>
                </c:pt>
                <c:pt idx="1978">
                  <c:v>391.3002004897662</c:v>
                </c:pt>
                <c:pt idx="1979">
                  <c:v>391.35927269764</c:v>
                </c:pt>
                <c:pt idx="1980">
                  <c:v>391.3614347755538</c:v>
                </c:pt>
                <c:pt idx="1981">
                  <c:v>391.5156975013317</c:v>
                </c:pt>
                <c:pt idx="1982">
                  <c:v>391.5185478990556</c:v>
                </c:pt>
                <c:pt idx="1983">
                  <c:v>391.5885417328005</c:v>
                </c:pt>
                <c:pt idx="1984">
                  <c:v>391.7964235998973</c:v>
                </c:pt>
                <c:pt idx="1985">
                  <c:v>391.9794516015175</c:v>
                </c:pt>
                <c:pt idx="1986">
                  <c:v>391.984716093877</c:v>
                </c:pt>
                <c:pt idx="1987">
                  <c:v>392.1228704608178</c:v>
                </c:pt>
                <c:pt idx="1988">
                  <c:v>392.2736126640752</c:v>
                </c:pt>
                <c:pt idx="1989">
                  <c:v>392.3700607137515</c:v>
                </c:pt>
                <c:pt idx="1990">
                  <c:v>392.4317577217029</c:v>
                </c:pt>
                <c:pt idx="1991">
                  <c:v>392.4373559136031</c:v>
                </c:pt>
                <c:pt idx="1992">
                  <c:v>392.4478866306466</c:v>
                </c:pt>
                <c:pt idx="1993">
                  <c:v>392.7602185199761</c:v>
                </c:pt>
                <c:pt idx="1994">
                  <c:v>392.9157335309865</c:v>
                </c:pt>
                <c:pt idx="1995">
                  <c:v>393.106662857374</c:v>
                </c:pt>
                <c:pt idx="1996">
                  <c:v>393.2354221679854</c:v>
                </c:pt>
                <c:pt idx="1997">
                  <c:v>393.3176647663594</c:v>
                </c:pt>
                <c:pt idx="1998">
                  <c:v>393.4307933480876</c:v>
                </c:pt>
                <c:pt idx="1999">
                  <c:v>393.6073679720851</c:v>
                </c:pt>
                <c:pt idx="2000">
                  <c:v>393.8528279240874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9781176"/>
        <c:axId val="2079784216"/>
      </c:lineChart>
      <c:catAx>
        <c:axId val="2079781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79784216"/>
        <c:crosses val="autoZero"/>
        <c:auto val="1"/>
        <c:lblAlgn val="ctr"/>
        <c:lblOffset val="100"/>
        <c:noMultiLvlLbl val="0"/>
      </c:catAx>
      <c:valAx>
        <c:axId val="2079784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079781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 sz="1400"/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7"/>
          <c:order val="0"/>
          <c:tx>
            <c:strRef>
              <c:f>'Batterie 5 - P, E, Eta, U'!$M$17</c:f>
              <c:strCache>
                <c:ptCount val="1"/>
                <c:pt idx="0">
                  <c:v>SoC</c:v>
                </c:pt>
              </c:strCache>
            </c:strRef>
          </c:tx>
          <c:spPr>
            <a:ln w="31750"/>
          </c:spPr>
          <c:cat>
            <c:numRef>
              <c:f>'Batterie 5 - P, E, Eta, U'!$B$19:$B$2019</c:f>
              <c:numCache>
                <c:formatCode>General</c:formatCode>
                <c:ptCount val="2001"/>
                <c:pt idx="0">
                  <c:v>0.0</c:v>
                </c:pt>
                <c:pt idx="1">
                  <c:v>2.0</c:v>
                </c:pt>
                <c:pt idx="2">
                  <c:v>4.0</c:v>
                </c:pt>
                <c:pt idx="3">
                  <c:v>6.0</c:v>
                </c:pt>
                <c:pt idx="4">
                  <c:v>8.0</c:v>
                </c:pt>
                <c:pt idx="5">
                  <c:v>10.0</c:v>
                </c:pt>
                <c:pt idx="6">
                  <c:v>12.0</c:v>
                </c:pt>
                <c:pt idx="7">
                  <c:v>14.0</c:v>
                </c:pt>
                <c:pt idx="8">
                  <c:v>16.0</c:v>
                </c:pt>
                <c:pt idx="9">
                  <c:v>18.0</c:v>
                </c:pt>
                <c:pt idx="10">
                  <c:v>20.0</c:v>
                </c:pt>
                <c:pt idx="11">
                  <c:v>22.0</c:v>
                </c:pt>
                <c:pt idx="12">
                  <c:v>24.0</c:v>
                </c:pt>
                <c:pt idx="13">
                  <c:v>26.0</c:v>
                </c:pt>
                <c:pt idx="14">
                  <c:v>28.0</c:v>
                </c:pt>
                <c:pt idx="15">
                  <c:v>30.0</c:v>
                </c:pt>
                <c:pt idx="16">
                  <c:v>32.0</c:v>
                </c:pt>
                <c:pt idx="17">
                  <c:v>34.0</c:v>
                </c:pt>
                <c:pt idx="18">
                  <c:v>36.0</c:v>
                </c:pt>
                <c:pt idx="19">
                  <c:v>38.0</c:v>
                </c:pt>
                <c:pt idx="20">
                  <c:v>40.0</c:v>
                </c:pt>
                <c:pt idx="21">
                  <c:v>42.0</c:v>
                </c:pt>
                <c:pt idx="22">
                  <c:v>44.0</c:v>
                </c:pt>
                <c:pt idx="23">
                  <c:v>46.0</c:v>
                </c:pt>
                <c:pt idx="24">
                  <c:v>48.0</c:v>
                </c:pt>
                <c:pt idx="25">
                  <c:v>50.0</c:v>
                </c:pt>
                <c:pt idx="26">
                  <c:v>52.0</c:v>
                </c:pt>
                <c:pt idx="27">
                  <c:v>54.0</c:v>
                </c:pt>
                <c:pt idx="28">
                  <c:v>56.0</c:v>
                </c:pt>
                <c:pt idx="29">
                  <c:v>58.0</c:v>
                </c:pt>
                <c:pt idx="30">
                  <c:v>60.0</c:v>
                </c:pt>
                <c:pt idx="31">
                  <c:v>62.0</c:v>
                </c:pt>
                <c:pt idx="32">
                  <c:v>64.0</c:v>
                </c:pt>
                <c:pt idx="33">
                  <c:v>66.0</c:v>
                </c:pt>
                <c:pt idx="34">
                  <c:v>68.0</c:v>
                </c:pt>
                <c:pt idx="35">
                  <c:v>70.0</c:v>
                </c:pt>
                <c:pt idx="36">
                  <c:v>72.0</c:v>
                </c:pt>
                <c:pt idx="37">
                  <c:v>74.0</c:v>
                </c:pt>
                <c:pt idx="38">
                  <c:v>76.0</c:v>
                </c:pt>
                <c:pt idx="39">
                  <c:v>78.0</c:v>
                </c:pt>
                <c:pt idx="40">
                  <c:v>80.0</c:v>
                </c:pt>
                <c:pt idx="41">
                  <c:v>82.0</c:v>
                </c:pt>
                <c:pt idx="42">
                  <c:v>84.0</c:v>
                </c:pt>
                <c:pt idx="43">
                  <c:v>86.0</c:v>
                </c:pt>
                <c:pt idx="44">
                  <c:v>88.0</c:v>
                </c:pt>
                <c:pt idx="45">
                  <c:v>90.0</c:v>
                </c:pt>
                <c:pt idx="46">
                  <c:v>92.0</c:v>
                </c:pt>
                <c:pt idx="47">
                  <c:v>94.0</c:v>
                </c:pt>
                <c:pt idx="48">
                  <c:v>96.0</c:v>
                </c:pt>
                <c:pt idx="49">
                  <c:v>98.0</c:v>
                </c:pt>
                <c:pt idx="50">
                  <c:v>100.0</c:v>
                </c:pt>
                <c:pt idx="51">
                  <c:v>102.0</c:v>
                </c:pt>
                <c:pt idx="52">
                  <c:v>104.0</c:v>
                </c:pt>
                <c:pt idx="53">
                  <c:v>106.0</c:v>
                </c:pt>
                <c:pt idx="54">
                  <c:v>108.0</c:v>
                </c:pt>
                <c:pt idx="55">
                  <c:v>110.0</c:v>
                </c:pt>
                <c:pt idx="56">
                  <c:v>112.0</c:v>
                </c:pt>
                <c:pt idx="57">
                  <c:v>114.0</c:v>
                </c:pt>
                <c:pt idx="58">
                  <c:v>116.0</c:v>
                </c:pt>
                <c:pt idx="59">
                  <c:v>118.0</c:v>
                </c:pt>
                <c:pt idx="60">
                  <c:v>120.0</c:v>
                </c:pt>
                <c:pt idx="61">
                  <c:v>122.0</c:v>
                </c:pt>
                <c:pt idx="62">
                  <c:v>124.0</c:v>
                </c:pt>
                <c:pt idx="63">
                  <c:v>126.0</c:v>
                </c:pt>
                <c:pt idx="64">
                  <c:v>128.0</c:v>
                </c:pt>
                <c:pt idx="65">
                  <c:v>130.0</c:v>
                </c:pt>
                <c:pt idx="66">
                  <c:v>132.0</c:v>
                </c:pt>
                <c:pt idx="67">
                  <c:v>134.0</c:v>
                </c:pt>
                <c:pt idx="68">
                  <c:v>136.0</c:v>
                </c:pt>
                <c:pt idx="69">
                  <c:v>138.0</c:v>
                </c:pt>
                <c:pt idx="70">
                  <c:v>140.0</c:v>
                </c:pt>
                <c:pt idx="71">
                  <c:v>142.0</c:v>
                </c:pt>
                <c:pt idx="72">
                  <c:v>144.0</c:v>
                </c:pt>
                <c:pt idx="73">
                  <c:v>146.0</c:v>
                </c:pt>
                <c:pt idx="74">
                  <c:v>148.0</c:v>
                </c:pt>
                <c:pt idx="75">
                  <c:v>150.0</c:v>
                </c:pt>
                <c:pt idx="76">
                  <c:v>152.0</c:v>
                </c:pt>
                <c:pt idx="77">
                  <c:v>154.0</c:v>
                </c:pt>
                <c:pt idx="78">
                  <c:v>156.0</c:v>
                </c:pt>
                <c:pt idx="79">
                  <c:v>158.0</c:v>
                </c:pt>
                <c:pt idx="80">
                  <c:v>160.0</c:v>
                </c:pt>
                <c:pt idx="81">
                  <c:v>162.0</c:v>
                </c:pt>
                <c:pt idx="82">
                  <c:v>164.0</c:v>
                </c:pt>
                <c:pt idx="83">
                  <c:v>166.0</c:v>
                </c:pt>
                <c:pt idx="84">
                  <c:v>168.0</c:v>
                </c:pt>
                <c:pt idx="85">
                  <c:v>170.0</c:v>
                </c:pt>
                <c:pt idx="86">
                  <c:v>172.0</c:v>
                </c:pt>
                <c:pt idx="87">
                  <c:v>174.0</c:v>
                </c:pt>
                <c:pt idx="88">
                  <c:v>176.0</c:v>
                </c:pt>
                <c:pt idx="89">
                  <c:v>178.0</c:v>
                </c:pt>
                <c:pt idx="90">
                  <c:v>180.0</c:v>
                </c:pt>
                <c:pt idx="91">
                  <c:v>182.0</c:v>
                </c:pt>
                <c:pt idx="92">
                  <c:v>184.0</c:v>
                </c:pt>
                <c:pt idx="93">
                  <c:v>186.0</c:v>
                </c:pt>
                <c:pt idx="94">
                  <c:v>188.0</c:v>
                </c:pt>
                <c:pt idx="95">
                  <c:v>190.0</c:v>
                </c:pt>
                <c:pt idx="96">
                  <c:v>192.0</c:v>
                </c:pt>
                <c:pt idx="97">
                  <c:v>194.0</c:v>
                </c:pt>
                <c:pt idx="98">
                  <c:v>196.0</c:v>
                </c:pt>
                <c:pt idx="99">
                  <c:v>198.0</c:v>
                </c:pt>
                <c:pt idx="100">
                  <c:v>200.0</c:v>
                </c:pt>
                <c:pt idx="101">
                  <c:v>202.0</c:v>
                </c:pt>
                <c:pt idx="102">
                  <c:v>204.0</c:v>
                </c:pt>
                <c:pt idx="103">
                  <c:v>206.0</c:v>
                </c:pt>
                <c:pt idx="104">
                  <c:v>208.0</c:v>
                </c:pt>
                <c:pt idx="105">
                  <c:v>210.0</c:v>
                </c:pt>
                <c:pt idx="106">
                  <c:v>212.0</c:v>
                </c:pt>
                <c:pt idx="107">
                  <c:v>214.0</c:v>
                </c:pt>
                <c:pt idx="108">
                  <c:v>216.0</c:v>
                </c:pt>
                <c:pt idx="109">
                  <c:v>218.0</c:v>
                </c:pt>
                <c:pt idx="110">
                  <c:v>220.0</c:v>
                </c:pt>
                <c:pt idx="111">
                  <c:v>222.0</c:v>
                </c:pt>
                <c:pt idx="112">
                  <c:v>224.0</c:v>
                </c:pt>
                <c:pt idx="113">
                  <c:v>226.0</c:v>
                </c:pt>
                <c:pt idx="114">
                  <c:v>228.0</c:v>
                </c:pt>
                <c:pt idx="115">
                  <c:v>230.0</c:v>
                </c:pt>
                <c:pt idx="116">
                  <c:v>232.0</c:v>
                </c:pt>
                <c:pt idx="117">
                  <c:v>234.0</c:v>
                </c:pt>
                <c:pt idx="118">
                  <c:v>236.0</c:v>
                </c:pt>
                <c:pt idx="119">
                  <c:v>238.0</c:v>
                </c:pt>
                <c:pt idx="120">
                  <c:v>240.0</c:v>
                </c:pt>
                <c:pt idx="121">
                  <c:v>242.0</c:v>
                </c:pt>
                <c:pt idx="122">
                  <c:v>244.0</c:v>
                </c:pt>
                <c:pt idx="123">
                  <c:v>246.0</c:v>
                </c:pt>
                <c:pt idx="124">
                  <c:v>248.0</c:v>
                </c:pt>
                <c:pt idx="125">
                  <c:v>250.0</c:v>
                </c:pt>
                <c:pt idx="126">
                  <c:v>252.0</c:v>
                </c:pt>
                <c:pt idx="127">
                  <c:v>254.0</c:v>
                </c:pt>
                <c:pt idx="128">
                  <c:v>256.0</c:v>
                </c:pt>
                <c:pt idx="129">
                  <c:v>258.0</c:v>
                </c:pt>
                <c:pt idx="130">
                  <c:v>260.0</c:v>
                </c:pt>
                <c:pt idx="131">
                  <c:v>262.0</c:v>
                </c:pt>
                <c:pt idx="132">
                  <c:v>264.0</c:v>
                </c:pt>
                <c:pt idx="133">
                  <c:v>266.0</c:v>
                </c:pt>
                <c:pt idx="134">
                  <c:v>268.0</c:v>
                </c:pt>
                <c:pt idx="135">
                  <c:v>270.0</c:v>
                </c:pt>
                <c:pt idx="136">
                  <c:v>272.0</c:v>
                </c:pt>
                <c:pt idx="137">
                  <c:v>274.0</c:v>
                </c:pt>
                <c:pt idx="138">
                  <c:v>276.0</c:v>
                </c:pt>
                <c:pt idx="139">
                  <c:v>278.0</c:v>
                </c:pt>
                <c:pt idx="140">
                  <c:v>280.0</c:v>
                </c:pt>
                <c:pt idx="141">
                  <c:v>282.0</c:v>
                </c:pt>
                <c:pt idx="142">
                  <c:v>284.0</c:v>
                </c:pt>
                <c:pt idx="143">
                  <c:v>286.0</c:v>
                </c:pt>
                <c:pt idx="144">
                  <c:v>288.0</c:v>
                </c:pt>
                <c:pt idx="145">
                  <c:v>290.0</c:v>
                </c:pt>
                <c:pt idx="146">
                  <c:v>292.0</c:v>
                </c:pt>
                <c:pt idx="147">
                  <c:v>294.0</c:v>
                </c:pt>
                <c:pt idx="148">
                  <c:v>296.0</c:v>
                </c:pt>
                <c:pt idx="149">
                  <c:v>298.0</c:v>
                </c:pt>
                <c:pt idx="150">
                  <c:v>300.0</c:v>
                </c:pt>
                <c:pt idx="151">
                  <c:v>302.0</c:v>
                </c:pt>
                <c:pt idx="152">
                  <c:v>304.0</c:v>
                </c:pt>
                <c:pt idx="153">
                  <c:v>306.0</c:v>
                </c:pt>
                <c:pt idx="154">
                  <c:v>308.0</c:v>
                </c:pt>
                <c:pt idx="155">
                  <c:v>310.0</c:v>
                </c:pt>
                <c:pt idx="156">
                  <c:v>312.0</c:v>
                </c:pt>
                <c:pt idx="157">
                  <c:v>314.0</c:v>
                </c:pt>
                <c:pt idx="158">
                  <c:v>316.0</c:v>
                </c:pt>
                <c:pt idx="159">
                  <c:v>318.0</c:v>
                </c:pt>
                <c:pt idx="160">
                  <c:v>320.0</c:v>
                </c:pt>
                <c:pt idx="161">
                  <c:v>322.0</c:v>
                </c:pt>
                <c:pt idx="162">
                  <c:v>324.0</c:v>
                </c:pt>
                <c:pt idx="163">
                  <c:v>326.0</c:v>
                </c:pt>
                <c:pt idx="164">
                  <c:v>328.0</c:v>
                </c:pt>
                <c:pt idx="165">
                  <c:v>330.0</c:v>
                </c:pt>
                <c:pt idx="166">
                  <c:v>332.0</c:v>
                </c:pt>
                <c:pt idx="167">
                  <c:v>334.0</c:v>
                </c:pt>
                <c:pt idx="168">
                  <c:v>336.0</c:v>
                </c:pt>
                <c:pt idx="169">
                  <c:v>338.0</c:v>
                </c:pt>
                <c:pt idx="170">
                  <c:v>340.0</c:v>
                </c:pt>
                <c:pt idx="171">
                  <c:v>342.0</c:v>
                </c:pt>
                <c:pt idx="172">
                  <c:v>344.0</c:v>
                </c:pt>
                <c:pt idx="173">
                  <c:v>346.0</c:v>
                </c:pt>
                <c:pt idx="174">
                  <c:v>348.0</c:v>
                </c:pt>
                <c:pt idx="175">
                  <c:v>350.0</c:v>
                </c:pt>
                <c:pt idx="176">
                  <c:v>352.0</c:v>
                </c:pt>
                <c:pt idx="177">
                  <c:v>354.0</c:v>
                </c:pt>
                <c:pt idx="178">
                  <c:v>356.0</c:v>
                </c:pt>
                <c:pt idx="179">
                  <c:v>358.0</c:v>
                </c:pt>
                <c:pt idx="180">
                  <c:v>360.0</c:v>
                </c:pt>
                <c:pt idx="181">
                  <c:v>362.0</c:v>
                </c:pt>
                <c:pt idx="182">
                  <c:v>364.0</c:v>
                </c:pt>
                <c:pt idx="183">
                  <c:v>366.0</c:v>
                </c:pt>
                <c:pt idx="184">
                  <c:v>368.0</c:v>
                </c:pt>
                <c:pt idx="185">
                  <c:v>370.0</c:v>
                </c:pt>
                <c:pt idx="186">
                  <c:v>372.0</c:v>
                </c:pt>
                <c:pt idx="187">
                  <c:v>374.0</c:v>
                </c:pt>
                <c:pt idx="188">
                  <c:v>376.0</c:v>
                </c:pt>
                <c:pt idx="189">
                  <c:v>378.0</c:v>
                </c:pt>
                <c:pt idx="190">
                  <c:v>380.0</c:v>
                </c:pt>
                <c:pt idx="191">
                  <c:v>382.0</c:v>
                </c:pt>
                <c:pt idx="192">
                  <c:v>384.0</c:v>
                </c:pt>
                <c:pt idx="193">
                  <c:v>386.0</c:v>
                </c:pt>
                <c:pt idx="194">
                  <c:v>388.0</c:v>
                </c:pt>
                <c:pt idx="195">
                  <c:v>390.0</c:v>
                </c:pt>
                <c:pt idx="196">
                  <c:v>392.0</c:v>
                </c:pt>
                <c:pt idx="197">
                  <c:v>394.0</c:v>
                </c:pt>
                <c:pt idx="198">
                  <c:v>396.0</c:v>
                </c:pt>
                <c:pt idx="199">
                  <c:v>398.0</c:v>
                </c:pt>
                <c:pt idx="200">
                  <c:v>400.0</c:v>
                </c:pt>
                <c:pt idx="201">
                  <c:v>402.0</c:v>
                </c:pt>
                <c:pt idx="202">
                  <c:v>404.0</c:v>
                </c:pt>
                <c:pt idx="203">
                  <c:v>406.0</c:v>
                </c:pt>
                <c:pt idx="204">
                  <c:v>408.0</c:v>
                </c:pt>
                <c:pt idx="205">
                  <c:v>410.0</c:v>
                </c:pt>
                <c:pt idx="206">
                  <c:v>412.0</c:v>
                </c:pt>
                <c:pt idx="207">
                  <c:v>414.0</c:v>
                </c:pt>
                <c:pt idx="208">
                  <c:v>416.0</c:v>
                </c:pt>
                <c:pt idx="209">
                  <c:v>418.0</c:v>
                </c:pt>
                <c:pt idx="210">
                  <c:v>420.0</c:v>
                </c:pt>
                <c:pt idx="211">
                  <c:v>422.0</c:v>
                </c:pt>
                <c:pt idx="212">
                  <c:v>424.0</c:v>
                </c:pt>
                <c:pt idx="213">
                  <c:v>426.0</c:v>
                </c:pt>
                <c:pt idx="214">
                  <c:v>428.0</c:v>
                </c:pt>
                <c:pt idx="215">
                  <c:v>430.0</c:v>
                </c:pt>
                <c:pt idx="216">
                  <c:v>432.0</c:v>
                </c:pt>
                <c:pt idx="217">
                  <c:v>434.0</c:v>
                </c:pt>
                <c:pt idx="218">
                  <c:v>436.0</c:v>
                </c:pt>
                <c:pt idx="219">
                  <c:v>438.0</c:v>
                </c:pt>
                <c:pt idx="220">
                  <c:v>440.0</c:v>
                </c:pt>
                <c:pt idx="221">
                  <c:v>442.0</c:v>
                </c:pt>
                <c:pt idx="222">
                  <c:v>444.0</c:v>
                </c:pt>
                <c:pt idx="223">
                  <c:v>446.0</c:v>
                </c:pt>
                <c:pt idx="224">
                  <c:v>448.0</c:v>
                </c:pt>
                <c:pt idx="225">
                  <c:v>450.0</c:v>
                </c:pt>
                <c:pt idx="226">
                  <c:v>452.0</c:v>
                </c:pt>
                <c:pt idx="227">
                  <c:v>454.0</c:v>
                </c:pt>
                <c:pt idx="228">
                  <c:v>456.0</c:v>
                </c:pt>
                <c:pt idx="229">
                  <c:v>458.0</c:v>
                </c:pt>
                <c:pt idx="230">
                  <c:v>460.0</c:v>
                </c:pt>
                <c:pt idx="231">
                  <c:v>462.0</c:v>
                </c:pt>
                <c:pt idx="232">
                  <c:v>464.0</c:v>
                </c:pt>
                <c:pt idx="233">
                  <c:v>466.0</c:v>
                </c:pt>
                <c:pt idx="234">
                  <c:v>468.0</c:v>
                </c:pt>
                <c:pt idx="235">
                  <c:v>470.0</c:v>
                </c:pt>
                <c:pt idx="236">
                  <c:v>472.0</c:v>
                </c:pt>
                <c:pt idx="237">
                  <c:v>474.0</c:v>
                </c:pt>
                <c:pt idx="238">
                  <c:v>476.0</c:v>
                </c:pt>
                <c:pt idx="239">
                  <c:v>478.0</c:v>
                </c:pt>
                <c:pt idx="240">
                  <c:v>480.0</c:v>
                </c:pt>
                <c:pt idx="241">
                  <c:v>482.0</c:v>
                </c:pt>
                <c:pt idx="242">
                  <c:v>484.0</c:v>
                </c:pt>
                <c:pt idx="243">
                  <c:v>486.0</c:v>
                </c:pt>
                <c:pt idx="244">
                  <c:v>488.0</c:v>
                </c:pt>
                <c:pt idx="245">
                  <c:v>490.0</c:v>
                </c:pt>
                <c:pt idx="246">
                  <c:v>492.0</c:v>
                </c:pt>
                <c:pt idx="247">
                  <c:v>494.0</c:v>
                </c:pt>
                <c:pt idx="248">
                  <c:v>496.0</c:v>
                </c:pt>
                <c:pt idx="249">
                  <c:v>498.0</c:v>
                </c:pt>
                <c:pt idx="250">
                  <c:v>500.0</c:v>
                </c:pt>
                <c:pt idx="251">
                  <c:v>502.0</c:v>
                </c:pt>
                <c:pt idx="252">
                  <c:v>504.0</c:v>
                </c:pt>
                <c:pt idx="253">
                  <c:v>506.0</c:v>
                </c:pt>
                <c:pt idx="254">
                  <c:v>508.0</c:v>
                </c:pt>
                <c:pt idx="255">
                  <c:v>510.0</c:v>
                </c:pt>
                <c:pt idx="256">
                  <c:v>512.0</c:v>
                </c:pt>
                <c:pt idx="257">
                  <c:v>514.0</c:v>
                </c:pt>
                <c:pt idx="258">
                  <c:v>516.0</c:v>
                </c:pt>
                <c:pt idx="259">
                  <c:v>518.0</c:v>
                </c:pt>
                <c:pt idx="260">
                  <c:v>520.0</c:v>
                </c:pt>
                <c:pt idx="261">
                  <c:v>522.0</c:v>
                </c:pt>
                <c:pt idx="262">
                  <c:v>524.0</c:v>
                </c:pt>
                <c:pt idx="263">
                  <c:v>526.0</c:v>
                </c:pt>
                <c:pt idx="264">
                  <c:v>528.0</c:v>
                </c:pt>
                <c:pt idx="265">
                  <c:v>530.0</c:v>
                </c:pt>
                <c:pt idx="266">
                  <c:v>532.0</c:v>
                </c:pt>
                <c:pt idx="267">
                  <c:v>534.0</c:v>
                </c:pt>
                <c:pt idx="268">
                  <c:v>536.0</c:v>
                </c:pt>
                <c:pt idx="269">
                  <c:v>538.0</c:v>
                </c:pt>
                <c:pt idx="270">
                  <c:v>540.0</c:v>
                </c:pt>
                <c:pt idx="271">
                  <c:v>542.0</c:v>
                </c:pt>
                <c:pt idx="272">
                  <c:v>544.0</c:v>
                </c:pt>
                <c:pt idx="273">
                  <c:v>546.0</c:v>
                </c:pt>
                <c:pt idx="274">
                  <c:v>548.0</c:v>
                </c:pt>
                <c:pt idx="275">
                  <c:v>550.0</c:v>
                </c:pt>
                <c:pt idx="276">
                  <c:v>552.0</c:v>
                </c:pt>
                <c:pt idx="277">
                  <c:v>554.0</c:v>
                </c:pt>
                <c:pt idx="278">
                  <c:v>556.0</c:v>
                </c:pt>
                <c:pt idx="279">
                  <c:v>558.0</c:v>
                </c:pt>
                <c:pt idx="280">
                  <c:v>560.0</c:v>
                </c:pt>
                <c:pt idx="281">
                  <c:v>562.0</c:v>
                </c:pt>
                <c:pt idx="282">
                  <c:v>564.0</c:v>
                </c:pt>
                <c:pt idx="283">
                  <c:v>566.0</c:v>
                </c:pt>
                <c:pt idx="284">
                  <c:v>568.0</c:v>
                </c:pt>
                <c:pt idx="285">
                  <c:v>570.0</c:v>
                </c:pt>
                <c:pt idx="286">
                  <c:v>572.0</c:v>
                </c:pt>
                <c:pt idx="287">
                  <c:v>574.0</c:v>
                </c:pt>
                <c:pt idx="288">
                  <c:v>576.0</c:v>
                </c:pt>
                <c:pt idx="289">
                  <c:v>578.0</c:v>
                </c:pt>
                <c:pt idx="290">
                  <c:v>580.0</c:v>
                </c:pt>
                <c:pt idx="291">
                  <c:v>582.0</c:v>
                </c:pt>
                <c:pt idx="292">
                  <c:v>584.0</c:v>
                </c:pt>
                <c:pt idx="293">
                  <c:v>586.0</c:v>
                </c:pt>
                <c:pt idx="294">
                  <c:v>588.0</c:v>
                </c:pt>
                <c:pt idx="295">
                  <c:v>590.0</c:v>
                </c:pt>
                <c:pt idx="296">
                  <c:v>592.0</c:v>
                </c:pt>
                <c:pt idx="297">
                  <c:v>594.0</c:v>
                </c:pt>
                <c:pt idx="298">
                  <c:v>596.0</c:v>
                </c:pt>
                <c:pt idx="299">
                  <c:v>598.0</c:v>
                </c:pt>
                <c:pt idx="300">
                  <c:v>600.0</c:v>
                </c:pt>
                <c:pt idx="301">
                  <c:v>602.0</c:v>
                </c:pt>
                <c:pt idx="302">
                  <c:v>604.0</c:v>
                </c:pt>
                <c:pt idx="303">
                  <c:v>606.0</c:v>
                </c:pt>
                <c:pt idx="304">
                  <c:v>608.0</c:v>
                </c:pt>
                <c:pt idx="305">
                  <c:v>610.0</c:v>
                </c:pt>
                <c:pt idx="306">
                  <c:v>612.0</c:v>
                </c:pt>
                <c:pt idx="307">
                  <c:v>614.0</c:v>
                </c:pt>
                <c:pt idx="308">
                  <c:v>616.0</c:v>
                </c:pt>
                <c:pt idx="309">
                  <c:v>618.0</c:v>
                </c:pt>
                <c:pt idx="310">
                  <c:v>620.0</c:v>
                </c:pt>
                <c:pt idx="311">
                  <c:v>622.0</c:v>
                </c:pt>
                <c:pt idx="312">
                  <c:v>624.0</c:v>
                </c:pt>
                <c:pt idx="313">
                  <c:v>626.0</c:v>
                </c:pt>
                <c:pt idx="314">
                  <c:v>628.0</c:v>
                </c:pt>
                <c:pt idx="315">
                  <c:v>630.0</c:v>
                </c:pt>
                <c:pt idx="316">
                  <c:v>632.0</c:v>
                </c:pt>
                <c:pt idx="317">
                  <c:v>634.0</c:v>
                </c:pt>
                <c:pt idx="318">
                  <c:v>636.0</c:v>
                </c:pt>
                <c:pt idx="319">
                  <c:v>638.0</c:v>
                </c:pt>
                <c:pt idx="320">
                  <c:v>640.0</c:v>
                </c:pt>
                <c:pt idx="321">
                  <c:v>642.0</c:v>
                </c:pt>
                <c:pt idx="322">
                  <c:v>644.0</c:v>
                </c:pt>
                <c:pt idx="323">
                  <c:v>646.0</c:v>
                </c:pt>
                <c:pt idx="324">
                  <c:v>648.0</c:v>
                </c:pt>
                <c:pt idx="325">
                  <c:v>650.0</c:v>
                </c:pt>
                <c:pt idx="326">
                  <c:v>652.0</c:v>
                </c:pt>
                <c:pt idx="327">
                  <c:v>654.0</c:v>
                </c:pt>
                <c:pt idx="328">
                  <c:v>656.0</c:v>
                </c:pt>
                <c:pt idx="329">
                  <c:v>658.0</c:v>
                </c:pt>
                <c:pt idx="330">
                  <c:v>660.0</c:v>
                </c:pt>
                <c:pt idx="331">
                  <c:v>662.0</c:v>
                </c:pt>
                <c:pt idx="332">
                  <c:v>664.0</c:v>
                </c:pt>
                <c:pt idx="333">
                  <c:v>666.0</c:v>
                </c:pt>
                <c:pt idx="334">
                  <c:v>668.0</c:v>
                </c:pt>
                <c:pt idx="335">
                  <c:v>670.0</c:v>
                </c:pt>
                <c:pt idx="336">
                  <c:v>672.0</c:v>
                </c:pt>
                <c:pt idx="337">
                  <c:v>674.0</c:v>
                </c:pt>
                <c:pt idx="338">
                  <c:v>676.0</c:v>
                </c:pt>
                <c:pt idx="339">
                  <c:v>678.0</c:v>
                </c:pt>
                <c:pt idx="340">
                  <c:v>680.0</c:v>
                </c:pt>
                <c:pt idx="341">
                  <c:v>682.0</c:v>
                </c:pt>
                <c:pt idx="342">
                  <c:v>684.0</c:v>
                </c:pt>
                <c:pt idx="343">
                  <c:v>686.0</c:v>
                </c:pt>
                <c:pt idx="344">
                  <c:v>688.0</c:v>
                </c:pt>
                <c:pt idx="345">
                  <c:v>690.0</c:v>
                </c:pt>
                <c:pt idx="346">
                  <c:v>692.0</c:v>
                </c:pt>
                <c:pt idx="347">
                  <c:v>694.0</c:v>
                </c:pt>
                <c:pt idx="348">
                  <c:v>696.0</c:v>
                </c:pt>
                <c:pt idx="349">
                  <c:v>698.0</c:v>
                </c:pt>
                <c:pt idx="350">
                  <c:v>700.0</c:v>
                </c:pt>
                <c:pt idx="351">
                  <c:v>702.0</c:v>
                </c:pt>
                <c:pt idx="352">
                  <c:v>704.0</c:v>
                </c:pt>
                <c:pt idx="353">
                  <c:v>706.0</c:v>
                </c:pt>
                <c:pt idx="354">
                  <c:v>708.0</c:v>
                </c:pt>
                <c:pt idx="355">
                  <c:v>710.0</c:v>
                </c:pt>
                <c:pt idx="356">
                  <c:v>712.0</c:v>
                </c:pt>
                <c:pt idx="357">
                  <c:v>714.0</c:v>
                </c:pt>
                <c:pt idx="358">
                  <c:v>716.0</c:v>
                </c:pt>
                <c:pt idx="359">
                  <c:v>718.0</c:v>
                </c:pt>
                <c:pt idx="360">
                  <c:v>720.0</c:v>
                </c:pt>
                <c:pt idx="361">
                  <c:v>722.0</c:v>
                </c:pt>
                <c:pt idx="362">
                  <c:v>724.0</c:v>
                </c:pt>
                <c:pt idx="363">
                  <c:v>726.0</c:v>
                </c:pt>
                <c:pt idx="364">
                  <c:v>728.0</c:v>
                </c:pt>
                <c:pt idx="365">
                  <c:v>730.0</c:v>
                </c:pt>
                <c:pt idx="366">
                  <c:v>732.0</c:v>
                </c:pt>
                <c:pt idx="367">
                  <c:v>734.0</c:v>
                </c:pt>
                <c:pt idx="368">
                  <c:v>736.0</c:v>
                </c:pt>
                <c:pt idx="369">
                  <c:v>738.0</c:v>
                </c:pt>
                <c:pt idx="370">
                  <c:v>740.0</c:v>
                </c:pt>
                <c:pt idx="371">
                  <c:v>742.0</c:v>
                </c:pt>
                <c:pt idx="372">
                  <c:v>744.0</c:v>
                </c:pt>
                <c:pt idx="373">
                  <c:v>746.0</c:v>
                </c:pt>
                <c:pt idx="374">
                  <c:v>748.0</c:v>
                </c:pt>
                <c:pt idx="375">
                  <c:v>750.0</c:v>
                </c:pt>
                <c:pt idx="376">
                  <c:v>752.0</c:v>
                </c:pt>
                <c:pt idx="377">
                  <c:v>754.0</c:v>
                </c:pt>
                <c:pt idx="378">
                  <c:v>756.0</c:v>
                </c:pt>
                <c:pt idx="379">
                  <c:v>758.0</c:v>
                </c:pt>
                <c:pt idx="380">
                  <c:v>760.0</c:v>
                </c:pt>
                <c:pt idx="381">
                  <c:v>762.0</c:v>
                </c:pt>
                <c:pt idx="382">
                  <c:v>764.0</c:v>
                </c:pt>
                <c:pt idx="383">
                  <c:v>766.0</c:v>
                </c:pt>
                <c:pt idx="384">
                  <c:v>768.0</c:v>
                </c:pt>
                <c:pt idx="385">
                  <c:v>770.0</c:v>
                </c:pt>
                <c:pt idx="386">
                  <c:v>772.0</c:v>
                </c:pt>
                <c:pt idx="387">
                  <c:v>774.0</c:v>
                </c:pt>
                <c:pt idx="388">
                  <c:v>776.0</c:v>
                </c:pt>
                <c:pt idx="389">
                  <c:v>778.0</c:v>
                </c:pt>
                <c:pt idx="390">
                  <c:v>780.0</c:v>
                </c:pt>
                <c:pt idx="391">
                  <c:v>782.0</c:v>
                </c:pt>
                <c:pt idx="392">
                  <c:v>784.0</c:v>
                </c:pt>
                <c:pt idx="393">
                  <c:v>786.0</c:v>
                </c:pt>
                <c:pt idx="394">
                  <c:v>788.0</c:v>
                </c:pt>
                <c:pt idx="395">
                  <c:v>790.0</c:v>
                </c:pt>
                <c:pt idx="396">
                  <c:v>792.0</c:v>
                </c:pt>
                <c:pt idx="397">
                  <c:v>794.0</c:v>
                </c:pt>
                <c:pt idx="398">
                  <c:v>796.0</c:v>
                </c:pt>
                <c:pt idx="399">
                  <c:v>798.0</c:v>
                </c:pt>
                <c:pt idx="400">
                  <c:v>800.0</c:v>
                </c:pt>
                <c:pt idx="401">
                  <c:v>802.0</c:v>
                </c:pt>
                <c:pt idx="402">
                  <c:v>804.0</c:v>
                </c:pt>
                <c:pt idx="403">
                  <c:v>806.0</c:v>
                </c:pt>
                <c:pt idx="404">
                  <c:v>808.0</c:v>
                </c:pt>
                <c:pt idx="405">
                  <c:v>810.0</c:v>
                </c:pt>
                <c:pt idx="406">
                  <c:v>812.0</c:v>
                </c:pt>
                <c:pt idx="407">
                  <c:v>814.0</c:v>
                </c:pt>
                <c:pt idx="408">
                  <c:v>816.0</c:v>
                </c:pt>
                <c:pt idx="409">
                  <c:v>818.0</c:v>
                </c:pt>
                <c:pt idx="410">
                  <c:v>820.0</c:v>
                </c:pt>
                <c:pt idx="411">
                  <c:v>822.0</c:v>
                </c:pt>
                <c:pt idx="412">
                  <c:v>824.0</c:v>
                </c:pt>
                <c:pt idx="413">
                  <c:v>826.0</c:v>
                </c:pt>
                <c:pt idx="414">
                  <c:v>828.0</c:v>
                </c:pt>
                <c:pt idx="415">
                  <c:v>830.0</c:v>
                </c:pt>
                <c:pt idx="416">
                  <c:v>832.0</c:v>
                </c:pt>
                <c:pt idx="417">
                  <c:v>834.0</c:v>
                </c:pt>
                <c:pt idx="418">
                  <c:v>836.0</c:v>
                </c:pt>
                <c:pt idx="419">
                  <c:v>838.0</c:v>
                </c:pt>
                <c:pt idx="420">
                  <c:v>840.0</c:v>
                </c:pt>
                <c:pt idx="421">
                  <c:v>842.0</c:v>
                </c:pt>
                <c:pt idx="422">
                  <c:v>844.0</c:v>
                </c:pt>
                <c:pt idx="423">
                  <c:v>846.0</c:v>
                </c:pt>
                <c:pt idx="424">
                  <c:v>848.0</c:v>
                </c:pt>
                <c:pt idx="425">
                  <c:v>850.0</c:v>
                </c:pt>
                <c:pt idx="426">
                  <c:v>852.0</c:v>
                </c:pt>
                <c:pt idx="427">
                  <c:v>854.0</c:v>
                </c:pt>
                <c:pt idx="428">
                  <c:v>856.0</c:v>
                </c:pt>
                <c:pt idx="429">
                  <c:v>858.0</c:v>
                </c:pt>
                <c:pt idx="430">
                  <c:v>860.0</c:v>
                </c:pt>
                <c:pt idx="431">
                  <c:v>862.0</c:v>
                </c:pt>
                <c:pt idx="432">
                  <c:v>864.0</c:v>
                </c:pt>
                <c:pt idx="433">
                  <c:v>866.0</c:v>
                </c:pt>
                <c:pt idx="434">
                  <c:v>868.0</c:v>
                </c:pt>
                <c:pt idx="435">
                  <c:v>870.0</c:v>
                </c:pt>
                <c:pt idx="436">
                  <c:v>872.0</c:v>
                </c:pt>
                <c:pt idx="437">
                  <c:v>874.0</c:v>
                </c:pt>
                <c:pt idx="438">
                  <c:v>876.0</c:v>
                </c:pt>
                <c:pt idx="439">
                  <c:v>878.0</c:v>
                </c:pt>
                <c:pt idx="440">
                  <c:v>880.0</c:v>
                </c:pt>
                <c:pt idx="441">
                  <c:v>882.0</c:v>
                </c:pt>
                <c:pt idx="442">
                  <c:v>884.0</c:v>
                </c:pt>
                <c:pt idx="443">
                  <c:v>886.0</c:v>
                </c:pt>
                <c:pt idx="444">
                  <c:v>888.0</c:v>
                </c:pt>
                <c:pt idx="445">
                  <c:v>890.0</c:v>
                </c:pt>
                <c:pt idx="446">
                  <c:v>892.0</c:v>
                </c:pt>
                <c:pt idx="447">
                  <c:v>894.0</c:v>
                </c:pt>
                <c:pt idx="448">
                  <c:v>896.0</c:v>
                </c:pt>
                <c:pt idx="449">
                  <c:v>898.0</c:v>
                </c:pt>
                <c:pt idx="450">
                  <c:v>900.0</c:v>
                </c:pt>
                <c:pt idx="451">
                  <c:v>902.0</c:v>
                </c:pt>
                <c:pt idx="452">
                  <c:v>904.0</c:v>
                </c:pt>
                <c:pt idx="453">
                  <c:v>906.0</c:v>
                </c:pt>
                <c:pt idx="454">
                  <c:v>908.0</c:v>
                </c:pt>
                <c:pt idx="455">
                  <c:v>910.0</c:v>
                </c:pt>
                <c:pt idx="456">
                  <c:v>912.0</c:v>
                </c:pt>
                <c:pt idx="457">
                  <c:v>914.0</c:v>
                </c:pt>
                <c:pt idx="458">
                  <c:v>916.0</c:v>
                </c:pt>
                <c:pt idx="459">
                  <c:v>918.0</c:v>
                </c:pt>
                <c:pt idx="460">
                  <c:v>920.0</c:v>
                </c:pt>
                <c:pt idx="461">
                  <c:v>922.0</c:v>
                </c:pt>
                <c:pt idx="462">
                  <c:v>924.0</c:v>
                </c:pt>
                <c:pt idx="463">
                  <c:v>926.0</c:v>
                </c:pt>
                <c:pt idx="464">
                  <c:v>928.0</c:v>
                </c:pt>
                <c:pt idx="465">
                  <c:v>930.0</c:v>
                </c:pt>
                <c:pt idx="466">
                  <c:v>932.0</c:v>
                </c:pt>
                <c:pt idx="467">
                  <c:v>934.0</c:v>
                </c:pt>
                <c:pt idx="468">
                  <c:v>936.0</c:v>
                </c:pt>
                <c:pt idx="469">
                  <c:v>938.0</c:v>
                </c:pt>
                <c:pt idx="470">
                  <c:v>940.0</c:v>
                </c:pt>
                <c:pt idx="471">
                  <c:v>942.0</c:v>
                </c:pt>
                <c:pt idx="472">
                  <c:v>944.0</c:v>
                </c:pt>
                <c:pt idx="473">
                  <c:v>946.0</c:v>
                </c:pt>
                <c:pt idx="474">
                  <c:v>948.0</c:v>
                </c:pt>
                <c:pt idx="475">
                  <c:v>950.0</c:v>
                </c:pt>
                <c:pt idx="476">
                  <c:v>952.0</c:v>
                </c:pt>
                <c:pt idx="477">
                  <c:v>954.0</c:v>
                </c:pt>
                <c:pt idx="478">
                  <c:v>956.0</c:v>
                </c:pt>
                <c:pt idx="479">
                  <c:v>958.0</c:v>
                </c:pt>
                <c:pt idx="480">
                  <c:v>960.0</c:v>
                </c:pt>
                <c:pt idx="481">
                  <c:v>962.0</c:v>
                </c:pt>
                <c:pt idx="482">
                  <c:v>964.0</c:v>
                </c:pt>
                <c:pt idx="483">
                  <c:v>966.0</c:v>
                </c:pt>
                <c:pt idx="484">
                  <c:v>968.0</c:v>
                </c:pt>
                <c:pt idx="485">
                  <c:v>970.0</c:v>
                </c:pt>
                <c:pt idx="486">
                  <c:v>972.0</c:v>
                </c:pt>
                <c:pt idx="487">
                  <c:v>974.0</c:v>
                </c:pt>
                <c:pt idx="488">
                  <c:v>976.0</c:v>
                </c:pt>
                <c:pt idx="489">
                  <c:v>978.0</c:v>
                </c:pt>
                <c:pt idx="490">
                  <c:v>980.0</c:v>
                </c:pt>
                <c:pt idx="491">
                  <c:v>982.0</c:v>
                </c:pt>
                <c:pt idx="492">
                  <c:v>984.0</c:v>
                </c:pt>
                <c:pt idx="493">
                  <c:v>986.0</c:v>
                </c:pt>
                <c:pt idx="494">
                  <c:v>988.0</c:v>
                </c:pt>
                <c:pt idx="495">
                  <c:v>990.0</c:v>
                </c:pt>
                <c:pt idx="496">
                  <c:v>992.0</c:v>
                </c:pt>
                <c:pt idx="497">
                  <c:v>994.0</c:v>
                </c:pt>
                <c:pt idx="498">
                  <c:v>996.0</c:v>
                </c:pt>
                <c:pt idx="499">
                  <c:v>998.0</c:v>
                </c:pt>
                <c:pt idx="500">
                  <c:v>1000.0</c:v>
                </c:pt>
                <c:pt idx="501">
                  <c:v>1002.0</c:v>
                </c:pt>
                <c:pt idx="502">
                  <c:v>1004.0</c:v>
                </c:pt>
                <c:pt idx="503">
                  <c:v>1006.0</c:v>
                </c:pt>
                <c:pt idx="504">
                  <c:v>1008.0</c:v>
                </c:pt>
                <c:pt idx="505">
                  <c:v>1010.0</c:v>
                </c:pt>
                <c:pt idx="506">
                  <c:v>1012.0</c:v>
                </c:pt>
                <c:pt idx="507">
                  <c:v>1014.0</c:v>
                </c:pt>
                <c:pt idx="508">
                  <c:v>1016.0</c:v>
                </c:pt>
                <c:pt idx="509">
                  <c:v>1018.0</c:v>
                </c:pt>
                <c:pt idx="510">
                  <c:v>1020.0</c:v>
                </c:pt>
                <c:pt idx="511">
                  <c:v>1022.0</c:v>
                </c:pt>
                <c:pt idx="512">
                  <c:v>1024.0</c:v>
                </c:pt>
                <c:pt idx="513">
                  <c:v>1026.0</c:v>
                </c:pt>
                <c:pt idx="514">
                  <c:v>1028.0</c:v>
                </c:pt>
                <c:pt idx="515">
                  <c:v>1030.0</c:v>
                </c:pt>
                <c:pt idx="516">
                  <c:v>1032.0</c:v>
                </c:pt>
                <c:pt idx="517">
                  <c:v>1034.0</c:v>
                </c:pt>
                <c:pt idx="518">
                  <c:v>1036.0</c:v>
                </c:pt>
                <c:pt idx="519">
                  <c:v>1038.0</c:v>
                </c:pt>
                <c:pt idx="520">
                  <c:v>1040.0</c:v>
                </c:pt>
                <c:pt idx="521">
                  <c:v>1042.0</c:v>
                </c:pt>
                <c:pt idx="522">
                  <c:v>1044.0</c:v>
                </c:pt>
                <c:pt idx="523">
                  <c:v>1046.0</c:v>
                </c:pt>
                <c:pt idx="524">
                  <c:v>1048.0</c:v>
                </c:pt>
                <c:pt idx="525">
                  <c:v>1050.0</c:v>
                </c:pt>
                <c:pt idx="526">
                  <c:v>1052.0</c:v>
                </c:pt>
                <c:pt idx="527">
                  <c:v>1054.0</c:v>
                </c:pt>
                <c:pt idx="528">
                  <c:v>1056.0</c:v>
                </c:pt>
                <c:pt idx="529">
                  <c:v>1058.0</c:v>
                </c:pt>
                <c:pt idx="530">
                  <c:v>1060.0</c:v>
                </c:pt>
                <c:pt idx="531">
                  <c:v>1062.0</c:v>
                </c:pt>
                <c:pt idx="532">
                  <c:v>1064.0</c:v>
                </c:pt>
                <c:pt idx="533">
                  <c:v>1066.0</c:v>
                </c:pt>
                <c:pt idx="534">
                  <c:v>1068.0</c:v>
                </c:pt>
                <c:pt idx="535">
                  <c:v>1070.0</c:v>
                </c:pt>
                <c:pt idx="536">
                  <c:v>1072.0</c:v>
                </c:pt>
                <c:pt idx="537">
                  <c:v>1074.0</c:v>
                </c:pt>
                <c:pt idx="538">
                  <c:v>1076.0</c:v>
                </c:pt>
                <c:pt idx="539">
                  <c:v>1078.0</c:v>
                </c:pt>
                <c:pt idx="540">
                  <c:v>1080.0</c:v>
                </c:pt>
                <c:pt idx="541">
                  <c:v>1082.0</c:v>
                </c:pt>
                <c:pt idx="542">
                  <c:v>1084.0</c:v>
                </c:pt>
                <c:pt idx="543">
                  <c:v>1086.0</c:v>
                </c:pt>
                <c:pt idx="544">
                  <c:v>1088.0</c:v>
                </c:pt>
                <c:pt idx="545">
                  <c:v>1090.0</c:v>
                </c:pt>
                <c:pt idx="546">
                  <c:v>1092.0</c:v>
                </c:pt>
                <c:pt idx="547">
                  <c:v>1094.0</c:v>
                </c:pt>
                <c:pt idx="548">
                  <c:v>1096.0</c:v>
                </c:pt>
                <c:pt idx="549">
                  <c:v>1098.0</c:v>
                </c:pt>
                <c:pt idx="550">
                  <c:v>1100.0</c:v>
                </c:pt>
                <c:pt idx="551">
                  <c:v>1102.0</c:v>
                </c:pt>
                <c:pt idx="552">
                  <c:v>1104.0</c:v>
                </c:pt>
                <c:pt idx="553">
                  <c:v>1106.0</c:v>
                </c:pt>
                <c:pt idx="554">
                  <c:v>1108.0</c:v>
                </c:pt>
                <c:pt idx="555">
                  <c:v>1110.0</c:v>
                </c:pt>
                <c:pt idx="556">
                  <c:v>1112.0</c:v>
                </c:pt>
                <c:pt idx="557">
                  <c:v>1114.0</c:v>
                </c:pt>
                <c:pt idx="558">
                  <c:v>1116.0</c:v>
                </c:pt>
                <c:pt idx="559">
                  <c:v>1118.0</c:v>
                </c:pt>
                <c:pt idx="560">
                  <c:v>1120.0</c:v>
                </c:pt>
                <c:pt idx="561">
                  <c:v>1122.0</c:v>
                </c:pt>
                <c:pt idx="562">
                  <c:v>1124.0</c:v>
                </c:pt>
                <c:pt idx="563">
                  <c:v>1126.0</c:v>
                </c:pt>
                <c:pt idx="564">
                  <c:v>1128.0</c:v>
                </c:pt>
                <c:pt idx="565">
                  <c:v>1130.0</c:v>
                </c:pt>
                <c:pt idx="566">
                  <c:v>1132.0</c:v>
                </c:pt>
                <c:pt idx="567">
                  <c:v>1134.0</c:v>
                </c:pt>
                <c:pt idx="568">
                  <c:v>1136.0</c:v>
                </c:pt>
                <c:pt idx="569">
                  <c:v>1138.0</c:v>
                </c:pt>
                <c:pt idx="570">
                  <c:v>1140.0</c:v>
                </c:pt>
                <c:pt idx="571">
                  <c:v>1142.0</c:v>
                </c:pt>
                <c:pt idx="572">
                  <c:v>1144.0</c:v>
                </c:pt>
                <c:pt idx="573">
                  <c:v>1146.0</c:v>
                </c:pt>
                <c:pt idx="574">
                  <c:v>1148.0</c:v>
                </c:pt>
                <c:pt idx="575">
                  <c:v>1150.0</c:v>
                </c:pt>
                <c:pt idx="576">
                  <c:v>1152.0</c:v>
                </c:pt>
                <c:pt idx="577">
                  <c:v>1154.0</c:v>
                </c:pt>
                <c:pt idx="578">
                  <c:v>1156.0</c:v>
                </c:pt>
                <c:pt idx="579">
                  <c:v>1158.0</c:v>
                </c:pt>
                <c:pt idx="580">
                  <c:v>1160.0</c:v>
                </c:pt>
                <c:pt idx="581">
                  <c:v>1162.0</c:v>
                </c:pt>
                <c:pt idx="582">
                  <c:v>1164.0</c:v>
                </c:pt>
                <c:pt idx="583">
                  <c:v>1166.0</c:v>
                </c:pt>
                <c:pt idx="584">
                  <c:v>1168.0</c:v>
                </c:pt>
                <c:pt idx="585">
                  <c:v>1170.0</c:v>
                </c:pt>
                <c:pt idx="586">
                  <c:v>1172.0</c:v>
                </c:pt>
                <c:pt idx="587">
                  <c:v>1174.0</c:v>
                </c:pt>
                <c:pt idx="588">
                  <c:v>1176.0</c:v>
                </c:pt>
                <c:pt idx="589">
                  <c:v>1178.0</c:v>
                </c:pt>
                <c:pt idx="590">
                  <c:v>1180.0</c:v>
                </c:pt>
                <c:pt idx="591">
                  <c:v>1182.0</c:v>
                </c:pt>
                <c:pt idx="592">
                  <c:v>1184.0</c:v>
                </c:pt>
                <c:pt idx="593">
                  <c:v>1186.0</c:v>
                </c:pt>
                <c:pt idx="594">
                  <c:v>1188.0</c:v>
                </c:pt>
                <c:pt idx="595">
                  <c:v>1190.0</c:v>
                </c:pt>
                <c:pt idx="596">
                  <c:v>1192.0</c:v>
                </c:pt>
                <c:pt idx="597">
                  <c:v>1194.0</c:v>
                </c:pt>
                <c:pt idx="598">
                  <c:v>1196.0</c:v>
                </c:pt>
                <c:pt idx="599">
                  <c:v>1198.0</c:v>
                </c:pt>
                <c:pt idx="600">
                  <c:v>1200.0</c:v>
                </c:pt>
                <c:pt idx="601">
                  <c:v>1202.0</c:v>
                </c:pt>
                <c:pt idx="602">
                  <c:v>1204.0</c:v>
                </c:pt>
                <c:pt idx="603">
                  <c:v>1206.0</c:v>
                </c:pt>
                <c:pt idx="604">
                  <c:v>1208.0</c:v>
                </c:pt>
                <c:pt idx="605">
                  <c:v>1210.0</c:v>
                </c:pt>
                <c:pt idx="606">
                  <c:v>1212.0</c:v>
                </c:pt>
                <c:pt idx="607">
                  <c:v>1214.0</c:v>
                </c:pt>
                <c:pt idx="608">
                  <c:v>1216.0</c:v>
                </c:pt>
                <c:pt idx="609">
                  <c:v>1218.0</c:v>
                </c:pt>
                <c:pt idx="610">
                  <c:v>1220.0</c:v>
                </c:pt>
                <c:pt idx="611">
                  <c:v>1222.0</c:v>
                </c:pt>
                <c:pt idx="612">
                  <c:v>1224.0</c:v>
                </c:pt>
                <c:pt idx="613">
                  <c:v>1226.0</c:v>
                </c:pt>
                <c:pt idx="614">
                  <c:v>1228.0</c:v>
                </c:pt>
                <c:pt idx="615">
                  <c:v>1230.0</c:v>
                </c:pt>
                <c:pt idx="616">
                  <c:v>1232.0</c:v>
                </c:pt>
                <c:pt idx="617">
                  <c:v>1234.0</c:v>
                </c:pt>
                <c:pt idx="618">
                  <c:v>1236.0</c:v>
                </c:pt>
                <c:pt idx="619">
                  <c:v>1238.0</c:v>
                </c:pt>
                <c:pt idx="620">
                  <c:v>1240.0</c:v>
                </c:pt>
                <c:pt idx="621">
                  <c:v>1242.0</c:v>
                </c:pt>
                <c:pt idx="622">
                  <c:v>1244.0</c:v>
                </c:pt>
                <c:pt idx="623">
                  <c:v>1246.0</c:v>
                </c:pt>
                <c:pt idx="624">
                  <c:v>1248.0</c:v>
                </c:pt>
                <c:pt idx="625">
                  <c:v>1250.0</c:v>
                </c:pt>
                <c:pt idx="626">
                  <c:v>1252.0</c:v>
                </c:pt>
                <c:pt idx="627">
                  <c:v>1254.0</c:v>
                </c:pt>
                <c:pt idx="628">
                  <c:v>1256.0</c:v>
                </c:pt>
                <c:pt idx="629">
                  <c:v>1258.0</c:v>
                </c:pt>
                <c:pt idx="630">
                  <c:v>1260.0</c:v>
                </c:pt>
                <c:pt idx="631">
                  <c:v>1262.0</c:v>
                </c:pt>
                <c:pt idx="632">
                  <c:v>1264.0</c:v>
                </c:pt>
                <c:pt idx="633">
                  <c:v>1266.0</c:v>
                </c:pt>
                <c:pt idx="634">
                  <c:v>1268.0</c:v>
                </c:pt>
                <c:pt idx="635">
                  <c:v>1270.0</c:v>
                </c:pt>
                <c:pt idx="636">
                  <c:v>1272.0</c:v>
                </c:pt>
                <c:pt idx="637">
                  <c:v>1274.0</c:v>
                </c:pt>
                <c:pt idx="638">
                  <c:v>1276.0</c:v>
                </c:pt>
                <c:pt idx="639">
                  <c:v>1278.0</c:v>
                </c:pt>
                <c:pt idx="640">
                  <c:v>1280.0</c:v>
                </c:pt>
                <c:pt idx="641">
                  <c:v>1282.0</c:v>
                </c:pt>
                <c:pt idx="642">
                  <c:v>1284.0</c:v>
                </c:pt>
                <c:pt idx="643">
                  <c:v>1286.0</c:v>
                </c:pt>
                <c:pt idx="644">
                  <c:v>1288.0</c:v>
                </c:pt>
                <c:pt idx="645">
                  <c:v>1290.0</c:v>
                </c:pt>
                <c:pt idx="646">
                  <c:v>1292.0</c:v>
                </c:pt>
                <c:pt idx="647">
                  <c:v>1294.0</c:v>
                </c:pt>
                <c:pt idx="648">
                  <c:v>1296.0</c:v>
                </c:pt>
                <c:pt idx="649">
                  <c:v>1298.0</c:v>
                </c:pt>
                <c:pt idx="650">
                  <c:v>1300.0</c:v>
                </c:pt>
                <c:pt idx="651">
                  <c:v>1302.0</c:v>
                </c:pt>
                <c:pt idx="652">
                  <c:v>1304.0</c:v>
                </c:pt>
                <c:pt idx="653">
                  <c:v>1306.0</c:v>
                </c:pt>
                <c:pt idx="654">
                  <c:v>1308.0</c:v>
                </c:pt>
                <c:pt idx="655">
                  <c:v>1310.0</c:v>
                </c:pt>
                <c:pt idx="656">
                  <c:v>1312.0</c:v>
                </c:pt>
                <c:pt idx="657">
                  <c:v>1314.0</c:v>
                </c:pt>
                <c:pt idx="658">
                  <c:v>1316.0</c:v>
                </c:pt>
                <c:pt idx="659">
                  <c:v>1318.0</c:v>
                </c:pt>
                <c:pt idx="660">
                  <c:v>1320.0</c:v>
                </c:pt>
                <c:pt idx="661">
                  <c:v>1322.0</c:v>
                </c:pt>
                <c:pt idx="662">
                  <c:v>1324.0</c:v>
                </c:pt>
                <c:pt idx="663">
                  <c:v>1326.0</c:v>
                </c:pt>
                <c:pt idx="664">
                  <c:v>1328.0</c:v>
                </c:pt>
                <c:pt idx="665">
                  <c:v>1330.0</c:v>
                </c:pt>
                <c:pt idx="666">
                  <c:v>1332.0</c:v>
                </c:pt>
                <c:pt idx="667">
                  <c:v>1334.0</c:v>
                </c:pt>
                <c:pt idx="668">
                  <c:v>1336.0</c:v>
                </c:pt>
                <c:pt idx="669">
                  <c:v>1338.0</c:v>
                </c:pt>
                <c:pt idx="670">
                  <c:v>1340.0</c:v>
                </c:pt>
                <c:pt idx="671">
                  <c:v>1342.0</c:v>
                </c:pt>
                <c:pt idx="672">
                  <c:v>1344.0</c:v>
                </c:pt>
                <c:pt idx="673">
                  <c:v>1346.0</c:v>
                </c:pt>
                <c:pt idx="674">
                  <c:v>1348.0</c:v>
                </c:pt>
                <c:pt idx="675">
                  <c:v>1350.0</c:v>
                </c:pt>
                <c:pt idx="676">
                  <c:v>1352.0</c:v>
                </c:pt>
                <c:pt idx="677">
                  <c:v>1354.0</c:v>
                </c:pt>
                <c:pt idx="678">
                  <c:v>1356.0</c:v>
                </c:pt>
                <c:pt idx="679">
                  <c:v>1358.0</c:v>
                </c:pt>
                <c:pt idx="680">
                  <c:v>1360.0</c:v>
                </c:pt>
                <c:pt idx="681">
                  <c:v>1362.0</c:v>
                </c:pt>
                <c:pt idx="682">
                  <c:v>1364.0</c:v>
                </c:pt>
                <c:pt idx="683">
                  <c:v>1366.0</c:v>
                </c:pt>
                <c:pt idx="684">
                  <c:v>1368.0</c:v>
                </c:pt>
                <c:pt idx="685">
                  <c:v>1370.0</c:v>
                </c:pt>
                <c:pt idx="686">
                  <c:v>1372.0</c:v>
                </c:pt>
                <c:pt idx="687">
                  <c:v>1374.0</c:v>
                </c:pt>
                <c:pt idx="688">
                  <c:v>1376.0</c:v>
                </c:pt>
                <c:pt idx="689">
                  <c:v>1378.0</c:v>
                </c:pt>
                <c:pt idx="690">
                  <c:v>1380.0</c:v>
                </c:pt>
                <c:pt idx="691">
                  <c:v>1382.0</c:v>
                </c:pt>
                <c:pt idx="692">
                  <c:v>1384.0</c:v>
                </c:pt>
                <c:pt idx="693">
                  <c:v>1386.0</c:v>
                </c:pt>
                <c:pt idx="694">
                  <c:v>1388.0</c:v>
                </c:pt>
                <c:pt idx="695">
                  <c:v>1390.0</c:v>
                </c:pt>
                <c:pt idx="696">
                  <c:v>1392.0</c:v>
                </c:pt>
                <c:pt idx="697">
                  <c:v>1394.0</c:v>
                </c:pt>
                <c:pt idx="698">
                  <c:v>1396.0</c:v>
                </c:pt>
                <c:pt idx="699">
                  <c:v>1398.0</c:v>
                </c:pt>
                <c:pt idx="700">
                  <c:v>1400.0</c:v>
                </c:pt>
                <c:pt idx="701">
                  <c:v>1402.0</c:v>
                </c:pt>
                <c:pt idx="702">
                  <c:v>1404.0</c:v>
                </c:pt>
                <c:pt idx="703">
                  <c:v>1406.0</c:v>
                </c:pt>
                <c:pt idx="704">
                  <c:v>1408.0</c:v>
                </c:pt>
                <c:pt idx="705">
                  <c:v>1410.0</c:v>
                </c:pt>
                <c:pt idx="706">
                  <c:v>1412.0</c:v>
                </c:pt>
                <c:pt idx="707">
                  <c:v>1414.0</c:v>
                </c:pt>
                <c:pt idx="708">
                  <c:v>1416.0</c:v>
                </c:pt>
                <c:pt idx="709">
                  <c:v>1418.0</c:v>
                </c:pt>
                <c:pt idx="710">
                  <c:v>1420.0</c:v>
                </c:pt>
                <c:pt idx="711">
                  <c:v>1422.0</c:v>
                </c:pt>
                <c:pt idx="712">
                  <c:v>1424.0</c:v>
                </c:pt>
                <c:pt idx="713">
                  <c:v>1426.0</c:v>
                </c:pt>
                <c:pt idx="714">
                  <c:v>1428.0</c:v>
                </c:pt>
                <c:pt idx="715">
                  <c:v>1430.0</c:v>
                </c:pt>
                <c:pt idx="716">
                  <c:v>1432.0</c:v>
                </c:pt>
                <c:pt idx="717">
                  <c:v>1434.0</c:v>
                </c:pt>
                <c:pt idx="718">
                  <c:v>1436.0</c:v>
                </c:pt>
                <c:pt idx="719">
                  <c:v>1438.0</c:v>
                </c:pt>
                <c:pt idx="720">
                  <c:v>1440.0</c:v>
                </c:pt>
                <c:pt idx="721">
                  <c:v>1442.0</c:v>
                </c:pt>
                <c:pt idx="722">
                  <c:v>1444.0</c:v>
                </c:pt>
                <c:pt idx="723">
                  <c:v>1446.0</c:v>
                </c:pt>
                <c:pt idx="724">
                  <c:v>1448.0</c:v>
                </c:pt>
                <c:pt idx="725">
                  <c:v>1450.0</c:v>
                </c:pt>
                <c:pt idx="726">
                  <c:v>1452.0</c:v>
                </c:pt>
                <c:pt idx="727">
                  <c:v>1454.0</c:v>
                </c:pt>
                <c:pt idx="728">
                  <c:v>1456.0</c:v>
                </c:pt>
                <c:pt idx="729">
                  <c:v>1458.0</c:v>
                </c:pt>
                <c:pt idx="730">
                  <c:v>1460.0</c:v>
                </c:pt>
                <c:pt idx="731">
                  <c:v>1462.0</c:v>
                </c:pt>
                <c:pt idx="732">
                  <c:v>1464.0</c:v>
                </c:pt>
                <c:pt idx="733">
                  <c:v>1466.0</c:v>
                </c:pt>
                <c:pt idx="734">
                  <c:v>1468.0</c:v>
                </c:pt>
                <c:pt idx="735">
                  <c:v>1470.0</c:v>
                </c:pt>
                <c:pt idx="736">
                  <c:v>1472.0</c:v>
                </c:pt>
                <c:pt idx="737">
                  <c:v>1474.0</c:v>
                </c:pt>
                <c:pt idx="738">
                  <c:v>1476.0</c:v>
                </c:pt>
                <c:pt idx="739">
                  <c:v>1478.0</c:v>
                </c:pt>
                <c:pt idx="740">
                  <c:v>1480.0</c:v>
                </c:pt>
                <c:pt idx="741">
                  <c:v>1482.0</c:v>
                </c:pt>
                <c:pt idx="742">
                  <c:v>1484.0</c:v>
                </c:pt>
                <c:pt idx="743">
                  <c:v>1486.0</c:v>
                </c:pt>
                <c:pt idx="744">
                  <c:v>1488.0</c:v>
                </c:pt>
                <c:pt idx="745">
                  <c:v>1490.0</c:v>
                </c:pt>
                <c:pt idx="746">
                  <c:v>1492.0</c:v>
                </c:pt>
                <c:pt idx="747">
                  <c:v>1494.0</c:v>
                </c:pt>
                <c:pt idx="748">
                  <c:v>1496.0</c:v>
                </c:pt>
                <c:pt idx="749">
                  <c:v>1498.0</c:v>
                </c:pt>
                <c:pt idx="750">
                  <c:v>1500.0</c:v>
                </c:pt>
                <c:pt idx="751">
                  <c:v>1502.0</c:v>
                </c:pt>
                <c:pt idx="752">
                  <c:v>1504.0</c:v>
                </c:pt>
                <c:pt idx="753">
                  <c:v>1506.0</c:v>
                </c:pt>
                <c:pt idx="754">
                  <c:v>1508.0</c:v>
                </c:pt>
                <c:pt idx="755">
                  <c:v>1510.0</c:v>
                </c:pt>
                <c:pt idx="756">
                  <c:v>1512.0</c:v>
                </c:pt>
                <c:pt idx="757">
                  <c:v>1514.0</c:v>
                </c:pt>
                <c:pt idx="758">
                  <c:v>1516.0</c:v>
                </c:pt>
                <c:pt idx="759">
                  <c:v>1518.0</c:v>
                </c:pt>
                <c:pt idx="760">
                  <c:v>1520.0</c:v>
                </c:pt>
                <c:pt idx="761">
                  <c:v>1522.0</c:v>
                </c:pt>
                <c:pt idx="762">
                  <c:v>1524.0</c:v>
                </c:pt>
                <c:pt idx="763">
                  <c:v>1526.0</c:v>
                </c:pt>
                <c:pt idx="764">
                  <c:v>1528.0</c:v>
                </c:pt>
                <c:pt idx="765">
                  <c:v>1530.0</c:v>
                </c:pt>
                <c:pt idx="766">
                  <c:v>1532.0</c:v>
                </c:pt>
                <c:pt idx="767">
                  <c:v>1534.0</c:v>
                </c:pt>
                <c:pt idx="768">
                  <c:v>1536.0</c:v>
                </c:pt>
                <c:pt idx="769">
                  <c:v>1538.0</c:v>
                </c:pt>
                <c:pt idx="770">
                  <c:v>1540.0</c:v>
                </c:pt>
                <c:pt idx="771">
                  <c:v>1542.0</c:v>
                </c:pt>
                <c:pt idx="772">
                  <c:v>1544.0</c:v>
                </c:pt>
                <c:pt idx="773">
                  <c:v>1546.0</c:v>
                </c:pt>
                <c:pt idx="774">
                  <c:v>1548.0</c:v>
                </c:pt>
                <c:pt idx="775">
                  <c:v>1550.0</c:v>
                </c:pt>
                <c:pt idx="776">
                  <c:v>1552.0</c:v>
                </c:pt>
                <c:pt idx="777">
                  <c:v>1554.0</c:v>
                </c:pt>
                <c:pt idx="778">
                  <c:v>1556.0</c:v>
                </c:pt>
                <c:pt idx="779">
                  <c:v>1558.0</c:v>
                </c:pt>
                <c:pt idx="780">
                  <c:v>1560.0</c:v>
                </c:pt>
                <c:pt idx="781">
                  <c:v>1562.0</c:v>
                </c:pt>
                <c:pt idx="782">
                  <c:v>1564.0</c:v>
                </c:pt>
                <c:pt idx="783">
                  <c:v>1566.0</c:v>
                </c:pt>
                <c:pt idx="784">
                  <c:v>1568.0</c:v>
                </c:pt>
                <c:pt idx="785">
                  <c:v>1570.0</c:v>
                </c:pt>
                <c:pt idx="786">
                  <c:v>1572.0</c:v>
                </c:pt>
                <c:pt idx="787">
                  <c:v>1574.0</c:v>
                </c:pt>
                <c:pt idx="788">
                  <c:v>1576.0</c:v>
                </c:pt>
                <c:pt idx="789">
                  <c:v>1578.0</c:v>
                </c:pt>
                <c:pt idx="790">
                  <c:v>1580.0</c:v>
                </c:pt>
                <c:pt idx="791">
                  <c:v>1582.0</c:v>
                </c:pt>
                <c:pt idx="792">
                  <c:v>1584.0</c:v>
                </c:pt>
                <c:pt idx="793">
                  <c:v>1586.0</c:v>
                </c:pt>
                <c:pt idx="794">
                  <c:v>1588.0</c:v>
                </c:pt>
                <c:pt idx="795">
                  <c:v>1590.0</c:v>
                </c:pt>
                <c:pt idx="796">
                  <c:v>1592.0</c:v>
                </c:pt>
                <c:pt idx="797">
                  <c:v>1594.0</c:v>
                </c:pt>
                <c:pt idx="798">
                  <c:v>1596.0</c:v>
                </c:pt>
                <c:pt idx="799">
                  <c:v>1598.0</c:v>
                </c:pt>
                <c:pt idx="800">
                  <c:v>1600.0</c:v>
                </c:pt>
                <c:pt idx="801">
                  <c:v>1602.0</c:v>
                </c:pt>
                <c:pt idx="802">
                  <c:v>1604.0</c:v>
                </c:pt>
                <c:pt idx="803">
                  <c:v>1606.0</c:v>
                </c:pt>
                <c:pt idx="804">
                  <c:v>1608.0</c:v>
                </c:pt>
                <c:pt idx="805">
                  <c:v>1610.0</c:v>
                </c:pt>
                <c:pt idx="806">
                  <c:v>1612.0</c:v>
                </c:pt>
                <c:pt idx="807">
                  <c:v>1614.0</c:v>
                </c:pt>
                <c:pt idx="808">
                  <c:v>1616.0</c:v>
                </c:pt>
                <c:pt idx="809">
                  <c:v>1618.0</c:v>
                </c:pt>
                <c:pt idx="810">
                  <c:v>1620.0</c:v>
                </c:pt>
                <c:pt idx="811">
                  <c:v>1622.0</c:v>
                </c:pt>
                <c:pt idx="812">
                  <c:v>1624.0</c:v>
                </c:pt>
                <c:pt idx="813">
                  <c:v>1626.0</c:v>
                </c:pt>
                <c:pt idx="814">
                  <c:v>1628.0</c:v>
                </c:pt>
                <c:pt idx="815">
                  <c:v>1630.0</c:v>
                </c:pt>
                <c:pt idx="816">
                  <c:v>1632.0</c:v>
                </c:pt>
                <c:pt idx="817">
                  <c:v>1634.0</c:v>
                </c:pt>
                <c:pt idx="818">
                  <c:v>1636.0</c:v>
                </c:pt>
                <c:pt idx="819">
                  <c:v>1638.0</c:v>
                </c:pt>
                <c:pt idx="820">
                  <c:v>1640.0</c:v>
                </c:pt>
                <c:pt idx="821">
                  <c:v>1642.0</c:v>
                </c:pt>
                <c:pt idx="822">
                  <c:v>1644.0</c:v>
                </c:pt>
                <c:pt idx="823">
                  <c:v>1646.0</c:v>
                </c:pt>
                <c:pt idx="824">
                  <c:v>1648.0</c:v>
                </c:pt>
                <c:pt idx="825">
                  <c:v>1650.0</c:v>
                </c:pt>
                <c:pt idx="826">
                  <c:v>1652.0</c:v>
                </c:pt>
                <c:pt idx="827">
                  <c:v>1654.0</c:v>
                </c:pt>
                <c:pt idx="828">
                  <c:v>1656.0</c:v>
                </c:pt>
                <c:pt idx="829">
                  <c:v>1658.0</c:v>
                </c:pt>
                <c:pt idx="830">
                  <c:v>1660.0</c:v>
                </c:pt>
                <c:pt idx="831">
                  <c:v>1662.0</c:v>
                </c:pt>
                <c:pt idx="832">
                  <c:v>1664.0</c:v>
                </c:pt>
                <c:pt idx="833">
                  <c:v>1666.0</c:v>
                </c:pt>
                <c:pt idx="834">
                  <c:v>1668.0</c:v>
                </c:pt>
                <c:pt idx="835">
                  <c:v>1670.0</c:v>
                </c:pt>
                <c:pt idx="836">
                  <c:v>1672.0</c:v>
                </c:pt>
                <c:pt idx="837">
                  <c:v>1674.0</c:v>
                </c:pt>
                <c:pt idx="838">
                  <c:v>1676.0</c:v>
                </c:pt>
                <c:pt idx="839">
                  <c:v>1678.0</c:v>
                </c:pt>
                <c:pt idx="840">
                  <c:v>1680.0</c:v>
                </c:pt>
                <c:pt idx="841">
                  <c:v>1682.0</c:v>
                </c:pt>
                <c:pt idx="842">
                  <c:v>1684.0</c:v>
                </c:pt>
                <c:pt idx="843">
                  <c:v>1686.0</c:v>
                </c:pt>
                <c:pt idx="844">
                  <c:v>1688.0</c:v>
                </c:pt>
                <c:pt idx="845">
                  <c:v>1690.0</c:v>
                </c:pt>
                <c:pt idx="846">
                  <c:v>1692.0</c:v>
                </c:pt>
                <c:pt idx="847">
                  <c:v>1694.0</c:v>
                </c:pt>
                <c:pt idx="848">
                  <c:v>1696.0</c:v>
                </c:pt>
                <c:pt idx="849">
                  <c:v>1698.0</c:v>
                </c:pt>
                <c:pt idx="850">
                  <c:v>1700.0</c:v>
                </c:pt>
                <c:pt idx="851">
                  <c:v>1702.0</c:v>
                </c:pt>
                <c:pt idx="852">
                  <c:v>1704.0</c:v>
                </c:pt>
                <c:pt idx="853">
                  <c:v>1706.0</c:v>
                </c:pt>
                <c:pt idx="854">
                  <c:v>1708.0</c:v>
                </c:pt>
                <c:pt idx="855">
                  <c:v>1710.0</c:v>
                </c:pt>
                <c:pt idx="856">
                  <c:v>1712.0</c:v>
                </c:pt>
                <c:pt idx="857">
                  <c:v>1714.0</c:v>
                </c:pt>
                <c:pt idx="858">
                  <c:v>1716.0</c:v>
                </c:pt>
                <c:pt idx="859">
                  <c:v>1718.0</c:v>
                </c:pt>
                <c:pt idx="860">
                  <c:v>1720.0</c:v>
                </c:pt>
                <c:pt idx="861">
                  <c:v>1722.0</c:v>
                </c:pt>
                <c:pt idx="862">
                  <c:v>1724.0</c:v>
                </c:pt>
                <c:pt idx="863">
                  <c:v>1726.0</c:v>
                </c:pt>
                <c:pt idx="864">
                  <c:v>1728.0</c:v>
                </c:pt>
                <c:pt idx="865">
                  <c:v>1730.0</c:v>
                </c:pt>
                <c:pt idx="866">
                  <c:v>1732.0</c:v>
                </c:pt>
                <c:pt idx="867">
                  <c:v>1734.0</c:v>
                </c:pt>
                <c:pt idx="868">
                  <c:v>1736.0</c:v>
                </c:pt>
                <c:pt idx="869">
                  <c:v>1738.0</c:v>
                </c:pt>
                <c:pt idx="870">
                  <c:v>1740.0</c:v>
                </c:pt>
                <c:pt idx="871">
                  <c:v>1742.0</c:v>
                </c:pt>
                <c:pt idx="872">
                  <c:v>1744.0</c:v>
                </c:pt>
                <c:pt idx="873">
                  <c:v>1746.0</c:v>
                </c:pt>
                <c:pt idx="874">
                  <c:v>1748.0</c:v>
                </c:pt>
                <c:pt idx="875">
                  <c:v>1750.0</c:v>
                </c:pt>
                <c:pt idx="876">
                  <c:v>1752.0</c:v>
                </c:pt>
                <c:pt idx="877">
                  <c:v>1754.0</c:v>
                </c:pt>
                <c:pt idx="878">
                  <c:v>1756.0</c:v>
                </c:pt>
                <c:pt idx="879">
                  <c:v>1758.0</c:v>
                </c:pt>
                <c:pt idx="880">
                  <c:v>1760.0</c:v>
                </c:pt>
                <c:pt idx="881">
                  <c:v>1762.0</c:v>
                </c:pt>
                <c:pt idx="882">
                  <c:v>1764.0</c:v>
                </c:pt>
                <c:pt idx="883">
                  <c:v>1766.0</c:v>
                </c:pt>
                <c:pt idx="884">
                  <c:v>1768.0</c:v>
                </c:pt>
                <c:pt idx="885">
                  <c:v>1770.0</c:v>
                </c:pt>
                <c:pt idx="886">
                  <c:v>1772.0</c:v>
                </c:pt>
                <c:pt idx="887">
                  <c:v>1774.0</c:v>
                </c:pt>
                <c:pt idx="888">
                  <c:v>1776.0</c:v>
                </c:pt>
                <c:pt idx="889">
                  <c:v>1778.0</c:v>
                </c:pt>
                <c:pt idx="890">
                  <c:v>1780.0</c:v>
                </c:pt>
                <c:pt idx="891">
                  <c:v>1782.0</c:v>
                </c:pt>
                <c:pt idx="892">
                  <c:v>1784.0</c:v>
                </c:pt>
                <c:pt idx="893">
                  <c:v>1786.0</c:v>
                </c:pt>
                <c:pt idx="894">
                  <c:v>1788.0</c:v>
                </c:pt>
                <c:pt idx="895">
                  <c:v>1790.0</c:v>
                </c:pt>
                <c:pt idx="896">
                  <c:v>1792.0</c:v>
                </c:pt>
                <c:pt idx="897">
                  <c:v>1794.0</c:v>
                </c:pt>
                <c:pt idx="898">
                  <c:v>1796.0</c:v>
                </c:pt>
                <c:pt idx="899">
                  <c:v>1798.0</c:v>
                </c:pt>
                <c:pt idx="900">
                  <c:v>1800.0</c:v>
                </c:pt>
                <c:pt idx="901">
                  <c:v>1802.0</c:v>
                </c:pt>
                <c:pt idx="902">
                  <c:v>1804.0</c:v>
                </c:pt>
                <c:pt idx="903">
                  <c:v>1806.0</c:v>
                </c:pt>
                <c:pt idx="904">
                  <c:v>1808.0</c:v>
                </c:pt>
                <c:pt idx="905">
                  <c:v>1810.0</c:v>
                </c:pt>
                <c:pt idx="906">
                  <c:v>1812.0</c:v>
                </c:pt>
                <c:pt idx="907">
                  <c:v>1814.0</c:v>
                </c:pt>
                <c:pt idx="908">
                  <c:v>1816.0</c:v>
                </c:pt>
                <c:pt idx="909">
                  <c:v>1818.0</c:v>
                </c:pt>
                <c:pt idx="910">
                  <c:v>1820.0</c:v>
                </c:pt>
                <c:pt idx="911">
                  <c:v>1822.0</c:v>
                </c:pt>
                <c:pt idx="912">
                  <c:v>1824.0</c:v>
                </c:pt>
                <c:pt idx="913">
                  <c:v>1826.0</c:v>
                </c:pt>
                <c:pt idx="914">
                  <c:v>1828.0</c:v>
                </c:pt>
                <c:pt idx="915">
                  <c:v>1830.0</c:v>
                </c:pt>
                <c:pt idx="916">
                  <c:v>1832.0</c:v>
                </c:pt>
                <c:pt idx="917">
                  <c:v>1834.0</c:v>
                </c:pt>
                <c:pt idx="918">
                  <c:v>1836.0</c:v>
                </c:pt>
                <c:pt idx="919">
                  <c:v>1838.0</c:v>
                </c:pt>
                <c:pt idx="920">
                  <c:v>1840.0</c:v>
                </c:pt>
                <c:pt idx="921">
                  <c:v>1842.0</c:v>
                </c:pt>
                <c:pt idx="922">
                  <c:v>1844.0</c:v>
                </c:pt>
                <c:pt idx="923">
                  <c:v>1846.0</c:v>
                </c:pt>
                <c:pt idx="924">
                  <c:v>1848.0</c:v>
                </c:pt>
                <c:pt idx="925">
                  <c:v>1850.0</c:v>
                </c:pt>
                <c:pt idx="926">
                  <c:v>1852.0</c:v>
                </c:pt>
                <c:pt idx="927">
                  <c:v>1854.0</c:v>
                </c:pt>
                <c:pt idx="928">
                  <c:v>1856.0</c:v>
                </c:pt>
                <c:pt idx="929">
                  <c:v>1858.0</c:v>
                </c:pt>
                <c:pt idx="930">
                  <c:v>1860.0</c:v>
                </c:pt>
                <c:pt idx="931">
                  <c:v>1862.0</c:v>
                </c:pt>
                <c:pt idx="932">
                  <c:v>1864.0</c:v>
                </c:pt>
                <c:pt idx="933">
                  <c:v>1866.0</c:v>
                </c:pt>
                <c:pt idx="934">
                  <c:v>1868.0</c:v>
                </c:pt>
                <c:pt idx="935">
                  <c:v>1870.0</c:v>
                </c:pt>
                <c:pt idx="936">
                  <c:v>1872.0</c:v>
                </c:pt>
                <c:pt idx="937">
                  <c:v>1874.0</c:v>
                </c:pt>
                <c:pt idx="938">
                  <c:v>1876.0</c:v>
                </c:pt>
                <c:pt idx="939">
                  <c:v>1878.0</c:v>
                </c:pt>
                <c:pt idx="940">
                  <c:v>1880.0</c:v>
                </c:pt>
                <c:pt idx="941">
                  <c:v>1882.0</c:v>
                </c:pt>
                <c:pt idx="942">
                  <c:v>1884.0</c:v>
                </c:pt>
                <c:pt idx="943">
                  <c:v>1886.0</c:v>
                </c:pt>
                <c:pt idx="944">
                  <c:v>1888.0</c:v>
                </c:pt>
                <c:pt idx="945">
                  <c:v>1890.0</c:v>
                </c:pt>
                <c:pt idx="946">
                  <c:v>1892.0</c:v>
                </c:pt>
                <c:pt idx="947">
                  <c:v>1894.0</c:v>
                </c:pt>
                <c:pt idx="948">
                  <c:v>1896.0</c:v>
                </c:pt>
                <c:pt idx="949">
                  <c:v>1898.0</c:v>
                </c:pt>
                <c:pt idx="950">
                  <c:v>1900.0</c:v>
                </c:pt>
                <c:pt idx="951">
                  <c:v>1902.0</c:v>
                </c:pt>
                <c:pt idx="952">
                  <c:v>1904.0</c:v>
                </c:pt>
                <c:pt idx="953">
                  <c:v>1906.0</c:v>
                </c:pt>
                <c:pt idx="954">
                  <c:v>1908.0</c:v>
                </c:pt>
                <c:pt idx="955">
                  <c:v>1910.0</c:v>
                </c:pt>
                <c:pt idx="956">
                  <c:v>1912.0</c:v>
                </c:pt>
                <c:pt idx="957">
                  <c:v>1914.0</c:v>
                </c:pt>
                <c:pt idx="958">
                  <c:v>1916.0</c:v>
                </c:pt>
                <c:pt idx="959">
                  <c:v>1918.0</c:v>
                </c:pt>
                <c:pt idx="960">
                  <c:v>1920.0</c:v>
                </c:pt>
                <c:pt idx="961">
                  <c:v>1922.0</c:v>
                </c:pt>
                <c:pt idx="962">
                  <c:v>1924.0</c:v>
                </c:pt>
                <c:pt idx="963">
                  <c:v>1926.0</c:v>
                </c:pt>
                <c:pt idx="964">
                  <c:v>1928.0</c:v>
                </c:pt>
                <c:pt idx="965">
                  <c:v>1930.0</c:v>
                </c:pt>
                <c:pt idx="966">
                  <c:v>1932.0</c:v>
                </c:pt>
                <c:pt idx="967">
                  <c:v>1934.0</c:v>
                </c:pt>
                <c:pt idx="968">
                  <c:v>1936.0</c:v>
                </c:pt>
                <c:pt idx="969">
                  <c:v>1938.0</c:v>
                </c:pt>
                <c:pt idx="970">
                  <c:v>1940.0</c:v>
                </c:pt>
                <c:pt idx="971">
                  <c:v>1942.0</c:v>
                </c:pt>
                <c:pt idx="972">
                  <c:v>1944.0</c:v>
                </c:pt>
                <c:pt idx="973">
                  <c:v>1946.0</c:v>
                </c:pt>
                <c:pt idx="974">
                  <c:v>1948.0</c:v>
                </c:pt>
                <c:pt idx="975">
                  <c:v>1950.0</c:v>
                </c:pt>
                <c:pt idx="976">
                  <c:v>1952.0</c:v>
                </c:pt>
                <c:pt idx="977">
                  <c:v>1954.0</c:v>
                </c:pt>
                <c:pt idx="978">
                  <c:v>1956.0</c:v>
                </c:pt>
                <c:pt idx="979">
                  <c:v>1958.0</c:v>
                </c:pt>
                <c:pt idx="980">
                  <c:v>1960.0</c:v>
                </c:pt>
                <c:pt idx="981">
                  <c:v>1962.0</c:v>
                </c:pt>
                <c:pt idx="982">
                  <c:v>1964.0</c:v>
                </c:pt>
                <c:pt idx="983">
                  <c:v>1966.0</c:v>
                </c:pt>
                <c:pt idx="984">
                  <c:v>1968.0</c:v>
                </c:pt>
                <c:pt idx="985">
                  <c:v>1970.0</c:v>
                </c:pt>
                <c:pt idx="986">
                  <c:v>1972.0</c:v>
                </c:pt>
                <c:pt idx="987">
                  <c:v>1974.0</c:v>
                </c:pt>
                <c:pt idx="988">
                  <c:v>1976.0</c:v>
                </c:pt>
                <c:pt idx="989">
                  <c:v>1978.0</c:v>
                </c:pt>
                <c:pt idx="990">
                  <c:v>1980.0</c:v>
                </c:pt>
                <c:pt idx="991">
                  <c:v>1982.0</c:v>
                </c:pt>
                <c:pt idx="992">
                  <c:v>1984.0</c:v>
                </c:pt>
                <c:pt idx="993">
                  <c:v>1986.0</c:v>
                </c:pt>
                <c:pt idx="994">
                  <c:v>1988.0</c:v>
                </c:pt>
                <c:pt idx="995">
                  <c:v>1990.0</c:v>
                </c:pt>
                <c:pt idx="996">
                  <c:v>1992.0</c:v>
                </c:pt>
                <c:pt idx="997">
                  <c:v>1994.0</c:v>
                </c:pt>
                <c:pt idx="998">
                  <c:v>1996.0</c:v>
                </c:pt>
                <c:pt idx="999">
                  <c:v>1998.0</c:v>
                </c:pt>
                <c:pt idx="1000">
                  <c:v>2000.0</c:v>
                </c:pt>
                <c:pt idx="1001">
                  <c:v>2002.0</c:v>
                </c:pt>
                <c:pt idx="1002">
                  <c:v>2004.0</c:v>
                </c:pt>
                <c:pt idx="1003">
                  <c:v>2006.0</c:v>
                </c:pt>
                <c:pt idx="1004">
                  <c:v>2008.0</c:v>
                </c:pt>
                <c:pt idx="1005">
                  <c:v>2010.0</c:v>
                </c:pt>
                <c:pt idx="1006">
                  <c:v>2012.0</c:v>
                </c:pt>
                <c:pt idx="1007">
                  <c:v>2014.0</c:v>
                </c:pt>
                <c:pt idx="1008">
                  <c:v>2016.0</c:v>
                </c:pt>
                <c:pt idx="1009">
                  <c:v>2018.0</c:v>
                </c:pt>
                <c:pt idx="1010">
                  <c:v>2020.0</c:v>
                </c:pt>
                <c:pt idx="1011">
                  <c:v>2022.0</c:v>
                </c:pt>
                <c:pt idx="1012">
                  <c:v>2024.0</c:v>
                </c:pt>
                <c:pt idx="1013">
                  <c:v>2026.0</c:v>
                </c:pt>
                <c:pt idx="1014">
                  <c:v>2028.0</c:v>
                </c:pt>
                <c:pt idx="1015">
                  <c:v>2030.0</c:v>
                </c:pt>
                <c:pt idx="1016">
                  <c:v>2032.0</c:v>
                </c:pt>
                <c:pt idx="1017">
                  <c:v>2034.0</c:v>
                </c:pt>
                <c:pt idx="1018">
                  <c:v>2036.0</c:v>
                </c:pt>
                <c:pt idx="1019">
                  <c:v>2038.0</c:v>
                </c:pt>
                <c:pt idx="1020">
                  <c:v>2040.0</c:v>
                </c:pt>
                <c:pt idx="1021">
                  <c:v>2042.0</c:v>
                </c:pt>
                <c:pt idx="1022">
                  <c:v>2044.0</c:v>
                </c:pt>
                <c:pt idx="1023">
                  <c:v>2046.0</c:v>
                </c:pt>
                <c:pt idx="1024">
                  <c:v>2048.0</c:v>
                </c:pt>
                <c:pt idx="1025">
                  <c:v>2050.0</c:v>
                </c:pt>
                <c:pt idx="1026">
                  <c:v>2052.0</c:v>
                </c:pt>
                <c:pt idx="1027">
                  <c:v>2054.0</c:v>
                </c:pt>
                <c:pt idx="1028">
                  <c:v>2056.0</c:v>
                </c:pt>
                <c:pt idx="1029">
                  <c:v>2058.0</c:v>
                </c:pt>
                <c:pt idx="1030">
                  <c:v>2060.0</c:v>
                </c:pt>
                <c:pt idx="1031">
                  <c:v>2062.0</c:v>
                </c:pt>
                <c:pt idx="1032">
                  <c:v>2064.0</c:v>
                </c:pt>
                <c:pt idx="1033">
                  <c:v>2066.0</c:v>
                </c:pt>
                <c:pt idx="1034">
                  <c:v>2068.0</c:v>
                </c:pt>
                <c:pt idx="1035">
                  <c:v>2070.0</c:v>
                </c:pt>
                <c:pt idx="1036">
                  <c:v>2072.0</c:v>
                </c:pt>
                <c:pt idx="1037">
                  <c:v>2074.0</c:v>
                </c:pt>
                <c:pt idx="1038">
                  <c:v>2076.0</c:v>
                </c:pt>
                <c:pt idx="1039">
                  <c:v>2078.0</c:v>
                </c:pt>
                <c:pt idx="1040">
                  <c:v>2080.0</c:v>
                </c:pt>
                <c:pt idx="1041">
                  <c:v>2082.0</c:v>
                </c:pt>
                <c:pt idx="1042">
                  <c:v>2084.0</c:v>
                </c:pt>
                <c:pt idx="1043">
                  <c:v>2086.0</c:v>
                </c:pt>
                <c:pt idx="1044">
                  <c:v>2088.0</c:v>
                </c:pt>
                <c:pt idx="1045">
                  <c:v>2090.0</c:v>
                </c:pt>
                <c:pt idx="1046">
                  <c:v>2092.0</c:v>
                </c:pt>
                <c:pt idx="1047">
                  <c:v>2094.0</c:v>
                </c:pt>
                <c:pt idx="1048">
                  <c:v>2096.0</c:v>
                </c:pt>
                <c:pt idx="1049">
                  <c:v>2098.0</c:v>
                </c:pt>
                <c:pt idx="1050">
                  <c:v>2100.0</c:v>
                </c:pt>
                <c:pt idx="1051">
                  <c:v>2102.0</c:v>
                </c:pt>
                <c:pt idx="1052">
                  <c:v>2104.0</c:v>
                </c:pt>
                <c:pt idx="1053">
                  <c:v>2106.0</c:v>
                </c:pt>
                <c:pt idx="1054">
                  <c:v>2108.0</c:v>
                </c:pt>
                <c:pt idx="1055">
                  <c:v>2110.0</c:v>
                </c:pt>
                <c:pt idx="1056">
                  <c:v>2112.0</c:v>
                </c:pt>
                <c:pt idx="1057">
                  <c:v>2114.0</c:v>
                </c:pt>
                <c:pt idx="1058">
                  <c:v>2116.0</c:v>
                </c:pt>
                <c:pt idx="1059">
                  <c:v>2118.0</c:v>
                </c:pt>
                <c:pt idx="1060">
                  <c:v>2120.0</c:v>
                </c:pt>
                <c:pt idx="1061">
                  <c:v>2122.0</c:v>
                </c:pt>
                <c:pt idx="1062">
                  <c:v>2124.0</c:v>
                </c:pt>
                <c:pt idx="1063">
                  <c:v>2126.0</c:v>
                </c:pt>
                <c:pt idx="1064">
                  <c:v>2128.0</c:v>
                </c:pt>
                <c:pt idx="1065">
                  <c:v>2130.0</c:v>
                </c:pt>
                <c:pt idx="1066">
                  <c:v>2132.0</c:v>
                </c:pt>
                <c:pt idx="1067">
                  <c:v>2134.0</c:v>
                </c:pt>
                <c:pt idx="1068">
                  <c:v>2136.0</c:v>
                </c:pt>
                <c:pt idx="1069">
                  <c:v>2138.0</c:v>
                </c:pt>
                <c:pt idx="1070">
                  <c:v>2140.0</c:v>
                </c:pt>
                <c:pt idx="1071">
                  <c:v>2142.0</c:v>
                </c:pt>
                <c:pt idx="1072">
                  <c:v>2144.0</c:v>
                </c:pt>
                <c:pt idx="1073">
                  <c:v>2146.0</c:v>
                </c:pt>
                <c:pt idx="1074">
                  <c:v>2148.0</c:v>
                </c:pt>
                <c:pt idx="1075">
                  <c:v>2150.0</c:v>
                </c:pt>
                <c:pt idx="1076">
                  <c:v>2152.0</c:v>
                </c:pt>
                <c:pt idx="1077">
                  <c:v>2154.0</c:v>
                </c:pt>
                <c:pt idx="1078">
                  <c:v>2156.0</c:v>
                </c:pt>
                <c:pt idx="1079">
                  <c:v>2158.0</c:v>
                </c:pt>
                <c:pt idx="1080">
                  <c:v>2160.0</c:v>
                </c:pt>
                <c:pt idx="1081">
                  <c:v>2162.0</c:v>
                </c:pt>
                <c:pt idx="1082">
                  <c:v>2164.0</c:v>
                </c:pt>
                <c:pt idx="1083">
                  <c:v>2166.0</c:v>
                </c:pt>
                <c:pt idx="1084">
                  <c:v>2168.0</c:v>
                </c:pt>
                <c:pt idx="1085">
                  <c:v>2170.0</c:v>
                </c:pt>
                <c:pt idx="1086">
                  <c:v>2172.0</c:v>
                </c:pt>
                <c:pt idx="1087">
                  <c:v>2174.0</c:v>
                </c:pt>
                <c:pt idx="1088">
                  <c:v>2176.0</c:v>
                </c:pt>
                <c:pt idx="1089">
                  <c:v>2178.0</c:v>
                </c:pt>
                <c:pt idx="1090">
                  <c:v>2180.0</c:v>
                </c:pt>
                <c:pt idx="1091">
                  <c:v>2182.0</c:v>
                </c:pt>
                <c:pt idx="1092">
                  <c:v>2184.0</c:v>
                </c:pt>
                <c:pt idx="1093">
                  <c:v>2186.0</c:v>
                </c:pt>
                <c:pt idx="1094">
                  <c:v>2188.0</c:v>
                </c:pt>
                <c:pt idx="1095">
                  <c:v>2190.0</c:v>
                </c:pt>
                <c:pt idx="1096">
                  <c:v>2192.0</c:v>
                </c:pt>
                <c:pt idx="1097">
                  <c:v>2194.0</c:v>
                </c:pt>
                <c:pt idx="1098">
                  <c:v>2196.0</c:v>
                </c:pt>
                <c:pt idx="1099">
                  <c:v>2198.0</c:v>
                </c:pt>
                <c:pt idx="1100">
                  <c:v>2200.0</c:v>
                </c:pt>
                <c:pt idx="1101">
                  <c:v>2202.0</c:v>
                </c:pt>
                <c:pt idx="1102">
                  <c:v>2204.0</c:v>
                </c:pt>
                <c:pt idx="1103">
                  <c:v>2206.0</c:v>
                </c:pt>
                <c:pt idx="1104">
                  <c:v>2208.0</c:v>
                </c:pt>
                <c:pt idx="1105">
                  <c:v>2210.0</c:v>
                </c:pt>
                <c:pt idx="1106">
                  <c:v>2212.0</c:v>
                </c:pt>
                <c:pt idx="1107">
                  <c:v>2214.0</c:v>
                </c:pt>
                <c:pt idx="1108">
                  <c:v>2216.0</c:v>
                </c:pt>
                <c:pt idx="1109">
                  <c:v>2218.0</c:v>
                </c:pt>
                <c:pt idx="1110">
                  <c:v>2220.0</c:v>
                </c:pt>
                <c:pt idx="1111">
                  <c:v>2222.0</c:v>
                </c:pt>
                <c:pt idx="1112">
                  <c:v>2224.0</c:v>
                </c:pt>
                <c:pt idx="1113">
                  <c:v>2226.0</c:v>
                </c:pt>
                <c:pt idx="1114">
                  <c:v>2228.0</c:v>
                </c:pt>
                <c:pt idx="1115">
                  <c:v>2230.0</c:v>
                </c:pt>
                <c:pt idx="1116">
                  <c:v>2232.0</c:v>
                </c:pt>
                <c:pt idx="1117">
                  <c:v>2234.0</c:v>
                </c:pt>
                <c:pt idx="1118">
                  <c:v>2236.0</c:v>
                </c:pt>
                <c:pt idx="1119">
                  <c:v>2238.0</c:v>
                </c:pt>
                <c:pt idx="1120">
                  <c:v>2240.0</c:v>
                </c:pt>
                <c:pt idx="1121">
                  <c:v>2242.0</c:v>
                </c:pt>
                <c:pt idx="1122">
                  <c:v>2244.0</c:v>
                </c:pt>
                <c:pt idx="1123">
                  <c:v>2246.0</c:v>
                </c:pt>
                <c:pt idx="1124">
                  <c:v>2248.0</c:v>
                </c:pt>
                <c:pt idx="1125">
                  <c:v>2250.0</c:v>
                </c:pt>
                <c:pt idx="1126">
                  <c:v>2252.0</c:v>
                </c:pt>
                <c:pt idx="1127">
                  <c:v>2254.0</c:v>
                </c:pt>
                <c:pt idx="1128">
                  <c:v>2256.0</c:v>
                </c:pt>
                <c:pt idx="1129">
                  <c:v>2258.0</c:v>
                </c:pt>
                <c:pt idx="1130">
                  <c:v>2260.0</c:v>
                </c:pt>
                <c:pt idx="1131">
                  <c:v>2262.0</c:v>
                </c:pt>
                <c:pt idx="1132">
                  <c:v>2264.0</c:v>
                </c:pt>
                <c:pt idx="1133">
                  <c:v>2266.0</c:v>
                </c:pt>
                <c:pt idx="1134">
                  <c:v>2268.0</c:v>
                </c:pt>
                <c:pt idx="1135">
                  <c:v>2270.0</c:v>
                </c:pt>
                <c:pt idx="1136">
                  <c:v>2272.0</c:v>
                </c:pt>
                <c:pt idx="1137">
                  <c:v>2274.0</c:v>
                </c:pt>
                <c:pt idx="1138">
                  <c:v>2276.0</c:v>
                </c:pt>
                <c:pt idx="1139">
                  <c:v>2278.0</c:v>
                </c:pt>
                <c:pt idx="1140">
                  <c:v>2280.0</c:v>
                </c:pt>
                <c:pt idx="1141">
                  <c:v>2282.0</c:v>
                </c:pt>
                <c:pt idx="1142">
                  <c:v>2284.0</c:v>
                </c:pt>
                <c:pt idx="1143">
                  <c:v>2286.0</c:v>
                </c:pt>
                <c:pt idx="1144">
                  <c:v>2288.0</c:v>
                </c:pt>
                <c:pt idx="1145">
                  <c:v>2290.0</c:v>
                </c:pt>
                <c:pt idx="1146">
                  <c:v>2292.0</c:v>
                </c:pt>
                <c:pt idx="1147">
                  <c:v>2294.0</c:v>
                </c:pt>
                <c:pt idx="1148">
                  <c:v>2296.0</c:v>
                </c:pt>
                <c:pt idx="1149">
                  <c:v>2298.0</c:v>
                </c:pt>
                <c:pt idx="1150">
                  <c:v>2300.0</c:v>
                </c:pt>
                <c:pt idx="1151">
                  <c:v>2302.0</c:v>
                </c:pt>
                <c:pt idx="1152">
                  <c:v>2304.0</c:v>
                </c:pt>
                <c:pt idx="1153">
                  <c:v>2306.0</c:v>
                </c:pt>
                <c:pt idx="1154">
                  <c:v>2308.0</c:v>
                </c:pt>
                <c:pt idx="1155">
                  <c:v>2310.0</c:v>
                </c:pt>
                <c:pt idx="1156">
                  <c:v>2312.0</c:v>
                </c:pt>
                <c:pt idx="1157">
                  <c:v>2314.0</c:v>
                </c:pt>
                <c:pt idx="1158">
                  <c:v>2316.0</c:v>
                </c:pt>
                <c:pt idx="1159">
                  <c:v>2318.0</c:v>
                </c:pt>
                <c:pt idx="1160">
                  <c:v>2320.0</c:v>
                </c:pt>
                <c:pt idx="1161">
                  <c:v>2322.0</c:v>
                </c:pt>
                <c:pt idx="1162">
                  <c:v>2324.0</c:v>
                </c:pt>
                <c:pt idx="1163">
                  <c:v>2326.0</c:v>
                </c:pt>
                <c:pt idx="1164">
                  <c:v>2328.0</c:v>
                </c:pt>
                <c:pt idx="1165">
                  <c:v>2330.0</c:v>
                </c:pt>
                <c:pt idx="1166">
                  <c:v>2332.0</c:v>
                </c:pt>
                <c:pt idx="1167">
                  <c:v>2334.0</c:v>
                </c:pt>
                <c:pt idx="1168">
                  <c:v>2336.0</c:v>
                </c:pt>
                <c:pt idx="1169">
                  <c:v>2338.0</c:v>
                </c:pt>
                <c:pt idx="1170">
                  <c:v>2340.0</c:v>
                </c:pt>
                <c:pt idx="1171">
                  <c:v>2342.0</c:v>
                </c:pt>
                <c:pt idx="1172">
                  <c:v>2344.0</c:v>
                </c:pt>
                <c:pt idx="1173">
                  <c:v>2346.0</c:v>
                </c:pt>
                <c:pt idx="1174">
                  <c:v>2348.0</c:v>
                </c:pt>
                <c:pt idx="1175">
                  <c:v>2350.0</c:v>
                </c:pt>
                <c:pt idx="1176">
                  <c:v>2352.0</c:v>
                </c:pt>
                <c:pt idx="1177">
                  <c:v>2354.0</c:v>
                </c:pt>
                <c:pt idx="1178">
                  <c:v>2356.0</c:v>
                </c:pt>
                <c:pt idx="1179">
                  <c:v>2358.0</c:v>
                </c:pt>
                <c:pt idx="1180">
                  <c:v>2360.0</c:v>
                </c:pt>
                <c:pt idx="1181">
                  <c:v>2362.0</c:v>
                </c:pt>
                <c:pt idx="1182">
                  <c:v>2364.0</c:v>
                </c:pt>
                <c:pt idx="1183">
                  <c:v>2366.0</c:v>
                </c:pt>
                <c:pt idx="1184">
                  <c:v>2368.0</c:v>
                </c:pt>
                <c:pt idx="1185">
                  <c:v>2370.0</c:v>
                </c:pt>
                <c:pt idx="1186">
                  <c:v>2372.0</c:v>
                </c:pt>
                <c:pt idx="1187">
                  <c:v>2374.0</c:v>
                </c:pt>
                <c:pt idx="1188">
                  <c:v>2376.0</c:v>
                </c:pt>
                <c:pt idx="1189">
                  <c:v>2378.0</c:v>
                </c:pt>
                <c:pt idx="1190">
                  <c:v>2380.0</c:v>
                </c:pt>
                <c:pt idx="1191">
                  <c:v>2382.0</c:v>
                </c:pt>
                <c:pt idx="1192">
                  <c:v>2384.0</c:v>
                </c:pt>
                <c:pt idx="1193">
                  <c:v>2386.0</c:v>
                </c:pt>
                <c:pt idx="1194">
                  <c:v>2388.0</c:v>
                </c:pt>
                <c:pt idx="1195">
                  <c:v>2390.0</c:v>
                </c:pt>
                <c:pt idx="1196">
                  <c:v>2392.0</c:v>
                </c:pt>
                <c:pt idx="1197">
                  <c:v>2394.0</c:v>
                </c:pt>
                <c:pt idx="1198">
                  <c:v>2396.0</c:v>
                </c:pt>
                <c:pt idx="1199">
                  <c:v>2398.0</c:v>
                </c:pt>
                <c:pt idx="1200">
                  <c:v>2400.0</c:v>
                </c:pt>
                <c:pt idx="1201">
                  <c:v>2402.0</c:v>
                </c:pt>
                <c:pt idx="1202">
                  <c:v>2404.0</c:v>
                </c:pt>
                <c:pt idx="1203">
                  <c:v>2406.0</c:v>
                </c:pt>
                <c:pt idx="1204">
                  <c:v>2408.0</c:v>
                </c:pt>
                <c:pt idx="1205">
                  <c:v>2410.0</c:v>
                </c:pt>
                <c:pt idx="1206">
                  <c:v>2412.0</c:v>
                </c:pt>
                <c:pt idx="1207">
                  <c:v>2414.0</c:v>
                </c:pt>
                <c:pt idx="1208">
                  <c:v>2416.0</c:v>
                </c:pt>
                <c:pt idx="1209">
                  <c:v>2418.0</c:v>
                </c:pt>
                <c:pt idx="1210">
                  <c:v>2420.0</c:v>
                </c:pt>
                <c:pt idx="1211">
                  <c:v>2422.0</c:v>
                </c:pt>
                <c:pt idx="1212">
                  <c:v>2424.0</c:v>
                </c:pt>
                <c:pt idx="1213">
                  <c:v>2426.0</c:v>
                </c:pt>
                <c:pt idx="1214">
                  <c:v>2428.0</c:v>
                </c:pt>
                <c:pt idx="1215">
                  <c:v>2430.0</c:v>
                </c:pt>
                <c:pt idx="1216">
                  <c:v>2432.0</c:v>
                </c:pt>
                <c:pt idx="1217">
                  <c:v>2434.0</c:v>
                </c:pt>
                <c:pt idx="1218">
                  <c:v>2436.0</c:v>
                </c:pt>
                <c:pt idx="1219">
                  <c:v>2438.0</c:v>
                </c:pt>
                <c:pt idx="1220">
                  <c:v>2440.0</c:v>
                </c:pt>
                <c:pt idx="1221">
                  <c:v>2442.0</c:v>
                </c:pt>
                <c:pt idx="1222">
                  <c:v>2444.0</c:v>
                </c:pt>
                <c:pt idx="1223">
                  <c:v>2446.0</c:v>
                </c:pt>
                <c:pt idx="1224">
                  <c:v>2448.0</c:v>
                </c:pt>
                <c:pt idx="1225">
                  <c:v>2450.0</c:v>
                </c:pt>
                <c:pt idx="1226">
                  <c:v>2452.0</c:v>
                </c:pt>
                <c:pt idx="1227">
                  <c:v>2454.0</c:v>
                </c:pt>
                <c:pt idx="1228">
                  <c:v>2456.0</c:v>
                </c:pt>
                <c:pt idx="1229">
                  <c:v>2458.0</c:v>
                </c:pt>
                <c:pt idx="1230">
                  <c:v>2460.0</c:v>
                </c:pt>
                <c:pt idx="1231">
                  <c:v>2462.0</c:v>
                </c:pt>
                <c:pt idx="1232">
                  <c:v>2464.0</c:v>
                </c:pt>
                <c:pt idx="1233">
                  <c:v>2466.0</c:v>
                </c:pt>
                <c:pt idx="1234">
                  <c:v>2468.0</c:v>
                </c:pt>
                <c:pt idx="1235">
                  <c:v>2470.0</c:v>
                </c:pt>
                <c:pt idx="1236">
                  <c:v>2472.0</c:v>
                </c:pt>
                <c:pt idx="1237">
                  <c:v>2474.0</c:v>
                </c:pt>
                <c:pt idx="1238">
                  <c:v>2476.0</c:v>
                </c:pt>
                <c:pt idx="1239">
                  <c:v>2478.0</c:v>
                </c:pt>
                <c:pt idx="1240">
                  <c:v>2480.0</c:v>
                </c:pt>
                <c:pt idx="1241">
                  <c:v>2482.0</c:v>
                </c:pt>
                <c:pt idx="1242">
                  <c:v>2484.0</c:v>
                </c:pt>
                <c:pt idx="1243">
                  <c:v>2486.0</c:v>
                </c:pt>
                <c:pt idx="1244">
                  <c:v>2488.0</c:v>
                </c:pt>
                <c:pt idx="1245">
                  <c:v>2490.0</c:v>
                </c:pt>
                <c:pt idx="1246">
                  <c:v>2492.0</c:v>
                </c:pt>
                <c:pt idx="1247">
                  <c:v>2494.0</c:v>
                </c:pt>
                <c:pt idx="1248">
                  <c:v>2496.0</c:v>
                </c:pt>
                <c:pt idx="1249">
                  <c:v>2498.0</c:v>
                </c:pt>
                <c:pt idx="1250">
                  <c:v>2500.0</c:v>
                </c:pt>
                <c:pt idx="1251">
                  <c:v>2502.0</c:v>
                </c:pt>
                <c:pt idx="1252">
                  <c:v>2504.0</c:v>
                </c:pt>
                <c:pt idx="1253">
                  <c:v>2506.0</c:v>
                </c:pt>
                <c:pt idx="1254">
                  <c:v>2508.0</c:v>
                </c:pt>
                <c:pt idx="1255">
                  <c:v>2510.0</c:v>
                </c:pt>
                <c:pt idx="1256">
                  <c:v>2512.0</c:v>
                </c:pt>
                <c:pt idx="1257">
                  <c:v>2514.0</c:v>
                </c:pt>
                <c:pt idx="1258">
                  <c:v>2516.0</c:v>
                </c:pt>
                <c:pt idx="1259">
                  <c:v>2518.0</c:v>
                </c:pt>
                <c:pt idx="1260">
                  <c:v>2520.0</c:v>
                </c:pt>
                <c:pt idx="1261">
                  <c:v>2522.0</c:v>
                </c:pt>
                <c:pt idx="1262">
                  <c:v>2524.0</c:v>
                </c:pt>
                <c:pt idx="1263">
                  <c:v>2526.0</c:v>
                </c:pt>
                <c:pt idx="1264">
                  <c:v>2528.0</c:v>
                </c:pt>
                <c:pt idx="1265">
                  <c:v>2530.0</c:v>
                </c:pt>
                <c:pt idx="1266">
                  <c:v>2532.0</c:v>
                </c:pt>
                <c:pt idx="1267">
                  <c:v>2534.0</c:v>
                </c:pt>
                <c:pt idx="1268">
                  <c:v>2536.0</c:v>
                </c:pt>
                <c:pt idx="1269">
                  <c:v>2538.0</c:v>
                </c:pt>
                <c:pt idx="1270">
                  <c:v>2540.0</c:v>
                </c:pt>
                <c:pt idx="1271">
                  <c:v>2542.0</c:v>
                </c:pt>
                <c:pt idx="1272">
                  <c:v>2544.0</c:v>
                </c:pt>
                <c:pt idx="1273">
                  <c:v>2546.0</c:v>
                </c:pt>
                <c:pt idx="1274">
                  <c:v>2548.0</c:v>
                </c:pt>
                <c:pt idx="1275">
                  <c:v>2550.0</c:v>
                </c:pt>
                <c:pt idx="1276">
                  <c:v>2552.0</c:v>
                </c:pt>
                <c:pt idx="1277">
                  <c:v>2554.0</c:v>
                </c:pt>
                <c:pt idx="1278">
                  <c:v>2556.0</c:v>
                </c:pt>
                <c:pt idx="1279">
                  <c:v>2558.0</c:v>
                </c:pt>
                <c:pt idx="1280">
                  <c:v>2560.0</c:v>
                </c:pt>
                <c:pt idx="1281">
                  <c:v>2562.0</c:v>
                </c:pt>
                <c:pt idx="1282">
                  <c:v>2564.0</c:v>
                </c:pt>
                <c:pt idx="1283">
                  <c:v>2566.0</c:v>
                </c:pt>
                <c:pt idx="1284">
                  <c:v>2568.0</c:v>
                </c:pt>
                <c:pt idx="1285">
                  <c:v>2570.0</c:v>
                </c:pt>
                <c:pt idx="1286">
                  <c:v>2572.0</c:v>
                </c:pt>
                <c:pt idx="1287">
                  <c:v>2574.0</c:v>
                </c:pt>
                <c:pt idx="1288">
                  <c:v>2576.0</c:v>
                </c:pt>
                <c:pt idx="1289">
                  <c:v>2578.0</c:v>
                </c:pt>
                <c:pt idx="1290">
                  <c:v>2580.0</c:v>
                </c:pt>
                <c:pt idx="1291">
                  <c:v>2582.0</c:v>
                </c:pt>
                <c:pt idx="1292">
                  <c:v>2584.0</c:v>
                </c:pt>
                <c:pt idx="1293">
                  <c:v>2586.0</c:v>
                </c:pt>
                <c:pt idx="1294">
                  <c:v>2588.0</c:v>
                </c:pt>
                <c:pt idx="1295">
                  <c:v>2590.0</c:v>
                </c:pt>
                <c:pt idx="1296">
                  <c:v>2592.0</c:v>
                </c:pt>
                <c:pt idx="1297">
                  <c:v>2594.0</c:v>
                </c:pt>
                <c:pt idx="1298">
                  <c:v>2596.0</c:v>
                </c:pt>
                <c:pt idx="1299">
                  <c:v>2598.0</c:v>
                </c:pt>
                <c:pt idx="1300">
                  <c:v>2600.0</c:v>
                </c:pt>
                <c:pt idx="1301">
                  <c:v>2602.0</c:v>
                </c:pt>
                <c:pt idx="1302">
                  <c:v>2604.0</c:v>
                </c:pt>
                <c:pt idx="1303">
                  <c:v>2606.0</c:v>
                </c:pt>
                <c:pt idx="1304">
                  <c:v>2608.0</c:v>
                </c:pt>
                <c:pt idx="1305">
                  <c:v>2610.0</c:v>
                </c:pt>
                <c:pt idx="1306">
                  <c:v>2612.0</c:v>
                </c:pt>
                <c:pt idx="1307">
                  <c:v>2614.0</c:v>
                </c:pt>
                <c:pt idx="1308">
                  <c:v>2616.0</c:v>
                </c:pt>
                <c:pt idx="1309">
                  <c:v>2618.0</c:v>
                </c:pt>
                <c:pt idx="1310">
                  <c:v>2620.0</c:v>
                </c:pt>
                <c:pt idx="1311">
                  <c:v>2622.0</c:v>
                </c:pt>
                <c:pt idx="1312">
                  <c:v>2624.0</c:v>
                </c:pt>
                <c:pt idx="1313">
                  <c:v>2626.0</c:v>
                </c:pt>
                <c:pt idx="1314">
                  <c:v>2628.0</c:v>
                </c:pt>
                <c:pt idx="1315">
                  <c:v>2630.0</c:v>
                </c:pt>
                <c:pt idx="1316">
                  <c:v>2632.0</c:v>
                </c:pt>
                <c:pt idx="1317">
                  <c:v>2634.0</c:v>
                </c:pt>
                <c:pt idx="1318">
                  <c:v>2636.0</c:v>
                </c:pt>
                <c:pt idx="1319">
                  <c:v>2638.0</c:v>
                </c:pt>
                <c:pt idx="1320">
                  <c:v>2640.0</c:v>
                </c:pt>
                <c:pt idx="1321">
                  <c:v>2642.0</c:v>
                </c:pt>
                <c:pt idx="1322">
                  <c:v>2644.0</c:v>
                </c:pt>
                <c:pt idx="1323">
                  <c:v>2646.0</c:v>
                </c:pt>
                <c:pt idx="1324">
                  <c:v>2648.0</c:v>
                </c:pt>
                <c:pt idx="1325">
                  <c:v>2650.0</c:v>
                </c:pt>
                <c:pt idx="1326">
                  <c:v>2652.0</c:v>
                </c:pt>
                <c:pt idx="1327">
                  <c:v>2654.0</c:v>
                </c:pt>
                <c:pt idx="1328">
                  <c:v>2656.0</c:v>
                </c:pt>
                <c:pt idx="1329">
                  <c:v>2658.0</c:v>
                </c:pt>
                <c:pt idx="1330">
                  <c:v>2660.0</c:v>
                </c:pt>
                <c:pt idx="1331">
                  <c:v>2662.0</c:v>
                </c:pt>
                <c:pt idx="1332">
                  <c:v>2664.0</c:v>
                </c:pt>
                <c:pt idx="1333">
                  <c:v>2666.0</c:v>
                </c:pt>
                <c:pt idx="1334">
                  <c:v>2668.0</c:v>
                </c:pt>
                <c:pt idx="1335">
                  <c:v>2670.0</c:v>
                </c:pt>
                <c:pt idx="1336">
                  <c:v>2672.0</c:v>
                </c:pt>
                <c:pt idx="1337">
                  <c:v>2674.0</c:v>
                </c:pt>
                <c:pt idx="1338">
                  <c:v>2676.0</c:v>
                </c:pt>
                <c:pt idx="1339">
                  <c:v>2678.0</c:v>
                </c:pt>
                <c:pt idx="1340">
                  <c:v>2680.0</c:v>
                </c:pt>
                <c:pt idx="1341">
                  <c:v>2682.0</c:v>
                </c:pt>
                <c:pt idx="1342">
                  <c:v>2684.0</c:v>
                </c:pt>
                <c:pt idx="1343">
                  <c:v>2686.0</c:v>
                </c:pt>
                <c:pt idx="1344">
                  <c:v>2688.0</c:v>
                </c:pt>
                <c:pt idx="1345">
                  <c:v>2690.0</c:v>
                </c:pt>
                <c:pt idx="1346">
                  <c:v>2692.0</c:v>
                </c:pt>
                <c:pt idx="1347">
                  <c:v>2694.0</c:v>
                </c:pt>
                <c:pt idx="1348">
                  <c:v>2696.0</c:v>
                </c:pt>
                <c:pt idx="1349">
                  <c:v>2698.0</c:v>
                </c:pt>
                <c:pt idx="1350">
                  <c:v>2700.0</c:v>
                </c:pt>
                <c:pt idx="1351">
                  <c:v>2702.0</c:v>
                </c:pt>
                <c:pt idx="1352">
                  <c:v>2704.0</c:v>
                </c:pt>
                <c:pt idx="1353">
                  <c:v>2706.0</c:v>
                </c:pt>
                <c:pt idx="1354">
                  <c:v>2708.0</c:v>
                </c:pt>
                <c:pt idx="1355">
                  <c:v>2710.0</c:v>
                </c:pt>
                <c:pt idx="1356">
                  <c:v>2712.0</c:v>
                </c:pt>
                <c:pt idx="1357">
                  <c:v>2714.0</c:v>
                </c:pt>
                <c:pt idx="1358">
                  <c:v>2716.0</c:v>
                </c:pt>
                <c:pt idx="1359">
                  <c:v>2718.0</c:v>
                </c:pt>
                <c:pt idx="1360">
                  <c:v>2720.0</c:v>
                </c:pt>
                <c:pt idx="1361">
                  <c:v>2722.0</c:v>
                </c:pt>
                <c:pt idx="1362">
                  <c:v>2724.0</c:v>
                </c:pt>
                <c:pt idx="1363">
                  <c:v>2726.0</c:v>
                </c:pt>
                <c:pt idx="1364">
                  <c:v>2728.0</c:v>
                </c:pt>
                <c:pt idx="1365">
                  <c:v>2730.0</c:v>
                </c:pt>
                <c:pt idx="1366">
                  <c:v>2732.0</c:v>
                </c:pt>
                <c:pt idx="1367">
                  <c:v>2734.0</c:v>
                </c:pt>
                <c:pt idx="1368">
                  <c:v>2736.0</c:v>
                </c:pt>
                <c:pt idx="1369">
                  <c:v>2738.0</c:v>
                </c:pt>
                <c:pt idx="1370">
                  <c:v>2740.0</c:v>
                </c:pt>
                <c:pt idx="1371">
                  <c:v>2742.0</c:v>
                </c:pt>
                <c:pt idx="1372">
                  <c:v>2744.0</c:v>
                </c:pt>
                <c:pt idx="1373">
                  <c:v>2746.0</c:v>
                </c:pt>
                <c:pt idx="1374">
                  <c:v>2748.0</c:v>
                </c:pt>
                <c:pt idx="1375">
                  <c:v>2750.0</c:v>
                </c:pt>
                <c:pt idx="1376">
                  <c:v>2752.0</c:v>
                </c:pt>
                <c:pt idx="1377">
                  <c:v>2754.0</c:v>
                </c:pt>
                <c:pt idx="1378">
                  <c:v>2756.0</c:v>
                </c:pt>
                <c:pt idx="1379">
                  <c:v>2758.0</c:v>
                </c:pt>
                <c:pt idx="1380">
                  <c:v>2760.0</c:v>
                </c:pt>
                <c:pt idx="1381">
                  <c:v>2762.0</c:v>
                </c:pt>
                <c:pt idx="1382">
                  <c:v>2764.0</c:v>
                </c:pt>
                <c:pt idx="1383">
                  <c:v>2766.0</c:v>
                </c:pt>
                <c:pt idx="1384">
                  <c:v>2768.0</c:v>
                </c:pt>
                <c:pt idx="1385">
                  <c:v>2770.0</c:v>
                </c:pt>
                <c:pt idx="1386">
                  <c:v>2772.0</c:v>
                </c:pt>
                <c:pt idx="1387">
                  <c:v>2774.0</c:v>
                </c:pt>
                <c:pt idx="1388">
                  <c:v>2776.0</c:v>
                </c:pt>
                <c:pt idx="1389">
                  <c:v>2778.0</c:v>
                </c:pt>
                <c:pt idx="1390">
                  <c:v>2780.0</c:v>
                </c:pt>
                <c:pt idx="1391">
                  <c:v>2782.0</c:v>
                </c:pt>
                <c:pt idx="1392">
                  <c:v>2784.0</c:v>
                </c:pt>
                <c:pt idx="1393">
                  <c:v>2786.0</c:v>
                </c:pt>
                <c:pt idx="1394">
                  <c:v>2788.0</c:v>
                </c:pt>
                <c:pt idx="1395">
                  <c:v>2790.0</c:v>
                </c:pt>
                <c:pt idx="1396">
                  <c:v>2792.0</c:v>
                </c:pt>
                <c:pt idx="1397">
                  <c:v>2794.0</c:v>
                </c:pt>
                <c:pt idx="1398">
                  <c:v>2796.0</c:v>
                </c:pt>
                <c:pt idx="1399">
                  <c:v>2798.0</c:v>
                </c:pt>
                <c:pt idx="1400">
                  <c:v>2800.0</c:v>
                </c:pt>
                <c:pt idx="1401">
                  <c:v>2802.0</c:v>
                </c:pt>
                <c:pt idx="1402">
                  <c:v>2804.0</c:v>
                </c:pt>
                <c:pt idx="1403">
                  <c:v>2806.0</c:v>
                </c:pt>
                <c:pt idx="1404">
                  <c:v>2808.0</c:v>
                </c:pt>
                <c:pt idx="1405">
                  <c:v>2810.0</c:v>
                </c:pt>
                <c:pt idx="1406">
                  <c:v>2812.0</c:v>
                </c:pt>
                <c:pt idx="1407">
                  <c:v>2814.0</c:v>
                </c:pt>
                <c:pt idx="1408">
                  <c:v>2816.0</c:v>
                </c:pt>
                <c:pt idx="1409">
                  <c:v>2818.0</c:v>
                </c:pt>
                <c:pt idx="1410">
                  <c:v>2820.0</c:v>
                </c:pt>
                <c:pt idx="1411">
                  <c:v>2822.0</c:v>
                </c:pt>
                <c:pt idx="1412">
                  <c:v>2824.0</c:v>
                </c:pt>
                <c:pt idx="1413">
                  <c:v>2826.0</c:v>
                </c:pt>
                <c:pt idx="1414">
                  <c:v>2828.0</c:v>
                </c:pt>
                <c:pt idx="1415">
                  <c:v>2830.0</c:v>
                </c:pt>
                <c:pt idx="1416">
                  <c:v>2832.0</c:v>
                </c:pt>
                <c:pt idx="1417">
                  <c:v>2834.0</c:v>
                </c:pt>
                <c:pt idx="1418">
                  <c:v>2836.0</c:v>
                </c:pt>
                <c:pt idx="1419">
                  <c:v>2838.0</c:v>
                </c:pt>
                <c:pt idx="1420">
                  <c:v>2840.0</c:v>
                </c:pt>
                <c:pt idx="1421">
                  <c:v>2842.0</c:v>
                </c:pt>
                <c:pt idx="1422">
                  <c:v>2844.0</c:v>
                </c:pt>
                <c:pt idx="1423">
                  <c:v>2846.0</c:v>
                </c:pt>
                <c:pt idx="1424">
                  <c:v>2848.0</c:v>
                </c:pt>
                <c:pt idx="1425">
                  <c:v>2850.0</c:v>
                </c:pt>
                <c:pt idx="1426">
                  <c:v>2852.0</c:v>
                </c:pt>
                <c:pt idx="1427">
                  <c:v>2854.0</c:v>
                </c:pt>
                <c:pt idx="1428">
                  <c:v>2856.0</c:v>
                </c:pt>
                <c:pt idx="1429">
                  <c:v>2858.0</c:v>
                </c:pt>
                <c:pt idx="1430">
                  <c:v>2860.0</c:v>
                </c:pt>
                <c:pt idx="1431">
                  <c:v>2862.0</c:v>
                </c:pt>
                <c:pt idx="1432">
                  <c:v>2864.0</c:v>
                </c:pt>
                <c:pt idx="1433">
                  <c:v>2866.0</c:v>
                </c:pt>
                <c:pt idx="1434">
                  <c:v>2868.0</c:v>
                </c:pt>
                <c:pt idx="1435">
                  <c:v>2870.0</c:v>
                </c:pt>
                <c:pt idx="1436">
                  <c:v>2872.0</c:v>
                </c:pt>
                <c:pt idx="1437">
                  <c:v>2874.0</c:v>
                </c:pt>
                <c:pt idx="1438">
                  <c:v>2876.0</c:v>
                </c:pt>
                <c:pt idx="1439">
                  <c:v>2878.0</c:v>
                </c:pt>
                <c:pt idx="1440">
                  <c:v>2880.0</c:v>
                </c:pt>
                <c:pt idx="1441">
                  <c:v>2882.0</c:v>
                </c:pt>
                <c:pt idx="1442">
                  <c:v>2884.0</c:v>
                </c:pt>
                <c:pt idx="1443">
                  <c:v>2886.0</c:v>
                </c:pt>
                <c:pt idx="1444">
                  <c:v>2888.0</c:v>
                </c:pt>
                <c:pt idx="1445">
                  <c:v>2890.0</c:v>
                </c:pt>
                <c:pt idx="1446">
                  <c:v>2892.0</c:v>
                </c:pt>
                <c:pt idx="1447">
                  <c:v>2894.0</c:v>
                </c:pt>
                <c:pt idx="1448">
                  <c:v>2896.0</c:v>
                </c:pt>
                <c:pt idx="1449">
                  <c:v>2898.0</c:v>
                </c:pt>
                <c:pt idx="1450">
                  <c:v>2900.0</c:v>
                </c:pt>
                <c:pt idx="1451">
                  <c:v>2902.0</c:v>
                </c:pt>
                <c:pt idx="1452">
                  <c:v>2904.0</c:v>
                </c:pt>
                <c:pt idx="1453">
                  <c:v>2906.0</c:v>
                </c:pt>
                <c:pt idx="1454">
                  <c:v>2908.0</c:v>
                </c:pt>
                <c:pt idx="1455">
                  <c:v>2910.0</c:v>
                </c:pt>
                <c:pt idx="1456">
                  <c:v>2912.0</c:v>
                </c:pt>
                <c:pt idx="1457">
                  <c:v>2914.0</c:v>
                </c:pt>
                <c:pt idx="1458">
                  <c:v>2916.0</c:v>
                </c:pt>
                <c:pt idx="1459">
                  <c:v>2918.0</c:v>
                </c:pt>
                <c:pt idx="1460">
                  <c:v>2920.0</c:v>
                </c:pt>
                <c:pt idx="1461">
                  <c:v>2922.0</c:v>
                </c:pt>
                <c:pt idx="1462">
                  <c:v>2924.0</c:v>
                </c:pt>
                <c:pt idx="1463">
                  <c:v>2926.0</c:v>
                </c:pt>
                <c:pt idx="1464">
                  <c:v>2928.0</c:v>
                </c:pt>
                <c:pt idx="1465">
                  <c:v>2930.0</c:v>
                </c:pt>
                <c:pt idx="1466">
                  <c:v>2932.0</c:v>
                </c:pt>
                <c:pt idx="1467">
                  <c:v>2934.0</c:v>
                </c:pt>
                <c:pt idx="1468">
                  <c:v>2936.0</c:v>
                </c:pt>
                <c:pt idx="1469">
                  <c:v>2938.0</c:v>
                </c:pt>
                <c:pt idx="1470">
                  <c:v>2940.0</c:v>
                </c:pt>
                <c:pt idx="1471">
                  <c:v>2942.0</c:v>
                </c:pt>
                <c:pt idx="1472">
                  <c:v>2944.0</c:v>
                </c:pt>
                <c:pt idx="1473">
                  <c:v>2946.0</c:v>
                </c:pt>
                <c:pt idx="1474">
                  <c:v>2948.0</c:v>
                </c:pt>
                <c:pt idx="1475">
                  <c:v>2950.0</c:v>
                </c:pt>
                <c:pt idx="1476">
                  <c:v>2952.0</c:v>
                </c:pt>
                <c:pt idx="1477">
                  <c:v>2954.0</c:v>
                </c:pt>
                <c:pt idx="1478">
                  <c:v>2956.0</c:v>
                </c:pt>
                <c:pt idx="1479">
                  <c:v>2958.0</c:v>
                </c:pt>
                <c:pt idx="1480">
                  <c:v>2960.0</c:v>
                </c:pt>
                <c:pt idx="1481">
                  <c:v>2962.0</c:v>
                </c:pt>
                <c:pt idx="1482">
                  <c:v>2964.0</c:v>
                </c:pt>
                <c:pt idx="1483">
                  <c:v>2966.0</c:v>
                </c:pt>
                <c:pt idx="1484">
                  <c:v>2968.0</c:v>
                </c:pt>
                <c:pt idx="1485">
                  <c:v>2970.0</c:v>
                </c:pt>
                <c:pt idx="1486">
                  <c:v>2972.0</c:v>
                </c:pt>
                <c:pt idx="1487">
                  <c:v>2974.0</c:v>
                </c:pt>
                <c:pt idx="1488">
                  <c:v>2976.0</c:v>
                </c:pt>
                <c:pt idx="1489">
                  <c:v>2978.0</c:v>
                </c:pt>
                <c:pt idx="1490">
                  <c:v>2980.0</c:v>
                </c:pt>
                <c:pt idx="1491">
                  <c:v>2982.0</c:v>
                </c:pt>
                <c:pt idx="1492">
                  <c:v>2984.0</c:v>
                </c:pt>
                <c:pt idx="1493">
                  <c:v>2986.0</c:v>
                </c:pt>
                <c:pt idx="1494">
                  <c:v>2988.0</c:v>
                </c:pt>
                <c:pt idx="1495">
                  <c:v>2990.0</c:v>
                </c:pt>
                <c:pt idx="1496">
                  <c:v>2992.0</c:v>
                </c:pt>
                <c:pt idx="1497">
                  <c:v>2994.0</c:v>
                </c:pt>
                <c:pt idx="1498">
                  <c:v>2996.0</c:v>
                </c:pt>
                <c:pt idx="1499">
                  <c:v>2998.0</c:v>
                </c:pt>
                <c:pt idx="1500">
                  <c:v>3000.0</c:v>
                </c:pt>
                <c:pt idx="1501">
                  <c:v>3002.0</c:v>
                </c:pt>
                <c:pt idx="1502">
                  <c:v>3004.0</c:v>
                </c:pt>
                <c:pt idx="1503">
                  <c:v>3006.0</c:v>
                </c:pt>
                <c:pt idx="1504">
                  <c:v>3008.0</c:v>
                </c:pt>
                <c:pt idx="1505">
                  <c:v>3010.0</c:v>
                </c:pt>
                <c:pt idx="1506">
                  <c:v>3012.0</c:v>
                </c:pt>
                <c:pt idx="1507">
                  <c:v>3014.0</c:v>
                </c:pt>
                <c:pt idx="1508">
                  <c:v>3016.0</c:v>
                </c:pt>
                <c:pt idx="1509">
                  <c:v>3018.0</c:v>
                </c:pt>
                <c:pt idx="1510">
                  <c:v>3020.0</c:v>
                </c:pt>
                <c:pt idx="1511">
                  <c:v>3022.0</c:v>
                </c:pt>
                <c:pt idx="1512">
                  <c:v>3024.0</c:v>
                </c:pt>
                <c:pt idx="1513">
                  <c:v>3026.0</c:v>
                </c:pt>
                <c:pt idx="1514">
                  <c:v>3028.0</c:v>
                </c:pt>
                <c:pt idx="1515">
                  <c:v>3030.0</c:v>
                </c:pt>
                <c:pt idx="1516">
                  <c:v>3032.0</c:v>
                </c:pt>
                <c:pt idx="1517">
                  <c:v>3034.0</c:v>
                </c:pt>
                <c:pt idx="1518">
                  <c:v>3036.0</c:v>
                </c:pt>
                <c:pt idx="1519">
                  <c:v>3038.0</c:v>
                </c:pt>
                <c:pt idx="1520">
                  <c:v>3040.0</c:v>
                </c:pt>
                <c:pt idx="1521">
                  <c:v>3042.0</c:v>
                </c:pt>
                <c:pt idx="1522">
                  <c:v>3044.0</c:v>
                </c:pt>
                <c:pt idx="1523">
                  <c:v>3046.0</c:v>
                </c:pt>
                <c:pt idx="1524">
                  <c:v>3048.0</c:v>
                </c:pt>
                <c:pt idx="1525">
                  <c:v>3050.0</c:v>
                </c:pt>
                <c:pt idx="1526">
                  <c:v>3052.0</c:v>
                </c:pt>
                <c:pt idx="1527">
                  <c:v>3054.0</c:v>
                </c:pt>
                <c:pt idx="1528">
                  <c:v>3056.0</c:v>
                </c:pt>
                <c:pt idx="1529">
                  <c:v>3058.0</c:v>
                </c:pt>
                <c:pt idx="1530">
                  <c:v>3060.0</c:v>
                </c:pt>
                <c:pt idx="1531">
                  <c:v>3062.0</c:v>
                </c:pt>
                <c:pt idx="1532">
                  <c:v>3064.0</c:v>
                </c:pt>
                <c:pt idx="1533">
                  <c:v>3066.0</c:v>
                </c:pt>
                <c:pt idx="1534">
                  <c:v>3068.0</c:v>
                </c:pt>
                <c:pt idx="1535">
                  <c:v>3070.0</c:v>
                </c:pt>
                <c:pt idx="1536">
                  <c:v>3072.0</c:v>
                </c:pt>
                <c:pt idx="1537">
                  <c:v>3074.0</c:v>
                </c:pt>
                <c:pt idx="1538">
                  <c:v>3076.0</c:v>
                </c:pt>
                <c:pt idx="1539">
                  <c:v>3078.0</c:v>
                </c:pt>
                <c:pt idx="1540">
                  <c:v>3080.0</c:v>
                </c:pt>
                <c:pt idx="1541">
                  <c:v>3082.0</c:v>
                </c:pt>
                <c:pt idx="1542">
                  <c:v>3084.0</c:v>
                </c:pt>
                <c:pt idx="1543">
                  <c:v>3086.0</c:v>
                </c:pt>
                <c:pt idx="1544">
                  <c:v>3088.0</c:v>
                </c:pt>
                <c:pt idx="1545">
                  <c:v>3090.0</c:v>
                </c:pt>
                <c:pt idx="1546">
                  <c:v>3092.0</c:v>
                </c:pt>
                <c:pt idx="1547">
                  <c:v>3094.0</c:v>
                </c:pt>
                <c:pt idx="1548">
                  <c:v>3096.0</c:v>
                </c:pt>
                <c:pt idx="1549">
                  <c:v>3098.0</c:v>
                </c:pt>
                <c:pt idx="1550">
                  <c:v>3100.0</c:v>
                </c:pt>
                <c:pt idx="1551">
                  <c:v>3102.0</c:v>
                </c:pt>
                <c:pt idx="1552">
                  <c:v>3104.0</c:v>
                </c:pt>
                <c:pt idx="1553">
                  <c:v>3106.0</c:v>
                </c:pt>
                <c:pt idx="1554">
                  <c:v>3108.0</c:v>
                </c:pt>
                <c:pt idx="1555">
                  <c:v>3110.0</c:v>
                </c:pt>
                <c:pt idx="1556">
                  <c:v>3112.0</c:v>
                </c:pt>
                <c:pt idx="1557">
                  <c:v>3114.0</c:v>
                </c:pt>
                <c:pt idx="1558">
                  <c:v>3116.0</c:v>
                </c:pt>
                <c:pt idx="1559">
                  <c:v>3118.0</c:v>
                </c:pt>
                <c:pt idx="1560">
                  <c:v>3120.0</c:v>
                </c:pt>
                <c:pt idx="1561">
                  <c:v>3122.0</c:v>
                </c:pt>
                <c:pt idx="1562">
                  <c:v>3124.0</c:v>
                </c:pt>
                <c:pt idx="1563">
                  <c:v>3126.0</c:v>
                </c:pt>
                <c:pt idx="1564">
                  <c:v>3128.0</c:v>
                </c:pt>
                <c:pt idx="1565">
                  <c:v>3130.0</c:v>
                </c:pt>
                <c:pt idx="1566">
                  <c:v>3132.0</c:v>
                </c:pt>
                <c:pt idx="1567">
                  <c:v>3134.0</c:v>
                </c:pt>
                <c:pt idx="1568">
                  <c:v>3136.0</c:v>
                </c:pt>
                <c:pt idx="1569">
                  <c:v>3138.0</c:v>
                </c:pt>
                <c:pt idx="1570">
                  <c:v>3140.0</c:v>
                </c:pt>
                <c:pt idx="1571">
                  <c:v>3142.0</c:v>
                </c:pt>
                <c:pt idx="1572">
                  <c:v>3144.0</c:v>
                </c:pt>
                <c:pt idx="1573">
                  <c:v>3146.0</c:v>
                </c:pt>
                <c:pt idx="1574">
                  <c:v>3148.0</c:v>
                </c:pt>
                <c:pt idx="1575">
                  <c:v>3150.0</c:v>
                </c:pt>
                <c:pt idx="1576">
                  <c:v>3152.0</c:v>
                </c:pt>
                <c:pt idx="1577">
                  <c:v>3154.0</c:v>
                </c:pt>
                <c:pt idx="1578">
                  <c:v>3156.0</c:v>
                </c:pt>
                <c:pt idx="1579">
                  <c:v>3158.0</c:v>
                </c:pt>
                <c:pt idx="1580">
                  <c:v>3160.0</c:v>
                </c:pt>
                <c:pt idx="1581">
                  <c:v>3162.0</c:v>
                </c:pt>
                <c:pt idx="1582">
                  <c:v>3164.0</c:v>
                </c:pt>
                <c:pt idx="1583">
                  <c:v>3166.0</c:v>
                </c:pt>
                <c:pt idx="1584">
                  <c:v>3168.0</c:v>
                </c:pt>
                <c:pt idx="1585">
                  <c:v>3170.0</c:v>
                </c:pt>
                <c:pt idx="1586">
                  <c:v>3172.0</c:v>
                </c:pt>
                <c:pt idx="1587">
                  <c:v>3174.0</c:v>
                </c:pt>
                <c:pt idx="1588">
                  <c:v>3176.0</c:v>
                </c:pt>
                <c:pt idx="1589">
                  <c:v>3178.0</c:v>
                </c:pt>
                <c:pt idx="1590">
                  <c:v>3180.0</c:v>
                </c:pt>
                <c:pt idx="1591">
                  <c:v>3182.0</c:v>
                </c:pt>
                <c:pt idx="1592">
                  <c:v>3184.0</c:v>
                </c:pt>
                <c:pt idx="1593">
                  <c:v>3186.0</c:v>
                </c:pt>
                <c:pt idx="1594">
                  <c:v>3188.0</c:v>
                </c:pt>
                <c:pt idx="1595">
                  <c:v>3190.0</c:v>
                </c:pt>
                <c:pt idx="1596">
                  <c:v>3192.0</c:v>
                </c:pt>
                <c:pt idx="1597">
                  <c:v>3194.0</c:v>
                </c:pt>
                <c:pt idx="1598">
                  <c:v>3196.0</c:v>
                </c:pt>
                <c:pt idx="1599">
                  <c:v>3198.0</c:v>
                </c:pt>
                <c:pt idx="1600">
                  <c:v>3200.0</c:v>
                </c:pt>
                <c:pt idx="1601">
                  <c:v>3202.0</c:v>
                </c:pt>
                <c:pt idx="1602">
                  <c:v>3204.0</c:v>
                </c:pt>
                <c:pt idx="1603">
                  <c:v>3206.0</c:v>
                </c:pt>
                <c:pt idx="1604">
                  <c:v>3208.0</c:v>
                </c:pt>
                <c:pt idx="1605">
                  <c:v>3210.0</c:v>
                </c:pt>
                <c:pt idx="1606">
                  <c:v>3212.0</c:v>
                </c:pt>
                <c:pt idx="1607">
                  <c:v>3214.0</c:v>
                </c:pt>
                <c:pt idx="1608">
                  <c:v>3216.0</c:v>
                </c:pt>
                <c:pt idx="1609">
                  <c:v>3218.0</c:v>
                </c:pt>
                <c:pt idx="1610">
                  <c:v>3220.0</c:v>
                </c:pt>
                <c:pt idx="1611">
                  <c:v>3222.0</c:v>
                </c:pt>
                <c:pt idx="1612">
                  <c:v>3224.0</c:v>
                </c:pt>
                <c:pt idx="1613">
                  <c:v>3226.0</c:v>
                </c:pt>
                <c:pt idx="1614">
                  <c:v>3228.0</c:v>
                </c:pt>
                <c:pt idx="1615">
                  <c:v>3230.0</c:v>
                </c:pt>
                <c:pt idx="1616">
                  <c:v>3232.0</c:v>
                </c:pt>
                <c:pt idx="1617">
                  <c:v>3234.0</c:v>
                </c:pt>
                <c:pt idx="1618">
                  <c:v>3236.0</c:v>
                </c:pt>
                <c:pt idx="1619">
                  <c:v>3238.0</c:v>
                </c:pt>
                <c:pt idx="1620">
                  <c:v>3240.0</c:v>
                </c:pt>
                <c:pt idx="1621">
                  <c:v>3242.0</c:v>
                </c:pt>
                <c:pt idx="1622">
                  <c:v>3244.0</c:v>
                </c:pt>
                <c:pt idx="1623">
                  <c:v>3246.0</c:v>
                </c:pt>
                <c:pt idx="1624">
                  <c:v>3248.0</c:v>
                </c:pt>
                <c:pt idx="1625">
                  <c:v>3250.0</c:v>
                </c:pt>
                <c:pt idx="1626">
                  <c:v>3252.0</c:v>
                </c:pt>
                <c:pt idx="1627">
                  <c:v>3254.0</c:v>
                </c:pt>
                <c:pt idx="1628">
                  <c:v>3256.0</c:v>
                </c:pt>
                <c:pt idx="1629">
                  <c:v>3258.0</c:v>
                </c:pt>
                <c:pt idx="1630">
                  <c:v>3260.0</c:v>
                </c:pt>
                <c:pt idx="1631">
                  <c:v>3262.0</c:v>
                </c:pt>
                <c:pt idx="1632">
                  <c:v>3264.0</c:v>
                </c:pt>
                <c:pt idx="1633">
                  <c:v>3266.0</c:v>
                </c:pt>
                <c:pt idx="1634">
                  <c:v>3268.0</c:v>
                </c:pt>
                <c:pt idx="1635">
                  <c:v>3270.0</c:v>
                </c:pt>
                <c:pt idx="1636">
                  <c:v>3272.0</c:v>
                </c:pt>
                <c:pt idx="1637">
                  <c:v>3274.0</c:v>
                </c:pt>
                <c:pt idx="1638">
                  <c:v>3276.0</c:v>
                </c:pt>
                <c:pt idx="1639">
                  <c:v>3278.0</c:v>
                </c:pt>
                <c:pt idx="1640">
                  <c:v>3280.0</c:v>
                </c:pt>
                <c:pt idx="1641">
                  <c:v>3282.0</c:v>
                </c:pt>
                <c:pt idx="1642">
                  <c:v>3284.0</c:v>
                </c:pt>
                <c:pt idx="1643">
                  <c:v>3286.0</c:v>
                </c:pt>
                <c:pt idx="1644">
                  <c:v>3288.0</c:v>
                </c:pt>
                <c:pt idx="1645">
                  <c:v>3290.0</c:v>
                </c:pt>
                <c:pt idx="1646">
                  <c:v>3292.0</c:v>
                </c:pt>
                <c:pt idx="1647">
                  <c:v>3294.0</c:v>
                </c:pt>
                <c:pt idx="1648">
                  <c:v>3296.0</c:v>
                </c:pt>
                <c:pt idx="1649">
                  <c:v>3298.0</c:v>
                </c:pt>
                <c:pt idx="1650">
                  <c:v>3300.0</c:v>
                </c:pt>
                <c:pt idx="1651">
                  <c:v>3302.0</c:v>
                </c:pt>
                <c:pt idx="1652">
                  <c:v>3304.0</c:v>
                </c:pt>
                <c:pt idx="1653">
                  <c:v>3306.0</c:v>
                </c:pt>
                <c:pt idx="1654">
                  <c:v>3308.0</c:v>
                </c:pt>
                <c:pt idx="1655">
                  <c:v>3310.0</c:v>
                </c:pt>
                <c:pt idx="1656">
                  <c:v>3312.0</c:v>
                </c:pt>
                <c:pt idx="1657">
                  <c:v>3314.0</c:v>
                </c:pt>
                <c:pt idx="1658">
                  <c:v>3316.0</c:v>
                </c:pt>
                <c:pt idx="1659">
                  <c:v>3318.0</c:v>
                </c:pt>
                <c:pt idx="1660">
                  <c:v>3320.0</c:v>
                </c:pt>
                <c:pt idx="1661">
                  <c:v>3322.0</c:v>
                </c:pt>
                <c:pt idx="1662">
                  <c:v>3324.0</c:v>
                </c:pt>
                <c:pt idx="1663">
                  <c:v>3326.0</c:v>
                </c:pt>
                <c:pt idx="1664">
                  <c:v>3328.0</c:v>
                </c:pt>
                <c:pt idx="1665">
                  <c:v>3330.0</c:v>
                </c:pt>
                <c:pt idx="1666">
                  <c:v>3332.0</c:v>
                </c:pt>
                <c:pt idx="1667">
                  <c:v>3334.0</c:v>
                </c:pt>
                <c:pt idx="1668">
                  <c:v>3336.0</c:v>
                </c:pt>
                <c:pt idx="1669">
                  <c:v>3338.0</c:v>
                </c:pt>
                <c:pt idx="1670">
                  <c:v>3340.0</c:v>
                </c:pt>
                <c:pt idx="1671">
                  <c:v>3342.0</c:v>
                </c:pt>
                <c:pt idx="1672">
                  <c:v>3344.0</c:v>
                </c:pt>
                <c:pt idx="1673">
                  <c:v>3346.0</c:v>
                </c:pt>
                <c:pt idx="1674">
                  <c:v>3348.0</c:v>
                </c:pt>
                <c:pt idx="1675">
                  <c:v>3350.0</c:v>
                </c:pt>
                <c:pt idx="1676">
                  <c:v>3352.0</c:v>
                </c:pt>
                <c:pt idx="1677">
                  <c:v>3354.0</c:v>
                </c:pt>
                <c:pt idx="1678">
                  <c:v>3356.0</c:v>
                </c:pt>
                <c:pt idx="1679">
                  <c:v>3358.0</c:v>
                </c:pt>
                <c:pt idx="1680">
                  <c:v>3360.0</c:v>
                </c:pt>
                <c:pt idx="1681">
                  <c:v>3362.0</c:v>
                </c:pt>
                <c:pt idx="1682">
                  <c:v>3364.0</c:v>
                </c:pt>
                <c:pt idx="1683">
                  <c:v>3366.0</c:v>
                </c:pt>
                <c:pt idx="1684">
                  <c:v>3368.0</c:v>
                </c:pt>
                <c:pt idx="1685">
                  <c:v>3370.0</c:v>
                </c:pt>
                <c:pt idx="1686">
                  <c:v>3372.0</c:v>
                </c:pt>
                <c:pt idx="1687">
                  <c:v>3374.0</c:v>
                </c:pt>
                <c:pt idx="1688">
                  <c:v>3376.0</c:v>
                </c:pt>
                <c:pt idx="1689">
                  <c:v>3378.0</c:v>
                </c:pt>
                <c:pt idx="1690">
                  <c:v>3380.0</c:v>
                </c:pt>
                <c:pt idx="1691">
                  <c:v>3382.0</c:v>
                </c:pt>
                <c:pt idx="1692">
                  <c:v>3384.0</c:v>
                </c:pt>
                <c:pt idx="1693">
                  <c:v>3386.0</c:v>
                </c:pt>
                <c:pt idx="1694">
                  <c:v>3388.0</c:v>
                </c:pt>
                <c:pt idx="1695">
                  <c:v>3390.0</c:v>
                </c:pt>
                <c:pt idx="1696">
                  <c:v>3392.0</c:v>
                </c:pt>
                <c:pt idx="1697">
                  <c:v>3394.0</c:v>
                </c:pt>
                <c:pt idx="1698">
                  <c:v>3396.0</c:v>
                </c:pt>
                <c:pt idx="1699">
                  <c:v>3398.0</c:v>
                </c:pt>
                <c:pt idx="1700">
                  <c:v>3400.0</c:v>
                </c:pt>
                <c:pt idx="1701">
                  <c:v>3402.0</c:v>
                </c:pt>
                <c:pt idx="1702">
                  <c:v>3404.0</c:v>
                </c:pt>
                <c:pt idx="1703">
                  <c:v>3406.0</c:v>
                </c:pt>
                <c:pt idx="1704">
                  <c:v>3408.0</c:v>
                </c:pt>
                <c:pt idx="1705">
                  <c:v>3410.0</c:v>
                </c:pt>
                <c:pt idx="1706">
                  <c:v>3412.0</c:v>
                </c:pt>
                <c:pt idx="1707">
                  <c:v>3414.0</c:v>
                </c:pt>
                <c:pt idx="1708">
                  <c:v>3416.0</c:v>
                </c:pt>
                <c:pt idx="1709">
                  <c:v>3418.0</c:v>
                </c:pt>
                <c:pt idx="1710">
                  <c:v>3420.0</c:v>
                </c:pt>
                <c:pt idx="1711">
                  <c:v>3422.0</c:v>
                </c:pt>
                <c:pt idx="1712">
                  <c:v>3424.0</c:v>
                </c:pt>
                <c:pt idx="1713">
                  <c:v>3426.0</c:v>
                </c:pt>
                <c:pt idx="1714">
                  <c:v>3428.0</c:v>
                </c:pt>
                <c:pt idx="1715">
                  <c:v>3430.0</c:v>
                </c:pt>
                <c:pt idx="1716">
                  <c:v>3432.0</c:v>
                </c:pt>
                <c:pt idx="1717">
                  <c:v>3434.0</c:v>
                </c:pt>
                <c:pt idx="1718">
                  <c:v>3436.0</c:v>
                </c:pt>
                <c:pt idx="1719">
                  <c:v>3438.0</c:v>
                </c:pt>
                <c:pt idx="1720">
                  <c:v>3440.0</c:v>
                </c:pt>
                <c:pt idx="1721">
                  <c:v>3442.0</c:v>
                </c:pt>
                <c:pt idx="1722">
                  <c:v>3444.0</c:v>
                </c:pt>
                <c:pt idx="1723">
                  <c:v>3446.0</c:v>
                </c:pt>
                <c:pt idx="1724">
                  <c:v>3448.0</c:v>
                </c:pt>
                <c:pt idx="1725">
                  <c:v>3450.0</c:v>
                </c:pt>
                <c:pt idx="1726">
                  <c:v>3452.0</c:v>
                </c:pt>
                <c:pt idx="1727">
                  <c:v>3454.0</c:v>
                </c:pt>
                <c:pt idx="1728">
                  <c:v>3456.0</c:v>
                </c:pt>
                <c:pt idx="1729">
                  <c:v>3458.0</c:v>
                </c:pt>
                <c:pt idx="1730">
                  <c:v>3460.0</c:v>
                </c:pt>
                <c:pt idx="1731">
                  <c:v>3462.0</c:v>
                </c:pt>
                <c:pt idx="1732">
                  <c:v>3464.0</c:v>
                </c:pt>
                <c:pt idx="1733">
                  <c:v>3466.0</c:v>
                </c:pt>
                <c:pt idx="1734">
                  <c:v>3468.0</c:v>
                </c:pt>
                <c:pt idx="1735">
                  <c:v>3470.0</c:v>
                </c:pt>
                <c:pt idx="1736">
                  <c:v>3472.0</c:v>
                </c:pt>
                <c:pt idx="1737">
                  <c:v>3474.0</c:v>
                </c:pt>
                <c:pt idx="1738">
                  <c:v>3476.0</c:v>
                </c:pt>
                <c:pt idx="1739">
                  <c:v>3478.0</c:v>
                </c:pt>
                <c:pt idx="1740">
                  <c:v>3480.0</c:v>
                </c:pt>
                <c:pt idx="1741">
                  <c:v>3482.0</c:v>
                </c:pt>
                <c:pt idx="1742">
                  <c:v>3484.0</c:v>
                </c:pt>
                <c:pt idx="1743">
                  <c:v>3486.0</c:v>
                </c:pt>
                <c:pt idx="1744">
                  <c:v>3488.0</c:v>
                </c:pt>
                <c:pt idx="1745">
                  <c:v>3490.0</c:v>
                </c:pt>
                <c:pt idx="1746">
                  <c:v>3492.0</c:v>
                </c:pt>
                <c:pt idx="1747">
                  <c:v>3494.0</c:v>
                </c:pt>
                <c:pt idx="1748">
                  <c:v>3496.0</c:v>
                </c:pt>
                <c:pt idx="1749">
                  <c:v>3498.0</c:v>
                </c:pt>
                <c:pt idx="1750">
                  <c:v>3500.0</c:v>
                </c:pt>
                <c:pt idx="1751">
                  <c:v>3502.0</c:v>
                </c:pt>
                <c:pt idx="1752">
                  <c:v>3504.0</c:v>
                </c:pt>
                <c:pt idx="1753">
                  <c:v>3506.0</c:v>
                </c:pt>
                <c:pt idx="1754">
                  <c:v>3508.0</c:v>
                </c:pt>
                <c:pt idx="1755">
                  <c:v>3510.0</c:v>
                </c:pt>
                <c:pt idx="1756">
                  <c:v>3512.0</c:v>
                </c:pt>
                <c:pt idx="1757">
                  <c:v>3514.0</c:v>
                </c:pt>
                <c:pt idx="1758">
                  <c:v>3516.0</c:v>
                </c:pt>
                <c:pt idx="1759">
                  <c:v>3518.0</c:v>
                </c:pt>
                <c:pt idx="1760">
                  <c:v>3520.0</c:v>
                </c:pt>
                <c:pt idx="1761">
                  <c:v>3522.0</c:v>
                </c:pt>
                <c:pt idx="1762">
                  <c:v>3524.0</c:v>
                </c:pt>
                <c:pt idx="1763">
                  <c:v>3526.0</c:v>
                </c:pt>
                <c:pt idx="1764">
                  <c:v>3528.0</c:v>
                </c:pt>
                <c:pt idx="1765">
                  <c:v>3530.0</c:v>
                </c:pt>
                <c:pt idx="1766">
                  <c:v>3532.0</c:v>
                </c:pt>
                <c:pt idx="1767">
                  <c:v>3534.0</c:v>
                </c:pt>
                <c:pt idx="1768">
                  <c:v>3536.0</c:v>
                </c:pt>
                <c:pt idx="1769">
                  <c:v>3538.0</c:v>
                </c:pt>
                <c:pt idx="1770">
                  <c:v>3540.0</c:v>
                </c:pt>
                <c:pt idx="1771">
                  <c:v>3542.0</c:v>
                </c:pt>
                <c:pt idx="1772">
                  <c:v>3544.0</c:v>
                </c:pt>
                <c:pt idx="1773">
                  <c:v>3546.0</c:v>
                </c:pt>
                <c:pt idx="1774">
                  <c:v>3548.0</c:v>
                </c:pt>
                <c:pt idx="1775">
                  <c:v>3550.0</c:v>
                </c:pt>
                <c:pt idx="1776">
                  <c:v>3552.0</c:v>
                </c:pt>
                <c:pt idx="1777">
                  <c:v>3554.0</c:v>
                </c:pt>
                <c:pt idx="1778">
                  <c:v>3556.0</c:v>
                </c:pt>
                <c:pt idx="1779">
                  <c:v>3558.0</c:v>
                </c:pt>
                <c:pt idx="1780">
                  <c:v>3560.0</c:v>
                </c:pt>
                <c:pt idx="1781">
                  <c:v>3562.0</c:v>
                </c:pt>
                <c:pt idx="1782">
                  <c:v>3564.0</c:v>
                </c:pt>
                <c:pt idx="1783">
                  <c:v>3566.0</c:v>
                </c:pt>
                <c:pt idx="1784">
                  <c:v>3568.0</c:v>
                </c:pt>
                <c:pt idx="1785">
                  <c:v>3570.0</c:v>
                </c:pt>
                <c:pt idx="1786">
                  <c:v>3572.0</c:v>
                </c:pt>
                <c:pt idx="1787">
                  <c:v>3574.0</c:v>
                </c:pt>
                <c:pt idx="1788">
                  <c:v>3576.0</c:v>
                </c:pt>
                <c:pt idx="1789">
                  <c:v>3578.0</c:v>
                </c:pt>
                <c:pt idx="1790">
                  <c:v>3580.0</c:v>
                </c:pt>
                <c:pt idx="1791">
                  <c:v>3582.0</c:v>
                </c:pt>
                <c:pt idx="1792">
                  <c:v>3584.0</c:v>
                </c:pt>
                <c:pt idx="1793">
                  <c:v>3586.0</c:v>
                </c:pt>
                <c:pt idx="1794">
                  <c:v>3588.0</c:v>
                </c:pt>
                <c:pt idx="1795">
                  <c:v>3590.0</c:v>
                </c:pt>
                <c:pt idx="1796">
                  <c:v>3592.0</c:v>
                </c:pt>
                <c:pt idx="1797">
                  <c:v>3594.0</c:v>
                </c:pt>
                <c:pt idx="1798">
                  <c:v>3596.0</c:v>
                </c:pt>
                <c:pt idx="1799">
                  <c:v>3598.0</c:v>
                </c:pt>
                <c:pt idx="1800">
                  <c:v>3600.0</c:v>
                </c:pt>
                <c:pt idx="1801">
                  <c:v>3602.0</c:v>
                </c:pt>
                <c:pt idx="1802">
                  <c:v>3604.0</c:v>
                </c:pt>
                <c:pt idx="1803">
                  <c:v>3606.0</c:v>
                </c:pt>
                <c:pt idx="1804">
                  <c:v>3608.0</c:v>
                </c:pt>
                <c:pt idx="1805">
                  <c:v>3610.0</c:v>
                </c:pt>
                <c:pt idx="1806">
                  <c:v>3612.0</c:v>
                </c:pt>
                <c:pt idx="1807">
                  <c:v>3614.0</c:v>
                </c:pt>
                <c:pt idx="1808">
                  <c:v>3616.0</c:v>
                </c:pt>
                <c:pt idx="1809">
                  <c:v>3618.0</c:v>
                </c:pt>
                <c:pt idx="1810">
                  <c:v>3620.0</c:v>
                </c:pt>
                <c:pt idx="1811">
                  <c:v>3622.0</c:v>
                </c:pt>
                <c:pt idx="1812">
                  <c:v>3624.0</c:v>
                </c:pt>
                <c:pt idx="1813">
                  <c:v>3626.0</c:v>
                </c:pt>
                <c:pt idx="1814">
                  <c:v>3628.0</c:v>
                </c:pt>
                <c:pt idx="1815">
                  <c:v>3630.0</c:v>
                </c:pt>
                <c:pt idx="1816">
                  <c:v>3632.0</c:v>
                </c:pt>
                <c:pt idx="1817">
                  <c:v>3634.0</c:v>
                </c:pt>
                <c:pt idx="1818">
                  <c:v>3636.0</c:v>
                </c:pt>
                <c:pt idx="1819">
                  <c:v>3638.0</c:v>
                </c:pt>
                <c:pt idx="1820">
                  <c:v>3640.0</c:v>
                </c:pt>
                <c:pt idx="1821">
                  <c:v>3642.0</c:v>
                </c:pt>
                <c:pt idx="1822">
                  <c:v>3644.0</c:v>
                </c:pt>
                <c:pt idx="1823">
                  <c:v>3646.0</c:v>
                </c:pt>
                <c:pt idx="1824">
                  <c:v>3648.0</c:v>
                </c:pt>
                <c:pt idx="1825">
                  <c:v>3650.0</c:v>
                </c:pt>
                <c:pt idx="1826">
                  <c:v>3652.0</c:v>
                </c:pt>
                <c:pt idx="1827">
                  <c:v>3654.0</c:v>
                </c:pt>
                <c:pt idx="1828">
                  <c:v>3656.0</c:v>
                </c:pt>
                <c:pt idx="1829">
                  <c:v>3658.0</c:v>
                </c:pt>
                <c:pt idx="1830">
                  <c:v>3660.0</c:v>
                </c:pt>
                <c:pt idx="1831">
                  <c:v>3662.0</c:v>
                </c:pt>
                <c:pt idx="1832">
                  <c:v>3664.0</c:v>
                </c:pt>
                <c:pt idx="1833">
                  <c:v>3666.0</c:v>
                </c:pt>
                <c:pt idx="1834">
                  <c:v>3668.0</c:v>
                </c:pt>
                <c:pt idx="1835">
                  <c:v>3670.0</c:v>
                </c:pt>
                <c:pt idx="1836">
                  <c:v>3672.0</c:v>
                </c:pt>
                <c:pt idx="1837">
                  <c:v>3674.0</c:v>
                </c:pt>
                <c:pt idx="1838">
                  <c:v>3676.0</c:v>
                </c:pt>
                <c:pt idx="1839">
                  <c:v>3678.0</c:v>
                </c:pt>
                <c:pt idx="1840">
                  <c:v>3680.0</c:v>
                </c:pt>
                <c:pt idx="1841">
                  <c:v>3682.0</c:v>
                </c:pt>
                <c:pt idx="1842">
                  <c:v>3684.0</c:v>
                </c:pt>
                <c:pt idx="1843">
                  <c:v>3686.0</c:v>
                </c:pt>
                <c:pt idx="1844">
                  <c:v>3688.0</c:v>
                </c:pt>
                <c:pt idx="1845">
                  <c:v>3690.0</c:v>
                </c:pt>
                <c:pt idx="1846">
                  <c:v>3692.0</c:v>
                </c:pt>
                <c:pt idx="1847">
                  <c:v>3694.0</c:v>
                </c:pt>
                <c:pt idx="1848">
                  <c:v>3696.0</c:v>
                </c:pt>
                <c:pt idx="1849">
                  <c:v>3698.0</c:v>
                </c:pt>
                <c:pt idx="1850">
                  <c:v>3700.0</c:v>
                </c:pt>
                <c:pt idx="1851">
                  <c:v>3702.0</c:v>
                </c:pt>
                <c:pt idx="1852">
                  <c:v>3704.0</c:v>
                </c:pt>
                <c:pt idx="1853">
                  <c:v>3706.0</c:v>
                </c:pt>
                <c:pt idx="1854">
                  <c:v>3708.0</c:v>
                </c:pt>
                <c:pt idx="1855">
                  <c:v>3710.0</c:v>
                </c:pt>
                <c:pt idx="1856">
                  <c:v>3712.0</c:v>
                </c:pt>
                <c:pt idx="1857">
                  <c:v>3714.0</c:v>
                </c:pt>
                <c:pt idx="1858">
                  <c:v>3716.0</c:v>
                </c:pt>
                <c:pt idx="1859">
                  <c:v>3718.0</c:v>
                </c:pt>
                <c:pt idx="1860">
                  <c:v>3720.0</c:v>
                </c:pt>
                <c:pt idx="1861">
                  <c:v>3722.0</c:v>
                </c:pt>
                <c:pt idx="1862">
                  <c:v>3724.0</c:v>
                </c:pt>
                <c:pt idx="1863">
                  <c:v>3726.0</c:v>
                </c:pt>
                <c:pt idx="1864">
                  <c:v>3728.0</c:v>
                </c:pt>
                <c:pt idx="1865">
                  <c:v>3730.0</c:v>
                </c:pt>
                <c:pt idx="1866">
                  <c:v>3732.0</c:v>
                </c:pt>
                <c:pt idx="1867">
                  <c:v>3734.0</c:v>
                </c:pt>
                <c:pt idx="1868">
                  <c:v>3736.0</c:v>
                </c:pt>
                <c:pt idx="1869">
                  <c:v>3738.0</c:v>
                </c:pt>
                <c:pt idx="1870">
                  <c:v>3740.0</c:v>
                </c:pt>
                <c:pt idx="1871">
                  <c:v>3742.0</c:v>
                </c:pt>
                <c:pt idx="1872">
                  <c:v>3744.0</c:v>
                </c:pt>
                <c:pt idx="1873">
                  <c:v>3746.0</c:v>
                </c:pt>
                <c:pt idx="1874">
                  <c:v>3748.0</c:v>
                </c:pt>
                <c:pt idx="1875">
                  <c:v>3750.0</c:v>
                </c:pt>
                <c:pt idx="1876">
                  <c:v>3752.0</c:v>
                </c:pt>
                <c:pt idx="1877">
                  <c:v>3754.0</c:v>
                </c:pt>
                <c:pt idx="1878">
                  <c:v>3756.0</c:v>
                </c:pt>
                <c:pt idx="1879">
                  <c:v>3758.0</c:v>
                </c:pt>
                <c:pt idx="1880">
                  <c:v>3760.0</c:v>
                </c:pt>
                <c:pt idx="1881">
                  <c:v>3762.0</c:v>
                </c:pt>
                <c:pt idx="1882">
                  <c:v>3764.0</c:v>
                </c:pt>
                <c:pt idx="1883">
                  <c:v>3766.0</c:v>
                </c:pt>
                <c:pt idx="1884">
                  <c:v>3768.0</c:v>
                </c:pt>
                <c:pt idx="1885">
                  <c:v>3770.0</c:v>
                </c:pt>
                <c:pt idx="1886">
                  <c:v>3772.0</c:v>
                </c:pt>
                <c:pt idx="1887">
                  <c:v>3774.0</c:v>
                </c:pt>
                <c:pt idx="1888">
                  <c:v>3776.0</c:v>
                </c:pt>
                <c:pt idx="1889">
                  <c:v>3778.0</c:v>
                </c:pt>
                <c:pt idx="1890">
                  <c:v>3780.0</c:v>
                </c:pt>
                <c:pt idx="1891">
                  <c:v>3782.0</c:v>
                </c:pt>
                <c:pt idx="1892">
                  <c:v>3784.0</c:v>
                </c:pt>
                <c:pt idx="1893">
                  <c:v>3786.0</c:v>
                </c:pt>
                <c:pt idx="1894">
                  <c:v>3788.0</c:v>
                </c:pt>
                <c:pt idx="1895">
                  <c:v>3790.0</c:v>
                </c:pt>
                <c:pt idx="1896">
                  <c:v>3792.0</c:v>
                </c:pt>
                <c:pt idx="1897">
                  <c:v>3794.0</c:v>
                </c:pt>
                <c:pt idx="1898">
                  <c:v>3796.0</c:v>
                </c:pt>
                <c:pt idx="1899">
                  <c:v>3798.0</c:v>
                </c:pt>
                <c:pt idx="1900">
                  <c:v>3800.0</c:v>
                </c:pt>
                <c:pt idx="1901">
                  <c:v>3802.0</c:v>
                </c:pt>
                <c:pt idx="1902">
                  <c:v>3804.0</c:v>
                </c:pt>
                <c:pt idx="1903">
                  <c:v>3806.0</c:v>
                </c:pt>
                <c:pt idx="1904">
                  <c:v>3808.0</c:v>
                </c:pt>
                <c:pt idx="1905">
                  <c:v>3810.0</c:v>
                </c:pt>
                <c:pt idx="1906">
                  <c:v>3812.0</c:v>
                </c:pt>
                <c:pt idx="1907">
                  <c:v>3814.0</c:v>
                </c:pt>
                <c:pt idx="1908">
                  <c:v>3816.0</c:v>
                </c:pt>
                <c:pt idx="1909">
                  <c:v>3818.0</c:v>
                </c:pt>
                <c:pt idx="1910">
                  <c:v>3820.0</c:v>
                </c:pt>
                <c:pt idx="1911">
                  <c:v>3822.0</c:v>
                </c:pt>
                <c:pt idx="1912">
                  <c:v>3824.0</c:v>
                </c:pt>
                <c:pt idx="1913">
                  <c:v>3826.0</c:v>
                </c:pt>
                <c:pt idx="1914">
                  <c:v>3828.0</c:v>
                </c:pt>
                <c:pt idx="1915">
                  <c:v>3830.0</c:v>
                </c:pt>
                <c:pt idx="1916">
                  <c:v>3832.0</c:v>
                </c:pt>
                <c:pt idx="1917">
                  <c:v>3834.0</c:v>
                </c:pt>
                <c:pt idx="1918">
                  <c:v>3836.0</c:v>
                </c:pt>
                <c:pt idx="1919">
                  <c:v>3838.0</c:v>
                </c:pt>
                <c:pt idx="1920">
                  <c:v>3840.0</c:v>
                </c:pt>
                <c:pt idx="1921">
                  <c:v>3842.0</c:v>
                </c:pt>
                <c:pt idx="1922">
                  <c:v>3844.0</c:v>
                </c:pt>
                <c:pt idx="1923">
                  <c:v>3846.0</c:v>
                </c:pt>
                <c:pt idx="1924">
                  <c:v>3848.0</c:v>
                </c:pt>
                <c:pt idx="1925">
                  <c:v>3850.0</c:v>
                </c:pt>
                <c:pt idx="1926">
                  <c:v>3852.0</c:v>
                </c:pt>
                <c:pt idx="1927">
                  <c:v>3854.0</c:v>
                </c:pt>
                <c:pt idx="1928">
                  <c:v>3856.0</c:v>
                </c:pt>
                <c:pt idx="1929">
                  <c:v>3858.0</c:v>
                </c:pt>
                <c:pt idx="1930">
                  <c:v>3860.0</c:v>
                </c:pt>
                <c:pt idx="1931">
                  <c:v>3862.0</c:v>
                </c:pt>
                <c:pt idx="1932">
                  <c:v>3864.0</c:v>
                </c:pt>
                <c:pt idx="1933">
                  <c:v>3866.0</c:v>
                </c:pt>
                <c:pt idx="1934">
                  <c:v>3868.0</c:v>
                </c:pt>
                <c:pt idx="1935">
                  <c:v>3870.0</c:v>
                </c:pt>
                <c:pt idx="1936">
                  <c:v>3872.0</c:v>
                </c:pt>
                <c:pt idx="1937">
                  <c:v>3874.0</c:v>
                </c:pt>
                <c:pt idx="1938">
                  <c:v>3876.0</c:v>
                </c:pt>
                <c:pt idx="1939">
                  <c:v>3878.0</c:v>
                </c:pt>
                <c:pt idx="1940">
                  <c:v>3880.0</c:v>
                </c:pt>
                <c:pt idx="1941">
                  <c:v>3882.0</c:v>
                </c:pt>
                <c:pt idx="1942">
                  <c:v>3884.0</c:v>
                </c:pt>
                <c:pt idx="1943">
                  <c:v>3886.0</c:v>
                </c:pt>
                <c:pt idx="1944">
                  <c:v>3888.0</c:v>
                </c:pt>
                <c:pt idx="1945">
                  <c:v>3890.0</c:v>
                </c:pt>
                <c:pt idx="1946">
                  <c:v>3892.0</c:v>
                </c:pt>
                <c:pt idx="1947">
                  <c:v>3894.0</c:v>
                </c:pt>
                <c:pt idx="1948">
                  <c:v>3896.0</c:v>
                </c:pt>
                <c:pt idx="1949">
                  <c:v>3898.0</c:v>
                </c:pt>
                <c:pt idx="1950">
                  <c:v>3900.0</c:v>
                </c:pt>
                <c:pt idx="1951">
                  <c:v>3902.0</c:v>
                </c:pt>
                <c:pt idx="1952">
                  <c:v>3904.0</c:v>
                </c:pt>
                <c:pt idx="1953">
                  <c:v>3906.0</c:v>
                </c:pt>
                <c:pt idx="1954">
                  <c:v>3908.0</c:v>
                </c:pt>
                <c:pt idx="1955">
                  <c:v>3910.0</c:v>
                </c:pt>
                <c:pt idx="1956">
                  <c:v>3912.0</c:v>
                </c:pt>
                <c:pt idx="1957">
                  <c:v>3914.0</c:v>
                </c:pt>
                <c:pt idx="1958">
                  <c:v>3916.0</c:v>
                </c:pt>
                <c:pt idx="1959">
                  <c:v>3918.0</c:v>
                </c:pt>
                <c:pt idx="1960">
                  <c:v>3920.0</c:v>
                </c:pt>
                <c:pt idx="1961">
                  <c:v>3922.0</c:v>
                </c:pt>
                <c:pt idx="1962">
                  <c:v>3924.0</c:v>
                </c:pt>
                <c:pt idx="1963">
                  <c:v>3926.0</c:v>
                </c:pt>
                <c:pt idx="1964">
                  <c:v>3928.0</c:v>
                </c:pt>
                <c:pt idx="1965">
                  <c:v>3930.0</c:v>
                </c:pt>
                <c:pt idx="1966">
                  <c:v>3932.0</c:v>
                </c:pt>
                <c:pt idx="1967">
                  <c:v>3934.0</c:v>
                </c:pt>
                <c:pt idx="1968">
                  <c:v>3936.0</c:v>
                </c:pt>
                <c:pt idx="1969">
                  <c:v>3938.0</c:v>
                </c:pt>
                <c:pt idx="1970">
                  <c:v>3940.0</c:v>
                </c:pt>
                <c:pt idx="1971">
                  <c:v>3942.0</c:v>
                </c:pt>
                <c:pt idx="1972">
                  <c:v>3944.0</c:v>
                </c:pt>
                <c:pt idx="1973">
                  <c:v>3946.0</c:v>
                </c:pt>
                <c:pt idx="1974">
                  <c:v>3948.0</c:v>
                </c:pt>
                <c:pt idx="1975">
                  <c:v>3950.0</c:v>
                </c:pt>
                <c:pt idx="1976">
                  <c:v>3952.0</c:v>
                </c:pt>
                <c:pt idx="1977">
                  <c:v>3954.0</c:v>
                </c:pt>
                <c:pt idx="1978">
                  <c:v>3956.0</c:v>
                </c:pt>
                <c:pt idx="1979">
                  <c:v>3958.0</c:v>
                </c:pt>
                <c:pt idx="1980">
                  <c:v>3960.0</c:v>
                </c:pt>
                <c:pt idx="1981">
                  <c:v>3962.0</c:v>
                </c:pt>
                <c:pt idx="1982">
                  <c:v>3964.0</c:v>
                </c:pt>
                <c:pt idx="1983">
                  <c:v>3966.0</c:v>
                </c:pt>
                <c:pt idx="1984">
                  <c:v>3968.0</c:v>
                </c:pt>
                <c:pt idx="1985">
                  <c:v>3970.0</c:v>
                </c:pt>
                <c:pt idx="1986">
                  <c:v>3972.0</c:v>
                </c:pt>
                <c:pt idx="1987">
                  <c:v>3974.0</c:v>
                </c:pt>
                <c:pt idx="1988">
                  <c:v>3976.0</c:v>
                </c:pt>
                <c:pt idx="1989">
                  <c:v>3978.0</c:v>
                </c:pt>
                <c:pt idx="1990">
                  <c:v>3980.0</c:v>
                </c:pt>
                <c:pt idx="1991">
                  <c:v>3982.0</c:v>
                </c:pt>
                <c:pt idx="1992">
                  <c:v>3984.0</c:v>
                </c:pt>
                <c:pt idx="1993">
                  <c:v>3986.0</c:v>
                </c:pt>
                <c:pt idx="1994">
                  <c:v>3988.0</c:v>
                </c:pt>
                <c:pt idx="1995">
                  <c:v>3990.0</c:v>
                </c:pt>
                <c:pt idx="1996">
                  <c:v>3992.0</c:v>
                </c:pt>
                <c:pt idx="1997">
                  <c:v>3994.0</c:v>
                </c:pt>
                <c:pt idx="1998">
                  <c:v>3996.0</c:v>
                </c:pt>
                <c:pt idx="1999">
                  <c:v>3998.0</c:v>
                </c:pt>
                <c:pt idx="2000">
                  <c:v>4000.0</c:v>
                </c:pt>
              </c:numCache>
            </c:numRef>
          </c:cat>
          <c:val>
            <c:numRef>
              <c:f>'Batterie 5 - P, E, Eta, U'!$M$19:$M$2019</c:f>
              <c:numCache>
                <c:formatCode>0.0%</c:formatCode>
                <c:ptCount val="2001"/>
                <c:pt idx="0">
                  <c:v>0.502198895589667</c:v>
                </c:pt>
                <c:pt idx="1">
                  <c:v>0.504496777225092</c:v>
                </c:pt>
                <c:pt idx="2">
                  <c:v>0.50687966573671</c:v>
                </c:pt>
                <c:pt idx="3">
                  <c:v>0.509334568814267</c:v>
                </c:pt>
                <c:pt idx="4">
                  <c:v>0.51186621323235</c:v>
                </c:pt>
                <c:pt idx="5">
                  <c:v>0.514447310038115</c:v>
                </c:pt>
                <c:pt idx="6">
                  <c:v>0.51709495838939</c:v>
                </c:pt>
                <c:pt idx="7">
                  <c:v>0.519771099130386</c:v>
                </c:pt>
                <c:pt idx="8">
                  <c:v>0.522466538113336</c:v>
                </c:pt>
                <c:pt idx="9">
                  <c:v>0.525165073052006</c:v>
                </c:pt>
                <c:pt idx="10">
                  <c:v>0.527873927524836</c:v>
                </c:pt>
                <c:pt idx="11">
                  <c:v>0.53062754132305</c:v>
                </c:pt>
                <c:pt idx="12">
                  <c:v>0.533412463906774</c:v>
                </c:pt>
                <c:pt idx="13">
                  <c:v>0.536246438489003</c:v>
                </c:pt>
                <c:pt idx="14">
                  <c:v>0.539135978260301</c:v>
                </c:pt>
                <c:pt idx="15">
                  <c:v>0.542086433404845</c:v>
                </c:pt>
                <c:pt idx="16">
                  <c:v>0.545101429797384</c:v>
                </c:pt>
                <c:pt idx="17">
                  <c:v>0.548205774839655</c:v>
                </c:pt>
                <c:pt idx="18">
                  <c:v>0.551375901067077</c:v>
                </c:pt>
                <c:pt idx="19">
                  <c:v>0.554634361801074</c:v>
                </c:pt>
                <c:pt idx="20">
                  <c:v>0.557988564872251</c:v>
                </c:pt>
                <c:pt idx="21">
                  <c:v>0.561422852498542</c:v>
                </c:pt>
                <c:pt idx="22">
                  <c:v>0.564925238415405</c:v>
                </c:pt>
                <c:pt idx="23">
                  <c:v>0.568472198258734</c:v>
                </c:pt>
                <c:pt idx="24">
                  <c:v>0.572072409264662</c:v>
                </c:pt>
                <c:pt idx="25">
                  <c:v>0.575729411442139</c:v>
                </c:pt>
                <c:pt idx="26">
                  <c:v>0.579426767555281</c:v>
                </c:pt>
                <c:pt idx="27">
                  <c:v>0.583153218723032</c:v>
                </c:pt>
                <c:pt idx="28">
                  <c:v>0.586898227268916</c:v>
                </c:pt>
                <c:pt idx="29">
                  <c:v>0.59065252531977</c:v>
                </c:pt>
                <c:pt idx="30">
                  <c:v>0.594436392282837</c:v>
                </c:pt>
                <c:pt idx="31">
                  <c:v>0.598248467663441</c:v>
                </c:pt>
                <c:pt idx="32">
                  <c:v>0.602080585769261</c:v>
                </c:pt>
                <c:pt idx="33">
                  <c:v>0.605921677642702</c:v>
                </c:pt>
                <c:pt idx="34">
                  <c:v>0.609777521505788</c:v>
                </c:pt>
                <c:pt idx="35">
                  <c:v>0.613645738596699</c:v>
                </c:pt>
                <c:pt idx="36">
                  <c:v>0.617541205899125</c:v>
                </c:pt>
                <c:pt idx="37">
                  <c:v>0.621444437379322</c:v>
                </c:pt>
                <c:pt idx="38">
                  <c:v>0.625363295573763</c:v>
                </c:pt>
                <c:pt idx="39">
                  <c:v>0.629299116875626</c:v>
                </c:pt>
                <c:pt idx="40">
                  <c:v>0.633305821228489</c:v>
                </c:pt>
                <c:pt idx="41">
                  <c:v>0.637350789143616</c:v>
                </c:pt>
                <c:pt idx="42">
                  <c:v>0.641436780202717</c:v>
                </c:pt>
                <c:pt idx="43">
                  <c:v>0.645578642846366</c:v>
                </c:pt>
                <c:pt idx="44">
                  <c:v>0.649771746250495</c:v>
                </c:pt>
                <c:pt idx="45">
                  <c:v>0.653996634464049</c:v>
                </c:pt>
                <c:pt idx="46">
                  <c:v>0.658513841155065</c:v>
                </c:pt>
                <c:pt idx="47">
                  <c:v>0.663033857052634</c:v>
                </c:pt>
                <c:pt idx="48">
                  <c:v>0.667527505159451</c:v>
                </c:pt>
                <c:pt idx="49">
                  <c:v>0.671990939789093</c:v>
                </c:pt>
                <c:pt idx="50">
                  <c:v>0.676457561338748</c:v>
                </c:pt>
                <c:pt idx="51">
                  <c:v>0.680902768519736</c:v>
                </c:pt>
                <c:pt idx="52">
                  <c:v>0.685319962984232</c:v>
                </c:pt>
                <c:pt idx="53">
                  <c:v>0.689695024259633</c:v>
                </c:pt>
                <c:pt idx="54">
                  <c:v>0.694007501437818</c:v>
                </c:pt>
                <c:pt idx="55">
                  <c:v>0.698255172481675</c:v>
                </c:pt>
                <c:pt idx="56">
                  <c:v>0.702441038945431</c:v>
                </c:pt>
                <c:pt idx="57">
                  <c:v>0.706530755289018</c:v>
                </c:pt>
                <c:pt idx="58">
                  <c:v>0.71054472019592</c:v>
                </c:pt>
                <c:pt idx="59">
                  <c:v>0.714487067560645</c:v>
                </c:pt>
                <c:pt idx="60">
                  <c:v>0.718351588926778</c:v>
                </c:pt>
                <c:pt idx="61">
                  <c:v>0.722159936524369</c:v>
                </c:pt>
                <c:pt idx="62">
                  <c:v>0.725896476243377</c:v>
                </c:pt>
                <c:pt idx="63">
                  <c:v>0.729549964959939</c:v>
                </c:pt>
                <c:pt idx="64">
                  <c:v>0.733147557029296</c:v>
                </c:pt>
                <c:pt idx="65">
                  <c:v>0.736709654190556</c:v>
                </c:pt>
                <c:pt idx="66">
                  <c:v>0.740248606253364</c:v>
                </c:pt>
                <c:pt idx="67">
                  <c:v>0.743759345585557</c:v>
                </c:pt>
                <c:pt idx="68">
                  <c:v>0.74724412776952</c:v>
                </c:pt>
                <c:pt idx="69">
                  <c:v>0.750699657978077</c:v>
                </c:pt>
                <c:pt idx="70">
                  <c:v>0.754099743806833</c:v>
                </c:pt>
                <c:pt idx="71">
                  <c:v>0.757462145149105</c:v>
                </c:pt>
                <c:pt idx="72">
                  <c:v>0.760782229791858</c:v>
                </c:pt>
                <c:pt idx="73">
                  <c:v>0.764039904419602</c:v>
                </c:pt>
                <c:pt idx="74">
                  <c:v>0.76722612274681</c:v>
                </c:pt>
                <c:pt idx="75">
                  <c:v>0.770334512394563</c:v>
                </c:pt>
                <c:pt idx="76">
                  <c:v>0.773364479771832</c:v>
                </c:pt>
                <c:pt idx="77">
                  <c:v>0.776320034196741</c:v>
                </c:pt>
                <c:pt idx="78">
                  <c:v>0.779191619823103</c:v>
                </c:pt>
                <c:pt idx="79">
                  <c:v>0.78198003918036</c:v>
                </c:pt>
                <c:pt idx="80">
                  <c:v>0.784657941541482</c:v>
                </c:pt>
                <c:pt idx="81">
                  <c:v>0.787251069235264</c:v>
                </c:pt>
                <c:pt idx="82">
                  <c:v>0.789783408072677</c:v>
                </c:pt>
                <c:pt idx="83">
                  <c:v>0.792233661774116</c:v>
                </c:pt>
                <c:pt idx="84">
                  <c:v>0.794583308306444</c:v>
                </c:pt>
                <c:pt idx="85">
                  <c:v>0.796846779952184</c:v>
                </c:pt>
                <c:pt idx="86">
                  <c:v>0.798507222917336</c:v>
                </c:pt>
                <c:pt idx="87">
                  <c:v>0.800590953486596</c:v>
                </c:pt>
                <c:pt idx="88">
                  <c:v>0.802579412861341</c:v>
                </c:pt>
                <c:pt idx="89">
                  <c:v>0.804459915348342</c:v>
                </c:pt>
                <c:pt idx="90">
                  <c:v>0.806233574872121</c:v>
                </c:pt>
                <c:pt idx="91">
                  <c:v>0.807913224661671</c:v>
                </c:pt>
                <c:pt idx="92">
                  <c:v>0.809497580812321</c:v>
                </c:pt>
                <c:pt idx="93">
                  <c:v>0.810974465057259</c:v>
                </c:pt>
                <c:pt idx="94">
                  <c:v>0.812341786143811</c:v>
                </c:pt>
                <c:pt idx="95">
                  <c:v>0.813592376254096</c:v>
                </c:pt>
                <c:pt idx="96">
                  <c:v>0.814732447451145</c:v>
                </c:pt>
                <c:pt idx="97">
                  <c:v>0.815762258664458</c:v>
                </c:pt>
                <c:pt idx="98">
                  <c:v>0.816703398380951</c:v>
                </c:pt>
                <c:pt idx="99">
                  <c:v>0.817570223481292</c:v>
                </c:pt>
                <c:pt idx="100">
                  <c:v>0.81836639661679</c:v>
                </c:pt>
                <c:pt idx="101">
                  <c:v>0.819113254874183</c:v>
                </c:pt>
                <c:pt idx="102">
                  <c:v>0.819813887779129</c:v>
                </c:pt>
                <c:pt idx="103">
                  <c:v>0.820439173173344</c:v>
                </c:pt>
                <c:pt idx="104">
                  <c:v>0.820995586845934</c:v>
                </c:pt>
                <c:pt idx="105">
                  <c:v>0.821495981392792</c:v>
                </c:pt>
                <c:pt idx="106">
                  <c:v>0.821939551068863</c:v>
                </c:pt>
                <c:pt idx="107">
                  <c:v>0.82231699610002</c:v>
                </c:pt>
                <c:pt idx="108">
                  <c:v>0.822627074903445</c:v>
                </c:pt>
                <c:pt idx="109">
                  <c:v>0.822875088034813</c:v>
                </c:pt>
                <c:pt idx="110">
                  <c:v>0.823069302671916</c:v>
                </c:pt>
                <c:pt idx="111">
                  <c:v>0.823209184361443</c:v>
                </c:pt>
                <c:pt idx="112">
                  <c:v>0.8232643495938</c:v>
                </c:pt>
                <c:pt idx="113">
                  <c:v>0.823233277563564</c:v>
                </c:pt>
                <c:pt idx="114">
                  <c:v>0.823126951540832</c:v>
                </c:pt>
                <c:pt idx="115">
                  <c:v>0.822950980397726</c:v>
                </c:pt>
                <c:pt idx="116">
                  <c:v>0.82268325705879</c:v>
                </c:pt>
                <c:pt idx="117">
                  <c:v>0.822317674331473</c:v>
                </c:pt>
                <c:pt idx="118">
                  <c:v>0.821861689761107</c:v>
                </c:pt>
                <c:pt idx="119">
                  <c:v>0.821325663099328</c:v>
                </c:pt>
                <c:pt idx="120">
                  <c:v>0.820757141655708</c:v>
                </c:pt>
                <c:pt idx="121">
                  <c:v>0.820143531379676</c:v>
                </c:pt>
                <c:pt idx="122">
                  <c:v>0.819488795892576</c:v>
                </c:pt>
                <c:pt idx="123">
                  <c:v>0.818805693189276</c:v>
                </c:pt>
                <c:pt idx="124">
                  <c:v>0.818123493653797</c:v>
                </c:pt>
                <c:pt idx="125">
                  <c:v>0.817443402597363</c:v>
                </c:pt>
                <c:pt idx="126">
                  <c:v>0.816749419555118</c:v>
                </c:pt>
                <c:pt idx="127">
                  <c:v>0.816041548945091</c:v>
                </c:pt>
                <c:pt idx="128">
                  <c:v>0.815345927394247</c:v>
                </c:pt>
                <c:pt idx="129">
                  <c:v>0.814660178225684</c:v>
                </c:pt>
                <c:pt idx="130">
                  <c:v>0.813985907518014</c:v>
                </c:pt>
                <c:pt idx="131">
                  <c:v>0.8133167949006</c:v>
                </c:pt>
                <c:pt idx="132">
                  <c:v>0.812660524112715</c:v>
                </c:pt>
                <c:pt idx="133">
                  <c:v>0.812045983587952</c:v>
                </c:pt>
                <c:pt idx="134">
                  <c:v>0.811452771481617</c:v>
                </c:pt>
                <c:pt idx="135">
                  <c:v>0.810875761745219</c:v>
                </c:pt>
                <c:pt idx="136">
                  <c:v>0.810312366296715</c:v>
                </c:pt>
                <c:pt idx="137">
                  <c:v>0.809743765826757</c:v>
                </c:pt>
                <c:pt idx="138">
                  <c:v>0.809159456300822</c:v>
                </c:pt>
                <c:pt idx="139">
                  <c:v>0.808547666897931</c:v>
                </c:pt>
                <c:pt idx="140">
                  <c:v>0.807897420422105</c:v>
                </c:pt>
                <c:pt idx="141">
                  <c:v>0.807208754713699</c:v>
                </c:pt>
                <c:pt idx="142">
                  <c:v>0.806512470987501</c:v>
                </c:pt>
                <c:pt idx="143">
                  <c:v>0.805807770536336</c:v>
                </c:pt>
                <c:pt idx="144">
                  <c:v>0.805105513046901</c:v>
                </c:pt>
                <c:pt idx="145">
                  <c:v>0.804414401655107</c:v>
                </c:pt>
                <c:pt idx="146">
                  <c:v>0.803747571676696</c:v>
                </c:pt>
                <c:pt idx="147">
                  <c:v>0.803075299460124</c:v>
                </c:pt>
                <c:pt idx="148">
                  <c:v>0.802405493591194</c:v>
                </c:pt>
                <c:pt idx="149">
                  <c:v>0.801773196223753</c:v>
                </c:pt>
                <c:pt idx="150">
                  <c:v>0.801166114533604</c:v>
                </c:pt>
                <c:pt idx="151">
                  <c:v>0.800578597973252</c:v>
                </c:pt>
                <c:pt idx="152">
                  <c:v>0.800006712806602</c:v>
                </c:pt>
                <c:pt idx="153">
                  <c:v>0.799455586960394</c:v>
                </c:pt>
                <c:pt idx="154">
                  <c:v>0.798911245154458</c:v>
                </c:pt>
                <c:pt idx="155">
                  <c:v>0.798361486034624</c:v>
                </c:pt>
                <c:pt idx="156">
                  <c:v>0.797784320521367</c:v>
                </c:pt>
                <c:pt idx="157">
                  <c:v>0.797180895751738</c:v>
                </c:pt>
                <c:pt idx="158">
                  <c:v>0.796553524577002</c:v>
                </c:pt>
                <c:pt idx="159">
                  <c:v>0.795905940627291</c:v>
                </c:pt>
                <c:pt idx="160">
                  <c:v>0.795261549079769</c:v>
                </c:pt>
                <c:pt idx="161">
                  <c:v>0.7946146715074</c:v>
                </c:pt>
                <c:pt idx="162">
                  <c:v>0.793981689317953</c:v>
                </c:pt>
                <c:pt idx="163">
                  <c:v>0.793382261030956</c:v>
                </c:pt>
                <c:pt idx="164">
                  <c:v>0.792827492097529</c:v>
                </c:pt>
                <c:pt idx="165">
                  <c:v>0.792326996342321</c:v>
                </c:pt>
                <c:pt idx="166">
                  <c:v>0.79189428009966</c:v>
                </c:pt>
                <c:pt idx="167">
                  <c:v>0.791516978015348</c:v>
                </c:pt>
                <c:pt idx="168">
                  <c:v>0.791139668491572</c:v>
                </c:pt>
                <c:pt idx="169">
                  <c:v>0.790796247862326</c:v>
                </c:pt>
                <c:pt idx="170">
                  <c:v>0.790486741308707</c:v>
                </c:pt>
                <c:pt idx="171">
                  <c:v>0.790193238408934</c:v>
                </c:pt>
                <c:pt idx="172">
                  <c:v>0.789896401939607</c:v>
                </c:pt>
                <c:pt idx="173">
                  <c:v>0.789615364930954</c:v>
                </c:pt>
                <c:pt idx="174">
                  <c:v>0.789358851672542</c:v>
                </c:pt>
                <c:pt idx="175">
                  <c:v>0.789124155282327</c:v>
                </c:pt>
                <c:pt idx="176">
                  <c:v>0.788911291746878</c:v>
                </c:pt>
                <c:pt idx="177">
                  <c:v>0.78871987252381</c:v>
                </c:pt>
                <c:pt idx="178">
                  <c:v>0.788578225783743</c:v>
                </c:pt>
                <c:pt idx="179">
                  <c:v>0.788484545357185</c:v>
                </c:pt>
                <c:pt idx="180">
                  <c:v>0.788465745007038</c:v>
                </c:pt>
                <c:pt idx="181">
                  <c:v>0.788518606858372</c:v>
                </c:pt>
                <c:pt idx="182">
                  <c:v>0.78864499539204</c:v>
                </c:pt>
                <c:pt idx="183">
                  <c:v>0.788846585608301</c:v>
                </c:pt>
                <c:pt idx="184">
                  <c:v>0.789119006131776</c:v>
                </c:pt>
                <c:pt idx="185">
                  <c:v>0.789433108815465</c:v>
                </c:pt>
                <c:pt idx="186">
                  <c:v>0.789775347449461</c:v>
                </c:pt>
                <c:pt idx="187">
                  <c:v>0.790142024081804</c:v>
                </c:pt>
                <c:pt idx="188">
                  <c:v>0.790541448647386</c:v>
                </c:pt>
                <c:pt idx="189">
                  <c:v>0.790955655915</c:v>
                </c:pt>
                <c:pt idx="190">
                  <c:v>0.791417358633135</c:v>
                </c:pt>
                <c:pt idx="191">
                  <c:v>0.791913325052157</c:v>
                </c:pt>
                <c:pt idx="192">
                  <c:v>0.792451869126919</c:v>
                </c:pt>
                <c:pt idx="193">
                  <c:v>0.793020594857351</c:v>
                </c:pt>
                <c:pt idx="194">
                  <c:v>0.79361493344776</c:v>
                </c:pt>
                <c:pt idx="195">
                  <c:v>0.794229942358954</c:v>
                </c:pt>
                <c:pt idx="196">
                  <c:v>0.794858301042899</c:v>
                </c:pt>
                <c:pt idx="197">
                  <c:v>0.795523603584494</c:v>
                </c:pt>
                <c:pt idx="198">
                  <c:v>0.796225221821835</c:v>
                </c:pt>
                <c:pt idx="199">
                  <c:v>0.796946085390479</c:v>
                </c:pt>
                <c:pt idx="200">
                  <c:v>0.797676537199004</c:v>
                </c:pt>
                <c:pt idx="201">
                  <c:v>0.798401787262483</c:v>
                </c:pt>
                <c:pt idx="202">
                  <c:v>0.799038038923313</c:v>
                </c:pt>
                <c:pt idx="203">
                  <c:v>0.799526914162475</c:v>
                </c:pt>
                <c:pt idx="204">
                  <c:v>0.799846212977851</c:v>
                </c:pt>
                <c:pt idx="205">
                  <c:v>0.79999630926507</c:v>
                </c:pt>
                <c:pt idx="206">
                  <c:v>0.799979786680593</c:v>
                </c:pt>
                <c:pt idx="207">
                  <c:v>0.799788655953229</c:v>
                </c:pt>
                <c:pt idx="208">
                  <c:v>0.799387665748349</c:v>
                </c:pt>
                <c:pt idx="209">
                  <c:v>0.798790945792368</c:v>
                </c:pt>
                <c:pt idx="210">
                  <c:v>0.797993151922622</c:v>
                </c:pt>
                <c:pt idx="211">
                  <c:v>0.79699956899666</c:v>
                </c:pt>
                <c:pt idx="212">
                  <c:v>0.795815572242908</c:v>
                </c:pt>
                <c:pt idx="213">
                  <c:v>0.794422908270283</c:v>
                </c:pt>
                <c:pt idx="214">
                  <c:v>0.792979678254257</c:v>
                </c:pt>
                <c:pt idx="215">
                  <c:v>0.791376253831631</c:v>
                </c:pt>
                <c:pt idx="216">
                  <c:v>0.789579967377574</c:v>
                </c:pt>
                <c:pt idx="217">
                  <c:v>0.787590006330745</c:v>
                </c:pt>
                <c:pt idx="218">
                  <c:v>0.785425435953057</c:v>
                </c:pt>
                <c:pt idx="219">
                  <c:v>0.783113160221457</c:v>
                </c:pt>
                <c:pt idx="220">
                  <c:v>0.780633011926536</c:v>
                </c:pt>
                <c:pt idx="221">
                  <c:v>0.778002099211049</c:v>
                </c:pt>
                <c:pt idx="222">
                  <c:v>0.775226190798002</c:v>
                </c:pt>
                <c:pt idx="223">
                  <c:v>0.772290537036837</c:v>
                </c:pt>
                <c:pt idx="224">
                  <c:v>0.769186065157434</c:v>
                </c:pt>
                <c:pt idx="225">
                  <c:v>0.765918052310055</c:v>
                </c:pt>
                <c:pt idx="226">
                  <c:v>0.762506711660505</c:v>
                </c:pt>
                <c:pt idx="227">
                  <c:v>0.75882617842972</c:v>
                </c:pt>
                <c:pt idx="228">
                  <c:v>0.755146079947628</c:v>
                </c:pt>
                <c:pt idx="229">
                  <c:v>0.751352501591505</c:v>
                </c:pt>
                <c:pt idx="230">
                  <c:v>0.747426526699129</c:v>
                </c:pt>
                <c:pt idx="231">
                  <c:v>0.743383674057491</c:v>
                </c:pt>
                <c:pt idx="232">
                  <c:v>0.739243589148588</c:v>
                </c:pt>
                <c:pt idx="233">
                  <c:v>0.734986241730955</c:v>
                </c:pt>
                <c:pt idx="234">
                  <c:v>0.730627107540867</c:v>
                </c:pt>
                <c:pt idx="235">
                  <c:v>0.726157322478011</c:v>
                </c:pt>
                <c:pt idx="236">
                  <c:v>0.721584856346359</c:v>
                </c:pt>
                <c:pt idx="237">
                  <c:v>0.71690803482662</c:v>
                </c:pt>
                <c:pt idx="238">
                  <c:v>0.712154734065219</c:v>
                </c:pt>
                <c:pt idx="239">
                  <c:v>0.707333313249558</c:v>
                </c:pt>
                <c:pt idx="240">
                  <c:v>0.702443414849746</c:v>
                </c:pt>
                <c:pt idx="241">
                  <c:v>0.697499793893983</c:v>
                </c:pt>
                <c:pt idx="242">
                  <c:v>0.692497625777869</c:v>
                </c:pt>
                <c:pt idx="243">
                  <c:v>0.687490193606071</c:v>
                </c:pt>
                <c:pt idx="244">
                  <c:v>0.682487381982506</c:v>
                </c:pt>
                <c:pt idx="245">
                  <c:v>0.677479937928142</c:v>
                </c:pt>
                <c:pt idx="246">
                  <c:v>0.672482771077073</c:v>
                </c:pt>
                <c:pt idx="247">
                  <c:v>0.667459637949237</c:v>
                </c:pt>
                <c:pt idx="248">
                  <c:v>0.662410044334632</c:v>
                </c:pt>
                <c:pt idx="249">
                  <c:v>0.657334502317403</c:v>
                </c:pt>
                <c:pt idx="250">
                  <c:v>0.652233921270303</c:v>
                </c:pt>
                <c:pt idx="251">
                  <c:v>0.647109701962618</c:v>
                </c:pt>
                <c:pt idx="252">
                  <c:v>0.641932934570597</c:v>
                </c:pt>
                <c:pt idx="253">
                  <c:v>0.636733277561064</c:v>
                </c:pt>
                <c:pt idx="254">
                  <c:v>0.6315200165149</c:v>
                </c:pt>
                <c:pt idx="255">
                  <c:v>0.626318824145475</c:v>
                </c:pt>
                <c:pt idx="256">
                  <c:v>0.62114350622294</c:v>
                </c:pt>
                <c:pt idx="257">
                  <c:v>0.615990493142893</c:v>
                </c:pt>
                <c:pt idx="258">
                  <c:v>0.610872072242029</c:v>
                </c:pt>
                <c:pt idx="259">
                  <c:v>0.605775851520884</c:v>
                </c:pt>
                <c:pt idx="260">
                  <c:v>0.600704288615174</c:v>
                </c:pt>
                <c:pt idx="261">
                  <c:v>0.59565671866154</c:v>
                </c:pt>
                <c:pt idx="262">
                  <c:v>0.590638347395686</c:v>
                </c:pt>
                <c:pt idx="263">
                  <c:v>0.585653160889325</c:v>
                </c:pt>
                <c:pt idx="264">
                  <c:v>0.580690085701107</c:v>
                </c:pt>
                <c:pt idx="265">
                  <c:v>0.575734759757157</c:v>
                </c:pt>
                <c:pt idx="266">
                  <c:v>0.570796036142244</c:v>
                </c:pt>
                <c:pt idx="267">
                  <c:v>0.565871597506892</c:v>
                </c:pt>
                <c:pt idx="268">
                  <c:v>0.56095468330709</c:v>
                </c:pt>
                <c:pt idx="269">
                  <c:v>0.556043787971508</c:v>
                </c:pt>
                <c:pt idx="270">
                  <c:v>0.551133451280389</c:v>
                </c:pt>
                <c:pt idx="271">
                  <c:v>0.546230989909951</c:v>
                </c:pt>
                <c:pt idx="272">
                  <c:v>0.541355461992326</c:v>
                </c:pt>
                <c:pt idx="273">
                  <c:v>0.53651659300399</c:v>
                </c:pt>
                <c:pt idx="274">
                  <c:v>0.53170517052266</c:v>
                </c:pt>
                <c:pt idx="275">
                  <c:v>0.52692511959584</c:v>
                </c:pt>
                <c:pt idx="276">
                  <c:v>0.522192326514871</c:v>
                </c:pt>
                <c:pt idx="277">
                  <c:v>0.517485726068558</c:v>
                </c:pt>
                <c:pt idx="278">
                  <c:v>0.512820017320043</c:v>
                </c:pt>
                <c:pt idx="279">
                  <c:v>0.508194682612506</c:v>
                </c:pt>
                <c:pt idx="280">
                  <c:v>0.503607455634011</c:v>
                </c:pt>
                <c:pt idx="281">
                  <c:v>0.499077070259742</c:v>
                </c:pt>
                <c:pt idx="282">
                  <c:v>0.494614559378991</c:v>
                </c:pt>
                <c:pt idx="283">
                  <c:v>0.490220824379434</c:v>
                </c:pt>
                <c:pt idx="284">
                  <c:v>0.485887453091287</c:v>
                </c:pt>
                <c:pt idx="285">
                  <c:v>0.481614519168436</c:v>
                </c:pt>
                <c:pt idx="286">
                  <c:v>0.477413007309405</c:v>
                </c:pt>
                <c:pt idx="287">
                  <c:v>0.473279791750302</c:v>
                </c:pt>
                <c:pt idx="288">
                  <c:v>0.469195723634287</c:v>
                </c:pt>
                <c:pt idx="289">
                  <c:v>0.465169684655324</c:v>
                </c:pt>
                <c:pt idx="290">
                  <c:v>0.461204986407531</c:v>
                </c:pt>
                <c:pt idx="291">
                  <c:v>0.457312837776815</c:v>
                </c:pt>
                <c:pt idx="292">
                  <c:v>0.453503257496898</c:v>
                </c:pt>
                <c:pt idx="293">
                  <c:v>0.449778852560571</c:v>
                </c:pt>
                <c:pt idx="294">
                  <c:v>0.446147287181967</c:v>
                </c:pt>
                <c:pt idx="295">
                  <c:v>0.442619712177984</c:v>
                </c:pt>
                <c:pt idx="296">
                  <c:v>0.439181622270337</c:v>
                </c:pt>
                <c:pt idx="297">
                  <c:v>0.435862433554316</c:v>
                </c:pt>
                <c:pt idx="298">
                  <c:v>0.432671550224873</c:v>
                </c:pt>
                <c:pt idx="299">
                  <c:v>0.429608190799534</c:v>
                </c:pt>
                <c:pt idx="300">
                  <c:v>0.426663417580056</c:v>
                </c:pt>
                <c:pt idx="301">
                  <c:v>0.423844026568758</c:v>
                </c:pt>
                <c:pt idx="302">
                  <c:v>0.42113341092494</c:v>
                </c:pt>
                <c:pt idx="303">
                  <c:v>0.418422587634798</c:v>
                </c:pt>
                <c:pt idx="304">
                  <c:v>0.415800009543921</c:v>
                </c:pt>
                <c:pt idx="305">
                  <c:v>0.413221294558933</c:v>
                </c:pt>
                <c:pt idx="306">
                  <c:v>0.410655173658313</c:v>
                </c:pt>
                <c:pt idx="307">
                  <c:v>0.408114677395642</c:v>
                </c:pt>
                <c:pt idx="308">
                  <c:v>0.405594185878619</c:v>
                </c:pt>
                <c:pt idx="309">
                  <c:v>0.403086182644059</c:v>
                </c:pt>
                <c:pt idx="310">
                  <c:v>0.400584242740851</c:v>
                </c:pt>
                <c:pt idx="311">
                  <c:v>0.398111495116319</c:v>
                </c:pt>
                <c:pt idx="312">
                  <c:v>0.395602913491971</c:v>
                </c:pt>
                <c:pt idx="313">
                  <c:v>0.393051828426019</c:v>
                </c:pt>
                <c:pt idx="314">
                  <c:v>0.390455064030234</c:v>
                </c:pt>
                <c:pt idx="315">
                  <c:v>0.3878131471193</c:v>
                </c:pt>
                <c:pt idx="316">
                  <c:v>0.385094280693033</c:v>
                </c:pt>
                <c:pt idx="317">
                  <c:v>0.382293522024744</c:v>
                </c:pt>
                <c:pt idx="318">
                  <c:v>0.379428087654897</c:v>
                </c:pt>
                <c:pt idx="319">
                  <c:v>0.376504213542452</c:v>
                </c:pt>
                <c:pt idx="320">
                  <c:v>0.373526259698766</c:v>
                </c:pt>
                <c:pt idx="321">
                  <c:v>0.370549784916301</c:v>
                </c:pt>
                <c:pt idx="322">
                  <c:v>0.367566867737102</c:v>
                </c:pt>
                <c:pt idx="323">
                  <c:v>0.364590671785252</c:v>
                </c:pt>
                <c:pt idx="324">
                  <c:v>0.361631070031218</c:v>
                </c:pt>
                <c:pt idx="325">
                  <c:v>0.358695822429305</c:v>
                </c:pt>
                <c:pt idx="326">
                  <c:v>0.355784933455038</c:v>
                </c:pt>
                <c:pt idx="327">
                  <c:v>0.352891849020746</c:v>
                </c:pt>
                <c:pt idx="328">
                  <c:v>0.350030942524</c:v>
                </c:pt>
                <c:pt idx="329">
                  <c:v>0.347202228484536</c:v>
                </c:pt>
                <c:pt idx="330">
                  <c:v>0.344403641983582</c:v>
                </c:pt>
                <c:pt idx="331">
                  <c:v>0.341622344514882</c:v>
                </c:pt>
                <c:pt idx="332">
                  <c:v>0.338876191640965</c:v>
                </c:pt>
                <c:pt idx="333">
                  <c:v>0.336130012594874</c:v>
                </c:pt>
                <c:pt idx="334">
                  <c:v>0.333398504724361</c:v>
                </c:pt>
                <c:pt idx="335">
                  <c:v>0.330675208432866</c:v>
                </c:pt>
                <c:pt idx="336">
                  <c:v>0.327990367881316</c:v>
                </c:pt>
                <c:pt idx="337">
                  <c:v>0.325334479264268</c:v>
                </c:pt>
                <c:pt idx="338">
                  <c:v>0.322708561203365</c:v>
                </c:pt>
                <c:pt idx="339">
                  <c:v>0.320078694108794</c:v>
                </c:pt>
                <c:pt idx="340">
                  <c:v>0.317436010437792</c:v>
                </c:pt>
                <c:pt idx="341">
                  <c:v>0.314792907667624</c:v>
                </c:pt>
                <c:pt idx="342">
                  <c:v>0.312185767111269</c:v>
                </c:pt>
                <c:pt idx="343">
                  <c:v>0.309640216521018</c:v>
                </c:pt>
                <c:pt idx="344">
                  <c:v>0.307163161441514</c:v>
                </c:pt>
                <c:pt idx="345">
                  <c:v>0.304746458729864</c:v>
                </c:pt>
                <c:pt idx="346">
                  <c:v>0.302388984577667</c:v>
                </c:pt>
                <c:pt idx="347">
                  <c:v>0.300182072310164</c:v>
                </c:pt>
                <c:pt idx="348">
                  <c:v>0.297975082828359</c:v>
                </c:pt>
                <c:pt idx="349">
                  <c:v>0.295810440279581</c:v>
                </c:pt>
                <c:pt idx="350">
                  <c:v>0.293699485908571</c:v>
                </c:pt>
                <c:pt idx="351">
                  <c:v>0.291660375771297</c:v>
                </c:pt>
                <c:pt idx="352">
                  <c:v>0.289686118356576</c:v>
                </c:pt>
                <c:pt idx="353">
                  <c:v>0.287771772528572</c:v>
                </c:pt>
                <c:pt idx="354">
                  <c:v>0.285924722329245</c:v>
                </c:pt>
                <c:pt idx="355">
                  <c:v>0.284150079598076</c:v>
                </c:pt>
                <c:pt idx="356">
                  <c:v>0.282446522948141</c:v>
                </c:pt>
                <c:pt idx="357">
                  <c:v>0.280811143380757</c:v>
                </c:pt>
                <c:pt idx="358">
                  <c:v>0.279252640276773</c:v>
                </c:pt>
                <c:pt idx="359">
                  <c:v>0.277779593925647</c:v>
                </c:pt>
                <c:pt idx="360">
                  <c:v>0.276404712330088</c:v>
                </c:pt>
                <c:pt idx="361">
                  <c:v>0.275152941739194</c:v>
                </c:pt>
                <c:pt idx="362">
                  <c:v>0.274011383757612</c:v>
                </c:pt>
                <c:pt idx="363">
                  <c:v>0.272980301702605</c:v>
                </c:pt>
                <c:pt idx="364">
                  <c:v>0.27207602832361</c:v>
                </c:pt>
                <c:pt idx="365">
                  <c:v>0.271277945818375</c:v>
                </c:pt>
                <c:pt idx="366">
                  <c:v>0.270589017661878</c:v>
                </c:pt>
                <c:pt idx="367">
                  <c:v>0.270011076494655</c:v>
                </c:pt>
                <c:pt idx="368">
                  <c:v>0.269542420797398</c:v>
                </c:pt>
                <c:pt idx="369">
                  <c:v>0.269191959893382</c:v>
                </c:pt>
                <c:pt idx="370">
                  <c:v>0.26894822117641</c:v>
                </c:pt>
                <c:pt idx="371">
                  <c:v>0.268787981538715</c:v>
                </c:pt>
                <c:pt idx="372">
                  <c:v>0.268708788139184</c:v>
                </c:pt>
                <c:pt idx="373">
                  <c:v>0.268699840083078</c:v>
                </c:pt>
                <c:pt idx="374">
                  <c:v>0.268759505159059</c:v>
                </c:pt>
                <c:pt idx="375">
                  <c:v>0.268870893501241</c:v>
                </c:pt>
                <c:pt idx="376">
                  <c:v>0.26903104457625</c:v>
                </c:pt>
                <c:pt idx="377">
                  <c:v>0.26922831691736</c:v>
                </c:pt>
                <c:pt idx="378">
                  <c:v>0.269444403781156</c:v>
                </c:pt>
                <c:pt idx="379">
                  <c:v>0.2696830196654</c:v>
                </c:pt>
                <c:pt idx="380">
                  <c:v>0.269938251908642</c:v>
                </c:pt>
                <c:pt idx="381">
                  <c:v>0.270211330994773</c:v>
                </c:pt>
                <c:pt idx="382">
                  <c:v>0.270504612035197</c:v>
                </c:pt>
                <c:pt idx="383">
                  <c:v>0.270811486487201</c:v>
                </c:pt>
                <c:pt idx="384">
                  <c:v>0.271136808030183</c:v>
                </c:pt>
                <c:pt idx="385">
                  <c:v>0.271494075751359</c:v>
                </c:pt>
                <c:pt idx="386">
                  <c:v>0.271882121155524</c:v>
                </c:pt>
                <c:pt idx="387">
                  <c:v>0.272300961349822</c:v>
                </c:pt>
                <c:pt idx="388">
                  <c:v>0.272735028033917</c:v>
                </c:pt>
                <c:pt idx="389">
                  <c:v>0.273188651063198</c:v>
                </c:pt>
                <c:pt idx="390">
                  <c:v>0.273659214729719</c:v>
                </c:pt>
                <c:pt idx="391">
                  <c:v>0.274150464095992</c:v>
                </c:pt>
                <c:pt idx="392">
                  <c:v>0.274689915192534</c:v>
                </c:pt>
                <c:pt idx="393">
                  <c:v>0.27527762593543</c:v>
                </c:pt>
                <c:pt idx="394">
                  <c:v>0.2759328397274</c:v>
                </c:pt>
                <c:pt idx="395">
                  <c:v>0.276649160643784</c:v>
                </c:pt>
                <c:pt idx="396">
                  <c:v>0.277407826069552</c:v>
                </c:pt>
                <c:pt idx="397">
                  <c:v>0.278239779772371</c:v>
                </c:pt>
                <c:pt idx="398">
                  <c:v>0.279129368483802</c:v>
                </c:pt>
                <c:pt idx="399">
                  <c:v>0.280065424334351</c:v>
                </c:pt>
                <c:pt idx="400">
                  <c:v>0.281035333032481</c:v>
                </c:pt>
                <c:pt idx="401">
                  <c:v>0.282041464686453</c:v>
                </c:pt>
                <c:pt idx="402">
                  <c:v>0.283059282147444</c:v>
                </c:pt>
                <c:pt idx="403">
                  <c:v>0.284080538015628</c:v>
                </c:pt>
                <c:pt idx="404">
                  <c:v>0.285106569809725</c:v>
                </c:pt>
                <c:pt idx="405">
                  <c:v>0.286151330246638</c:v>
                </c:pt>
                <c:pt idx="406">
                  <c:v>0.287205859941362</c:v>
                </c:pt>
                <c:pt idx="407">
                  <c:v>0.288284755725112</c:v>
                </c:pt>
                <c:pt idx="408">
                  <c:v>0.289370287753398</c:v>
                </c:pt>
                <c:pt idx="409">
                  <c:v>0.290489386773083</c:v>
                </c:pt>
                <c:pt idx="410">
                  <c:v>0.291669909858845</c:v>
                </c:pt>
                <c:pt idx="411">
                  <c:v>0.292916919704078</c:v>
                </c:pt>
                <c:pt idx="412">
                  <c:v>0.294219711463091</c:v>
                </c:pt>
                <c:pt idx="413">
                  <c:v>0.295571303726286</c:v>
                </c:pt>
                <c:pt idx="414">
                  <c:v>0.296963988927308</c:v>
                </c:pt>
                <c:pt idx="415">
                  <c:v>0.298394682684385</c:v>
                </c:pt>
                <c:pt idx="416">
                  <c:v>0.299867870931552</c:v>
                </c:pt>
                <c:pt idx="417">
                  <c:v>0.301361424080126</c:v>
                </c:pt>
                <c:pt idx="418">
                  <c:v>0.302870416254864</c:v>
                </c:pt>
                <c:pt idx="419">
                  <c:v>0.304392096448112</c:v>
                </c:pt>
                <c:pt idx="420">
                  <c:v>0.305926890770107</c:v>
                </c:pt>
                <c:pt idx="421">
                  <c:v>0.307480204736673</c:v>
                </c:pt>
                <c:pt idx="422">
                  <c:v>0.309043606243523</c:v>
                </c:pt>
                <c:pt idx="423">
                  <c:v>0.310621922116131</c:v>
                </c:pt>
                <c:pt idx="424">
                  <c:v>0.312201420153645</c:v>
                </c:pt>
                <c:pt idx="425">
                  <c:v>0.313809118007206</c:v>
                </c:pt>
                <c:pt idx="426">
                  <c:v>0.315434845816995</c:v>
                </c:pt>
                <c:pt idx="427">
                  <c:v>0.317076975768338</c:v>
                </c:pt>
                <c:pt idx="428">
                  <c:v>0.318733688853828</c:v>
                </c:pt>
                <c:pt idx="429">
                  <c:v>0.320389089547984</c:v>
                </c:pt>
                <c:pt idx="430">
                  <c:v>0.322043175762938</c:v>
                </c:pt>
                <c:pt idx="431">
                  <c:v>0.323677899112471</c:v>
                </c:pt>
                <c:pt idx="432">
                  <c:v>0.325298761282954</c:v>
                </c:pt>
                <c:pt idx="433">
                  <c:v>0.326894722688832</c:v>
                </c:pt>
                <c:pt idx="434">
                  <c:v>0.328479204119439</c:v>
                </c:pt>
                <c:pt idx="435">
                  <c:v>0.33006064602765</c:v>
                </c:pt>
                <c:pt idx="436">
                  <c:v>0.331674875951802</c:v>
                </c:pt>
                <c:pt idx="437">
                  <c:v>0.333318533498502</c:v>
                </c:pt>
                <c:pt idx="438">
                  <c:v>0.335003830153729</c:v>
                </c:pt>
                <c:pt idx="439">
                  <c:v>0.336723328579891</c:v>
                </c:pt>
                <c:pt idx="440">
                  <c:v>0.338469922024618</c:v>
                </c:pt>
                <c:pt idx="441">
                  <c:v>0.340212726642808</c:v>
                </c:pt>
                <c:pt idx="442">
                  <c:v>0.341926777014825</c:v>
                </c:pt>
                <c:pt idx="443">
                  <c:v>0.343650251552866</c:v>
                </c:pt>
                <c:pt idx="444">
                  <c:v>0.345440582514843</c:v>
                </c:pt>
                <c:pt idx="445">
                  <c:v>0.347292561241626</c:v>
                </c:pt>
                <c:pt idx="446">
                  <c:v>0.349205865815433</c:v>
                </c:pt>
                <c:pt idx="447">
                  <c:v>0.35118358012451</c:v>
                </c:pt>
                <c:pt idx="448">
                  <c:v>0.353230131141539</c:v>
                </c:pt>
                <c:pt idx="449">
                  <c:v>0.355306310037832</c:v>
                </c:pt>
                <c:pt idx="450">
                  <c:v>0.35741852688787</c:v>
                </c:pt>
                <c:pt idx="451">
                  <c:v>0.359574148766411</c:v>
                </c:pt>
                <c:pt idx="452">
                  <c:v>0.361790586165342</c:v>
                </c:pt>
                <c:pt idx="453">
                  <c:v>0.364030149154198</c:v>
                </c:pt>
                <c:pt idx="454">
                  <c:v>0.366273232535746</c:v>
                </c:pt>
                <c:pt idx="455">
                  <c:v>0.368517274522924</c:v>
                </c:pt>
                <c:pt idx="456">
                  <c:v>0.37076825019262</c:v>
                </c:pt>
                <c:pt idx="457">
                  <c:v>0.373021757063414</c:v>
                </c:pt>
                <c:pt idx="458">
                  <c:v>0.37528797482674</c:v>
                </c:pt>
                <c:pt idx="459">
                  <c:v>0.377584076529338</c:v>
                </c:pt>
                <c:pt idx="460">
                  <c:v>0.379893752114676</c:v>
                </c:pt>
                <c:pt idx="461">
                  <c:v>0.382239610153563</c:v>
                </c:pt>
                <c:pt idx="462">
                  <c:v>0.384597171586004</c:v>
                </c:pt>
                <c:pt idx="463">
                  <c:v>0.386970112457592</c:v>
                </c:pt>
                <c:pt idx="464">
                  <c:v>0.389364527946709</c:v>
                </c:pt>
                <c:pt idx="465">
                  <c:v>0.391766887227955</c:v>
                </c:pt>
                <c:pt idx="466">
                  <c:v>0.394140878893894</c:v>
                </c:pt>
                <c:pt idx="467">
                  <c:v>0.396478264022285</c:v>
                </c:pt>
                <c:pt idx="468">
                  <c:v>0.398815676138848</c:v>
                </c:pt>
                <c:pt idx="469">
                  <c:v>0.401141663443795</c:v>
                </c:pt>
                <c:pt idx="470">
                  <c:v>0.403471402007087</c:v>
                </c:pt>
                <c:pt idx="471">
                  <c:v>0.405805480919551</c:v>
                </c:pt>
                <c:pt idx="472">
                  <c:v>0.408142189048399</c:v>
                </c:pt>
                <c:pt idx="473">
                  <c:v>0.41047680777074</c:v>
                </c:pt>
                <c:pt idx="474">
                  <c:v>0.412801267008237</c:v>
                </c:pt>
                <c:pt idx="475">
                  <c:v>0.41511556051877</c:v>
                </c:pt>
                <c:pt idx="476">
                  <c:v>0.417413229409561</c:v>
                </c:pt>
                <c:pt idx="477">
                  <c:v>0.419672262396927</c:v>
                </c:pt>
                <c:pt idx="478">
                  <c:v>0.42188646265428</c:v>
                </c:pt>
                <c:pt idx="479">
                  <c:v>0.424044664829756</c:v>
                </c:pt>
                <c:pt idx="480">
                  <c:v>0.426110917168599</c:v>
                </c:pt>
                <c:pt idx="481">
                  <c:v>0.42808360080333</c:v>
                </c:pt>
                <c:pt idx="482">
                  <c:v>0.429973230278894</c:v>
                </c:pt>
                <c:pt idx="483">
                  <c:v>0.431794599155979</c:v>
                </c:pt>
                <c:pt idx="484">
                  <c:v>0.433549589494487</c:v>
                </c:pt>
                <c:pt idx="485">
                  <c:v>0.43522514540229</c:v>
                </c:pt>
                <c:pt idx="486">
                  <c:v>0.436825265782612</c:v>
                </c:pt>
                <c:pt idx="487">
                  <c:v>0.438343587140435</c:v>
                </c:pt>
                <c:pt idx="488">
                  <c:v>0.439790995323105</c:v>
                </c:pt>
                <c:pt idx="489">
                  <c:v>0.441198835336988</c:v>
                </c:pt>
                <c:pt idx="490">
                  <c:v>0.442566733863493</c:v>
                </c:pt>
                <c:pt idx="491">
                  <c:v>0.443912244733872</c:v>
                </c:pt>
                <c:pt idx="492">
                  <c:v>0.445233464911864</c:v>
                </c:pt>
                <c:pt idx="493">
                  <c:v>0.446526413425214</c:v>
                </c:pt>
                <c:pt idx="494">
                  <c:v>0.447787666463428</c:v>
                </c:pt>
                <c:pt idx="495">
                  <c:v>0.448989107180277</c:v>
                </c:pt>
                <c:pt idx="496">
                  <c:v>0.450128734282317</c:v>
                </c:pt>
                <c:pt idx="497">
                  <c:v>0.451172943549357</c:v>
                </c:pt>
                <c:pt idx="498">
                  <c:v>0.452217130512914</c:v>
                </c:pt>
                <c:pt idx="499">
                  <c:v>0.453217024671722</c:v>
                </c:pt>
                <c:pt idx="500">
                  <c:v>0.454180869120835</c:v>
                </c:pt>
                <c:pt idx="501">
                  <c:v>0.455133500029437</c:v>
                </c:pt>
                <c:pt idx="502">
                  <c:v>0.456077415984556</c:v>
                </c:pt>
                <c:pt idx="503">
                  <c:v>0.456975808482143</c:v>
                </c:pt>
                <c:pt idx="504">
                  <c:v>0.457824480566951</c:v>
                </c:pt>
                <c:pt idx="505">
                  <c:v>0.458624425049748</c:v>
                </c:pt>
                <c:pt idx="506">
                  <c:v>0.459375135962114</c:v>
                </c:pt>
                <c:pt idx="507">
                  <c:v>0.460062637673911</c:v>
                </c:pt>
                <c:pt idx="508">
                  <c:v>0.460728231428514</c:v>
                </c:pt>
                <c:pt idx="509">
                  <c:v>0.461364270790108</c:v>
                </c:pt>
                <c:pt idx="510">
                  <c:v>0.461972325921956</c:v>
                </c:pt>
                <c:pt idx="511">
                  <c:v>0.462550426399366</c:v>
                </c:pt>
                <c:pt idx="512">
                  <c:v>0.463069999520687</c:v>
                </c:pt>
                <c:pt idx="513">
                  <c:v>0.463523301316829</c:v>
                </c:pt>
                <c:pt idx="514">
                  <c:v>0.463909888167037</c:v>
                </c:pt>
                <c:pt idx="515">
                  <c:v>0.464224925514889</c:v>
                </c:pt>
                <c:pt idx="516">
                  <c:v>0.464474309937092</c:v>
                </c:pt>
                <c:pt idx="517">
                  <c:v>0.464670287252166</c:v>
                </c:pt>
                <c:pt idx="518">
                  <c:v>0.464810969110464</c:v>
                </c:pt>
                <c:pt idx="519">
                  <c:v>0.464917018317648</c:v>
                </c:pt>
                <c:pt idx="520">
                  <c:v>0.465021843793301</c:v>
                </c:pt>
                <c:pt idx="521">
                  <c:v>0.465125664834917</c:v>
                </c:pt>
                <c:pt idx="522">
                  <c:v>0.465228828092767</c:v>
                </c:pt>
                <c:pt idx="523">
                  <c:v>0.465331888171526</c:v>
                </c:pt>
                <c:pt idx="524">
                  <c:v>0.465435743635658</c:v>
                </c:pt>
                <c:pt idx="525">
                  <c:v>0.465541869673902</c:v>
                </c:pt>
                <c:pt idx="526">
                  <c:v>0.465652700934665</c:v>
                </c:pt>
                <c:pt idx="527">
                  <c:v>0.46577250874815</c:v>
                </c:pt>
                <c:pt idx="528">
                  <c:v>0.465908302147934</c:v>
                </c:pt>
                <c:pt idx="529">
                  <c:v>0.466089181118967</c:v>
                </c:pt>
                <c:pt idx="530">
                  <c:v>0.466163340345436</c:v>
                </c:pt>
                <c:pt idx="531">
                  <c:v>0.466162044618681</c:v>
                </c:pt>
                <c:pt idx="532">
                  <c:v>0.466113995819524</c:v>
                </c:pt>
                <c:pt idx="533">
                  <c:v>0.465998499750546</c:v>
                </c:pt>
                <c:pt idx="534">
                  <c:v>0.465811304174953</c:v>
                </c:pt>
                <c:pt idx="535">
                  <c:v>0.465542449219163</c:v>
                </c:pt>
                <c:pt idx="536">
                  <c:v>0.465174515929517</c:v>
                </c:pt>
                <c:pt idx="537">
                  <c:v>0.464724141783468</c:v>
                </c:pt>
                <c:pt idx="538">
                  <c:v>0.464188726002538</c:v>
                </c:pt>
                <c:pt idx="539">
                  <c:v>0.463613046883739</c:v>
                </c:pt>
                <c:pt idx="540">
                  <c:v>0.46299954378306</c:v>
                </c:pt>
                <c:pt idx="541">
                  <c:v>0.462342024265005</c:v>
                </c:pt>
                <c:pt idx="542">
                  <c:v>0.461563868717729</c:v>
                </c:pt>
                <c:pt idx="543">
                  <c:v>0.460785891381528</c:v>
                </c:pt>
                <c:pt idx="544">
                  <c:v>0.459966630590314</c:v>
                </c:pt>
                <c:pt idx="545">
                  <c:v>0.459104276728936</c:v>
                </c:pt>
                <c:pt idx="546">
                  <c:v>0.458197822840514</c:v>
                </c:pt>
                <c:pt idx="547">
                  <c:v>0.457235417192568</c:v>
                </c:pt>
                <c:pt idx="548">
                  <c:v>0.456220625421466</c:v>
                </c:pt>
                <c:pt idx="549">
                  <c:v>0.455160832294749</c:v>
                </c:pt>
                <c:pt idx="550">
                  <c:v>0.454053580767567</c:v>
                </c:pt>
                <c:pt idx="551">
                  <c:v>0.452912213726337</c:v>
                </c:pt>
                <c:pt idx="552">
                  <c:v>0.451752004351025</c:v>
                </c:pt>
                <c:pt idx="553">
                  <c:v>0.450581756798896</c:v>
                </c:pt>
                <c:pt idx="554">
                  <c:v>0.449413998139204</c:v>
                </c:pt>
                <c:pt idx="555">
                  <c:v>0.448207219754272</c:v>
                </c:pt>
                <c:pt idx="556">
                  <c:v>0.447000506453679</c:v>
                </c:pt>
                <c:pt idx="557">
                  <c:v>0.445713493638262</c:v>
                </c:pt>
                <c:pt idx="558">
                  <c:v>0.444426541856264</c:v>
                </c:pt>
                <c:pt idx="559">
                  <c:v>0.443148543819629</c:v>
                </c:pt>
                <c:pt idx="560">
                  <c:v>0.441876145695512</c:v>
                </c:pt>
                <c:pt idx="561">
                  <c:v>0.44060285773331</c:v>
                </c:pt>
                <c:pt idx="562">
                  <c:v>0.439315601930433</c:v>
                </c:pt>
                <c:pt idx="563">
                  <c:v>0.438021773711605</c:v>
                </c:pt>
                <c:pt idx="564">
                  <c:v>0.436729959059883</c:v>
                </c:pt>
                <c:pt idx="565">
                  <c:v>0.435439559538999</c:v>
                </c:pt>
                <c:pt idx="566">
                  <c:v>0.434155306546307</c:v>
                </c:pt>
                <c:pt idx="567">
                  <c:v>0.432901099014527</c:v>
                </c:pt>
                <c:pt idx="568">
                  <c:v>0.43169270198512</c:v>
                </c:pt>
                <c:pt idx="569">
                  <c:v>0.430542277111093</c:v>
                </c:pt>
                <c:pt idx="570">
                  <c:v>0.429444905953418</c:v>
                </c:pt>
                <c:pt idx="571">
                  <c:v>0.428396943177608</c:v>
                </c:pt>
                <c:pt idx="572">
                  <c:v>0.4273917704098</c:v>
                </c:pt>
                <c:pt idx="573">
                  <c:v>0.426413818323203</c:v>
                </c:pt>
                <c:pt idx="574">
                  <c:v>0.425460570708955</c:v>
                </c:pt>
                <c:pt idx="575">
                  <c:v>0.424536495422929</c:v>
                </c:pt>
                <c:pt idx="576">
                  <c:v>0.423645501577079</c:v>
                </c:pt>
                <c:pt idx="577">
                  <c:v>0.422791262037711</c:v>
                </c:pt>
                <c:pt idx="578">
                  <c:v>0.421941913217852</c:v>
                </c:pt>
                <c:pt idx="579">
                  <c:v>0.421071695084363</c:v>
                </c:pt>
                <c:pt idx="580">
                  <c:v>0.420170721266574</c:v>
                </c:pt>
                <c:pt idx="581">
                  <c:v>0.419256435267265</c:v>
                </c:pt>
                <c:pt idx="582">
                  <c:v>0.418324065595526</c:v>
                </c:pt>
                <c:pt idx="583">
                  <c:v>0.417386024290379</c:v>
                </c:pt>
                <c:pt idx="584">
                  <c:v>0.416452136699495</c:v>
                </c:pt>
                <c:pt idx="585">
                  <c:v>0.415515911078478</c:v>
                </c:pt>
                <c:pt idx="586">
                  <c:v>0.41458046324207</c:v>
                </c:pt>
                <c:pt idx="587">
                  <c:v>0.413632511928417</c:v>
                </c:pt>
                <c:pt idx="588">
                  <c:v>0.412685060780844</c:v>
                </c:pt>
                <c:pt idx="589">
                  <c:v>0.411767585076824</c:v>
                </c:pt>
                <c:pt idx="590">
                  <c:v>0.410887847331614</c:v>
                </c:pt>
                <c:pt idx="591">
                  <c:v>0.410081410215943</c:v>
                </c:pt>
                <c:pt idx="592">
                  <c:v>0.409366389286242</c:v>
                </c:pt>
                <c:pt idx="593">
                  <c:v>0.408764055516203</c:v>
                </c:pt>
                <c:pt idx="594">
                  <c:v>0.40826254910365</c:v>
                </c:pt>
                <c:pt idx="595">
                  <c:v>0.407853702685037</c:v>
                </c:pt>
                <c:pt idx="596">
                  <c:v>0.40754738903409</c:v>
                </c:pt>
                <c:pt idx="597">
                  <c:v>0.40735252742391</c:v>
                </c:pt>
                <c:pt idx="598">
                  <c:v>0.40723268183153</c:v>
                </c:pt>
                <c:pt idx="599">
                  <c:v>0.407128165786921</c:v>
                </c:pt>
                <c:pt idx="600">
                  <c:v>0.407030110315619</c:v>
                </c:pt>
                <c:pt idx="601">
                  <c:v>0.406932912191378</c:v>
                </c:pt>
                <c:pt idx="602">
                  <c:v>0.406835679891575</c:v>
                </c:pt>
                <c:pt idx="603">
                  <c:v>0.406697586606877</c:v>
                </c:pt>
                <c:pt idx="604">
                  <c:v>0.406512225014354</c:v>
                </c:pt>
                <c:pt idx="605">
                  <c:v>0.406284994396026</c:v>
                </c:pt>
                <c:pt idx="606">
                  <c:v>0.405980626549155</c:v>
                </c:pt>
                <c:pt idx="607">
                  <c:v>0.405613678813058</c:v>
                </c:pt>
                <c:pt idx="608">
                  <c:v>0.405191988246507</c:v>
                </c:pt>
                <c:pt idx="609">
                  <c:v>0.404685238031786</c:v>
                </c:pt>
                <c:pt idx="610">
                  <c:v>0.404114813008608</c:v>
                </c:pt>
                <c:pt idx="611">
                  <c:v>0.403486135758782</c:v>
                </c:pt>
                <c:pt idx="612">
                  <c:v>0.402811751488205</c:v>
                </c:pt>
                <c:pt idx="613">
                  <c:v>0.402081867898155</c:v>
                </c:pt>
                <c:pt idx="614">
                  <c:v>0.40129359591875</c:v>
                </c:pt>
                <c:pt idx="615">
                  <c:v>0.400483956556589</c:v>
                </c:pt>
                <c:pt idx="616">
                  <c:v>0.39965896432567</c:v>
                </c:pt>
                <c:pt idx="617">
                  <c:v>0.398838265201984</c:v>
                </c:pt>
                <c:pt idx="618">
                  <c:v>0.398037154557262</c:v>
                </c:pt>
                <c:pt idx="619">
                  <c:v>0.397252991435665</c:v>
                </c:pt>
                <c:pt idx="620">
                  <c:v>0.39649351960154</c:v>
                </c:pt>
                <c:pt idx="621">
                  <c:v>0.395746902526768</c:v>
                </c:pt>
                <c:pt idx="622">
                  <c:v>0.395006025225458</c:v>
                </c:pt>
                <c:pt idx="623">
                  <c:v>0.394311029681828</c:v>
                </c:pt>
                <c:pt idx="624">
                  <c:v>0.3936698751348</c:v>
                </c:pt>
                <c:pt idx="625">
                  <c:v>0.39307283775093</c:v>
                </c:pt>
                <c:pt idx="626">
                  <c:v>0.392514049225214</c:v>
                </c:pt>
                <c:pt idx="627">
                  <c:v>0.391993534560801</c:v>
                </c:pt>
                <c:pt idx="628">
                  <c:v>0.391490598254158</c:v>
                </c:pt>
                <c:pt idx="629">
                  <c:v>0.391002206582838</c:v>
                </c:pt>
                <c:pt idx="630">
                  <c:v>0.390536625859239</c:v>
                </c:pt>
                <c:pt idx="631">
                  <c:v>0.390105839573078</c:v>
                </c:pt>
                <c:pt idx="632">
                  <c:v>0.389688463662401</c:v>
                </c:pt>
                <c:pt idx="633">
                  <c:v>0.389323769666303</c:v>
                </c:pt>
                <c:pt idx="634">
                  <c:v>0.389007819978229</c:v>
                </c:pt>
                <c:pt idx="635">
                  <c:v>0.388753017481925</c:v>
                </c:pt>
                <c:pt idx="636">
                  <c:v>0.388581035673614</c:v>
                </c:pt>
                <c:pt idx="637">
                  <c:v>0.388476269169324</c:v>
                </c:pt>
                <c:pt idx="638">
                  <c:v>0.388453762712836</c:v>
                </c:pt>
                <c:pt idx="639">
                  <c:v>0.388489001457055</c:v>
                </c:pt>
                <c:pt idx="640">
                  <c:v>0.388586711634708</c:v>
                </c:pt>
                <c:pt idx="641">
                  <c:v>0.388745549505111</c:v>
                </c:pt>
                <c:pt idx="642">
                  <c:v>0.388954089570553</c:v>
                </c:pt>
                <c:pt idx="643">
                  <c:v>0.389218205769018</c:v>
                </c:pt>
                <c:pt idx="644">
                  <c:v>0.389589271208725</c:v>
                </c:pt>
                <c:pt idx="645">
                  <c:v>0.39007778295253</c:v>
                </c:pt>
                <c:pt idx="646">
                  <c:v>0.390664556190212</c:v>
                </c:pt>
                <c:pt idx="647">
                  <c:v>0.391327744602051</c:v>
                </c:pt>
                <c:pt idx="648">
                  <c:v>0.392115714564318</c:v>
                </c:pt>
                <c:pt idx="649">
                  <c:v>0.393003416771738</c:v>
                </c:pt>
                <c:pt idx="650">
                  <c:v>0.393949601980347</c:v>
                </c:pt>
                <c:pt idx="651">
                  <c:v>0.394880305106615</c:v>
                </c:pt>
                <c:pt idx="652">
                  <c:v>0.395830014082673</c:v>
                </c:pt>
                <c:pt idx="653">
                  <c:v>0.396851952855897</c:v>
                </c:pt>
                <c:pt idx="654">
                  <c:v>0.397947501877735</c:v>
                </c:pt>
                <c:pt idx="655">
                  <c:v>0.399116778567121</c:v>
                </c:pt>
                <c:pt idx="656">
                  <c:v>0.400344569713185</c:v>
                </c:pt>
                <c:pt idx="657">
                  <c:v>0.401621057735839</c:v>
                </c:pt>
                <c:pt idx="658">
                  <c:v>0.402905578566192</c:v>
                </c:pt>
                <c:pt idx="659">
                  <c:v>0.40422623097833</c:v>
                </c:pt>
                <c:pt idx="660">
                  <c:v>0.405580149657281</c:v>
                </c:pt>
                <c:pt idx="661">
                  <c:v>0.406979736895033</c:v>
                </c:pt>
                <c:pt idx="662">
                  <c:v>0.408432773957654</c:v>
                </c:pt>
                <c:pt idx="663">
                  <c:v>0.409919514448885</c:v>
                </c:pt>
                <c:pt idx="664">
                  <c:v>0.411428685676539</c:v>
                </c:pt>
                <c:pt idx="665">
                  <c:v>0.412965286005814</c:v>
                </c:pt>
                <c:pt idx="666">
                  <c:v>0.414521651911335</c:v>
                </c:pt>
                <c:pt idx="667">
                  <c:v>0.416120157682204</c:v>
                </c:pt>
                <c:pt idx="668">
                  <c:v>0.417718715195083</c:v>
                </c:pt>
                <c:pt idx="669">
                  <c:v>0.419307429220202</c:v>
                </c:pt>
                <c:pt idx="670">
                  <c:v>0.420892578727268</c:v>
                </c:pt>
                <c:pt idx="671">
                  <c:v>0.422453764937983</c:v>
                </c:pt>
                <c:pt idx="672">
                  <c:v>0.423992233280211</c:v>
                </c:pt>
                <c:pt idx="673">
                  <c:v>0.42552140832942</c:v>
                </c:pt>
                <c:pt idx="674">
                  <c:v>0.427050554723381</c:v>
                </c:pt>
                <c:pt idx="675">
                  <c:v>0.428549236760807</c:v>
                </c:pt>
                <c:pt idx="676">
                  <c:v>0.430020960269037</c:v>
                </c:pt>
                <c:pt idx="677">
                  <c:v>0.431467483651342</c:v>
                </c:pt>
                <c:pt idx="678">
                  <c:v>0.432895782142572</c:v>
                </c:pt>
                <c:pt idx="679">
                  <c:v>0.434315156624289</c:v>
                </c:pt>
                <c:pt idx="680">
                  <c:v>0.435714622546013</c:v>
                </c:pt>
                <c:pt idx="681">
                  <c:v>0.437114983962004</c:v>
                </c:pt>
                <c:pt idx="682">
                  <c:v>0.438521479098357</c:v>
                </c:pt>
                <c:pt idx="683">
                  <c:v>0.439955689318901</c:v>
                </c:pt>
                <c:pt idx="684">
                  <c:v>0.441414508874155</c:v>
                </c:pt>
                <c:pt idx="685">
                  <c:v>0.442866677911935</c:v>
                </c:pt>
                <c:pt idx="686">
                  <c:v>0.444312958622068</c:v>
                </c:pt>
                <c:pt idx="687">
                  <c:v>0.445749076327885</c:v>
                </c:pt>
                <c:pt idx="688">
                  <c:v>0.447160380419923</c:v>
                </c:pt>
                <c:pt idx="689">
                  <c:v>0.44851268844063</c:v>
                </c:pt>
                <c:pt idx="690">
                  <c:v>0.449796696244263</c:v>
                </c:pt>
                <c:pt idx="691">
                  <c:v>0.451025792692568</c:v>
                </c:pt>
                <c:pt idx="692">
                  <c:v>0.452235201512392</c:v>
                </c:pt>
                <c:pt idx="693">
                  <c:v>0.453432467982952</c:v>
                </c:pt>
                <c:pt idx="694">
                  <c:v>0.454628132171572</c:v>
                </c:pt>
                <c:pt idx="695">
                  <c:v>0.455822194922802</c:v>
                </c:pt>
                <c:pt idx="696">
                  <c:v>0.457006593779627</c:v>
                </c:pt>
                <c:pt idx="697">
                  <c:v>0.458191871614637</c:v>
                </c:pt>
                <c:pt idx="698">
                  <c:v>0.459370126434286</c:v>
                </c:pt>
                <c:pt idx="699">
                  <c:v>0.460556266472567</c:v>
                </c:pt>
                <c:pt idx="700">
                  <c:v>0.461741975189128</c:v>
                </c:pt>
                <c:pt idx="701">
                  <c:v>0.46291981906538</c:v>
                </c:pt>
                <c:pt idx="702">
                  <c:v>0.46408979995533</c:v>
                </c:pt>
                <c:pt idx="703">
                  <c:v>0.465242336911664</c:v>
                </c:pt>
                <c:pt idx="704">
                  <c:v>0.466352850523861</c:v>
                </c:pt>
                <c:pt idx="705">
                  <c:v>0.467410543481778</c:v>
                </c:pt>
                <c:pt idx="706">
                  <c:v>0.468401648651823</c:v>
                </c:pt>
                <c:pt idx="707">
                  <c:v>0.46932467297177</c:v>
                </c:pt>
                <c:pt idx="708">
                  <c:v>0.470193513471693</c:v>
                </c:pt>
                <c:pt idx="709">
                  <c:v>0.471012338637251</c:v>
                </c:pt>
                <c:pt idx="710">
                  <c:v>0.471786448168796</c:v>
                </c:pt>
                <c:pt idx="711">
                  <c:v>0.472505838603878</c:v>
                </c:pt>
                <c:pt idx="712">
                  <c:v>0.473159989991025</c:v>
                </c:pt>
                <c:pt idx="713">
                  <c:v>0.473766731052031</c:v>
                </c:pt>
                <c:pt idx="714">
                  <c:v>0.474327753955256</c:v>
                </c:pt>
                <c:pt idx="715">
                  <c:v>0.474843890838803</c:v>
                </c:pt>
                <c:pt idx="716">
                  <c:v>0.475320033437756</c:v>
                </c:pt>
                <c:pt idx="717">
                  <c:v>0.4757661904455</c:v>
                </c:pt>
                <c:pt idx="718">
                  <c:v>0.476184573830016</c:v>
                </c:pt>
                <c:pt idx="719">
                  <c:v>0.4765912766529</c:v>
                </c:pt>
                <c:pt idx="720">
                  <c:v>0.476992865105876</c:v>
                </c:pt>
                <c:pt idx="721">
                  <c:v>0.477380419843859</c:v>
                </c:pt>
                <c:pt idx="722">
                  <c:v>0.477750754258443</c:v>
                </c:pt>
                <c:pt idx="723">
                  <c:v>0.478107371043544</c:v>
                </c:pt>
                <c:pt idx="724">
                  <c:v>0.478433170124982</c:v>
                </c:pt>
                <c:pt idx="725">
                  <c:v>0.478725573527392</c:v>
                </c:pt>
                <c:pt idx="726">
                  <c:v>0.478984621371477</c:v>
                </c:pt>
                <c:pt idx="727">
                  <c:v>0.479209158023263</c:v>
                </c:pt>
                <c:pt idx="728">
                  <c:v>0.479377407229031</c:v>
                </c:pt>
                <c:pt idx="729">
                  <c:v>0.479486652162426</c:v>
                </c:pt>
                <c:pt idx="730">
                  <c:v>0.479513993507489</c:v>
                </c:pt>
                <c:pt idx="731">
                  <c:v>0.479484607271366</c:v>
                </c:pt>
                <c:pt idx="732">
                  <c:v>0.479421438747078</c:v>
                </c:pt>
                <c:pt idx="733">
                  <c:v>0.479327037787866</c:v>
                </c:pt>
                <c:pt idx="734">
                  <c:v>0.479183719826204</c:v>
                </c:pt>
                <c:pt idx="735">
                  <c:v>0.479003629915913</c:v>
                </c:pt>
                <c:pt idx="736">
                  <c:v>0.478822784686236</c:v>
                </c:pt>
                <c:pt idx="737">
                  <c:v>0.478644844517597</c:v>
                </c:pt>
                <c:pt idx="738">
                  <c:v>0.478426802627877</c:v>
                </c:pt>
                <c:pt idx="739">
                  <c:v>0.478141910557965</c:v>
                </c:pt>
                <c:pt idx="740">
                  <c:v>0.477806766692193</c:v>
                </c:pt>
                <c:pt idx="741">
                  <c:v>0.477443807049213</c:v>
                </c:pt>
                <c:pt idx="742">
                  <c:v>0.477059545578236</c:v>
                </c:pt>
                <c:pt idx="743">
                  <c:v>0.476650390728253</c:v>
                </c:pt>
                <c:pt idx="744">
                  <c:v>0.476215117996067</c:v>
                </c:pt>
                <c:pt idx="745">
                  <c:v>0.475753011108809</c:v>
                </c:pt>
                <c:pt idx="746">
                  <c:v>0.475258131760269</c:v>
                </c:pt>
                <c:pt idx="747">
                  <c:v>0.474716742777114</c:v>
                </c:pt>
                <c:pt idx="748">
                  <c:v>0.474126877468604</c:v>
                </c:pt>
                <c:pt idx="749">
                  <c:v>0.473503131860742</c:v>
                </c:pt>
                <c:pt idx="750">
                  <c:v>0.472845525987154</c:v>
                </c:pt>
                <c:pt idx="751">
                  <c:v>0.472151890640291</c:v>
                </c:pt>
                <c:pt idx="752">
                  <c:v>0.471357161624269</c:v>
                </c:pt>
                <c:pt idx="753">
                  <c:v>0.470562450448624</c:v>
                </c:pt>
                <c:pt idx="754">
                  <c:v>0.469650590334721</c:v>
                </c:pt>
                <c:pt idx="755">
                  <c:v>0.468738753927942</c:v>
                </c:pt>
                <c:pt idx="756">
                  <c:v>0.46776819999513</c:v>
                </c:pt>
                <c:pt idx="757">
                  <c:v>0.466743152925485</c:v>
                </c:pt>
                <c:pt idx="758">
                  <c:v>0.465678245088002</c:v>
                </c:pt>
                <c:pt idx="759">
                  <c:v>0.464584334808385</c:v>
                </c:pt>
                <c:pt idx="760">
                  <c:v>0.463481256705374</c:v>
                </c:pt>
                <c:pt idx="761">
                  <c:v>0.462379880484873</c:v>
                </c:pt>
                <c:pt idx="762">
                  <c:v>0.461272653475198</c:v>
                </c:pt>
                <c:pt idx="763">
                  <c:v>0.460180593564553</c:v>
                </c:pt>
                <c:pt idx="764">
                  <c:v>0.459101279424211</c:v>
                </c:pt>
                <c:pt idx="765">
                  <c:v>0.458043564002586</c:v>
                </c:pt>
                <c:pt idx="766">
                  <c:v>0.457024357242717</c:v>
                </c:pt>
                <c:pt idx="767">
                  <c:v>0.456040616614038</c:v>
                </c:pt>
                <c:pt idx="768">
                  <c:v>0.45509888243677</c:v>
                </c:pt>
                <c:pt idx="769">
                  <c:v>0.454185925436407</c:v>
                </c:pt>
                <c:pt idx="770">
                  <c:v>0.453283120946238</c:v>
                </c:pt>
                <c:pt idx="771">
                  <c:v>0.452353327523587</c:v>
                </c:pt>
                <c:pt idx="772">
                  <c:v>0.451395620553216</c:v>
                </c:pt>
                <c:pt idx="773">
                  <c:v>0.450442736596707</c:v>
                </c:pt>
                <c:pt idx="774">
                  <c:v>0.449499118729066</c:v>
                </c:pt>
                <c:pt idx="775">
                  <c:v>0.448560830388858</c:v>
                </c:pt>
                <c:pt idx="776">
                  <c:v>0.447639815124925</c:v>
                </c:pt>
                <c:pt idx="777">
                  <c:v>0.44680246384564</c:v>
                </c:pt>
                <c:pt idx="778">
                  <c:v>0.44596510352846</c:v>
                </c:pt>
                <c:pt idx="779">
                  <c:v>0.445157066039532</c:v>
                </c:pt>
                <c:pt idx="780">
                  <c:v>0.444373155890951</c:v>
                </c:pt>
                <c:pt idx="781">
                  <c:v>0.44362856751884</c:v>
                </c:pt>
                <c:pt idx="782">
                  <c:v>0.442907749275499</c:v>
                </c:pt>
                <c:pt idx="783">
                  <c:v>0.442218097374029</c:v>
                </c:pt>
                <c:pt idx="784">
                  <c:v>0.441567658545568</c:v>
                </c:pt>
                <c:pt idx="785">
                  <c:v>0.440943306581737</c:v>
                </c:pt>
                <c:pt idx="786">
                  <c:v>0.440342825094231</c:v>
                </c:pt>
                <c:pt idx="787">
                  <c:v>0.439729210666134</c:v>
                </c:pt>
                <c:pt idx="788">
                  <c:v>0.439105571412463</c:v>
                </c:pt>
                <c:pt idx="789">
                  <c:v>0.438479579459712</c:v>
                </c:pt>
                <c:pt idx="790">
                  <c:v>0.43786345168863</c:v>
                </c:pt>
                <c:pt idx="791">
                  <c:v>0.437229901794633</c:v>
                </c:pt>
                <c:pt idx="792">
                  <c:v>0.436596348578564</c:v>
                </c:pt>
                <c:pt idx="793">
                  <c:v>0.435967331125129</c:v>
                </c:pt>
                <c:pt idx="794">
                  <c:v>0.435350767416944</c:v>
                </c:pt>
                <c:pt idx="795">
                  <c:v>0.434742771763246</c:v>
                </c:pt>
                <c:pt idx="796">
                  <c:v>0.434150103991915</c:v>
                </c:pt>
                <c:pt idx="797">
                  <c:v>0.433579321825935</c:v>
                </c:pt>
                <c:pt idx="798">
                  <c:v>0.433027041146899</c:v>
                </c:pt>
                <c:pt idx="799">
                  <c:v>0.43250355836687</c:v>
                </c:pt>
                <c:pt idx="800">
                  <c:v>0.432009324831972</c:v>
                </c:pt>
                <c:pt idx="801">
                  <c:v>0.431540046296871</c:v>
                </c:pt>
                <c:pt idx="802">
                  <c:v>0.431071328445433</c:v>
                </c:pt>
                <c:pt idx="803">
                  <c:v>0.43063481204138</c:v>
                </c:pt>
                <c:pt idx="804">
                  <c:v>0.43020852981847</c:v>
                </c:pt>
                <c:pt idx="805">
                  <c:v>0.429799153549767</c:v>
                </c:pt>
                <c:pt idx="806">
                  <c:v>0.429413840585766</c:v>
                </c:pt>
                <c:pt idx="807">
                  <c:v>0.429087708110456</c:v>
                </c:pt>
                <c:pt idx="808">
                  <c:v>0.428797413032257</c:v>
                </c:pt>
                <c:pt idx="809">
                  <c:v>0.428535241973691</c:v>
                </c:pt>
                <c:pt idx="810">
                  <c:v>0.428310179160767</c:v>
                </c:pt>
                <c:pt idx="811">
                  <c:v>0.428141337278774</c:v>
                </c:pt>
                <c:pt idx="812">
                  <c:v>0.428105395934724</c:v>
                </c:pt>
                <c:pt idx="813">
                  <c:v>0.428069453109472</c:v>
                </c:pt>
                <c:pt idx="814">
                  <c:v>0.42808282201176</c:v>
                </c:pt>
                <c:pt idx="815">
                  <c:v>0.428155974643504</c:v>
                </c:pt>
                <c:pt idx="816">
                  <c:v>0.428295221215861</c:v>
                </c:pt>
                <c:pt idx="817">
                  <c:v>0.428491103697564</c:v>
                </c:pt>
                <c:pt idx="818">
                  <c:v>0.428733304341602</c:v>
                </c:pt>
                <c:pt idx="819">
                  <c:v>0.429019997877863</c:v>
                </c:pt>
                <c:pt idx="820">
                  <c:v>0.429356593675883</c:v>
                </c:pt>
                <c:pt idx="821">
                  <c:v>0.42973352540223</c:v>
                </c:pt>
                <c:pt idx="822">
                  <c:v>0.43014569032726</c:v>
                </c:pt>
                <c:pt idx="823">
                  <c:v>0.430601637859831</c:v>
                </c:pt>
                <c:pt idx="824">
                  <c:v>0.431050289770961</c:v>
                </c:pt>
                <c:pt idx="825">
                  <c:v>0.431491646564754</c:v>
                </c:pt>
                <c:pt idx="826">
                  <c:v>0.431925700686422</c:v>
                </c:pt>
                <c:pt idx="827">
                  <c:v>0.432418184434713</c:v>
                </c:pt>
                <c:pt idx="828">
                  <c:v>0.43298783691236</c:v>
                </c:pt>
                <c:pt idx="829">
                  <c:v>0.433668428993138</c:v>
                </c:pt>
                <c:pt idx="830">
                  <c:v>0.434459436996757</c:v>
                </c:pt>
                <c:pt idx="831">
                  <c:v>0.435395442257909</c:v>
                </c:pt>
                <c:pt idx="832">
                  <c:v>0.436447887768764</c:v>
                </c:pt>
                <c:pt idx="833">
                  <c:v>0.437633501100251</c:v>
                </c:pt>
                <c:pt idx="834">
                  <c:v>0.438939678058537</c:v>
                </c:pt>
                <c:pt idx="835">
                  <c:v>0.440349975621242</c:v>
                </c:pt>
                <c:pt idx="836">
                  <c:v>0.441859710201556</c:v>
                </c:pt>
                <c:pt idx="837">
                  <c:v>0.443466414902249</c:v>
                </c:pt>
                <c:pt idx="838">
                  <c:v>0.445163036641971</c:v>
                </c:pt>
                <c:pt idx="839">
                  <c:v>0.44691884828318</c:v>
                </c:pt>
                <c:pt idx="840">
                  <c:v>0.448723464860608</c:v>
                </c:pt>
                <c:pt idx="841">
                  <c:v>0.45056013803915</c:v>
                </c:pt>
                <c:pt idx="842">
                  <c:v>0.452421688435713</c:v>
                </c:pt>
                <c:pt idx="843">
                  <c:v>0.454310345561653</c:v>
                </c:pt>
                <c:pt idx="844">
                  <c:v>0.456236691296032</c:v>
                </c:pt>
                <c:pt idx="845">
                  <c:v>0.458213026037232</c:v>
                </c:pt>
                <c:pt idx="846">
                  <c:v>0.460248327670683</c:v>
                </c:pt>
                <c:pt idx="847">
                  <c:v>0.462341075588806</c:v>
                </c:pt>
                <c:pt idx="848">
                  <c:v>0.464482007993944</c:v>
                </c:pt>
                <c:pt idx="849">
                  <c:v>0.466629832505911</c:v>
                </c:pt>
                <c:pt idx="850">
                  <c:v>0.468781798540266</c:v>
                </c:pt>
                <c:pt idx="851">
                  <c:v>0.470952019099388</c:v>
                </c:pt>
                <c:pt idx="852">
                  <c:v>0.473142434667087</c:v>
                </c:pt>
                <c:pt idx="853">
                  <c:v>0.475365551740803</c:v>
                </c:pt>
                <c:pt idx="854">
                  <c:v>0.477595393695455</c:v>
                </c:pt>
                <c:pt idx="855">
                  <c:v>0.479818951542259</c:v>
                </c:pt>
                <c:pt idx="856">
                  <c:v>0.482016534580524</c:v>
                </c:pt>
                <c:pt idx="857">
                  <c:v>0.4842083603321</c:v>
                </c:pt>
                <c:pt idx="858">
                  <c:v>0.486387499374069</c:v>
                </c:pt>
                <c:pt idx="859">
                  <c:v>0.488535381298423</c:v>
                </c:pt>
                <c:pt idx="860">
                  <c:v>0.490683310256869</c:v>
                </c:pt>
                <c:pt idx="861">
                  <c:v>0.492826142352276</c:v>
                </c:pt>
                <c:pt idx="862">
                  <c:v>0.494961885761808</c:v>
                </c:pt>
                <c:pt idx="863">
                  <c:v>0.49708752599761</c:v>
                </c:pt>
                <c:pt idx="864">
                  <c:v>0.499209092419458</c:v>
                </c:pt>
                <c:pt idx="865">
                  <c:v>0.501364348281126</c:v>
                </c:pt>
                <c:pt idx="866">
                  <c:v>0.503519634880614</c:v>
                </c:pt>
                <c:pt idx="867">
                  <c:v>0.50568644621902</c:v>
                </c:pt>
                <c:pt idx="868">
                  <c:v>0.507840166774996</c:v>
                </c:pt>
                <c:pt idx="869">
                  <c:v>0.509888282238497</c:v>
                </c:pt>
                <c:pt idx="870">
                  <c:v>0.511936409528031</c:v>
                </c:pt>
                <c:pt idx="871">
                  <c:v>0.513923755936322</c:v>
                </c:pt>
                <c:pt idx="872">
                  <c:v>0.515836594059947</c:v>
                </c:pt>
                <c:pt idx="873">
                  <c:v>0.517749425836474</c:v>
                </c:pt>
                <c:pt idx="874">
                  <c:v>0.519640294621297</c:v>
                </c:pt>
                <c:pt idx="875">
                  <c:v>0.521514984610573</c:v>
                </c:pt>
                <c:pt idx="876">
                  <c:v>0.523410837951862</c:v>
                </c:pt>
                <c:pt idx="877">
                  <c:v>0.525330482851641</c:v>
                </c:pt>
                <c:pt idx="878">
                  <c:v>0.52727878062107</c:v>
                </c:pt>
                <c:pt idx="879">
                  <c:v>0.529281417993918</c:v>
                </c:pt>
                <c:pt idx="880">
                  <c:v>0.531305646250058</c:v>
                </c:pt>
                <c:pt idx="881">
                  <c:v>0.533400535825211</c:v>
                </c:pt>
                <c:pt idx="882">
                  <c:v>0.53551891780103</c:v>
                </c:pt>
                <c:pt idx="883">
                  <c:v>0.537655734870129</c:v>
                </c:pt>
                <c:pt idx="884">
                  <c:v>0.539806057611485</c:v>
                </c:pt>
                <c:pt idx="885">
                  <c:v>0.541951678583712</c:v>
                </c:pt>
                <c:pt idx="886">
                  <c:v>0.544064810889972</c:v>
                </c:pt>
                <c:pt idx="887">
                  <c:v>0.546173009377838</c:v>
                </c:pt>
                <c:pt idx="888">
                  <c:v>0.548276272959603</c:v>
                </c:pt>
                <c:pt idx="889">
                  <c:v>0.550375792031963</c:v>
                </c:pt>
                <c:pt idx="890">
                  <c:v>0.552468399373569</c:v>
                </c:pt>
                <c:pt idx="891">
                  <c:v>0.554551942532283</c:v>
                </c:pt>
                <c:pt idx="892">
                  <c:v>0.556561313537315</c:v>
                </c:pt>
                <c:pt idx="893">
                  <c:v>0.558486687289396</c:v>
                </c:pt>
                <c:pt idx="894">
                  <c:v>0.560355709409052</c:v>
                </c:pt>
                <c:pt idx="895">
                  <c:v>0.562163581618129</c:v>
                </c:pt>
                <c:pt idx="896">
                  <c:v>0.563911934650824</c:v>
                </c:pt>
                <c:pt idx="897">
                  <c:v>0.56558464821418</c:v>
                </c:pt>
                <c:pt idx="898">
                  <c:v>0.567172650589687</c:v>
                </c:pt>
                <c:pt idx="899">
                  <c:v>0.568679930019673</c:v>
                </c:pt>
                <c:pt idx="900">
                  <c:v>0.57013221780342</c:v>
                </c:pt>
                <c:pt idx="901">
                  <c:v>0.57151614617966</c:v>
                </c:pt>
                <c:pt idx="902">
                  <c:v>0.572824107980022</c:v>
                </c:pt>
                <c:pt idx="903">
                  <c:v>0.574069542424193</c:v>
                </c:pt>
                <c:pt idx="904">
                  <c:v>0.575255478971116</c:v>
                </c:pt>
                <c:pt idx="905">
                  <c:v>0.576393997765148</c:v>
                </c:pt>
                <c:pt idx="906">
                  <c:v>0.577532060165676</c:v>
                </c:pt>
                <c:pt idx="907">
                  <c:v>0.578757581730296</c:v>
                </c:pt>
                <c:pt idx="908">
                  <c:v>0.579983074444638</c:v>
                </c:pt>
                <c:pt idx="909">
                  <c:v>0.581272657432675</c:v>
                </c:pt>
                <c:pt idx="910">
                  <c:v>0.58261790461128</c:v>
                </c:pt>
                <c:pt idx="911">
                  <c:v>0.5839855536707</c:v>
                </c:pt>
                <c:pt idx="912">
                  <c:v>0.585369101157289</c:v>
                </c:pt>
                <c:pt idx="913">
                  <c:v>0.586760737368204</c:v>
                </c:pt>
                <c:pt idx="914">
                  <c:v>0.588150678871186</c:v>
                </c:pt>
                <c:pt idx="915">
                  <c:v>0.589525846240581</c:v>
                </c:pt>
                <c:pt idx="916">
                  <c:v>0.590862661580742</c:v>
                </c:pt>
                <c:pt idx="917">
                  <c:v>0.592161153750661</c:v>
                </c:pt>
                <c:pt idx="918">
                  <c:v>0.593425841325894</c:v>
                </c:pt>
                <c:pt idx="919">
                  <c:v>0.594652165383551</c:v>
                </c:pt>
                <c:pt idx="920">
                  <c:v>0.595830535111298</c:v>
                </c:pt>
                <c:pt idx="921">
                  <c:v>0.596988280644843</c:v>
                </c:pt>
                <c:pt idx="922">
                  <c:v>0.598130175363528</c:v>
                </c:pt>
                <c:pt idx="923">
                  <c:v>0.599231742734412</c:v>
                </c:pt>
                <c:pt idx="924">
                  <c:v>0.600296503212953</c:v>
                </c:pt>
                <c:pt idx="925">
                  <c:v>0.601320779138358</c:v>
                </c:pt>
                <c:pt idx="926">
                  <c:v>0.602311310434789</c:v>
                </c:pt>
                <c:pt idx="927">
                  <c:v>0.60327916093044</c:v>
                </c:pt>
                <c:pt idx="928">
                  <c:v>0.604221022007941</c:v>
                </c:pt>
                <c:pt idx="929">
                  <c:v>0.605148916055361</c:v>
                </c:pt>
                <c:pt idx="930">
                  <c:v>0.606037888461029</c:v>
                </c:pt>
                <c:pt idx="931">
                  <c:v>0.606896241420276</c:v>
                </c:pt>
                <c:pt idx="932">
                  <c:v>0.607652296372345</c:v>
                </c:pt>
                <c:pt idx="933">
                  <c:v>0.608408351302677</c:v>
                </c:pt>
                <c:pt idx="934">
                  <c:v>0.609121478871085</c:v>
                </c:pt>
                <c:pt idx="935">
                  <c:v>0.609787672171981</c:v>
                </c:pt>
                <c:pt idx="936">
                  <c:v>0.610420573226431</c:v>
                </c:pt>
                <c:pt idx="937">
                  <c:v>0.610990431863205</c:v>
                </c:pt>
                <c:pt idx="938">
                  <c:v>0.61149220156552</c:v>
                </c:pt>
                <c:pt idx="939">
                  <c:v>0.611921919861254</c:v>
                </c:pt>
                <c:pt idx="940">
                  <c:v>0.612276818983571</c:v>
                </c:pt>
                <c:pt idx="941">
                  <c:v>0.612576619469625</c:v>
                </c:pt>
                <c:pt idx="942">
                  <c:v>0.612799671144443</c:v>
                </c:pt>
                <c:pt idx="943">
                  <c:v>0.612940611577202</c:v>
                </c:pt>
                <c:pt idx="944">
                  <c:v>0.613003135697686</c:v>
                </c:pt>
                <c:pt idx="945">
                  <c:v>0.61299471818333</c:v>
                </c:pt>
                <c:pt idx="946">
                  <c:v>0.612879499640884</c:v>
                </c:pt>
                <c:pt idx="947">
                  <c:v>0.612598383645347</c:v>
                </c:pt>
                <c:pt idx="948">
                  <c:v>0.612317299563725</c:v>
                </c:pt>
                <c:pt idx="949">
                  <c:v>0.611957255491918</c:v>
                </c:pt>
                <c:pt idx="950">
                  <c:v>0.611541655305833</c:v>
                </c:pt>
                <c:pt idx="951">
                  <c:v>0.61108680269677</c:v>
                </c:pt>
                <c:pt idx="952">
                  <c:v>0.610613551973288</c:v>
                </c:pt>
                <c:pt idx="953">
                  <c:v>0.610144550654808</c:v>
                </c:pt>
                <c:pt idx="954">
                  <c:v>0.609668570720408</c:v>
                </c:pt>
                <c:pt idx="955">
                  <c:v>0.60918779988368</c:v>
                </c:pt>
                <c:pt idx="956">
                  <c:v>0.608717957656716</c:v>
                </c:pt>
                <c:pt idx="957">
                  <c:v>0.608231515217727</c:v>
                </c:pt>
                <c:pt idx="958">
                  <c:v>0.607739001319704</c:v>
                </c:pt>
                <c:pt idx="959">
                  <c:v>0.607242763068104</c:v>
                </c:pt>
                <c:pt idx="960">
                  <c:v>0.606756628583289</c:v>
                </c:pt>
                <c:pt idx="961">
                  <c:v>0.606260778831731</c:v>
                </c:pt>
                <c:pt idx="962">
                  <c:v>0.605741188926643</c:v>
                </c:pt>
                <c:pt idx="963">
                  <c:v>0.605221605229626</c:v>
                </c:pt>
                <c:pt idx="964">
                  <c:v>0.604688164422003</c:v>
                </c:pt>
                <c:pt idx="965">
                  <c:v>0.604132968253786</c:v>
                </c:pt>
                <c:pt idx="966">
                  <c:v>0.603553864921229</c:v>
                </c:pt>
                <c:pt idx="967">
                  <c:v>0.602939376080244</c:v>
                </c:pt>
                <c:pt idx="968">
                  <c:v>0.602304273625974</c:v>
                </c:pt>
                <c:pt idx="969">
                  <c:v>0.601623297094982</c:v>
                </c:pt>
                <c:pt idx="970">
                  <c:v>0.60089798641947</c:v>
                </c:pt>
                <c:pt idx="971">
                  <c:v>0.600141943224451</c:v>
                </c:pt>
                <c:pt idx="972">
                  <c:v>0.599362455960467</c:v>
                </c:pt>
                <c:pt idx="973">
                  <c:v>0.598589200787229</c:v>
                </c:pt>
                <c:pt idx="974">
                  <c:v>0.597805041677607</c:v>
                </c:pt>
                <c:pt idx="975">
                  <c:v>0.597056350887008</c:v>
                </c:pt>
                <c:pt idx="976">
                  <c:v>0.596363769335879</c:v>
                </c:pt>
                <c:pt idx="977">
                  <c:v>0.595707302305682</c:v>
                </c:pt>
                <c:pt idx="978">
                  <c:v>0.595050834089195</c:v>
                </c:pt>
                <c:pt idx="979">
                  <c:v>0.594395675206123</c:v>
                </c:pt>
                <c:pt idx="980">
                  <c:v>0.593695862067533</c:v>
                </c:pt>
                <c:pt idx="981">
                  <c:v>0.592937266037532</c:v>
                </c:pt>
                <c:pt idx="982">
                  <c:v>0.592130301279926</c:v>
                </c:pt>
                <c:pt idx="983">
                  <c:v>0.591247899856335</c:v>
                </c:pt>
                <c:pt idx="984">
                  <c:v>0.590316701437344</c:v>
                </c:pt>
                <c:pt idx="985">
                  <c:v>0.589382779429052</c:v>
                </c:pt>
                <c:pt idx="986">
                  <c:v>0.588459363787112</c:v>
                </c:pt>
                <c:pt idx="987">
                  <c:v>0.587532173436684</c:v>
                </c:pt>
                <c:pt idx="988">
                  <c:v>0.586620798946584</c:v>
                </c:pt>
                <c:pt idx="989">
                  <c:v>0.585724544713272</c:v>
                </c:pt>
                <c:pt idx="990">
                  <c:v>0.584852039467837</c:v>
                </c:pt>
                <c:pt idx="991">
                  <c:v>0.584019406589513</c:v>
                </c:pt>
                <c:pt idx="992">
                  <c:v>0.583250467628786</c:v>
                </c:pt>
                <c:pt idx="993">
                  <c:v>0.582481523087797</c:v>
                </c:pt>
                <c:pt idx="994">
                  <c:v>0.581744524367711</c:v>
                </c:pt>
                <c:pt idx="995">
                  <c:v>0.58102642440064</c:v>
                </c:pt>
                <c:pt idx="996">
                  <c:v>0.580330799643116</c:v>
                </c:pt>
                <c:pt idx="997">
                  <c:v>0.579642919989658</c:v>
                </c:pt>
                <c:pt idx="998">
                  <c:v>0.578963948741232</c:v>
                </c:pt>
                <c:pt idx="999">
                  <c:v>0.578266592951915</c:v>
                </c:pt>
                <c:pt idx="1000">
                  <c:v>0.577567547434847</c:v>
                </c:pt>
                <c:pt idx="1001">
                  <c:v>0.576873162336816</c:v>
                </c:pt>
                <c:pt idx="1002">
                  <c:v>0.576190746893126</c:v>
                </c:pt>
                <c:pt idx="1003">
                  <c:v>0.575550738371898</c:v>
                </c:pt>
                <c:pt idx="1004">
                  <c:v>0.574942459837874</c:v>
                </c:pt>
                <c:pt idx="1005">
                  <c:v>0.574409427901922</c:v>
                </c:pt>
                <c:pt idx="1006">
                  <c:v>0.57387638721829</c:v>
                </c:pt>
                <c:pt idx="1007">
                  <c:v>0.573366239392418</c:v>
                </c:pt>
                <c:pt idx="1008">
                  <c:v>0.572865928059817</c:v>
                </c:pt>
                <c:pt idx="1009">
                  <c:v>0.572385848373042</c:v>
                </c:pt>
                <c:pt idx="1010">
                  <c:v>0.571923588342675</c:v>
                </c:pt>
                <c:pt idx="1011">
                  <c:v>0.571495089776398</c:v>
                </c:pt>
                <c:pt idx="1012">
                  <c:v>0.571108392452442</c:v>
                </c:pt>
                <c:pt idx="1013">
                  <c:v>0.570786900346458</c:v>
                </c:pt>
                <c:pt idx="1014">
                  <c:v>0.57052500743953</c:v>
                </c:pt>
                <c:pt idx="1015">
                  <c:v>0.570307359616195</c:v>
                </c:pt>
                <c:pt idx="1016">
                  <c:v>0.570115560870403</c:v>
                </c:pt>
                <c:pt idx="1017">
                  <c:v>0.56993516311034</c:v>
                </c:pt>
                <c:pt idx="1018">
                  <c:v>0.569773655158103</c:v>
                </c:pt>
                <c:pt idx="1019">
                  <c:v>0.569626232576484</c:v>
                </c:pt>
                <c:pt idx="1020">
                  <c:v>0.569478808393826</c:v>
                </c:pt>
                <c:pt idx="1021">
                  <c:v>0.569337418297905</c:v>
                </c:pt>
                <c:pt idx="1022">
                  <c:v>0.569288331996957</c:v>
                </c:pt>
                <c:pt idx="1023">
                  <c:v>0.569284898785038</c:v>
                </c:pt>
                <c:pt idx="1024">
                  <c:v>0.569281465599542</c:v>
                </c:pt>
                <c:pt idx="1025">
                  <c:v>0.569324500966919</c:v>
                </c:pt>
                <c:pt idx="1026">
                  <c:v>0.569438707117571</c:v>
                </c:pt>
                <c:pt idx="1027">
                  <c:v>0.569630771876329</c:v>
                </c:pt>
                <c:pt idx="1028">
                  <c:v>0.569891322500872</c:v>
                </c:pt>
                <c:pt idx="1029">
                  <c:v>0.570155483536742</c:v>
                </c:pt>
                <c:pt idx="1030">
                  <c:v>0.570427032716992</c:v>
                </c:pt>
                <c:pt idx="1031">
                  <c:v>0.570708626540621</c:v>
                </c:pt>
                <c:pt idx="1032">
                  <c:v>0.571003017837196</c:v>
                </c:pt>
                <c:pt idx="1033">
                  <c:v>0.571337545610538</c:v>
                </c:pt>
                <c:pt idx="1034">
                  <c:v>0.571711769767276</c:v>
                </c:pt>
                <c:pt idx="1035">
                  <c:v>0.572137116136794</c:v>
                </c:pt>
                <c:pt idx="1036">
                  <c:v>0.572573148236959</c:v>
                </c:pt>
                <c:pt idx="1037">
                  <c:v>0.573017464522738</c:v>
                </c:pt>
                <c:pt idx="1038">
                  <c:v>0.573437315077408</c:v>
                </c:pt>
                <c:pt idx="1039">
                  <c:v>0.573808479694804</c:v>
                </c:pt>
                <c:pt idx="1040">
                  <c:v>0.574115988585467</c:v>
                </c:pt>
                <c:pt idx="1041">
                  <c:v>0.574343086325861</c:v>
                </c:pt>
                <c:pt idx="1042">
                  <c:v>0.574490350570503</c:v>
                </c:pt>
                <c:pt idx="1043">
                  <c:v>0.574566807330144</c:v>
                </c:pt>
                <c:pt idx="1044">
                  <c:v>0.574586445185337</c:v>
                </c:pt>
                <c:pt idx="1045">
                  <c:v>0.574465098309339</c:v>
                </c:pt>
                <c:pt idx="1046">
                  <c:v>0.574343735144593</c:v>
                </c:pt>
                <c:pt idx="1047">
                  <c:v>0.57415537531733</c:v>
                </c:pt>
                <c:pt idx="1048">
                  <c:v>0.573934445114159</c:v>
                </c:pt>
                <c:pt idx="1049">
                  <c:v>0.573679143959293</c:v>
                </c:pt>
                <c:pt idx="1050">
                  <c:v>0.573388629630593</c:v>
                </c:pt>
                <c:pt idx="1051">
                  <c:v>0.573094696246966</c:v>
                </c:pt>
                <c:pt idx="1052">
                  <c:v>0.572813402323929</c:v>
                </c:pt>
                <c:pt idx="1053">
                  <c:v>0.572529442415796</c:v>
                </c:pt>
                <c:pt idx="1054">
                  <c:v>0.572233845289918</c:v>
                </c:pt>
                <c:pt idx="1055">
                  <c:v>0.571918341094746</c:v>
                </c:pt>
                <c:pt idx="1056">
                  <c:v>0.57159277585532</c:v>
                </c:pt>
                <c:pt idx="1057">
                  <c:v>0.571251531507295</c:v>
                </c:pt>
                <c:pt idx="1058">
                  <c:v>0.570873025558573</c:v>
                </c:pt>
                <c:pt idx="1059">
                  <c:v>0.57045859903693</c:v>
                </c:pt>
                <c:pt idx="1060">
                  <c:v>0.569996890023457</c:v>
                </c:pt>
                <c:pt idx="1061">
                  <c:v>0.56944202205096</c:v>
                </c:pt>
                <c:pt idx="1062">
                  <c:v>0.568887163206581</c:v>
                </c:pt>
                <c:pt idx="1063">
                  <c:v>0.568242416818904</c:v>
                </c:pt>
                <c:pt idx="1064">
                  <c:v>0.567597682851609</c:v>
                </c:pt>
                <c:pt idx="1065">
                  <c:v>0.566887349860649</c:v>
                </c:pt>
                <c:pt idx="1066">
                  <c:v>0.56617702992622</c:v>
                </c:pt>
                <c:pt idx="1067">
                  <c:v>0.565478128653838</c:v>
                </c:pt>
                <c:pt idx="1068">
                  <c:v>0.564775492925245</c:v>
                </c:pt>
                <c:pt idx="1069">
                  <c:v>0.564017879780631</c:v>
                </c:pt>
                <c:pt idx="1070">
                  <c:v>0.563244212106338</c:v>
                </c:pt>
                <c:pt idx="1071">
                  <c:v>0.562426633676957</c:v>
                </c:pt>
                <c:pt idx="1072">
                  <c:v>0.561514902148808</c:v>
                </c:pt>
                <c:pt idx="1073">
                  <c:v>0.560603190480098</c:v>
                </c:pt>
                <c:pt idx="1074">
                  <c:v>0.559673489149221</c:v>
                </c:pt>
                <c:pt idx="1075">
                  <c:v>0.558708496559315</c:v>
                </c:pt>
                <c:pt idx="1076">
                  <c:v>0.557743521665557</c:v>
                </c:pt>
                <c:pt idx="1077">
                  <c:v>0.55678406009397</c:v>
                </c:pt>
                <c:pt idx="1078">
                  <c:v>0.55583115002213</c:v>
                </c:pt>
                <c:pt idx="1079">
                  <c:v>0.554872425675284</c:v>
                </c:pt>
                <c:pt idx="1080">
                  <c:v>0.553907887126922</c:v>
                </c:pt>
                <c:pt idx="1081">
                  <c:v>0.552930608009892</c:v>
                </c:pt>
                <c:pt idx="1082">
                  <c:v>0.551881705909082</c:v>
                </c:pt>
                <c:pt idx="1083">
                  <c:v>0.550832819685363</c:v>
                </c:pt>
                <c:pt idx="1084">
                  <c:v>0.549740507935549</c:v>
                </c:pt>
                <c:pt idx="1085">
                  <c:v>0.548565726405614</c:v>
                </c:pt>
                <c:pt idx="1086">
                  <c:v>0.547390970277078</c:v>
                </c:pt>
                <c:pt idx="1087">
                  <c:v>0.54610153046486</c:v>
                </c:pt>
                <c:pt idx="1088">
                  <c:v>0.544812123828758</c:v>
                </c:pt>
                <c:pt idx="1089">
                  <c:v>0.543464410470942</c:v>
                </c:pt>
                <c:pt idx="1090">
                  <c:v>0.542022659748776</c:v>
                </c:pt>
                <c:pt idx="1091">
                  <c:v>0.540580951792462</c:v>
                </c:pt>
                <c:pt idx="1092">
                  <c:v>0.539097878789904</c:v>
                </c:pt>
                <c:pt idx="1093">
                  <c:v>0.537595567068084</c:v>
                </c:pt>
                <c:pt idx="1094">
                  <c:v>0.536093293209577</c:v>
                </c:pt>
                <c:pt idx="1095">
                  <c:v>0.534559388204647</c:v>
                </c:pt>
                <c:pt idx="1096">
                  <c:v>0.533025518275697</c:v>
                </c:pt>
                <c:pt idx="1097">
                  <c:v>0.531433119841788</c:v>
                </c:pt>
                <c:pt idx="1098">
                  <c:v>0.529840757062666</c:v>
                </c:pt>
                <c:pt idx="1099">
                  <c:v>0.52823039230378</c:v>
                </c:pt>
                <c:pt idx="1100">
                  <c:v>0.526599725320745</c:v>
                </c:pt>
                <c:pt idx="1101">
                  <c:v>0.524924927630672</c:v>
                </c:pt>
                <c:pt idx="1102">
                  <c:v>0.523181442253469</c:v>
                </c:pt>
                <c:pt idx="1103">
                  <c:v>0.52143799911844</c:v>
                </c:pt>
                <c:pt idx="1104">
                  <c:v>0.519635870520995</c:v>
                </c:pt>
                <c:pt idx="1105">
                  <c:v>0.517675566487944</c:v>
                </c:pt>
                <c:pt idx="1106">
                  <c:v>0.515715330261693</c:v>
                </c:pt>
                <c:pt idx="1107">
                  <c:v>0.513677811953368</c:v>
                </c:pt>
                <c:pt idx="1108">
                  <c:v>0.511569202454256</c:v>
                </c:pt>
                <c:pt idx="1109">
                  <c:v>0.509378744346931</c:v>
                </c:pt>
                <c:pt idx="1110">
                  <c:v>0.507106598059725</c:v>
                </c:pt>
                <c:pt idx="1111">
                  <c:v>0.504695216150095</c:v>
                </c:pt>
                <c:pt idx="1112">
                  <c:v>0.502150404809847</c:v>
                </c:pt>
                <c:pt idx="1113">
                  <c:v>0.499399775258341</c:v>
                </c:pt>
                <c:pt idx="1114">
                  <c:v>0.49644105672149</c:v>
                </c:pt>
                <c:pt idx="1115">
                  <c:v>0.493018253143162</c:v>
                </c:pt>
                <c:pt idx="1116">
                  <c:v>0.489595809155033</c:v>
                </c:pt>
                <c:pt idx="1117">
                  <c:v>0.485741077861898</c:v>
                </c:pt>
                <c:pt idx="1118">
                  <c:v>0.481886805018145</c:v>
                </c:pt>
                <c:pt idx="1119">
                  <c:v>0.477587991940244</c:v>
                </c:pt>
                <c:pt idx="1120">
                  <c:v>0.473105295607158</c:v>
                </c:pt>
                <c:pt idx="1121">
                  <c:v>0.468623188753442</c:v>
                </c:pt>
                <c:pt idx="1122">
                  <c:v>0.463963026256548</c:v>
                </c:pt>
                <c:pt idx="1123">
                  <c:v>0.459177442853551</c:v>
                </c:pt>
                <c:pt idx="1124">
                  <c:v>0.454294328508361</c:v>
                </c:pt>
                <c:pt idx="1125">
                  <c:v>0.449311762168116</c:v>
                </c:pt>
                <c:pt idx="1126">
                  <c:v>0.444239786808992</c:v>
                </c:pt>
                <c:pt idx="1127">
                  <c:v>0.439012551992934</c:v>
                </c:pt>
                <c:pt idx="1128">
                  <c:v>0.433768290159774</c:v>
                </c:pt>
                <c:pt idx="1129">
                  <c:v>0.433768290159788</c:v>
                </c:pt>
                <c:pt idx="1130">
                  <c:v>0.433768290159802</c:v>
                </c:pt>
                <c:pt idx="1131">
                  <c:v>0.433768290159816</c:v>
                </c:pt>
                <c:pt idx="1132">
                  <c:v>0.43376829015983</c:v>
                </c:pt>
                <c:pt idx="1133">
                  <c:v>0.433768290159844</c:v>
                </c:pt>
                <c:pt idx="1134">
                  <c:v>0.433768290159858</c:v>
                </c:pt>
                <c:pt idx="1135">
                  <c:v>0.433768290159872</c:v>
                </c:pt>
                <c:pt idx="1136">
                  <c:v>0.433768290159885</c:v>
                </c:pt>
                <c:pt idx="1137">
                  <c:v>0.433768290159899</c:v>
                </c:pt>
                <c:pt idx="1138">
                  <c:v>0.433768290159913</c:v>
                </c:pt>
                <c:pt idx="1139">
                  <c:v>0.433768290159927</c:v>
                </c:pt>
                <c:pt idx="1140">
                  <c:v>0.428576774103122</c:v>
                </c:pt>
                <c:pt idx="1141">
                  <c:v>0.423453696110421</c:v>
                </c:pt>
                <c:pt idx="1142">
                  <c:v>0.418445472662003</c:v>
                </c:pt>
                <c:pt idx="1143">
                  <c:v>0.413555952376867</c:v>
                </c:pt>
                <c:pt idx="1144">
                  <c:v>0.408937712618381</c:v>
                </c:pt>
                <c:pt idx="1145">
                  <c:v>0.404320454031183</c:v>
                </c:pt>
                <c:pt idx="1146">
                  <c:v>0.399823427516893</c:v>
                </c:pt>
                <c:pt idx="1147">
                  <c:v>0.395420954570614</c:v>
                </c:pt>
                <c:pt idx="1148">
                  <c:v>0.391114004874627</c:v>
                </c:pt>
                <c:pt idx="1149">
                  <c:v>0.386916201304683</c:v>
                </c:pt>
                <c:pt idx="1150">
                  <c:v>0.382790689484399</c:v>
                </c:pt>
                <c:pt idx="1151">
                  <c:v>0.378742464730874</c:v>
                </c:pt>
                <c:pt idx="1152">
                  <c:v>0.374789462751269</c:v>
                </c:pt>
                <c:pt idx="1153">
                  <c:v>0.370920967058185</c:v>
                </c:pt>
                <c:pt idx="1154">
                  <c:v>0.367236743537823</c:v>
                </c:pt>
                <c:pt idx="1155">
                  <c:v>0.363552603230554</c:v>
                </c:pt>
                <c:pt idx="1156">
                  <c:v>0.359984351683173</c:v>
                </c:pt>
                <c:pt idx="1157">
                  <c:v>0.35651976977963</c:v>
                </c:pt>
                <c:pt idx="1158">
                  <c:v>0.353163852024534</c:v>
                </c:pt>
                <c:pt idx="1159">
                  <c:v>0.349912662361875</c:v>
                </c:pt>
                <c:pt idx="1160">
                  <c:v>0.346762243333868</c:v>
                </c:pt>
                <c:pt idx="1161">
                  <c:v>0.343725362570476</c:v>
                </c:pt>
                <c:pt idx="1162">
                  <c:v>0.340759475556258</c:v>
                </c:pt>
                <c:pt idx="1163">
                  <c:v>0.337793491439015</c:v>
                </c:pt>
                <c:pt idx="1164">
                  <c:v>0.334859760605886</c:v>
                </c:pt>
                <c:pt idx="1165">
                  <c:v>0.331953860144048</c:v>
                </c:pt>
                <c:pt idx="1166">
                  <c:v>0.329073478270499</c:v>
                </c:pt>
                <c:pt idx="1167">
                  <c:v>0.326209075102098</c:v>
                </c:pt>
                <c:pt idx="1168">
                  <c:v>0.32335482450939</c:v>
                </c:pt>
                <c:pt idx="1169">
                  <c:v>0.320500505380111</c:v>
                </c:pt>
                <c:pt idx="1170">
                  <c:v>0.317655194767535</c:v>
                </c:pt>
                <c:pt idx="1171">
                  <c:v>0.314809800363664</c:v>
                </c:pt>
                <c:pt idx="1172">
                  <c:v>0.311991244920011</c:v>
                </c:pt>
                <c:pt idx="1173">
                  <c:v>0.309218304136572</c:v>
                </c:pt>
                <c:pt idx="1174">
                  <c:v>0.306558258895192</c:v>
                </c:pt>
                <c:pt idx="1175">
                  <c:v>0.303898138281923</c:v>
                </c:pt>
                <c:pt idx="1176">
                  <c:v>0.30131398660944</c:v>
                </c:pt>
                <c:pt idx="1177">
                  <c:v>0.298814380699443</c:v>
                </c:pt>
                <c:pt idx="1178">
                  <c:v>0.296403906617676</c:v>
                </c:pt>
                <c:pt idx="1179">
                  <c:v>0.294072996253488</c:v>
                </c:pt>
                <c:pt idx="1180">
                  <c:v>0.291832179608449</c:v>
                </c:pt>
                <c:pt idx="1181">
                  <c:v>0.289674716628397</c:v>
                </c:pt>
                <c:pt idx="1182">
                  <c:v>0.28759817658457</c:v>
                </c:pt>
                <c:pt idx="1183">
                  <c:v>0.285592393704691</c:v>
                </c:pt>
                <c:pt idx="1184">
                  <c:v>0.283668415988347</c:v>
                </c:pt>
                <c:pt idx="1185">
                  <c:v>0.281809747022587</c:v>
                </c:pt>
                <c:pt idx="1186">
                  <c:v>0.280002811910299</c:v>
                </c:pt>
                <c:pt idx="1187">
                  <c:v>0.278275383003265</c:v>
                </c:pt>
                <c:pt idx="1188">
                  <c:v>0.276605756964708</c:v>
                </c:pt>
                <c:pt idx="1189">
                  <c:v>0.275014230921495</c:v>
                </c:pt>
                <c:pt idx="1190">
                  <c:v>0.273422621915991</c:v>
                </c:pt>
                <c:pt idx="1191">
                  <c:v>0.271858147097797</c:v>
                </c:pt>
                <c:pt idx="1192">
                  <c:v>0.270314347613596</c:v>
                </c:pt>
                <c:pt idx="1193">
                  <c:v>0.268827116251375</c:v>
                </c:pt>
                <c:pt idx="1194">
                  <c:v>0.267382505478761</c:v>
                </c:pt>
                <c:pt idx="1195">
                  <c:v>0.266018546908327</c:v>
                </c:pt>
                <c:pt idx="1196">
                  <c:v>0.264727884847691</c:v>
                </c:pt>
                <c:pt idx="1197">
                  <c:v>0.263668474659263</c:v>
                </c:pt>
                <c:pt idx="1198">
                  <c:v>0.262608994577393</c:v>
                </c:pt>
                <c:pt idx="1199">
                  <c:v>0.261678550226219</c:v>
                </c:pt>
                <c:pt idx="1200">
                  <c:v>0.260881792936775</c:v>
                </c:pt>
                <c:pt idx="1201">
                  <c:v>0.260180593692443</c:v>
                </c:pt>
                <c:pt idx="1202">
                  <c:v>0.259674852294034</c:v>
                </c:pt>
                <c:pt idx="1203">
                  <c:v>0.259240097214048</c:v>
                </c:pt>
                <c:pt idx="1204">
                  <c:v>0.258868356332276</c:v>
                </c:pt>
                <c:pt idx="1205">
                  <c:v>0.258496583415257</c:v>
                </c:pt>
                <c:pt idx="1206">
                  <c:v>0.258215115980289</c:v>
                </c:pt>
                <c:pt idx="1207">
                  <c:v>0.258035929305433</c:v>
                </c:pt>
                <c:pt idx="1208">
                  <c:v>0.257964051590354</c:v>
                </c:pt>
                <c:pt idx="1209">
                  <c:v>0.258137607738887</c:v>
                </c:pt>
                <c:pt idx="1210">
                  <c:v>0.258439316821498</c:v>
                </c:pt>
                <c:pt idx="1211">
                  <c:v>0.258741033535361</c:v>
                </c:pt>
                <c:pt idx="1212">
                  <c:v>0.259151295590842</c:v>
                </c:pt>
                <c:pt idx="1213">
                  <c:v>0.259678965396652</c:v>
                </c:pt>
                <c:pt idx="1214">
                  <c:v>0.260316355193719</c:v>
                </c:pt>
                <c:pt idx="1215">
                  <c:v>0.261009361235528</c:v>
                </c:pt>
                <c:pt idx="1216">
                  <c:v>0.261719582730653</c:v>
                </c:pt>
                <c:pt idx="1217">
                  <c:v>0.262477394263932</c:v>
                </c:pt>
                <c:pt idx="1218">
                  <c:v>0.263235251503795</c:v>
                </c:pt>
                <c:pt idx="1219">
                  <c:v>0.264045622182355</c:v>
                </c:pt>
                <c:pt idx="1220">
                  <c:v>0.264856040687846</c:v>
                </c:pt>
                <c:pt idx="1221">
                  <c:v>0.265694143568051</c:v>
                </c:pt>
                <c:pt idx="1222">
                  <c:v>0.266521399344441</c:v>
                </c:pt>
                <c:pt idx="1223">
                  <c:v>0.267366915041293</c:v>
                </c:pt>
                <c:pt idx="1224">
                  <c:v>0.268250626269467</c:v>
                </c:pt>
                <c:pt idx="1225">
                  <c:v>0.269222587285374</c:v>
                </c:pt>
                <c:pt idx="1226">
                  <c:v>0.270194599157673</c:v>
                </c:pt>
                <c:pt idx="1227">
                  <c:v>0.271211898264033</c:v>
                </c:pt>
                <c:pt idx="1228">
                  <c:v>0.272271150550644</c:v>
                </c:pt>
                <c:pt idx="1229">
                  <c:v>0.273360768753791</c:v>
                </c:pt>
                <c:pt idx="1230">
                  <c:v>0.274473839313265</c:v>
                </c:pt>
                <c:pt idx="1231">
                  <c:v>0.275611364015665</c:v>
                </c:pt>
                <c:pt idx="1232">
                  <c:v>0.276776431343473</c:v>
                </c:pt>
                <c:pt idx="1233">
                  <c:v>0.27794155062605</c:v>
                </c:pt>
                <c:pt idx="1234">
                  <c:v>0.279113991541489</c:v>
                </c:pt>
                <c:pt idx="1235">
                  <c:v>0.280296516650663</c:v>
                </c:pt>
                <c:pt idx="1236">
                  <c:v>0.281479269320234</c:v>
                </c:pt>
                <c:pt idx="1237">
                  <c:v>0.282662252473753</c:v>
                </c:pt>
                <c:pt idx="1238">
                  <c:v>0.28384901323046</c:v>
                </c:pt>
                <c:pt idx="1239">
                  <c:v>0.285044473784109</c:v>
                </c:pt>
                <c:pt idx="1240">
                  <c:v>0.286251633449148</c:v>
                </c:pt>
                <c:pt idx="1241">
                  <c:v>0.287458828126547</c:v>
                </c:pt>
                <c:pt idx="1242">
                  <c:v>0.288676325296143</c:v>
                </c:pt>
                <c:pt idx="1243">
                  <c:v>0.289886408592539</c:v>
                </c:pt>
                <c:pt idx="1244">
                  <c:v>0.291079562656139</c:v>
                </c:pt>
                <c:pt idx="1245">
                  <c:v>0.292254957168662</c:v>
                </c:pt>
                <c:pt idx="1246">
                  <c:v>0.293430375606913</c:v>
                </c:pt>
                <c:pt idx="1247">
                  <c:v>0.294603018774762</c:v>
                </c:pt>
                <c:pt idx="1248">
                  <c:v>0.295775681975203</c:v>
                </c:pt>
                <c:pt idx="1249">
                  <c:v>0.296965862852433</c:v>
                </c:pt>
                <c:pt idx="1250">
                  <c:v>0.298228872453627</c:v>
                </c:pt>
                <c:pt idx="1251">
                  <c:v>0.299491903703595</c:v>
                </c:pt>
                <c:pt idx="1252">
                  <c:v>0.300797099475184</c:v>
                </c:pt>
                <c:pt idx="1253">
                  <c:v>0.30210231767299</c:v>
                </c:pt>
                <c:pt idx="1254">
                  <c:v>0.303442035881859</c:v>
                </c:pt>
                <c:pt idx="1255">
                  <c:v>0.304781776069255</c:v>
                </c:pt>
                <c:pt idx="1256">
                  <c:v>0.306162362250893</c:v>
                </c:pt>
                <c:pt idx="1257">
                  <c:v>0.307593935168116</c:v>
                </c:pt>
                <c:pt idx="1258">
                  <c:v>0.309080430613605</c:v>
                </c:pt>
                <c:pt idx="1259">
                  <c:v>0.310566956660778</c:v>
                </c:pt>
                <c:pt idx="1260">
                  <c:v>0.312052650367877</c:v>
                </c:pt>
                <c:pt idx="1261">
                  <c:v>0.313551586506573</c:v>
                </c:pt>
                <c:pt idx="1262">
                  <c:v>0.315058041443146</c:v>
                </c:pt>
                <c:pt idx="1263">
                  <c:v>0.316574540592596</c:v>
                </c:pt>
                <c:pt idx="1264">
                  <c:v>0.31810109280756</c:v>
                </c:pt>
                <c:pt idx="1265">
                  <c:v>0.319602613175706</c:v>
                </c:pt>
                <c:pt idx="1266">
                  <c:v>0.321079115960799</c:v>
                </c:pt>
                <c:pt idx="1267">
                  <c:v>0.322531508211693</c:v>
                </c:pt>
                <c:pt idx="1268">
                  <c:v>0.323997061731005</c:v>
                </c:pt>
                <c:pt idx="1269">
                  <c:v>0.325414163007943</c:v>
                </c:pt>
                <c:pt idx="1270">
                  <c:v>0.326831274635346</c:v>
                </c:pt>
                <c:pt idx="1271">
                  <c:v>0.328222516517295</c:v>
                </c:pt>
                <c:pt idx="1272">
                  <c:v>0.3296071982019</c:v>
                </c:pt>
                <c:pt idx="1273">
                  <c:v>0.330991883385505</c:v>
                </c:pt>
                <c:pt idx="1274">
                  <c:v>0.332410277850693</c:v>
                </c:pt>
                <c:pt idx="1275">
                  <c:v>0.333846875758122</c:v>
                </c:pt>
                <c:pt idx="1276">
                  <c:v>0.335283481590649</c:v>
                </c:pt>
                <c:pt idx="1277">
                  <c:v>0.336716690773084</c:v>
                </c:pt>
                <c:pt idx="1278">
                  <c:v>0.33815169427431</c:v>
                </c:pt>
                <c:pt idx="1279">
                  <c:v>0.339587730256789</c:v>
                </c:pt>
                <c:pt idx="1280">
                  <c:v>0.341014420838793</c:v>
                </c:pt>
                <c:pt idx="1281">
                  <c:v>0.342441116396617</c:v>
                </c:pt>
                <c:pt idx="1282">
                  <c:v>0.343865952966068</c:v>
                </c:pt>
                <c:pt idx="1283">
                  <c:v>0.345319895443694</c:v>
                </c:pt>
                <c:pt idx="1284">
                  <c:v>0.346773842781841</c:v>
                </c:pt>
                <c:pt idx="1285">
                  <c:v>0.348248407180919</c:v>
                </c:pt>
                <c:pt idx="1286">
                  <c:v>0.349758439678132</c:v>
                </c:pt>
                <c:pt idx="1287">
                  <c:v>0.351268480377833</c:v>
                </c:pt>
                <c:pt idx="1288">
                  <c:v>0.352794292022829</c:v>
                </c:pt>
                <c:pt idx="1289">
                  <c:v>0.354321346578172</c:v>
                </c:pt>
                <c:pt idx="1290">
                  <c:v>0.355859680134461</c:v>
                </c:pt>
                <c:pt idx="1291">
                  <c:v>0.357420846573151</c:v>
                </c:pt>
                <c:pt idx="1292">
                  <c:v>0.359039280246887</c:v>
                </c:pt>
                <c:pt idx="1293">
                  <c:v>0.360657726124851</c:v>
                </c:pt>
                <c:pt idx="1294">
                  <c:v>0.362329203135809</c:v>
                </c:pt>
                <c:pt idx="1295">
                  <c:v>0.36412176560542</c:v>
                </c:pt>
                <c:pt idx="1296">
                  <c:v>0.365914354989067</c:v>
                </c:pt>
                <c:pt idx="1297">
                  <c:v>0.367772104749701</c:v>
                </c:pt>
                <c:pt idx="1298">
                  <c:v>0.369686925586634</c:v>
                </c:pt>
                <c:pt idx="1299">
                  <c:v>0.371624451900557</c:v>
                </c:pt>
                <c:pt idx="1300">
                  <c:v>0.373571186311009</c:v>
                </c:pt>
                <c:pt idx="1301">
                  <c:v>0.37557849003568</c:v>
                </c:pt>
                <c:pt idx="1302">
                  <c:v>0.377681177970758</c:v>
                </c:pt>
                <c:pt idx="1303">
                  <c:v>0.379873975018952</c:v>
                </c:pt>
                <c:pt idx="1304">
                  <c:v>0.382173575116053</c:v>
                </c:pt>
                <c:pt idx="1305">
                  <c:v>0.384525618698861</c:v>
                </c:pt>
                <c:pt idx="1306">
                  <c:v>0.386877738701349</c:v>
                </c:pt>
                <c:pt idx="1307">
                  <c:v>0.389340963497352</c:v>
                </c:pt>
                <c:pt idx="1308">
                  <c:v>0.391868411861615</c:v>
                </c:pt>
                <c:pt idx="1309">
                  <c:v>0.394395952805496</c:v>
                </c:pt>
                <c:pt idx="1310">
                  <c:v>0.396989680762031</c:v>
                </c:pt>
                <c:pt idx="1311">
                  <c:v>0.399753949400701</c:v>
                </c:pt>
                <c:pt idx="1312">
                  <c:v>0.40267525742408</c:v>
                </c:pt>
                <c:pt idx="1313">
                  <c:v>0.40576313896639</c:v>
                </c:pt>
                <c:pt idx="1314">
                  <c:v>0.409128006227627</c:v>
                </c:pt>
                <c:pt idx="1315">
                  <c:v>0.412493112494204</c:v>
                </c:pt>
                <c:pt idx="1316">
                  <c:v>0.415994343809747</c:v>
                </c:pt>
                <c:pt idx="1317">
                  <c:v>0.419627969831176</c:v>
                </c:pt>
                <c:pt idx="1318">
                  <c:v>0.423409508323844</c:v>
                </c:pt>
                <c:pt idx="1319">
                  <c:v>0.427387925627337</c:v>
                </c:pt>
                <c:pt idx="1320">
                  <c:v>0.43136667803419</c:v>
                </c:pt>
                <c:pt idx="1321">
                  <c:v>0.435436256967684</c:v>
                </c:pt>
                <c:pt idx="1322">
                  <c:v>0.439589049751843</c:v>
                </c:pt>
                <c:pt idx="1323">
                  <c:v>0.44374216173772</c:v>
                </c:pt>
                <c:pt idx="1324">
                  <c:v>0.447932197080584</c:v>
                </c:pt>
                <c:pt idx="1325">
                  <c:v>0.45216922333638</c:v>
                </c:pt>
                <c:pt idx="1326">
                  <c:v>0.456427820314274</c:v>
                </c:pt>
                <c:pt idx="1327">
                  <c:v>0.46071121391171</c:v>
                </c:pt>
                <c:pt idx="1328">
                  <c:v>0.465048426182912</c:v>
                </c:pt>
                <c:pt idx="1329">
                  <c:v>0.469402249120485</c:v>
                </c:pt>
                <c:pt idx="1330">
                  <c:v>0.473741752284655</c:v>
                </c:pt>
                <c:pt idx="1331">
                  <c:v>0.478070654655919</c:v>
                </c:pt>
                <c:pt idx="1332">
                  <c:v>0.482403259203591</c:v>
                </c:pt>
                <c:pt idx="1333">
                  <c:v>0.486744279901074</c:v>
                </c:pt>
                <c:pt idx="1334">
                  <c:v>0.491065371648292</c:v>
                </c:pt>
                <c:pt idx="1335">
                  <c:v>0.495364279068304</c:v>
                </c:pt>
                <c:pt idx="1336">
                  <c:v>0.499630985315998</c:v>
                </c:pt>
                <c:pt idx="1337">
                  <c:v>0.503871342242139</c:v>
                </c:pt>
                <c:pt idx="1338">
                  <c:v>0.508111786232665</c:v>
                </c:pt>
                <c:pt idx="1339">
                  <c:v>0.512318807641226</c:v>
                </c:pt>
                <c:pt idx="1340">
                  <c:v>0.516479698614671</c:v>
                </c:pt>
                <c:pt idx="1341">
                  <c:v>0.520523967058262</c:v>
                </c:pt>
                <c:pt idx="1342">
                  <c:v>0.524568246496542</c:v>
                </c:pt>
                <c:pt idx="1343">
                  <c:v>0.528523314716524</c:v>
                </c:pt>
                <c:pt idx="1344">
                  <c:v>0.532424924477021</c:v>
                </c:pt>
                <c:pt idx="1345">
                  <c:v>0.536273124091237</c:v>
                </c:pt>
                <c:pt idx="1346">
                  <c:v>0.540121286443871</c:v>
                </c:pt>
                <c:pt idx="1347">
                  <c:v>0.543895642726236</c:v>
                </c:pt>
                <c:pt idx="1348">
                  <c:v>0.54758471279567</c:v>
                </c:pt>
                <c:pt idx="1349">
                  <c:v>0.551273716993333</c:v>
                </c:pt>
                <c:pt idx="1350">
                  <c:v>0.554932895670551</c:v>
                </c:pt>
                <c:pt idx="1351">
                  <c:v>0.558558822167529</c:v>
                </c:pt>
                <c:pt idx="1352">
                  <c:v>0.562141890697224</c:v>
                </c:pt>
                <c:pt idx="1353">
                  <c:v>0.565665151252452</c:v>
                </c:pt>
                <c:pt idx="1354">
                  <c:v>0.569058276104973</c:v>
                </c:pt>
                <c:pt idx="1355">
                  <c:v>0.572451307034058</c:v>
                </c:pt>
                <c:pt idx="1356">
                  <c:v>0.575793275886626</c:v>
                </c:pt>
                <c:pt idx="1357">
                  <c:v>0.579102004725019</c:v>
                </c:pt>
                <c:pt idx="1358">
                  <c:v>0.582361613141433</c:v>
                </c:pt>
                <c:pt idx="1359">
                  <c:v>0.585516246280759</c:v>
                </c:pt>
                <c:pt idx="1360">
                  <c:v>0.588670778141242</c:v>
                </c:pt>
                <c:pt idx="1361">
                  <c:v>0.591792727306269</c:v>
                </c:pt>
                <c:pt idx="1362">
                  <c:v>0.594876806601858</c:v>
                </c:pt>
                <c:pt idx="1363">
                  <c:v>0.597938141427267</c:v>
                </c:pt>
                <c:pt idx="1364">
                  <c:v>0.601002139406372</c:v>
                </c:pt>
                <c:pt idx="1365">
                  <c:v>0.604071631109313</c:v>
                </c:pt>
                <c:pt idx="1366">
                  <c:v>0.607145175380638</c:v>
                </c:pt>
                <c:pt idx="1367">
                  <c:v>0.610134564552568</c:v>
                </c:pt>
                <c:pt idx="1368">
                  <c:v>0.613045346861221</c:v>
                </c:pt>
                <c:pt idx="1369">
                  <c:v>0.615892115984722</c:v>
                </c:pt>
                <c:pt idx="1370">
                  <c:v>0.618667722926761</c:v>
                </c:pt>
                <c:pt idx="1371">
                  <c:v>0.621388974486792</c:v>
                </c:pt>
                <c:pt idx="1372">
                  <c:v>0.624110147445528</c:v>
                </c:pt>
                <c:pt idx="1373">
                  <c:v>0.62663101519668</c:v>
                </c:pt>
                <c:pt idx="1374">
                  <c:v>0.629055826896088</c:v>
                </c:pt>
                <c:pt idx="1375">
                  <c:v>0.631480541220761</c:v>
                </c:pt>
                <c:pt idx="1376">
                  <c:v>0.633805255630397</c:v>
                </c:pt>
                <c:pt idx="1377">
                  <c:v>0.636022348121475</c:v>
                </c:pt>
                <c:pt idx="1378">
                  <c:v>0.638153051213694</c:v>
                </c:pt>
                <c:pt idx="1379">
                  <c:v>0.640130636872448</c:v>
                </c:pt>
                <c:pt idx="1380">
                  <c:v>0.64210813063692</c:v>
                </c:pt>
                <c:pt idx="1381">
                  <c:v>0.643954177909564</c:v>
                </c:pt>
                <c:pt idx="1382">
                  <c:v>0.645738278266982</c:v>
                </c:pt>
                <c:pt idx="1383">
                  <c:v>0.647522295076957</c:v>
                </c:pt>
                <c:pt idx="1384">
                  <c:v>0.649231324437809</c:v>
                </c:pt>
                <c:pt idx="1385">
                  <c:v>0.650855714697466</c:v>
                </c:pt>
                <c:pt idx="1386">
                  <c:v>0.65248084627281</c:v>
                </c:pt>
                <c:pt idx="1387">
                  <c:v>0.654105910212161</c:v>
                </c:pt>
                <c:pt idx="1388">
                  <c:v>0.655681900396916</c:v>
                </c:pt>
                <c:pt idx="1389">
                  <c:v>0.657216825171417</c:v>
                </c:pt>
                <c:pt idx="1390">
                  <c:v>0.658747920976376</c:v>
                </c:pt>
                <c:pt idx="1391">
                  <c:v>0.660278960200372</c:v>
                </c:pt>
                <c:pt idx="1392">
                  <c:v>0.661817677074788</c:v>
                </c:pt>
                <c:pt idx="1393">
                  <c:v>0.663406351236028</c:v>
                </c:pt>
                <c:pt idx="1394">
                  <c:v>0.664994984342089</c:v>
                </c:pt>
                <c:pt idx="1395">
                  <c:v>0.666545525085681</c:v>
                </c:pt>
                <c:pt idx="1396">
                  <c:v>0.66809602890028</c:v>
                </c:pt>
                <c:pt idx="1397">
                  <c:v>0.669605701797611</c:v>
                </c:pt>
                <c:pt idx="1398">
                  <c:v>0.671115344603198</c:v>
                </c:pt>
                <c:pt idx="1399">
                  <c:v>0.672533096318023</c:v>
                </c:pt>
                <c:pt idx="1400">
                  <c:v>0.673950815063913</c:v>
                </c:pt>
                <c:pt idx="1401">
                  <c:v>0.67533843828313</c:v>
                </c:pt>
                <c:pt idx="1402">
                  <c:v>0.676703933789679</c:v>
                </c:pt>
                <c:pt idx="1403">
                  <c:v>0.678004501169102</c:v>
                </c:pt>
                <c:pt idx="1404">
                  <c:v>0.679305046020691</c:v>
                </c:pt>
                <c:pt idx="1405">
                  <c:v>0.680505758395168</c:v>
                </c:pt>
                <c:pt idx="1406">
                  <c:v>0.681706450341217</c:v>
                </c:pt>
                <c:pt idx="1407">
                  <c:v>0.682812396805741</c:v>
                </c:pt>
                <c:pt idx="1408">
                  <c:v>0.683918322449911</c:v>
                </c:pt>
                <c:pt idx="1409">
                  <c:v>0.684971553128123</c:v>
                </c:pt>
                <c:pt idx="1410">
                  <c:v>0.685974881404116</c:v>
                </c:pt>
                <c:pt idx="1411">
                  <c:v>0.686919814208061</c:v>
                </c:pt>
                <c:pt idx="1412">
                  <c:v>0.687864731805813</c:v>
                </c:pt>
                <c:pt idx="1413">
                  <c:v>0.688775330049642</c:v>
                </c:pt>
                <c:pt idx="1414">
                  <c:v>0.689636765988425</c:v>
                </c:pt>
                <c:pt idx="1415">
                  <c:v>0.690477166200669</c:v>
                </c:pt>
                <c:pt idx="1416">
                  <c:v>0.691260241768657</c:v>
                </c:pt>
                <c:pt idx="1417">
                  <c:v>0.692043330274788</c:v>
                </c:pt>
                <c:pt idx="1418">
                  <c:v>0.692658881159917</c:v>
                </c:pt>
                <c:pt idx="1419">
                  <c:v>0.693274444459997</c:v>
                </c:pt>
                <c:pt idx="1420">
                  <c:v>0.693816487775674</c:v>
                </c:pt>
                <c:pt idx="1421">
                  <c:v>0.694274096601334</c:v>
                </c:pt>
                <c:pt idx="1422">
                  <c:v>0.694659895707599</c:v>
                </c:pt>
                <c:pt idx="1423">
                  <c:v>0.694977149078604</c:v>
                </c:pt>
                <c:pt idx="1424">
                  <c:v>0.695113776988317</c:v>
                </c:pt>
                <c:pt idx="1425">
                  <c:v>0.6951674630412</c:v>
                </c:pt>
                <c:pt idx="1426">
                  <c:v>0.695218283715847</c:v>
                </c:pt>
                <c:pt idx="1427">
                  <c:v>0.695119013566245</c:v>
                </c:pt>
                <c:pt idx="1428">
                  <c:v>0.695021521437098</c:v>
                </c:pt>
                <c:pt idx="1429">
                  <c:v>0.694861097706872</c:v>
                </c:pt>
                <c:pt idx="1430">
                  <c:v>0.694548413450013</c:v>
                </c:pt>
                <c:pt idx="1431">
                  <c:v>0.694237464939891</c:v>
                </c:pt>
                <c:pt idx="1432">
                  <c:v>0.693857617644601</c:v>
                </c:pt>
                <c:pt idx="1433">
                  <c:v>0.693430774531113</c:v>
                </c:pt>
                <c:pt idx="1434">
                  <c:v>0.693006755750874</c:v>
                </c:pt>
                <c:pt idx="1435">
                  <c:v>0.692610989828984</c:v>
                </c:pt>
                <c:pt idx="1436">
                  <c:v>0.6922246851619</c:v>
                </c:pt>
                <c:pt idx="1437">
                  <c:v>0.691839068433489</c:v>
                </c:pt>
                <c:pt idx="1438">
                  <c:v>0.691464351462032</c:v>
                </c:pt>
                <c:pt idx="1439">
                  <c:v>0.691119762739507</c:v>
                </c:pt>
                <c:pt idx="1440">
                  <c:v>0.690775532219401</c:v>
                </c:pt>
                <c:pt idx="1441">
                  <c:v>0.690457097590636</c:v>
                </c:pt>
                <c:pt idx="1442">
                  <c:v>0.690255975457934</c:v>
                </c:pt>
                <c:pt idx="1443">
                  <c:v>0.690054982408549</c:v>
                </c:pt>
                <c:pt idx="1444">
                  <c:v>0.689882601516068</c:v>
                </c:pt>
                <c:pt idx="1445">
                  <c:v>0.689786939214884</c:v>
                </c:pt>
                <c:pt idx="1446">
                  <c:v>0.689691314793899</c:v>
                </c:pt>
                <c:pt idx="1447">
                  <c:v>0.68965335834477</c:v>
                </c:pt>
                <c:pt idx="1448">
                  <c:v>0.689774114493354</c:v>
                </c:pt>
                <c:pt idx="1449">
                  <c:v>0.689987523945089</c:v>
                </c:pt>
                <c:pt idx="1450">
                  <c:v>0.690272103566908</c:v>
                </c:pt>
                <c:pt idx="1451">
                  <c:v>0.690556692151298</c:v>
                </c:pt>
                <c:pt idx="1452">
                  <c:v>0.690962271001716</c:v>
                </c:pt>
                <c:pt idx="1453">
                  <c:v>0.691367864533555</c:v>
                </c:pt>
                <c:pt idx="1454">
                  <c:v>0.691814281519631</c:v>
                </c:pt>
                <c:pt idx="1455">
                  <c:v>0.692312549640597</c:v>
                </c:pt>
                <c:pt idx="1456">
                  <c:v>0.692832767413414</c:v>
                </c:pt>
                <c:pt idx="1457">
                  <c:v>0.69336320904636</c:v>
                </c:pt>
                <c:pt idx="1458">
                  <c:v>0.693893668015993</c:v>
                </c:pt>
                <c:pt idx="1459">
                  <c:v>0.694432547529246</c:v>
                </c:pt>
                <c:pt idx="1460">
                  <c:v>0.694985601449367</c:v>
                </c:pt>
                <c:pt idx="1461">
                  <c:v>0.695555799551055</c:v>
                </c:pt>
                <c:pt idx="1462">
                  <c:v>0.696131184806995</c:v>
                </c:pt>
                <c:pt idx="1463">
                  <c:v>0.696710069657686</c:v>
                </c:pt>
                <c:pt idx="1464">
                  <c:v>0.697289223405886</c:v>
                </c:pt>
                <c:pt idx="1465">
                  <c:v>0.697875821702719</c:v>
                </c:pt>
                <c:pt idx="1466">
                  <c:v>0.698462437002513</c:v>
                </c:pt>
                <c:pt idx="1467">
                  <c:v>0.699031109195728</c:v>
                </c:pt>
                <c:pt idx="1468">
                  <c:v>0.699550863023622</c:v>
                </c:pt>
                <c:pt idx="1469">
                  <c:v>0.700078755417472</c:v>
                </c:pt>
                <c:pt idx="1470">
                  <c:v>0.700606662275492</c:v>
                </c:pt>
                <c:pt idx="1471">
                  <c:v>0.70113988150553</c:v>
                </c:pt>
                <c:pt idx="1472">
                  <c:v>0.701662510779743</c:v>
                </c:pt>
                <c:pt idx="1473">
                  <c:v>0.702188561580511</c:v>
                </c:pt>
                <c:pt idx="1474">
                  <c:v>0.702714627221161</c:v>
                </c:pt>
                <c:pt idx="1475">
                  <c:v>0.703234494137912</c:v>
                </c:pt>
                <c:pt idx="1476">
                  <c:v>0.703754374065072</c:v>
                </c:pt>
                <c:pt idx="1477">
                  <c:v>0.704282677885919</c:v>
                </c:pt>
                <c:pt idx="1478">
                  <c:v>0.704823786279829</c:v>
                </c:pt>
                <c:pt idx="1479">
                  <c:v>0.705395743557047</c:v>
                </c:pt>
                <c:pt idx="1480">
                  <c:v>0.705999061370853</c:v>
                </c:pt>
                <c:pt idx="1481">
                  <c:v>0.706602385910844</c:v>
                </c:pt>
                <c:pt idx="1482">
                  <c:v>0.707234297347079</c:v>
                </c:pt>
                <c:pt idx="1483">
                  <c:v>0.707901000283211</c:v>
                </c:pt>
                <c:pt idx="1484">
                  <c:v>0.708643271847899</c:v>
                </c:pt>
                <c:pt idx="1485">
                  <c:v>0.709388135949851</c:v>
                </c:pt>
                <c:pt idx="1486">
                  <c:v>0.710133002998199</c:v>
                </c:pt>
                <c:pt idx="1487">
                  <c:v>0.710906087054995</c:v>
                </c:pt>
                <c:pt idx="1488">
                  <c:v>0.711684739401985</c:v>
                </c:pt>
                <c:pt idx="1489">
                  <c:v>0.712514493134439</c:v>
                </c:pt>
                <c:pt idx="1490">
                  <c:v>0.713368843889637</c:v>
                </c:pt>
                <c:pt idx="1491">
                  <c:v>0.714223197931836</c:v>
                </c:pt>
                <c:pt idx="1492">
                  <c:v>0.715087922147383</c:v>
                </c:pt>
                <c:pt idx="1493">
                  <c:v>0.715966719325983</c:v>
                </c:pt>
                <c:pt idx="1494">
                  <c:v>0.716832511649327</c:v>
                </c:pt>
                <c:pt idx="1495">
                  <c:v>0.717687509420788</c:v>
                </c:pt>
                <c:pt idx="1496">
                  <c:v>0.71854251169138</c:v>
                </c:pt>
                <c:pt idx="1497">
                  <c:v>0.719380727278006</c:v>
                </c:pt>
                <c:pt idx="1498">
                  <c:v>0.720218951180433</c:v>
                </c:pt>
                <c:pt idx="1499">
                  <c:v>0.720992732133567</c:v>
                </c:pt>
                <c:pt idx="1500">
                  <c:v>0.721766524683489</c:v>
                </c:pt>
                <c:pt idx="1501">
                  <c:v>0.722451190332415</c:v>
                </c:pt>
                <c:pt idx="1502">
                  <c:v>0.723115480598523</c:v>
                </c:pt>
                <c:pt idx="1503">
                  <c:v>0.723767621394488</c:v>
                </c:pt>
                <c:pt idx="1504">
                  <c:v>0.724386015199189</c:v>
                </c:pt>
                <c:pt idx="1505">
                  <c:v>0.725004414311788</c:v>
                </c:pt>
                <c:pt idx="1506">
                  <c:v>0.725632756330072</c:v>
                </c:pt>
                <c:pt idx="1507">
                  <c:v>0.726247681216161</c:v>
                </c:pt>
                <c:pt idx="1508">
                  <c:v>0.726859655839951</c:v>
                </c:pt>
                <c:pt idx="1509">
                  <c:v>0.727507793149833</c:v>
                </c:pt>
                <c:pt idx="1510">
                  <c:v>0.728155931330828</c:v>
                </c:pt>
                <c:pt idx="1511">
                  <c:v>0.728836378831073</c:v>
                </c:pt>
                <c:pt idx="1512">
                  <c:v>0.729538666199302</c:v>
                </c:pt>
                <c:pt idx="1513">
                  <c:v>0.73026956852862</c:v>
                </c:pt>
                <c:pt idx="1514">
                  <c:v>0.731025721837639</c:v>
                </c:pt>
                <c:pt idx="1515">
                  <c:v>0.731813221840279</c:v>
                </c:pt>
                <c:pt idx="1516">
                  <c:v>0.732638817985558</c:v>
                </c:pt>
                <c:pt idx="1517">
                  <c:v>0.733476794652244</c:v>
                </c:pt>
                <c:pt idx="1518">
                  <c:v>0.734336071882139</c:v>
                </c:pt>
                <c:pt idx="1519">
                  <c:v>0.735230030935726</c:v>
                </c:pt>
                <c:pt idx="1520">
                  <c:v>0.736152697121472</c:v>
                </c:pt>
                <c:pt idx="1521">
                  <c:v>0.737104086615071</c:v>
                </c:pt>
                <c:pt idx="1522">
                  <c:v>0.738096516680888</c:v>
                </c:pt>
                <c:pt idx="1523">
                  <c:v>0.73917541429968</c:v>
                </c:pt>
                <c:pt idx="1524">
                  <c:v>0.740254309912787</c:v>
                </c:pt>
                <c:pt idx="1525">
                  <c:v>0.741406815083635</c:v>
                </c:pt>
                <c:pt idx="1526">
                  <c:v>0.742559323031979</c:v>
                </c:pt>
                <c:pt idx="1527">
                  <c:v>0.743748294569826</c:v>
                </c:pt>
                <c:pt idx="1528">
                  <c:v>0.744964415751896</c:v>
                </c:pt>
                <c:pt idx="1529">
                  <c:v>0.746180543253526</c:v>
                </c:pt>
                <c:pt idx="1530">
                  <c:v>0.747408918785629</c:v>
                </c:pt>
                <c:pt idx="1531">
                  <c:v>0.748656280032365</c:v>
                </c:pt>
                <c:pt idx="1532">
                  <c:v>0.749929253326203</c:v>
                </c:pt>
                <c:pt idx="1533">
                  <c:v>0.751228483072468</c:v>
                </c:pt>
                <c:pt idx="1534">
                  <c:v>0.752527721883271</c:v>
                </c:pt>
                <c:pt idx="1535">
                  <c:v>0.753836272758354</c:v>
                </c:pt>
                <c:pt idx="1536">
                  <c:v>0.755144834611476</c:v>
                </c:pt>
                <c:pt idx="1537">
                  <c:v>0.756417365477388</c:v>
                </c:pt>
                <c:pt idx="1538">
                  <c:v>0.757627193895081</c:v>
                </c:pt>
                <c:pt idx="1539">
                  <c:v>0.758784237083921</c:v>
                </c:pt>
                <c:pt idx="1540">
                  <c:v>0.759941282226807</c:v>
                </c:pt>
                <c:pt idx="1541">
                  <c:v>0.761065587823302</c:v>
                </c:pt>
                <c:pt idx="1542">
                  <c:v>0.762045959665476</c:v>
                </c:pt>
                <c:pt idx="1543">
                  <c:v>0.763026334633767</c:v>
                </c:pt>
                <c:pt idx="1544">
                  <c:v>0.763915639614335</c:v>
                </c:pt>
                <c:pt idx="1545">
                  <c:v>0.764731936882117</c:v>
                </c:pt>
                <c:pt idx="1546">
                  <c:v>0.765480807688543</c:v>
                </c:pt>
                <c:pt idx="1547">
                  <c:v>0.766105112695701</c:v>
                </c:pt>
                <c:pt idx="1548">
                  <c:v>0.766622827989252</c:v>
                </c:pt>
                <c:pt idx="1549">
                  <c:v>0.767140570641621</c:v>
                </c:pt>
                <c:pt idx="1550">
                  <c:v>0.767570768105443</c:v>
                </c:pt>
                <c:pt idx="1551">
                  <c:v>0.76790503700826</c:v>
                </c:pt>
                <c:pt idx="1552">
                  <c:v>0.768134348026475</c:v>
                </c:pt>
                <c:pt idx="1553">
                  <c:v>0.768281524573653</c:v>
                </c:pt>
                <c:pt idx="1554">
                  <c:v>0.768286390582692</c:v>
                </c:pt>
                <c:pt idx="1555">
                  <c:v>0.768227343468446</c:v>
                </c:pt>
                <c:pt idx="1556">
                  <c:v>0.768168294564631</c:v>
                </c:pt>
                <c:pt idx="1557">
                  <c:v>0.768054944198729</c:v>
                </c:pt>
                <c:pt idx="1558">
                  <c:v>0.767886489174959</c:v>
                </c:pt>
                <c:pt idx="1559">
                  <c:v>0.76769390274165</c:v>
                </c:pt>
                <c:pt idx="1560">
                  <c:v>0.767474449066884</c:v>
                </c:pt>
                <c:pt idx="1561">
                  <c:v>0.767191744480786</c:v>
                </c:pt>
                <c:pt idx="1562">
                  <c:v>0.766909041987317</c:v>
                </c:pt>
                <c:pt idx="1563">
                  <c:v>0.766584193050038</c:v>
                </c:pt>
                <c:pt idx="1564">
                  <c:v>0.766162366628616</c:v>
                </c:pt>
                <c:pt idx="1565">
                  <c:v>0.765694899629874</c:v>
                </c:pt>
                <c:pt idx="1566">
                  <c:v>0.765227439923579</c:v>
                </c:pt>
                <c:pt idx="1567">
                  <c:v>0.764739074372303</c:v>
                </c:pt>
                <c:pt idx="1568">
                  <c:v>0.764236046054507</c:v>
                </c:pt>
                <c:pt idx="1569">
                  <c:v>0.763711732045697</c:v>
                </c:pt>
                <c:pt idx="1570">
                  <c:v>0.763181990089561</c:v>
                </c:pt>
                <c:pt idx="1571">
                  <c:v>0.762652253647471</c:v>
                </c:pt>
                <c:pt idx="1572">
                  <c:v>0.762114248596748</c:v>
                </c:pt>
                <c:pt idx="1573">
                  <c:v>0.761569480826641</c:v>
                </c:pt>
                <c:pt idx="1574">
                  <c:v>0.761030364226988</c:v>
                </c:pt>
                <c:pt idx="1575">
                  <c:v>0.76043168547432</c:v>
                </c:pt>
                <c:pt idx="1576">
                  <c:v>0.759808294415499</c:v>
                </c:pt>
                <c:pt idx="1577">
                  <c:v>0.75914414448221</c:v>
                </c:pt>
                <c:pt idx="1578">
                  <c:v>0.758455630923524</c:v>
                </c:pt>
                <c:pt idx="1579">
                  <c:v>0.7577282666127</c:v>
                </c:pt>
                <c:pt idx="1580">
                  <c:v>0.756945539823135</c:v>
                </c:pt>
                <c:pt idx="1581">
                  <c:v>0.756162827570515</c:v>
                </c:pt>
                <c:pt idx="1582">
                  <c:v>0.755297067087985</c:v>
                </c:pt>
                <c:pt idx="1583">
                  <c:v>0.754431324845455</c:v>
                </c:pt>
                <c:pt idx="1584">
                  <c:v>0.753488359549125</c:v>
                </c:pt>
                <c:pt idx="1585">
                  <c:v>0.752503547772512</c:v>
                </c:pt>
                <c:pt idx="1586">
                  <c:v>0.75151875880077</c:v>
                </c:pt>
                <c:pt idx="1587">
                  <c:v>0.750470508667961</c:v>
                </c:pt>
                <c:pt idx="1588">
                  <c:v>0.749358316993287</c:v>
                </c:pt>
                <c:pt idx="1589">
                  <c:v>0.74820249241731</c:v>
                </c:pt>
                <c:pt idx="1590">
                  <c:v>0.746991006728345</c:v>
                </c:pt>
                <c:pt idx="1591">
                  <c:v>0.745708065306666</c:v>
                </c:pt>
                <c:pt idx="1592">
                  <c:v>0.744268179448734</c:v>
                </c:pt>
                <c:pt idx="1593">
                  <c:v>0.742828350525648</c:v>
                </c:pt>
                <c:pt idx="1594">
                  <c:v>0.741331571167795</c:v>
                </c:pt>
                <c:pt idx="1595">
                  <c:v>0.739782608055229</c:v>
                </c:pt>
                <c:pt idx="1596">
                  <c:v>0.738139811363264</c:v>
                </c:pt>
                <c:pt idx="1597">
                  <c:v>0.736497079589073</c:v>
                </c:pt>
                <c:pt idx="1598">
                  <c:v>0.73480249986266</c:v>
                </c:pt>
                <c:pt idx="1599">
                  <c:v>0.733039718558652</c:v>
                </c:pt>
                <c:pt idx="1600">
                  <c:v>0.731239839937249</c:v>
                </c:pt>
                <c:pt idx="1601">
                  <c:v>0.729440026162761</c:v>
                </c:pt>
                <c:pt idx="1602">
                  <c:v>0.727593965339756</c:v>
                </c:pt>
                <c:pt idx="1603">
                  <c:v>0.725616401484847</c:v>
                </c:pt>
                <c:pt idx="1604">
                  <c:v>0.72363891457044</c:v>
                </c:pt>
                <c:pt idx="1605">
                  <c:v>0.721670087206634</c:v>
                </c:pt>
                <c:pt idx="1606">
                  <c:v>0.719701320885908</c:v>
                </c:pt>
                <c:pt idx="1607">
                  <c:v>0.717670247410578</c:v>
                </c:pt>
                <c:pt idx="1608">
                  <c:v>0.715636573693542</c:v>
                </c:pt>
                <c:pt idx="1609">
                  <c:v>0.713600293586373</c:v>
                </c:pt>
                <c:pt idx="1610">
                  <c:v>0.711579555687063</c:v>
                </c:pt>
                <c:pt idx="1611">
                  <c:v>0.709558857585487</c:v>
                </c:pt>
                <c:pt idx="1612">
                  <c:v>0.707539791909505</c:v>
                </c:pt>
                <c:pt idx="1613">
                  <c:v>0.70548278014342</c:v>
                </c:pt>
                <c:pt idx="1614">
                  <c:v>0.703382482469818</c:v>
                </c:pt>
                <c:pt idx="1615">
                  <c:v>0.70123350449861</c:v>
                </c:pt>
                <c:pt idx="1616">
                  <c:v>0.699084571443152</c:v>
                </c:pt>
                <c:pt idx="1617">
                  <c:v>0.696915604448386</c:v>
                </c:pt>
                <c:pt idx="1618">
                  <c:v>0.694717481305714</c:v>
                </c:pt>
                <c:pt idx="1619">
                  <c:v>0.692467073237246</c:v>
                </c:pt>
                <c:pt idx="1620">
                  <c:v>0.690216711628056</c:v>
                </c:pt>
                <c:pt idx="1621">
                  <c:v>0.687981484441027</c:v>
                </c:pt>
                <c:pt idx="1622">
                  <c:v>0.685751062323719</c:v>
                </c:pt>
                <c:pt idx="1623">
                  <c:v>0.683519372689798</c:v>
                </c:pt>
                <c:pt idx="1624">
                  <c:v>0.681287711359048</c:v>
                </c:pt>
                <c:pt idx="1625">
                  <c:v>0.679001997567598</c:v>
                </c:pt>
                <c:pt idx="1626">
                  <c:v>0.676716315921475</c:v>
                </c:pt>
                <c:pt idx="1627">
                  <c:v>0.674426955493522</c:v>
                </c:pt>
                <c:pt idx="1628">
                  <c:v>0.672146637771954</c:v>
                </c:pt>
                <c:pt idx="1629">
                  <c:v>0.669890152621235</c:v>
                </c:pt>
                <c:pt idx="1630">
                  <c:v>0.667675796477987</c:v>
                </c:pt>
                <c:pt idx="1631">
                  <c:v>0.66546144436699</c:v>
                </c:pt>
                <c:pt idx="1632">
                  <c:v>0.663288260005915</c:v>
                </c:pt>
                <c:pt idx="1633">
                  <c:v>0.661197038770802</c:v>
                </c:pt>
                <c:pt idx="1634">
                  <c:v>0.659105797485433</c:v>
                </c:pt>
                <c:pt idx="1635">
                  <c:v>0.657106849523812</c:v>
                </c:pt>
                <c:pt idx="1636">
                  <c:v>0.655107871831089</c:v>
                </c:pt>
                <c:pt idx="1637">
                  <c:v>0.653148692834621</c:v>
                </c:pt>
                <c:pt idx="1638">
                  <c:v>0.651278185927085</c:v>
                </c:pt>
                <c:pt idx="1639">
                  <c:v>0.649452522217925</c:v>
                </c:pt>
                <c:pt idx="1640">
                  <c:v>0.647626817115666</c:v>
                </c:pt>
                <c:pt idx="1641">
                  <c:v>0.645831431450868</c:v>
                </c:pt>
                <c:pt idx="1642">
                  <c:v>0.644046435663829</c:v>
                </c:pt>
                <c:pt idx="1643">
                  <c:v>0.642316491475688</c:v>
                </c:pt>
                <c:pt idx="1644">
                  <c:v>0.640601026052072</c:v>
                </c:pt>
                <c:pt idx="1645">
                  <c:v>0.638906290153166</c:v>
                </c:pt>
                <c:pt idx="1646">
                  <c:v>0.637257941043343</c:v>
                </c:pt>
                <c:pt idx="1647">
                  <c:v>0.635663649505013</c:v>
                </c:pt>
                <c:pt idx="1648">
                  <c:v>0.63412888241977</c:v>
                </c:pt>
                <c:pt idx="1649">
                  <c:v>0.632650277099492</c:v>
                </c:pt>
                <c:pt idx="1650">
                  <c:v>0.63117172448216</c:v>
                </c:pt>
                <c:pt idx="1651">
                  <c:v>0.632934956828926</c:v>
                </c:pt>
                <c:pt idx="1652">
                  <c:v>0.634722887372019</c:v>
                </c:pt>
                <c:pt idx="1653">
                  <c:v>0.636531902353805</c:v>
                </c:pt>
                <c:pt idx="1654">
                  <c:v>0.638362000992051</c:v>
                </c:pt>
                <c:pt idx="1655">
                  <c:v>0.6401999889055</c:v>
                </c:pt>
                <c:pt idx="1656">
                  <c:v>0.642042744173461</c:v>
                </c:pt>
                <c:pt idx="1657">
                  <c:v>0.643893985424983</c:v>
                </c:pt>
                <c:pt idx="1658">
                  <c:v>0.645755982308249</c:v>
                </c:pt>
                <c:pt idx="1659">
                  <c:v>0.647614019005441</c:v>
                </c:pt>
                <c:pt idx="1660">
                  <c:v>0.649472295727449</c:v>
                </c:pt>
                <c:pt idx="1661">
                  <c:v>0.651302659516048</c:v>
                </c:pt>
                <c:pt idx="1662">
                  <c:v>0.653099127367706</c:v>
                </c:pt>
                <c:pt idx="1663">
                  <c:v>0.654813915040029</c:v>
                </c:pt>
                <c:pt idx="1664">
                  <c:v>0.656498608953045</c:v>
                </c:pt>
                <c:pt idx="1665">
                  <c:v>0.658159248245414</c:v>
                </c:pt>
                <c:pt idx="1666">
                  <c:v>0.659811712635414</c:v>
                </c:pt>
                <c:pt idx="1667">
                  <c:v>0.661464384775796</c:v>
                </c:pt>
                <c:pt idx="1668">
                  <c:v>0.663117263502055</c:v>
                </c:pt>
                <c:pt idx="1669">
                  <c:v>0.664751999585771</c:v>
                </c:pt>
                <c:pt idx="1670">
                  <c:v>0.666385308197882</c:v>
                </c:pt>
                <c:pt idx="1671">
                  <c:v>0.668058486216781</c:v>
                </c:pt>
                <c:pt idx="1672">
                  <c:v>0.669731741254899</c:v>
                </c:pt>
                <c:pt idx="1673">
                  <c:v>0.67151315972516</c:v>
                </c:pt>
                <c:pt idx="1674">
                  <c:v>0.673346950690873</c:v>
                </c:pt>
                <c:pt idx="1675">
                  <c:v>0.675233780724848</c:v>
                </c:pt>
                <c:pt idx="1676">
                  <c:v>0.677186226644791</c:v>
                </c:pt>
                <c:pt idx="1677">
                  <c:v>0.679195318331099</c:v>
                </c:pt>
                <c:pt idx="1678">
                  <c:v>0.681204504567477</c:v>
                </c:pt>
                <c:pt idx="1679">
                  <c:v>0.683301396300793</c:v>
                </c:pt>
                <c:pt idx="1680">
                  <c:v>0.685398384242346</c:v>
                </c:pt>
                <c:pt idx="1681">
                  <c:v>0.687576311393854</c:v>
                </c:pt>
                <c:pt idx="1682">
                  <c:v>0.689806795278448</c:v>
                </c:pt>
                <c:pt idx="1683">
                  <c:v>0.69208522633945</c:v>
                </c:pt>
                <c:pt idx="1684">
                  <c:v>0.694413631878087</c:v>
                </c:pt>
                <c:pt idx="1685">
                  <c:v>0.696805065037713</c:v>
                </c:pt>
                <c:pt idx="1686">
                  <c:v>0.699259612645477</c:v>
                </c:pt>
                <c:pt idx="1687">
                  <c:v>0.701776561200132</c:v>
                </c:pt>
                <c:pt idx="1688">
                  <c:v>0.70429362400217</c:v>
                </c:pt>
                <c:pt idx="1689">
                  <c:v>0.706904372369202</c:v>
                </c:pt>
                <c:pt idx="1690">
                  <c:v>0.709515240251942</c:v>
                </c:pt>
                <c:pt idx="1691">
                  <c:v>0.712131414191855</c:v>
                </c:pt>
                <c:pt idx="1692">
                  <c:v>0.71474768939218</c:v>
                </c:pt>
                <c:pt idx="1693">
                  <c:v>0.717416103830331</c:v>
                </c:pt>
                <c:pt idx="1694">
                  <c:v>0.720187594099705</c:v>
                </c:pt>
                <c:pt idx="1695">
                  <c:v>0.722981604128931</c:v>
                </c:pt>
                <c:pt idx="1696">
                  <c:v>0.725727943986637</c:v>
                </c:pt>
                <c:pt idx="1697">
                  <c:v>0.728432535121005</c:v>
                </c:pt>
                <c:pt idx="1698">
                  <c:v>0.731047103657289</c:v>
                </c:pt>
                <c:pt idx="1699">
                  <c:v>0.733569246051736</c:v>
                </c:pt>
                <c:pt idx="1700">
                  <c:v>0.735941453771432</c:v>
                </c:pt>
                <c:pt idx="1701">
                  <c:v>0.738143707742752</c:v>
                </c:pt>
                <c:pt idx="1702">
                  <c:v>0.740345967959121</c:v>
                </c:pt>
                <c:pt idx="1703">
                  <c:v>0.742149995715109</c:v>
                </c:pt>
                <c:pt idx="1704">
                  <c:v>0.743779470656047</c:v>
                </c:pt>
                <c:pt idx="1705">
                  <c:v>0.745284609029718</c:v>
                </c:pt>
                <c:pt idx="1706">
                  <c:v>0.746789698650036</c:v>
                </c:pt>
                <c:pt idx="1707">
                  <c:v>0.748189214699903</c:v>
                </c:pt>
                <c:pt idx="1708">
                  <c:v>0.749397707395801</c:v>
                </c:pt>
                <c:pt idx="1709">
                  <c:v>0.750514223408427</c:v>
                </c:pt>
                <c:pt idx="1710">
                  <c:v>0.751630716887298</c:v>
                </c:pt>
                <c:pt idx="1711">
                  <c:v>0.752551501319943</c:v>
                </c:pt>
                <c:pt idx="1712">
                  <c:v>0.753472274680255</c:v>
                </c:pt>
                <c:pt idx="1713">
                  <c:v>0.754232977279605</c:v>
                </c:pt>
                <c:pt idx="1714">
                  <c:v>0.754927349847284</c:v>
                </c:pt>
                <c:pt idx="1715">
                  <c:v>0.755550685488089</c:v>
                </c:pt>
                <c:pt idx="1716">
                  <c:v>0.756054124116335</c:v>
                </c:pt>
                <c:pt idx="1717">
                  <c:v>0.75655760408545</c:v>
                </c:pt>
                <c:pt idx="1718">
                  <c:v>0.756943575677341</c:v>
                </c:pt>
                <c:pt idx="1719">
                  <c:v>0.757187394167817</c:v>
                </c:pt>
                <c:pt idx="1720">
                  <c:v>0.757431337139755</c:v>
                </c:pt>
                <c:pt idx="1721">
                  <c:v>0.757614475130024</c:v>
                </c:pt>
                <c:pt idx="1722">
                  <c:v>0.757601380209338</c:v>
                </c:pt>
                <c:pt idx="1723">
                  <c:v>0.757588285788201</c:v>
                </c:pt>
                <c:pt idx="1724">
                  <c:v>0.757340852669088</c:v>
                </c:pt>
                <c:pt idx="1725">
                  <c:v>0.756976019002135</c:v>
                </c:pt>
                <c:pt idx="1726">
                  <c:v>0.756494078134706</c:v>
                </c:pt>
                <c:pt idx="1727">
                  <c:v>0.755890149448619</c:v>
                </c:pt>
                <c:pt idx="1728">
                  <c:v>0.75517069344784</c:v>
                </c:pt>
                <c:pt idx="1729">
                  <c:v>0.754333716930196</c:v>
                </c:pt>
                <c:pt idx="1730">
                  <c:v>0.75338107246275</c:v>
                </c:pt>
                <c:pt idx="1731">
                  <c:v>0.752305196302225</c:v>
                </c:pt>
                <c:pt idx="1732">
                  <c:v>0.751229378419401</c:v>
                </c:pt>
                <c:pt idx="1733">
                  <c:v>0.749931543724469</c:v>
                </c:pt>
                <c:pt idx="1734">
                  <c:v>0.748579977628049</c:v>
                </c:pt>
                <c:pt idx="1735">
                  <c:v>0.74716953286579</c:v>
                </c:pt>
                <c:pt idx="1736">
                  <c:v>0.745759163730708</c:v>
                </c:pt>
                <c:pt idx="1737">
                  <c:v>0.744322167083142</c:v>
                </c:pt>
                <c:pt idx="1738">
                  <c:v>0.742814679450332</c:v>
                </c:pt>
                <c:pt idx="1739">
                  <c:v>0.741258506710499</c:v>
                </c:pt>
                <c:pt idx="1740">
                  <c:v>0.739702403172726</c:v>
                </c:pt>
                <c:pt idx="1741">
                  <c:v>0.738043649171291</c:v>
                </c:pt>
                <c:pt idx="1742">
                  <c:v>0.736384966961596</c:v>
                </c:pt>
                <c:pt idx="1743">
                  <c:v>0.734643435182373</c:v>
                </c:pt>
                <c:pt idx="1744">
                  <c:v>0.732885124060857</c:v>
                </c:pt>
                <c:pt idx="1745">
                  <c:v>0.731126872599654</c:v>
                </c:pt>
                <c:pt idx="1746">
                  <c:v>0.729368667691634</c:v>
                </c:pt>
                <c:pt idx="1747">
                  <c:v>0.727633329632637</c:v>
                </c:pt>
                <c:pt idx="1748">
                  <c:v>0.725923228569534</c:v>
                </c:pt>
                <c:pt idx="1749">
                  <c:v>0.724363598773414</c:v>
                </c:pt>
                <c:pt idx="1750">
                  <c:v>0.722928064921309</c:v>
                </c:pt>
                <c:pt idx="1751">
                  <c:v>0.721492515286894</c:v>
                </c:pt>
                <c:pt idx="1752">
                  <c:v>0.720253888375223</c:v>
                </c:pt>
                <c:pt idx="1753">
                  <c:v>0.719015231626681</c:v>
                </c:pt>
                <c:pt idx="1754">
                  <c:v>0.71784436680776</c:v>
                </c:pt>
                <c:pt idx="1755">
                  <c:v>0.716757179211063</c:v>
                </c:pt>
                <c:pt idx="1756">
                  <c:v>0.715734124518075</c:v>
                </c:pt>
                <c:pt idx="1757">
                  <c:v>0.714711037045185</c:v>
                </c:pt>
                <c:pt idx="1758">
                  <c:v>0.713734119547901</c:v>
                </c:pt>
                <c:pt idx="1759">
                  <c:v>0.712845541879291</c:v>
                </c:pt>
                <c:pt idx="1760">
                  <c:v>0.711993716076963</c:v>
                </c:pt>
                <c:pt idx="1761">
                  <c:v>0.711172648315777</c:v>
                </c:pt>
                <c:pt idx="1762">
                  <c:v>0.710351555104018</c:v>
                </c:pt>
                <c:pt idx="1763">
                  <c:v>0.709545587825572</c:v>
                </c:pt>
                <c:pt idx="1764">
                  <c:v>0.708802123105859</c:v>
                </c:pt>
                <c:pt idx="1765">
                  <c:v>0.708098196470492</c:v>
                </c:pt>
                <c:pt idx="1766">
                  <c:v>0.707394249506274</c:v>
                </c:pt>
                <c:pt idx="1767">
                  <c:v>0.706730812212946</c:v>
                </c:pt>
                <c:pt idx="1768">
                  <c:v>0.706164000922107</c:v>
                </c:pt>
                <c:pt idx="1769">
                  <c:v>0.705647807818889</c:v>
                </c:pt>
                <c:pt idx="1770">
                  <c:v>0.70513159456601</c:v>
                </c:pt>
                <c:pt idx="1771">
                  <c:v>0.704730157870206</c:v>
                </c:pt>
                <c:pt idx="1772">
                  <c:v>0.704372816900545</c:v>
                </c:pt>
                <c:pt idx="1773">
                  <c:v>0.704057297830524</c:v>
                </c:pt>
                <c:pt idx="1774">
                  <c:v>0.70379057734061</c:v>
                </c:pt>
                <c:pt idx="1775">
                  <c:v>0.703582200534951</c:v>
                </c:pt>
                <c:pt idx="1776">
                  <c:v>0.70337381675795</c:v>
                </c:pt>
                <c:pt idx="1777">
                  <c:v>0.703189914313532</c:v>
                </c:pt>
                <c:pt idx="1778">
                  <c:v>0.703018273156805</c:v>
                </c:pt>
                <c:pt idx="1779">
                  <c:v>0.702837911730003</c:v>
                </c:pt>
                <c:pt idx="1780">
                  <c:v>0.702658732731562</c:v>
                </c:pt>
                <c:pt idx="1781">
                  <c:v>0.702479551955081</c:v>
                </c:pt>
                <c:pt idx="1782">
                  <c:v>0.702321843534067</c:v>
                </c:pt>
                <c:pt idx="1783">
                  <c:v>0.702202915083292</c:v>
                </c:pt>
                <c:pt idx="1784">
                  <c:v>0.702139890269137</c:v>
                </c:pt>
                <c:pt idx="1785">
                  <c:v>0.702102427220849</c:v>
                </c:pt>
                <c:pt idx="1786">
                  <c:v>0.702064963725448</c:v>
                </c:pt>
                <c:pt idx="1787">
                  <c:v>0.702071580885929</c:v>
                </c:pt>
                <c:pt idx="1788">
                  <c:v>0.70213703679999</c:v>
                </c:pt>
                <c:pt idx="1789">
                  <c:v>0.702314531442711</c:v>
                </c:pt>
                <c:pt idx="1790">
                  <c:v>0.702529649785886</c:v>
                </c:pt>
                <c:pt idx="1791">
                  <c:v>0.702790841144917</c:v>
                </c:pt>
                <c:pt idx="1792">
                  <c:v>0.70305204110836</c:v>
                </c:pt>
                <c:pt idx="1793">
                  <c:v>0.703301560568049</c:v>
                </c:pt>
                <c:pt idx="1794">
                  <c:v>0.703524860020456</c:v>
                </c:pt>
                <c:pt idx="1795">
                  <c:v>0.703716179565882</c:v>
                </c:pt>
                <c:pt idx="1796">
                  <c:v>0.703881844067451</c:v>
                </c:pt>
                <c:pt idx="1797">
                  <c:v>0.704047527344844</c:v>
                </c:pt>
                <c:pt idx="1798">
                  <c:v>0.704188009960111</c:v>
                </c:pt>
                <c:pt idx="1799">
                  <c:v>0.704302283801051</c:v>
                </c:pt>
                <c:pt idx="1800">
                  <c:v>0.704416590054575</c:v>
                </c:pt>
                <c:pt idx="1801">
                  <c:v>0.704554134723957</c:v>
                </c:pt>
                <c:pt idx="1802">
                  <c:v>0.704691732640192</c:v>
                </c:pt>
                <c:pt idx="1803">
                  <c:v>0.704845554302701</c:v>
                </c:pt>
                <c:pt idx="1804">
                  <c:v>0.705016663473264</c:v>
                </c:pt>
                <c:pt idx="1805">
                  <c:v>0.705222425740524</c:v>
                </c:pt>
                <c:pt idx="1806">
                  <c:v>0.705428237026284</c:v>
                </c:pt>
                <c:pt idx="1807">
                  <c:v>0.705696335342557</c:v>
                </c:pt>
                <c:pt idx="1808">
                  <c:v>0.705981198819042</c:v>
                </c:pt>
                <c:pt idx="1809">
                  <c:v>0.706307634386647</c:v>
                </c:pt>
                <c:pt idx="1810">
                  <c:v>0.706680015127794</c:v>
                </c:pt>
                <c:pt idx="1811">
                  <c:v>0.707107397158795</c:v>
                </c:pt>
                <c:pt idx="1812">
                  <c:v>0.707534769453594</c:v>
                </c:pt>
                <c:pt idx="1813">
                  <c:v>0.708064018951882</c:v>
                </c:pt>
                <c:pt idx="1814">
                  <c:v>0.708671929798251</c:v>
                </c:pt>
                <c:pt idx="1815">
                  <c:v>0.709357372395608</c:v>
                </c:pt>
                <c:pt idx="1816">
                  <c:v>0.710042760384635</c:v>
                </c:pt>
                <c:pt idx="1817">
                  <c:v>0.710775079784414</c:v>
                </c:pt>
                <c:pt idx="1818">
                  <c:v>0.711529091205841</c:v>
                </c:pt>
                <c:pt idx="1819">
                  <c:v>0.71230397516339</c:v>
                </c:pt>
                <c:pt idx="1820">
                  <c:v>0.713093796746493</c:v>
                </c:pt>
                <c:pt idx="1821">
                  <c:v>0.713895657083924</c:v>
                </c:pt>
                <c:pt idx="1822">
                  <c:v>0.714721322326102</c:v>
                </c:pt>
                <c:pt idx="1823">
                  <c:v>0.71556871113923</c:v>
                </c:pt>
                <c:pt idx="1824">
                  <c:v>0.716466530402711</c:v>
                </c:pt>
                <c:pt idx="1825">
                  <c:v>0.717415405390162</c:v>
                </c:pt>
                <c:pt idx="1826">
                  <c:v>0.718364215419803</c:v>
                </c:pt>
                <c:pt idx="1827">
                  <c:v>0.719329276465691</c:v>
                </c:pt>
                <c:pt idx="1828">
                  <c:v>0.720318022682876</c:v>
                </c:pt>
                <c:pt idx="1829">
                  <c:v>0.721328682341637</c:v>
                </c:pt>
                <c:pt idx="1830">
                  <c:v>0.722339281288683</c:v>
                </c:pt>
                <c:pt idx="1831">
                  <c:v>0.72339671953066</c:v>
                </c:pt>
                <c:pt idx="1832">
                  <c:v>0.724500276634557</c:v>
                </c:pt>
                <c:pt idx="1833">
                  <c:v>0.725649583100891</c:v>
                </c:pt>
                <c:pt idx="1834">
                  <c:v>0.726860102123707</c:v>
                </c:pt>
                <c:pt idx="1835">
                  <c:v>0.728190445348125</c:v>
                </c:pt>
                <c:pt idx="1836">
                  <c:v>0.729520745472533</c:v>
                </c:pt>
                <c:pt idx="1837">
                  <c:v>0.730805332552206</c:v>
                </c:pt>
                <c:pt idx="1838">
                  <c:v>0.732235062541088</c:v>
                </c:pt>
                <c:pt idx="1839">
                  <c:v>0.73373455441928</c:v>
                </c:pt>
                <c:pt idx="1840">
                  <c:v>0.735313045464445</c:v>
                </c:pt>
                <c:pt idx="1841">
                  <c:v>0.736969715544161</c:v>
                </c:pt>
                <c:pt idx="1842">
                  <c:v>0.738626360535876</c:v>
                </c:pt>
                <c:pt idx="1843">
                  <c:v>0.74041853876617</c:v>
                </c:pt>
                <c:pt idx="1844">
                  <c:v>0.742263308985534</c:v>
                </c:pt>
                <c:pt idx="1845">
                  <c:v>0.744162023278802</c:v>
                </c:pt>
                <c:pt idx="1846">
                  <c:v>0.746107372576535</c:v>
                </c:pt>
                <c:pt idx="1847">
                  <c:v>0.748103738480108</c:v>
                </c:pt>
                <c:pt idx="1848">
                  <c:v>0.750108696265155</c:v>
                </c:pt>
                <c:pt idx="1849">
                  <c:v>0.752120606886496</c:v>
                </c:pt>
                <c:pt idx="1850">
                  <c:v>0.754120211490431</c:v>
                </c:pt>
                <c:pt idx="1851">
                  <c:v>0.756100924686141</c:v>
                </c:pt>
                <c:pt idx="1852">
                  <c:v>0.758081651248805</c:v>
                </c:pt>
                <c:pt idx="1853">
                  <c:v>0.759995027391601</c:v>
                </c:pt>
                <c:pt idx="1854">
                  <c:v>0.761724730356367</c:v>
                </c:pt>
                <c:pt idx="1855">
                  <c:v>0.763327020544738</c:v>
                </c:pt>
                <c:pt idx="1856">
                  <c:v>0.764806860563457</c:v>
                </c:pt>
                <c:pt idx="1857">
                  <c:v>0.766177955125189</c:v>
                </c:pt>
                <c:pt idx="1858">
                  <c:v>0.767549033136255</c:v>
                </c:pt>
                <c:pt idx="1859">
                  <c:v>0.768733545032691</c:v>
                </c:pt>
                <c:pt idx="1860">
                  <c:v>0.769918041079893</c:v>
                </c:pt>
                <c:pt idx="1861">
                  <c:v>0.770937868186368</c:v>
                </c:pt>
                <c:pt idx="1862">
                  <c:v>0.771957678207117</c:v>
                </c:pt>
                <c:pt idx="1863">
                  <c:v>0.772886077120891</c:v>
                </c:pt>
                <c:pt idx="1864">
                  <c:v>0.77362538776381</c:v>
                </c:pt>
                <c:pt idx="1865">
                  <c:v>0.774277773502397</c:v>
                </c:pt>
                <c:pt idx="1866">
                  <c:v>0.774842913034389</c:v>
                </c:pt>
                <c:pt idx="1867">
                  <c:v>0.775408089940662</c:v>
                </c:pt>
                <c:pt idx="1868">
                  <c:v>0.775823822207908</c:v>
                </c:pt>
                <c:pt idx="1869">
                  <c:v>0.776178016290184</c:v>
                </c:pt>
                <c:pt idx="1870">
                  <c:v>0.776464157436099</c:v>
                </c:pt>
                <c:pt idx="1871">
                  <c:v>0.776750385225536</c:v>
                </c:pt>
                <c:pt idx="1872">
                  <c:v>0.776978456563025</c:v>
                </c:pt>
                <c:pt idx="1873">
                  <c:v>0.777143695993819</c:v>
                </c:pt>
                <c:pt idx="1874">
                  <c:v>0.777194176624702</c:v>
                </c:pt>
                <c:pt idx="1875">
                  <c:v>0.777197813214209</c:v>
                </c:pt>
                <c:pt idx="1876">
                  <c:v>0.777156142559859</c:v>
                </c:pt>
                <c:pt idx="1877">
                  <c:v>0.777073797448787</c:v>
                </c:pt>
                <c:pt idx="1878">
                  <c:v>0.776933686597235</c:v>
                </c:pt>
                <c:pt idx="1879">
                  <c:v>0.776743472199087</c:v>
                </c:pt>
                <c:pt idx="1880">
                  <c:v>0.776502807512246</c:v>
                </c:pt>
                <c:pt idx="1881">
                  <c:v>0.776228660232788</c:v>
                </c:pt>
                <c:pt idx="1882">
                  <c:v>0.775954508464963</c:v>
                </c:pt>
                <c:pt idx="1883">
                  <c:v>0.775729903078906</c:v>
                </c:pt>
                <c:pt idx="1884">
                  <c:v>0.77552207912047</c:v>
                </c:pt>
                <c:pt idx="1885">
                  <c:v>0.775320343196696</c:v>
                </c:pt>
                <c:pt idx="1886">
                  <c:v>0.775118605358226</c:v>
                </c:pt>
                <c:pt idx="1887">
                  <c:v>0.774924683850274</c:v>
                </c:pt>
                <c:pt idx="1888">
                  <c:v>0.774711781306073</c:v>
                </c:pt>
                <c:pt idx="1889">
                  <c:v>0.77449046648358</c:v>
                </c:pt>
                <c:pt idx="1890">
                  <c:v>0.774269151036737</c:v>
                </c:pt>
                <c:pt idx="1891">
                  <c:v>0.774073030726651</c:v>
                </c:pt>
                <c:pt idx="1892">
                  <c:v>0.773868926617296</c:v>
                </c:pt>
                <c:pt idx="1893">
                  <c:v>0.773669546635477</c:v>
                </c:pt>
                <c:pt idx="1894">
                  <c:v>0.773473463931816</c:v>
                </c:pt>
                <c:pt idx="1895">
                  <c:v>0.77326388277642</c:v>
                </c:pt>
                <c:pt idx="1896">
                  <c:v>0.773047172308837</c:v>
                </c:pt>
                <c:pt idx="1897">
                  <c:v>0.772830699934639</c:v>
                </c:pt>
                <c:pt idx="1898">
                  <c:v>0.77259656668</c:v>
                </c:pt>
                <c:pt idx="1899">
                  <c:v>0.77234055748893</c:v>
                </c:pt>
                <c:pt idx="1900">
                  <c:v>0.772044839881005</c:v>
                </c:pt>
                <c:pt idx="1901">
                  <c:v>0.771707053722298</c:v>
                </c:pt>
                <c:pt idx="1902">
                  <c:v>0.771283879021409</c:v>
                </c:pt>
                <c:pt idx="1903">
                  <c:v>0.770860711250954</c:v>
                </c:pt>
                <c:pt idx="1904">
                  <c:v>0.770273869075023</c:v>
                </c:pt>
                <c:pt idx="1905">
                  <c:v>0.769599475542567</c:v>
                </c:pt>
                <c:pt idx="1906">
                  <c:v>0.768837695872213</c:v>
                </c:pt>
                <c:pt idx="1907">
                  <c:v>0.768075940428799</c:v>
                </c:pt>
                <c:pt idx="1908">
                  <c:v>0.767144529904653</c:v>
                </c:pt>
                <c:pt idx="1909">
                  <c:v>0.766185855886116</c:v>
                </c:pt>
                <c:pt idx="1910">
                  <c:v>0.7652115419113</c:v>
                </c:pt>
                <c:pt idx="1911">
                  <c:v>0.764202900111296</c:v>
                </c:pt>
                <c:pt idx="1912">
                  <c:v>0.763158826309217</c:v>
                </c:pt>
                <c:pt idx="1913">
                  <c:v>0.762041773678181</c:v>
                </c:pt>
                <c:pt idx="1914">
                  <c:v>0.760860350795343</c:v>
                </c:pt>
                <c:pt idx="1915">
                  <c:v>0.759616614494771</c:v>
                </c:pt>
                <c:pt idx="1916">
                  <c:v>0.758310229112131</c:v>
                </c:pt>
                <c:pt idx="1917">
                  <c:v>0.757003890455578</c:v>
                </c:pt>
                <c:pt idx="1918">
                  <c:v>0.755621265882831</c:v>
                </c:pt>
                <c:pt idx="1919">
                  <c:v>0.754221086915429</c:v>
                </c:pt>
                <c:pt idx="1920">
                  <c:v>0.752820953584</c:v>
                </c:pt>
                <c:pt idx="1921">
                  <c:v>0.751288504154524</c:v>
                </c:pt>
                <c:pt idx="1922">
                  <c:v>0.749674607173871</c:v>
                </c:pt>
                <c:pt idx="1923">
                  <c:v>0.748060773670931</c:v>
                </c:pt>
                <c:pt idx="1924">
                  <c:v>0.746298333812643</c:v>
                </c:pt>
                <c:pt idx="1925">
                  <c:v>0.744447113103796</c:v>
                </c:pt>
                <c:pt idx="1926">
                  <c:v>0.742595975499655</c:v>
                </c:pt>
                <c:pt idx="1927">
                  <c:v>0.740683132171055</c:v>
                </c:pt>
                <c:pt idx="1928">
                  <c:v>0.738656004297099</c:v>
                </c:pt>
                <c:pt idx="1929">
                  <c:v>0.736568708010069</c:v>
                </c:pt>
                <c:pt idx="1930">
                  <c:v>0.734413932607187</c:v>
                </c:pt>
                <c:pt idx="1931">
                  <c:v>0.732259259247481</c:v>
                </c:pt>
                <c:pt idx="1932">
                  <c:v>0.729906112664743</c:v>
                </c:pt>
                <c:pt idx="1933">
                  <c:v>0.727463534482773</c:v>
                </c:pt>
                <c:pt idx="1934">
                  <c:v>0.724948666239895</c:v>
                </c:pt>
                <c:pt idx="1935">
                  <c:v>0.722361621892402</c:v>
                </c:pt>
                <c:pt idx="1936">
                  <c:v>0.719704115217566</c:v>
                </c:pt>
                <c:pt idx="1937">
                  <c:v>0.716999151188409</c:v>
                </c:pt>
                <c:pt idx="1938">
                  <c:v>0.71426370542714</c:v>
                </c:pt>
                <c:pt idx="1939">
                  <c:v>0.711504520472348</c:v>
                </c:pt>
                <c:pt idx="1940">
                  <c:v>0.70870031007502</c:v>
                </c:pt>
                <c:pt idx="1941">
                  <c:v>0.705849774517444</c:v>
                </c:pt>
                <c:pt idx="1942">
                  <c:v>0.70299936572626</c:v>
                </c:pt>
                <c:pt idx="1943">
                  <c:v>0.700078364232809</c:v>
                </c:pt>
                <c:pt idx="1944">
                  <c:v>0.697119617606527</c:v>
                </c:pt>
                <c:pt idx="1945">
                  <c:v>0.694127437096936</c:v>
                </c:pt>
                <c:pt idx="1946">
                  <c:v>0.691092362872825</c:v>
                </c:pt>
                <c:pt idx="1947">
                  <c:v>0.688057403761876</c:v>
                </c:pt>
                <c:pt idx="1948">
                  <c:v>0.685008153729336</c:v>
                </c:pt>
                <c:pt idx="1949">
                  <c:v>0.681956680397822</c:v>
                </c:pt>
                <c:pt idx="1950">
                  <c:v>0.678905260911739</c:v>
                </c:pt>
                <c:pt idx="1951">
                  <c:v>0.676707212968207</c:v>
                </c:pt>
                <c:pt idx="1952">
                  <c:v>0.674509060917973</c:v>
                </c:pt>
                <c:pt idx="1953">
                  <c:v>0.672307780621983</c:v>
                </c:pt>
                <c:pt idx="1954">
                  <c:v>0.670122763444522</c:v>
                </c:pt>
                <c:pt idx="1955">
                  <c:v>0.66795700149829</c:v>
                </c:pt>
                <c:pt idx="1956">
                  <c:v>0.665786674048302</c:v>
                </c:pt>
                <c:pt idx="1957">
                  <c:v>0.663616283559043</c:v>
                </c:pt>
                <c:pt idx="1958">
                  <c:v>0.661457244087876</c:v>
                </c:pt>
                <c:pt idx="1959">
                  <c:v>0.659312007694793</c:v>
                </c:pt>
                <c:pt idx="1960">
                  <c:v>0.657176725768644</c:v>
                </c:pt>
                <c:pt idx="1961">
                  <c:v>0.655048221202386</c:v>
                </c:pt>
                <c:pt idx="1962">
                  <c:v>0.652919673211415</c:v>
                </c:pt>
                <c:pt idx="1963">
                  <c:v>0.65086275467509</c:v>
                </c:pt>
                <c:pt idx="1964">
                  <c:v>0.648853259166558</c:v>
                </c:pt>
                <c:pt idx="1965">
                  <c:v>0.646910624306608</c:v>
                </c:pt>
                <c:pt idx="1966">
                  <c:v>0.645005575801207</c:v>
                </c:pt>
                <c:pt idx="1967">
                  <c:v>0.643115737366906</c:v>
                </c:pt>
                <c:pt idx="1968">
                  <c:v>0.641210298791696</c:v>
                </c:pt>
                <c:pt idx="1969">
                  <c:v>0.6392812784183</c:v>
                </c:pt>
                <c:pt idx="1970">
                  <c:v>0.637330180631726</c:v>
                </c:pt>
                <c:pt idx="1971">
                  <c:v>0.63537905781624</c:v>
                </c:pt>
                <c:pt idx="1972">
                  <c:v>0.633422325993506</c:v>
                </c:pt>
                <c:pt idx="1973">
                  <c:v>0.631447603974091</c:v>
                </c:pt>
                <c:pt idx="1974">
                  <c:v>0.629461923364573</c:v>
                </c:pt>
                <c:pt idx="1975">
                  <c:v>0.627466949982137</c:v>
                </c:pt>
                <c:pt idx="1976">
                  <c:v>0.625471824693315</c:v>
                </c:pt>
                <c:pt idx="1977">
                  <c:v>0.623476547925689</c:v>
                </c:pt>
                <c:pt idx="1978">
                  <c:v>0.621497492814476</c:v>
                </c:pt>
                <c:pt idx="1979">
                  <c:v>0.619532325711002</c:v>
                </c:pt>
                <c:pt idx="1980">
                  <c:v>0.617567147750894</c:v>
                </c:pt>
                <c:pt idx="1981">
                  <c:v>0.615638884001251</c:v>
                </c:pt>
                <c:pt idx="1982">
                  <c:v>0.613710606213043</c:v>
                </c:pt>
                <c:pt idx="1983">
                  <c:v>0.611798588138371</c:v>
                </c:pt>
                <c:pt idx="1984">
                  <c:v>0.609936145747483</c:v>
                </c:pt>
                <c:pt idx="1985">
                  <c:v>0.608117001777568</c:v>
                </c:pt>
                <c:pt idx="1986">
                  <c:v>0.606297833375583</c:v>
                </c:pt>
                <c:pt idx="1987">
                  <c:v>0.604510934901058</c:v>
                </c:pt>
                <c:pt idx="1988">
                  <c:v>0.602759231635476</c:v>
                </c:pt>
                <c:pt idx="1989">
                  <c:v>0.601029446424496</c:v>
                </c:pt>
                <c:pt idx="1990">
                  <c:v>0.599313167933878</c:v>
                </c:pt>
                <c:pt idx="1991">
                  <c:v>0.597596864959879</c:v>
                </c:pt>
                <c:pt idx="1992">
                  <c:v>0.59588175323135</c:v>
                </c:pt>
                <c:pt idx="1993">
                  <c:v>0.594241062878533</c:v>
                </c:pt>
                <c:pt idx="1994">
                  <c:v>0.59263632953685</c:v>
                </c:pt>
                <c:pt idx="1995">
                  <c:v>0.59107602913402</c:v>
                </c:pt>
                <c:pt idx="1996">
                  <c:v>0.58954496155622</c:v>
                </c:pt>
                <c:pt idx="1997">
                  <c:v>0.588031824797915</c:v>
                </c:pt>
                <c:pt idx="1998">
                  <c:v>0.586544126360365</c:v>
                </c:pt>
                <c:pt idx="1999">
                  <c:v>0.585097165541254</c:v>
                </c:pt>
                <c:pt idx="2000">
                  <c:v>0.583710792646619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2646024"/>
        <c:axId val="2086474664"/>
      </c:lineChart>
      <c:catAx>
        <c:axId val="2082646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de-DE"/>
          </a:p>
        </c:txPr>
        <c:crossAx val="2086474664"/>
        <c:crosses val="autoZero"/>
        <c:auto val="1"/>
        <c:lblAlgn val="ctr"/>
        <c:lblOffset val="100"/>
        <c:noMultiLvlLbl val="0"/>
      </c:catAx>
      <c:valAx>
        <c:axId val="208647466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de-DE"/>
          </a:p>
        </c:txPr>
        <c:crossAx val="20826460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de-DE"/>
        </a:p>
      </c:txPr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'Batterie 5 - P, E, Eta, U'!$J$17</c:f>
              <c:strCache>
                <c:ptCount val="1"/>
                <c:pt idx="0">
                  <c:v>P [kW]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'Batterie 5 - P, E, Eta, U'!$B$19:$B$2019</c:f>
              <c:numCache>
                <c:formatCode>General</c:formatCode>
                <c:ptCount val="2001"/>
                <c:pt idx="0">
                  <c:v>0.0</c:v>
                </c:pt>
                <c:pt idx="1">
                  <c:v>2.0</c:v>
                </c:pt>
                <c:pt idx="2">
                  <c:v>4.0</c:v>
                </c:pt>
                <c:pt idx="3">
                  <c:v>6.0</c:v>
                </c:pt>
                <c:pt idx="4">
                  <c:v>8.0</c:v>
                </c:pt>
                <c:pt idx="5">
                  <c:v>10.0</c:v>
                </c:pt>
                <c:pt idx="6">
                  <c:v>12.0</c:v>
                </c:pt>
                <c:pt idx="7">
                  <c:v>14.0</c:v>
                </c:pt>
                <c:pt idx="8">
                  <c:v>16.0</c:v>
                </c:pt>
                <c:pt idx="9">
                  <c:v>18.0</c:v>
                </c:pt>
                <c:pt idx="10">
                  <c:v>20.0</c:v>
                </c:pt>
                <c:pt idx="11">
                  <c:v>22.0</c:v>
                </c:pt>
                <c:pt idx="12">
                  <c:v>24.0</c:v>
                </c:pt>
                <c:pt idx="13">
                  <c:v>26.0</c:v>
                </c:pt>
                <c:pt idx="14">
                  <c:v>28.0</c:v>
                </c:pt>
                <c:pt idx="15">
                  <c:v>30.0</c:v>
                </c:pt>
                <c:pt idx="16">
                  <c:v>32.0</c:v>
                </c:pt>
                <c:pt idx="17">
                  <c:v>34.0</c:v>
                </c:pt>
                <c:pt idx="18">
                  <c:v>36.0</c:v>
                </c:pt>
                <c:pt idx="19">
                  <c:v>38.0</c:v>
                </c:pt>
                <c:pt idx="20">
                  <c:v>40.0</c:v>
                </c:pt>
                <c:pt idx="21">
                  <c:v>42.0</c:v>
                </c:pt>
                <c:pt idx="22">
                  <c:v>44.0</c:v>
                </c:pt>
                <c:pt idx="23">
                  <c:v>46.0</c:v>
                </c:pt>
                <c:pt idx="24">
                  <c:v>48.0</c:v>
                </c:pt>
                <c:pt idx="25">
                  <c:v>50.0</c:v>
                </c:pt>
                <c:pt idx="26">
                  <c:v>52.0</c:v>
                </c:pt>
                <c:pt idx="27">
                  <c:v>54.0</c:v>
                </c:pt>
                <c:pt idx="28">
                  <c:v>56.0</c:v>
                </c:pt>
                <c:pt idx="29">
                  <c:v>58.0</c:v>
                </c:pt>
                <c:pt idx="30">
                  <c:v>60.0</c:v>
                </c:pt>
                <c:pt idx="31">
                  <c:v>62.0</c:v>
                </c:pt>
                <c:pt idx="32">
                  <c:v>64.0</c:v>
                </c:pt>
                <c:pt idx="33">
                  <c:v>66.0</c:v>
                </c:pt>
                <c:pt idx="34">
                  <c:v>68.0</c:v>
                </c:pt>
                <c:pt idx="35">
                  <c:v>70.0</c:v>
                </c:pt>
                <c:pt idx="36">
                  <c:v>72.0</c:v>
                </c:pt>
                <c:pt idx="37">
                  <c:v>74.0</c:v>
                </c:pt>
                <c:pt idx="38">
                  <c:v>76.0</c:v>
                </c:pt>
                <c:pt idx="39">
                  <c:v>78.0</c:v>
                </c:pt>
                <c:pt idx="40">
                  <c:v>80.0</c:v>
                </c:pt>
                <c:pt idx="41">
                  <c:v>82.0</c:v>
                </c:pt>
                <c:pt idx="42">
                  <c:v>84.0</c:v>
                </c:pt>
                <c:pt idx="43">
                  <c:v>86.0</c:v>
                </c:pt>
                <c:pt idx="44">
                  <c:v>88.0</c:v>
                </c:pt>
                <c:pt idx="45">
                  <c:v>90.0</c:v>
                </c:pt>
                <c:pt idx="46">
                  <c:v>92.0</c:v>
                </c:pt>
                <c:pt idx="47">
                  <c:v>94.0</c:v>
                </c:pt>
                <c:pt idx="48">
                  <c:v>96.0</c:v>
                </c:pt>
                <c:pt idx="49">
                  <c:v>98.0</c:v>
                </c:pt>
                <c:pt idx="50">
                  <c:v>100.0</c:v>
                </c:pt>
                <c:pt idx="51">
                  <c:v>102.0</c:v>
                </c:pt>
                <c:pt idx="52">
                  <c:v>104.0</c:v>
                </c:pt>
                <c:pt idx="53">
                  <c:v>106.0</c:v>
                </c:pt>
                <c:pt idx="54">
                  <c:v>108.0</c:v>
                </c:pt>
                <c:pt idx="55">
                  <c:v>110.0</c:v>
                </c:pt>
                <c:pt idx="56">
                  <c:v>112.0</c:v>
                </c:pt>
                <c:pt idx="57">
                  <c:v>114.0</c:v>
                </c:pt>
                <c:pt idx="58">
                  <c:v>116.0</c:v>
                </c:pt>
                <c:pt idx="59">
                  <c:v>118.0</c:v>
                </c:pt>
                <c:pt idx="60">
                  <c:v>120.0</c:v>
                </c:pt>
                <c:pt idx="61">
                  <c:v>122.0</c:v>
                </c:pt>
                <c:pt idx="62">
                  <c:v>124.0</c:v>
                </c:pt>
                <c:pt idx="63">
                  <c:v>126.0</c:v>
                </c:pt>
                <c:pt idx="64">
                  <c:v>128.0</c:v>
                </c:pt>
                <c:pt idx="65">
                  <c:v>130.0</c:v>
                </c:pt>
                <c:pt idx="66">
                  <c:v>132.0</c:v>
                </c:pt>
                <c:pt idx="67">
                  <c:v>134.0</c:v>
                </c:pt>
                <c:pt idx="68">
                  <c:v>136.0</c:v>
                </c:pt>
                <c:pt idx="69">
                  <c:v>138.0</c:v>
                </c:pt>
                <c:pt idx="70">
                  <c:v>140.0</c:v>
                </c:pt>
                <c:pt idx="71">
                  <c:v>142.0</c:v>
                </c:pt>
                <c:pt idx="72">
                  <c:v>144.0</c:v>
                </c:pt>
                <c:pt idx="73">
                  <c:v>146.0</c:v>
                </c:pt>
                <c:pt idx="74">
                  <c:v>148.0</c:v>
                </c:pt>
                <c:pt idx="75">
                  <c:v>150.0</c:v>
                </c:pt>
                <c:pt idx="76">
                  <c:v>152.0</c:v>
                </c:pt>
                <c:pt idx="77">
                  <c:v>154.0</c:v>
                </c:pt>
                <c:pt idx="78">
                  <c:v>156.0</c:v>
                </c:pt>
                <c:pt idx="79">
                  <c:v>158.0</c:v>
                </c:pt>
                <c:pt idx="80">
                  <c:v>160.0</c:v>
                </c:pt>
                <c:pt idx="81">
                  <c:v>162.0</c:v>
                </c:pt>
                <c:pt idx="82">
                  <c:v>164.0</c:v>
                </c:pt>
                <c:pt idx="83">
                  <c:v>166.0</c:v>
                </c:pt>
                <c:pt idx="84">
                  <c:v>168.0</c:v>
                </c:pt>
                <c:pt idx="85">
                  <c:v>170.0</c:v>
                </c:pt>
                <c:pt idx="86">
                  <c:v>172.0</c:v>
                </c:pt>
                <c:pt idx="87">
                  <c:v>174.0</c:v>
                </c:pt>
                <c:pt idx="88">
                  <c:v>176.0</c:v>
                </c:pt>
                <c:pt idx="89">
                  <c:v>178.0</c:v>
                </c:pt>
                <c:pt idx="90">
                  <c:v>180.0</c:v>
                </c:pt>
                <c:pt idx="91">
                  <c:v>182.0</c:v>
                </c:pt>
                <c:pt idx="92">
                  <c:v>184.0</c:v>
                </c:pt>
                <c:pt idx="93">
                  <c:v>186.0</c:v>
                </c:pt>
                <c:pt idx="94">
                  <c:v>188.0</c:v>
                </c:pt>
                <c:pt idx="95">
                  <c:v>190.0</c:v>
                </c:pt>
                <c:pt idx="96">
                  <c:v>192.0</c:v>
                </c:pt>
                <c:pt idx="97">
                  <c:v>194.0</c:v>
                </c:pt>
                <c:pt idx="98">
                  <c:v>196.0</c:v>
                </c:pt>
                <c:pt idx="99">
                  <c:v>198.0</c:v>
                </c:pt>
                <c:pt idx="100">
                  <c:v>200.0</c:v>
                </c:pt>
                <c:pt idx="101">
                  <c:v>202.0</c:v>
                </c:pt>
                <c:pt idx="102">
                  <c:v>204.0</c:v>
                </c:pt>
                <c:pt idx="103">
                  <c:v>206.0</c:v>
                </c:pt>
                <c:pt idx="104">
                  <c:v>208.0</c:v>
                </c:pt>
                <c:pt idx="105">
                  <c:v>210.0</c:v>
                </c:pt>
                <c:pt idx="106">
                  <c:v>212.0</c:v>
                </c:pt>
                <c:pt idx="107">
                  <c:v>214.0</c:v>
                </c:pt>
                <c:pt idx="108">
                  <c:v>216.0</c:v>
                </c:pt>
                <c:pt idx="109">
                  <c:v>218.0</c:v>
                </c:pt>
                <c:pt idx="110">
                  <c:v>220.0</c:v>
                </c:pt>
                <c:pt idx="111">
                  <c:v>222.0</c:v>
                </c:pt>
                <c:pt idx="112">
                  <c:v>224.0</c:v>
                </c:pt>
                <c:pt idx="113">
                  <c:v>226.0</c:v>
                </c:pt>
                <c:pt idx="114">
                  <c:v>228.0</c:v>
                </c:pt>
                <c:pt idx="115">
                  <c:v>230.0</c:v>
                </c:pt>
                <c:pt idx="116">
                  <c:v>232.0</c:v>
                </c:pt>
                <c:pt idx="117">
                  <c:v>234.0</c:v>
                </c:pt>
                <c:pt idx="118">
                  <c:v>236.0</c:v>
                </c:pt>
                <c:pt idx="119">
                  <c:v>238.0</c:v>
                </c:pt>
                <c:pt idx="120">
                  <c:v>240.0</c:v>
                </c:pt>
                <c:pt idx="121">
                  <c:v>242.0</c:v>
                </c:pt>
                <c:pt idx="122">
                  <c:v>244.0</c:v>
                </c:pt>
                <c:pt idx="123">
                  <c:v>246.0</c:v>
                </c:pt>
                <c:pt idx="124">
                  <c:v>248.0</c:v>
                </c:pt>
                <c:pt idx="125">
                  <c:v>250.0</c:v>
                </c:pt>
                <c:pt idx="126">
                  <c:v>252.0</c:v>
                </c:pt>
                <c:pt idx="127">
                  <c:v>254.0</c:v>
                </c:pt>
                <c:pt idx="128">
                  <c:v>256.0</c:v>
                </c:pt>
                <c:pt idx="129">
                  <c:v>258.0</c:v>
                </c:pt>
                <c:pt idx="130">
                  <c:v>260.0</c:v>
                </c:pt>
                <c:pt idx="131">
                  <c:v>262.0</c:v>
                </c:pt>
                <c:pt idx="132">
                  <c:v>264.0</c:v>
                </c:pt>
                <c:pt idx="133">
                  <c:v>266.0</c:v>
                </c:pt>
                <c:pt idx="134">
                  <c:v>268.0</c:v>
                </c:pt>
                <c:pt idx="135">
                  <c:v>270.0</c:v>
                </c:pt>
                <c:pt idx="136">
                  <c:v>272.0</c:v>
                </c:pt>
                <c:pt idx="137">
                  <c:v>274.0</c:v>
                </c:pt>
                <c:pt idx="138">
                  <c:v>276.0</c:v>
                </c:pt>
                <c:pt idx="139">
                  <c:v>278.0</c:v>
                </c:pt>
                <c:pt idx="140">
                  <c:v>280.0</c:v>
                </c:pt>
                <c:pt idx="141">
                  <c:v>282.0</c:v>
                </c:pt>
                <c:pt idx="142">
                  <c:v>284.0</c:v>
                </c:pt>
                <c:pt idx="143">
                  <c:v>286.0</c:v>
                </c:pt>
                <c:pt idx="144">
                  <c:v>288.0</c:v>
                </c:pt>
                <c:pt idx="145">
                  <c:v>290.0</c:v>
                </c:pt>
                <c:pt idx="146">
                  <c:v>292.0</c:v>
                </c:pt>
                <c:pt idx="147">
                  <c:v>294.0</c:v>
                </c:pt>
                <c:pt idx="148">
                  <c:v>296.0</c:v>
                </c:pt>
                <c:pt idx="149">
                  <c:v>298.0</c:v>
                </c:pt>
                <c:pt idx="150">
                  <c:v>300.0</c:v>
                </c:pt>
                <c:pt idx="151">
                  <c:v>302.0</c:v>
                </c:pt>
                <c:pt idx="152">
                  <c:v>304.0</c:v>
                </c:pt>
                <c:pt idx="153">
                  <c:v>306.0</c:v>
                </c:pt>
                <c:pt idx="154">
                  <c:v>308.0</c:v>
                </c:pt>
                <c:pt idx="155">
                  <c:v>310.0</c:v>
                </c:pt>
                <c:pt idx="156">
                  <c:v>312.0</c:v>
                </c:pt>
                <c:pt idx="157">
                  <c:v>314.0</c:v>
                </c:pt>
                <c:pt idx="158">
                  <c:v>316.0</c:v>
                </c:pt>
                <c:pt idx="159">
                  <c:v>318.0</c:v>
                </c:pt>
                <c:pt idx="160">
                  <c:v>320.0</c:v>
                </c:pt>
                <c:pt idx="161">
                  <c:v>322.0</c:v>
                </c:pt>
                <c:pt idx="162">
                  <c:v>324.0</c:v>
                </c:pt>
                <c:pt idx="163">
                  <c:v>326.0</c:v>
                </c:pt>
                <c:pt idx="164">
                  <c:v>328.0</c:v>
                </c:pt>
                <c:pt idx="165">
                  <c:v>330.0</c:v>
                </c:pt>
                <c:pt idx="166">
                  <c:v>332.0</c:v>
                </c:pt>
                <c:pt idx="167">
                  <c:v>334.0</c:v>
                </c:pt>
                <c:pt idx="168">
                  <c:v>336.0</c:v>
                </c:pt>
                <c:pt idx="169">
                  <c:v>338.0</c:v>
                </c:pt>
                <c:pt idx="170">
                  <c:v>340.0</c:v>
                </c:pt>
                <c:pt idx="171">
                  <c:v>342.0</c:v>
                </c:pt>
                <c:pt idx="172">
                  <c:v>344.0</c:v>
                </c:pt>
                <c:pt idx="173">
                  <c:v>346.0</c:v>
                </c:pt>
                <c:pt idx="174">
                  <c:v>348.0</c:v>
                </c:pt>
                <c:pt idx="175">
                  <c:v>350.0</c:v>
                </c:pt>
                <c:pt idx="176">
                  <c:v>352.0</c:v>
                </c:pt>
                <c:pt idx="177">
                  <c:v>354.0</c:v>
                </c:pt>
                <c:pt idx="178">
                  <c:v>356.0</c:v>
                </c:pt>
                <c:pt idx="179">
                  <c:v>358.0</c:v>
                </c:pt>
                <c:pt idx="180">
                  <c:v>360.0</c:v>
                </c:pt>
                <c:pt idx="181">
                  <c:v>362.0</c:v>
                </c:pt>
                <c:pt idx="182">
                  <c:v>364.0</c:v>
                </c:pt>
                <c:pt idx="183">
                  <c:v>366.0</c:v>
                </c:pt>
                <c:pt idx="184">
                  <c:v>368.0</c:v>
                </c:pt>
                <c:pt idx="185">
                  <c:v>370.0</c:v>
                </c:pt>
                <c:pt idx="186">
                  <c:v>372.0</c:v>
                </c:pt>
                <c:pt idx="187">
                  <c:v>374.0</c:v>
                </c:pt>
                <c:pt idx="188">
                  <c:v>376.0</c:v>
                </c:pt>
                <c:pt idx="189">
                  <c:v>378.0</c:v>
                </c:pt>
                <c:pt idx="190">
                  <c:v>380.0</c:v>
                </c:pt>
                <c:pt idx="191">
                  <c:v>382.0</c:v>
                </c:pt>
                <c:pt idx="192">
                  <c:v>384.0</c:v>
                </c:pt>
                <c:pt idx="193">
                  <c:v>386.0</c:v>
                </c:pt>
                <c:pt idx="194">
                  <c:v>388.0</c:v>
                </c:pt>
                <c:pt idx="195">
                  <c:v>390.0</c:v>
                </c:pt>
                <c:pt idx="196">
                  <c:v>392.0</c:v>
                </c:pt>
                <c:pt idx="197">
                  <c:v>394.0</c:v>
                </c:pt>
                <c:pt idx="198">
                  <c:v>396.0</c:v>
                </c:pt>
                <c:pt idx="199">
                  <c:v>398.0</c:v>
                </c:pt>
                <c:pt idx="200">
                  <c:v>400.0</c:v>
                </c:pt>
                <c:pt idx="201">
                  <c:v>402.0</c:v>
                </c:pt>
                <c:pt idx="202">
                  <c:v>404.0</c:v>
                </c:pt>
                <c:pt idx="203">
                  <c:v>406.0</c:v>
                </c:pt>
                <c:pt idx="204">
                  <c:v>408.0</c:v>
                </c:pt>
                <c:pt idx="205">
                  <c:v>410.0</c:v>
                </c:pt>
                <c:pt idx="206">
                  <c:v>412.0</c:v>
                </c:pt>
                <c:pt idx="207">
                  <c:v>414.0</c:v>
                </c:pt>
                <c:pt idx="208">
                  <c:v>416.0</c:v>
                </c:pt>
                <c:pt idx="209">
                  <c:v>418.0</c:v>
                </c:pt>
                <c:pt idx="210">
                  <c:v>420.0</c:v>
                </c:pt>
                <c:pt idx="211">
                  <c:v>422.0</c:v>
                </c:pt>
                <c:pt idx="212">
                  <c:v>424.0</c:v>
                </c:pt>
                <c:pt idx="213">
                  <c:v>426.0</c:v>
                </c:pt>
                <c:pt idx="214">
                  <c:v>428.0</c:v>
                </c:pt>
                <c:pt idx="215">
                  <c:v>430.0</c:v>
                </c:pt>
                <c:pt idx="216">
                  <c:v>432.0</c:v>
                </c:pt>
                <c:pt idx="217">
                  <c:v>434.0</c:v>
                </c:pt>
                <c:pt idx="218">
                  <c:v>436.0</c:v>
                </c:pt>
                <c:pt idx="219">
                  <c:v>438.0</c:v>
                </c:pt>
                <c:pt idx="220">
                  <c:v>440.0</c:v>
                </c:pt>
                <c:pt idx="221">
                  <c:v>442.0</c:v>
                </c:pt>
                <c:pt idx="222">
                  <c:v>444.0</c:v>
                </c:pt>
                <c:pt idx="223">
                  <c:v>446.0</c:v>
                </c:pt>
                <c:pt idx="224">
                  <c:v>448.0</c:v>
                </c:pt>
                <c:pt idx="225">
                  <c:v>450.0</c:v>
                </c:pt>
                <c:pt idx="226">
                  <c:v>452.0</c:v>
                </c:pt>
                <c:pt idx="227">
                  <c:v>454.0</c:v>
                </c:pt>
                <c:pt idx="228">
                  <c:v>456.0</c:v>
                </c:pt>
                <c:pt idx="229">
                  <c:v>458.0</c:v>
                </c:pt>
                <c:pt idx="230">
                  <c:v>460.0</c:v>
                </c:pt>
                <c:pt idx="231">
                  <c:v>462.0</c:v>
                </c:pt>
                <c:pt idx="232">
                  <c:v>464.0</c:v>
                </c:pt>
                <c:pt idx="233">
                  <c:v>466.0</c:v>
                </c:pt>
                <c:pt idx="234">
                  <c:v>468.0</c:v>
                </c:pt>
                <c:pt idx="235">
                  <c:v>470.0</c:v>
                </c:pt>
                <c:pt idx="236">
                  <c:v>472.0</c:v>
                </c:pt>
                <c:pt idx="237">
                  <c:v>474.0</c:v>
                </c:pt>
                <c:pt idx="238">
                  <c:v>476.0</c:v>
                </c:pt>
                <c:pt idx="239">
                  <c:v>478.0</c:v>
                </c:pt>
                <c:pt idx="240">
                  <c:v>480.0</c:v>
                </c:pt>
                <c:pt idx="241">
                  <c:v>482.0</c:v>
                </c:pt>
                <c:pt idx="242">
                  <c:v>484.0</c:v>
                </c:pt>
                <c:pt idx="243">
                  <c:v>486.0</c:v>
                </c:pt>
                <c:pt idx="244">
                  <c:v>488.0</c:v>
                </c:pt>
                <c:pt idx="245">
                  <c:v>490.0</c:v>
                </c:pt>
                <c:pt idx="246">
                  <c:v>492.0</c:v>
                </c:pt>
                <c:pt idx="247">
                  <c:v>494.0</c:v>
                </c:pt>
                <c:pt idx="248">
                  <c:v>496.0</c:v>
                </c:pt>
                <c:pt idx="249">
                  <c:v>498.0</c:v>
                </c:pt>
                <c:pt idx="250">
                  <c:v>500.0</c:v>
                </c:pt>
                <c:pt idx="251">
                  <c:v>502.0</c:v>
                </c:pt>
                <c:pt idx="252">
                  <c:v>504.0</c:v>
                </c:pt>
                <c:pt idx="253">
                  <c:v>506.0</c:v>
                </c:pt>
                <c:pt idx="254">
                  <c:v>508.0</c:v>
                </c:pt>
                <c:pt idx="255">
                  <c:v>510.0</c:v>
                </c:pt>
                <c:pt idx="256">
                  <c:v>512.0</c:v>
                </c:pt>
                <c:pt idx="257">
                  <c:v>514.0</c:v>
                </c:pt>
                <c:pt idx="258">
                  <c:v>516.0</c:v>
                </c:pt>
                <c:pt idx="259">
                  <c:v>518.0</c:v>
                </c:pt>
                <c:pt idx="260">
                  <c:v>520.0</c:v>
                </c:pt>
                <c:pt idx="261">
                  <c:v>522.0</c:v>
                </c:pt>
                <c:pt idx="262">
                  <c:v>524.0</c:v>
                </c:pt>
                <c:pt idx="263">
                  <c:v>526.0</c:v>
                </c:pt>
                <c:pt idx="264">
                  <c:v>528.0</c:v>
                </c:pt>
                <c:pt idx="265">
                  <c:v>530.0</c:v>
                </c:pt>
                <c:pt idx="266">
                  <c:v>532.0</c:v>
                </c:pt>
                <c:pt idx="267">
                  <c:v>534.0</c:v>
                </c:pt>
                <c:pt idx="268">
                  <c:v>536.0</c:v>
                </c:pt>
                <c:pt idx="269">
                  <c:v>538.0</c:v>
                </c:pt>
                <c:pt idx="270">
                  <c:v>540.0</c:v>
                </c:pt>
                <c:pt idx="271">
                  <c:v>542.0</c:v>
                </c:pt>
                <c:pt idx="272">
                  <c:v>544.0</c:v>
                </c:pt>
                <c:pt idx="273">
                  <c:v>546.0</c:v>
                </c:pt>
                <c:pt idx="274">
                  <c:v>548.0</c:v>
                </c:pt>
                <c:pt idx="275">
                  <c:v>550.0</c:v>
                </c:pt>
                <c:pt idx="276">
                  <c:v>552.0</c:v>
                </c:pt>
                <c:pt idx="277">
                  <c:v>554.0</c:v>
                </c:pt>
                <c:pt idx="278">
                  <c:v>556.0</c:v>
                </c:pt>
                <c:pt idx="279">
                  <c:v>558.0</c:v>
                </c:pt>
                <c:pt idx="280">
                  <c:v>560.0</c:v>
                </c:pt>
                <c:pt idx="281">
                  <c:v>562.0</c:v>
                </c:pt>
                <c:pt idx="282">
                  <c:v>564.0</c:v>
                </c:pt>
                <c:pt idx="283">
                  <c:v>566.0</c:v>
                </c:pt>
                <c:pt idx="284">
                  <c:v>568.0</c:v>
                </c:pt>
                <c:pt idx="285">
                  <c:v>570.0</c:v>
                </c:pt>
                <c:pt idx="286">
                  <c:v>572.0</c:v>
                </c:pt>
                <c:pt idx="287">
                  <c:v>574.0</c:v>
                </c:pt>
                <c:pt idx="288">
                  <c:v>576.0</c:v>
                </c:pt>
                <c:pt idx="289">
                  <c:v>578.0</c:v>
                </c:pt>
                <c:pt idx="290">
                  <c:v>580.0</c:v>
                </c:pt>
                <c:pt idx="291">
                  <c:v>582.0</c:v>
                </c:pt>
                <c:pt idx="292">
                  <c:v>584.0</c:v>
                </c:pt>
                <c:pt idx="293">
                  <c:v>586.0</c:v>
                </c:pt>
                <c:pt idx="294">
                  <c:v>588.0</c:v>
                </c:pt>
                <c:pt idx="295">
                  <c:v>590.0</c:v>
                </c:pt>
                <c:pt idx="296">
                  <c:v>592.0</c:v>
                </c:pt>
                <c:pt idx="297">
                  <c:v>594.0</c:v>
                </c:pt>
                <c:pt idx="298">
                  <c:v>596.0</c:v>
                </c:pt>
                <c:pt idx="299">
                  <c:v>598.0</c:v>
                </c:pt>
                <c:pt idx="300">
                  <c:v>600.0</c:v>
                </c:pt>
                <c:pt idx="301">
                  <c:v>602.0</c:v>
                </c:pt>
                <c:pt idx="302">
                  <c:v>604.0</c:v>
                </c:pt>
                <c:pt idx="303">
                  <c:v>606.0</c:v>
                </c:pt>
                <c:pt idx="304">
                  <c:v>608.0</c:v>
                </c:pt>
                <c:pt idx="305">
                  <c:v>610.0</c:v>
                </c:pt>
                <c:pt idx="306">
                  <c:v>612.0</c:v>
                </c:pt>
                <c:pt idx="307">
                  <c:v>614.0</c:v>
                </c:pt>
                <c:pt idx="308">
                  <c:v>616.0</c:v>
                </c:pt>
                <c:pt idx="309">
                  <c:v>618.0</c:v>
                </c:pt>
                <c:pt idx="310">
                  <c:v>620.0</c:v>
                </c:pt>
                <c:pt idx="311">
                  <c:v>622.0</c:v>
                </c:pt>
                <c:pt idx="312">
                  <c:v>624.0</c:v>
                </c:pt>
                <c:pt idx="313">
                  <c:v>626.0</c:v>
                </c:pt>
                <c:pt idx="314">
                  <c:v>628.0</c:v>
                </c:pt>
                <c:pt idx="315">
                  <c:v>630.0</c:v>
                </c:pt>
                <c:pt idx="316">
                  <c:v>632.0</c:v>
                </c:pt>
                <c:pt idx="317">
                  <c:v>634.0</c:v>
                </c:pt>
                <c:pt idx="318">
                  <c:v>636.0</c:v>
                </c:pt>
                <c:pt idx="319">
                  <c:v>638.0</c:v>
                </c:pt>
                <c:pt idx="320">
                  <c:v>640.0</c:v>
                </c:pt>
                <c:pt idx="321">
                  <c:v>642.0</c:v>
                </c:pt>
                <c:pt idx="322">
                  <c:v>644.0</c:v>
                </c:pt>
                <c:pt idx="323">
                  <c:v>646.0</c:v>
                </c:pt>
                <c:pt idx="324">
                  <c:v>648.0</c:v>
                </c:pt>
                <c:pt idx="325">
                  <c:v>650.0</c:v>
                </c:pt>
                <c:pt idx="326">
                  <c:v>652.0</c:v>
                </c:pt>
                <c:pt idx="327">
                  <c:v>654.0</c:v>
                </c:pt>
                <c:pt idx="328">
                  <c:v>656.0</c:v>
                </c:pt>
                <c:pt idx="329">
                  <c:v>658.0</c:v>
                </c:pt>
                <c:pt idx="330">
                  <c:v>660.0</c:v>
                </c:pt>
                <c:pt idx="331">
                  <c:v>662.0</c:v>
                </c:pt>
                <c:pt idx="332">
                  <c:v>664.0</c:v>
                </c:pt>
                <c:pt idx="333">
                  <c:v>666.0</c:v>
                </c:pt>
                <c:pt idx="334">
                  <c:v>668.0</c:v>
                </c:pt>
                <c:pt idx="335">
                  <c:v>670.0</c:v>
                </c:pt>
                <c:pt idx="336">
                  <c:v>672.0</c:v>
                </c:pt>
                <c:pt idx="337">
                  <c:v>674.0</c:v>
                </c:pt>
                <c:pt idx="338">
                  <c:v>676.0</c:v>
                </c:pt>
                <c:pt idx="339">
                  <c:v>678.0</c:v>
                </c:pt>
                <c:pt idx="340">
                  <c:v>680.0</c:v>
                </c:pt>
                <c:pt idx="341">
                  <c:v>682.0</c:v>
                </c:pt>
                <c:pt idx="342">
                  <c:v>684.0</c:v>
                </c:pt>
                <c:pt idx="343">
                  <c:v>686.0</c:v>
                </c:pt>
                <c:pt idx="344">
                  <c:v>688.0</c:v>
                </c:pt>
                <c:pt idx="345">
                  <c:v>690.0</c:v>
                </c:pt>
                <c:pt idx="346">
                  <c:v>692.0</c:v>
                </c:pt>
                <c:pt idx="347">
                  <c:v>694.0</c:v>
                </c:pt>
                <c:pt idx="348">
                  <c:v>696.0</c:v>
                </c:pt>
                <c:pt idx="349">
                  <c:v>698.0</c:v>
                </c:pt>
                <c:pt idx="350">
                  <c:v>700.0</c:v>
                </c:pt>
                <c:pt idx="351">
                  <c:v>702.0</c:v>
                </c:pt>
                <c:pt idx="352">
                  <c:v>704.0</c:v>
                </c:pt>
                <c:pt idx="353">
                  <c:v>706.0</c:v>
                </c:pt>
                <c:pt idx="354">
                  <c:v>708.0</c:v>
                </c:pt>
                <c:pt idx="355">
                  <c:v>710.0</c:v>
                </c:pt>
                <c:pt idx="356">
                  <c:v>712.0</c:v>
                </c:pt>
                <c:pt idx="357">
                  <c:v>714.0</c:v>
                </c:pt>
                <c:pt idx="358">
                  <c:v>716.0</c:v>
                </c:pt>
                <c:pt idx="359">
                  <c:v>718.0</c:v>
                </c:pt>
                <c:pt idx="360">
                  <c:v>720.0</c:v>
                </c:pt>
                <c:pt idx="361">
                  <c:v>722.0</c:v>
                </c:pt>
                <c:pt idx="362">
                  <c:v>724.0</c:v>
                </c:pt>
                <c:pt idx="363">
                  <c:v>726.0</c:v>
                </c:pt>
                <c:pt idx="364">
                  <c:v>728.0</c:v>
                </c:pt>
                <c:pt idx="365">
                  <c:v>730.0</c:v>
                </c:pt>
                <c:pt idx="366">
                  <c:v>732.0</c:v>
                </c:pt>
                <c:pt idx="367">
                  <c:v>734.0</c:v>
                </c:pt>
                <c:pt idx="368">
                  <c:v>736.0</c:v>
                </c:pt>
                <c:pt idx="369">
                  <c:v>738.0</c:v>
                </c:pt>
                <c:pt idx="370">
                  <c:v>740.0</c:v>
                </c:pt>
                <c:pt idx="371">
                  <c:v>742.0</c:v>
                </c:pt>
                <c:pt idx="372">
                  <c:v>744.0</c:v>
                </c:pt>
                <c:pt idx="373">
                  <c:v>746.0</c:v>
                </c:pt>
                <c:pt idx="374">
                  <c:v>748.0</c:v>
                </c:pt>
                <c:pt idx="375">
                  <c:v>750.0</c:v>
                </c:pt>
                <c:pt idx="376">
                  <c:v>752.0</c:v>
                </c:pt>
                <c:pt idx="377">
                  <c:v>754.0</c:v>
                </c:pt>
                <c:pt idx="378">
                  <c:v>756.0</c:v>
                </c:pt>
                <c:pt idx="379">
                  <c:v>758.0</c:v>
                </c:pt>
                <c:pt idx="380">
                  <c:v>760.0</c:v>
                </c:pt>
                <c:pt idx="381">
                  <c:v>762.0</c:v>
                </c:pt>
                <c:pt idx="382">
                  <c:v>764.0</c:v>
                </c:pt>
                <c:pt idx="383">
                  <c:v>766.0</c:v>
                </c:pt>
                <c:pt idx="384">
                  <c:v>768.0</c:v>
                </c:pt>
                <c:pt idx="385">
                  <c:v>770.0</c:v>
                </c:pt>
                <c:pt idx="386">
                  <c:v>772.0</c:v>
                </c:pt>
                <c:pt idx="387">
                  <c:v>774.0</c:v>
                </c:pt>
                <c:pt idx="388">
                  <c:v>776.0</c:v>
                </c:pt>
                <c:pt idx="389">
                  <c:v>778.0</c:v>
                </c:pt>
                <c:pt idx="390">
                  <c:v>780.0</c:v>
                </c:pt>
                <c:pt idx="391">
                  <c:v>782.0</c:v>
                </c:pt>
                <c:pt idx="392">
                  <c:v>784.0</c:v>
                </c:pt>
                <c:pt idx="393">
                  <c:v>786.0</c:v>
                </c:pt>
                <c:pt idx="394">
                  <c:v>788.0</c:v>
                </c:pt>
                <c:pt idx="395">
                  <c:v>790.0</c:v>
                </c:pt>
                <c:pt idx="396">
                  <c:v>792.0</c:v>
                </c:pt>
                <c:pt idx="397">
                  <c:v>794.0</c:v>
                </c:pt>
                <c:pt idx="398">
                  <c:v>796.0</c:v>
                </c:pt>
                <c:pt idx="399">
                  <c:v>798.0</c:v>
                </c:pt>
                <c:pt idx="400">
                  <c:v>800.0</c:v>
                </c:pt>
                <c:pt idx="401">
                  <c:v>802.0</c:v>
                </c:pt>
                <c:pt idx="402">
                  <c:v>804.0</c:v>
                </c:pt>
                <c:pt idx="403">
                  <c:v>806.0</c:v>
                </c:pt>
                <c:pt idx="404">
                  <c:v>808.0</c:v>
                </c:pt>
                <c:pt idx="405">
                  <c:v>810.0</c:v>
                </c:pt>
                <c:pt idx="406">
                  <c:v>812.0</c:v>
                </c:pt>
                <c:pt idx="407">
                  <c:v>814.0</c:v>
                </c:pt>
                <c:pt idx="408">
                  <c:v>816.0</c:v>
                </c:pt>
                <c:pt idx="409">
                  <c:v>818.0</c:v>
                </c:pt>
                <c:pt idx="410">
                  <c:v>820.0</c:v>
                </c:pt>
                <c:pt idx="411">
                  <c:v>822.0</c:v>
                </c:pt>
                <c:pt idx="412">
                  <c:v>824.0</c:v>
                </c:pt>
                <c:pt idx="413">
                  <c:v>826.0</c:v>
                </c:pt>
                <c:pt idx="414">
                  <c:v>828.0</c:v>
                </c:pt>
                <c:pt idx="415">
                  <c:v>830.0</c:v>
                </c:pt>
                <c:pt idx="416">
                  <c:v>832.0</c:v>
                </c:pt>
                <c:pt idx="417">
                  <c:v>834.0</c:v>
                </c:pt>
                <c:pt idx="418">
                  <c:v>836.0</c:v>
                </c:pt>
                <c:pt idx="419">
                  <c:v>838.0</c:v>
                </c:pt>
                <c:pt idx="420">
                  <c:v>840.0</c:v>
                </c:pt>
                <c:pt idx="421">
                  <c:v>842.0</c:v>
                </c:pt>
                <c:pt idx="422">
                  <c:v>844.0</c:v>
                </c:pt>
                <c:pt idx="423">
                  <c:v>846.0</c:v>
                </c:pt>
                <c:pt idx="424">
                  <c:v>848.0</c:v>
                </c:pt>
                <c:pt idx="425">
                  <c:v>850.0</c:v>
                </c:pt>
                <c:pt idx="426">
                  <c:v>852.0</c:v>
                </c:pt>
                <c:pt idx="427">
                  <c:v>854.0</c:v>
                </c:pt>
                <c:pt idx="428">
                  <c:v>856.0</c:v>
                </c:pt>
                <c:pt idx="429">
                  <c:v>858.0</c:v>
                </c:pt>
                <c:pt idx="430">
                  <c:v>860.0</c:v>
                </c:pt>
                <c:pt idx="431">
                  <c:v>862.0</c:v>
                </c:pt>
                <c:pt idx="432">
                  <c:v>864.0</c:v>
                </c:pt>
                <c:pt idx="433">
                  <c:v>866.0</c:v>
                </c:pt>
                <c:pt idx="434">
                  <c:v>868.0</c:v>
                </c:pt>
                <c:pt idx="435">
                  <c:v>870.0</c:v>
                </c:pt>
                <c:pt idx="436">
                  <c:v>872.0</c:v>
                </c:pt>
                <c:pt idx="437">
                  <c:v>874.0</c:v>
                </c:pt>
                <c:pt idx="438">
                  <c:v>876.0</c:v>
                </c:pt>
                <c:pt idx="439">
                  <c:v>878.0</c:v>
                </c:pt>
                <c:pt idx="440">
                  <c:v>880.0</c:v>
                </c:pt>
                <c:pt idx="441">
                  <c:v>882.0</c:v>
                </c:pt>
                <c:pt idx="442">
                  <c:v>884.0</c:v>
                </c:pt>
                <c:pt idx="443">
                  <c:v>886.0</c:v>
                </c:pt>
                <c:pt idx="444">
                  <c:v>888.0</c:v>
                </c:pt>
                <c:pt idx="445">
                  <c:v>890.0</c:v>
                </c:pt>
                <c:pt idx="446">
                  <c:v>892.0</c:v>
                </c:pt>
                <c:pt idx="447">
                  <c:v>894.0</c:v>
                </c:pt>
                <c:pt idx="448">
                  <c:v>896.0</c:v>
                </c:pt>
                <c:pt idx="449">
                  <c:v>898.0</c:v>
                </c:pt>
                <c:pt idx="450">
                  <c:v>900.0</c:v>
                </c:pt>
                <c:pt idx="451">
                  <c:v>902.0</c:v>
                </c:pt>
                <c:pt idx="452">
                  <c:v>904.0</c:v>
                </c:pt>
                <c:pt idx="453">
                  <c:v>906.0</c:v>
                </c:pt>
                <c:pt idx="454">
                  <c:v>908.0</c:v>
                </c:pt>
                <c:pt idx="455">
                  <c:v>910.0</c:v>
                </c:pt>
                <c:pt idx="456">
                  <c:v>912.0</c:v>
                </c:pt>
                <c:pt idx="457">
                  <c:v>914.0</c:v>
                </c:pt>
                <c:pt idx="458">
                  <c:v>916.0</c:v>
                </c:pt>
                <c:pt idx="459">
                  <c:v>918.0</c:v>
                </c:pt>
                <c:pt idx="460">
                  <c:v>920.0</c:v>
                </c:pt>
                <c:pt idx="461">
                  <c:v>922.0</c:v>
                </c:pt>
                <c:pt idx="462">
                  <c:v>924.0</c:v>
                </c:pt>
                <c:pt idx="463">
                  <c:v>926.0</c:v>
                </c:pt>
                <c:pt idx="464">
                  <c:v>928.0</c:v>
                </c:pt>
                <c:pt idx="465">
                  <c:v>930.0</c:v>
                </c:pt>
                <c:pt idx="466">
                  <c:v>932.0</c:v>
                </c:pt>
                <c:pt idx="467">
                  <c:v>934.0</c:v>
                </c:pt>
                <c:pt idx="468">
                  <c:v>936.0</c:v>
                </c:pt>
                <c:pt idx="469">
                  <c:v>938.0</c:v>
                </c:pt>
                <c:pt idx="470">
                  <c:v>940.0</c:v>
                </c:pt>
                <c:pt idx="471">
                  <c:v>942.0</c:v>
                </c:pt>
                <c:pt idx="472">
                  <c:v>944.0</c:v>
                </c:pt>
                <c:pt idx="473">
                  <c:v>946.0</c:v>
                </c:pt>
                <c:pt idx="474">
                  <c:v>948.0</c:v>
                </c:pt>
                <c:pt idx="475">
                  <c:v>950.0</c:v>
                </c:pt>
                <c:pt idx="476">
                  <c:v>952.0</c:v>
                </c:pt>
                <c:pt idx="477">
                  <c:v>954.0</c:v>
                </c:pt>
                <c:pt idx="478">
                  <c:v>956.0</c:v>
                </c:pt>
                <c:pt idx="479">
                  <c:v>958.0</c:v>
                </c:pt>
                <c:pt idx="480">
                  <c:v>960.0</c:v>
                </c:pt>
                <c:pt idx="481">
                  <c:v>962.0</c:v>
                </c:pt>
                <c:pt idx="482">
                  <c:v>964.0</c:v>
                </c:pt>
                <c:pt idx="483">
                  <c:v>966.0</c:v>
                </c:pt>
                <c:pt idx="484">
                  <c:v>968.0</c:v>
                </c:pt>
                <c:pt idx="485">
                  <c:v>970.0</c:v>
                </c:pt>
                <c:pt idx="486">
                  <c:v>972.0</c:v>
                </c:pt>
                <c:pt idx="487">
                  <c:v>974.0</c:v>
                </c:pt>
                <c:pt idx="488">
                  <c:v>976.0</c:v>
                </c:pt>
                <c:pt idx="489">
                  <c:v>978.0</c:v>
                </c:pt>
                <c:pt idx="490">
                  <c:v>980.0</c:v>
                </c:pt>
                <c:pt idx="491">
                  <c:v>982.0</c:v>
                </c:pt>
                <c:pt idx="492">
                  <c:v>984.0</c:v>
                </c:pt>
                <c:pt idx="493">
                  <c:v>986.0</c:v>
                </c:pt>
                <c:pt idx="494">
                  <c:v>988.0</c:v>
                </c:pt>
                <c:pt idx="495">
                  <c:v>990.0</c:v>
                </c:pt>
                <c:pt idx="496">
                  <c:v>992.0</c:v>
                </c:pt>
                <c:pt idx="497">
                  <c:v>994.0</c:v>
                </c:pt>
                <c:pt idx="498">
                  <c:v>996.0</c:v>
                </c:pt>
                <c:pt idx="499">
                  <c:v>998.0</c:v>
                </c:pt>
                <c:pt idx="500">
                  <c:v>1000.0</c:v>
                </c:pt>
                <c:pt idx="501">
                  <c:v>1002.0</c:v>
                </c:pt>
                <c:pt idx="502">
                  <c:v>1004.0</c:v>
                </c:pt>
                <c:pt idx="503">
                  <c:v>1006.0</c:v>
                </c:pt>
                <c:pt idx="504">
                  <c:v>1008.0</c:v>
                </c:pt>
                <c:pt idx="505">
                  <c:v>1010.0</c:v>
                </c:pt>
                <c:pt idx="506">
                  <c:v>1012.0</c:v>
                </c:pt>
                <c:pt idx="507">
                  <c:v>1014.0</c:v>
                </c:pt>
                <c:pt idx="508">
                  <c:v>1016.0</c:v>
                </c:pt>
                <c:pt idx="509">
                  <c:v>1018.0</c:v>
                </c:pt>
                <c:pt idx="510">
                  <c:v>1020.0</c:v>
                </c:pt>
                <c:pt idx="511">
                  <c:v>1022.0</c:v>
                </c:pt>
                <c:pt idx="512">
                  <c:v>1024.0</c:v>
                </c:pt>
                <c:pt idx="513">
                  <c:v>1026.0</c:v>
                </c:pt>
                <c:pt idx="514">
                  <c:v>1028.0</c:v>
                </c:pt>
                <c:pt idx="515">
                  <c:v>1030.0</c:v>
                </c:pt>
                <c:pt idx="516">
                  <c:v>1032.0</c:v>
                </c:pt>
                <c:pt idx="517">
                  <c:v>1034.0</c:v>
                </c:pt>
                <c:pt idx="518">
                  <c:v>1036.0</c:v>
                </c:pt>
                <c:pt idx="519">
                  <c:v>1038.0</c:v>
                </c:pt>
                <c:pt idx="520">
                  <c:v>1040.0</c:v>
                </c:pt>
                <c:pt idx="521">
                  <c:v>1042.0</c:v>
                </c:pt>
                <c:pt idx="522">
                  <c:v>1044.0</c:v>
                </c:pt>
                <c:pt idx="523">
                  <c:v>1046.0</c:v>
                </c:pt>
                <c:pt idx="524">
                  <c:v>1048.0</c:v>
                </c:pt>
                <c:pt idx="525">
                  <c:v>1050.0</c:v>
                </c:pt>
                <c:pt idx="526">
                  <c:v>1052.0</c:v>
                </c:pt>
                <c:pt idx="527">
                  <c:v>1054.0</c:v>
                </c:pt>
                <c:pt idx="528">
                  <c:v>1056.0</c:v>
                </c:pt>
                <c:pt idx="529">
                  <c:v>1058.0</c:v>
                </c:pt>
                <c:pt idx="530">
                  <c:v>1060.0</c:v>
                </c:pt>
                <c:pt idx="531">
                  <c:v>1062.0</c:v>
                </c:pt>
                <c:pt idx="532">
                  <c:v>1064.0</c:v>
                </c:pt>
                <c:pt idx="533">
                  <c:v>1066.0</c:v>
                </c:pt>
                <c:pt idx="534">
                  <c:v>1068.0</c:v>
                </c:pt>
                <c:pt idx="535">
                  <c:v>1070.0</c:v>
                </c:pt>
                <c:pt idx="536">
                  <c:v>1072.0</c:v>
                </c:pt>
                <c:pt idx="537">
                  <c:v>1074.0</c:v>
                </c:pt>
                <c:pt idx="538">
                  <c:v>1076.0</c:v>
                </c:pt>
                <c:pt idx="539">
                  <c:v>1078.0</c:v>
                </c:pt>
                <c:pt idx="540">
                  <c:v>1080.0</c:v>
                </c:pt>
                <c:pt idx="541">
                  <c:v>1082.0</c:v>
                </c:pt>
                <c:pt idx="542">
                  <c:v>1084.0</c:v>
                </c:pt>
                <c:pt idx="543">
                  <c:v>1086.0</c:v>
                </c:pt>
                <c:pt idx="544">
                  <c:v>1088.0</c:v>
                </c:pt>
                <c:pt idx="545">
                  <c:v>1090.0</c:v>
                </c:pt>
                <c:pt idx="546">
                  <c:v>1092.0</c:v>
                </c:pt>
                <c:pt idx="547">
                  <c:v>1094.0</c:v>
                </c:pt>
                <c:pt idx="548">
                  <c:v>1096.0</c:v>
                </c:pt>
                <c:pt idx="549">
                  <c:v>1098.0</c:v>
                </c:pt>
                <c:pt idx="550">
                  <c:v>1100.0</c:v>
                </c:pt>
                <c:pt idx="551">
                  <c:v>1102.0</c:v>
                </c:pt>
                <c:pt idx="552">
                  <c:v>1104.0</c:v>
                </c:pt>
                <c:pt idx="553">
                  <c:v>1106.0</c:v>
                </c:pt>
                <c:pt idx="554">
                  <c:v>1108.0</c:v>
                </c:pt>
                <c:pt idx="555">
                  <c:v>1110.0</c:v>
                </c:pt>
                <c:pt idx="556">
                  <c:v>1112.0</c:v>
                </c:pt>
                <c:pt idx="557">
                  <c:v>1114.0</c:v>
                </c:pt>
                <c:pt idx="558">
                  <c:v>1116.0</c:v>
                </c:pt>
                <c:pt idx="559">
                  <c:v>1118.0</c:v>
                </c:pt>
                <c:pt idx="560">
                  <c:v>1120.0</c:v>
                </c:pt>
                <c:pt idx="561">
                  <c:v>1122.0</c:v>
                </c:pt>
                <c:pt idx="562">
                  <c:v>1124.0</c:v>
                </c:pt>
                <c:pt idx="563">
                  <c:v>1126.0</c:v>
                </c:pt>
                <c:pt idx="564">
                  <c:v>1128.0</c:v>
                </c:pt>
                <c:pt idx="565">
                  <c:v>1130.0</c:v>
                </c:pt>
                <c:pt idx="566">
                  <c:v>1132.0</c:v>
                </c:pt>
                <c:pt idx="567">
                  <c:v>1134.0</c:v>
                </c:pt>
                <c:pt idx="568">
                  <c:v>1136.0</c:v>
                </c:pt>
                <c:pt idx="569">
                  <c:v>1138.0</c:v>
                </c:pt>
                <c:pt idx="570">
                  <c:v>1140.0</c:v>
                </c:pt>
                <c:pt idx="571">
                  <c:v>1142.0</c:v>
                </c:pt>
                <c:pt idx="572">
                  <c:v>1144.0</c:v>
                </c:pt>
                <c:pt idx="573">
                  <c:v>1146.0</c:v>
                </c:pt>
                <c:pt idx="574">
                  <c:v>1148.0</c:v>
                </c:pt>
                <c:pt idx="575">
                  <c:v>1150.0</c:v>
                </c:pt>
                <c:pt idx="576">
                  <c:v>1152.0</c:v>
                </c:pt>
                <c:pt idx="577">
                  <c:v>1154.0</c:v>
                </c:pt>
                <c:pt idx="578">
                  <c:v>1156.0</c:v>
                </c:pt>
                <c:pt idx="579">
                  <c:v>1158.0</c:v>
                </c:pt>
                <c:pt idx="580">
                  <c:v>1160.0</c:v>
                </c:pt>
                <c:pt idx="581">
                  <c:v>1162.0</c:v>
                </c:pt>
                <c:pt idx="582">
                  <c:v>1164.0</c:v>
                </c:pt>
                <c:pt idx="583">
                  <c:v>1166.0</c:v>
                </c:pt>
                <c:pt idx="584">
                  <c:v>1168.0</c:v>
                </c:pt>
                <c:pt idx="585">
                  <c:v>1170.0</c:v>
                </c:pt>
                <c:pt idx="586">
                  <c:v>1172.0</c:v>
                </c:pt>
                <c:pt idx="587">
                  <c:v>1174.0</c:v>
                </c:pt>
                <c:pt idx="588">
                  <c:v>1176.0</c:v>
                </c:pt>
                <c:pt idx="589">
                  <c:v>1178.0</c:v>
                </c:pt>
                <c:pt idx="590">
                  <c:v>1180.0</c:v>
                </c:pt>
                <c:pt idx="591">
                  <c:v>1182.0</c:v>
                </c:pt>
                <c:pt idx="592">
                  <c:v>1184.0</c:v>
                </c:pt>
                <c:pt idx="593">
                  <c:v>1186.0</c:v>
                </c:pt>
                <c:pt idx="594">
                  <c:v>1188.0</c:v>
                </c:pt>
                <c:pt idx="595">
                  <c:v>1190.0</c:v>
                </c:pt>
                <c:pt idx="596">
                  <c:v>1192.0</c:v>
                </c:pt>
                <c:pt idx="597">
                  <c:v>1194.0</c:v>
                </c:pt>
                <c:pt idx="598">
                  <c:v>1196.0</c:v>
                </c:pt>
                <c:pt idx="599">
                  <c:v>1198.0</c:v>
                </c:pt>
                <c:pt idx="600">
                  <c:v>1200.0</c:v>
                </c:pt>
                <c:pt idx="601">
                  <c:v>1202.0</c:v>
                </c:pt>
                <c:pt idx="602">
                  <c:v>1204.0</c:v>
                </c:pt>
                <c:pt idx="603">
                  <c:v>1206.0</c:v>
                </c:pt>
                <c:pt idx="604">
                  <c:v>1208.0</c:v>
                </c:pt>
                <c:pt idx="605">
                  <c:v>1210.0</c:v>
                </c:pt>
                <c:pt idx="606">
                  <c:v>1212.0</c:v>
                </c:pt>
                <c:pt idx="607">
                  <c:v>1214.0</c:v>
                </c:pt>
                <c:pt idx="608">
                  <c:v>1216.0</c:v>
                </c:pt>
                <c:pt idx="609">
                  <c:v>1218.0</c:v>
                </c:pt>
                <c:pt idx="610">
                  <c:v>1220.0</c:v>
                </c:pt>
                <c:pt idx="611">
                  <c:v>1222.0</c:v>
                </c:pt>
                <c:pt idx="612">
                  <c:v>1224.0</c:v>
                </c:pt>
                <c:pt idx="613">
                  <c:v>1226.0</c:v>
                </c:pt>
                <c:pt idx="614">
                  <c:v>1228.0</c:v>
                </c:pt>
                <c:pt idx="615">
                  <c:v>1230.0</c:v>
                </c:pt>
                <c:pt idx="616">
                  <c:v>1232.0</c:v>
                </c:pt>
                <c:pt idx="617">
                  <c:v>1234.0</c:v>
                </c:pt>
                <c:pt idx="618">
                  <c:v>1236.0</c:v>
                </c:pt>
                <c:pt idx="619">
                  <c:v>1238.0</c:v>
                </c:pt>
                <c:pt idx="620">
                  <c:v>1240.0</c:v>
                </c:pt>
                <c:pt idx="621">
                  <c:v>1242.0</c:v>
                </c:pt>
                <c:pt idx="622">
                  <c:v>1244.0</c:v>
                </c:pt>
                <c:pt idx="623">
                  <c:v>1246.0</c:v>
                </c:pt>
                <c:pt idx="624">
                  <c:v>1248.0</c:v>
                </c:pt>
                <c:pt idx="625">
                  <c:v>1250.0</c:v>
                </c:pt>
                <c:pt idx="626">
                  <c:v>1252.0</c:v>
                </c:pt>
                <c:pt idx="627">
                  <c:v>1254.0</c:v>
                </c:pt>
                <c:pt idx="628">
                  <c:v>1256.0</c:v>
                </c:pt>
                <c:pt idx="629">
                  <c:v>1258.0</c:v>
                </c:pt>
                <c:pt idx="630">
                  <c:v>1260.0</c:v>
                </c:pt>
                <c:pt idx="631">
                  <c:v>1262.0</c:v>
                </c:pt>
                <c:pt idx="632">
                  <c:v>1264.0</c:v>
                </c:pt>
                <c:pt idx="633">
                  <c:v>1266.0</c:v>
                </c:pt>
                <c:pt idx="634">
                  <c:v>1268.0</c:v>
                </c:pt>
                <c:pt idx="635">
                  <c:v>1270.0</c:v>
                </c:pt>
                <c:pt idx="636">
                  <c:v>1272.0</c:v>
                </c:pt>
                <c:pt idx="637">
                  <c:v>1274.0</c:v>
                </c:pt>
                <c:pt idx="638">
                  <c:v>1276.0</c:v>
                </c:pt>
                <c:pt idx="639">
                  <c:v>1278.0</c:v>
                </c:pt>
                <c:pt idx="640">
                  <c:v>1280.0</c:v>
                </c:pt>
                <c:pt idx="641">
                  <c:v>1282.0</c:v>
                </c:pt>
                <c:pt idx="642">
                  <c:v>1284.0</c:v>
                </c:pt>
                <c:pt idx="643">
                  <c:v>1286.0</c:v>
                </c:pt>
                <c:pt idx="644">
                  <c:v>1288.0</c:v>
                </c:pt>
                <c:pt idx="645">
                  <c:v>1290.0</c:v>
                </c:pt>
                <c:pt idx="646">
                  <c:v>1292.0</c:v>
                </c:pt>
                <c:pt idx="647">
                  <c:v>1294.0</c:v>
                </c:pt>
                <c:pt idx="648">
                  <c:v>1296.0</c:v>
                </c:pt>
                <c:pt idx="649">
                  <c:v>1298.0</c:v>
                </c:pt>
                <c:pt idx="650">
                  <c:v>1300.0</c:v>
                </c:pt>
                <c:pt idx="651">
                  <c:v>1302.0</c:v>
                </c:pt>
                <c:pt idx="652">
                  <c:v>1304.0</c:v>
                </c:pt>
                <c:pt idx="653">
                  <c:v>1306.0</c:v>
                </c:pt>
                <c:pt idx="654">
                  <c:v>1308.0</c:v>
                </c:pt>
                <c:pt idx="655">
                  <c:v>1310.0</c:v>
                </c:pt>
                <c:pt idx="656">
                  <c:v>1312.0</c:v>
                </c:pt>
                <c:pt idx="657">
                  <c:v>1314.0</c:v>
                </c:pt>
                <c:pt idx="658">
                  <c:v>1316.0</c:v>
                </c:pt>
                <c:pt idx="659">
                  <c:v>1318.0</c:v>
                </c:pt>
                <c:pt idx="660">
                  <c:v>1320.0</c:v>
                </c:pt>
                <c:pt idx="661">
                  <c:v>1322.0</c:v>
                </c:pt>
                <c:pt idx="662">
                  <c:v>1324.0</c:v>
                </c:pt>
                <c:pt idx="663">
                  <c:v>1326.0</c:v>
                </c:pt>
                <c:pt idx="664">
                  <c:v>1328.0</c:v>
                </c:pt>
                <c:pt idx="665">
                  <c:v>1330.0</c:v>
                </c:pt>
                <c:pt idx="666">
                  <c:v>1332.0</c:v>
                </c:pt>
                <c:pt idx="667">
                  <c:v>1334.0</c:v>
                </c:pt>
                <c:pt idx="668">
                  <c:v>1336.0</c:v>
                </c:pt>
                <c:pt idx="669">
                  <c:v>1338.0</c:v>
                </c:pt>
                <c:pt idx="670">
                  <c:v>1340.0</c:v>
                </c:pt>
                <c:pt idx="671">
                  <c:v>1342.0</c:v>
                </c:pt>
                <c:pt idx="672">
                  <c:v>1344.0</c:v>
                </c:pt>
                <c:pt idx="673">
                  <c:v>1346.0</c:v>
                </c:pt>
                <c:pt idx="674">
                  <c:v>1348.0</c:v>
                </c:pt>
                <c:pt idx="675">
                  <c:v>1350.0</c:v>
                </c:pt>
                <c:pt idx="676">
                  <c:v>1352.0</c:v>
                </c:pt>
                <c:pt idx="677">
                  <c:v>1354.0</c:v>
                </c:pt>
                <c:pt idx="678">
                  <c:v>1356.0</c:v>
                </c:pt>
                <c:pt idx="679">
                  <c:v>1358.0</c:v>
                </c:pt>
                <c:pt idx="680">
                  <c:v>1360.0</c:v>
                </c:pt>
                <c:pt idx="681">
                  <c:v>1362.0</c:v>
                </c:pt>
                <c:pt idx="682">
                  <c:v>1364.0</c:v>
                </c:pt>
                <c:pt idx="683">
                  <c:v>1366.0</c:v>
                </c:pt>
                <c:pt idx="684">
                  <c:v>1368.0</c:v>
                </c:pt>
                <c:pt idx="685">
                  <c:v>1370.0</c:v>
                </c:pt>
                <c:pt idx="686">
                  <c:v>1372.0</c:v>
                </c:pt>
                <c:pt idx="687">
                  <c:v>1374.0</c:v>
                </c:pt>
                <c:pt idx="688">
                  <c:v>1376.0</c:v>
                </c:pt>
                <c:pt idx="689">
                  <c:v>1378.0</c:v>
                </c:pt>
                <c:pt idx="690">
                  <c:v>1380.0</c:v>
                </c:pt>
                <c:pt idx="691">
                  <c:v>1382.0</c:v>
                </c:pt>
                <c:pt idx="692">
                  <c:v>1384.0</c:v>
                </c:pt>
                <c:pt idx="693">
                  <c:v>1386.0</c:v>
                </c:pt>
                <c:pt idx="694">
                  <c:v>1388.0</c:v>
                </c:pt>
                <c:pt idx="695">
                  <c:v>1390.0</c:v>
                </c:pt>
                <c:pt idx="696">
                  <c:v>1392.0</c:v>
                </c:pt>
                <c:pt idx="697">
                  <c:v>1394.0</c:v>
                </c:pt>
                <c:pt idx="698">
                  <c:v>1396.0</c:v>
                </c:pt>
                <c:pt idx="699">
                  <c:v>1398.0</c:v>
                </c:pt>
                <c:pt idx="700">
                  <c:v>1400.0</c:v>
                </c:pt>
                <c:pt idx="701">
                  <c:v>1402.0</c:v>
                </c:pt>
                <c:pt idx="702">
                  <c:v>1404.0</c:v>
                </c:pt>
                <c:pt idx="703">
                  <c:v>1406.0</c:v>
                </c:pt>
                <c:pt idx="704">
                  <c:v>1408.0</c:v>
                </c:pt>
                <c:pt idx="705">
                  <c:v>1410.0</c:v>
                </c:pt>
                <c:pt idx="706">
                  <c:v>1412.0</c:v>
                </c:pt>
                <c:pt idx="707">
                  <c:v>1414.0</c:v>
                </c:pt>
                <c:pt idx="708">
                  <c:v>1416.0</c:v>
                </c:pt>
                <c:pt idx="709">
                  <c:v>1418.0</c:v>
                </c:pt>
                <c:pt idx="710">
                  <c:v>1420.0</c:v>
                </c:pt>
                <c:pt idx="711">
                  <c:v>1422.0</c:v>
                </c:pt>
                <c:pt idx="712">
                  <c:v>1424.0</c:v>
                </c:pt>
                <c:pt idx="713">
                  <c:v>1426.0</c:v>
                </c:pt>
                <c:pt idx="714">
                  <c:v>1428.0</c:v>
                </c:pt>
                <c:pt idx="715">
                  <c:v>1430.0</c:v>
                </c:pt>
                <c:pt idx="716">
                  <c:v>1432.0</c:v>
                </c:pt>
                <c:pt idx="717">
                  <c:v>1434.0</c:v>
                </c:pt>
                <c:pt idx="718">
                  <c:v>1436.0</c:v>
                </c:pt>
                <c:pt idx="719">
                  <c:v>1438.0</c:v>
                </c:pt>
                <c:pt idx="720">
                  <c:v>1440.0</c:v>
                </c:pt>
                <c:pt idx="721">
                  <c:v>1442.0</c:v>
                </c:pt>
                <c:pt idx="722">
                  <c:v>1444.0</c:v>
                </c:pt>
                <c:pt idx="723">
                  <c:v>1446.0</c:v>
                </c:pt>
                <c:pt idx="724">
                  <c:v>1448.0</c:v>
                </c:pt>
                <c:pt idx="725">
                  <c:v>1450.0</c:v>
                </c:pt>
                <c:pt idx="726">
                  <c:v>1452.0</c:v>
                </c:pt>
                <c:pt idx="727">
                  <c:v>1454.0</c:v>
                </c:pt>
                <c:pt idx="728">
                  <c:v>1456.0</c:v>
                </c:pt>
                <c:pt idx="729">
                  <c:v>1458.0</c:v>
                </c:pt>
                <c:pt idx="730">
                  <c:v>1460.0</c:v>
                </c:pt>
                <c:pt idx="731">
                  <c:v>1462.0</c:v>
                </c:pt>
                <c:pt idx="732">
                  <c:v>1464.0</c:v>
                </c:pt>
                <c:pt idx="733">
                  <c:v>1466.0</c:v>
                </c:pt>
                <c:pt idx="734">
                  <c:v>1468.0</c:v>
                </c:pt>
                <c:pt idx="735">
                  <c:v>1470.0</c:v>
                </c:pt>
                <c:pt idx="736">
                  <c:v>1472.0</c:v>
                </c:pt>
                <c:pt idx="737">
                  <c:v>1474.0</c:v>
                </c:pt>
                <c:pt idx="738">
                  <c:v>1476.0</c:v>
                </c:pt>
                <c:pt idx="739">
                  <c:v>1478.0</c:v>
                </c:pt>
                <c:pt idx="740">
                  <c:v>1480.0</c:v>
                </c:pt>
                <c:pt idx="741">
                  <c:v>1482.0</c:v>
                </c:pt>
                <c:pt idx="742">
                  <c:v>1484.0</c:v>
                </c:pt>
                <c:pt idx="743">
                  <c:v>1486.0</c:v>
                </c:pt>
                <c:pt idx="744">
                  <c:v>1488.0</c:v>
                </c:pt>
                <c:pt idx="745">
                  <c:v>1490.0</c:v>
                </c:pt>
                <c:pt idx="746">
                  <c:v>1492.0</c:v>
                </c:pt>
                <c:pt idx="747">
                  <c:v>1494.0</c:v>
                </c:pt>
                <c:pt idx="748">
                  <c:v>1496.0</c:v>
                </c:pt>
                <c:pt idx="749">
                  <c:v>1498.0</c:v>
                </c:pt>
                <c:pt idx="750">
                  <c:v>1500.0</c:v>
                </c:pt>
                <c:pt idx="751">
                  <c:v>1502.0</c:v>
                </c:pt>
                <c:pt idx="752">
                  <c:v>1504.0</c:v>
                </c:pt>
                <c:pt idx="753">
                  <c:v>1506.0</c:v>
                </c:pt>
                <c:pt idx="754">
                  <c:v>1508.0</c:v>
                </c:pt>
                <c:pt idx="755">
                  <c:v>1510.0</c:v>
                </c:pt>
                <c:pt idx="756">
                  <c:v>1512.0</c:v>
                </c:pt>
                <c:pt idx="757">
                  <c:v>1514.0</c:v>
                </c:pt>
                <c:pt idx="758">
                  <c:v>1516.0</c:v>
                </c:pt>
                <c:pt idx="759">
                  <c:v>1518.0</c:v>
                </c:pt>
                <c:pt idx="760">
                  <c:v>1520.0</c:v>
                </c:pt>
                <c:pt idx="761">
                  <c:v>1522.0</c:v>
                </c:pt>
                <c:pt idx="762">
                  <c:v>1524.0</c:v>
                </c:pt>
                <c:pt idx="763">
                  <c:v>1526.0</c:v>
                </c:pt>
                <c:pt idx="764">
                  <c:v>1528.0</c:v>
                </c:pt>
                <c:pt idx="765">
                  <c:v>1530.0</c:v>
                </c:pt>
                <c:pt idx="766">
                  <c:v>1532.0</c:v>
                </c:pt>
                <c:pt idx="767">
                  <c:v>1534.0</c:v>
                </c:pt>
                <c:pt idx="768">
                  <c:v>1536.0</c:v>
                </c:pt>
                <c:pt idx="769">
                  <c:v>1538.0</c:v>
                </c:pt>
                <c:pt idx="770">
                  <c:v>1540.0</c:v>
                </c:pt>
                <c:pt idx="771">
                  <c:v>1542.0</c:v>
                </c:pt>
                <c:pt idx="772">
                  <c:v>1544.0</c:v>
                </c:pt>
                <c:pt idx="773">
                  <c:v>1546.0</c:v>
                </c:pt>
                <c:pt idx="774">
                  <c:v>1548.0</c:v>
                </c:pt>
                <c:pt idx="775">
                  <c:v>1550.0</c:v>
                </c:pt>
                <c:pt idx="776">
                  <c:v>1552.0</c:v>
                </c:pt>
                <c:pt idx="777">
                  <c:v>1554.0</c:v>
                </c:pt>
                <c:pt idx="778">
                  <c:v>1556.0</c:v>
                </c:pt>
                <c:pt idx="779">
                  <c:v>1558.0</c:v>
                </c:pt>
                <c:pt idx="780">
                  <c:v>1560.0</c:v>
                </c:pt>
                <c:pt idx="781">
                  <c:v>1562.0</c:v>
                </c:pt>
                <c:pt idx="782">
                  <c:v>1564.0</c:v>
                </c:pt>
                <c:pt idx="783">
                  <c:v>1566.0</c:v>
                </c:pt>
                <c:pt idx="784">
                  <c:v>1568.0</c:v>
                </c:pt>
                <c:pt idx="785">
                  <c:v>1570.0</c:v>
                </c:pt>
                <c:pt idx="786">
                  <c:v>1572.0</c:v>
                </c:pt>
                <c:pt idx="787">
                  <c:v>1574.0</c:v>
                </c:pt>
                <c:pt idx="788">
                  <c:v>1576.0</c:v>
                </c:pt>
                <c:pt idx="789">
                  <c:v>1578.0</c:v>
                </c:pt>
                <c:pt idx="790">
                  <c:v>1580.0</c:v>
                </c:pt>
                <c:pt idx="791">
                  <c:v>1582.0</c:v>
                </c:pt>
                <c:pt idx="792">
                  <c:v>1584.0</c:v>
                </c:pt>
                <c:pt idx="793">
                  <c:v>1586.0</c:v>
                </c:pt>
                <c:pt idx="794">
                  <c:v>1588.0</c:v>
                </c:pt>
                <c:pt idx="795">
                  <c:v>1590.0</c:v>
                </c:pt>
                <c:pt idx="796">
                  <c:v>1592.0</c:v>
                </c:pt>
                <c:pt idx="797">
                  <c:v>1594.0</c:v>
                </c:pt>
                <c:pt idx="798">
                  <c:v>1596.0</c:v>
                </c:pt>
                <c:pt idx="799">
                  <c:v>1598.0</c:v>
                </c:pt>
                <c:pt idx="800">
                  <c:v>1600.0</c:v>
                </c:pt>
                <c:pt idx="801">
                  <c:v>1602.0</c:v>
                </c:pt>
                <c:pt idx="802">
                  <c:v>1604.0</c:v>
                </c:pt>
                <c:pt idx="803">
                  <c:v>1606.0</c:v>
                </c:pt>
                <c:pt idx="804">
                  <c:v>1608.0</c:v>
                </c:pt>
                <c:pt idx="805">
                  <c:v>1610.0</c:v>
                </c:pt>
                <c:pt idx="806">
                  <c:v>1612.0</c:v>
                </c:pt>
                <c:pt idx="807">
                  <c:v>1614.0</c:v>
                </c:pt>
                <c:pt idx="808">
                  <c:v>1616.0</c:v>
                </c:pt>
                <c:pt idx="809">
                  <c:v>1618.0</c:v>
                </c:pt>
                <c:pt idx="810">
                  <c:v>1620.0</c:v>
                </c:pt>
                <c:pt idx="811">
                  <c:v>1622.0</c:v>
                </c:pt>
                <c:pt idx="812">
                  <c:v>1624.0</c:v>
                </c:pt>
                <c:pt idx="813">
                  <c:v>1626.0</c:v>
                </c:pt>
                <c:pt idx="814">
                  <c:v>1628.0</c:v>
                </c:pt>
                <c:pt idx="815">
                  <c:v>1630.0</c:v>
                </c:pt>
                <c:pt idx="816">
                  <c:v>1632.0</c:v>
                </c:pt>
                <c:pt idx="817">
                  <c:v>1634.0</c:v>
                </c:pt>
                <c:pt idx="818">
                  <c:v>1636.0</c:v>
                </c:pt>
                <c:pt idx="819">
                  <c:v>1638.0</c:v>
                </c:pt>
                <c:pt idx="820">
                  <c:v>1640.0</c:v>
                </c:pt>
                <c:pt idx="821">
                  <c:v>1642.0</c:v>
                </c:pt>
                <c:pt idx="822">
                  <c:v>1644.0</c:v>
                </c:pt>
                <c:pt idx="823">
                  <c:v>1646.0</c:v>
                </c:pt>
                <c:pt idx="824">
                  <c:v>1648.0</c:v>
                </c:pt>
                <c:pt idx="825">
                  <c:v>1650.0</c:v>
                </c:pt>
                <c:pt idx="826">
                  <c:v>1652.0</c:v>
                </c:pt>
                <c:pt idx="827">
                  <c:v>1654.0</c:v>
                </c:pt>
                <c:pt idx="828">
                  <c:v>1656.0</c:v>
                </c:pt>
                <c:pt idx="829">
                  <c:v>1658.0</c:v>
                </c:pt>
                <c:pt idx="830">
                  <c:v>1660.0</c:v>
                </c:pt>
                <c:pt idx="831">
                  <c:v>1662.0</c:v>
                </c:pt>
                <c:pt idx="832">
                  <c:v>1664.0</c:v>
                </c:pt>
                <c:pt idx="833">
                  <c:v>1666.0</c:v>
                </c:pt>
                <c:pt idx="834">
                  <c:v>1668.0</c:v>
                </c:pt>
                <c:pt idx="835">
                  <c:v>1670.0</c:v>
                </c:pt>
                <c:pt idx="836">
                  <c:v>1672.0</c:v>
                </c:pt>
                <c:pt idx="837">
                  <c:v>1674.0</c:v>
                </c:pt>
                <c:pt idx="838">
                  <c:v>1676.0</c:v>
                </c:pt>
                <c:pt idx="839">
                  <c:v>1678.0</c:v>
                </c:pt>
                <c:pt idx="840">
                  <c:v>1680.0</c:v>
                </c:pt>
                <c:pt idx="841">
                  <c:v>1682.0</c:v>
                </c:pt>
                <c:pt idx="842">
                  <c:v>1684.0</c:v>
                </c:pt>
                <c:pt idx="843">
                  <c:v>1686.0</c:v>
                </c:pt>
                <c:pt idx="844">
                  <c:v>1688.0</c:v>
                </c:pt>
                <c:pt idx="845">
                  <c:v>1690.0</c:v>
                </c:pt>
                <c:pt idx="846">
                  <c:v>1692.0</c:v>
                </c:pt>
                <c:pt idx="847">
                  <c:v>1694.0</c:v>
                </c:pt>
                <c:pt idx="848">
                  <c:v>1696.0</c:v>
                </c:pt>
                <c:pt idx="849">
                  <c:v>1698.0</c:v>
                </c:pt>
                <c:pt idx="850">
                  <c:v>1700.0</c:v>
                </c:pt>
                <c:pt idx="851">
                  <c:v>1702.0</c:v>
                </c:pt>
                <c:pt idx="852">
                  <c:v>1704.0</c:v>
                </c:pt>
                <c:pt idx="853">
                  <c:v>1706.0</c:v>
                </c:pt>
                <c:pt idx="854">
                  <c:v>1708.0</c:v>
                </c:pt>
                <c:pt idx="855">
                  <c:v>1710.0</c:v>
                </c:pt>
                <c:pt idx="856">
                  <c:v>1712.0</c:v>
                </c:pt>
                <c:pt idx="857">
                  <c:v>1714.0</c:v>
                </c:pt>
                <c:pt idx="858">
                  <c:v>1716.0</c:v>
                </c:pt>
                <c:pt idx="859">
                  <c:v>1718.0</c:v>
                </c:pt>
                <c:pt idx="860">
                  <c:v>1720.0</c:v>
                </c:pt>
                <c:pt idx="861">
                  <c:v>1722.0</c:v>
                </c:pt>
                <c:pt idx="862">
                  <c:v>1724.0</c:v>
                </c:pt>
                <c:pt idx="863">
                  <c:v>1726.0</c:v>
                </c:pt>
                <c:pt idx="864">
                  <c:v>1728.0</c:v>
                </c:pt>
                <c:pt idx="865">
                  <c:v>1730.0</c:v>
                </c:pt>
                <c:pt idx="866">
                  <c:v>1732.0</c:v>
                </c:pt>
                <c:pt idx="867">
                  <c:v>1734.0</c:v>
                </c:pt>
                <c:pt idx="868">
                  <c:v>1736.0</c:v>
                </c:pt>
                <c:pt idx="869">
                  <c:v>1738.0</c:v>
                </c:pt>
                <c:pt idx="870">
                  <c:v>1740.0</c:v>
                </c:pt>
                <c:pt idx="871">
                  <c:v>1742.0</c:v>
                </c:pt>
                <c:pt idx="872">
                  <c:v>1744.0</c:v>
                </c:pt>
                <c:pt idx="873">
                  <c:v>1746.0</c:v>
                </c:pt>
                <c:pt idx="874">
                  <c:v>1748.0</c:v>
                </c:pt>
                <c:pt idx="875">
                  <c:v>1750.0</c:v>
                </c:pt>
                <c:pt idx="876">
                  <c:v>1752.0</c:v>
                </c:pt>
                <c:pt idx="877">
                  <c:v>1754.0</c:v>
                </c:pt>
                <c:pt idx="878">
                  <c:v>1756.0</c:v>
                </c:pt>
                <c:pt idx="879">
                  <c:v>1758.0</c:v>
                </c:pt>
                <c:pt idx="880">
                  <c:v>1760.0</c:v>
                </c:pt>
                <c:pt idx="881">
                  <c:v>1762.0</c:v>
                </c:pt>
                <c:pt idx="882">
                  <c:v>1764.0</c:v>
                </c:pt>
                <c:pt idx="883">
                  <c:v>1766.0</c:v>
                </c:pt>
                <c:pt idx="884">
                  <c:v>1768.0</c:v>
                </c:pt>
                <c:pt idx="885">
                  <c:v>1770.0</c:v>
                </c:pt>
                <c:pt idx="886">
                  <c:v>1772.0</c:v>
                </c:pt>
                <c:pt idx="887">
                  <c:v>1774.0</c:v>
                </c:pt>
                <c:pt idx="888">
                  <c:v>1776.0</c:v>
                </c:pt>
                <c:pt idx="889">
                  <c:v>1778.0</c:v>
                </c:pt>
                <c:pt idx="890">
                  <c:v>1780.0</c:v>
                </c:pt>
                <c:pt idx="891">
                  <c:v>1782.0</c:v>
                </c:pt>
                <c:pt idx="892">
                  <c:v>1784.0</c:v>
                </c:pt>
                <c:pt idx="893">
                  <c:v>1786.0</c:v>
                </c:pt>
                <c:pt idx="894">
                  <c:v>1788.0</c:v>
                </c:pt>
                <c:pt idx="895">
                  <c:v>1790.0</c:v>
                </c:pt>
                <c:pt idx="896">
                  <c:v>1792.0</c:v>
                </c:pt>
                <c:pt idx="897">
                  <c:v>1794.0</c:v>
                </c:pt>
                <c:pt idx="898">
                  <c:v>1796.0</c:v>
                </c:pt>
                <c:pt idx="899">
                  <c:v>1798.0</c:v>
                </c:pt>
                <c:pt idx="900">
                  <c:v>1800.0</c:v>
                </c:pt>
                <c:pt idx="901">
                  <c:v>1802.0</c:v>
                </c:pt>
                <c:pt idx="902">
                  <c:v>1804.0</c:v>
                </c:pt>
                <c:pt idx="903">
                  <c:v>1806.0</c:v>
                </c:pt>
                <c:pt idx="904">
                  <c:v>1808.0</c:v>
                </c:pt>
                <c:pt idx="905">
                  <c:v>1810.0</c:v>
                </c:pt>
                <c:pt idx="906">
                  <c:v>1812.0</c:v>
                </c:pt>
                <c:pt idx="907">
                  <c:v>1814.0</c:v>
                </c:pt>
                <c:pt idx="908">
                  <c:v>1816.0</c:v>
                </c:pt>
                <c:pt idx="909">
                  <c:v>1818.0</c:v>
                </c:pt>
                <c:pt idx="910">
                  <c:v>1820.0</c:v>
                </c:pt>
                <c:pt idx="911">
                  <c:v>1822.0</c:v>
                </c:pt>
                <c:pt idx="912">
                  <c:v>1824.0</c:v>
                </c:pt>
                <c:pt idx="913">
                  <c:v>1826.0</c:v>
                </c:pt>
                <c:pt idx="914">
                  <c:v>1828.0</c:v>
                </c:pt>
                <c:pt idx="915">
                  <c:v>1830.0</c:v>
                </c:pt>
                <c:pt idx="916">
                  <c:v>1832.0</c:v>
                </c:pt>
                <c:pt idx="917">
                  <c:v>1834.0</c:v>
                </c:pt>
                <c:pt idx="918">
                  <c:v>1836.0</c:v>
                </c:pt>
                <c:pt idx="919">
                  <c:v>1838.0</c:v>
                </c:pt>
                <c:pt idx="920">
                  <c:v>1840.0</c:v>
                </c:pt>
                <c:pt idx="921">
                  <c:v>1842.0</c:v>
                </c:pt>
                <c:pt idx="922">
                  <c:v>1844.0</c:v>
                </c:pt>
                <c:pt idx="923">
                  <c:v>1846.0</c:v>
                </c:pt>
                <c:pt idx="924">
                  <c:v>1848.0</c:v>
                </c:pt>
                <c:pt idx="925">
                  <c:v>1850.0</c:v>
                </c:pt>
                <c:pt idx="926">
                  <c:v>1852.0</c:v>
                </c:pt>
                <c:pt idx="927">
                  <c:v>1854.0</c:v>
                </c:pt>
                <c:pt idx="928">
                  <c:v>1856.0</c:v>
                </c:pt>
                <c:pt idx="929">
                  <c:v>1858.0</c:v>
                </c:pt>
                <c:pt idx="930">
                  <c:v>1860.0</c:v>
                </c:pt>
                <c:pt idx="931">
                  <c:v>1862.0</c:v>
                </c:pt>
                <c:pt idx="932">
                  <c:v>1864.0</c:v>
                </c:pt>
                <c:pt idx="933">
                  <c:v>1866.0</c:v>
                </c:pt>
                <c:pt idx="934">
                  <c:v>1868.0</c:v>
                </c:pt>
                <c:pt idx="935">
                  <c:v>1870.0</c:v>
                </c:pt>
                <c:pt idx="936">
                  <c:v>1872.0</c:v>
                </c:pt>
                <c:pt idx="937">
                  <c:v>1874.0</c:v>
                </c:pt>
                <c:pt idx="938">
                  <c:v>1876.0</c:v>
                </c:pt>
                <c:pt idx="939">
                  <c:v>1878.0</c:v>
                </c:pt>
                <c:pt idx="940">
                  <c:v>1880.0</c:v>
                </c:pt>
                <c:pt idx="941">
                  <c:v>1882.0</c:v>
                </c:pt>
                <c:pt idx="942">
                  <c:v>1884.0</c:v>
                </c:pt>
                <c:pt idx="943">
                  <c:v>1886.0</c:v>
                </c:pt>
                <c:pt idx="944">
                  <c:v>1888.0</c:v>
                </c:pt>
                <c:pt idx="945">
                  <c:v>1890.0</c:v>
                </c:pt>
                <c:pt idx="946">
                  <c:v>1892.0</c:v>
                </c:pt>
                <c:pt idx="947">
                  <c:v>1894.0</c:v>
                </c:pt>
                <c:pt idx="948">
                  <c:v>1896.0</c:v>
                </c:pt>
                <c:pt idx="949">
                  <c:v>1898.0</c:v>
                </c:pt>
                <c:pt idx="950">
                  <c:v>1900.0</c:v>
                </c:pt>
                <c:pt idx="951">
                  <c:v>1902.0</c:v>
                </c:pt>
                <c:pt idx="952">
                  <c:v>1904.0</c:v>
                </c:pt>
                <c:pt idx="953">
                  <c:v>1906.0</c:v>
                </c:pt>
                <c:pt idx="954">
                  <c:v>1908.0</c:v>
                </c:pt>
                <c:pt idx="955">
                  <c:v>1910.0</c:v>
                </c:pt>
                <c:pt idx="956">
                  <c:v>1912.0</c:v>
                </c:pt>
                <c:pt idx="957">
                  <c:v>1914.0</c:v>
                </c:pt>
                <c:pt idx="958">
                  <c:v>1916.0</c:v>
                </c:pt>
                <c:pt idx="959">
                  <c:v>1918.0</c:v>
                </c:pt>
                <c:pt idx="960">
                  <c:v>1920.0</c:v>
                </c:pt>
                <c:pt idx="961">
                  <c:v>1922.0</c:v>
                </c:pt>
                <c:pt idx="962">
                  <c:v>1924.0</c:v>
                </c:pt>
                <c:pt idx="963">
                  <c:v>1926.0</c:v>
                </c:pt>
                <c:pt idx="964">
                  <c:v>1928.0</c:v>
                </c:pt>
                <c:pt idx="965">
                  <c:v>1930.0</c:v>
                </c:pt>
                <c:pt idx="966">
                  <c:v>1932.0</c:v>
                </c:pt>
                <c:pt idx="967">
                  <c:v>1934.0</c:v>
                </c:pt>
                <c:pt idx="968">
                  <c:v>1936.0</c:v>
                </c:pt>
                <c:pt idx="969">
                  <c:v>1938.0</c:v>
                </c:pt>
                <c:pt idx="970">
                  <c:v>1940.0</c:v>
                </c:pt>
                <c:pt idx="971">
                  <c:v>1942.0</c:v>
                </c:pt>
                <c:pt idx="972">
                  <c:v>1944.0</c:v>
                </c:pt>
                <c:pt idx="973">
                  <c:v>1946.0</c:v>
                </c:pt>
                <c:pt idx="974">
                  <c:v>1948.0</c:v>
                </c:pt>
                <c:pt idx="975">
                  <c:v>1950.0</c:v>
                </c:pt>
                <c:pt idx="976">
                  <c:v>1952.0</c:v>
                </c:pt>
                <c:pt idx="977">
                  <c:v>1954.0</c:v>
                </c:pt>
                <c:pt idx="978">
                  <c:v>1956.0</c:v>
                </c:pt>
                <c:pt idx="979">
                  <c:v>1958.0</c:v>
                </c:pt>
                <c:pt idx="980">
                  <c:v>1960.0</c:v>
                </c:pt>
                <c:pt idx="981">
                  <c:v>1962.0</c:v>
                </c:pt>
                <c:pt idx="982">
                  <c:v>1964.0</c:v>
                </c:pt>
                <c:pt idx="983">
                  <c:v>1966.0</c:v>
                </c:pt>
                <c:pt idx="984">
                  <c:v>1968.0</c:v>
                </c:pt>
                <c:pt idx="985">
                  <c:v>1970.0</c:v>
                </c:pt>
                <c:pt idx="986">
                  <c:v>1972.0</c:v>
                </c:pt>
                <c:pt idx="987">
                  <c:v>1974.0</c:v>
                </c:pt>
                <c:pt idx="988">
                  <c:v>1976.0</c:v>
                </c:pt>
                <c:pt idx="989">
                  <c:v>1978.0</c:v>
                </c:pt>
                <c:pt idx="990">
                  <c:v>1980.0</c:v>
                </c:pt>
                <c:pt idx="991">
                  <c:v>1982.0</c:v>
                </c:pt>
                <c:pt idx="992">
                  <c:v>1984.0</c:v>
                </c:pt>
                <c:pt idx="993">
                  <c:v>1986.0</c:v>
                </c:pt>
                <c:pt idx="994">
                  <c:v>1988.0</c:v>
                </c:pt>
                <c:pt idx="995">
                  <c:v>1990.0</c:v>
                </c:pt>
                <c:pt idx="996">
                  <c:v>1992.0</c:v>
                </c:pt>
                <c:pt idx="997">
                  <c:v>1994.0</c:v>
                </c:pt>
                <c:pt idx="998">
                  <c:v>1996.0</c:v>
                </c:pt>
                <c:pt idx="999">
                  <c:v>1998.0</c:v>
                </c:pt>
                <c:pt idx="1000">
                  <c:v>2000.0</c:v>
                </c:pt>
                <c:pt idx="1001">
                  <c:v>2002.0</c:v>
                </c:pt>
                <c:pt idx="1002">
                  <c:v>2004.0</c:v>
                </c:pt>
                <c:pt idx="1003">
                  <c:v>2006.0</c:v>
                </c:pt>
                <c:pt idx="1004">
                  <c:v>2008.0</c:v>
                </c:pt>
                <c:pt idx="1005">
                  <c:v>2010.0</c:v>
                </c:pt>
                <c:pt idx="1006">
                  <c:v>2012.0</c:v>
                </c:pt>
                <c:pt idx="1007">
                  <c:v>2014.0</c:v>
                </c:pt>
                <c:pt idx="1008">
                  <c:v>2016.0</c:v>
                </c:pt>
                <c:pt idx="1009">
                  <c:v>2018.0</c:v>
                </c:pt>
                <c:pt idx="1010">
                  <c:v>2020.0</c:v>
                </c:pt>
                <c:pt idx="1011">
                  <c:v>2022.0</c:v>
                </c:pt>
                <c:pt idx="1012">
                  <c:v>2024.0</c:v>
                </c:pt>
                <c:pt idx="1013">
                  <c:v>2026.0</c:v>
                </c:pt>
                <c:pt idx="1014">
                  <c:v>2028.0</c:v>
                </c:pt>
                <c:pt idx="1015">
                  <c:v>2030.0</c:v>
                </c:pt>
                <c:pt idx="1016">
                  <c:v>2032.0</c:v>
                </c:pt>
                <c:pt idx="1017">
                  <c:v>2034.0</c:v>
                </c:pt>
                <c:pt idx="1018">
                  <c:v>2036.0</c:v>
                </c:pt>
                <c:pt idx="1019">
                  <c:v>2038.0</c:v>
                </c:pt>
                <c:pt idx="1020">
                  <c:v>2040.0</c:v>
                </c:pt>
                <c:pt idx="1021">
                  <c:v>2042.0</c:v>
                </c:pt>
                <c:pt idx="1022">
                  <c:v>2044.0</c:v>
                </c:pt>
                <c:pt idx="1023">
                  <c:v>2046.0</c:v>
                </c:pt>
                <c:pt idx="1024">
                  <c:v>2048.0</c:v>
                </c:pt>
                <c:pt idx="1025">
                  <c:v>2050.0</c:v>
                </c:pt>
                <c:pt idx="1026">
                  <c:v>2052.0</c:v>
                </c:pt>
                <c:pt idx="1027">
                  <c:v>2054.0</c:v>
                </c:pt>
                <c:pt idx="1028">
                  <c:v>2056.0</c:v>
                </c:pt>
                <c:pt idx="1029">
                  <c:v>2058.0</c:v>
                </c:pt>
                <c:pt idx="1030">
                  <c:v>2060.0</c:v>
                </c:pt>
                <c:pt idx="1031">
                  <c:v>2062.0</c:v>
                </c:pt>
                <c:pt idx="1032">
                  <c:v>2064.0</c:v>
                </c:pt>
                <c:pt idx="1033">
                  <c:v>2066.0</c:v>
                </c:pt>
                <c:pt idx="1034">
                  <c:v>2068.0</c:v>
                </c:pt>
                <c:pt idx="1035">
                  <c:v>2070.0</c:v>
                </c:pt>
                <c:pt idx="1036">
                  <c:v>2072.0</c:v>
                </c:pt>
                <c:pt idx="1037">
                  <c:v>2074.0</c:v>
                </c:pt>
                <c:pt idx="1038">
                  <c:v>2076.0</c:v>
                </c:pt>
                <c:pt idx="1039">
                  <c:v>2078.0</c:v>
                </c:pt>
                <c:pt idx="1040">
                  <c:v>2080.0</c:v>
                </c:pt>
                <c:pt idx="1041">
                  <c:v>2082.0</c:v>
                </c:pt>
                <c:pt idx="1042">
                  <c:v>2084.0</c:v>
                </c:pt>
                <c:pt idx="1043">
                  <c:v>2086.0</c:v>
                </c:pt>
                <c:pt idx="1044">
                  <c:v>2088.0</c:v>
                </c:pt>
                <c:pt idx="1045">
                  <c:v>2090.0</c:v>
                </c:pt>
                <c:pt idx="1046">
                  <c:v>2092.0</c:v>
                </c:pt>
                <c:pt idx="1047">
                  <c:v>2094.0</c:v>
                </c:pt>
                <c:pt idx="1048">
                  <c:v>2096.0</c:v>
                </c:pt>
                <c:pt idx="1049">
                  <c:v>2098.0</c:v>
                </c:pt>
                <c:pt idx="1050">
                  <c:v>2100.0</c:v>
                </c:pt>
                <c:pt idx="1051">
                  <c:v>2102.0</c:v>
                </c:pt>
                <c:pt idx="1052">
                  <c:v>2104.0</c:v>
                </c:pt>
                <c:pt idx="1053">
                  <c:v>2106.0</c:v>
                </c:pt>
                <c:pt idx="1054">
                  <c:v>2108.0</c:v>
                </c:pt>
                <c:pt idx="1055">
                  <c:v>2110.0</c:v>
                </c:pt>
                <c:pt idx="1056">
                  <c:v>2112.0</c:v>
                </c:pt>
                <c:pt idx="1057">
                  <c:v>2114.0</c:v>
                </c:pt>
                <c:pt idx="1058">
                  <c:v>2116.0</c:v>
                </c:pt>
                <c:pt idx="1059">
                  <c:v>2118.0</c:v>
                </c:pt>
                <c:pt idx="1060">
                  <c:v>2120.0</c:v>
                </c:pt>
                <c:pt idx="1061">
                  <c:v>2122.0</c:v>
                </c:pt>
                <c:pt idx="1062">
                  <c:v>2124.0</c:v>
                </c:pt>
                <c:pt idx="1063">
                  <c:v>2126.0</c:v>
                </c:pt>
                <c:pt idx="1064">
                  <c:v>2128.0</c:v>
                </c:pt>
                <c:pt idx="1065">
                  <c:v>2130.0</c:v>
                </c:pt>
                <c:pt idx="1066">
                  <c:v>2132.0</c:v>
                </c:pt>
                <c:pt idx="1067">
                  <c:v>2134.0</c:v>
                </c:pt>
                <c:pt idx="1068">
                  <c:v>2136.0</c:v>
                </c:pt>
                <c:pt idx="1069">
                  <c:v>2138.0</c:v>
                </c:pt>
                <c:pt idx="1070">
                  <c:v>2140.0</c:v>
                </c:pt>
                <c:pt idx="1071">
                  <c:v>2142.0</c:v>
                </c:pt>
                <c:pt idx="1072">
                  <c:v>2144.0</c:v>
                </c:pt>
                <c:pt idx="1073">
                  <c:v>2146.0</c:v>
                </c:pt>
                <c:pt idx="1074">
                  <c:v>2148.0</c:v>
                </c:pt>
                <c:pt idx="1075">
                  <c:v>2150.0</c:v>
                </c:pt>
                <c:pt idx="1076">
                  <c:v>2152.0</c:v>
                </c:pt>
                <c:pt idx="1077">
                  <c:v>2154.0</c:v>
                </c:pt>
                <c:pt idx="1078">
                  <c:v>2156.0</c:v>
                </c:pt>
                <c:pt idx="1079">
                  <c:v>2158.0</c:v>
                </c:pt>
                <c:pt idx="1080">
                  <c:v>2160.0</c:v>
                </c:pt>
                <c:pt idx="1081">
                  <c:v>2162.0</c:v>
                </c:pt>
                <c:pt idx="1082">
                  <c:v>2164.0</c:v>
                </c:pt>
                <c:pt idx="1083">
                  <c:v>2166.0</c:v>
                </c:pt>
                <c:pt idx="1084">
                  <c:v>2168.0</c:v>
                </c:pt>
                <c:pt idx="1085">
                  <c:v>2170.0</c:v>
                </c:pt>
                <c:pt idx="1086">
                  <c:v>2172.0</c:v>
                </c:pt>
                <c:pt idx="1087">
                  <c:v>2174.0</c:v>
                </c:pt>
                <c:pt idx="1088">
                  <c:v>2176.0</c:v>
                </c:pt>
                <c:pt idx="1089">
                  <c:v>2178.0</c:v>
                </c:pt>
                <c:pt idx="1090">
                  <c:v>2180.0</c:v>
                </c:pt>
                <c:pt idx="1091">
                  <c:v>2182.0</c:v>
                </c:pt>
                <c:pt idx="1092">
                  <c:v>2184.0</c:v>
                </c:pt>
                <c:pt idx="1093">
                  <c:v>2186.0</c:v>
                </c:pt>
                <c:pt idx="1094">
                  <c:v>2188.0</c:v>
                </c:pt>
                <c:pt idx="1095">
                  <c:v>2190.0</c:v>
                </c:pt>
                <c:pt idx="1096">
                  <c:v>2192.0</c:v>
                </c:pt>
                <c:pt idx="1097">
                  <c:v>2194.0</c:v>
                </c:pt>
                <c:pt idx="1098">
                  <c:v>2196.0</c:v>
                </c:pt>
                <c:pt idx="1099">
                  <c:v>2198.0</c:v>
                </c:pt>
                <c:pt idx="1100">
                  <c:v>2200.0</c:v>
                </c:pt>
                <c:pt idx="1101">
                  <c:v>2202.0</c:v>
                </c:pt>
                <c:pt idx="1102">
                  <c:v>2204.0</c:v>
                </c:pt>
                <c:pt idx="1103">
                  <c:v>2206.0</c:v>
                </c:pt>
                <c:pt idx="1104">
                  <c:v>2208.0</c:v>
                </c:pt>
                <c:pt idx="1105">
                  <c:v>2210.0</c:v>
                </c:pt>
                <c:pt idx="1106">
                  <c:v>2212.0</c:v>
                </c:pt>
                <c:pt idx="1107">
                  <c:v>2214.0</c:v>
                </c:pt>
                <c:pt idx="1108">
                  <c:v>2216.0</c:v>
                </c:pt>
                <c:pt idx="1109">
                  <c:v>2218.0</c:v>
                </c:pt>
                <c:pt idx="1110">
                  <c:v>2220.0</c:v>
                </c:pt>
                <c:pt idx="1111">
                  <c:v>2222.0</c:v>
                </c:pt>
                <c:pt idx="1112">
                  <c:v>2224.0</c:v>
                </c:pt>
                <c:pt idx="1113">
                  <c:v>2226.0</c:v>
                </c:pt>
                <c:pt idx="1114">
                  <c:v>2228.0</c:v>
                </c:pt>
                <c:pt idx="1115">
                  <c:v>2230.0</c:v>
                </c:pt>
                <c:pt idx="1116">
                  <c:v>2232.0</c:v>
                </c:pt>
                <c:pt idx="1117">
                  <c:v>2234.0</c:v>
                </c:pt>
                <c:pt idx="1118">
                  <c:v>2236.0</c:v>
                </c:pt>
                <c:pt idx="1119">
                  <c:v>2238.0</c:v>
                </c:pt>
                <c:pt idx="1120">
                  <c:v>2240.0</c:v>
                </c:pt>
                <c:pt idx="1121">
                  <c:v>2242.0</c:v>
                </c:pt>
                <c:pt idx="1122">
                  <c:v>2244.0</c:v>
                </c:pt>
                <c:pt idx="1123">
                  <c:v>2246.0</c:v>
                </c:pt>
                <c:pt idx="1124">
                  <c:v>2248.0</c:v>
                </c:pt>
                <c:pt idx="1125">
                  <c:v>2250.0</c:v>
                </c:pt>
                <c:pt idx="1126">
                  <c:v>2252.0</c:v>
                </c:pt>
                <c:pt idx="1127">
                  <c:v>2254.0</c:v>
                </c:pt>
                <c:pt idx="1128">
                  <c:v>2256.0</c:v>
                </c:pt>
                <c:pt idx="1129">
                  <c:v>2258.0</c:v>
                </c:pt>
                <c:pt idx="1130">
                  <c:v>2260.0</c:v>
                </c:pt>
                <c:pt idx="1131">
                  <c:v>2262.0</c:v>
                </c:pt>
                <c:pt idx="1132">
                  <c:v>2264.0</c:v>
                </c:pt>
                <c:pt idx="1133">
                  <c:v>2266.0</c:v>
                </c:pt>
                <c:pt idx="1134">
                  <c:v>2268.0</c:v>
                </c:pt>
                <c:pt idx="1135">
                  <c:v>2270.0</c:v>
                </c:pt>
                <c:pt idx="1136">
                  <c:v>2272.0</c:v>
                </c:pt>
                <c:pt idx="1137">
                  <c:v>2274.0</c:v>
                </c:pt>
                <c:pt idx="1138">
                  <c:v>2276.0</c:v>
                </c:pt>
                <c:pt idx="1139">
                  <c:v>2278.0</c:v>
                </c:pt>
                <c:pt idx="1140">
                  <c:v>2280.0</c:v>
                </c:pt>
                <c:pt idx="1141">
                  <c:v>2282.0</c:v>
                </c:pt>
                <c:pt idx="1142">
                  <c:v>2284.0</c:v>
                </c:pt>
                <c:pt idx="1143">
                  <c:v>2286.0</c:v>
                </c:pt>
                <c:pt idx="1144">
                  <c:v>2288.0</c:v>
                </c:pt>
                <c:pt idx="1145">
                  <c:v>2290.0</c:v>
                </c:pt>
                <c:pt idx="1146">
                  <c:v>2292.0</c:v>
                </c:pt>
                <c:pt idx="1147">
                  <c:v>2294.0</c:v>
                </c:pt>
                <c:pt idx="1148">
                  <c:v>2296.0</c:v>
                </c:pt>
                <c:pt idx="1149">
                  <c:v>2298.0</c:v>
                </c:pt>
                <c:pt idx="1150">
                  <c:v>2300.0</c:v>
                </c:pt>
                <c:pt idx="1151">
                  <c:v>2302.0</c:v>
                </c:pt>
                <c:pt idx="1152">
                  <c:v>2304.0</c:v>
                </c:pt>
                <c:pt idx="1153">
                  <c:v>2306.0</c:v>
                </c:pt>
                <c:pt idx="1154">
                  <c:v>2308.0</c:v>
                </c:pt>
                <c:pt idx="1155">
                  <c:v>2310.0</c:v>
                </c:pt>
                <c:pt idx="1156">
                  <c:v>2312.0</c:v>
                </c:pt>
                <c:pt idx="1157">
                  <c:v>2314.0</c:v>
                </c:pt>
                <c:pt idx="1158">
                  <c:v>2316.0</c:v>
                </c:pt>
                <c:pt idx="1159">
                  <c:v>2318.0</c:v>
                </c:pt>
                <c:pt idx="1160">
                  <c:v>2320.0</c:v>
                </c:pt>
                <c:pt idx="1161">
                  <c:v>2322.0</c:v>
                </c:pt>
                <c:pt idx="1162">
                  <c:v>2324.0</c:v>
                </c:pt>
                <c:pt idx="1163">
                  <c:v>2326.0</c:v>
                </c:pt>
                <c:pt idx="1164">
                  <c:v>2328.0</c:v>
                </c:pt>
                <c:pt idx="1165">
                  <c:v>2330.0</c:v>
                </c:pt>
                <c:pt idx="1166">
                  <c:v>2332.0</c:v>
                </c:pt>
                <c:pt idx="1167">
                  <c:v>2334.0</c:v>
                </c:pt>
                <c:pt idx="1168">
                  <c:v>2336.0</c:v>
                </c:pt>
                <c:pt idx="1169">
                  <c:v>2338.0</c:v>
                </c:pt>
                <c:pt idx="1170">
                  <c:v>2340.0</c:v>
                </c:pt>
                <c:pt idx="1171">
                  <c:v>2342.0</c:v>
                </c:pt>
                <c:pt idx="1172">
                  <c:v>2344.0</c:v>
                </c:pt>
                <c:pt idx="1173">
                  <c:v>2346.0</c:v>
                </c:pt>
                <c:pt idx="1174">
                  <c:v>2348.0</c:v>
                </c:pt>
                <c:pt idx="1175">
                  <c:v>2350.0</c:v>
                </c:pt>
                <c:pt idx="1176">
                  <c:v>2352.0</c:v>
                </c:pt>
                <c:pt idx="1177">
                  <c:v>2354.0</c:v>
                </c:pt>
                <c:pt idx="1178">
                  <c:v>2356.0</c:v>
                </c:pt>
                <c:pt idx="1179">
                  <c:v>2358.0</c:v>
                </c:pt>
                <c:pt idx="1180">
                  <c:v>2360.0</c:v>
                </c:pt>
                <c:pt idx="1181">
                  <c:v>2362.0</c:v>
                </c:pt>
                <c:pt idx="1182">
                  <c:v>2364.0</c:v>
                </c:pt>
                <c:pt idx="1183">
                  <c:v>2366.0</c:v>
                </c:pt>
                <c:pt idx="1184">
                  <c:v>2368.0</c:v>
                </c:pt>
                <c:pt idx="1185">
                  <c:v>2370.0</c:v>
                </c:pt>
                <c:pt idx="1186">
                  <c:v>2372.0</c:v>
                </c:pt>
                <c:pt idx="1187">
                  <c:v>2374.0</c:v>
                </c:pt>
                <c:pt idx="1188">
                  <c:v>2376.0</c:v>
                </c:pt>
                <c:pt idx="1189">
                  <c:v>2378.0</c:v>
                </c:pt>
                <c:pt idx="1190">
                  <c:v>2380.0</c:v>
                </c:pt>
                <c:pt idx="1191">
                  <c:v>2382.0</c:v>
                </c:pt>
                <c:pt idx="1192">
                  <c:v>2384.0</c:v>
                </c:pt>
                <c:pt idx="1193">
                  <c:v>2386.0</c:v>
                </c:pt>
                <c:pt idx="1194">
                  <c:v>2388.0</c:v>
                </c:pt>
                <c:pt idx="1195">
                  <c:v>2390.0</c:v>
                </c:pt>
                <c:pt idx="1196">
                  <c:v>2392.0</c:v>
                </c:pt>
                <c:pt idx="1197">
                  <c:v>2394.0</c:v>
                </c:pt>
                <c:pt idx="1198">
                  <c:v>2396.0</c:v>
                </c:pt>
                <c:pt idx="1199">
                  <c:v>2398.0</c:v>
                </c:pt>
                <c:pt idx="1200">
                  <c:v>2400.0</c:v>
                </c:pt>
                <c:pt idx="1201">
                  <c:v>2402.0</c:v>
                </c:pt>
                <c:pt idx="1202">
                  <c:v>2404.0</c:v>
                </c:pt>
                <c:pt idx="1203">
                  <c:v>2406.0</c:v>
                </c:pt>
                <c:pt idx="1204">
                  <c:v>2408.0</c:v>
                </c:pt>
                <c:pt idx="1205">
                  <c:v>2410.0</c:v>
                </c:pt>
                <c:pt idx="1206">
                  <c:v>2412.0</c:v>
                </c:pt>
                <c:pt idx="1207">
                  <c:v>2414.0</c:v>
                </c:pt>
                <c:pt idx="1208">
                  <c:v>2416.0</c:v>
                </c:pt>
                <c:pt idx="1209">
                  <c:v>2418.0</c:v>
                </c:pt>
                <c:pt idx="1210">
                  <c:v>2420.0</c:v>
                </c:pt>
                <c:pt idx="1211">
                  <c:v>2422.0</c:v>
                </c:pt>
                <c:pt idx="1212">
                  <c:v>2424.0</c:v>
                </c:pt>
                <c:pt idx="1213">
                  <c:v>2426.0</c:v>
                </c:pt>
                <c:pt idx="1214">
                  <c:v>2428.0</c:v>
                </c:pt>
                <c:pt idx="1215">
                  <c:v>2430.0</c:v>
                </c:pt>
                <c:pt idx="1216">
                  <c:v>2432.0</c:v>
                </c:pt>
                <c:pt idx="1217">
                  <c:v>2434.0</c:v>
                </c:pt>
                <c:pt idx="1218">
                  <c:v>2436.0</c:v>
                </c:pt>
                <c:pt idx="1219">
                  <c:v>2438.0</c:v>
                </c:pt>
                <c:pt idx="1220">
                  <c:v>2440.0</c:v>
                </c:pt>
                <c:pt idx="1221">
                  <c:v>2442.0</c:v>
                </c:pt>
                <c:pt idx="1222">
                  <c:v>2444.0</c:v>
                </c:pt>
                <c:pt idx="1223">
                  <c:v>2446.0</c:v>
                </c:pt>
                <c:pt idx="1224">
                  <c:v>2448.0</c:v>
                </c:pt>
                <c:pt idx="1225">
                  <c:v>2450.0</c:v>
                </c:pt>
                <c:pt idx="1226">
                  <c:v>2452.0</c:v>
                </c:pt>
                <c:pt idx="1227">
                  <c:v>2454.0</c:v>
                </c:pt>
                <c:pt idx="1228">
                  <c:v>2456.0</c:v>
                </c:pt>
                <c:pt idx="1229">
                  <c:v>2458.0</c:v>
                </c:pt>
                <c:pt idx="1230">
                  <c:v>2460.0</c:v>
                </c:pt>
                <c:pt idx="1231">
                  <c:v>2462.0</c:v>
                </c:pt>
                <c:pt idx="1232">
                  <c:v>2464.0</c:v>
                </c:pt>
                <c:pt idx="1233">
                  <c:v>2466.0</c:v>
                </c:pt>
                <c:pt idx="1234">
                  <c:v>2468.0</c:v>
                </c:pt>
                <c:pt idx="1235">
                  <c:v>2470.0</c:v>
                </c:pt>
                <c:pt idx="1236">
                  <c:v>2472.0</c:v>
                </c:pt>
                <c:pt idx="1237">
                  <c:v>2474.0</c:v>
                </c:pt>
                <c:pt idx="1238">
                  <c:v>2476.0</c:v>
                </c:pt>
                <c:pt idx="1239">
                  <c:v>2478.0</c:v>
                </c:pt>
                <c:pt idx="1240">
                  <c:v>2480.0</c:v>
                </c:pt>
                <c:pt idx="1241">
                  <c:v>2482.0</c:v>
                </c:pt>
                <c:pt idx="1242">
                  <c:v>2484.0</c:v>
                </c:pt>
                <c:pt idx="1243">
                  <c:v>2486.0</c:v>
                </c:pt>
                <c:pt idx="1244">
                  <c:v>2488.0</c:v>
                </c:pt>
                <c:pt idx="1245">
                  <c:v>2490.0</c:v>
                </c:pt>
                <c:pt idx="1246">
                  <c:v>2492.0</c:v>
                </c:pt>
                <c:pt idx="1247">
                  <c:v>2494.0</c:v>
                </c:pt>
                <c:pt idx="1248">
                  <c:v>2496.0</c:v>
                </c:pt>
                <c:pt idx="1249">
                  <c:v>2498.0</c:v>
                </c:pt>
                <c:pt idx="1250">
                  <c:v>2500.0</c:v>
                </c:pt>
                <c:pt idx="1251">
                  <c:v>2502.0</c:v>
                </c:pt>
                <c:pt idx="1252">
                  <c:v>2504.0</c:v>
                </c:pt>
                <c:pt idx="1253">
                  <c:v>2506.0</c:v>
                </c:pt>
                <c:pt idx="1254">
                  <c:v>2508.0</c:v>
                </c:pt>
                <c:pt idx="1255">
                  <c:v>2510.0</c:v>
                </c:pt>
                <c:pt idx="1256">
                  <c:v>2512.0</c:v>
                </c:pt>
                <c:pt idx="1257">
                  <c:v>2514.0</c:v>
                </c:pt>
                <c:pt idx="1258">
                  <c:v>2516.0</c:v>
                </c:pt>
                <c:pt idx="1259">
                  <c:v>2518.0</c:v>
                </c:pt>
                <c:pt idx="1260">
                  <c:v>2520.0</c:v>
                </c:pt>
                <c:pt idx="1261">
                  <c:v>2522.0</c:v>
                </c:pt>
                <c:pt idx="1262">
                  <c:v>2524.0</c:v>
                </c:pt>
                <c:pt idx="1263">
                  <c:v>2526.0</c:v>
                </c:pt>
                <c:pt idx="1264">
                  <c:v>2528.0</c:v>
                </c:pt>
                <c:pt idx="1265">
                  <c:v>2530.0</c:v>
                </c:pt>
                <c:pt idx="1266">
                  <c:v>2532.0</c:v>
                </c:pt>
                <c:pt idx="1267">
                  <c:v>2534.0</c:v>
                </c:pt>
                <c:pt idx="1268">
                  <c:v>2536.0</c:v>
                </c:pt>
                <c:pt idx="1269">
                  <c:v>2538.0</c:v>
                </c:pt>
                <c:pt idx="1270">
                  <c:v>2540.0</c:v>
                </c:pt>
                <c:pt idx="1271">
                  <c:v>2542.0</c:v>
                </c:pt>
                <c:pt idx="1272">
                  <c:v>2544.0</c:v>
                </c:pt>
                <c:pt idx="1273">
                  <c:v>2546.0</c:v>
                </c:pt>
                <c:pt idx="1274">
                  <c:v>2548.0</c:v>
                </c:pt>
                <c:pt idx="1275">
                  <c:v>2550.0</c:v>
                </c:pt>
                <c:pt idx="1276">
                  <c:v>2552.0</c:v>
                </c:pt>
                <c:pt idx="1277">
                  <c:v>2554.0</c:v>
                </c:pt>
                <c:pt idx="1278">
                  <c:v>2556.0</c:v>
                </c:pt>
                <c:pt idx="1279">
                  <c:v>2558.0</c:v>
                </c:pt>
                <c:pt idx="1280">
                  <c:v>2560.0</c:v>
                </c:pt>
                <c:pt idx="1281">
                  <c:v>2562.0</c:v>
                </c:pt>
                <c:pt idx="1282">
                  <c:v>2564.0</c:v>
                </c:pt>
                <c:pt idx="1283">
                  <c:v>2566.0</c:v>
                </c:pt>
                <c:pt idx="1284">
                  <c:v>2568.0</c:v>
                </c:pt>
                <c:pt idx="1285">
                  <c:v>2570.0</c:v>
                </c:pt>
                <c:pt idx="1286">
                  <c:v>2572.0</c:v>
                </c:pt>
                <c:pt idx="1287">
                  <c:v>2574.0</c:v>
                </c:pt>
                <c:pt idx="1288">
                  <c:v>2576.0</c:v>
                </c:pt>
                <c:pt idx="1289">
                  <c:v>2578.0</c:v>
                </c:pt>
                <c:pt idx="1290">
                  <c:v>2580.0</c:v>
                </c:pt>
                <c:pt idx="1291">
                  <c:v>2582.0</c:v>
                </c:pt>
                <c:pt idx="1292">
                  <c:v>2584.0</c:v>
                </c:pt>
                <c:pt idx="1293">
                  <c:v>2586.0</c:v>
                </c:pt>
                <c:pt idx="1294">
                  <c:v>2588.0</c:v>
                </c:pt>
                <c:pt idx="1295">
                  <c:v>2590.0</c:v>
                </c:pt>
                <c:pt idx="1296">
                  <c:v>2592.0</c:v>
                </c:pt>
                <c:pt idx="1297">
                  <c:v>2594.0</c:v>
                </c:pt>
                <c:pt idx="1298">
                  <c:v>2596.0</c:v>
                </c:pt>
                <c:pt idx="1299">
                  <c:v>2598.0</c:v>
                </c:pt>
                <c:pt idx="1300">
                  <c:v>2600.0</c:v>
                </c:pt>
                <c:pt idx="1301">
                  <c:v>2602.0</c:v>
                </c:pt>
                <c:pt idx="1302">
                  <c:v>2604.0</c:v>
                </c:pt>
                <c:pt idx="1303">
                  <c:v>2606.0</c:v>
                </c:pt>
                <c:pt idx="1304">
                  <c:v>2608.0</c:v>
                </c:pt>
                <c:pt idx="1305">
                  <c:v>2610.0</c:v>
                </c:pt>
                <c:pt idx="1306">
                  <c:v>2612.0</c:v>
                </c:pt>
                <c:pt idx="1307">
                  <c:v>2614.0</c:v>
                </c:pt>
                <c:pt idx="1308">
                  <c:v>2616.0</c:v>
                </c:pt>
                <c:pt idx="1309">
                  <c:v>2618.0</c:v>
                </c:pt>
                <c:pt idx="1310">
                  <c:v>2620.0</c:v>
                </c:pt>
                <c:pt idx="1311">
                  <c:v>2622.0</c:v>
                </c:pt>
                <c:pt idx="1312">
                  <c:v>2624.0</c:v>
                </c:pt>
                <c:pt idx="1313">
                  <c:v>2626.0</c:v>
                </c:pt>
                <c:pt idx="1314">
                  <c:v>2628.0</c:v>
                </c:pt>
                <c:pt idx="1315">
                  <c:v>2630.0</c:v>
                </c:pt>
                <c:pt idx="1316">
                  <c:v>2632.0</c:v>
                </c:pt>
                <c:pt idx="1317">
                  <c:v>2634.0</c:v>
                </c:pt>
                <c:pt idx="1318">
                  <c:v>2636.0</c:v>
                </c:pt>
                <c:pt idx="1319">
                  <c:v>2638.0</c:v>
                </c:pt>
                <c:pt idx="1320">
                  <c:v>2640.0</c:v>
                </c:pt>
                <c:pt idx="1321">
                  <c:v>2642.0</c:v>
                </c:pt>
                <c:pt idx="1322">
                  <c:v>2644.0</c:v>
                </c:pt>
                <c:pt idx="1323">
                  <c:v>2646.0</c:v>
                </c:pt>
                <c:pt idx="1324">
                  <c:v>2648.0</c:v>
                </c:pt>
                <c:pt idx="1325">
                  <c:v>2650.0</c:v>
                </c:pt>
                <c:pt idx="1326">
                  <c:v>2652.0</c:v>
                </c:pt>
                <c:pt idx="1327">
                  <c:v>2654.0</c:v>
                </c:pt>
                <c:pt idx="1328">
                  <c:v>2656.0</c:v>
                </c:pt>
                <c:pt idx="1329">
                  <c:v>2658.0</c:v>
                </c:pt>
                <c:pt idx="1330">
                  <c:v>2660.0</c:v>
                </c:pt>
                <c:pt idx="1331">
                  <c:v>2662.0</c:v>
                </c:pt>
                <c:pt idx="1332">
                  <c:v>2664.0</c:v>
                </c:pt>
                <c:pt idx="1333">
                  <c:v>2666.0</c:v>
                </c:pt>
                <c:pt idx="1334">
                  <c:v>2668.0</c:v>
                </c:pt>
                <c:pt idx="1335">
                  <c:v>2670.0</c:v>
                </c:pt>
                <c:pt idx="1336">
                  <c:v>2672.0</c:v>
                </c:pt>
                <c:pt idx="1337">
                  <c:v>2674.0</c:v>
                </c:pt>
                <c:pt idx="1338">
                  <c:v>2676.0</c:v>
                </c:pt>
                <c:pt idx="1339">
                  <c:v>2678.0</c:v>
                </c:pt>
                <c:pt idx="1340">
                  <c:v>2680.0</c:v>
                </c:pt>
                <c:pt idx="1341">
                  <c:v>2682.0</c:v>
                </c:pt>
                <c:pt idx="1342">
                  <c:v>2684.0</c:v>
                </c:pt>
                <c:pt idx="1343">
                  <c:v>2686.0</c:v>
                </c:pt>
                <c:pt idx="1344">
                  <c:v>2688.0</c:v>
                </c:pt>
                <c:pt idx="1345">
                  <c:v>2690.0</c:v>
                </c:pt>
                <c:pt idx="1346">
                  <c:v>2692.0</c:v>
                </c:pt>
                <c:pt idx="1347">
                  <c:v>2694.0</c:v>
                </c:pt>
                <c:pt idx="1348">
                  <c:v>2696.0</c:v>
                </c:pt>
                <c:pt idx="1349">
                  <c:v>2698.0</c:v>
                </c:pt>
                <c:pt idx="1350">
                  <c:v>2700.0</c:v>
                </c:pt>
                <c:pt idx="1351">
                  <c:v>2702.0</c:v>
                </c:pt>
                <c:pt idx="1352">
                  <c:v>2704.0</c:v>
                </c:pt>
                <c:pt idx="1353">
                  <c:v>2706.0</c:v>
                </c:pt>
                <c:pt idx="1354">
                  <c:v>2708.0</c:v>
                </c:pt>
                <c:pt idx="1355">
                  <c:v>2710.0</c:v>
                </c:pt>
                <c:pt idx="1356">
                  <c:v>2712.0</c:v>
                </c:pt>
                <c:pt idx="1357">
                  <c:v>2714.0</c:v>
                </c:pt>
                <c:pt idx="1358">
                  <c:v>2716.0</c:v>
                </c:pt>
                <c:pt idx="1359">
                  <c:v>2718.0</c:v>
                </c:pt>
                <c:pt idx="1360">
                  <c:v>2720.0</c:v>
                </c:pt>
                <c:pt idx="1361">
                  <c:v>2722.0</c:v>
                </c:pt>
                <c:pt idx="1362">
                  <c:v>2724.0</c:v>
                </c:pt>
                <c:pt idx="1363">
                  <c:v>2726.0</c:v>
                </c:pt>
                <c:pt idx="1364">
                  <c:v>2728.0</c:v>
                </c:pt>
                <c:pt idx="1365">
                  <c:v>2730.0</c:v>
                </c:pt>
                <c:pt idx="1366">
                  <c:v>2732.0</c:v>
                </c:pt>
                <c:pt idx="1367">
                  <c:v>2734.0</c:v>
                </c:pt>
                <c:pt idx="1368">
                  <c:v>2736.0</c:v>
                </c:pt>
                <c:pt idx="1369">
                  <c:v>2738.0</c:v>
                </c:pt>
                <c:pt idx="1370">
                  <c:v>2740.0</c:v>
                </c:pt>
                <c:pt idx="1371">
                  <c:v>2742.0</c:v>
                </c:pt>
                <c:pt idx="1372">
                  <c:v>2744.0</c:v>
                </c:pt>
                <c:pt idx="1373">
                  <c:v>2746.0</c:v>
                </c:pt>
                <c:pt idx="1374">
                  <c:v>2748.0</c:v>
                </c:pt>
                <c:pt idx="1375">
                  <c:v>2750.0</c:v>
                </c:pt>
                <c:pt idx="1376">
                  <c:v>2752.0</c:v>
                </c:pt>
                <c:pt idx="1377">
                  <c:v>2754.0</c:v>
                </c:pt>
                <c:pt idx="1378">
                  <c:v>2756.0</c:v>
                </c:pt>
                <c:pt idx="1379">
                  <c:v>2758.0</c:v>
                </c:pt>
                <c:pt idx="1380">
                  <c:v>2760.0</c:v>
                </c:pt>
                <c:pt idx="1381">
                  <c:v>2762.0</c:v>
                </c:pt>
                <c:pt idx="1382">
                  <c:v>2764.0</c:v>
                </c:pt>
                <c:pt idx="1383">
                  <c:v>2766.0</c:v>
                </c:pt>
                <c:pt idx="1384">
                  <c:v>2768.0</c:v>
                </c:pt>
                <c:pt idx="1385">
                  <c:v>2770.0</c:v>
                </c:pt>
                <c:pt idx="1386">
                  <c:v>2772.0</c:v>
                </c:pt>
                <c:pt idx="1387">
                  <c:v>2774.0</c:v>
                </c:pt>
                <c:pt idx="1388">
                  <c:v>2776.0</c:v>
                </c:pt>
                <c:pt idx="1389">
                  <c:v>2778.0</c:v>
                </c:pt>
                <c:pt idx="1390">
                  <c:v>2780.0</c:v>
                </c:pt>
                <c:pt idx="1391">
                  <c:v>2782.0</c:v>
                </c:pt>
                <c:pt idx="1392">
                  <c:v>2784.0</c:v>
                </c:pt>
                <c:pt idx="1393">
                  <c:v>2786.0</c:v>
                </c:pt>
                <c:pt idx="1394">
                  <c:v>2788.0</c:v>
                </c:pt>
                <c:pt idx="1395">
                  <c:v>2790.0</c:v>
                </c:pt>
                <c:pt idx="1396">
                  <c:v>2792.0</c:v>
                </c:pt>
                <c:pt idx="1397">
                  <c:v>2794.0</c:v>
                </c:pt>
                <c:pt idx="1398">
                  <c:v>2796.0</c:v>
                </c:pt>
                <c:pt idx="1399">
                  <c:v>2798.0</c:v>
                </c:pt>
                <c:pt idx="1400">
                  <c:v>2800.0</c:v>
                </c:pt>
                <c:pt idx="1401">
                  <c:v>2802.0</c:v>
                </c:pt>
                <c:pt idx="1402">
                  <c:v>2804.0</c:v>
                </c:pt>
                <c:pt idx="1403">
                  <c:v>2806.0</c:v>
                </c:pt>
                <c:pt idx="1404">
                  <c:v>2808.0</c:v>
                </c:pt>
                <c:pt idx="1405">
                  <c:v>2810.0</c:v>
                </c:pt>
                <c:pt idx="1406">
                  <c:v>2812.0</c:v>
                </c:pt>
                <c:pt idx="1407">
                  <c:v>2814.0</c:v>
                </c:pt>
                <c:pt idx="1408">
                  <c:v>2816.0</c:v>
                </c:pt>
                <c:pt idx="1409">
                  <c:v>2818.0</c:v>
                </c:pt>
                <c:pt idx="1410">
                  <c:v>2820.0</c:v>
                </c:pt>
                <c:pt idx="1411">
                  <c:v>2822.0</c:v>
                </c:pt>
                <c:pt idx="1412">
                  <c:v>2824.0</c:v>
                </c:pt>
                <c:pt idx="1413">
                  <c:v>2826.0</c:v>
                </c:pt>
                <c:pt idx="1414">
                  <c:v>2828.0</c:v>
                </c:pt>
                <c:pt idx="1415">
                  <c:v>2830.0</c:v>
                </c:pt>
                <c:pt idx="1416">
                  <c:v>2832.0</c:v>
                </c:pt>
                <c:pt idx="1417">
                  <c:v>2834.0</c:v>
                </c:pt>
                <c:pt idx="1418">
                  <c:v>2836.0</c:v>
                </c:pt>
                <c:pt idx="1419">
                  <c:v>2838.0</c:v>
                </c:pt>
                <c:pt idx="1420">
                  <c:v>2840.0</c:v>
                </c:pt>
                <c:pt idx="1421">
                  <c:v>2842.0</c:v>
                </c:pt>
                <c:pt idx="1422">
                  <c:v>2844.0</c:v>
                </c:pt>
                <c:pt idx="1423">
                  <c:v>2846.0</c:v>
                </c:pt>
                <c:pt idx="1424">
                  <c:v>2848.0</c:v>
                </c:pt>
                <c:pt idx="1425">
                  <c:v>2850.0</c:v>
                </c:pt>
                <c:pt idx="1426">
                  <c:v>2852.0</c:v>
                </c:pt>
                <c:pt idx="1427">
                  <c:v>2854.0</c:v>
                </c:pt>
                <c:pt idx="1428">
                  <c:v>2856.0</c:v>
                </c:pt>
                <c:pt idx="1429">
                  <c:v>2858.0</c:v>
                </c:pt>
                <c:pt idx="1430">
                  <c:v>2860.0</c:v>
                </c:pt>
                <c:pt idx="1431">
                  <c:v>2862.0</c:v>
                </c:pt>
                <c:pt idx="1432">
                  <c:v>2864.0</c:v>
                </c:pt>
                <c:pt idx="1433">
                  <c:v>2866.0</c:v>
                </c:pt>
                <c:pt idx="1434">
                  <c:v>2868.0</c:v>
                </c:pt>
                <c:pt idx="1435">
                  <c:v>2870.0</c:v>
                </c:pt>
                <c:pt idx="1436">
                  <c:v>2872.0</c:v>
                </c:pt>
                <c:pt idx="1437">
                  <c:v>2874.0</c:v>
                </c:pt>
                <c:pt idx="1438">
                  <c:v>2876.0</c:v>
                </c:pt>
                <c:pt idx="1439">
                  <c:v>2878.0</c:v>
                </c:pt>
                <c:pt idx="1440">
                  <c:v>2880.0</c:v>
                </c:pt>
                <c:pt idx="1441">
                  <c:v>2882.0</c:v>
                </c:pt>
                <c:pt idx="1442">
                  <c:v>2884.0</c:v>
                </c:pt>
                <c:pt idx="1443">
                  <c:v>2886.0</c:v>
                </c:pt>
                <c:pt idx="1444">
                  <c:v>2888.0</c:v>
                </c:pt>
                <c:pt idx="1445">
                  <c:v>2890.0</c:v>
                </c:pt>
                <c:pt idx="1446">
                  <c:v>2892.0</c:v>
                </c:pt>
                <c:pt idx="1447">
                  <c:v>2894.0</c:v>
                </c:pt>
                <c:pt idx="1448">
                  <c:v>2896.0</c:v>
                </c:pt>
                <c:pt idx="1449">
                  <c:v>2898.0</c:v>
                </c:pt>
                <c:pt idx="1450">
                  <c:v>2900.0</c:v>
                </c:pt>
                <c:pt idx="1451">
                  <c:v>2902.0</c:v>
                </c:pt>
                <c:pt idx="1452">
                  <c:v>2904.0</c:v>
                </c:pt>
                <c:pt idx="1453">
                  <c:v>2906.0</c:v>
                </c:pt>
                <c:pt idx="1454">
                  <c:v>2908.0</c:v>
                </c:pt>
                <c:pt idx="1455">
                  <c:v>2910.0</c:v>
                </c:pt>
                <c:pt idx="1456">
                  <c:v>2912.0</c:v>
                </c:pt>
                <c:pt idx="1457">
                  <c:v>2914.0</c:v>
                </c:pt>
                <c:pt idx="1458">
                  <c:v>2916.0</c:v>
                </c:pt>
                <c:pt idx="1459">
                  <c:v>2918.0</c:v>
                </c:pt>
                <c:pt idx="1460">
                  <c:v>2920.0</c:v>
                </c:pt>
                <c:pt idx="1461">
                  <c:v>2922.0</c:v>
                </c:pt>
                <c:pt idx="1462">
                  <c:v>2924.0</c:v>
                </c:pt>
                <c:pt idx="1463">
                  <c:v>2926.0</c:v>
                </c:pt>
                <c:pt idx="1464">
                  <c:v>2928.0</c:v>
                </c:pt>
                <c:pt idx="1465">
                  <c:v>2930.0</c:v>
                </c:pt>
                <c:pt idx="1466">
                  <c:v>2932.0</c:v>
                </c:pt>
                <c:pt idx="1467">
                  <c:v>2934.0</c:v>
                </c:pt>
                <c:pt idx="1468">
                  <c:v>2936.0</c:v>
                </c:pt>
                <c:pt idx="1469">
                  <c:v>2938.0</c:v>
                </c:pt>
                <c:pt idx="1470">
                  <c:v>2940.0</c:v>
                </c:pt>
                <c:pt idx="1471">
                  <c:v>2942.0</c:v>
                </c:pt>
                <c:pt idx="1472">
                  <c:v>2944.0</c:v>
                </c:pt>
                <c:pt idx="1473">
                  <c:v>2946.0</c:v>
                </c:pt>
                <c:pt idx="1474">
                  <c:v>2948.0</c:v>
                </c:pt>
                <c:pt idx="1475">
                  <c:v>2950.0</c:v>
                </c:pt>
                <c:pt idx="1476">
                  <c:v>2952.0</c:v>
                </c:pt>
                <c:pt idx="1477">
                  <c:v>2954.0</c:v>
                </c:pt>
                <c:pt idx="1478">
                  <c:v>2956.0</c:v>
                </c:pt>
                <c:pt idx="1479">
                  <c:v>2958.0</c:v>
                </c:pt>
                <c:pt idx="1480">
                  <c:v>2960.0</c:v>
                </c:pt>
                <c:pt idx="1481">
                  <c:v>2962.0</c:v>
                </c:pt>
                <c:pt idx="1482">
                  <c:v>2964.0</c:v>
                </c:pt>
                <c:pt idx="1483">
                  <c:v>2966.0</c:v>
                </c:pt>
                <c:pt idx="1484">
                  <c:v>2968.0</c:v>
                </c:pt>
                <c:pt idx="1485">
                  <c:v>2970.0</c:v>
                </c:pt>
                <c:pt idx="1486">
                  <c:v>2972.0</c:v>
                </c:pt>
                <c:pt idx="1487">
                  <c:v>2974.0</c:v>
                </c:pt>
                <c:pt idx="1488">
                  <c:v>2976.0</c:v>
                </c:pt>
                <c:pt idx="1489">
                  <c:v>2978.0</c:v>
                </c:pt>
                <c:pt idx="1490">
                  <c:v>2980.0</c:v>
                </c:pt>
                <c:pt idx="1491">
                  <c:v>2982.0</c:v>
                </c:pt>
                <c:pt idx="1492">
                  <c:v>2984.0</c:v>
                </c:pt>
                <c:pt idx="1493">
                  <c:v>2986.0</c:v>
                </c:pt>
                <c:pt idx="1494">
                  <c:v>2988.0</c:v>
                </c:pt>
                <c:pt idx="1495">
                  <c:v>2990.0</c:v>
                </c:pt>
                <c:pt idx="1496">
                  <c:v>2992.0</c:v>
                </c:pt>
                <c:pt idx="1497">
                  <c:v>2994.0</c:v>
                </c:pt>
                <c:pt idx="1498">
                  <c:v>2996.0</c:v>
                </c:pt>
                <c:pt idx="1499">
                  <c:v>2998.0</c:v>
                </c:pt>
                <c:pt idx="1500">
                  <c:v>3000.0</c:v>
                </c:pt>
                <c:pt idx="1501">
                  <c:v>3002.0</c:v>
                </c:pt>
                <c:pt idx="1502">
                  <c:v>3004.0</c:v>
                </c:pt>
                <c:pt idx="1503">
                  <c:v>3006.0</c:v>
                </c:pt>
                <c:pt idx="1504">
                  <c:v>3008.0</c:v>
                </c:pt>
                <c:pt idx="1505">
                  <c:v>3010.0</c:v>
                </c:pt>
                <c:pt idx="1506">
                  <c:v>3012.0</c:v>
                </c:pt>
                <c:pt idx="1507">
                  <c:v>3014.0</c:v>
                </c:pt>
                <c:pt idx="1508">
                  <c:v>3016.0</c:v>
                </c:pt>
                <c:pt idx="1509">
                  <c:v>3018.0</c:v>
                </c:pt>
                <c:pt idx="1510">
                  <c:v>3020.0</c:v>
                </c:pt>
                <c:pt idx="1511">
                  <c:v>3022.0</c:v>
                </c:pt>
                <c:pt idx="1512">
                  <c:v>3024.0</c:v>
                </c:pt>
                <c:pt idx="1513">
                  <c:v>3026.0</c:v>
                </c:pt>
                <c:pt idx="1514">
                  <c:v>3028.0</c:v>
                </c:pt>
                <c:pt idx="1515">
                  <c:v>3030.0</c:v>
                </c:pt>
                <c:pt idx="1516">
                  <c:v>3032.0</c:v>
                </c:pt>
                <c:pt idx="1517">
                  <c:v>3034.0</c:v>
                </c:pt>
                <c:pt idx="1518">
                  <c:v>3036.0</c:v>
                </c:pt>
                <c:pt idx="1519">
                  <c:v>3038.0</c:v>
                </c:pt>
                <c:pt idx="1520">
                  <c:v>3040.0</c:v>
                </c:pt>
                <c:pt idx="1521">
                  <c:v>3042.0</c:v>
                </c:pt>
                <c:pt idx="1522">
                  <c:v>3044.0</c:v>
                </c:pt>
                <c:pt idx="1523">
                  <c:v>3046.0</c:v>
                </c:pt>
                <c:pt idx="1524">
                  <c:v>3048.0</c:v>
                </c:pt>
                <c:pt idx="1525">
                  <c:v>3050.0</c:v>
                </c:pt>
                <c:pt idx="1526">
                  <c:v>3052.0</c:v>
                </c:pt>
                <c:pt idx="1527">
                  <c:v>3054.0</c:v>
                </c:pt>
                <c:pt idx="1528">
                  <c:v>3056.0</c:v>
                </c:pt>
                <c:pt idx="1529">
                  <c:v>3058.0</c:v>
                </c:pt>
                <c:pt idx="1530">
                  <c:v>3060.0</c:v>
                </c:pt>
                <c:pt idx="1531">
                  <c:v>3062.0</c:v>
                </c:pt>
                <c:pt idx="1532">
                  <c:v>3064.0</c:v>
                </c:pt>
                <c:pt idx="1533">
                  <c:v>3066.0</c:v>
                </c:pt>
                <c:pt idx="1534">
                  <c:v>3068.0</c:v>
                </c:pt>
                <c:pt idx="1535">
                  <c:v>3070.0</c:v>
                </c:pt>
                <c:pt idx="1536">
                  <c:v>3072.0</c:v>
                </c:pt>
                <c:pt idx="1537">
                  <c:v>3074.0</c:v>
                </c:pt>
                <c:pt idx="1538">
                  <c:v>3076.0</c:v>
                </c:pt>
                <c:pt idx="1539">
                  <c:v>3078.0</c:v>
                </c:pt>
                <c:pt idx="1540">
                  <c:v>3080.0</c:v>
                </c:pt>
                <c:pt idx="1541">
                  <c:v>3082.0</c:v>
                </c:pt>
                <c:pt idx="1542">
                  <c:v>3084.0</c:v>
                </c:pt>
                <c:pt idx="1543">
                  <c:v>3086.0</c:v>
                </c:pt>
                <c:pt idx="1544">
                  <c:v>3088.0</c:v>
                </c:pt>
                <c:pt idx="1545">
                  <c:v>3090.0</c:v>
                </c:pt>
                <c:pt idx="1546">
                  <c:v>3092.0</c:v>
                </c:pt>
                <c:pt idx="1547">
                  <c:v>3094.0</c:v>
                </c:pt>
                <c:pt idx="1548">
                  <c:v>3096.0</c:v>
                </c:pt>
                <c:pt idx="1549">
                  <c:v>3098.0</c:v>
                </c:pt>
                <c:pt idx="1550">
                  <c:v>3100.0</c:v>
                </c:pt>
                <c:pt idx="1551">
                  <c:v>3102.0</c:v>
                </c:pt>
                <c:pt idx="1552">
                  <c:v>3104.0</c:v>
                </c:pt>
                <c:pt idx="1553">
                  <c:v>3106.0</c:v>
                </c:pt>
                <c:pt idx="1554">
                  <c:v>3108.0</c:v>
                </c:pt>
                <c:pt idx="1555">
                  <c:v>3110.0</c:v>
                </c:pt>
                <c:pt idx="1556">
                  <c:v>3112.0</c:v>
                </c:pt>
                <c:pt idx="1557">
                  <c:v>3114.0</c:v>
                </c:pt>
                <c:pt idx="1558">
                  <c:v>3116.0</c:v>
                </c:pt>
                <c:pt idx="1559">
                  <c:v>3118.0</c:v>
                </c:pt>
                <c:pt idx="1560">
                  <c:v>3120.0</c:v>
                </c:pt>
                <c:pt idx="1561">
                  <c:v>3122.0</c:v>
                </c:pt>
                <c:pt idx="1562">
                  <c:v>3124.0</c:v>
                </c:pt>
                <c:pt idx="1563">
                  <c:v>3126.0</c:v>
                </c:pt>
                <c:pt idx="1564">
                  <c:v>3128.0</c:v>
                </c:pt>
                <c:pt idx="1565">
                  <c:v>3130.0</c:v>
                </c:pt>
                <c:pt idx="1566">
                  <c:v>3132.0</c:v>
                </c:pt>
                <c:pt idx="1567">
                  <c:v>3134.0</c:v>
                </c:pt>
                <c:pt idx="1568">
                  <c:v>3136.0</c:v>
                </c:pt>
                <c:pt idx="1569">
                  <c:v>3138.0</c:v>
                </c:pt>
                <c:pt idx="1570">
                  <c:v>3140.0</c:v>
                </c:pt>
                <c:pt idx="1571">
                  <c:v>3142.0</c:v>
                </c:pt>
                <c:pt idx="1572">
                  <c:v>3144.0</c:v>
                </c:pt>
                <c:pt idx="1573">
                  <c:v>3146.0</c:v>
                </c:pt>
                <c:pt idx="1574">
                  <c:v>3148.0</c:v>
                </c:pt>
                <c:pt idx="1575">
                  <c:v>3150.0</c:v>
                </c:pt>
                <c:pt idx="1576">
                  <c:v>3152.0</c:v>
                </c:pt>
                <c:pt idx="1577">
                  <c:v>3154.0</c:v>
                </c:pt>
                <c:pt idx="1578">
                  <c:v>3156.0</c:v>
                </c:pt>
                <c:pt idx="1579">
                  <c:v>3158.0</c:v>
                </c:pt>
                <c:pt idx="1580">
                  <c:v>3160.0</c:v>
                </c:pt>
                <c:pt idx="1581">
                  <c:v>3162.0</c:v>
                </c:pt>
                <c:pt idx="1582">
                  <c:v>3164.0</c:v>
                </c:pt>
                <c:pt idx="1583">
                  <c:v>3166.0</c:v>
                </c:pt>
                <c:pt idx="1584">
                  <c:v>3168.0</c:v>
                </c:pt>
                <c:pt idx="1585">
                  <c:v>3170.0</c:v>
                </c:pt>
                <c:pt idx="1586">
                  <c:v>3172.0</c:v>
                </c:pt>
                <c:pt idx="1587">
                  <c:v>3174.0</c:v>
                </c:pt>
                <c:pt idx="1588">
                  <c:v>3176.0</c:v>
                </c:pt>
                <c:pt idx="1589">
                  <c:v>3178.0</c:v>
                </c:pt>
                <c:pt idx="1590">
                  <c:v>3180.0</c:v>
                </c:pt>
                <c:pt idx="1591">
                  <c:v>3182.0</c:v>
                </c:pt>
                <c:pt idx="1592">
                  <c:v>3184.0</c:v>
                </c:pt>
                <c:pt idx="1593">
                  <c:v>3186.0</c:v>
                </c:pt>
                <c:pt idx="1594">
                  <c:v>3188.0</c:v>
                </c:pt>
                <c:pt idx="1595">
                  <c:v>3190.0</c:v>
                </c:pt>
                <c:pt idx="1596">
                  <c:v>3192.0</c:v>
                </c:pt>
                <c:pt idx="1597">
                  <c:v>3194.0</c:v>
                </c:pt>
                <c:pt idx="1598">
                  <c:v>3196.0</c:v>
                </c:pt>
                <c:pt idx="1599">
                  <c:v>3198.0</c:v>
                </c:pt>
                <c:pt idx="1600">
                  <c:v>3200.0</c:v>
                </c:pt>
                <c:pt idx="1601">
                  <c:v>3202.0</c:v>
                </c:pt>
                <c:pt idx="1602">
                  <c:v>3204.0</c:v>
                </c:pt>
                <c:pt idx="1603">
                  <c:v>3206.0</c:v>
                </c:pt>
                <c:pt idx="1604">
                  <c:v>3208.0</c:v>
                </c:pt>
                <c:pt idx="1605">
                  <c:v>3210.0</c:v>
                </c:pt>
                <c:pt idx="1606">
                  <c:v>3212.0</c:v>
                </c:pt>
                <c:pt idx="1607">
                  <c:v>3214.0</c:v>
                </c:pt>
                <c:pt idx="1608">
                  <c:v>3216.0</c:v>
                </c:pt>
                <c:pt idx="1609">
                  <c:v>3218.0</c:v>
                </c:pt>
                <c:pt idx="1610">
                  <c:v>3220.0</c:v>
                </c:pt>
                <c:pt idx="1611">
                  <c:v>3222.0</c:v>
                </c:pt>
                <c:pt idx="1612">
                  <c:v>3224.0</c:v>
                </c:pt>
                <c:pt idx="1613">
                  <c:v>3226.0</c:v>
                </c:pt>
                <c:pt idx="1614">
                  <c:v>3228.0</c:v>
                </c:pt>
                <c:pt idx="1615">
                  <c:v>3230.0</c:v>
                </c:pt>
                <c:pt idx="1616">
                  <c:v>3232.0</c:v>
                </c:pt>
                <c:pt idx="1617">
                  <c:v>3234.0</c:v>
                </c:pt>
                <c:pt idx="1618">
                  <c:v>3236.0</c:v>
                </c:pt>
                <c:pt idx="1619">
                  <c:v>3238.0</c:v>
                </c:pt>
                <c:pt idx="1620">
                  <c:v>3240.0</c:v>
                </c:pt>
                <c:pt idx="1621">
                  <c:v>3242.0</c:v>
                </c:pt>
                <c:pt idx="1622">
                  <c:v>3244.0</c:v>
                </c:pt>
                <c:pt idx="1623">
                  <c:v>3246.0</c:v>
                </c:pt>
                <c:pt idx="1624">
                  <c:v>3248.0</c:v>
                </c:pt>
                <c:pt idx="1625">
                  <c:v>3250.0</c:v>
                </c:pt>
                <c:pt idx="1626">
                  <c:v>3252.0</c:v>
                </c:pt>
                <c:pt idx="1627">
                  <c:v>3254.0</c:v>
                </c:pt>
                <c:pt idx="1628">
                  <c:v>3256.0</c:v>
                </c:pt>
                <c:pt idx="1629">
                  <c:v>3258.0</c:v>
                </c:pt>
                <c:pt idx="1630">
                  <c:v>3260.0</c:v>
                </c:pt>
                <c:pt idx="1631">
                  <c:v>3262.0</c:v>
                </c:pt>
                <c:pt idx="1632">
                  <c:v>3264.0</c:v>
                </c:pt>
                <c:pt idx="1633">
                  <c:v>3266.0</c:v>
                </c:pt>
                <c:pt idx="1634">
                  <c:v>3268.0</c:v>
                </c:pt>
                <c:pt idx="1635">
                  <c:v>3270.0</c:v>
                </c:pt>
                <c:pt idx="1636">
                  <c:v>3272.0</c:v>
                </c:pt>
                <c:pt idx="1637">
                  <c:v>3274.0</c:v>
                </c:pt>
                <c:pt idx="1638">
                  <c:v>3276.0</c:v>
                </c:pt>
                <c:pt idx="1639">
                  <c:v>3278.0</c:v>
                </c:pt>
                <c:pt idx="1640">
                  <c:v>3280.0</c:v>
                </c:pt>
                <c:pt idx="1641">
                  <c:v>3282.0</c:v>
                </c:pt>
                <c:pt idx="1642">
                  <c:v>3284.0</c:v>
                </c:pt>
                <c:pt idx="1643">
                  <c:v>3286.0</c:v>
                </c:pt>
                <c:pt idx="1644">
                  <c:v>3288.0</c:v>
                </c:pt>
                <c:pt idx="1645">
                  <c:v>3290.0</c:v>
                </c:pt>
                <c:pt idx="1646">
                  <c:v>3292.0</c:v>
                </c:pt>
                <c:pt idx="1647">
                  <c:v>3294.0</c:v>
                </c:pt>
                <c:pt idx="1648">
                  <c:v>3296.0</c:v>
                </c:pt>
                <c:pt idx="1649">
                  <c:v>3298.0</c:v>
                </c:pt>
                <c:pt idx="1650">
                  <c:v>3300.0</c:v>
                </c:pt>
                <c:pt idx="1651">
                  <c:v>3302.0</c:v>
                </c:pt>
                <c:pt idx="1652">
                  <c:v>3304.0</c:v>
                </c:pt>
                <c:pt idx="1653">
                  <c:v>3306.0</c:v>
                </c:pt>
                <c:pt idx="1654">
                  <c:v>3308.0</c:v>
                </c:pt>
                <c:pt idx="1655">
                  <c:v>3310.0</c:v>
                </c:pt>
                <c:pt idx="1656">
                  <c:v>3312.0</c:v>
                </c:pt>
                <c:pt idx="1657">
                  <c:v>3314.0</c:v>
                </c:pt>
                <c:pt idx="1658">
                  <c:v>3316.0</c:v>
                </c:pt>
                <c:pt idx="1659">
                  <c:v>3318.0</c:v>
                </c:pt>
                <c:pt idx="1660">
                  <c:v>3320.0</c:v>
                </c:pt>
                <c:pt idx="1661">
                  <c:v>3322.0</c:v>
                </c:pt>
                <c:pt idx="1662">
                  <c:v>3324.0</c:v>
                </c:pt>
                <c:pt idx="1663">
                  <c:v>3326.0</c:v>
                </c:pt>
                <c:pt idx="1664">
                  <c:v>3328.0</c:v>
                </c:pt>
                <c:pt idx="1665">
                  <c:v>3330.0</c:v>
                </c:pt>
                <c:pt idx="1666">
                  <c:v>3332.0</c:v>
                </c:pt>
                <c:pt idx="1667">
                  <c:v>3334.0</c:v>
                </c:pt>
                <c:pt idx="1668">
                  <c:v>3336.0</c:v>
                </c:pt>
                <c:pt idx="1669">
                  <c:v>3338.0</c:v>
                </c:pt>
                <c:pt idx="1670">
                  <c:v>3340.0</c:v>
                </c:pt>
                <c:pt idx="1671">
                  <c:v>3342.0</c:v>
                </c:pt>
                <c:pt idx="1672">
                  <c:v>3344.0</c:v>
                </c:pt>
                <c:pt idx="1673">
                  <c:v>3346.0</c:v>
                </c:pt>
                <c:pt idx="1674">
                  <c:v>3348.0</c:v>
                </c:pt>
                <c:pt idx="1675">
                  <c:v>3350.0</c:v>
                </c:pt>
                <c:pt idx="1676">
                  <c:v>3352.0</c:v>
                </c:pt>
                <c:pt idx="1677">
                  <c:v>3354.0</c:v>
                </c:pt>
                <c:pt idx="1678">
                  <c:v>3356.0</c:v>
                </c:pt>
                <c:pt idx="1679">
                  <c:v>3358.0</c:v>
                </c:pt>
                <c:pt idx="1680">
                  <c:v>3360.0</c:v>
                </c:pt>
                <c:pt idx="1681">
                  <c:v>3362.0</c:v>
                </c:pt>
                <c:pt idx="1682">
                  <c:v>3364.0</c:v>
                </c:pt>
                <c:pt idx="1683">
                  <c:v>3366.0</c:v>
                </c:pt>
                <c:pt idx="1684">
                  <c:v>3368.0</c:v>
                </c:pt>
                <c:pt idx="1685">
                  <c:v>3370.0</c:v>
                </c:pt>
                <c:pt idx="1686">
                  <c:v>3372.0</c:v>
                </c:pt>
                <c:pt idx="1687">
                  <c:v>3374.0</c:v>
                </c:pt>
                <c:pt idx="1688">
                  <c:v>3376.0</c:v>
                </c:pt>
                <c:pt idx="1689">
                  <c:v>3378.0</c:v>
                </c:pt>
                <c:pt idx="1690">
                  <c:v>3380.0</c:v>
                </c:pt>
                <c:pt idx="1691">
                  <c:v>3382.0</c:v>
                </c:pt>
                <c:pt idx="1692">
                  <c:v>3384.0</c:v>
                </c:pt>
                <c:pt idx="1693">
                  <c:v>3386.0</c:v>
                </c:pt>
                <c:pt idx="1694">
                  <c:v>3388.0</c:v>
                </c:pt>
                <c:pt idx="1695">
                  <c:v>3390.0</c:v>
                </c:pt>
                <c:pt idx="1696">
                  <c:v>3392.0</c:v>
                </c:pt>
                <c:pt idx="1697">
                  <c:v>3394.0</c:v>
                </c:pt>
                <c:pt idx="1698">
                  <c:v>3396.0</c:v>
                </c:pt>
                <c:pt idx="1699">
                  <c:v>3398.0</c:v>
                </c:pt>
                <c:pt idx="1700">
                  <c:v>3400.0</c:v>
                </c:pt>
                <c:pt idx="1701">
                  <c:v>3402.0</c:v>
                </c:pt>
                <c:pt idx="1702">
                  <c:v>3404.0</c:v>
                </c:pt>
                <c:pt idx="1703">
                  <c:v>3406.0</c:v>
                </c:pt>
                <c:pt idx="1704">
                  <c:v>3408.0</c:v>
                </c:pt>
                <c:pt idx="1705">
                  <c:v>3410.0</c:v>
                </c:pt>
                <c:pt idx="1706">
                  <c:v>3412.0</c:v>
                </c:pt>
                <c:pt idx="1707">
                  <c:v>3414.0</c:v>
                </c:pt>
                <c:pt idx="1708">
                  <c:v>3416.0</c:v>
                </c:pt>
                <c:pt idx="1709">
                  <c:v>3418.0</c:v>
                </c:pt>
                <c:pt idx="1710">
                  <c:v>3420.0</c:v>
                </c:pt>
                <c:pt idx="1711">
                  <c:v>3422.0</c:v>
                </c:pt>
                <c:pt idx="1712">
                  <c:v>3424.0</c:v>
                </c:pt>
                <c:pt idx="1713">
                  <c:v>3426.0</c:v>
                </c:pt>
                <c:pt idx="1714">
                  <c:v>3428.0</c:v>
                </c:pt>
                <c:pt idx="1715">
                  <c:v>3430.0</c:v>
                </c:pt>
                <c:pt idx="1716">
                  <c:v>3432.0</c:v>
                </c:pt>
                <c:pt idx="1717">
                  <c:v>3434.0</c:v>
                </c:pt>
                <c:pt idx="1718">
                  <c:v>3436.0</c:v>
                </c:pt>
                <c:pt idx="1719">
                  <c:v>3438.0</c:v>
                </c:pt>
                <c:pt idx="1720">
                  <c:v>3440.0</c:v>
                </c:pt>
                <c:pt idx="1721">
                  <c:v>3442.0</c:v>
                </c:pt>
                <c:pt idx="1722">
                  <c:v>3444.0</c:v>
                </c:pt>
                <c:pt idx="1723">
                  <c:v>3446.0</c:v>
                </c:pt>
                <c:pt idx="1724">
                  <c:v>3448.0</c:v>
                </c:pt>
                <c:pt idx="1725">
                  <c:v>3450.0</c:v>
                </c:pt>
                <c:pt idx="1726">
                  <c:v>3452.0</c:v>
                </c:pt>
                <c:pt idx="1727">
                  <c:v>3454.0</c:v>
                </c:pt>
                <c:pt idx="1728">
                  <c:v>3456.0</c:v>
                </c:pt>
                <c:pt idx="1729">
                  <c:v>3458.0</c:v>
                </c:pt>
                <c:pt idx="1730">
                  <c:v>3460.0</c:v>
                </c:pt>
                <c:pt idx="1731">
                  <c:v>3462.0</c:v>
                </c:pt>
                <c:pt idx="1732">
                  <c:v>3464.0</c:v>
                </c:pt>
                <c:pt idx="1733">
                  <c:v>3466.0</c:v>
                </c:pt>
                <c:pt idx="1734">
                  <c:v>3468.0</c:v>
                </c:pt>
                <c:pt idx="1735">
                  <c:v>3470.0</c:v>
                </c:pt>
                <c:pt idx="1736">
                  <c:v>3472.0</c:v>
                </c:pt>
                <c:pt idx="1737">
                  <c:v>3474.0</c:v>
                </c:pt>
                <c:pt idx="1738">
                  <c:v>3476.0</c:v>
                </c:pt>
                <c:pt idx="1739">
                  <c:v>3478.0</c:v>
                </c:pt>
                <c:pt idx="1740">
                  <c:v>3480.0</c:v>
                </c:pt>
                <c:pt idx="1741">
                  <c:v>3482.0</c:v>
                </c:pt>
                <c:pt idx="1742">
                  <c:v>3484.0</c:v>
                </c:pt>
                <c:pt idx="1743">
                  <c:v>3486.0</c:v>
                </c:pt>
                <c:pt idx="1744">
                  <c:v>3488.0</c:v>
                </c:pt>
                <c:pt idx="1745">
                  <c:v>3490.0</c:v>
                </c:pt>
                <c:pt idx="1746">
                  <c:v>3492.0</c:v>
                </c:pt>
                <c:pt idx="1747">
                  <c:v>3494.0</c:v>
                </c:pt>
                <c:pt idx="1748">
                  <c:v>3496.0</c:v>
                </c:pt>
                <c:pt idx="1749">
                  <c:v>3498.0</c:v>
                </c:pt>
                <c:pt idx="1750">
                  <c:v>3500.0</c:v>
                </c:pt>
                <c:pt idx="1751">
                  <c:v>3502.0</c:v>
                </c:pt>
                <c:pt idx="1752">
                  <c:v>3504.0</c:v>
                </c:pt>
                <c:pt idx="1753">
                  <c:v>3506.0</c:v>
                </c:pt>
                <c:pt idx="1754">
                  <c:v>3508.0</c:v>
                </c:pt>
                <c:pt idx="1755">
                  <c:v>3510.0</c:v>
                </c:pt>
                <c:pt idx="1756">
                  <c:v>3512.0</c:v>
                </c:pt>
                <c:pt idx="1757">
                  <c:v>3514.0</c:v>
                </c:pt>
                <c:pt idx="1758">
                  <c:v>3516.0</c:v>
                </c:pt>
                <c:pt idx="1759">
                  <c:v>3518.0</c:v>
                </c:pt>
                <c:pt idx="1760">
                  <c:v>3520.0</c:v>
                </c:pt>
                <c:pt idx="1761">
                  <c:v>3522.0</c:v>
                </c:pt>
                <c:pt idx="1762">
                  <c:v>3524.0</c:v>
                </c:pt>
                <c:pt idx="1763">
                  <c:v>3526.0</c:v>
                </c:pt>
                <c:pt idx="1764">
                  <c:v>3528.0</c:v>
                </c:pt>
                <c:pt idx="1765">
                  <c:v>3530.0</c:v>
                </c:pt>
                <c:pt idx="1766">
                  <c:v>3532.0</c:v>
                </c:pt>
                <c:pt idx="1767">
                  <c:v>3534.0</c:v>
                </c:pt>
                <c:pt idx="1768">
                  <c:v>3536.0</c:v>
                </c:pt>
                <c:pt idx="1769">
                  <c:v>3538.0</c:v>
                </c:pt>
                <c:pt idx="1770">
                  <c:v>3540.0</c:v>
                </c:pt>
                <c:pt idx="1771">
                  <c:v>3542.0</c:v>
                </c:pt>
                <c:pt idx="1772">
                  <c:v>3544.0</c:v>
                </c:pt>
                <c:pt idx="1773">
                  <c:v>3546.0</c:v>
                </c:pt>
                <c:pt idx="1774">
                  <c:v>3548.0</c:v>
                </c:pt>
                <c:pt idx="1775">
                  <c:v>3550.0</c:v>
                </c:pt>
                <c:pt idx="1776">
                  <c:v>3552.0</c:v>
                </c:pt>
                <c:pt idx="1777">
                  <c:v>3554.0</c:v>
                </c:pt>
                <c:pt idx="1778">
                  <c:v>3556.0</c:v>
                </c:pt>
                <c:pt idx="1779">
                  <c:v>3558.0</c:v>
                </c:pt>
                <c:pt idx="1780">
                  <c:v>3560.0</c:v>
                </c:pt>
                <c:pt idx="1781">
                  <c:v>3562.0</c:v>
                </c:pt>
                <c:pt idx="1782">
                  <c:v>3564.0</c:v>
                </c:pt>
                <c:pt idx="1783">
                  <c:v>3566.0</c:v>
                </c:pt>
                <c:pt idx="1784">
                  <c:v>3568.0</c:v>
                </c:pt>
                <c:pt idx="1785">
                  <c:v>3570.0</c:v>
                </c:pt>
                <c:pt idx="1786">
                  <c:v>3572.0</c:v>
                </c:pt>
                <c:pt idx="1787">
                  <c:v>3574.0</c:v>
                </c:pt>
                <c:pt idx="1788">
                  <c:v>3576.0</c:v>
                </c:pt>
                <c:pt idx="1789">
                  <c:v>3578.0</c:v>
                </c:pt>
                <c:pt idx="1790">
                  <c:v>3580.0</c:v>
                </c:pt>
                <c:pt idx="1791">
                  <c:v>3582.0</c:v>
                </c:pt>
                <c:pt idx="1792">
                  <c:v>3584.0</c:v>
                </c:pt>
                <c:pt idx="1793">
                  <c:v>3586.0</c:v>
                </c:pt>
                <c:pt idx="1794">
                  <c:v>3588.0</c:v>
                </c:pt>
                <c:pt idx="1795">
                  <c:v>3590.0</c:v>
                </c:pt>
                <c:pt idx="1796">
                  <c:v>3592.0</c:v>
                </c:pt>
                <c:pt idx="1797">
                  <c:v>3594.0</c:v>
                </c:pt>
                <c:pt idx="1798">
                  <c:v>3596.0</c:v>
                </c:pt>
                <c:pt idx="1799">
                  <c:v>3598.0</c:v>
                </c:pt>
                <c:pt idx="1800">
                  <c:v>3600.0</c:v>
                </c:pt>
                <c:pt idx="1801">
                  <c:v>3602.0</c:v>
                </c:pt>
                <c:pt idx="1802">
                  <c:v>3604.0</c:v>
                </c:pt>
                <c:pt idx="1803">
                  <c:v>3606.0</c:v>
                </c:pt>
                <c:pt idx="1804">
                  <c:v>3608.0</c:v>
                </c:pt>
                <c:pt idx="1805">
                  <c:v>3610.0</c:v>
                </c:pt>
                <c:pt idx="1806">
                  <c:v>3612.0</c:v>
                </c:pt>
                <c:pt idx="1807">
                  <c:v>3614.0</c:v>
                </c:pt>
                <c:pt idx="1808">
                  <c:v>3616.0</c:v>
                </c:pt>
                <c:pt idx="1809">
                  <c:v>3618.0</c:v>
                </c:pt>
                <c:pt idx="1810">
                  <c:v>3620.0</c:v>
                </c:pt>
                <c:pt idx="1811">
                  <c:v>3622.0</c:v>
                </c:pt>
                <c:pt idx="1812">
                  <c:v>3624.0</c:v>
                </c:pt>
                <c:pt idx="1813">
                  <c:v>3626.0</c:v>
                </c:pt>
                <c:pt idx="1814">
                  <c:v>3628.0</c:v>
                </c:pt>
                <c:pt idx="1815">
                  <c:v>3630.0</c:v>
                </c:pt>
                <c:pt idx="1816">
                  <c:v>3632.0</c:v>
                </c:pt>
                <c:pt idx="1817">
                  <c:v>3634.0</c:v>
                </c:pt>
                <c:pt idx="1818">
                  <c:v>3636.0</c:v>
                </c:pt>
                <c:pt idx="1819">
                  <c:v>3638.0</c:v>
                </c:pt>
                <c:pt idx="1820">
                  <c:v>3640.0</c:v>
                </c:pt>
                <c:pt idx="1821">
                  <c:v>3642.0</c:v>
                </c:pt>
                <c:pt idx="1822">
                  <c:v>3644.0</c:v>
                </c:pt>
                <c:pt idx="1823">
                  <c:v>3646.0</c:v>
                </c:pt>
                <c:pt idx="1824">
                  <c:v>3648.0</c:v>
                </c:pt>
                <c:pt idx="1825">
                  <c:v>3650.0</c:v>
                </c:pt>
                <c:pt idx="1826">
                  <c:v>3652.0</c:v>
                </c:pt>
                <c:pt idx="1827">
                  <c:v>3654.0</c:v>
                </c:pt>
                <c:pt idx="1828">
                  <c:v>3656.0</c:v>
                </c:pt>
                <c:pt idx="1829">
                  <c:v>3658.0</c:v>
                </c:pt>
                <c:pt idx="1830">
                  <c:v>3660.0</c:v>
                </c:pt>
                <c:pt idx="1831">
                  <c:v>3662.0</c:v>
                </c:pt>
                <c:pt idx="1832">
                  <c:v>3664.0</c:v>
                </c:pt>
                <c:pt idx="1833">
                  <c:v>3666.0</c:v>
                </c:pt>
                <c:pt idx="1834">
                  <c:v>3668.0</c:v>
                </c:pt>
                <c:pt idx="1835">
                  <c:v>3670.0</c:v>
                </c:pt>
                <c:pt idx="1836">
                  <c:v>3672.0</c:v>
                </c:pt>
                <c:pt idx="1837">
                  <c:v>3674.0</c:v>
                </c:pt>
                <c:pt idx="1838">
                  <c:v>3676.0</c:v>
                </c:pt>
                <c:pt idx="1839">
                  <c:v>3678.0</c:v>
                </c:pt>
                <c:pt idx="1840">
                  <c:v>3680.0</c:v>
                </c:pt>
                <c:pt idx="1841">
                  <c:v>3682.0</c:v>
                </c:pt>
                <c:pt idx="1842">
                  <c:v>3684.0</c:v>
                </c:pt>
                <c:pt idx="1843">
                  <c:v>3686.0</c:v>
                </c:pt>
                <c:pt idx="1844">
                  <c:v>3688.0</c:v>
                </c:pt>
                <c:pt idx="1845">
                  <c:v>3690.0</c:v>
                </c:pt>
                <c:pt idx="1846">
                  <c:v>3692.0</c:v>
                </c:pt>
                <c:pt idx="1847">
                  <c:v>3694.0</c:v>
                </c:pt>
                <c:pt idx="1848">
                  <c:v>3696.0</c:v>
                </c:pt>
                <c:pt idx="1849">
                  <c:v>3698.0</c:v>
                </c:pt>
                <c:pt idx="1850">
                  <c:v>3700.0</c:v>
                </c:pt>
                <c:pt idx="1851">
                  <c:v>3702.0</c:v>
                </c:pt>
                <c:pt idx="1852">
                  <c:v>3704.0</c:v>
                </c:pt>
                <c:pt idx="1853">
                  <c:v>3706.0</c:v>
                </c:pt>
                <c:pt idx="1854">
                  <c:v>3708.0</c:v>
                </c:pt>
                <c:pt idx="1855">
                  <c:v>3710.0</c:v>
                </c:pt>
                <c:pt idx="1856">
                  <c:v>3712.0</c:v>
                </c:pt>
                <c:pt idx="1857">
                  <c:v>3714.0</c:v>
                </c:pt>
                <c:pt idx="1858">
                  <c:v>3716.0</c:v>
                </c:pt>
                <c:pt idx="1859">
                  <c:v>3718.0</c:v>
                </c:pt>
                <c:pt idx="1860">
                  <c:v>3720.0</c:v>
                </c:pt>
                <c:pt idx="1861">
                  <c:v>3722.0</c:v>
                </c:pt>
                <c:pt idx="1862">
                  <c:v>3724.0</c:v>
                </c:pt>
                <c:pt idx="1863">
                  <c:v>3726.0</c:v>
                </c:pt>
                <c:pt idx="1864">
                  <c:v>3728.0</c:v>
                </c:pt>
                <c:pt idx="1865">
                  <c:v>3730.0</c:v>
                </c:pt>
                <c:pt idx="1866">
                  <c:v>3732.0</c:v>
                </c:pt>
                <c:pt idx="1867">
                  <c:v>3734.0</c:v>
                </c:pt>
                <c:pt idx="1868">
                  <c:v>3736.0</c:v>
                </c:pt>
                <c:pt idx="1869">
                  <c:v>3738.0</c:v>
                </c:pt>
                <c:pt idx="1870">
                  <c:v>3740.0</c:v>
                </c:pt>
                <c:pt idx="1871">
                  <c:v>3742.0</c:v>
                </c:pt>
                <c:pt idx="1872">
                  <c:v>3744.0</c:v>
                </c:pt>
                <c:pt idx="1873">
                  <c:v>3746.0</c:v>
                </c:pt>
                <c:pt idx="1874">
                  <c:v>3748.0</c:v>
                </c:pt>
                <c:pt idx="1875">
                  <c:v>3750.0</c:v>
                </c:pt>
                <c:pt idx="1876">
                  <c:v>3752.0</c:v>
                </c:pt>
                <c:pt idx="1877">
                  <c:v>3754.0</c:v>
                </c:pt>
                <c:pt idx="1878">
                  <c:v>3756.0</c:v>
                </c:pt>
                <c:pt idx="1879">
                  <c:v>3758.0</c:v>
                </c:pt>
                <c:pt idx="1880">
                  <c:v>3760.0</c:v>
                </c:pt>
                <c:pt idx="1881">
                  <c:v>3762.0</c:v>
                </c:pt>
                <c:pt idx="1882">
                  <c:v>3764.0</c:v>
                </c:pt>
                <c:pt idx="1883">
                  <c:v>3766.0</c:v>
                </c:pt>
                <c:pt idx="1884">
                  <c:v>3768.0</c:v>
                </c:pt>
                <c:pt idx="1885">
                  <c:v>3770.0</c:v>
                </c:pt>
                <c:pt idx="1886">
                  <c:v>3772.0</c:v>
                </c:pt>
                <c:pt idx="1887">
                  <c:v>3774.0</c:v>
                </c:pt>
                <c:pt idx="1888">
                  <c:v>3776.0</c:v>
                </c:pt>
                <c:pt idx="1889">
                  <c:v>3778.0</c:v>
                </c:pt>
                <c:pt idx="1890">
                  <c:v>3780.0</c:v>
                </c:pt>
                <c:pt idx="1891">
                  <c:v>3782.0</c:v>
                </c:pt>
                <c:pt idx="1892">
                  <c:v>3784.0</c:v>
                </c:pt>
                <c:pt idx="1893">
                  <c:v>3786.0</c:v>
                </c:pt>
                <c:pt idx="1894">
                  <c:v>3788.0</c:v>
                </c:pt>
                <c:pt idx="1895">
                  <c:v>3790.0</c:v>
                </c:pt>
                <c:pt idx="1896">
                  <c:v>3792.0</c:v>
                </c:pt>
                <c:pt idx="1897">
                  <c:v>3794.0</c:v>
                </c:pt>
                <c:pt idx="1898">
                  <c:v>3796.0</c:v>
                </c:pt>
                <c:pt idx="1899">
                  <c:v>3798.0</c:v>
                </c:pt>
                <c:pt idx="1900">
                  <c:v>3800.0</c:v>
                </c:pt>
                <c:pt idx="1901">
                  <c:v>3802.0</c:v>
                </c:pt>
                <c:pt idx="1902">
                  <c:v>3804.0</c:v>
                </c:pt>
                <c:pt idx="1903">
                  <c:v>3806.0</c:v>
                </c:pt>
                <c:pt idx="1904">
                  <c:v>3808.0</c:v>
                </c:pt>
                <c:pt idx="1905">
                  <c:v>3810.0</c:v>
                </c:pt>
                <c:pt idx="1906">
                  <c:v>3812.0</c:v>
                </c:pt>
                <c:pt idx="1907">
                  <c:v>3814.0</c:v>
                </c:pt>
                <c:pt idx="1908">
                  <c:v>3816.0</c:v>
                </c:pt>
                <c:pt idx="1909">
                  <c:v>3818.0</c:v>
                </c:pt>
                <c:pt idx="1910">
                  <c:v>3820.0</c:v>
                </c:pt>
                <c:pt idx="1911">
                  <c:v>3822.0</c:v>
                </c:pt>
                <c:pt idx="1912">
                  <c:v>3824.0</c:v>
                </c:pt>
                <c:pt idx="1913">
                  <c:v>3826.0</c:v>
                </c:pt>
                <c:pt idx="1914">
                  <c:v>3828.0</c:v>
                </c:pt>
                <c:pt idx="1915">
                  <c:v>3830.0</c:v>
                </c:pt>
                <c:pt idx="1916">
                  <c:v>3832.0</c:v>
                </c:pt>
                <c:pt idx="1917">
                  <c:v>3834.0</c:v>
                </c:pt>
                <c:pt idx="1918">
                  <c:v>3836.0</c:v>
                </c:pt>
                <c:pt idx="1919">
                  <c:v>3838.0</c:v>
                </c:pt>
                <c:pt idx="1920">
                  <c:v>3840.0</c:v>
                </c:pt>
                <c:pt idx="1921">
                  <c:v>3842.0</c:v>
                </c:pt>
                <c:pt idx="1922">
                  <c:v>3844.0</c:v>
                </c:pt>
                <c:pt idx="1923">
                  <c:v>3846.0</c:v>
                </c:pt>
                <c:pt idx="1924">
                  <c:v>3848.0</c:v>
                </c:pt>
                <c:pt idx="1925">
                  <c:v>3850.0</c:v>
                </c:pt>
                <c:pt idx="1926">
                  <c:v>3852.0</c:v>
                </c:pt>
                <c:pt idx="1927">
                  <c:v>3854.0</c:v>
                </c:pt>
                <c:pt idx="1928">
                  <c:v>3856.0</c:v>
                </c:pt>
                <c:pt idx="1929">
                  <c:v>3858.0</c:v>
                </c:pt>
                <c:pt idx="1930">
                  <c:v>3860.0</c:v>
                </c:pt>
                <c:pt idx="1931">
                  <c:v>3862.0</c:v>
                </c:pt>
                <c:pt idx="1932">
                  <c:v>3864.0</c:v>
                </c:pt>
                <c:pt idx="1933">
                  <c:v>3866.0</c:v>
                </c:pt>
                <c:pt idx="1934">
                  <c:v>3868.0</c:v>
                </c:pt>
                <c:pt idx="1935">
                  <c:v>3870.0</c:v>
                </c:pt>
                <c:pt idx="1936">
                  <c:v>3872.0</c:v>
                </c:pt>
                <c:pt idx="1937">
                  <c:v>3874.0</c:v>
                </c:pt>
                <c:pt idx="1938">
                  <c:v>3876.0</c:v>
                </c:pt>
                <c:pt idx="1939">
                  <c:v>3878.0</c:v>
                </c:pt>
                <c:pt idx="1940">
                  <c:v>3880.0</c:v>
                </c:pt>
                <c:pt idx="1941">
                  <c:v>3882.0</c:v>
                </c:pt>
                <c:pt idx="1942">
                  <c:v>3884.0</c:v>
                </c:pt>
                <c:pt idx="1943">
                  <c:v>3886.0</c:v>
                </c:pt>
                <c:pt idx="1944">
                  <c:v>3888.0</c:v>
                </c:pt>
                <c:pt idx="1945">
                  <c:v>3890.0</c:v>
                </c:pt>
                <c:pt idx="1946">
                  <c:v>3892.0</c:v>
                </c:pt>
                <c:pt idx="1947">
                  <c:v>3894.0</c:v>
                </c:pt>
                <c:pt idx="1948">
                  <c:v>3896.0</c:v>
                </c:pt>
                <c:pt idx="1949">
                  <c:v>3898.0</c:v>
                </c:pt>
                <c:pt idx="1950">
                  <c:v>3900.0</c:v>
                </c:pt>
                <c:pt idx="1951">
                  <c:v>3902.0</c:v>
                </c:pt>
                <c:pt idx="1952">
                  <c:v>3904.0</c:v>
                </c:pt>
                <c:pt idx="1953">
                  <c:v>3906.0</c:v>
                </c:pt>
                <c:pt idx="1954">
                  <c:v>3908.0</c:v>
                </c:pt>
                <c:pt idx="1955">
                  <c:v>3910.0</c:v>
                </c:pt>
                <c:pt idx="1956">
                  <c:v>3912.0</c:v>
                </c:pt>
                <c:pt idx="1957">
                  <c:v>3914.0</c:v>
                </c:pt>
                <c:pt idx="1958">
                  <c:v>3916.0</c:v>
                </c:pt>
                <c:pt idx="1959">
                  <c:v>3918.0</c:v>
                </c:pt>
                <c:pt idx="1960">
                  <c:v>3920.0</c:v>
                </c:pt>
                <c:pt idx="1961">
                  <c:v>3922.0</c:v>
                </c:pt>
                <c:pt idx="1962">
                  <c:v>3924.0</c:v>
                </c:pt>
                <c:pt idx="1963">
                  <c:v>3926.0</c:v>
                </c:pt>
                <c:pt idx="1964">
                  <c:v>3928.0</c:v>
                </c:pt>
                <c:pt idx="1965">
                  <c:v>3930.0</c:v>
                </c:pt>
                <c:pt idx="1966">
                  <c:v>3932.0</c:v>
                </c:pt>
                <c:pt idx="1967">
                  <c:v>3934.0</c:v>
                </c:pt>
                <c:pt idx="1968">
                  <c:v>3936.0</c:v>
                </c:pt>
                <c:pt idx="1969">
                  <c:v>3938.0</c:v>
                </c:pt>
                <c:pt idx="1970">
                  <c:v>3940.0</c:v>
                </c:pt>
                <c:pt idx="1971">
                  <c:v>3942.0</c:v>
                </c:pt>
                <c:pt idx="1972">
                  <c:v>3944.0</c:v>
                </c:pt>
                <c:pt idx="1973">
                  <c:v>3946.0</c:v>
                </c:pt>
                <c:pt idx="1974">
                  <c:v>3948.0</c:v>
                </c:pt>
                <c:pt idx="1975">
                  <c:v>3950.0</c:v>
                </c:pt>
                <c:pt idx="1976">
                  <c:v>3952.0</c:v>
                </c:pt>
                <c:pt idx="1977">
                  <c:v>3954.0</c:v>
                </c:pt>
                <c:pt idx="1978">
                  <c:v>3956.0</c:v>
                </c:pt>
                <c:pt idx="1979">
                  <c:v>3958.0</c:v>
                </c:pt>
                <c:pt idx="1980">
                  <c:v>3960.0</c:v>
                </c:pt>
                <c:pt idx="1981">
                  <c:v>3962.0</c:v>
                </c:pt>
                <c:pt idx="1982">
                  <c:v>3964.0</c:v>
                </c:pt>
                <c:pt idx="1983">
                  <c:v>3966.0</c:v>
                </c:pt>
                <c:pt idx="1984">
                  <c:v>3968.0</c:v>
                </c:pt>
                <c:pt idx="1985">
                  <c:v>3970.0</c:v>
                </c:pt>
                <c:pt idx="1986">
                  <c:v>3972.0</c:v>
                </c:pt>
                <c:pt idx="1987">
                  <c:v>3974.0</c:v>
                </c:pt>
                <c:pt idx="1988">
                  <c:v>3976.0</c:v>
                </c:pt>
                <c:pt idx="1989">
                  <c:v>3978.0</c:v>
                </c:pt>
                <c:pt idx="1990">
                  <c:v>3980.0</c:v>
                </c:pt>
                <c:pt idx="1991">
                  <c:v>3982.0</c:v>
                </c:pt>
                <c:pt idx="1992">
                  <c:v>3984.0</c:v>
                </c:pt>
                <c:pt idx="1993">
                  <c:v>3986.0</c:v>
                </c:pt>
                <c:pt idx="1994">
                  <c:v>3988.0</c:v>
                </c:pt>
                <c:pt idx="1995">
                  <c:v>3990.0</c:v>
                </c:pt>
                <c:pt idx="1996">
                  <c:v>3992.0</c:v>
                </c:pt>
                <c:pt idx="1997">
                  <c:v>3994.0</c:v>
                </c:pt>
                <c:pt idx="1998">
                  <c:v>3996.0</c:v>
                </c:pt>
                <c:pt idx="1999">
                  <c:v>3998.0</c:v>
                </c:pt>
                <c:pt idx="2000">
                  <c:v>4000.0</c:v>
                </c:pt>
              </c:numCache>
            </c:numRef>
          </c:cat>
          <c:val>
            <c:numRef>
              <c:f>'Batterie 5 - P, E, Eta, U'!$J$19:$J$2019</c:f>
              <c:numCache>
                <c:formatCode>0.000</c:formatCode>
                <c:ptCount val="2001"/>
                <c:pt idx="0">
                  <c:v>-16.19122422616481</c:v>
                </c:pt>
                <c:pt idx="1">
                  <c:v>-16.93978798945881</c:v>
                </c:pt>
                <c:pt idx="2">
                  <c:v>-17.58430824427714</c:v>
                </c:pt>
                <c:pt idx="3">
                  <c:v>-18.13164993984185</c:v>
                </c:pt>
                <c:pt idx="4">
                  <c:v>-18.7156331829058</c:v>
                </c:pt>
                <c:pt idx="5">
                  <c:v>-19.093389416232</c:v>
                </c:pt>
                <c:pt idx="6">
                  <c:v>-19.60140103388776</c:v>
                </c:pt>
                <c:pt idx="7">
                  <c:v>-19.82053789851347</c:v>
                </c:pt>
                <c:pt idx="8">
                  <c:v>-19.96972952646815</c:v>
                </c:pt>
                <c:pt idx="9">
                  <c:v>-19.99552887588244</c:v>
                </c:pt>
                <c:pt idx="10">
                  <c:v>-20.07614388925995</c:v>
                </c:pt>
                <c:pt idx="11">
                  <c:v>-20.41897796557268</c:v>
                </c:pt>
                <c:pt idx="12">
                  <c:v>-20.65950186481477</c:v>
                </c:pt>
                <c:pt idx="13">
                  <c:v>-21.03551595897442</c:v>
                </c:pt>
                <c:pt idx="14">
                  <c:v>-21.46164260818034</c:v>
                </c:pt>
                <c:pt idx="15">
                  <c:v>-21.92916701944029</c:v>
                </c:pt>
                <c:pt idx="16">
                  <c:v>-22.42503684826502</c:v>
                </c:pt>
                <c:pt idx="17">
                  <c:v>-23.1119219960547</c:v>
                </c:pt>
                <c:pt idx="18">
                  <c:v>-23.61890973791066</c:v>
                </c:pt>
                <c:pt idx="19">
                  <c:v>-24.30018047353051</c:v>
                </c:pt>
                <c:pt idx="20">
                  <c:v>-25.0398484003502</c:v>
                </c:pt>
                <c:pt idx="21">
                  <c:v>-25.65999480279076</c:v>
                </c:pt>
                <c:pt idx="22">
                  <c:v>-26.18841710524535</c:v>
                </c:pt>
                <c:pt idx="23">
                  <c:v>-26.53533868436357</c:v>
                </c:pt>
                <c:pt idx="24">
                  <c:v>-26.94979239313974</c:v>
                </c:pt>
                <c:pt idx="25">
                  <c:v>-27.39214431086297</c:v>
                </c:pt>
                <c:pt idx="26">
                  <c:v>-27.707279013095</c:v>
                </c:pt>
                <c:pt idx="27">
                  <c:v>-27.93509848709321</c:v>
                </c:pt>
                <c:pt idx="28">
                  <c:v>-28.08103248518537</c:v>
                </c:pt>
                <c:pt idx="29">
                  <c:v>-28.15483555058067</c:v>
                </c:pt>
                <c:pt idx="30">
                  <c:v>-28.3863483609021</c:v>
                </c:pt>
                <c:pt idx="31">
                  <c:v>-28.60735584155565</c:v>
                </c:pt>
                <c:pt idx="32">
                  <c:v>-28.76482101759114</c:v>
                </c:pt>
                <c:pt idx="33">
                  <c:v>-28.83602302380025</c:v>
                </c:pt>
                <c:pt idx="34">
                  <c:v>-28.95219292194421</c:v>
                </c:pt>
                <c:pt idx="35">
                  <c:v>-29.04978216945228</c:v>
                </c:pt>
                <c:pt idx="36">
                  <c:v>-29.26337963484824</c:v>
                </c:pt>
                <c:pt idx="37">
                  <c:v>-29.3249923443521</c:v>
                </c:pt>
                <c:pt idx="38">
                  <c:v>-29.44791178066739</c:v>
                </c:pt>
                <c:pt idx="39">
                  <c:v>-29.58124534406088</c:v>
                </c:pt>
                <c:pt idx="40">
                  <c:v>-30.13596515516365</c:v>
                </c:pt>
                <c:pt idx="41">
                  <c:v>-30.43621196402694</c:v>
                </c:pt>
                <c:pt idx="42">
                  <c:v>-30.75829585000197</c:v>
                </c:pt>
                <c:pt idx="43">
                  <c:v>-31.19704025027441</c:v>
                </c:pt>
                <c:pt idx="44">
                  <c:v>-31.59997023993538</c:v>
                </c:pt>
                <c:pt idx="45">
                  <c:v>-31.85046773727728</c:v>
                </c:pt>
                <c:pt idx="46">
                  <c:v>-34.15331497396929</c:v>
                </c:pt>
                <c:pt idx="47">
                  <c:v>-34.17718067605403</c:v>
                </c:pt>
                <c:pt idx="48">
                  <c:v>-33.97055423477782</c:v>
                </c:pt>
                <c:pt idx="49">
                  <c:v>-33.73347971574672</c:v>
                </c:pt>
                <c:pt idx="50">
                  <c:v>-33.75979116426097</c:v>
                </c:pt>
                <c:pt idx="51">
                  <c:v>-33.59194736120853</c:v>
                </c:pt>
                <c:pt idx="52">
                  <c:v>-33.37201357537417</c:v>
                </c:pt>
                <c:pt idx="53">
                  <c:v>-33.04081511758385</c:v>
                </c:pt>
                <c:pt idx="54">
                  <c:v>-32.54878122337385</c:v>
                </c:pt>
                <c:pt idx="55">
                  <c:v>-32.03966875428997</c:v>
                </c:pt>
                <c:pt idx="56">
                  <c:v>-31.55456925619904</c:v>
                </c:pt>
                <c:pt idx="57">
                  <c:v>-30.80070276247105</c:v>
                </c:pt>
                <c:pt idx="58">
                  <c:v>-30.20756670333831</c:v>
                </c:pt>
                <c:pt idx="59">
                  <c:v>-29.64744806301547</c:v>
                </c:pt>
                <c:pt idx="60">
                  <c:v>-29.03954164897438</c:v>
                </c:pt>
                <c:pt idx="61">
                  <c:v>-28.60113391672307</c:v>
                </c:pt>
                <c:pt idx="62">
                  <c:v>-28.04146597933401</c:v>
                </c:pt>
                <c:pt idx="63">
                  <c:v>-27.39512721806999</c:v>
                </c:pt>
                <c:pt idx="64">
                  <c:v>-26.96042598671734</c:v>
                </c:pt>
                <c:pt idx="65">
                  <c:v>-26.68435888014325</c:v>
                </c:pt>
                <c:pt idx="66">
                  <c:v>-26.50421368639043</c:v>
                </c:pt>
                <c:pt idx="67">
                  <c:v>-26.28491053036321</c:v>
                </c:pt>
                <c:pt idx="68">
                  <c:v>-26.08321058661095</c:v>
                </c:pt>
                <c:pt idx="69">
                  <c:v>-25.8561407978373</c:v>
                </c:pt>
                <c:pt idx="70">
                  <c:v>-25.42667621757352</c:v>
                </c:pt>
                <c:pt idx="71">
                  <c:v>-25.13481977962244</c:v>
                </c:pt>
                <c:pt idx="72">
                  <c:v>-24.80743575303404</c:v>
                </c:pt>
                <c:pt idx="73">
                  <c:v>-24.32540050573308</c:v>
                </c:pt>
                <c:pt idx="74">
                  <c:v>-23.77428651393684</c:v>
                </c:pt>
                <c:pt idx="75">
                  <c:v>-23.17493026100251</c:v>
                </c:pt>
                <c:pt idx="76">
                  <c:v>-22.57189995185101</c:v>
                </c:pt>
                <c:pt idx="77">
                  <c:v>-22.00050009676949</c:v>
                </c:pt>
                <c:pt idx="78">
                  <c:v>-21.3568132237693</c:v>
                </c:pt>
                <c:pt idx="79">
                  <c:v>-20.72031578889768</c:v>
                </c:pt>
                <c:pt idx="80">
                  <c:v>-19.87635265716573</c:v>
                </c:pt>
                <c:pt idx="81">
                  <c:v>-19.22999618727835</c:v>
                </c:pt>
                <c:pt idx="82">
                  <c:v>-18.76696072629871</c:v>
                </c:pt>
                <c:pt idx="83">
                  <c:v>-18.14293386478116</c:v>
                </c:pt>
                <c:pt idx="84">
                  <c:v>-17.37968344861734</c:v>
                </c:pt>
                <c:pt idx="85">
                  <c:v>-16.72734332835419</c:v>
                </c:pt>
                <c:pt idx="86">
                  <c:v>-12.19593081194756</c:v>
                </c:pt>
                <c:pt idx="87">
                  <c:v>-15.36917089593307</c:v>
                </c:pt>
                <c:pt idx="88">
                  <c:v>-14.65174716216854</c:v>
                </c:pt>
                <c:pt idx="89">
                  <c:v>-13.8405802139683</c:v>
                </c:pt>
                <c:pt idx="90">
                  <c:v>-13.03953415674878</c:v>
                </c:pt>
                <c:pt idx="91">
                  <c:v>-12.33608829722837</c:v>
                </c:pt>
                <c:pt idx="92">
                  <c:v>-11.62446311363362</c:v>
                </c:pt>
                <c:pt idx="93">
                  <c:v>-10.82367211590721</c:v>
                </c:pt>
                <c:pt idx="94">
                  <c:v>-10.0091656766493</c:v>
                </c:pt>
                <c:pt idx="95">
                  <c:v>-9.143457019418907</c:v>
                </c:pt>
                <c:pt idx="96">
                  <c:v>-8.325756267372534</c:v>
                </c:pt>
                <c:pt idx="97">
                  <c:v>-7.511859685221875</c:v>
                </c:pt>
                <c:pt idx="98">
                  <c:v>-6.858642758614274</c:v>
                </c:pt>
                <c:pt idx="99">
                  <c:v>-6.31211959190914</c:v>
                </c:pt>
                <c:pt idx="100">
                  <c:v>-5.793333052673034</c:v>
                </c:pt>
                <c:pt idx="101">
                  <c:v>-5.431661378950366</c:v>
                </c:pt>
                <c:pt idx="102">
                  <c:v>-5.09305566161408</c:v>
                </c:pt>
                <c:pt idx="103">
                  <c:v>-4.54189921637914</c:v>
                </c:pt>
                <c:pt idx="104">
                  <c:v>-4.03890201471381</c:v>
                </c:pt>
                <c:pt idx="105">
                  <c:v>-3.630370233853638</c:v>
                </c:pt>
                <c:pt idx="106">
                  <c:v>-3.216525285717963</c:v>
                </c:pt>
                <c:pt idx="107">
                  <c:v>-2.735606922134591</c:v>
                </c:pt>
                <c:pt idx="108">
                  <c:v>-2.246420194171836</c:v>
                </c:pt>
                <c:pt idx="109">
                  <c:v>-1.796494011634633</c:v>
                </c:pt>
                <c:pt idx="110">
                  <c:v>-1.407469928014535</c:v>
                </c:pt>
                <c:pt idx="111">
                  <c:v>-1.024427794852867</c:v>
                </c:pt>
                <c:pt idx="112">
                  <c:v>-0.399877411220236</c:v>
                </c:pt>
                <c:pt idx="113">
                  <c:v>0.224560390919238</c:v>
                </c:pt>
                <c:pt idx="114">
                  <c:v>0.767017545411947</c:v>
                </c:pt>
                <c:pt idx="115">
                  <c:v>1.267704861421421</c:v>
                </c:pt>
                <c:pt idx="116">
                  <c:v>1.926017394460377</c:v>
                </c:pt>
                <c:pt idx="117">
                  <c:v>2.626483695496791</c:v>
                </c:pt>
                <c:pt idx="118">
                  <c:v>3.272015290263065</c:v>
                </c:pt>
                <c:pt idx="119">
                  <c:v>3.842299961421493</c:v>
                </c:pt>
                <c:pt idx="120">
                  <c:v>4.073050006760634</c:v>
                </c:pt>
                <c:pt idx="121">
                  <c:v>4.393286923098934</c:v>
                </c:pt>
                <c:pt idx="122">
                  <c:v>4.685051071972807</c:v>
                </c:pt>
                <c:pt idx="123">
                  <c:v>4.885973330458051</c:v>
                </c:pt>
                <c:pt idx="124">
                  <c:v>4.879014117696224</c:v>
                </c:pt>
                <c:pt idx="125">
                  <c:v>4.863576200907516</c:v>
                </c:pt>
                <c:pt idx="126">
                  <c:v>4.961800961579432</c:v>
                </c:pt>
                <c:pt idx="127">
                  <c:v>5.060002473987802</c:v>
                </c:pt>
                <c:pt idx="128">
                  <c:v>4.972766747094184</c:v>
                </c:pt>
                <c:pt idx="129">
                  <c:v>4.902437285636638</c:v>
                </c:pt>
                <c:pt idx="130">
                  <c:v>4.820738142377234</c:v>
                </c:pt>
                <c:pt idx="131">
                  <c:v>4.783938695086853</c:v>
                </c:pt>
                <c:pt idx="132">
                  <c:v>4.692605052336766</c:v>
                </c:pt>
                <c:pt idx="133">
                  <c:v>4.396010682089257</c:v>
                </c:pt>
                <c:pt idx="134">
                  <c:v>4.244303850337409</c:v>
                </c:pt>
                <c:pt idx="135">
                  <c:v>4.129017107182121</c:v>
                </c:pt>
                <c:pt idx="136">
                  <c:v>4.032121218727517</c:v>
                </c:pt>
                <c:pt idx="137">
                  <c:v>4.069117981591534</c:v>
                </c:pt>
                <c:pt idx="138">
                  <c:v>4.180821450841913</c:v>
                </c:pt>
                <c:pt idx="139">
                  <c:v>4.376155987676341</c:v>
                </c:pt>
                <c:pt idx="140">
                  <c:v>4.649335583567524</c:v>
                </c:pt>
                <c:pt idx="141">
                  <c:v>4.922015066902293</c:v>
                </c:pt>
                <c:pt idx="142">
                  <c:v>4.976004335846584</c:v>
                </c:pt>
                <c:pt idx="143">
                  <c:v>5.035656083667115</c:v>
                </c:pt>
                <c:pt idx="144">
                  <c:v>5.018275273003725</c:v>
                </c:pt>
                <c:pt idx="145">
                  <c:v>4.939158869654714</c:v>
                </c:pt>
                <c:pt idx="146">
                  <c:v>4.766799596936907</c:v>
                </c:pt>
                <c:pt idx="147">
                  <c:v>4.805414052179538</c:v>
                </c:pt>
                <c:pt idx="148">
                  <c:v>4.787896088346414</c:v>
                </c:pt>
                <c:pt idx="149">
                  <c:v>4.521534716506217</c:v>
                </c:pt>
                <c:pt idx="150">
                  <c:v>4.342365010814574</c:v>
                </c:pt>
                <c:pt idx="151">
                  <c:v>4.20328972140365</c:v>
                </c:pt>
                <c:pt idx="152">
                  <c:v>4.092144415561358</c:v>
                </c:pt>
                <c:pt idx="153">
                  <c:v>3.94447377258898</c:v>
                </c:pt>
                <c:pt idx="154">
                  <c:v>3.896218283092895</c:v>
                </c:pt>
                <c:pt idx="155">
                  <c:v>3.934791369337986</c:v>
                </c:pt>
                <c:pt idx="156">
                  <c:v>4.129784659232234</c:v>
                </c:pt>
                <c:pt idx="157">
                  <c:v>4.316500366647456</c:v>
                </c:pt>
                <c:pt idx="158">
                  <c:v>4.48667091618624</c:v>
                </c:pt>
                <c:pt idx="159">
                  <c:v>4.63023516463662</c:v>
                </c:pt>
                <c:pt idx="160">
                  <c:v>4.607541607034977</c:v>
                </c:pt>
                <c:pt idx="161">
                  <c:v>4.625183104442149</c:v>
                </c:pt>
                <c:pt idx="162">
                  <c:v>4.526475779579852</c:v>
                </c:pt>
                <c:pt idx="163">
                  <c:v>4.28802828370968</c:v>
                </c:pt>
                <c:pt idx="164">
                  <c:v>3.970416743735422</c:v>
                </c:pt>
                <c:pt idx="165">
                  <c:v>3.58404523383701</c:v>
                </c:pt>
                <c:pt idx="166">
                  <c:v>3.100903143262441</c:v>
                </c:pt>
                <c:pt idx="167">
                  <c:v>2.70539620543556</c:v>
                </c:pt>
                <c:pt idx="168">
                  <c:v>2.705502893924317</c:v>
                </c:pt>
                <c:pt idx="169">
                  <c:v>2.463411547069184</c:v>
                </c:pt>
                <c:pt idx="170">
                  <c:v>2.220959615237715</c:v>
                </c:pt>
                <c:pt idx="171">
                  <c:v>2.106503179766408</c:v>
                </c:pt>
                <c:pt idx="172">
                  <c:v>2.13038709051964</c:v>
                </c:pt>
                <c:pt idx="173">
                  <c:v>2.01735146052131</c:v>
                </c:pt>
                <c:pt idx="174">
                  <c:v>1.841804990511423</c:v>
                </c:pt>
                <c:pt idx="175">
                  <c:v>1.685558761710462</c:v>
                </c:pt>
                <c:pt idx="176">
                  <c:v>1.529122896803942</c:v>
                </c:pt>
                <c:pt idx="177">
                  <c:v>1.375402577057575</c:v>
                </c:pt>
                <c:pt idx="178">
                  <c:v>1.018315389452199</c:v>
                </c:pt>
                <c:pt idx="179">
                  <c:v>0.67383878954056</c:v>
                </c:pt>
                <c:pt idx="180">
                  <c:v>0.135325052592628</c:v>
                </c:pt>
                <c:pt idx="181">
                  <c:v>-0.380770730956474</c:v>
                </c:pt>
                <c:pt idx="182">
                  <c:v>-0.911076161930172</c:v>
                </c:pt>
                <c:pt idx="183">
                  <c:v>-1.454304719460473</c:v>
                </c:pt>
                <c:pt idx="184">
                  <c:v>-1.966749940124413</c:v>
                </c:pt>
                <c:pt idx="185">
                  <c:v>-2.268701254118069</c:v>
                </c:pt>
                <c:pt idx="186">
                  <c:v>-2.4727061565203</c:v>
                </c:pt>
                <c:pt idx="187">
                  <c:v>-2.650020858046316</c:v>
                </c:pt>
                <c:pt idx="188">
                  <c:v>-2.887762831376091</c:v>
                </c:pt>
                <c:pt idx="189">
                  <c:v>-2.995200280958035</c:v>
                </c:pt>
                <c:pt idx="190">
                  <c:v>-3.340397101818898</c:v>
                </c:pt>
                <c:pt idx="191">
                  <c:v>-3.589694224303281</c:v>
                </c:pt>
                <c:pt idx="192">
                  <c:v>-3.899721097544664</c:v>
                </c:pt>
                <c:pt idx="193">
                  <c:v>-4.119720964274755</c:v>
                </c:pt>
                <c:pt idx="194">
                  <c:v>-4.306569157807348</c:v>
                </c:pt>
                <c:pt idx="195">
                  <c:v>-4.457482474907443</c:v>
                </c:pt>
                <c:pt idx="196">
                  <c:v>-4.555054281190839</c:v>
                </c:pt>
                <c:pt idx="197">
                  <c:v>-4.824886271767391</c:v>
                </c:pt>
                <c:pt idx="198">
                  <c:v>-5.09035692402316</c:v>
                </c:pt>
                <c:pt idx="199">
                  <c:v>-5.231237030450373</c:v>
                </c:pt>
                <c:pt idx="200">
                  <c:v>-5.301563715637165</c:v>
                </c:pt>
                <c:pt idx="201">
                  <c:v>-5.263775638732047</c:v>
                </c:pt>
                <c:pt idx="202">
                  <c:v>-4.6138983190934</c:v>
                </c:pt>
                <c:pt idx="203">
                  <c:v>-3.540118901638393</c:v>
                </c:pt>
                <c:pt idx="204">
                  <c:v>-2.308663800174661</c:v>
                </c:pt>
                <c:pt idx="205">
                  <c:v>-1.08263000049447</c:v>
                </c:pt>
                <c:pt idx="206">
                  <c:v>0.118965216623895</c:v>
                </c:pt>
                <c:pt idx="207">
                  <c:v>1.373647003115249</c:v>
                </c:pt>
                <c:pt idx="208">
                  <c:v>2.875545614835733</c:v>
                </c:pt>
                <c:pt idx="209">
                  <c:v>4.270286850752726</c:v>
                </c:pt>
                <c:pt idx="210">
                  <c:v>5.697021037120697</c:v>
                </c:pt>
                <c:pt idx="211">
                  <c:v>7.08027753918732</c:v>
                </c:pt>
                <c:pt idx="212">
                  <c:v>8.419860565561922</c:v>
                </c:pt>
                <c:pt idx="213">
                  <c:v>9.88146983639785</c:v>
                </c:pt>
                <c:pt idx="214">
                  <c:v>10.23400837620145</c:v>
                </c:pt>
                <c:pt idx="215">
                  <c:v>11.35000975354382</c:v>
                </c:pt>
                <c:pt idx="216">
                  <c:v>12.68844844028791</c:v>
                </c:pt>
                <c:pt idx="217">
                  <c:v>14.02666079526095</c:v>
                </c:pt>
                <c:pt idx="218">
                  <c:v>15.22794123803126</c:v>
                </c:pt>
                <c:pt idx="219">
                  <c:v>16.24011432745253</c:v>
                </c:pt>
                <c:pt idx="220">
                  <c:v>17.38651082535015</c:v>
                </c:pt>
                <c:pt idx="221">
                  <c:v>18.4120683826589</c:v>
                </c:pt>
                <c:pt idx="222">
                  <c:v>19.39488975248058</c:v>
                </c:pt>
                <c:pt idx="223">
                  <c:v>20.47402328252138</c:v>
                </c:pt>
                <c:pt idx="224">
                  <c:v>21.61015507533022</c:v>
                </c:pt>
                <c:pt idx="225">
                  <c:v>22.70635910113466</c:v>
                </c:pt>
                <c:pt idx="226">
                  <c:v>23.66321681858087</c:v>
                </c:pt>
                <c:pt idx="227">
                  <c:v>25.45404554402324</c:v>
                </c:pt>
                <c:pt idx="228">
                  <c:v>25.44803257864128</c:v>
                </c:pt>
                <c:pt idx="229">
                  <c:v>26.19786049239045</c:v>
                </c:pt>
                <c:pt idx="230">
                  <c:v>27.07059605923991</c:v>
                </c:pt>
                <c:pt idx="231">
                  <c:v>27.83835306182582</c:v>
                </c:pt>
                <c:pt idx="232">
                  <c:v>28.47489201233809</c:v>
                </c:pt>
                <c:pt idx="233">
                  <c:v>29.24123338041571</c:v>
                </c:pt>
                <c:pt idx="234">
                  <c:v>29.90424963890069</c:v>
                </c:pt>
                <c:pt idx="235">
                  <c:v>30.62343353578977</c:v>
                </c:pt>
                <c:pt idx="236">
                  <c:v>31.28885053483356</c:v>
                </c:pt>
                <c:pt idx="237">
                  <c:v>31.96347401514897</c:v>
                </c:pt>
                <c:pt idx="238">
                  <c:v>32.45594154536524</c:v>
                </c:pt>
                <c:pt idx="239">
                  <c:v>32.89351910273084</c:v>
                </c:pt>
                <c:pt idx="240">
                  <c:v>33.33275303681977</c:v>
                </c:pt>
                <c:pt idx="241">
                  <c:v>33.67624041815084</c:v>
                </c:pt>
                <c:pt idx="242">
                  <c:v>34.05043799535156</c:v>
                </c:pt>
                <c:pt idx="243">
                  <c:v>34.08155996971921</c:v>
                </c:pt>
                <c:pt idx="244">
                  <c:v>34.0493316789647</c:v>
                </c:pt>
                <c:pt idx="245">
                  <c:v>34.07689693329458</c:v>
                </c:pt>
                <c:pt idx="246">
                  <c:v>34.00873754103056</c:v>
                </c:pt>
                <c:pt idx="247">
                  <c:v>34.17394258902718</c:v>
                </c:pt>
                <c:pt idx="248">
                  <c:v>34.34230859916727</c:v>
                </c:pt>
                <c:pt idx="249">
                  <c:v>34.50735728636029</c:v>
                </c:pt>
                <c:pt idx="250">
                  <c:v>34.66653925765026</c:v>
                </c:pt>
                <c:pt idx="251">
                  <c:v>34.81670273845047</c:v>
                </c:pt>
                <c:pt idx="252">
                  <c:v>35.1521014886039</c:v>
                </c:pt>
                <c:pt idx="253">
                  <c:v>35.2972400143409</c:v>
                </c:pt>
                <c:pt idx="254">
                  <c:v>35.38294881959254</c:v>
                </c:pt>
                <c:pt idx="255">
                  <c:v>35.30443156776874</c:v>
                </c:pt>
                <c:pt idx="256">
                  <c:v>35.13764721277253</c:v>
                </c:pt>
                <c:pt idx="257">
                  <c:v>34.99383551869984</c:v>
                </c:pt>
                <c:pt idx="258">
                  <c:v>34.77132194864626</c:v>
                </c:pt>
                <c:pt idx="259">
                  <c:v>34.62833584471445</c:v>
                </c:pt>
                <c:pt idx="260">
                  <c:v>34.46962526243018</c:v>
                </c:pt>
                <c:pt idx="261">
                  <c:v>34.315216197026</c:v>
                </c:pt>
                <c:pt idx="262">
                  <c:v>34.12736963779368</c:v>
                </c:pt>
                <c:pt idx="263">
                  <c:v>33.91386363216181</c:v>
                </c:pt>
                <c:pt idx="264">
                  <c:v>33.77157344614082</c:v>
                </c:pt>
                <c:pt idx="265">
                  <c:v>33.72174005762618</c:v>
                </c:pt>
                <c:pt idx="266">
                  <c:v>33.61491258212114</c:v>
                </c:pt>
                <c:pt idx="267">
                  <c:v>33.52301071450857</c:v>
                </c:pt>
                <c:pt idx="268">
                  <c:v>33.47466724405483</c:v>
                </c:pt>
                <c:pt idx="269">
                  <c:v>33.43602360355477</c:v>
                </c:pt>
                <c:pt idx="270">
                  <c:v>33.43256566826657</c:v>
                </c:pt>
                <c:pt idx="271">
                  <c:v>33.3819489579298</c:v>
                </c:pt>
                <c:pt idx="272">
                  <c:v>33.20845712209267</c:v>
                </c:pt>
                <c:pt idx="273">
                  <c:v>32.97214967597653</c:v>
                </c:pt>
                <c:pt idx="274">
                  <c:v>32.79522692353654</c:v>
                </c:pt>
                <c:pt idx="275">
                  <c:v>32.59287342814162</c:v>
                </c:pt>
                <c:pt idx="276">
                  <c:v>32.28764622284066</c:v>
                </c:pt>
                <c:pt idx="277">
                  <c:v>32.11859047313445</c:v>
                </c:pt>
                <c:pt idx="278">
                  <c:v>31.85421053971004</c:v>
                </c:pt>
                <c:pt idx="279">
                  <c:v>31.59299210948463</c:v>
                </c:pt>
                <c:pt idx="280">
                  <c:v>31.3462944282514</c:v>
                </c:pt>
                <c:pt idx="281">
                  <c:v>30.97765216797053</c:v>
                </c:pt>
                <c:pt idx="282">
                  <c:v>30.53677025107162</c:v>
                </c:pt>
                <c:pt idx="283">
                  <c:v>30.08940508448491</c:v>
                </c:pt>
                <c:pt idx="284">
                  <c:v>29.69635026632891</c:v>
                </c:pt>
                <c:pt idx="285">
                  <c:v>29.30231391834759</c:v>
                </c:pt>
                <c:pt idx="286">
                  <c:v>28.83581321113268</c:v>
                </c:pt>
                <c:pt idx="287">
                  <c:v>28.38910225259705</c:v>
                </c:pt>
                <c:pt idx="288">
                  <c:v>28.06754046469081</c:v>
                </c:pt>
                <c:pt idx="289">
                  <c:v>27.68718785798216</c:v>
                </c:pt>
                <c:pt idx="290">
                  <c:v>27.28452221183073</c:v>
                </c:pt>
                <c:pt idx="291">
                  <c:v>26.80734980435508</c:v>
                </c:pt>
                <c:pt idx="292">
                  <c:v>26.26318432299104</c:v>
                </c:pt>
                <c:pt idx="293">
                  <c:v>25.70076028370248</c:v>
                </c:pt>
                <c:pt idx="294">
                  <c:v>25.08640393418564</c:v>
                </c:pt>
                <c:pt idx="295">
                  <c:v>24.39658945476595</c:v>
                </c:pt>
                <c:pt idx="296">
                  <c:v>23.80191795461094</c:v>
                </c:pt>
                <c:pt idx="297">
                  <c:v>23.00944321379887</c:v>
                </c:pt>
                <c:pt idx="298">
                  <c:v>22.15182227400899</c:v>
                </c:pt>
                <c:pt idx="299">
                  <c:v>21.29699905200371</c:v>
                </c:pt>
                <c:pt idx="300">
                  <c:v>20.49999881652635</c:v>
                </c:pt>
                <c:pt idx="301">
                  <c:v>19.65489846036692</c:v>
                </c:pt>
                <c:pt idx="302">
                  <c:v>18.91995034787642</c:v>
                </c:pt>
                <c:pt idx="303">
                  <c:v>18.92284917909031</c:v>
                </c:pt>
                <c:pt idx="304">
                  <c:v>18.32534760689626</c:v>
                </c:pt>
                <c:pt idx="305">
                  <c:v>18.02852393403669</c:v>
                </c:pt>
                <c:pt idx="306">
                  <c:v>17.94407335998831</c:v>
                </c:pt>
                <c:pt idx="307">
                  <c:v>17.77080701488672</c:v>
                </c:pt>
                <c:pt idx="308">
                  <c:v>17.63561773321822</c:v>
                </c:pt>
                <c:pt idx="309">
                  <c:v>17.55148241519656</c:v>
                </c:pt>
                <c:pt idx="310">
                  <c:v>17.51102013014064</c:v>
                </c:pt>
                <c:pt idx="311">
                  <c:v>17.31280930312645</c:v>
                </c:pt>
                <c:pt idx="312">
                  <c:v>17.55772638749469</c:v>
                </c:pt>
                <c:pt idx="313">
                  <c:v>17.84773957591956</c:v>
                </c:pt>
                <c:pt idx="314">
                  <c:v>18.15897091612142</c:v>
                </c:pt>
                <c:pt idx="315">
                  <c:v>18.46620017382894</c:v>
                </c:pt>
                <c:pt idx="316">
                  <c:v>18.98874807198568</c:v>
                </c:pt>
                <c:pt idx="317">
                  <c:v>19.54374278024952</c:v>
                </c:pt>
                <c:pt idx="318">
                  <c:v>19.98123290747887</c:v>
                </c:pt>
                <c:pt idx="319">
                  <c:v>20.37589444901458</c:v>
                </c:pt>
                <c:pt idx="320">
                  <c:v>20.74056781095235</c:v>
                </c:pt>
                <c:pt idx="321">
                  <c:v>20.73029557992009</c:v>
                </c:pt>
                <c:pt idx="322">
                  <c:v>20.77347365618077</c:v>
                </c:pt>
                <c:pt idx="323">
                  <c:v>20.72790877556825</c:v>
                </c:pt>
                <c:pt idx="324">
                  <c:v>20.61578391724176</c:v>
                </c:pt>
                <c:pt idx="325">
                  <c:v>20.45130063594495</c:v>
                </c:pt>
                <c:pt idx="326">
                  <c:v>20.28675762224587</c:v>
                </c:pt>
                <c:pt idx="327">
                  <c:v>20.16646196191365</c:v>
                </c:pt>
                <c:pt idx="328">
                  <c:v>19.94900162521242</c:v>
                </c:pt>
                <c:pt idx="329">
                  <c:v>19.73134352508447</c:v>
                </c:pt>
                <c:pt idx="330">
                  <c:v>19.5275548939334</c:v>
                </c:pt>
                <c:pt idx="331">
                  <c:v>19.41063070163474</c:v>
                </c:pt>
                <c:pt idx="332">
                  <c:v>19.17267470553602</c:v>
                </c:pt>
                <c:pt idx="333">
                  <c:v>19.17304015714053</c:v>
                </c:pt>
                <c:pt idx="334">
                  <c:v>19.07375587765135</c:v>
                </c:pt>
                <c:pt idx="335">
                  <c:v>19.01825754904618</c:v>
                </c:pt>
                <c:pt idx="336">
                  <c:v>18.75754644852621</c:v>
                </c:pt>
                <c:pt idx="337">
                  <c:v>18.5612036869523</c:v>
                </c:pt>
                <c:pt idx="338">
                  <c:v>18.35782532429896</c:v>
                </c:pt>
                <c:pt idx="339">
                  <c:v>18.38490796046004</c:v>
                </c:pt>
                <c:pt idx="340">
                  <c:v>18.47220685945204</c:v>
                </c:pt>
                <c:pt idx="341">
                  <c:v>18.47523831258755</c:v>
                </c:pt>
                <c:pt idx="342">
                  <c:v>18.2310029828333</c:v>
                </c:pt>
                <c:pt idx="343">
                  <c:v>17.81218375538724</c:v>
                </c:pt>
                <c:pt idx="344">
                  <c:v>17.34577964300662</c:v>
                </c:pt>
                <c:pt idx="345">
                  <c:v>16.93433813413261</c:v>
                </c:pt>
                <c:pt idx="346">
                  <c:v>16.53009839510247</c:v>
                </c:pt>
                <c:pt idx="347">
                  <c:v>15.49948418625787</c:v>
                </c:pt>
                <c:pt idx="348">
                  <c:v>15.50056878107246</c:v>
                </c:pt>
                <c:pt idx="349">
                  <c:v>15.21045650060674</c:v>
                </c:pt>
                <c:pt idx="350">
                  <c:v>14.842118065928</c:v>
                </c:pt>
                <c:pt idx="351">
                  <c:v>14.34836490435969</c:v>
                </c:pt>
                <c:pt idx="352">
                  <c:v>13.90205575268795</c:v>
                </c:pt>
                <c:pt idx="353">
                  <c:v>13.48923030268688</c:v>
                </c:pt>
                <c:pt idx="354">
                  <c:v>13.02480511150237</c:v>
                </c:pt>
                <c:pt idx="355">
                  <c:v>12.52429161505941</c:v>
                </c:pt>
                <c:pt idx="356">
                  <c:v>12.03214567450469</c:v>
                </c:pt>
                <c:pt idx="357">
                  <c:v>11.55943572958714</c:v>
                </c:pt>
                <c:pt idx="358">
                  <c:v>11.02547984138686</c:v>
                </c:pt>
                <c:pt idx="359">
                  <c:v>10.43080770085693</c:v>
                </c:pt>
                <c:pt idx="360">
                  <c:v>9.746253495041031</c:v>
                </c:pt>
                <c:pt idx="361">
                  <c:v>8.88551828947334</c:v>
                </c:pt>
                <c:pt idx="362">
                  <c:v>8.113063878037078</c:v>
                </c:pt>
                <c:pt idx="363">
                  <c:v>7.33689085645159</c:v>
                </c:pt>
                <c:pt idx="364">
                  <c:v>6.44355770937456</c:v>
                </c:pt>
                <c:pt idx="365">
                  <c:v>5.693633289771461</c:v>
                </c:pt>
                <c:pt idx="366">
                  <c:v>4.920920313368971</c:v>
                </c:pt>
                <c:pt idx="367">
                  <c:v>4.133300805317888</c:v>
                </c:pt>
                <c:pt idx="368">
                  <c:v>3.355863557819776</c:v>
                </c:pt>
                <c:pt idx="369">
                  <c:v>2.512880376382495</c:v>
                </c:pt>
                <c:pt idx="370">
                  <c:v>1.749812425913134</c:v>
                </c:pt>
                <c:pt idx="371">
                  <c:v>1.151534949551034</c:v>
                </c:pt>
                <c:pt idx="372">
                  <c:v>0.569705369819873</c:v>
                </c:pt>
                <c:pt idx="373">
                  <c:v>0.0644120110683736</c:v>
                </c:pt>
                <c:pt idx="374">
                  <c:v>-0.429777176818991</c:v>
                </c:pt>
                <c:pt idx="375">
                  <c:v>-0.802752840753476</c:v>
                </c:pt>
                <c:pt idx="376">
                  <c:v>-1.15473783798207</c:v>
                </c:pt>
                <c:pt idx="377">
                  <c:v>-1.422926337352553</c:v>
                </c:pt>
                <c:pt idx="378">
                  <c:v>-1.558937049351367</c:v>
                </c:pt>
                <c:pt idx="379">
                  <c:v>-1.721877309824119</c:v>
                </c:pt>
                <c:pt idx="380">
                  <c:v>-1.842115018020565</c:v>
                </c:pt>
                <c:pt idx="381">
                  <c:v>-1.971312257029194</c:v>
                </c:pt>
                <c:pt idx="382">
                  <c:v>-2.117623984982302</c:v>
                </c:pt>
                <c:pt idx="383">
                  <c:v>-2.21613197919319</c:v>
                </c:pt>
                <c:pt idx="384">
                  <c:v>-2.349854408007366</c:v>
                </c:pt>
                <c:pt idx="385">
                  <c:v>-2.581527974338862</c:v>
                </c:pt>
                <c:pt idx="386">
                  <c:v>-2.804896722273443</c:v>
                </c:pt>
                <c:pt idx="387">
                  <c:v>-3.028553782153778</c:v>
                </c:pt>
                <c:pt idx="388">
                  <c:v>-3.139262529063806</c:v>
                </c:pt>
                <c:pt idx="389">
                  <c:v>-3.281483875565622</c:v>
                </c:pt>
                <c:pt idx="390">
                  <c:v>-3.404758712702362</c:v>
                </c:pt>
                <c:pt idx="391">
                  <c:v>-3.555325376609816</c:v>
                </c:pt>
                <c:pt idx="392">
                  <c:v>-3.906262118471065</c:v>
                </c:pt>
                <c:pt idx="393">
                  <c:v>-4.257999399126403</c:v>
                </c:pt>
                <c:pt idx="394">
                  <c:v>-4.750547961302223</c:v>
                </c:pt>
                <c:pt idx="395">
                  <c:v>-5.197082506406585</c:v>
                </c:pt>
                <c:pt idx="396">
                  <c:v>-5.506942555128673</c:v>
                </c:pt>
                <c:pt idx="397">
                  <c:v>-6.043729803234326</c:v>
                </c:pt>
                <c:pt idx="398">
                  <c:v>-6.466542409896916</c:v>
                </c:pt>
                <c:pt idx="399">
                  <c:v>-6.807889206924754</c:v>
                </c:pt>
                <c:pt idx="400">
                  <c:v>-7.056891806003218</c:v>
                </c:pt>
                <c:pt idx="401">
                  <c:v>-7.323515962411196</c:v>
                </c:pt>
                <c:pt idx="402">
                  <c:v>-7.409828796751305</c:v>
                </c:pt>
                <c:pt idx="403">
                  <c:v>-7.435478461613834</c:v>
                </c:pt>
                <c:pt idx="404">
                  <c:v>-7.470951589674014</c:v>
                </c:pt>
                <c:pt idx="405">
                  <c:v>-7.609101044036565</c:v>
                </c:pt>
                <c:pt idx="406">
                  <c:v>-7.681332292115826</c:v>
                </c:pt>
                <c:pt idx="407">
                  <c:v>-7.861080240454887</c:v>
                </c:pt>
                <c:pt idx="408">
                  <c:v>-7.910268671921487</c:v>
                </c:pt>
                <c:pt idx="409">
                  <c:v>-8.157942229694315</c:v>
                </c:pt>
                <c:pt idx="410">
                  <c:v>-8.61137905872696</c:v>
                </c:pt>
                <c:pt idx="411">
                  <c:v>-9.10284101311578</c:v>
                </c:pt>
                <c:pt idx="412">
                  <c:v>-9.515775773668055</c:v>
                </c:pt>
                <c:pt idx="413">
                  <c:v>-9.8774873090129</c:v>
                </c:pt>
                <c:pt idx="414">
                  <c:v>-10.18242926938918</c:v>
                </c:pt>
                <c:pt idx="415">
                  <c:v>-10.46475266167226</c:v>
                </c:pt>
                <c:pt idx="416">
                  <c:v>-10.78062859079254</c:v>
                </c:pt>
                <c:pt idx="417">
                  <c:v>-10.93232784952573</c:v>
                </c:pt>
                <c:pt idx="418">
                  <c:v>-11.04746961691547</c:v>
                </c:pt>
                <c:pt idx="419">
                  <c:v>-11.14218258484191</c:v>
                </c:pt>
                <c:pt idx="420">
                  <c:v>-11.24007496062427</c:v>
                </c:pt>
                <c:pt idx="421">
                  <c:v>-11.37820044757485</c:v>
                </c:pt>
                <c:pt idx="422">
                  <c:v>-11.45361430959232</c:v>
                </c:pt>
                <c:pt idx="423">
                  <c:v>-11.56496511942515</c:v>
                </c:pt>
                <c:pt idx="424">
                  <c:v>-11.57408676927322</c:v>
                </c:pt>
                <c:pt idx="425">
                  <c:v>-11.78439471482216</c:v>
                </c:pt>
                <c:pt idx="426">
                  <c:v>-11.91903536512447</c:v>
                </c:pt>
                <c:pt idx="427">
                  <c:v>-12.04158706349857</c:v>
                </c:pt>
                <c:pt idx="428">
                  <c:v>-12.15061478072908</c:v>
                </c:pt>
                <c:pt idx="429">
                  <c:v>-12.141117776726</c:v>
                </c:pt>
                <c:pt idx="430">
                  <c:v>-12.13159014925126</c:v>
                </c:pt>
                <c:pt idx="431">
                  <c:v>-11.98748157436313</c:v>
                </c:pt>
                <c:pt idx="432">
                  <c:v>-11.88439547946892</c:v>
                </c:pt>
                <c:pt idx="433">
                  <c:v>-11.6990674878314</c:v>
                </c:pt>
                <c:pt idx="434">
                  <c:v>-11.61372746198207</c:v>
                </c:pt>
                <c:pt idx="435">
                  <c:v>-11.59122347001038</c:v>
                </c:pt>
                <c:pt idx="436">
                  <c:v>-11.83558898469919</c:v>
                </c:pt>
                <c:pt idx="437">
                  <c:v>-12.05507049458584</c:v>
                </c:pt>
                <c:pt idx="438">
                  <c:v>-12.36581234809639</c:v>
                </c:pt>
                <c:pt idx="439">
                  <c:v>-12.62129560893109</c:v>
                </c:pt>
                <c:pt idx="440">
                  <c:v>-12.8238773158263</c:v>
                </c:pt>
                <c:pt idx="441">
                  <c:v>-12.7957769647791</c:v>
                </c:pt>
                <c:pt idx="442">
                  <c:v>-12.5811844530134</c:v>
                </c:pt>
                <c:pt idx="443">
                  <c:v>-12.65168801344828</c:v>
                </c:pt>
                <c:pt idx="444">
                  <c:v>-13.15146899466134</c:v>
                </c:pt>
                <c:pt idx="445">
                  <c:v>-13.61296007098434</c:v>
                </c:pt>
                <c:pt idx="446">
                  <c:v>-14.07264785748758</c:v>
                </c:pt>
                <c:pt idx="447">
                  <c:v>-14.55608989951317</c:v>
                </c:pt>
                <c:pt idx="448">
                  <c:v>-15.07348817613132</c:v>
                </c:pt>
                <c:pt idx="449">
                  <c:v>-15.2966191145338</c:v>
                </c:pt>
                <c:pt idx="450">
                  <c:v>-15.56813538913847</c:v>
                </c:pt>
                <c:pt idx="451">
                  <c:v>-15.89535625320913</c:v>
                </c:pt>
                <c:pt idx="452">
                  <c:v>-16.35420004874874</c:v>
                </c:pt>
                <c:pt idx="453">
                  <c:v>-16.52911424395117</c:v>
                </c:pt>
                <c:pt idx="454">
                  <c:v>-16.55611259263187</c:v>
                </c:pt>
                <c:pt idx="455">
                  <c:v>-16.5637479016627</c:v>
                </c:pt>
                <c:pt idx="456">
                  <c:v>-16.61645817558817</c:v>
                </c:pt>
                <c:pt idx="457">
                  <c:v>-16.63591648716795</c:v>
                </c:pt>
                <c:pt idx="458">
                  <c:v>-16.73221079465054</c:v>
                </c:pt>
                <c:pt idx="459">
                  <c:v>-16.95826244481429</c:v>
                </c:pt>
                <c:pt idx="460">
                  <c:v>-17.0611615146044</c:v>
                </c:pt>
                <c:pt idx="461">
                  <c:v>-17.33505272107083</c:v>
                </c:pt>
                <c:pt idx="462">
                  <c:v>-17.42391959725409</c:v>
                </c:pt>
                <c:pt idx="463">
                  <c:v>-17.54061398212136</c:v>
                </c:pt>
                <c:pt idx="464">
                  <c:v>-17.70348837685054</c:v>
                </c:pt>
                <c:pt idx="465">
                  <c:v>-17.7639697963463</c:v>
                </c:pt>
                <c:pt idx="466">
                  <c:v>-17.54952958021062</c:v>
                </c:pt>
                <c:pt idx="467">
                  <c:v>-17.27282082964911</c:v>
                </c:pt>
                <c:pt idx="468">
                  <c:v>-17.27321970663422</c:v>
                </c:pt>
                <c:pt idx="469">
                  <c:v>-17.18699574419234</c:v>
                </c:pt>
                <c:pt idx="470">
                  <c:v>-17.21551239017985</c:v>
                </c:pt>
                <c:pt idx="471">
                  <c:v>-17.24847983213932</c:v>
                </c:pt>
                <c:pt idx="472">
                  <c:v>-17.26850352790591</c:v>
                </c:pt>
                <c:pt idx="473">
                  <c:v>-17.25283426338488</c:v>
                </c:pt>
                <c:pt idx="474">
                  <c:v>-17.17612544958982</c:v>
                </c:pt>
                <c:pt idx="475">
                  <c:v>-17.09936682985492</c:v>
                </c:pt>
                <c:pt idx="476">
                  <c:v>-16.97379462563127</c:v>
                </c:pt>
                <c:pt idx="477">
                  <c:v>-16.68197569311597</c:v>
                </c:pt>
                <c:pt idx="478">
                  <c:v>-16.34357904668132</c:v>
                </c:pt>
                <c:pt idx="479">
                  <c:v>-15.92128780888078</c:v>
                </c:pt>
                <c:pt idx="480">
                  <c:v>-15.22884172688703</c:v>
                </c:pt>
                <c:pt idx="481">
                  <c:v>-14.52542709615506</c:v>
                </c:pt>
                <c:pt idx="482">
                  <c:v>-13.90207864003197</c:v>
                </c:pt>
                <c:pt idx="483">
                  <c:v>-13.39046582395684</c:v>
                </c:pt>
                <c:pt idx="484">
                  <c:v>-12.89361064116911</c:v>
                </c:pt>
                <c:pt idx="485">
                  <c:v>-12.29993046259504</c:v>
                </c:pt>
                <c:pt idx="486">
                  <c:v>-11.73699325839072</c:v>
                </c:pt>
                <c:pt idx="487">
                  <c:v>-11.12754697626354</c:v>
                </c:pt>
                <c:pt idx="488">
                  <c:v>-10.59996806323298</c:v>
                </c:pt>
                <c:pt idx="489">
                  <c:v>-10.30579907502242</c:v>
                </c:pt>
                <c:pt idx="490">
                  <c:v>-10.00910395789385</c:v>
                </c:pt>
                <c:pt idx="491">
                  <c:v>-9.842801279361154</c:v>
                </c:pt>
                <c:pt idx="492">
                  <c:v>-9.66248999634126</c:v>
                </c:pt>
                <c:pt idx="493">
                  <c:v>-9.45279914208926</c:v>
                </c:pt>
                <c:pt idx="494">
                  <c:v>-9.21791677053079</c:v>
                </c:pt>
                <c:pt idx="495">
                  <c:v>-8.775284362710683</c:v>
                </c:pt>
                <c:pt idx="496">
                  <c:v>-8.318448928150723</c:v>
                </c:pt>
                <c:pt idx="497">
                  <c:v>-7.614426809230461</c:v>
                </c:pt>
                <c:pt idx="498">
                  <c:v>-7.614101536449347</c:v>
                </c:pt>
                <c:pt idx="499">
                  <c:v>-7.287709926722827</c:v>
                </c:pt>
                <c:pt idx="500">
                  <c:v>-7.022250975235959</c:v>
                </c:pt>
                <c:pt idx="501">
                  <c:v>-6.939623081311307</c:v>
                </c:pt>
                <c:pt idx="502">
                  <c:v>-6.875422723175543</c:v>
                </c:pt>
                <c:pt idx="503">
                  <c:v>-6.540731272550273</c:v>
                </c:pt>
                <c:pt idx="504">
                  <c:v>-6.17556482003299</c:v>
                </c:pt>
                <c:pt idx="505">
                  <c:v>-5.818068116340485</c:v>
                </c:pt>
                <c:pt idx="506">
                  <c:v>-5.457255232997189</c:v>
                </c:pt>
                <c:pt idx="507">
                  <c:v>-4.994541655435483</c:v>
                </c:pt>
                <c:pt idx="508">
                  <c:v>-4.834315663861888</c:v>
                </c:pt>
                <c:pt idx="509">
                  <c:v>-4.618292940387484</c:v>
                </c:pt>
                <c:pt idx="510">
                  <c:v>-4.413885705529241</c:v>
                </c:pt>
                <c:pt idx="511">
                  <c:v>-4.195265542932516</c:v>
                </c:pt>
                <c:pt idx="512">
                  <c:v>-3.768454028392942</c:v>
                </c:pt>
                <c:pt idx="513">
                  <c:v>-3.285813710805392</c:v>
                </c:pt>
                <c:pt idx="514">
                  <c:v>-2.800676909082233</c:v>
                </c:pt>
                <c:pt idx="515">
                  <c:v>-2.28117077955841</c:v>
                </c:pt>
                <c:pt idx="516">
                  <c:v>-1.805267798881028</c:v>
                </c:pt>
                <c:pt idx="517">
                  <c:v>-1.419038458107557</c:v>
                </c:pt>
                <c:pt idx="518">
                  <c:v>-1.019866214188798</c:v>
                </c:pt>
                <c:pt idx="519">
                  <c:v>-0.770572503740109</c:v>
                </c:pt>
                <c:pt idx="520">
                  <c:v>-0.764778525664345</c:v>
                </c:pt>
                <c:pt idx="521">
                  <c:v>-0.762227099379241</c:v>
                </c:pt>
                <c:pt idx="522">
                  <c:v>-0.764869099333331</c:v>
                </c:pt>
                <c:pt idx="523">
                  <c:v>-0.775991220617966</c:v>
                </c:pt>
                <c:pt idx="524">
                  <c:v>-0.801295547575252</c:v>
                </c:pt>
                <c:pt idx="525">
                  <c:v>-0.851058588150011</c:v>
                </c:pt>
                <c:pt idx="526">
                  <c:v>-0.944385394495344</c:v>
                </c:pt>
                <c:pt idx="527">
                  <c:v>-1.121385868479976</c:v>
                </c:pt>
                <c:pt idx="528">
                  <c:v>-1.464161393155648</c:v>
                </c:pt>
                <c:pt idx="529">
                  <c:v>-2.64101488603052</c:v>
                </c:pt>
                <c:pt idx="530">
                  <c:v>-0.549619815451458</c:v>
                </c:pt>
                <c:pt idx="531">
                  <c:v>0.00946028070239301</c:v>
                </c:pt>
                <c:pt idx="532">
                  <c:v>0.349050219676612</c:v>
                </c:pt>
                <c:pt idx="533">
                  <c:v>0.836451866092197</c:v>
                </c:pt>
                <c:pt idx="534">
                  <c:v>1.35271408118963</c:v>
                </c:pt>
                <c:pt idx="535">
                  <c:v>1.939197472146646</c:v>
                </c:pt>
                <c:pt idx="536">
                  <c:v>2.649079371608426</c:v>
                </c:pt>
                <c:pt idx="537">
                  <c:v>3.237914757054</c:v>
                </c:pt>
                <c:pt idx="538">
                  <c:v>3.843978808133214</c:v>
                </c:pt>
                <c:pt idx="539">
                  <c:v>4.129556245131512</c:v>
                </c:pt>
                <c:pt idx="540">
                  <c:v>4.397572452284432</c:v>
                </c:pt>
                <c:pt idx="541">
                  <c:v>4.70952967048538</c:v>
                </c:pt>
                <c:pt idx="542">
                  <c:v>5.56517319873298</c:v>
                </c:pt>
                <c:pt idx="543">
                  <c:v>5.562624448859076</c:v>
                </c:pt>
                <c:pt idx="544">
                  <c:v>5.854134318590716</c:v>
                </c:pt>
                <c:pt idx="545">
                  <c:v>6.158233250635742</c:v>
                </c:pt>
                <c:pt idx="546">
                  <c:v>6.469202901439615</c:v>
                </c:pt>
                <c:pt idx="547">
                  <c:v>6.863590799175179</c:v>
                </c:pt>
                <c:pt idx="548">
                  <c:v>7.23236150848997</c:v>
                </c:pt>
                <c:pt idx="549">
                  <c:v>7.548707498838</c:v>
                </c:pt>
                <c:pt idx="550">
                  <c:v>7.882053248122802</c:v>
                </c:pt>
                <c:pt idx="551">
                  <c:v>8.121273683435323</c:v>
                </c:pt>
                <c:pt idx="552">
                  <c:v>8.25303808200598</c:v>
                </c:pt>
                <c:pt idx="553">
                  <c:v>8.322955145579129</c:v>
                </c:pt>
                <c:pt idx="554">
                  <c:v>8.304920688452208</c:v>
                </c:pt>
                <c:pt idx="555">
                  <c:v>8.578428903390629</c:v>
                </c:pt>
                <c:pt idx="556">
                  <c:v>8.577503619478672</c:v>
                </c:pt>
                <c:pt idx="557">
                  <c:v>9.140170376196099</c:v>
                </c:pt>
                <c:pt idx="558">
                  <c:v>9.139303496534682</c:v>
                </c:pt>
                <c:pt idx="559">
                  <c:v>9.076184343553533</c:v>
                </c:pt>
                <c:pt idx="560">
                  <c:v>9.036612505261677</c:v>
                </c:pt>
                <c:pt idx="561">
                  <c:v>9.042557791813897</c:v>
                </c:pt>
                <c:pt idx="562">
                  <c:v>9.140158426020687</c:v>
                </c:pt>
                <c:pt idx="563">
                  <c:v>9.18595504167606</c:v>
                </c:pt>
                <c:pt idx="564">
                  <c:v>9.171637443899388</c:v>
                </c:pt>
                <c:pt idx="565">
                  <c:v>9.16153901650562</c:v>
                </c:pt>
                <c:pt idx="566">
                  <c:v>9.118328161809497</c:v>
                </c:pt>
                <c:pt idx="567">
                  <c:v>8.907676344120442</c:v>
                </c:pt>
                <c:pt idx="568">
                  <c:v>8.586353578378082</c:v>
                </c:pt>
                <c:pt idx="569">
                  <c:v>8.179353074706576</c:v>
                </c:pt>
                <c:pt idx="570">
                  <c:v>7.806490602212564</c:v>
                </c:pt>
                <c:pt idx="571">
                  <c:v>7.458905399500812</c:v>
                </c:pt>
                <c:pt idx="572">
                  <c:v>7.157613761224094</c:v>
                </c:pt>
                <c:pt idx="573">
                  <c:v>6.965846381943732</c:v>
                </c:pt>
                <c:pt idx="574">
                  <c:v>6.791721758141114</c:v>
                </c:pt>
                <c:pt idx="575">
                  <c:v>6.585973243648079</c:v>
                </c:pt>
                <c:pt idx="576">
                  <c:v>6.352489569872143</c:v>
                </c:pt>
                <c:pt idx="577">
                  <c:v>6.092874840926133</c:v>
                </c:pt>
                <c:pt idx="578">
                  <c:v>6.05839766639177</c:v>
                </c:pt>
                <c:pt idx="579">
                  <c:v>6.205993065916776</c:v>
                </c:pt>
                <c:pt idx="580">
                  <c:v>6.423334236031292</c:v>
                </c:pt>
                <c:pt idx="581">
                  <c:v>6.517376324581315</c:v>
                </c:pt>
                <c:pt idx="582">
                  <c:v>6.645059178804813</c:v>
                </c:pt>
                <c:pt idx="583">
                  <c:v>6.685102742131341</c:v>
                </c:pt>
                <c:pt idx="584">
                  <c:v>6.655799943554543</c:v>
                </c:pt>
                <c:pt idx="585">
                  <c:v>6.672312431921417</c:v>
                </c:pt>
                <c:pt idx="586">
                  <c:v>6.666830486692487</c:v>
                </c:pt>
                <c:pt idx="587">
                  <c:v>6.755068062331831</c:v>
                </c:pt>
                <c:pt idx="588">
                  <c:v>6.75154443949185</c:v>
                </c:pt>
                <c:pt idx="589">
                  <c:v>6.539992812422984</c:v>
                </c:pt>
                <c:pt idx="590">
                  <c:v>6.273489341984552</c:v>
                </c:pt>
                <c:pt idx="591">
                  <c:v>5.755228509229017</c:v>
                </c:pt>
                <c:pt idx="592">
                  <c:v>5.107780460967963</c:v>
                </c:pt>
                <c:pt idx="593">
                  <c:v>4.307959410481654</c:v>
                </c:pt>
                <c:pt idx="594">
                  <c:v>3.590725091852391</c:v>
                </c:pt>
                <c:pt idx="595">
                  <c:v>2.930250110205234</c:v>
                </c:pt>
                <c:pt idx="596">
                  <c:v>2.197862822455174</c:v>
                </c:pt>
                <c:pt idx="597">
                  <c:v>1.399894093640718</c:v>
                </c:pt>
                <c:pt idx="598">
                  <c:v>0.861698174008717</c:v>
                </c:pt>
                <c:pt idx="599">
                  <c:v>0.751632080819067</c:v>
                </c:pt>
                <c:pt idx="600">
                  <c:v>0.705239605415379</c:v>
                </c:pt>
                <c:pt idx="601">
                  <c:v>0.699093757163635</c:v>
                </c:pt>
                <c:pt idx="602">
                  <c:v>0.699345872355669</c:v>
                </c:pt>
                <c:pt idx="603">
                  <c:v>0.99282540649822</c:v>
                </c:pt>
                <c:pt idx="604">
                  <c:v>1.332011974298564</c:v>
                </c:pt>
                <c:pt idx="605">
                  <c:v>1.632170176487564</c:v>
                </c:pt>
                <c:pt idx="606">
                  <c:v>2.184479229489143</c:v>
                </c:pt>
                <c:pt idx="607">
                  <c:v>2.631886445624473</c:v>
                </c:pt>
                <c:pt idx="608">
                  <c:v>3.022763635916508</c:v>
                </c:pt>
                <c:pt idx="609">
                  <c:v>3.629226527710041</c:v>
                </c:pt>
                <c:pt idx="610">
                  <c:v>4.082468467683568</c:v>
                </c:pt>
                <c:pt idx="611">
                  <c:v>4.496551546831457</c:v>
                </c:pt>
                <c:pt idx="612">
                  <c:v>4.821060471760095</c:v>
                </c:pt>
                <c:pt idx="613">
                  <c:v>5.214677990958847</c:v>
                </c:pt>
                <c:pt idx="614">
                  <c:v>5.628273752130017</c:v>
                </c:pt>
                <c:pt idx="615">
                  <c:v>5.779399454523018</c:v>
                </c:pt>
                <c:pt idx="616">
                  <c:v>5.887908008682118</c:v>
                </c:pt>
                <c:pt idx="617">
                  <c:v>5.857402494256834</c:v>
                </c:pt>
                <c:pt idx="618">
                  <c:v>5.718658944791136</c:v>
                </c:pt>
                <c:pt idx="619">
                  <c:v>5.59858999650898</c:v>
                </c:pt>
                <c:pt idx="620">
                  <c:v>5.42364045784553</c:v>
                </c:pt>
                <c:pt idx="621">
                  <c:v>5.332514688969849</c:v>
                </c:pt>
                <c:pt idx="622">
                  <c:v>5.291814501228826</c:v>
                </c:pt>
                <c:pt idx="623">
                  <c:v>4.966459110748261</c:v>
                </c:pt>
                <c:pt idx="624">
                  <c:v>4.584289177942987</c:v>
                </c:pt>
                <c:pt idx="625">
                  <c:v>4.270839669398311</c:v>
                </c:pt>
                <c:pt idx="626">
                  <c:v>3.998863818309973</c:v>
                </c:pt>
                <c:pt idx="627">
                  <c:v>3.726491929774435</c:v>
                </c:pt>
                <c:pt idx="628">
                  <c:v>3.601351563264639</c:v>
                </c:pt>
                <c:pt idx="629">
                  <c:v>3.497779408103735</c:v>
                </c:pt>
                <c:pt idx="630">
                  <c:v>3.335248386681407</c:v>
                </c:pt>
                <c:pt idx="631">
                  <c:v>3.087150724695232</c:v>
                </c:pt>
                <c:pt idx="632">
                  <c:v>2.991514866523874</c:v>
                </c:pt>
                <c:pt idx="633">
                  <c:v>2.61539491383038</c:v>
                </c:pt>
                <c:pt idx="634">
                  <c:v>2.26702245073604</c:v>
                </c:pt>
                <c:pt idx="635">
                  <c:v>1.829490096446881</c:v>
                </c:pt>
                <c:pt idx="636">
                  <c:v>1.235942419480187</c:v>
                </c:pt>
                <c:pt idx="637">
                  <c:v>0.7534785988586</c:v>
                </c:pt>
                <c:pt idx="638">
                  <c:v>0.162052973790918</c:v>
                </c:pt>
                <c:pt idx="639">
                  <c:v>-0.25391807279609</c:v>
                </c:pt>
                <c:pt idx="640">
                  <c:v>-0.704588198008818</c:v>
                </c:pt>
                <c:pt idx="641">
                  <c:v>-1.146191044174124</c:v>
                </c:pt>
                <c:pt idx="642">
                  <c:v>-1.505708771193777</c:v>
                </c:pt>
                <c:pt idx="643">
                  <c:v>-1.908135391396528</c:v>
                </c:pt>
                <c:pt idx="644">
                  <c:v>-2.683797119264254</c:v>
                </c:pt>
                <c:pt idx="645">
                  <c:v>-3.537565380451056</c:v>
                </c:pt>
                <c:pt idx="646">
                  <c:v>-4.253488559826715</c:v>
                </c:pt>
                <c:pt idx="647">
                  <c:v>-4.81126716624824</c:v>
                </c:pt>
                <c:pt idx="648">
                  <c:v>-5.723933883464936</c:v>
                </c:pt>
                <c:pt idx="649">
                  <c:v>-6.455140072835457</c:v>
                </c:pt>
                <c:pt idx="650">
                  <c:v>-6.884744390361893</c:v>
                </c:pt>
                <c:pt idx="651">
                  <c:v>-6.771252601273273</c:v>
                </c:pt>
                <c:pt idx="652">
                  <c:v>-6.911063701782897</c:v>
                </c:pt>
                <c:pt idx="653">
                  <c:v>-7.44235538642207</c:v>
                </c:pt>
                <c:pt idx="654">
                  <c:v>-7.984636629175272</c:v>
                </c:pt>
                <c:pt idx="655">
                  <c:v>-8.52863913148594</c:v>
                </c:pt>
                <c:pt idx="656">
                  <c:v>-8.961065519264746</c:v>
                </c:pt>
                <c:pt idx="657">
                  <c:v>-9.321420315795421</c:v>
                </c:pt>
                <c:pt idx="658">
                  <c:v>-9.381174922086483</c:v>
                </c:pt>
                <c:pt idx="659">
                  <c:v>-9.648912293421663</c:v>
                </c:pt>
                <c:pt idx="660">
                  <c:v>-9.89562487886161</c:v>
                </c:pt>
                <c:pt idx="661">
                  <c:v>-10.23447848874699</c:v>
                </c:pt>
                <c:pt idx="662">
                  <c:v>-10.631438368543</c:v>
                </c:pt>
                <c:pt idx="663">
                  <c:v>-10.88212123096249</c:v>
                </c:pt>
                <c:pt idx="664">
                  <c:v>-11.0491815079649</c:v>
                </c:pt>
                <c:pt idx="665">
                  <c:v>-11.25349159562231</c:v>
                </c:pt>
                <c:pt idx="666">
                  <c:v>-11.40088607014978</c:v>
                </c:pt>
                <c:pt idx="667">
                  <c:v>-11.71493470162952</c:v>
                </c:pt>
                <c:pt idx="668">
                  <c:v>-11.71569311501236</c:v>
                </c:pt>
                <c:pt idx="669">
                  <c:v>-11.64273621200021</c:v>
                </c:pt>
                <c:pt idx="670">
                  <c:v>-11.61651572007549</c:v>
                </c:pt>
                <c:pt idx="671">
                  <c:v>-11.43842481792482</c:v>
                </c:pt>
                <c:pt idx="672">
                  <c:v>-11.26963794649867</c:v>
                </c:pt>
                <c:pt idx="673">
                  <c:v>-11.20072634813399</c:v>
                </c:pt>
                <c:pt idx="674">
                  <c:v>-11.20072054439554</c:v>
                </c:pt>
                <c:pt idx="675">
                  <c:v>-10.97438202956371</c:v>
                </c:pt>
                <c:pt idx="676">
                  <c:v>-10.77419207763477</c:v>
                </c:pt>
                <c:pt idx="677">
                  <c:v>-10.58713650586644</c:v>
                </c:pt>
                <c:pt idx="678">
                  <c:v>-10.45192427060502</c:v>
                </c:pt>
                <c:pt idx="679">
                  <c:v>-10.38577468884809</c:v>
                </c:pt>
                <c:pt idx="680">
                  <c:v>-10.23811126374512</c:v>
                </c:pt>
                <c:pt idx="681">
                  <c:v>-10.24481273977967</c:v>
                </c:pt>
                <c:pt idx="682">
                  <c:v>-10.29037113018271</c:v>
                </c:pt>
                <c:pt idx="683">
                  <c:v>-10.49613478124541</c:v>
                </c:pt>
                <c:pt idx="684">
                  <c:v>-10.67896460419902</c:v>
                </c:pt>
                <c:pt idx="685">
                  <c:v>-10.62964326260063</c:v>
                </c:pt>
                <c:pt idx="686">
                  <c:v>-10.58598163345613</c:v>
                </c:pt>
                <c:pt idx="687">
                  <c:v>-10.51058188787748</c:v>
                </c:pt>
                <c:pt idx="688">
                  <c:v>-10.32645753269846</c:v>
                </c:pt>
                <c:pt idx="689">
                  <c:v>-9.888941818082873</c:v>
                </c:pt>
                <c:pt idx="690">
                  <c:v>-9.383027022651493</c:v>
                </c:pt>
                <c:pt idx="691">
                  <c:v>-8.976752929456257</c:v>
                </c:pt>
                <c:pt idx="692">
                  <c:v>-8.831172101283352</c:v>
                </c:pt>
                <c:pt idx="693">
                  <c:v>-8.741394173608011</c:v>
                </c:pt>
                <c:pt idx="694">
                  <c:v>-8.729514076334131</c:v>
                </c:pt>
                <c:pt idx="695">
                  <c:v>-8.717646318465936</c:v>
                </c:pt>
                <c:pt idx="696">
                  <c:v>-8.646208642423639</c:v>
                </c:pt>
                <c:pt idx="697">
                  <c:v>-8.652668306890453</c:v>
                </c:pt>
                <c:pt idx="698">
                  <c:v>-8.600749586896263</c:v>
                </c:pt>
                <c:pt idx="699">
                  <c:v>-8.658965294183778</c:v>
                </c:pt>
                <c:pt idx="700">
                  <c:v>-8.65575190746199</c:v>
                </c:pt>
                <c:pt idx="701">
                  <c:v>-8.597628147365384</c:v>
                </c:pt>
                <c:pt idx="702">
                  <c:v>-8.53953157035315</c:v>
                </c:pt>
                <c:pt idx="703">
                  <c:v>-8.410715597608254</c:v>
                </c:pt>
                <c:pt idx="704">
                  <c:v>-8.100594340649896</c:v>
                </c:pt>
                <c:pt idx="705">
                  <c:v>-7.711168245936498</c:v>
                </c:pt>
                <c:pt idx="706">
                  <c:v>-7.22083208170026</c:v>
                </c:pt>
                <c:pt idx="707">
                  <c:v>-6.720173872850205</c:v>
                </c:pt>
                <c:pt idx="708">
                  <c:v>-6.322203776057752</c:v>
                </c:pt>
                <c:pt idx="709">
                  <c:v>-5.955240856788721</c:v>
                </c:pt>
                <c:pt idx="710">
                  <c:v>-5.62749360238296</c:v>
                </c:pt>
                <c:pt idx="711">
                  <c:v>-5.226849182575208</c:v>
                </c:pt>
                <c:pt idx="712">
                  <c:v>-4.7497545571376</c:v>
                </c:pt>
                <c:pt idx="713">
                  <c:v>-4.403468400351838</c:v>
                </c:pt>
                <c:pt idx="714">
                  <c:v>-4.06987858085168</c:v>
                </c:pt>
                <c:pt idx="715">
                  <c:v>-3.742678658238276</c:v>
                </c:pt>
                <c:pt idx="716">
                  <c:v>-3.451409136512751</c:v>
                </c:pt>
                <c:pt idx="717">
                  <c:v>-3.233236084129676</c:v>
                </c:pt>
                <c:pt idx="718">
                  <c:v>-3.031278808339447</c:v>
                </c:pt>
                <c:pt idx="719">
                  <c:v>-2.946473228043607</c:v>
                </c:pt>
                <c:pt idx="720">
                  <c:v>-2.90946543727835</c:v>
                </c:pt>
                <c:pt idx="721">
                  <c:v>-2.8076138392882</c:v>
                </c:pt>
                <c:pt idx="722">
                  <c:v>-2.682633712538976</c:v>
                </c:pt>
                <c:pt idx="723">
                  <c:v>-2.58321560888057</c:v>
                </c:pt>
                <c:pt idx="724">
                  <c:v>-2.35962835955251</c:v>
                </c:pt>
                <c:pt idx="725">
                  <c:v>-2.117519456883126</c:v>
                </c:pt>
                <c:pt idx="726">
                  <c:v>-1.875951208697067</c:v>
                </c:pt>
                <c:pt idx="727">
                  <c:v>-1.626507357315849</c:v>
                </c:pt>
                <c:pt idx="728">
                  <c:v>-1.220090546081693</c:v>
                </c:pt>
                <c:pt idx="729">
                  <c:v>-0.779157437419824</c:v>
                </c:pt>
                <c:pt idx="730">
                  <c:v>-0.196118157438072</c:v>
                </c:pt>
                <c:pt idx="731">
                  <c:v>0.211043170380501</c:v>
                </c:pt>
                <c:pt idx="732">
                  <c:v>0.453868716016293</c:v>
                </c:pt>
                <c:pt idx="733">
                  <c:v>0.678336501089405</c:v>
                </c:pt>
                <c:pt idx="734">
                  <c:v>1.029583810698333</c:v>
                </c:pt>
                <c:pt idx="735">
                  <c:v>1.293502354979945</c:v>
                </c:pt>
                <c:pt idx="736">
                  <c:v>1.299098177610894</c:v>
                </c:pt>
                <c:pt idx="737">
                  <c:v>1.27838449448982</c:v>
                </c:pt>
                <c:pt idx="738">
                  <c:v>1.565933268493412</c:v>
                </c:pt>
                <c:pt idx="739">
                  <c:v>2.044706573898106</c:v>
                </c:pt>
                <c:pt idx="740">
                  <c:v>2.40418425640075</c:v>
                </c:pt>
                <c:pt idx="741">
                  <c:v>2.603019535592379</c:v>
                </c:pt>
                <c:pt idx="742">
                  <c:v>2.755212929159692</c:v>
                </c:pt>
                <c:pt idx="743">
                  <c:v>2.932966999943772</c:v>
                </c:pt>
                <c:pt idx="744">
                  <c:v>3.11935575235504</c:v>
                </c:pt>
                <c:pt idx="745">
                  <c:v>3.310740701660941</c:v>
                </c:pt>
                <c:pt idx="746">
                  <c:v>3.544322433316374</c:v>
                </c:pt>
                <c:pt idx="747">
                  <c:v>3.875531625687739</c:v>
                </c:pt>
                <c:pt idx="748">
                  <c:v>4.220388620249507</c:v>
                </c:pt>
                <c:pt idx="749">
                  <c:v>4.461175714926263</c:v>
                </c:pt>
                <c:pt idx="750">
                  <c:v>4.701637949902444</c:v>
                </c:pt>
                <c:pt idx="751">
                  <c:v>4.95730323476488</c:v>
                </c:pt>
                <c:pt idx="752">
                  <c:v>5.673749001915597</c:v>
                </c:pt>
                <c:pt idx="753">
                  <c:v>5.67349427186895</c:v>
                </c:pt>
                <c:pt idx="754">
                  <c:v>6.501768253300027</c:v>
                </c:pt>
                <c:pt idx="755">
                  <c:v>6.5014301834346</c:v>
                </c:pt>
                <c:pt idx="756">
                  <c:v>6.915692406308425</c:v>
                </c:pt>
                <c:pt idx="757">
                  <c:v>7.299649728348462</c:v>
                </c:pt>
                <c:pt idx="758">
                  <c:v>7.580155544654096</c:v>
                </c:pt>
                <c:pt idx="759">
                  <c:v>7.784038121136208</c:v>
                </c:pt>
                <c:pt idx="760">
                  <c:v>7.848326597384013</c:v>
                </c:pt>
                <c:pt idx="761">
                  <c:v>7.836178699492682</c:v>
                </c:pt>
                <c:pt idx="762">
                  <c:v>7.877171355902698</c:v>
                </c:pt>
                <c:pt idx="763">
                  <c:v>7.77036309685702</c:v>
                </c:pt>
                <c:pt idx="764">
                  <c:v>7.680589329585932</c:v>
                </c:pt>
                <c:pt idx="765">
                  <c:v>7.528508434762132</c:v>
                </c:pt>
                <c:pt idx="766">
                  <c:v>7.257281558521018</c:v>
                </c:pt>
                <c:pt idx="767">
                  <c:v>7.007320930288564</c:v>
                </c:pt>
                <c:pt idx="768">
                  <c:v>6.711050563445874</c:v>
                </c:pt>
                <c:pt idx="769">
                  <c:v>6.507956693753741</c:v>
                </c:pt>
                <c:pt idx="770">
                  <c:v>6.436298930871438</c:v>
                </c:pt>
                <c:pt idx="771">
                  <c:v>6.626875621655328</c:v>
                </c:pt>
                <c:pt idx="772">
                  <c:v>6.823852436483241</c:v>
                </c:pt>
                <c:pt idx="773">
                  <c:v>6.78983003746024</c:v>
                </c:pt>
                <c:pt idx="774">
                  <c:v>6.724457490384673</c:v>
                </c:pt>
                <c:pt idx="775">
                  <c:v>6.686860295144073</c:v>
                </c:pt>
                <c:pt idx="776">
                  <c:v>6.564970170845346</c:v>
                </c:pt>
                <c:pt idx="777">
                  <c:v>5.97384632312773</c:v>
                </c:pt>
                <c:pt idx="778">
                  <c:v>5.97397528045916</c:v>
                </c:pt>
                <c:pt idx="779">
                  <c:v>5.766595749267604</c:v>
                </c:pt>
                <c:pt idx="780">
                  <c:v>5.595882525362483</c:v>
                </c:pt>
                <c:pt idx="781">
                  <c:v>5.317430154938323</c:v>
                </c:pt>
                <c:pt idx="782">
                  <c:v>5.149027016718739</c:v>
                </c:pt>
                <c:pt idx="783">
                  <c:v>4.928071552552945</c:v>
                </c:pt>
                <c:pt idx="784">
                  <c:v>4.649837919357484</c:v>
                </c:pt>
                <c:pt idx="785">
                  <c:v>4.464639309215115</c:v>
                </c:pt>
                <c:pt idx="786">
                  <c:v>4.29508101792692</c:v>
                </c:pt>
                <c:pt idx="787">
                  <c:v>4.388486569643462</c:v>
                </c:pt>
                <c:pt idx="788">
                  <c:v>4.459772880008872</c:v>
                </c:pt>
                <c:pt idx="789">
                  <c:v>4.476533408790585</c:v>
                </c:pt>
                <c:pt idx="790">
                  <c:v>4.406479284876604</c:v>
                </c:pt>
                <c:pt idx="791">
                  <c:v>4.530294243264408</c:v>
                </c:pt>
                <c:pt idx="792">
                  <c:v>4.530341753354053</c:v>
                </c:pt>
                <c:pt idx="793">
                  <c:v>4.49814200185857</c:v>
                </c:pt>
                <c:pt idx="794">
                  <c:v>4.409675858004757</c:v>
                </c:pt>
                <c:pt idx="795">
                  <c:v>4.348807626358759</c:v>
                </c:pt>
                <c:pt idx="796">
                  <c:v>4.239872149877724</c:v>
                </c:pt>
                <c:pt idx="797">
                  <c:v>4.084260789779</c:v>
                </c:pt>
                <c:pt idx="798">
                  <c:v>3.952664558680163</c:v>
                </c:pt>
                <c:pt idx="799">
                  <c:v>3.747713798574445</c:v>
                </c:pt>
                <c:pt idx="800">
                  <c:v>3.539425498195127</c:v>
                </c:pt>
                <c:pt idx="801">
                  <c:v>3.361618774506049</c:v>
                </c:pt>
                <c:pt idx="802">
                  <c:v>3.35766419232402</c:v>
                </c:pt>
                <c:pt idx="803">
                  <c:v>3.128066729573142</c:v>
                </c:pt>
                <c:pt idx="804">
                  <c:v>3.055089478161406</c:v>
                </c:pt>
                <c:pt idx="805">
                  <c:v>2.934476153211062</c:v>
                </c:pt>
                <c:pt idx="806">
                  <c:v>2.762714872091612</c:v>
                </c:pt>
                <c:pt idx="807">
                  <c:v>2.33985706353612</c:v>
                </c:pt>
                <c:pt idx="808">
                  <c:v>2.083549872765107</c:v>
                </c:pt>
                <c:pt idx="809">
                  <c:v>1.88227846767997</c:v>
                </c:pt>
                <c:pt idx="810">
                  <c:v>1.616514100335646</c:v>
                </c:pt>
                <c:pt idx="811">
                  <c:v>1.213486997577533</c:v>
                </c:pt>
                <c:pt idx="812">
                  <c:v>0.258675394863085</c:v>
                </c:pt>
                <c:pt idx="813">
                  <c:v>0.258696716181867</c:v>
                </c:pt>
                <c:pt idx="814">
                  <c:v>-0.096272195542514</c:v>
                </c:pt>
                <c:pt idx="815">
                  <c:v>-0.527118230521916</c:v>
                </c:pt>
                <c:pt idx="816">
                  <c:v>-1.004072875409774</c:v>
                </c:pt>
                <c:pt idx="817">
                  <c:v>-1.413313936039365</c:v>
                </c:pt>
                <c:pt idx="818">
                  <c:v>-1.748381044363121</c:v>
                </c:pt>
                <c:pt idx="819">
                  <c:v>-2.070566538002314</c:v>
                </c:pt>
                <c:pt idx="820">
                  <c:v>-2.432291341214183</c:v>
                </c:pt>
                <c:pt idx="821">
                  <c:v>-2.724981858063196</c:v>
                </c:pt>
                <c:pt idx="822">
                  <c:v>-2.980874143211442</c:v>
                </c:pt>
                <c:pt idx="823">
                  <c:v>-3.299125030023878</c:v>
                </c:pt>
                <c:pt idx="824">
                  <c:v>-3.246225711611928</c:v>
                </c:pt>
                <c:pt idx="825">
                  <c:v>-3.193333695560084</c:v>
                </c:pt>
                <c:pt idx="826">
                  <c:v>-3.140372759141575</c:v>
                </c:pt>
                <c:pt idx="827">
                  <c:v>-3.565352291223602</c:v>
                </c:pt>
                <c:pt idx="828">
                  <c:v>-4.127398208776054</c:v>
                </c:pt>
                <c:pt idx="829">
                  <c:v>-4.936958717470064</c:v>
                </c:pt>
                <c:pt idx="830">
                  <c:v>-5.744578706732442</c:v>
                </c:pt>
                <c:pt idx="831">
                  <c:v>-6.807928841786351</c:v>
                </c:pt>
                <c:pt idx="832">
                  <c:v>-7.664275395801831</c:v>
                </c:pt>
                <c:pt idx="833">
                  <c:v>-8.646185577820263</c:v>
                </c:pt>
                <c:pt idx="834">
                  <c:v>-9.53760655330724</c:v>
                </c:pt>
                <c:pt idx="835">
                  <c:v>-10.30938252895251</c:v>
                </c:pt>
                <c:pt idx="836">
                  <c:v>-11.04808567720145</c:v>
                </c:pt>
                <c:pt idx="837">
                  <c:v>-11.77000525518215</c:v>
                </c:pt>
                <c:pt idx="838">
                  <c:v>-12.44082778805087</c:v>
                </c:pt>
                <c:pt idx="839">
                  <c:v>-12.8834173130353</c:v>
                </c:pt>
                <c:pt idx="840">
                  <c:v>-13.24893341008885</c:v>
                </c:pt>
                <c:pt idx="841">
                  <c:v>-13.48951819904637</c:v>
                </c:pt>
                <c:pt idx="842">
                  <c:v>-13.67650895322176</c:v>
                </c:pt>
                <c:pt idx="843">
                  <c:v>-13.88026938108796</c:v>
                </c:pt>
                <c:pt idx="844">
                  <c:v>-14.16343059888074</c:v>
                </c:pt>
                <c:pt idx="845">
                  <c:v>-14.53908778514638</c:v>
                </c:pt>
                <c:pt idx="846">
                  <c:v>-14.9825821041146</c:v>
                </c:pt>
                <c:pt idx="847">
                  <c:v>-15.41519976104573</c:v>
                </c:pt>
                <c:pt idx="848">
                  <c:v>-15.77861949132003</c:v>
                </c:pt>
                <c:pt idx="849">
                  <c:v>-15.83134092215291</c:v>
                </c:pt>
                <c:pt idx="850">
                  <c:v>-15.86330106685347</c:v>
                </c:pt>
                <c:pt idx="851">
                  <c:v>-16.00152840562423</c:v>
                </c:pt>
                <c:pt idx="852">
                  <c:v>-16.1544041585777</c:v>
                </c:pt>
                <c:pt idx="853">
                  <c:v>-16.40164853014955</c:v>
                </c:pt>
                <c:pt idx="854">
                  <c:v>-16.45304042028856</c:v>
                </c:pt>
                <c:pt idx="855">
                  <c:v>-16.40626250622218</c:v>
                </c:pt>
                <c:pt idx="856">
                  <c:v>-16.21093863904134</c:v>
                </c:pt>
                <c:pt idx="857">
                  <c:v>-16.16802850858165</c:v>
                </c:pt>
                <c:pt idx="858">
                  <c:v>-16.07285109470045</c:v>
                </c:pt>
                <c:pt idx="859">
                  <c:v>-15.83772311005622</c:v>
                </c:pt>
                <c:pt idx="860">
                  <c:v>-15.83841674323996</c:v>
                </c:pt>
                <c:pt idx="861">
                  <c:v>-15.8003379662927</c:v>
                </c:pt>
                <c:pt idx="862">
                  <c:v>-15.74723307445969</c:v>
                </c:pt>
                <c:pt idx="863">
                  <c:v>-15.67140435151973</c:v>
                </c:pt>
                <c:pt idx="864">
                  <c:v>-15.64094534617956</c:v>
                </c:pt>
                <c:pt idx="865">
                  <c:v>-15.89490938887392</c:v>
                </c:pt>
                <c:pt idx="866">
                  <c:v>-15.89536277204549</c:v>
                </c:pt>
                <c:pt idx="867">
                  <c:v>-15.98242405440949</c:v>
                </c:pt>
                <c:pt idx="868">
                  <c:v>-15.88401469689316</c:v>
                </c:pt>
                <c:pt idx="869">
                  <c:v>-15.08929325070596</c:v>
                </c:pt>
                <c:pt idx="870">
                  <c:v>-15.08946750552114</c:v>
                </c:pt>
                <c:pt idx="871">
                  <c:v>-14.63279804545326</c:v>
                </c:pt>
                <c:pt idx="872">
                  <c:v>-14.07363520892759</c:v>
                </c:pt>
                <c:pt idx="873">
                  <c:v>-14.07354181199966</c:v>
                </c:pt>
                <c:pt idx="874">
                  <c:v>-13.90882926136147</c:v>
                </c:pt>
                <c:pt idx="875">
                  <c:v>-13.78750449489265</c:v>
                </c:pt>
                <c:pt idx="876">
                  <c:v>-13.94604646998157</c:v>
                </c:pt>
                <c:pt idx="877">
                  <c:v>-14.12438405152154</c:v>
                </c:pt>
                <c:pt idx="878">
                  <c:v>-14.3392970643169</c:v>
                </c:pt>
                <c:pt idx="879">
                  <c:v>-14.74728658091141</c:v>
                </c:pt>
                <c:pt idx="880">
                  <c:v>-14.90953820814367</c:v>
                </c:pt>
                <c:pt idx="881">
                  <c:v>-15.44102161127517</c:v>
                </c:pt>
                <c:pt idx="882">
                  <c:v>-15.61798015290363</c:v>
                </c:pt>
                <c:pt idx="883">
                  <c:v>-15.75694153652576</c:v>
                </c:pt>
                <c:pt idx="884">
                  <c:v>-15.85882596345568</c:v>
                </c:pt>
                <c:pt idx="885">
                  <c:v>-15.82355295335734</c:v>
                </c:pt>
                <c:pt idx="886">
                  <c:v>-15.57899047093255</c:v>
                </c:pt>
                <c:pt idx="887">
                  <c:v>-15.54193197796486</c:v>
                </c:pt>
                <c:pt idx="888">
                  <c:v>-15.50485750878937</c:v>
                </c:pt>
                <c:pt idx="889">
                  <c:v>-15.4767378301343</c:v>
                </c:pt>
                <c:pt idx="890">
                  <c:v>-15.42477477870541</c:v>
                </c:pt>
                <c:pt idx="891">
                  <c:v>-15.35663372340043</c:v>
                </c:pt>
                <c:pt idx="892">
                  <c:v>-14.79896799706348</c:v>
                </c:pt>
                <c:pt idx="893">
                  <c:v>-14.16833550400266</c:v>
                </c:pt>
                <c:pt idx="894">
                  <c:v>-13.7457874151605</c:v>
                </c:pt>
                <c:pt idx="895">
                  <c:v>-13.2877704670091</c:v>
                </c:pt>
                <c:pt idx="896">
                  <c:v>-12.84248072483703</c:v>
                </c:pt>
                <c:pt idx="897">
                  <c:v>-12.27736879085881</c:v>
                </c:pt>
                <c:pt idx="898">
                  <c:v>-11.64548888894639</c:v>
                </c:pt>
                <c:pt idx="899">
                  <c:v>-11.0443183653411</c:v>
                </c:pt>
                <c:pt idx="900">
                  <c:v>-10.63527000009201</c:v>
                </c:pt>
                <c:pt idx="901">
                  <c:v>-10.12747832335293</c:v>
                </c:pt>
                <c:pt idx="902">
                  <c:v>-9.564019964708105</c:v>
                </c:pt>
                <c:pt idx="903">
                  <c:v>-9.100861145684682</c:v>
                </c:pt>
                <c:pt idx="904">
                  <c:v>-8.660683157282853</c:v>
                </c:pt>
                <c:pt idx="905">
                  <c:v>-8.31020359869656</c:v>
                </c:pt>
                <c:pt idx="906">
                  <c:v>-8.3065831252222</c:v>
                </c:pt>
                <c:pt idx="907">
                  <c:v>-8.952646167789206</c:v>
                </c:pt>
                <c:pt idx="908">
                  <c:v>-8.952224660256494</c:v>
                </c:pt>
                <c:pt idx="909">
                  <c:v>-9.426313590011157</c:v>
                </c:pt>
                <c:pt idx="910">
                  <c:v>-9.838572232616803</c:v>
                </c:pt>
                <c:pt idx="911">
                  <c:v>-10.00454506701596</c:v>
                </c:pt>
                <c:pt idx="912">
                  <c:v>-10.12235875064346</c:v>
                </c:pt>
                <c:pt idx="913">
                  <c:v>-10.18227459638921</c:v>
                </c:pt>
                <c:pt idx="914">
                  <c:v>-10.1696195687091</c:v>
                </c:pt>
                <c:pt idx="915">
                  <c:v>-10.05995526222634</c:v>
                </c:pt>
                <c:pt idx="916">
                  <c:v>-9.775536899142997</c:v>
                </c:pt>
                <c:pt idx="917">
                  <c:v>-9.491543650301233</c:v>
                </c:pt>
                <c:pt idx="918">
                  <c:v>-9.241206574724767</c:v>
                </c:pt>
                <c:pt idx="919">
                  <c:v>-8.957329735899078</c:v>
                </c:pt>
                <c:pt idx="920">
                  <c:v>-8.602797340956008</c:v>
                </c:pt>
                <c:pt idx="921">
                  <c:v>-8.450369890601486</c:v>
                </c:pt>
                <c:pt idx="922">
                  <c:v>-8.333258964610748</c:v>
                </c:pt>
                <c:pt idx="923">
                  <c:v>-8.0356044293721</c:v>
                </c:pt>
                <c:pt idx="924">
                  <c:v>-7.764144557130713</c:v>
                </c:pt>
                <c:pt idx="925">
                  <c:v>-7.465802912717538</c:v>
                </c:pt>
                <c:pt idx="926">
                  <c:v>-7.217303018195039</c:v>
                </c:pt>
                <c:pt idx="927">
                  <c:v>-7.0503569766539</c:v>
                </c:pt>
                <c:pt idx="928">
                  <c:v>-6.859161084932828</c:v>
                </c:pt>
                <c:pt idx="929">
                  <c:v>-6.756440265570426</c:v>
                </c:pt>
                <c:pt idx="930">
                  <c:v>-6.47043636714454</c:v>
                </c:pt>
                <c:pt idx="931">
                  <c:v>-6.24564970739804</c:v>
                </c:pt>
                <c:pt idx="932">
                  <c:v>-5.49556271994486</c:v>
                </c:pt>
                <c:pt idx="933">
                  <c:v>-5.495562403938051</c:v>
                </c:pt>
                <c:pt idx="934">
                  <c:v>-5.18129935963766</c:v>
                </c:pt>
                <c:pt idx="935">
                  <c:v>-4.8380182552994</c:v>
                </c:pt>
                <c:pt idx="936">
                  <c:v>-4.594767470784096</c:v>
                </c:pt>
                <c:pt idx="937">
                  <c:v>-4.134565631570214</c:v>
                </c:pt>
                <c:pt idx="938">
                  <c:v>-3.638222164709048</c:v>
                </c:pt>
                <c:pt idx="939">
                  <c:v>-3.113789590190317</c:v>
                </c:pt>
                <c:pt idx="940">
                  <c:v>-2.570032111667941</c:v>
                </c:pt>
                <c:pt idx="941">
                  <c:v>-2.170391457774221</c:v>
                </c:pt>
                <c:pt idx="942">
                  <c:v>-1.614630548614654</c:v>
                </c:pt>
                <c:pt idx="943">
                  <c:v>-1.024392600266757</c:v>
                </c:pt>
                <c:pt idx="944">
                  <c:v>-0.451028956750023</c:v>
                </c:pt>
                <c:pt idx="945">
                  <c:v>0.0606522419225147</c:v>
                </c:pt>
                <c:pt idx="946">
                  <c:v>0.829147230473388</c:v>
                </c:pt>
                <c:pt idx="947">
                  <c:v>2.019241714944261</c:v>
                </c:pt>
                <c:pt idx="948">
                  <c:v>2.018783268968262</c:v>
                </c:pt>
                <c:pt idx="949">
                  <c:v>2.583544424070344</c:v>
                </c:pt>
                <c:pt idx="950">
                  <c:v>2.98025156134329</c:v>
                </c:pt>
                <c:pt idx="951">
                  <c:v>3.260184343992867</c:v>
                </c:pt>
                <c:pt idx="952">
                  <c:v>3.391207782027779</c:v>
                </c:pt>
                <c:pt idx="953">
                  <c:v>3.360735862700128</c:v>
                </c:pt>
                <c:pt idx="954">
                  <c:v>3.41035285906009</c:v>
                </c:pt>
                <c:pt idx="955">
                  <c:v>3.444385584698967</c:v>
                </c:pt>
                <c:pt idx="956">
                  <c:v>3.366368894230377</c:v>
                </c:pt>
                <c:pt idx="957">
                  <c:v>3.484621678152432</c:v>
                </c:pt>
                <c:pt idx="958">
                  <c:v>3.527814906185406</c:v>
                </c:pt>
                <c:pt idx="959">
                  <c:v>3.5542884415601</c:v>
                </c:pt>
                <c:pt idx="960">
                  <c:v>3.482228998732719</c:v>
                </c:pt>
                <c:pt idx="961">
                  <c:v>3.55141492215407</c:v>
                </c:pt>
                <c:pt idx="962">
                  <c:v>3.720488240922403</c:v>
                </c:pt>
                <c:pt idx="963">
                  <c:v>3.720399336522631</c:v>
                </c:pt>
                <c:pt idx="964">
                  <c:v>3.819031413096957</c:v>
                </c:pt>
                <c:pt idx="965">
                  <c:v>3.973844596853692</c:v>
                </c:pt>
                <c:pt idx="966">
                  <c:v>4.143886846838417</c:v>
                </c:pt>
                <c:pt idx="967">
                  <c:v>4.395429202607747</c:v>
                </c:pt>
                <c:pt idx="968">
                  <c:v>4.541845460717313</c:v>
                </c:pt>
                <c:pt idx="969">
                  <c:v>4.867521101151049</c:v>
                </c:pt>
                <c:pt idx="970">
                  <c:v>5.1819469831783</c:v>
                </c:pt>
                <c:pt idx="971">
                  <c:v>5.399697513835794</c:v>
                </c:pt>
                <c:pt idx="972">
                  <c:v>5.565687125397768</c:v>
                </c:pt>
                <c:pt idx="973">
                  <c:v>5.521457391310534</c:v>
                </c:pt>
                <c:pt idx="974">
                  <c:v>5.598611372188571</c:v>
                </c:pt>
                <c:pt idx="975">
                  <c:v>5.347297621137768</c:v>
                </c:pt>
                <c:pt idx="976">
                  <c:v>4.94941353689538</c:v>
                </c:pt>
                <c:pt idx="977">
                  <c:v>4.69308405740504</c:v>
                </c:pt>
                <c:pt idx="978">
                  <c:v>4.6931010190187</c:v>
                </c:pt>
                <c:pt idx="979">
                  <c:v>4.683805217335415</c:v>
                </c:pt>
                <c:pt idx="980">
                  <c:v>5.000717006678194</c:v>
                </c:pt>
                <c:pt idx="981">
                  <c:v>5.417427768400646</c:v>
                </c:pt>
                <c:pt idx="982">
                  <c:v>5.75989098871483</c:v>
                </c:pt>
                <c:pt idx="983">
                  <c:v>6.293312118727703</c:v>
                </c:pt>
                <c:pt idx="984">
                  <c:v>6.637849063950949</c:v>
                </c:pt>
                <c:pt idx="985">
                  <c:v>6.656956930541</c:v>
                </c:pt>
                <c:pt idx="986">
                  <c:v>6.582685126422358</c:v>
                </c:pt>
                <c:pt idx="987">
                  <c:v>6.609250548344128</c:v>
                </c:pt>
                <c:pt idx="988">
                  <c:v>6.497510673070251</c:v>
                </c:pt>
                <c:pt idx="989">
                  <c:v>6.390669486563551</c:v>
                </c:pt>
                <c:pt idx="990">
                  <c:v>6.222838706404724</c:v>
                </c:pt>
                <c:pt idx="991">
                  <c:v>5.940924860055694</c:v>
                </c:pt>
                <c:pt idx="992">
                  <c:v>5.490110653297003</c:v>
                </c:pt>
                <c:pt idx="993">
                  <c:v>5.490190338080614</c:v>
                </c:pt>
                <c:pt idx="994">
                  <c:v>5.263884805984139</c:v>
                </c:pt>
                <c:pt idx="995">
                  <c:v>5.129957100614289</c:v>
                </c:pt>
                <c:pt idx="996">
                  <c:v>4.97060538067827</c:v>
                </c:pt>
                <c:pt idx="997">
                  <c:v>4.915705920399341</c:v>
                </c:pt>
                <c:pt idx="998">
                  <c:v>4.852533931377469</c:v>
                </c:pt>
                <c:pt idx="999">
                  <c:v>4.983012378141908</c:v>
                </c:pt>
                <c:pt idx="1000">
                  <c:v>4.995026081999708</c:v>
                </c:pt>
                <c:pt idx="1001">
                  <c:v>4.961990066649279</c:v>
                </c:pt>
                <c:pt idx="1002">
                  <c:v>4.877092548491423</c:v>
                </c:pt>
                <c:pt idx="1003">
                  <c:v>4.576066408068023</c:v>
                </c:pt>
                <c:pt idx="1004">
                  <c:v>4.350683158388226</c:v>
                </c:pt>
                <c:pt idx="1005">
                  <c:v>3.815510439645327</c:v>
                </c:pt>
                <c:pt idx="1006">
                  <c:v>3.815635674687557</c:v>
                </c:pt>
                <c:pt idx="1007">
                  <c:v>3.652682423533492</c:v>
                </c:pt>
                <c:pt idx="1008">
                  <c:v>3.582670105118248</c:v>
                </c:pt>
                <c:pt idx="1009">
                  <c:v>3.438561839773147</c:v>
                </c:pt>
                <c:pt idx="1010">
                  <c:v>3.311588489738546</c:v>
                </c:pt>
                <c:pt idx="1011">
                  <c:v>3.070846349394556</c:v>
                </c:pt>
                <c:pt idx="1012">
                  <c:v>2.772530754189417</c:v>
                </c:pt>
                <c:pt idx="1013">
                  <c:v>2.306634828861817</c:v>
                </c:pt>
                <c:pt idx="1014">
                  <c:v>1.880233343238774</c:v>
                </c:pt>
                <c:pt idx="1015">
                  <c:v>1.563337540290017</c:v>
                </c:pt>
                <c:pt idx="1016">
                  <c:v>1.378067970907206</c:v>
                </c:pt>
                <c:pt idx="1017">
                  <c:v>1.296332687332035</c:v>
                </c:pt>
                <c:pt idx="1018">
                  <c:v>1.160838024676729</c:v>
                </c:pt>
                <c:pt idx="1019">
                  <c:v>1.059767822065796</c:v>
                </c:pt>
                <c:pt idx="1020">
                  <c:v>1.05979084078999</c:v>
                </c:pt>
                <c:pt idx="1021">
                  <c:v>1.016499621677879</c:v>
                </c:pt>
                <c:pt idx="1022">
                  <c:v>0.353242824006343</c:v>
                </c:pt>
                <c:pt idx="1023">
                  <c:v>0.0247182517661188</c:v>
                </c:pt>
                <c:pt idx="1024">
                  <c:v>0.0247178712772877</c:v>
                </c:pt>
                <c:pt idx="1025">
                  <c:v>-0.309989348665859</c:v>
                </c:pt>
                <c:pt idx="1026">
                  <c:v>-0.823249701422539</c:v>
                </c:pt>
                <c:pt idx="1027">
                  <c:v>-1.385617990729058</c:v>
                </c:pt>
                <c:pt idx="1028">
                  <c:v>-1.881062811470325</c:v>
                </c:pt>
                <c:pt idx="1029">
                  <c:v>-1.907253611935049</c:v>
                </c:pt>
                <c:pt idx="1030">
                  <c:v>-1.960804478004794</c:v>
                </c:pt>
                <c:pt idx="1031">
                  <c:v>-2.033609562394502</c:v>
                </c:pt>
                <c:pt idx="1032">
                  <c:v>-2.126376153903397</c:v>
                </c:pt>
                <c:pt idx="1033">
                  <c:v>-2.417351620046227</c:v>
                </c:pt>
                <c:pt idx="1034">
                  <c:v>-2.705392407588981</c:v>
                </c:pt>
                <c:pt idx="1035">
                  <c:v>-3.076693253239005</c:v>
                </c:pt>
                <c:pt idx="1036">
                  <c:v>-3.154453785712321</c:v>
                </c:pt>
                <c:pt idx="1037">
                  <c:v>-3.214791326309564</c:v>
                </c:pt>
                <c:pt idx="1038">
                  <c:v>-3.037154665359346</c:v>
                </c:pt>
                <c:pt idx="1039">
                  <c:v>-2.683778860429022</c:v>
                </c:pt>
                <c:pt idx="1040">
                  <c:v>-2.222238092245328</c:v>
                </c:pt>
                <c:pt idx="1041">
                  <c:v>-1.64006245425459</c:v>
                </c:pt>
                <c:pt idx="1042">
                  <c:v>-1.063373994215422</c:v>
                </c:pt>
                <c:pt idx="1043">
                  <c:v>-0.550257435906822</c:v>
                </c:pt>
                <c:pt idx="1044">
                  <c:v>-0.141305168718765</c:v>
                </c:pt>
                <c:pt idx="1045">
                  <c:v>0.872117875588798</c:v>
                </c:pt>
                <c:pt idx="1046">
                  <c:v>0.872352025194188</c:v>
                </c:pt>
                <c:pt idx="1047">
                  <c:v>1.353108533636687</c:v>
                </c:pt>
                <c:pt idx="1048">
                  <c:v>1.586645274775853</c:v>
                </c:pt>
                <c:pt idx="1049">
                  <c:v>1.832911705611551</c:v>
                </c:pt>
                <c:pt idx="1050">
                  <c:v>2.085027705661168</c:v>
                </c:pt>
                <c:pt idx="1051">
                  <c:v>2.109542501276186</c:v>
                </c:pt>
                <c:pt idx="1052">
                  <c:v>2.019131436545613</c:v>
                </c:pt>
                <c:pt idx="1053">
                  <c:v>2.038241961036199</c:v>
                </c:pt>
                <c:pt idx="1054">
                  <c:v>2.121540147208184</c:v>
                </c:pt>
                <c:pt idx="1055">
                  <c:v>2.263966353809634</c:v>
                </c:pt>
                <c:pt idx="1056">
                  <c:v>2.335927826491229</c:v>
                </c:pt>
                <c:pt idx="1057">
                  <c:v>2.448031173151237</c:v>
                </c:pt>
                <c:pt idx="1058">
                  <c:v>2.714289860208189</c:v>
                </c:pt>
                <c:pt idx="1059">
                  <c:v>2.970759776764296</c:v>
                </c:pt>
                <c:pt idx="1060">
                  <c:v>3.308049669691876</c:v>
                </c:pt>
                <c:pt idx="1061">
                  <c:v>3.971636819957794</c:v>
                </c:pt>
                <c:pt idx="1062">
                  <c:v>3.97150614644415</c:v>
                </c:pt>
                <c:pt idx="1063">
                  <c:v>4.610525234213933</c:v>
                </c:pt>
                <c:pt idx="1064">
                  <c:v>4.61034760178423</c:v>
                </c:pt>
                <c:pt idx="1065">
                  <c:v>5.075887243959897</c:v>
                </c:pt>
                <c:pt idx="1066">
                  <c:v>5.07570064735083</c:v>
                </c:pt>
                <c:pt idx="1067">
                  <c:v>4.994619421174517</c:v>
                </c:pt>
                <c:pt idx="1068">
                  <c:v>5.021041115658383</c:v>
                </c:pt>
                <c:pt idx="1069">
                  <c:v>5.410748170762518</c:v>
                </c:pt>
                <c:pt idx="1070">
                  <c:v>5.524397697285445</c:v>
                </c:pt>
                <c:pt idx="1071">
                  <c:v>5.835181844999049</c:v>
                </c:pt>
                <c:pt idx="1072">
                  <c:v>6.500679908196845</c:v>
                </c:pt>
                <c:pt idx="1073">
                  <c:v>6.500396714189638</c:v>
                </c:pt>
                <c:pt idx="1074">
                  <c:v>6.627287686483242</c:v>
                </c:pt>
                <c:pt idx="1075">
                  <c:v>6.87620186409023</c:v>
                </c:pt>
                <c:pt idx="1076">
                  <c:v>6.875949673193785</c:v>
                </c:pt>
                <c:pt idx="1077">
                  <c:v>6.836947602281864</c:v>
                </c:pt>
                <c:pt idx="1078">
                  <c:v>6.790633214750254</c:v>
                </c:pt>
                <c:pt idx="1079">
                  <c:v>6.831573526011152</c:v>
                </c:pt>
                <c:pt idx="1080">
                  <c:v>6.872512860407661</c:v>
                </c:pt>
                <c:pt idx="1081">
                  <c:v>6.962288388013145</c:v>
                </c:pt>
                <c:pt idx="1082">
                  <c:v>7.466882700069731</c:v>
                </c:pt>
                <c:pt idx="1083">
                  <c:v>7.466656651384716</c:v>
                </c:pt>
                <c:pt idx="1084">
                  <c:v>7.772149955767791</c:v>
                </c:pt>
                <c:pt idx="1085">
                  <c:v>8.35161996333835</c:v>
                </c:pt>
                <c:pt idx="1086">
                  <c:v>8.351258805913381</c:v>
                </c:pt>
                <c:pt idx="1087">
                  <c:v>9.15537930580934</c:v>
                </c:pt>
                <c:pt idx="1088">
                  <c:v>9.154908192690494</c:v>
                </c:pt>
                <c:pt idx="1089">
                  <c:v>9.5628228947659</c:v>
                </c:pt>
                <c:pt idx="1090">
                  <c:v>10.21974244222285</c:v>
                </c:pt>
                <c:pt idx="1091">
                  <c:v>10.21913616612223</c:v>
                </c:pt>
                <c:pt idx="1092">
                  <c:v>10.50750187289785</c:v>
                </c:pt>
                <c:pt idx="1093">
                  <c:v>10.64137556067923</c:v>
                </c:pt>
                <c:pt idx="1094">
                  <c:v>10.64083917045395</c:v>
                </c:pt>
                <c:pt idx="1095">
                  <c:v>10.86103810470633</c:v>
                </c:pt>
                <c:pt idx="1096">
                  <c:v>10.86054138920147</c:v>
                </c:pt>
                <c:pt idx="1097">
                  <c:v>11.26779816204881</c:v>
                </c:pt>
                <c:pt idx="1098">
                  <c:v>11.26729358172453</c:v>
                </c:pt>
                <c:pt idx="1099">
                  <c:v>11.39228631544185</c:v>
                </c:pt>
                <c:pt idx="1100">
                  <c:v>11.53322072810743</c:v>
                </c:pt>
                <c:pt idx="1101">
                  <c:v>11.83961498021116</c:v>
                </c:pt>
                <c:pt idx="1102">
                  <c:v>12.31603246859132</c:v>
                </c:pt>
                <c:pt idx="1103">
                  <c:v>12.31543567588641</c:v>
                </c:pt>
                <c:pt idx="1104">
                  <c:v>12.72182324867675</c:v>
                </c:pt>
                <c:pt idx="1105">
                  <c:v>13.81505514645792</c:v>
                </c:pt>
                <c:pt idx="1106">
                  <c:v>13.81409943910896</c:v>
                </c:pt>
                <c:pt idx="1107">
                  <c:v>14.34656140362565</c:v>
                </c:pt>
                <c:pt idx="1108">
                  <c:v>14.83547053957044</c:v>
                </c:pt>
                <c:pt idx="1109">
                  <c:v>15.39743450409857</c:v>
                </c:pt>
                <c:pt idx="1110">
                  <c:v>15.95720631879224</c:v>
                </c:pt>
                <c:pt idx="1111">
                  <c:v>16.90937266360577</c:v>
                </c:pt>
                <c:pt idx="1112">
                  <c:v>17.81888497568537</c:v>
                </c:pt>
                <c:pt idx="1113">
                  <c:v>19.21687621622724</c:v>
                </c:pt>
                <c:pt idx="1114">
                  <c:v>20.62348132090982</c:v>
                </c:pt>
                <c:pt idx="1115">
                  <c:v>23.7384868291378</c:v>
                </c:pt>
                <c:pt idx="1116">
                  <c:v>23.73349929269371</c:v>
                </c:pt>
                <c:pt idx="1117">
                  <c:v>26.60488840026901</c:v>
                </c:pt>
                <c:pt idx="1118">
                  <c:v>26.59856045238029</c:v>
                </c:pt>
                <c:pt idx="1119">
                  <c:v>29.52109248236826</c:v>
                </c:pt>
                <c:pt idx="1120">
                  <c:v>30.71846072867502</c:v>
                </c:pt>
                <c:pt idx="1121">
                  <c:v>30.71038223890063</c:v>
                </c:pt>
                <c:pt idx="1122">
                  <c:v>31.86476298323664</c:v>
                </c:pt>
                <c:pt idx="1123">
                  <c:v>32.6736142135546</c:v>
                </c:pt>
                <c:pt idx="1124">
                  <c:v>33.29996626984421</c:v>
                </c:pt>
                <c:pt idx="1125">
                  <c:v>33.93725658496674</c:v>
                </c:pt>
                <c:pt idx="1126">
                  <c:v>34.50848960593977</c:v>
                </c:pt>
                <c:pt idx="1127">
                  <c:v>35.50052785171304</c:v>
                </c:pt>
                <c:pt idx="1128">
                  <c:v>35.73218095439357</c:v>
                </c:pt>
                <c:pt idx="1129">
                  <c:v>-1.00000000000028E-10</c:v>
                </c:pt>
                <c:pt idx="1130">
                  <c:v>-1.00000000000028E-10</c:v>
                </c:pt>
                <c:pt idx="1131">
                  <c:v>-1.00000000000028E-10</c:v>
                </c:pt>
                <c:pt idx="1132">
                  <c:v>-1.00000000000028E-10</c:v>
                </c:pt>
                <c:pt idx="1133">
                  <c:v>-1.00000000000028E-10</c:v>
                </c:pt>
                <c:pt idx="1134">
                  <c:v>-1.00000000000028E-10</c:v>
                </c:pt>
                <c:pt idx="1135">
                  <c:v>-1.00000000000028E-10</c:v>
                </c:pt>
                <c:pt idx="1136">
                  <c:v>-1.00000000000028E-10</c:v>
                </c:pt>
                <c:pt idx="1137">
                  <c:v>-1.00000000000028E-10</c:v>
                </c:pt>
                <c:pt idx="1138">
                  <c:v>-1.00000000000028E-10</c:v>
                </c:pt>
                <c:pt idx="1139">
                  <c:v>-1.00000000000029E-10</c:v>
                </c:pt>
                <c:pt idx="1140">
                  <c:v>35.37721115545168</c:v>
                </c:pt>
                <c:pt idx="1141">
                  <c:v>34.92285681121474</c:v>
                </c:pt>
                <c:pt idx="1142">
                  <c:v>34.17045726858178</c:v>
                </c:pt>
                <c:pt idx="1143">
                  <c:v>33.39325837525062</c:v>
                </c:pt>
                <c:pt idx="1144">
                  <c:v>31.62500623904577</c:v>
                </c:pt>
                <c:pt idx="1145">
                  <c:v>31.61156984185212</c:v>
                </c:pt>
                <c:pt idx="1146">
                  <c:v>30.82239299085831</c:v>
                </c:pt>
                <c:pt idx="1147">
                  <c:v>30.2000870259967</c:v>
                </c:pt>
                <c:pt idx="1148">
                  <c:v>29.57105883350645</c:v>
                </c:pt>
                <c:pt idx="1149">
                  <c:v>28.85213835387452</c:v>
                </c:pt>
                <c:pt idx="1150">
                  <c:v>28.3745137141024</c:v>
                </c:pt>
                <c:pt idx="1151">
                  <c:v>27.86379198396692</c:v>
                </c:pt>
                <c:pt idx="1152">
                  <c:v>27.23440753660937</c:v>
                </c:pt>
                <c:pt idx="1153">
                  <c:v>26.67501357476086</c:v>
                </c:pt>
                <c:pt idx="1154">
                  <c:v>25.45370596297285</c:v>
                </c:pt>
                <c:pt idx="1155">
                  <c:v>25.45255616428897</c:v>
                </c:pt>
                <c:pt idx="1156">
                  <c:v>24.68213273917026</c:v>
                </c:pt>
                <c:pt idx="1157">
                  <c:v>23.99151274159477</c:v>
                </c:pt>
                <c:pt idx="1158">
                  <c:v>23.26615621002248</c:v>
                </c:pt>
                <c:pt idx="1159">
                  <c:v>22.56561965576766</c:v>
                </c:pt>
                <c:pt idx="1160">
                  <c:v>21.8901889803161</c:v>
                </c:pt>
                <c:pt idx="1161">
                  <c:v>21.12742979649794</c:v>
                </c:pt>
                <c:pt idx="1162">
                  <c:v>20.64981310938052</c:v>
                </c:pt>
                <c:pt idx="1163">
                  <c:v>20.65116527967833</c:v>
                </c:pt>
                <c:pt idx="1164">
                  <c:v>20.43424950633274</c:v>
                </c:pt>
                <c:pt idx="1165">
                  <c:v>20.24702081067856</c:v>
                </c:pt>
                <c:pt idx="1166">
                  <c:v>20.07526691326349</c:v>
                </c:pt>
                <c:pt idx="1167">
                  <c:v>19.96786631004205</c:v>
                </c:pt>
                <c:pt idx="1168">
                  <c:v>19.89977419300484</c:v>
                </c:pt>
                <c:pt idx="1169">
                  <c:v>19.90072987549376</c:v>
                </c:pt>
                <c:pt idx="1170">
                  <c:v>19.84026476657152</c:v>
                </c:pt>
                <c:pt idx="1171">
                  <c:v>19.8412457367671</c:v>
                </c:pt>
                <c:pt idx="1172">
                  <c:v>19.66009189923619</c:v>
                </c:pt>
                <c:pt idx="1173">
                  <c:v>19.35171426208208</c:v>
                </c:pt>
                <c:pt idx="1174">
                  <c:v>18.58655350781829</c:v>
                </c:pt>
                <c:pt idx="1175">
                  <c:v>18.58760681583934</c:v>
                </c:pt>
                <c:pt idx="1176">
                  <c:v>18.07184583382147</c:v>
                </c:pt>
                <c:pt idx="1177">
                  <c:v>17.49683228664478</c:v>
                </c:pt>
                <c:pt idx="1178">
                  <c:v>16.88948054272822</c:v>
                </c:pt>
                <c:pt idx="1179">
                  <c:v>16.34642535061604</c:v>
                </c:pt>
                <c:pt idx="1180">
                  <c:v>15.73027530066221</c:v>
                </c:pt>
                <c:pt idx="1181">
                  <c:v>15.15920037136666</c:v>
                </c:pt>
                <c:pt idx="1182">
                  <c:v>14.60379559596837</c:v>
                </c:pt>
                <c:pt idx="1183">
                  <c:v>14.11743848290776</c:v>
                </c:pt>
                <c:pt idx="1184">
                  <c:v>13.55405661305489</c:v>
                </c:pt>
                <c:pt idx="1185">
                  <c:v>13.10368219193771</c:v>
                </c:pt>
                <c:pt idx="1186">
                  <c:v>12.74658639404718</c:v>
                </c:pt>
                <c:pt idx="1187">
                  <c:v>12.19657490728713</c:v>
                </c:pt>
                <c:pt idx="1188">
                  <c:v>11.79626807028291</c:v>
                </c:pt>
                <c:pt idx="1189">
                  <c:v>11.25429785396916</c:v>
                </c:pt>
                <c:pt idx="1190">
                  <c:v>11.25547120162186</c:v>
                </c:pt>
                <c:pt idx="1191">
                  <c:v>11.06726247218787</c:v>
                </c:pt>
                <c:pt idx="1192">
                  <c:v>10.92386919517902</c:v>
                </c:pt>
                <c:pt idx="1193">
                  <c:v>10.53029279054073</c:v>
                </c:pt>
                <c:pt idx="1194">
                  <c:v>10.23354182355516</c:v>
                </c:pt>
                <c:pt idx="1195">
                  <c:v>9.670800738486066</c:v>
                </c:pt>
                <c:pt idx="1196">
                  <c:v>9.158618571866162</c:v>
                </c:pt>
                <c:pt idx="1197">
                  <c:v>7.536218495309403</c:v>
                </c:pt>
                <c:pt idx="1198">
                  <c:v>7.53721291584281</c:v>
                </c:pt>
                <c:pt idx="1199">
                  <c:v>6.628590787604502</c:v>
                </c:pt>
                <c:pt idx="1200">
                  <c:v>5.684503379134325</c:v>
                </c:pt>
                <c:pt idx="1201">
                  <c:v>5.008156282956436</c:v>
                </c:pt>
                <c:pt idx="1202">
                  <c:v>3.619804239648081</c:v>
                </c:pt>
                <c:pt idx="1203">
                  <c:v>3.114314553681609</c:v>
                </c:pt>
                <c:pt idx="1204">
                  <c:v>2.664879668620625</c:v>
                </c:pt>
                <c:pt idx="1205">
                  <c:v>2.665338987244204</c:v>
                </c:pt>
                <c:pt idx="1206">
                  <c:v>2.019992452514518</c:v>
                </c:pt>
                <c:pt idx="1207">
                  <c:v>1.287493574411247</c:v>
                </c:pt>
                <c:pt idx="1208">
                  <c:v>0.516999620111125</c:v>
                </c:pt>
                <c:pt idx="1209">
                  <c:v>-1.251491384331555</c:v>
                </c:pt>
                <c:pt idx="1210">
                  <c:v>-2.178468223979159</c:v>
                </c:pt>
                <c:pt idx="1211">
                  <c:v>-2.178578427170305</c:v>
                </c:pt>
                <c:pt idx="1212">
                  <c:v>-2.965740980439508</c:v>
                </c:pt>
                <c:pt idx="1213">
                  <c:v>-3.819230014365406</c:v>
                </c:pt>
                <c:pt idx="1214">
                  <c:v>-4.618802722931634</c:v>
                </c:pt>
                <c:pt idx="1215">
                  <c:v>-5.024975430082569</c:v>
                </c:pt>
                <c:pt idx="1216">
                  <c:v>-5.151021467622945</c:v>
                </c:pt>
                <c:pt idx="1217">
                  <c:v>-5.499181346883919</c:v>
                </c:pt>
                <c:pt idx="1218">
                  <c:v>-5.499844721245847</c:v>
                </c:pt>
                <c:pt idx="1219">
                  <c:v>-5.884438718056132</c:v>
                </c:pt>
                <c:pt idx="1220">
                  <c:v>-5.885133321061587</c:v>
                </c:pt>
                <c:pt idx="1221">
                  <c:v>-6.088238621370274</c:v>
                </c:pt>
                <c:pt idx="1222">
                  <c:v>-6.009108288499086</c:v>
                </c:pt>
                <c:pt idx="1223">
                  <c:v>-6.143207339438648</c:v>
                </c:pt>
                <c:pt idx="1224">
                  <c:v>-6.423537484199261</c:v>
                </c:pt>
                <c:pt idx="1225">
                  <c:v>-7.071724744659081</c:v>
                </c:pt>
                <c:pt idx="1226">
                  <c:v>-7.07246479865973</c:v>
                </c:pt>
                <c:pt idx="1227">
                  <c:v>-7.4057575311381</c:v>
                </c:pt>
                <c:pt idx="1228">
                  <c:v>-7.71484185507217</c:v>
                </c:pt>
                <c:pt idx="1229">
                  <c:v>-7.938845551175233</c:v>
                </c:pt>
                <c:pt idx="1230">
                  <c:v>-8.112038291430238</c:v>
                </c:pt>
                <c:pt idx="1231">
                  <c:v>-8.292703269784393</c:v>
                </c:pt>
                <c:pt idx="1232">
                  <c:v>-8.49625656496732</c:v>
                </c:pt>
                <c:pt idx="1233">
                  <c:v>-8.497014342443588</c:v>
                </c:pt>
                <c:pt idx="1234">
                  <c:v>-8.55139965838502</c:v>
                </c:pt>
                <c:pt idx="1235">
                  <c:v>-8.626175616359068</c:v>
                </c:pt>
                <c:pt idx="1236">
                  <c:v>-8.628181708149094</c:v>
                </c:pt>
                <c:pt idx="1237">
                  <c:v>-8.630189418205583</c:v>
                </c:pt>
                <c:pt idx="1238">
                  <c:v>-8.658367727466325</c:v>
                </c:pt>
                <c:pt idx="1239">
                  <c:v>-8.722883089529108</c:v>
                </c:pt>
                <c:pt idx="1240">
                  <c:v>-8.809560011366654</c:v>
                </c:pt>
                <c:pt idx="1241">
                  <c:v>-8.810071042298274</c:v>
                </c:pt>
                <c:pt idx="1242">
                  <c:v>-8.886431928692017</c:v>
                </c:pt>
                <c:pt idx="1243">
                  <c:v>-8.831890712760178</c:v>
                </c:pt>
                <c:pt idx="1244">
                  <c:v>-8.707053104937207</c:v>
                </c:pt>
                <c:pt idx="1245">
                  <c:v>-8.57609664392095</c:v>
                </c:pt>
                <c:pt idx="1246">
                  <c:v>-8.576445788734073</c:v>
                </c:pt>
                <c:pt idx="1247">
                  <c:v>-8.556116257521715</c:v>
                </c:pt>
                <c:pt idx="1248">
                  <c:v>-8.55640859310029</c:v>
                </c:pt>
                <c:pt idx="1249">
                  <c:v>-8.685889535599665</c:v>
                </c:pt>
                <c:pt idx="1250">
                  <c:v>-9.224349594577928</c:v>
                </c:pt>
                <c:pt idx="1251">
                  <c:v>-9.224665819535826</c:v>
                </c:pt>
                <c:pt idx="1252">
                  <c:v>-9.536858137329174</c:v>
                </c:pt>
                <c:pt idx="1253">
                  <c:v>-9.537185869761572</c:v>
                </c:pt>
                <c:pt idx="1254">
                  <c:v>-9.792865649200575</c:v>
                </c:pt>
                <c:pt idx="1255">
                  <c:v>-9.79318696234394</c:v>
                </c:pt>
                <c:pt idx="1256">
                  <c:v>-10.09608734070024</c:v>
                </c:pt>
                <c:pt idx="1257">
                  <c:v>-10.47451874602083</c:v>
                </c:pt>
                <c:pt idx="1258">
                  <c:v>-10.88262700101132</c:v>
                </c:pt>
                <c:pt idx="1259">
                  <c:v>-10.88307507521464</c:v>
                </c:pt>
                <c:pt idx="1260">
                  <c:v>-10.87709131859435</c:v>
                </c:pt>
                <c:pt idx="1261">
                  <c:v>-10.97570372532797</c:v>
                </c:pt>
                <c:pt idx="1262">
                  <c:v>-11.03178383452718</c:v>
                </c:pt>
                <c:pt idx="1263">
                  <c:v>-11.10664495145589</c:v>
                </c:pt>
                <c:pt idx="1264">
                  <c:v>-11.18159466060208</c:v>
                </c:pt>
                <c:pt idx="1265">
                  <c:v>-10.99563543638985</c:v>
                </c:pt>
                <c:pt idx="1266">
                  <c:v>-10.80984498842349</c:v>
                </c:pt>
                <c:pt idx="1267">
                  <c:v>-10.63084391709802</c:v>
                </c:pt>
                <c:pt idx="1268">
                  <c:v>-10.72872210434109</c:v>
                </c:pt>
                <c:pt idx="1269">
                  <c:v>-10.36903283181115</c:v>
                </c:pt>
                <c:pt idx="1270">
                  <c:v>-10.36918430257146</c:v>
                </c:pt>
                <c:pt idx="1271">
                  <c:v>-10.17728945542394</c:v>
                </c:pt>
                <c:pt idx="1272">
                  <c:v>-10.12867107902517</c:v>
                </c:pt>
                <c:pt idx="1273">
                  <c:v>-10.12872226807297</c:v>
                </c:pt>
                <c:pt idx="1274">
                  <c:v>-10.37886904580214</c:v>
                </c:pt>
                <c:pt idx="1275">
                  <c:v>-10.51405643119482</c:v>
                </c:pt>
                <c:pt idx="1276">
                  <c:v>-10.51417243464444</c:v>
                </c:pt>
                <c:pt idx="1277">
                  <c:v>-10.48900419044425</c:v>
                </c:pt>
                <c:pt idx="1278">
                  <c:v>-10.50237346227619</c:v>
                </c:pt>
                <c:pt idx="1279">
                  <c:v>-10.51008827900109</c:v>
                </c:pt>
                <c:pt idx="1280">
                  <c:v>-10.44074613793946</c:v>
                </c:pt>
                <c:pt idx="1281">
                  <c:v>-10.44081896572975</c:v>
                </c:pt>
                <c:pt idx="1282">
                  <c:v>-10.4270404089537</c:v>
                </c:pt>
                <c:pt idx="1283">
                  <c:v>-10.64320309459204</c:v>
                </c:pt>
                <c:pt idx="1284">
                  <c:v>-10.64327425502032</c:v>
                </c:pt>
                <c:pt idx="1285">
                  <c:v>-10.79647539307127</c:v>
                </c:pt>
                <c:pt idx="1286">
                  <c:v>-11.06018179338887</c:v>
                </c:pt>
                <c:pt idx="1287">
                  <c:v>-11.06030195141821</c:v>
                </c:pt>
                <c:pt idx="1288">
                  <c:v>-11.17765936019924</c:v>
                </c:pt>
                <c:pt idx="1289">
                  <c:v>-11.18696683670769</c:v>
                </c:pt>
                <c:pt idx="1290">
                  <c:v>-11.27093461483253</c:v>
                </c:pt>
                <c:pt idx="1291">
                  <c:v>-11.44091088415716</c:v>
                </c:pt>
                <c:pt idx="1292">
                  <c:v>-11.86753312560756</c:v>
                </c:pt>
                <c:pt idx="1293">
                  <c:v>-11.86771210683388</c:v>
                </c:pt>
                <c:pt idx="1294">
                  <c:v>-12.26320938293263</c:v>
                </c:pt>
                <c:pt idx="1295">
                  <c:v>-13.16780703299427</c:v>
                </c:pt>
                <c:pt idx="1296">
                  <c:v>-13.16820244626034</c:v>
                </c:pt>
                <c:pt idx="1297">
                  <c:v>-13.6560269907013</c:v>
                </c:pt>
                <c:pt idx="1298">
                  <c:v>-14.08389079101959</c:v>
                </c:pt>
                <c:pt idx="1299">
                  <c:v>-14.25443261243014</c:v>
                </c:pt>
                <c:pt idx="1300">
                  <c:v>-14.32376740633224</c:v>
                </c:pt>
                <c:pt idx="1301">
                  <c:v>-14.77868932363244</c:v>
                </c:pt>
                <c:pt idx="1302">
                  <c:v>-15.49612010647693</c:v>
                </c:pt>
                <c:pt idx="1303">
                  <c:v>-16.1752205724998</c:v>
                </c:pt>
                <c:pt idx="1304">
                  <c:v>-16.98173871246368</c:v>
                </c:pt>
                <c:pt idx="1305">
                  <c:v>-17.37873204513272</c:v>
                </c:pt>
                <c:pt idx="1306">
                  <c:v>-17.37986135984275</c:v>
                </c:pt>
                <c:pt idx="1307">
                  <c:v>-18.22166316460775</c:v>
                </c:pt>
                <c:pt idx="1308">
                  <c:v>-18.7094584644757</c:v>
                </c:pt>
                <c:pt idx="1309">
                  <c:v>-18.71082913244046</c:v>
                </c:pt>
                <c:pt idx="1310">
                  <c:v>-19.21413947545957</c:v>
                </c:pt>
                <c:pt idx="1311">
                  <c:v>-20.51315288750803</c:v>
                </c:pt>
                <c:pt idx="1312">
                  <c:v>-21.7134533163151</c:v>
                </c:pt>
                <c:pt idx="1313">
                  <c:v>-22.99080934303241</c:v>
                </c:pt>
                <c:pt idx="1314">
                  <c:v>-25.12368911527417</c:v>
                </c:pt>
                <c:pt idx="1315">
                  <c:v>-25.12725829564341</c:v>
                </c:pt>
                <c:pt idx="1316">
                  <c:v>-26.18072771886105</c:v>
                </c:pt>
                <c:pt idx="1317">
                  <c:v>-27.2082373814364</c:v>
                </c:pt>
                <c:pt idx="1318">
                  <c:v>-28.35927548717999</c:v>
                </c:pt>
                <c:pt idx="1319">
                  <c:v>-29.89612030239521</c:v>
                </c:pt>
                <c:pt idx="1320">
                  <c:v>-29.9011568339994</c:v>
                </c:pt>
                <c:pt idx="1321">
                  <c:v>-30.61344595405327</c:v>
                </c:pt>
                <c:pt idx="1322">
                  <c:v>-31.26740699187931</c:v>
                </c:pt>
                <c:pt idx="1323">
                  <c:v>-31.2722138744451</c:v>
                </c:pt>
                <c:pt idx="1324">
                  <c:v>-31.56385568052107</c:v>
                </c:pt>
                <c:pt idx="1325">
                  <c:v>-31.93468116371021</c:v>
                </c:pt>
                <c:pt idx="1326">
                  <c:v>-32.10607784971048</c:v>
                </c:pt>
                <c:pt idx="1327">
                  <c:v>-32.30278897061944</c:v>
                </c:pt>
                <c:pt idx="1328">
                  <c:v>-32.72779322596201</c:v>
                </c:pt>
                <c:pt idx="1329">
                  <c:v>-32.860292567635</c:v>
                </c:pt>
                <c:pt idx="1330">
                  <c:v>-32.74927454041398</c:v>
                </c:pt>
                <c:pt idx="1331">
                  <c:v>-32.66736281544912</c:v>
                </c:pt>
                <c:pt idx="1332">
                  <c:v>-32.69784100636633</c:v>
                </c:pt>
                <c:pt idx="1333">
                  <c:v>-32.76532460469854</c:v>
                </c:pt>
                <c:pt idx="1334">
                  <c:v>-32.60967847901264</c:v>
                </c:pt>
                <c:pt idx="1335">
                  <c:v>-32.43620872656672</c:v>
                </c:pt>
                <c:pt idx="1336">
                  <c:v>-32.18393318114934</c:v>
                </c:pt>
                <c:pt idx="1337">
                  <c:v>-31.97762175288877</c:v>
                </c:pt>
                <c:pt idx="1338">
                  <c:v>-31.97893491619046</c:v>
                </c:pt>
                <c:pt idx="1339">
                  <c:v>-31.71702357986826</c:v>
                </c:pt>
                <c:pt idx="1340">
                  <c:v>-31.35547694338502</c:v>
                </c:pt>
                <c:pt idx="1341">
                  <c:v>-30.44194097007496</c:v>
                </c:pt>
                <c:pt idx="1342">
                  <c:v>-30.44210648831245</c:v>
                </c:pt>
                <c:pt idx="1343">
                  <c:v>-29.74447557904753</c:v>
                </c:pt>
                <c:pt idx="1344">
                  <c:v>-29.32685025055688</c:v>
                </c:pt>
                <c:pt idx="1345">
                  <c:v>-28.90992429212481</c:v>
                </c:pt>
                <c:pt idx="1346">
                  <c:v>-28.90936443328888</c:v>
                </c:pt>
                <c:pt idx="1347">
                  <c:v>-28.33398846941154</c:v>
                </c:pt>
                <c:pt idx="1348">
                  <c:v>-27.67003556242041</c:v>
                </c:pt>
                <c:pt idx="1349">
                  <c:v>-27.66904742289048</c:v>
                </c:pt>
                <c:pt idx="1350">
                  <c:v>-27.43681390190979</c:v>
                </c:pt>
                <c:pt idx="1351">
                  <c:v>-27.17809999731793</c:v>
                </c:pt>
                <c:pt idx="1352">
                  <c:v>-26.84501548018504</c:v>
                </c:pt>
                <c:pt idx="1353">
                  <c:v>-26.38083807874733</c:v>
                </c:pt>
                <c:pt idx="1354">
                  <c:v>-25.37313791357047</c:v>
                </c:pt>
                <c:pt idx="1355">
                  <c:v>-25.37173325007907</c:v>
                </c:pt>
                <c:pt idx="1356">
                  <c:v>-24.97663198055176</c:v>
                </c:pt>
                <c:pt idx="1357">
                  <c:v>-24.71941344956077</c:v>
                </c:pt>
                <c:pt idx="1358">
                  <c:v>-24.33995349214729</c:v>
                </c:pt>
                <c:pt idx="1359">
                  <c:v>-23.53087993165978</c:v>
                </c:pt>
                <c:pt idx="1360">
                  <c:v>-23.52936904786426</c:v>
                </c:pt>
                <c:pt idx="1361">
                  <c:v>-23.27812806246334</c:v>
                </c:pt>
                <c:pt idx="1362">
                  <c:v>-22.98644239844596</c:v>
                </c:pt>
                <c:pt idx="1363">
                  <c:v>-22.81109865965977</c:v>
                </c:pt>
                <c:pt idx="1364">
                  <c:v>-22.83090837247156</c:v>
                </c:pt>
                <c:pt idx="1365">
                  <c:v>-22.87250867544159</c:v>
                </c:pt>
                <c:pt idx="1366">
                  <c:v>-22.90312805798636</c:v>
                </c:pt>
                <c:pt idx="1367">
                  <c:v>-22.2569257055999</c:v>
                </c:pt>
                <c:pt idx="1368">
                  <c:v>-21.65419174269774</c:v>
                </c:pt>
                <c:pt idx="1369">
                  <c:v>-21.16390718154264</c:v>
                </c:pt>
                <c:pt idx="1370">
                  <c:v>-20.6196314670261</c:v>
                </c:pt>
                <c:pt idx="1371">
                  <c:v>-20.2042332609843</c:v>
                </c:pt>
                <c:pt idx="1372">
                  <c:v>-20.20306610980945</c:v>
                </c:pt>
                <c:pt idx="1373">
                  <c:v>-18.67796548141985</c:v>
                </c:pt>
                <c:pt idx="1374">
                  <c:v>-17.94828625399263</c:v>
                </c:pt>
                <c:pt idx="1375">
                  <c:v>-17.94684476099706</c:v>
                </c:pt>
                <c:pt idx="1376">
                  <c:v>-17.18883511969836</c:v>
                </c:pt>
                <c:pt idx="1377">
                  <c:v>-16.37476281977986</c:v>
                </c:pt>
                <c:pt idx="1378">
                  <c:v>-15.72245635528314</c:v>
                </c:pt>
                <c:pt idx="1379">
                  <c:v>-14.56950844925566</c:v>
                </c:pt>
                <c:pt idx="1380">
                  <c:v>-14.56815445136044</c:v>
                </c:pt>
                <c:pt idx="1381">
                  <c:v>-13.58121940128854</c:v>
                </c:pt>
                <c:pt idx="1382">
                  <c:v>-13.11664945808847</c:v>
                </c:pt>
                <c:pt idx="1383">
                  <c:v>-13.1154210105202</c:v>
                </c:pt>
                <c:pt idx="1384">
                  <c:v>-12.55412603989241</c:v>
                </c:pt>
                <c:pt idx="1385">
                  <c:v>-11.9216661744492</c:v>
                </c:pt>
                <c:pt idx="1386">
                  <c:v>-11.92664577528183</c:v>
                </c:pt>
                <c:pt idx="1387">
                  <c:v>-11.92565305104433</c:v>
                </c:pt>
                <c:pt idx="1388">
                  <c:v>-11.55935505044854</c:v>
                </c:pt>
                <c:pt idx="1389">
                  <c:v>-11.25304807714899</c:v>
                </c:pt>
                <c:pt idx="1390">
                  <c:v>-11.224111244118</c:v>
                </c:pt>
                <c:pt idx="1391">
                  <c:v>-11.22328169538795</c:v>
                </c:pt>
                <c:pt idx="1392">
                  <c:v>-11.28003436051717</c:v>
                </c:pt>
                <c:pt idx="1393">
                  <c:v>-11.65177334974004</c:v>
                </c:pt>
                <c:pt idx="1394">
                  <c:v>-11.65117113756173</c:v>
                </c:pt>
                <c:pt idx="1395">
                  <c:v>-11.36714082595876</c:v>
                </c:pt>
                <c:pt idx="1396">
                  <c:v>-11.3665993734808</c:v>
                </c:pt>
                <c:pt idx="1397">
                  <c:v>-11.06245008506008</c:v>
                </c:pt>
                <c:pt idx="1398">
                  <c:v>-11.06200908210303</c:v>
                </c:pt>
                <c:pt idx="1399">
                  <c:v>-10.37880172050395</c:v>
                </c:pt>
                <c:pt idx="1400">
                  <c:v>-10.3783190209458</c:v>
                </c:pt>
                <c:pt idx="1401">
                  <c:v>-10.15469683875736</c:v>
                </c:pt>
                <c:pt idx="1402">
                  <c:v>-9.990338552050373</c:v>
                </c:pt>
                <c:pt idx="1403">
                  <c:v>-9.508854327213378</c:v>
                </c:pt>
                <c:pt idx="1404">
                  <c:v>-9.508524914018973</c:v>
                </c:pt>
                <c:pt idx="1405">
                  <c:v>-8.769584425302617</c:v>
                </c:pt>
                <c:pt idx="1406">
                  <c:v>-8.76928602362733</c:v>
                </c:pt>
                <c:pt idx="1407">
                  <c:v>-8.06939685077184</c:v>
                </c:pt>
                <c:pt idx="1408">
                  <c:v>-8.06909302753394</c:v>
                </c:pt>
                <c:pt idx="1409">
                  <c:v>-7.680390100212759</c:v>
                </c:pt>
                <c:pt idx="1410">
                  <c:v>-7.31268355507815</c:v>
                </c:pt>
                <c:pt idx="1411">
                  <c:v>-6.882867196405055</c:v>
                </c:pt>
                <c:pt idx="1412">
                  <c:v>-6.882645675111413</c:v>
                </c:pt>
                <c:pt idx="1413">
                  <c:v>-6.630280008512862</c:v>
                </c:pt>
                <c:pt idx="1414">
                  <c:v>-6.269108659275798</c:v>
                </c:pt>
                <c:pt idx="1415">
                  <c:v>-6.11466846820062</c:v>
                </c:pt>
                <c:pt idx="1416">
                  <c:v>-5.694200015329987</c:v>
                </c:pt>
                <c:pt idx="1417">
                  <c:v>-5.694388178477444</c:v>
                </c:pt>
                <c:pt idx="1418">
                  <c:v>-4.468511627286716</c:v>
                </c:pt>
                <c:pt idx="1419">
                  <c:v>-4.468691878559666</c:v>
                </c:pt>
                <c:pt idx="1420">
                  <c:v>-3.932204955350218</c:v>
                </c:pt>
                <c:pt idx="1421">
                  <c:v>-3.317076918470852</c:v>
                </c:pt>
                <c:pt idx="1422">
                  <c:v>-2.794851732196784</c:v>
                </c:pt>
                <c:pt idx="1423">
                  <c:v>-2.29829468297977</c:v>
                </c:pt>
                <c:pt idx="1424">
                  <c:v>-1.007062926404621</c:v>
                </c:pt>
                <c:pt idx="1425">
                  <c:v>-0.452656469474253</c:v>
                </c:pt>
                <c:pt idx="1426">
                  <c:v>-0.405626793279089</c:v>
                </c:pt>
                <c:pt idx="1427">
                  <c:v>0.762933878971098</c:v>
                </c:pt>
                <c:pt idx="1428">
                  <c:v>0.735848922350797</c:v>
                </c:pt>
                <c:pt idx="1429">
                  <c:v>1.198819714466026</c:v>
                </c:pt>
                <c:pt idx="1430">
                  <c:v>2.315470215287478</c:v>
                </c:pt>
                <c:pt idx="1431">
                  <c:v>2.289834676434152</c:v>
                </c:pt>
                <c:pt idx="1432">
                  <c:v>2.783074940797055</c:v>
                </c:pt>
                <c:pt idx="1433">
                  <c:v>3.11452734884008</c:v>
                </c:pt>
                <c:pt idx="1434">
                  <c:v>3.084350410318583</c:v>
                </c:pt>
                <c:pt idx="1435">
                  <c:v>2.872167946058823</c:v>
                </c:pt>
                <c:pt idx="1436">
                  <c:v>2.797762981398423</c:v>
                </c:pt>
                <c:pt idx="1437">
                  <c:v>2.787807235293626</c:v>
                </c:pt>
                <c:pt idx="1438">
                  <c:v>2.705183666761363</c:v>
                </c:pt>
                <c:pt idx="1439">
                  <c:v>2.485365135407148</c:v>
                </c:pt>
                <c:pt idx="1440">
                  <c:v>2.480200711683417</c:v>
                </c:pt>
                <c:pt idx="1441">
                  <c:v>2.292538670172133</c:v>
                </c:pt>
                <c:pt idx="1442">
                  <c:v>1.448558869752699</c:v>
                </c:pt>
                <c:pt idx="1443">
                  <c:v>1.446700051149187</c:v>
                </c:pt>
                <c:pt idx="1444">
                  <c:v>1.240325390030918</c:v>
                </c:pt>
                <c:pt idx="1445">
                  <c:v>0.688577190347545</c:v>
                </c:pt>
                <c:pt idx="1446">
                  <c:v>0.688031974998144</c:v>
                </c:pt>
                <c:pt idx="1447">
                  <c:v>0.273292867708352</c:v>
                </c:pt>
                <c:pt idx="1448">
                  <c:v>-0.870931077709626</c:v>
                </c:pt>
                <c:pt idx="1449">
                  <c:v>-1.540707333244083</c:v>
                </c:pt>
                <c:pt idx="1450">
                  <c:v>-2.056131474568526</c:v>
                </c:pt>
                <c:pt idx="1451">
                  <c:v>-2.056260988526829</c:v>
                </c:pt>
                <c:pt idx="1452">
                  <c:v>-2.934202577319959</c:v>
                </c:pt>
                <c:pt idx="1453">
                  <c:v>-2.934415009720405</c:v>
                </c:pt>
                <c:pt idx="1454">
                  <c:v>-3.231214164338262</c:v>
                </c:pt>
                <c:pt idx="1455">
                  <c:v>-3.608543301166919</c:v>
                </c:pt>
                <c:pt idx="1456">
                  <c:v>-3.768475173165907</c:v>
                </c:pt>
                <c:pt idx="1457">
                  <c:v>-3.84306800199731</c:v>
                </c:pt>
                <c:pt idx="1458">
                  <c:v>-3.843319215909313</c:v>
                </c:pt>
                <c:pt idx="1459">
                  <c:v>-3.904783144145787</c:v>
                </c:pt>
                <c:pt idx="1460">
                  <c:v>-4.008187702259835</c:v>
                </c:pt>
                <c:pt idx="1461">
                  <c:v>-4.133280371645503</c:v>
                </c:pt>
                <c:pt idx="1462">
                  <c:v>-4.171221700692098</c:v>
                </c:pt>
                <c:pt idx="1463">
                  <c:v>-4.196860717573638</c:v>
                </c:pt>
                <c:pt idx="1464">
                  <c:v>-4.198934645094088</c:v>
                </c:pt>
                <c:pt idx="1465">
                  <c:v>-4.253344779951667</c:v>
                </c:pt>
                <c:pt idx="1466">
                  <c:v>-4.253591355859945</c:v>
                </c:pt>
                <c:pt idx="1467">
                  <c:v>-4.122875707770434</c:v>
                </c:pt>
                <c:pt idx="1468">
                  <c:v>-3.766450910324015</c:v>
                </c:pt>
                <c:pt idx="1469">
                  <c:v>-3.825854212462536</c:v>
                </c:pt>
                <c:pt idx="1470">
                  <c:v>-3.826063870960126</c:v>
                </c:pt>
                <c:pt idx="1471">
                  <c:v>-3.864887933512081</c:v>
                </c:pt>
                <c:pt idx="1472">
                  <c:v>-3.787825159705978</c:v>
                </c:pt>
                <c:pt idx="1473">
                  <c:v>-3.812859322096371</c:v>
                </c:pt>
                <c:pt idx="1474">
                  <c:v>-3.813074446503481</c:v>
                </c:pt>
                <c:pt idx="1475">
                  <c:v>-3.768009036729133</c:v>
                </c:pt>
                <c:pt idx="1476">
                  <c:v>-3.76819763864509</c:v>
                </c:pt>
                <c:pt idx="1477">
                  <c:v>-3.829669943890181</c:v>
                </c:pt>
                <c:pt idx="1478">
                  <c:v>-3.923067902054698</c:v>
                </c:pt>
                <c:pt idx="1479">
                  <c:v>-4.148081603520946</c:v>
                </c:pt>
                <c:pt idx="1480">
                  <c:v>-4.376986808237787</c:v>
                </c:pt>
                <c:pt idx="1481">
                  <c:v>-4.37708440383545</c:v>
                </c:pt>
                <c:pt idx="1482">
                  <c:v>-4.585848646902727</c:v>
                </c:pt>
                <c:pt idx="1483">
                  <c:v>-4.840049364220785</c:v>
                </c:pt>
                <c:pt idx="1484">
                  <c:v>-5.39282618988885</c:v>
                </c:pt>
                <c:pt idx="1485">
                  <c:v>-5.411843506652554</c:v>
                </c:pt>
                <c:pt idx="1486">
                  <c:v>-5.411886321080137</c:v>
                </c:pt>
                <c:pt idx="1487">
                  <c:v>-5.618537858858244</c:v>
                </c:pt>
                <c:pt idx="1488">
                  <c:v>-5.659330779798773</c:v>
                </c:pt>
                <c:pt idx="1489">
                  <c:v>-6.033883569928459</c:v>
                </c:pt>
                <c:pt idx="1490">
                  <c:v>-6.214329645208197</c:v>
                </c:pt>
                <c:pt idx="1491">
                  <c:v>-6.214377462906579</c:v>
                </c:pt>
                <c:pt idx="1492">
                  <c:v>-6.290489550799317</c:v>
                </c:pt>
                <c:pt idx="1493">
                  <c:v>-6.393810408331976</c:v>
                </c:pt>
                <c:pt idx="1494">
                  <c:v>-6.298393860988478</c:v>
                </c:pt>
                <c:pt idx="1495">
                  <c:v>-6.219210694787968</c:v>
                </c:pt>
                <c:pt idx="1496">
                  <c:v>-6.21927614787488</c:v>
                </c:pt>
                <c:pt idx="1497">
                  <c:v>-6.096154885342391</c:v>
                </c:pt>
                <c:pt idx="1498">
                  <c:v>-6.096275843858393</c:v>
                </c:pt>
                <c:pt idx="1499">
                  <c:v>-5.623939877481987</c:v>
                </c:pt>
                <c:pt idx="1500">
                  <c:v>-5.624108452648907</c:v>
                </c:pt>
                <c:pt idx="1501">
                  <c:v>-4.971864752591464</c:v>
                </c:pt>
                <c:pt idx="1502">
                  <c:v>-4.822952619744448</c:v>
                </c:pt>
                <c:pt idx="1503">
                  <c:v>-4.734225647926494</c:v>
                </c:pt>
                <c:pt idx="1504">
                  <c:v>-4.487748661176882</c:v>
                </c:pt>
                <c:pt idx="1505">
                  <c:v>-4.487825701464005</c:v>
                </c:pt>
                <c:pt idx="1506">
                  <c:v>-4.560496129558292</c:v>
                </c:pt>
                <c:pt idx="1507">
                  <c:v>-4.462554361099725</c:v>
                </c:pt>
                <c:pt idx="1508">
                  <c:v>-4.441027435129583</c:v>
                </c:pt>
                <c:pt idx="1509">
                  <c:v>-4.705214345700063</c:v>
                </c:pt>
                <c:pt idx="1510">
                  <c:v>-4.705226993565992</c:v>
                </c:pt>
                <c:pt idx="1511">
                  <c:v>-4.941404089032241</c:v>
                </c:pt>
                <c:pt idx="1512">
                  <c:v>-5.10112909814716</c:v>
                </c:pt>
                <c:pt idx="1513">
                  <c:v>-5.310507594596519</c:v>
                </c:pt>
                <c:pt idx="1514">
                  <c:v>-5.495362039124235</c:v>
                </c:pt>
                <c:pt idx="1515">
                  <c:v>-5.72496780640141</c:v>
                </c:pt>
                <c:pt idx="1516">
                  <c:v>-6.004222680420523</c:v>
                </c:pt>
                <c:pt idx="1517">
                  <c:v>-6.095006044347846</c:v>
                </c:pt>
                <c:pt idx="1518">
                  <c:v>-6.251256806879687</c:v>
                </c:pt>
                <c:pt idx="1519">
                  <c:v>-6.505829062953225</c:v>
                </c:pt>
                <c:pt idx="1520">
                  <c:v>-6.716676949985613</c:v>
                </c:pt>
                <c:pt idx="1521">
                  <c:v>-6.927761452315477</c:v>
                </c:pt>
                <c:pt idx="1522">
                  <c:v>-7.229570664025382</c:v>
                </c:pt>
                <c:pt idx="1523">
                  <c:v>-7.866353868222726</c:v>
                </c:pt>
                <c:pt idx="1524">
                  <c:v>-7.866324620941747</c:v>
                </c:pt>
                <c:pt idx="1525">
                  <c:v>-8.40930674617306</c:v>
                </c:pt>
                <c:pt idx="1526">
                  <c:v>-8.40934727849835</c:v>
                </c:pt>
                <c:pt idx="1527">
                  <c:v>-8.678635648105894</c:v>
                </c:pt>
                <c:pt idx="1528">
                  <c:v>-8.87929504402999</c:v>
                </c:pt>
                <c:pt idx="1529">
                  <c:v>-8.879387326573308</c:v>
                </c:pt>
                <c:pt idx="1530">
                  <c:v>-8.969968150161648</c:v>
                </c:pt>
                <c:pt idx="1531">
                  <c:v>-9.110399860271226</c:v>
                </c:pt>
                <c:pt idx="1532">
                  <c:v>-9.299921020728739</c:v>
                </c:pt>
                <c:pt idx="1533">
                  <c:v>-9.494329047880263</c:v>
                </c:pt>
                <c:pt idx="1534">
                  <c:v>-9.494461529464496</c:v>
                </c:pt>
                <c:pt idx="1535">
                  <c:v>-9.563478430343497</c:v>
                </c:pt>
                <c:pt idx="1536">
                  <c:v>-9.563638895907585</c:v>
                </c:pt>
                <c:pt idx="1537">
                  <c:v>-9.296998280566038</c:v>
                </c:pt>
                <c:pt idx="1538">
                  <c:v>-8.83335041286719</c:v>
                </c:pt>
                <c:pt idx="1539">
                  <c:v>-8.443447163616181</c:v>
                </c:pt>
                <c:pt idx="1540">
                  <c:v>-8.443475682675407</c:v>
                </c:pt>
                <c:pt idx="1541">
                  <c:v>-8.201914238652728</c:v>
                </c:pt>
                <c:pt idx="1542">
                  <c:v>-7.141474465760887</c:v>
                </c:pt>
                <c:pt idx="1543">
                  <c:v>-7.141520009952067</c:v>
                </c:pt>
                <c:pt idx="1544">
                  <c:v>-6.47217107166152</c:v>
                </c:pt>
                <c:pt idx="1545">
                  <c:v>-5.936469603847488</c:v>
                </c:pt>
                <c:pt idx="1546">
                  <c:v>-5.44249043514524</c:v>
                </c:pt>
                <c:pt idx="1547">
                  <c:v>-4.531607898044743</c:v>
                </c:pt>
                <c:pt idx="1548">
                  <c:v>-3.753925543247566</c:v>
                </c:pt>
                <c:pt idx="1549">
                  <c:v>-3.754322308361163</c:v>
                </c:pt>
                <c:pt idx="1550">
                  <c:v>-3.117047042194963</c:v>
                </c:pt>
                <c:pt idx="1551">
                  <c:v>-2.420186957322032</c:v>
                </c:pt>
                <c:pt idx="1552">
                  <c:v>-1.659441201463943</c:v>
                </c:pt>
                <c:pt idx="1553">
                  <c:v>-1.060903711279809</c:v>
                </c:pt>
                <c:pt idx="1554">
                  <c:v>-0.0350305307095</c:v>
                </c:pt>
                <c:pt idx="1555">
                  <c:v>0.424838657896078</c:v>
                </c:pt>
                <c:pt idx="1556">
                  <c:v>0.424864409844198</c:v>
                </c:pt>
                <c:pt idx="1557">
                  <c:v>0.815126486456393</c:v>
                </c:pt>
                <c:pt idx="1558">
                  <c:v>1.210716195887032</c:v>
                </c:pt>
                <c:pt idx="1559">
                  <c:v>1.383810353796868</c:v>
                </c:pt>
                <c:pt idx="1560">
                  <c:v>1.576421345224632</c:v>
                </c:pt>
                <c:pt idx="1561">
                  <c:v>2.029443951047142</c:v>
                </c:pt>
                <c:pt idx="1562">
                  <c:v>2.029413906570927</c:v>
                </c:pt>
                <c:pt idx="1563">
                  <c:v>2.330932018890981</c:v>
                </c:pt>
                <c:pt idx="1564">
                  <c:v>3.023720119601124</c:v>
                </c:pt>
                <c:pt idx="1565">
                  <c:v>3.349246228255507</c:v>
                </c:pt>
                <c:pt idx="1566">
                  <c:v>3.349141733137318</c:v>
                </c:pt>
                <c:pt idx="1567">
                  <c:v>3.498117739026007</c:v>
                </c:pt>
                <c:pt idx="1568">
                  <c:v>3.602550671874341</c:v>
                </c:pt>
                <c:pt idx="1569">
                  <c:v>3.754118553423045</c:v>
                </c:pt>
                <c:pt idx="1570">
                  <c:v>3.792725107072238</c:v>
                </c:pt>
                <c:pt idx="1571">
                  <c:v>3.792646151066203</c:v>
                </c:pt>
                <c:pt idx="1572">
                  <c:v>3.851480187026322</c:v>
                </c:pt>
                <c:pt idx="1573">
                  <c:v>3.899588488975266</c:v>
                </c:pt>
                <c:pt idx="1574">
                  <c:v>3.859328022022064</c:v>
                </c:pt>
                <c:pt idx="1575">
                  <c:v>4.283030055240075</c:v>
                </c:pt>
                <c:pt idx="1576">
                  <c:v>4.458630225255917</c:v>
                </c:pt>
                <c:pt idx="1577">
                  <c:v>4.748079648582217</c:v>
                </c:pt>
                <c:pt idx="1578">
                  <c:v>4.920943811459064</c:v>
                </c:pt>
                <c:pt idx="1579">
                  <c:v>5.196442973823432</c:v>
                </c:pt>
                <c:pt idx="1580">
                  <c:v>5.588660568983541</c:v>
                </c:pt>
                <c:pt idx="1581">
                  <c:v>5.588452983667228</c:v>
                </c:pt>
                <c:pt idx="1582">
                  <c:v>6.175966457746266</c:v>
                </c:pt>
                <c:pt idx="1583">
                  <c:v>6.175706227715115</c:v>
                </c:pt>
                <c:pt idx="1584">
                  <c:v>6.721034655081222</c:v>
                </c:pt>
                <c:pt idx="1585">
                  <c:v>7.016081992952989</c:v>
                </c:pt>
                <c:pt idx="1586">
                  <c:v>7.015757059812221</c:v>
                </c:pt>
                <c:pt idx="1587">
                  <c:v>7.46276184918178</c:v>
                </c:pt>
                <c:pt idx="1588">
                  <c:v>7.912507274323548</c:v>
                </c:pt>
                <c:pt idx="1589">
                  <c:v>8.218964011203472</c:v>
                </c:pt>
                <c:pt idx="1590">
                  <c:v>8.609521651980603</c:v>
                </c:pt>
                <c:pt idx="1591">
                  <c:v>9.110245034771768</c:v>
                </c:pt>
                <c:pt idx="1592">
                  <c:v>10.20761074464766</c:v>
                </c:pt>
                <c:pt idx="1593">
                  <c:v>10.2068035178075</c:v>
                </c:pt>
                <c:pt idx="1594">
                  <c:v>10.60380542468564</c:v>
                </c:pt>
                <c:pt idx="1595">
                  <c:v>10.96708471278324</c:v>
                </c:pt>
                <c:pt idx="1596">
                  <c:v>11.61957582486455</c:v>
                </c:pt>
                <c:pt idx="1597">
                  <c:v>11.61865751024324</c:v>
                </c:pt>
                <c:pt idx="1598">
                  <c:v>11.97840363496971</c:v>
                </c:pt>
                <c:pt idx="1599">
                  <c:v>12.45111214388557</c:v>
                </c:pt>
                <c:pt idx="1600">
                  <c:v>12.70770643951649</c:v>
                </c:pt>
                <c:pt idx="1601">
                  <c:v>12.70679077699681</c:v>
                </c:pt>
                <c:pt idx="1602">
                  <c:v>13.02651190868369</c:v>
                </c:pt>
                <c:pt idx="1603">
                  <c:v>13.93466275107856</c:v>
                </c:pt>
                <c:pt idx="1604">
                  <c:v>13.93357846843121</c:v>
                </c:pt>
                <c:pt idx="1605">
                  <c:v>13.8733376422482</c:v>
                </c:pt>
                <c:pt idx="1606">
                  <c:v>13.87247737570815</c:v>
                </c:pt>
                <c:pt idx="1607">
                  <c:v>14.30170872209815</c:v>
                </c:pt>
                <c:pt idx="1608">
                  <c:v>14.3191988471444</c:v>
                </c:pt>
                <c:pt idx="1609">
                  <c:v>14.33677564367555</c:v>
                </c:pt>
                <c:pt idx="1610">
                  <c:v>14.22934088823445</c:v>
                </c:pt>
                <c:pt idx="1611">
                  <c:v>14.22878040986095</c:v>
                </c:pt>
                <c:pt idx="1612">
                  <c:v>14.21726844216501</c:v>
                </c:pt>
                <c:pt idx="1613">
                  <c:v>14.47842514657158</c:v>
                </c:pt>
                <c:pt idx="1614">
                  <c:v>14.77607186159365</c:v>
                </c:pt>
                <c:pt idx="1615">
                  <c:v>15.11048277704979</c:v>
                </c:pt>
                <c:pt idx="1616">
                  <c:v>15.10985113579733</c:v>
                </c:pt>
                <c:pt idx="1617">
                  <c:v>15.24719285281747</c:v>
                </c:pt>
                <c:pt idx="1618">
                  <c:v>15.44709155383348</c:v>
                </c:pt>
                <c:pt idx="1619">
                  <c:v>15.80547144235303</c:v>
                </c:pt>
                <c:pt idx="1620">
                  <c:v>15.80481884675304</c:v>
                </c:pt>
                <c:pt idx="1621">
                  <c:v>15.70074316674504</c:v>
                </c:pt>
                <c:pt idx="1622">
                  <c:v>15.66754118155576</c:v>
                </c:pt>
                <c:pt idx="1623">
                  <c:v>15.67602046457635</c:v>
                </c:pt>
                <c:pt idx="1624">
                  <c:v>15.67562284809274</c:v>
                </c:pt>
                <c:pt idx="1625">
                  <c:v>16.04593633521561</c:v>
                </c:pt>
                <c:pt idx="1626">
                  <c:v>16.04548501166557</c:v>
                </c:pt>
                <c:pt idx="1627">
                  <c:v>16.07047962648807</c:v>
                </c:pt>
                <c:pt idx="1628">
                  <c:v>16.00835262794499</c:v>
                </c:pt>
                <c:pt idx="1629">
                  <c:v>15.84489504603623</c:v>
                </c:pt>
                <c:pt idx="1630">
                  <c:v>15.55589939928702</c:v>
                </c:pt>
                <c:pt idx="1631">
                  <c:v>15.55584274605875</c:v>
                </c:pt>
                <c:pt idx="1632">
                  <c:v>15.27327595580087</c:v>
                </c:pt>
                <c:pt idx="1633">
                  <c:v>14.71000146761902</c:v>
                </c:pt>
                <c:pt idx="1634">
                  <c:v>14.71028354270973</c:v>
                </c:pt>
                <c:pt idx="1635">
                  <c:v>14.07489418437804</c:v>
                </c:pt>
                <c:pt idx="1636">
                  <c:v>14.0753128698454</c:v>
                </c:pt>
                <c:pt idx="1637">
                  <c:v>13.80107842210489</c:v>
                </c:pt>
                <c:pt idx="1638">
                  <c:v>13.18898717049279</c:v>
                </c:pt>
                <c:pt idx="1639">
                  <c:v>12.87915568936173</c:v>
                </c:pt>
                <c:pt idx="1640">
                  <c:v>12.87973971170207</c:v>
                </c:pt>
                <c:pt idx="1641">
                  <c:v>12.67015134968764</c:v>
                </c:pt>
                <c:pt idx="1642">
                  <c:v>12.59847972280317</c:v>
                </c:pt>
                <c:pt idx="1643">
                  <c:v>12.21724642011154</c:v>
                </c:pt>
                <c:pt idx="1644">
                  <c:v>12.11711030255115</c:v>
                </c:pt>
                <c:pt idx="1645">
                  <c:v>11.97355907717661</c:v>
                </c:pt>
                <c:pt idx="1646">
                  <c:v>11.65176434121695</c:v>
                </c:pt>
                <c:pt idx="1647">
                  <c:v>11.27631757291297</c:v>
                </c:pt>
                <c:pt idx="1648">
                  <c:v>10.86237792659015</c:v>
                </c:pt>
                <c:pt idx="1649">
                  <c:v>10.47134824050774</c:v>
                </c:pt>
                <c:pt idx="1650">
                  <c:v>10.47060177887039</c:v>
                </c:pt>
                <c:pt idx="1651">
                  <c:v>-12.91082451789837</c:v>
                </c:pt>
                <c:pt idx="1652">
                  <c:v>-13.09781519306927</c:v>
                </c:pt>
                <c:pt idx="1653">
                  <c:v>-13.25782778718279</c:v>
                </c:pt>
                <c:pt idx="1654">
                  <c:v>-13.41779198479153</c:v>
                </c:pt>
                <c:pt idx="1655">
                  <c:v>-13.47914202705405</c:v>
                </c:pt>
                <c:pt idx="1656">
                  <c:v>-13.51702981111485</c:v>
                </c:pt>
                <c:pt idx="1657">
                  <c:v>-13.58257022460551</c:v>
                </c:pt>
                <c:pt idx="1658">
                  <c:v>-13.66496860463998</c:v>
                </c:pt>
                <c:pt idx="1659">
                  <c:v>-13.63722096352969</c:v>
                </c:pt>
                <c:pt idx="1660">
                  <c:v>-13.64074455688413</c:v>
                </c:pt>
                <c:pt idx="1661">
                  <c:v>-13.43363979496278</c:v>
                </c:pt>
                <c:pt idx="1662">
                  <c:v>-13.18177301498167</c:v>
                </c:pt>
                <c:pt idx="1663">
                  <c:v>-12.57327364586215</c:v>
                </c:pt>
                <c:pt idx="1664">
                  <c:v>-12.34991566064704</c:v>
                </c:pt>
                <c:pt idx="1665">
                  <c:v>-12.17156215755956</c:v>
                </c:pt>
                <c:pt idx="1666">
                  <c:v>-12.11149980497378</c:v>
                </c:pt>
                <c:pt idx="1667">
                  <c:v>-12.11384055982954</c:v>
                </c:pt>
                <c:pt idx="1668">
                  <c:v>-12.11612289153763</c:v>
                </c:pt>
                <c:pt idx="1669">
                  <c:v>-11.98161349673755</c:v>
                </c:pt>
                <c:pt idx="1670">
                  <c:v>-11.97159002404</c:v>
                </c:pt>
                <c:pt idx="1671">
                  <c:v>-12.26935754518153</c:v>
                </c:pt>
                <c:pt idx="1672">
                  <c:v>-12.27048712980258</c:v>
                </c:pt>
                <c:pt idx="1673">
                  <c:v>-13.07853393799266</c:v>
                </c:pt>
                <c:pt idx="1674">
                  <c:v>-13.47078132481504</c:v>
                </c:pt>
                <c:pt idx="1675">
                  <c:v>-13.86845893468785</c:v>
                </c:pt>
                <c:pt idx="1676">
                  <c:v>-14.36090672894267</c:v>
                </c:pt>
                <c:pt idx="1677">
                  <c:v>-14.78669915635757</c:v>
                </c:pt>
                <c:pt idx="1678">
                  <c:v>-14.7880909458422</c:v>
                </c:pt>
                <c:pt idx="1679">
                  <c:v>-15.44794555376205</c:v>
                </c:pt>
                <c:pt idx="1680">
                  <c:v>-15.44936313167571</c:v>
                </c:pt>
                <c:pt idx="1681">
                  <c:v>-16.05942463043978</c:v>
                </c:pt>
                <c:pt idx="1682">
                  <c:v>-16.45638031716666</c:v>
                </c:pt>
                <c:pt idx="1683">
                  <c:v>-16.81897108420155</c:v>
                </c:pt>
                <c:pt idx="1684">
                  <c:v>-17.19724835487527</c:v>
                </c:pt>
                <c:pt idx="1685">
                  <c:v>-17.67470188790274</c:v>
                </c:pt>
                <c:pt idx="1686">
                  <c:v>-18.1534550450775</c:v>
                </c:pt>
                <c:pt idx="1687">
                  <c:v>-18.62745296661165</c:v>
                </c:pt>
                <c:pt idx="1688">
                  <c:v>-18.62914405088603</c:v>
                </c:pt>
                <c:pt idx="1689">
                  <c:v>-19.34148236548936</c:v>
                </c:pt>
                <c:pt idx="1690">
                  <c:v>-19.34325324766994</c:v>
                </c:pt>
                <c:pt idx="1691">
                  <c:v>-19.38439345424487</c:v>
                </c:pt>
                <c:pt idx="1692">
                  <c:v>-19.38589404991565</c:v>
                </c:pt>
                <c:pt idx="1693">
                  <c:v>-19.78322804816882</c:v>
                </c:pt>
                <c:pt idx="1694">
                  <c:v>-20.56934464668086</c:v>
                </c:pt>
                <c:pt idx="1695">
                  <c:v>-20.74198371800832</c:v>
                </c:pt>
                <c:pt idx="1696">
                  <c:v>-20.37916549615941</c:v>
                </c:pt>
                <c:pt idx="1697">
                  <c:v>-20.0616619280481</c:v>
                </c:pt>
                <c:pt idx="1698">
                  <c:v>-19.37699791044351</c:v>
                </c:pt>
                <c:pt idx="1699">
                  <c:v>-18.67513150137293</c:v>
                </c:pt>
                <c:pt idx="1700">
                  <c:v>-17.53884053612662</c:v>
                </c:pt>
                <c:pt idx="1701">
                  <c:v>-16.25457957438799</c:v>
                </c:pt>
                <c:pt idx="1702">
                  <c:v>-16.2546717624544</c:v>
                </c:pt>
                <c:pt idx="1703">
                  <c:v>-13.26210365766945</c:v>
                </c:pt>
                <c:pt idx="1704">
                  <c:v>-11.95756591444223</c:v>
                </c:pt>
                <c:pt idx="1705">
                  <c:v>-11.03092182558836</c:v>
                </c:pt>
                <c:pt idx="1706">
                  <c:v>-11.03020722589783</c:v>
                </c:pt>
                <c:pt idx="1707">
                  <c:v>-10.24533280029158</c:v>
                </c:pt>
                <c:pt idx="1708">
                  <c:v>-8.829603648202636</c:v>
                </c:pt>
                <c:pt idx="1709">
                  <c:v>-8.149696462073871</c:v>
                </c:pt>
                <c:pt idx="1710">
                  <c:v>-8.149367507709833</c:v>
                </c:pt>
                <c:pt idx="1711">
                  <c:v>-6.707356119913971</c:v>
                </c:pt>
                <c:pt idx="1712">
                  <c:v>-6.707194810423434</c:v>
                </c:pt>
                <c:pt idx="1713">
                  <c:v>-5.532145970956051</c:v>
                </c:pt>
                <c:pt idx="1714">
                  <c:v>-5.04636044534709</c:v>
                </c:pt>
                <c:pt idx="1715">
                  <c:v>-4.526968383432007</c:v>
                </c:pt>
                <c:pt idx="1716">
                  <c:v>-3.651837040867712</c:v>
                </c:pt>
                <c:pt idx="1717">
                  <c:v>-3.652436821281706</c:v>
                </c:pt>
                <c:pt idx="1718">
                  <c:v>-2.797351372586295</c:v>
                </c:pt>
                <c:pt idx="1719">
                  <c:v>-1.764997442403161</c:v>
                </c:pt>
                <c:pt idx="1720">
                  <c:v>-1.766800140348049</c:v>
                </c:pt>
                <c:pt idx="1721">
                  <c:v>-1.322076234158121</c:v>
                </c:pt>
                <c:pt idx="1722">
                  <c:v>0.0942868581074117</c:v>
                </c:pt>
                <c:pt idx="1723">
                  <c:v>0.0942796644744752</c:v>
                </c:pt>
                <c:pt idx="1724">
                  <c:v>1.777167567248181</c:v>
                </c:pt>
                <c:pt idx="1725">
                  <c:v>2.617120621014509</c:v>
                </c:pt>
                <c:pt idx="1726">
                  <c:v>3.452873187561902</c:v>
                </c:pt>
                <c:pt idx="1727">
                  <c:v>4.321222582193485</c:v>
                </c:pt>
                <c:pt idx="1728">
                  <c:v>5.141456604240463</c:v>
                </c:pt>
                <c:pt idx="1729">
                  <c:v>5.973723382446328</c:v>
                </c:pt>
                <c:pt idx="1730">
                  <c:v>6.790766742801688</c:v>
                </c:pt>
                <c:pt idx="1731">
                  <c:v>7.658972606738238</c:v>
                </c:pt>
                <c:pt idx="1732">
                  <c:v>7.658142891857272</c:v>
                </c:pt>
                <c:pt idx="1733">
                  <c:v>9.216708948907533</c:v>
                </c:pt>
                <c:pt idx="1734">
                  <c:v>9.59232459203298</c:v>
                </c:pt>
                <c:pt idx="1735">
                  <c:v>10.00346616400242</c:v>
                </c:pt>
                <c:pt idx="1736">
                  <c:v>10.00239343340835</c:v>
                </c:pt>
                <c:pt idx="1737">
                  <c:v>10.18789696026831</c:v>
                </c:pt>
                <c:pt idx="1738">
                  <c:v>10.67927761180418</c:v>
                </c:pt>
                <c:pt idx="1739">
                  <c:v>11.01804100650838</c:v>
                </c:pt>
                <c:pt idx="1740">
                  <c:v>11.0170610970612</c:v>
                </c:pt>
                <c:pt idx="1741">
                  <c:v>11.73070079984594</c:v>
                </c:pt>
                <c:pt idx="1742">
                  <c:v>11.72968540011452</c:v>
                </c:pt>
                <c:pt idx="1743">
                  <c:v>12.30437273514224</c:v>
                </c:pt>
                <c:pt idx="1744">
                  <c:v>12.42022296233118</c:v>
                </c:pt>
                <c:pt idx="1745">
                  <c:v>12.41934163134726</c:v>
                </c:pt>
                <c:pt idx="1746">
                  <c:v>12.41860699678802</c:v>
                </c:pt>
                <c:pt idx="1747">
                  <c:v>12.25968310815511</c:v>
                </c:pt>
                <c:pt idx="1748">
                  <c:v>12.08433201953593</c:v>
                </c:pt>
                <c:pt idx="1749">
                  <c:v>11.03829536840548</c:v>
                </c:pt>
                <c:pt idx="1750">
                  <c:v>10.17320749090027</c:v>
                </c:pt>
                <c:pt idx="1751">
                  <c:v>10.17343118134055</c:v>
                </c:pt>
                <c:pt idx="1752">
                  <c:v>8.796080566462814</c:v>
                </c:pt>
                <c:pt idx="1753">
                  <c:v>8.796504343278348</c:v>
                </c:pt>
                <c:pt idx="1754">
                  <c:v>8.321162870434522</c:v>
                </c:pt>
                <c:pt idx="1755">
                  <c:v>7.733451252386885</c:v>
                </c:pt>
                <c:pt idx="1756">
                  <c:v>7.282348335411795</c:v>
                </c:pt>
                <c:pt idx="1757">
                  <c:v>7.28281501329146</c:v>
                </c:pt>
                <c:pt idx="1758">
                  <c:v>6.957723911393853</c:v>
                </c:pt>
                <c:pt idx="1759">
                  <c:v>6.334588390556988</c:v>
                </c:pt>
                <c:pt idx="1760">
                  <c:v>6.075125670985233</c:v>
                </c:pt>
                <c:pt idx="1761">
                  <c:v>5.857830922603398</c:v>
                </c:pt>
                <c:pt idx="1762">
                  <c:v>5.858194077692585</c:v>
                </c:pt>
                <c:pt idx="1763">
                  <c:v>5.751351977801538</c:v>
                </c:pt>
                <c:pt idx="1764">
                  <c:v>5.308936784542887</c:v>
                </c:pt>
                <c:pt idx="1765">
                  <c:v>5.028813161644305</c:v>
                </c:pt>
                <c:pt idx="1766">
                  <c:v>5.02910362220016</c:v>
                </c:pt>
                <c:pt idx="1767">
                  <c:v>4.741834100945398</c:v>
                </c:pt>
                <c:pt idx="1768">
                  <c:v>4.055404652739529</c:v>
                </c:pt>
                <c:pt idx="1769">
                  <c:v>3.695303311753576</c:v>
                </c:pt>
                <c:pt idx="1770">
                  <c:v>3.695591810608712</c:v>
                </c:pt>
                <c:pt idx="1771">
                  <c:v>2.877426412307829</c:v>
                </c:pt>
                <c:pt idx="1772">
                  <c:v>2.562630755201978</c:v>
                </c:pt>
                <c:pt idx="1773">
                  <c:v>2.263782560708602</c:v>
                </c:pt>
                <c:pt idx="1774">
                  <c:v>1.914711878792436</c:v>
                </c:pt>
                <c:pt idx="1775">
                  <c:v>1.496834087223307</c:v>
                </c:pt>
                <c:pt idx="1776">
                  <c:v>1.496934243435403</c:v>
                </c:pt>
                <c:pt idx="1777">
                  <c:v>1.321440542331271</c:v>
                </c:pt>
                <c:pt idx="1778">
                  <c:v>1.233516943228719</c:v>
                </c:pt>
                <c:pt idx="1779">
                  <c:v>1.296089417960272</c:v>
                </c:pt>
                <c:pt idx="1780">
                  <c:v>1.287622302296171</c:v>
                </c:pt>
                <c:pt idx="1781">
                  <c:v>1.287647857254262</c:v>
                </c:pt>
                <c:pt idx="1782">
                  <c:v>1.13360443449602</c:v>
                </c:pt>
                <c:pt idx="1783">
                  <c:v>0.8552110395337</c:v>
                </c:pt>
                <c:pt idx="1784">
                  <c:v>0.453477523897326</c:v>
                </c:pt>
                <c:pt idx="1785">
                  <c:v>0.269627937137188</c:v>
                </c:pt>
                <c:pt idx="1786">
                  <c:v>0.269634373053675</c:v>
                </c:pt>
                <c:pt idx="1787">
                  <c:v>-0.0476471110847146</c:v>
                </c:pt>
                <c:pt idx="1788">
                  <c:v>-0.471605383325841</c:v>
                </c:pt>
                <c:pt idx="1789">
                  <c:v>-1.280327226632433</c:v>
                </c:pt>
                <c:pt idx="1790">
                  <c:v>-1.552352032699249</c:v>
                </c:pt>
                <c:pt idx="1791">
                  <c:v>-1.885769865272311</c:v>
                </c:pt>
                <c:pt idx="1792">
                  <c:v>-1.885894112930918</c:v>
                </c:pt>
                <c:pt idx="1793">
                  <c:v>-1.801413402952549</c:v>
                </c:pt>
                <c:pt idx="1794">
                  <c:v>-1.611762071464015</c:v>
                </c:pt>
                <c:pt idx="1795">
                  <c:v>-1.380568269937907</c:v>
                </c:pt>
                <c:pt idx="1796">
                  <c:v>-1.195213760302702</c:v>
                </c:pt>
                <c:pt idx="1797">
                  <c:v>-1.195484698183055</c:v>
                </c:pt>
                <c:pt idx="1798">
                  <c:v>-1.013594090779452</c:v>
                </c:pt>
                <c:pt idx="1799">
                  <c:v>-0.824506961670705</c:v>
                </c:pt>
                <c:pt idx="1800">
                  <c:v>-0.82497475360244</c:v>
                </c:pt>
                <c:pt idx="1801">
                  <c:v>-0.993292122485432</c:v>
                </c:pt>
                <c:pt idx="1802">
                  <c:v>-0.994061325917719</c:v>
                </c:pt>
                <c:pt idx="1803">
                  <c:v>-1.111889140141779</c:v>
                </c:pt>
                <c:pt idx="1804">
                  <c:v>-1.23747641555074</c:v>
                </c:pt>
                <c:pt idx="1805">
                  <c:v>-1.489176338544415</c:v>
                </c:pt>
                <c:pt idx="1806">
                  <c:v>-1.489885952486825</c:v>
                </c:pt>
                <c:pt idx="1807">
                  <c:v>-1.942451674682757</c:v>
                </c:pt>
                <c:pt idx="1808">
                  <c:v>-2.064603468917435</c:v>
                </c:pt>
                <c:pt idx="1809">
                  <c:v>-2.367151625982586</c:v>
                </c:pt>
                <c:pt idx="1810">
                  <c:v>-2.701719408551437</c:v>
                </c:pt>
                <c:pt idx="1811">
                  <c:v>-3.10267116152778</c:v>
                </c:pt>
                <c:pt idx="1812">
                  <c:v>-3.10252979905517</c:v>
                </c:pt>
                <c:pt idx="1813">
                  <c:v>-3.845876415489203</c:v>
                </c:pt>
                <c:pt idx="1814">
                  <c:v>-4.420668382289912</c:v>
                </c:pt>
                <c:pt idx="1815">
                  <c:v>-4.98805372504205</c:v>
                </c:pt>
                <c:pt idx="1816">
                  <c:v>-4.987258973059983</c:v>
                </c:pt>
                <c:pt idx="1817">
                  <c:v>-5.330874201010449</c:v>
                </c:pt>
                <c:pt idx="1818">
                  <c:v>-5.489555049290282</c:v>
                </c:pt>
                <c:pt idx="1819">
                  <c:v>-5.642274895869101</c:v>
                </c:pt>
                <c:pt idx="1820">
                  <c:v>-5.751480080881822</c:v>
                </c:pt>
                <c:pt idx="1821">
                  <c:v>-5.839415295759271</c:v>
                </c:pt>
                <c:pt idx="1822">
                  <c:v>-6.013770734096505</c:v>
                </c:pt>
                <c:pt idx="1823">
                  <c:v>-6.172871069592887</c:v>
                </c:pt>
                <c:pt idx="1824">
                  <c:v>-6.543065607989666</c:v>
                </c:pt>
                <c:pt idx="1825">
                  <c:v>-6.918237281786725</c:v>
                </c:pt>
                <c:pt idx="1826">
                  <c:v>-6.917290100815485</c:v>
                </c:pt>
                <c:pt idx="1827">
                  <c:v>-7.036460129375624</c:v>
                </c:pt>
                <c:pt idx="1828">
                  <c:v>-7.210425458264969</c:v>
                </c:pt>
                <c:pt idx="1829">
                  <c:v>-7.371435320905217</c:v>
                </c:pt>
                <c:pt idx="1830">
                  <c:v>-7.37054972300438</c:v>
                </c:pt>
                <c:pt idx="1831">
                  <c:v>-7.715374380214956</c:v>
                </c:pt>
                <c:pt idx="1832">
                  <c:v>-8.055193034953132</c:v>
                </c:pt>
                <c:pt idx="1833">
                  <c:v>-8.39258023300878</c:v>
                </c:pt>
                <c:pt idx="1834">
                  <c:v>-8.844591166786188</c:v>
                </c:pt>
                <c:pt idx="1835">
                  <c:v>-9.731467820020237</c:v>
                </c:pt>
                <c:pt idx="1836">
                  <c:v>-9.730837276635146</c:v>
                </c:pt>
                <c:pt idx="1837">
                  <c:v>-9.391742635252707</c:v>
                </c:pt>
                <c:pt idx="1838">
                  <c:v>-10.46787821165328</c:v>
                </c:pt>
                <c:pt idx="1839">
                  <c:v>-10.98607998204318</c:v>
                </c:pt>
                <c:pt idx="1840">
                  <c:v>-11.57383429549911</c:v>
                </c:pt>
                <c:pt idx="1841">
                  <c:v>-12.15646180887419</c:v>
                </c:pt>
                <c:pt idx="1842">
                  <c:v>-12.15609362571495</c:v>
                </c:pt>
                <c:pt idx="1843">
                  <c:v>-13.16844995227455</c:v>
                </c:pt>
                <c:pt idx="1844">
                  <c:v>-13.5620185118049</c:v>
                </c:pt>
                <c:pt idx="1845">
                  <c:v>-13.96617522558937</c:v>
                </c:pt>
                <c:pt idx="1846">
                  <c:v>-14.31595860304428</c:v>
                </c:pt>
                <c:pt idx="1847">
                  <c:v>-14.69902321004148</c:v>
                </c:pt>
                <c:pt idx="1848">
                  <c:v>-14.76367839277207</c:v>
                </c:pt>
                <c:pt idx="1849">
                  <c:v>-14.81603552764996</c:v>
                </c:pt>
                <c:pt idx="1850">
                  <c:v>-14.72370894790485</c:v>
                </c:pt>
                <c:pt idx="1851">
                  <c:v>-14.58192722275006</c:v>
                </c:pt>
                <c:pt idx="1852">
                  <c:v>-14.58212403732112</c:v>
                </c:pt>
                <c:pt idx="1853">
                  <c:v>-14.07687406137051</c:v>
                </c:pt>
                <c:pt idx="1854">
                  <c:v>-12.70209381055234</c:v>
                </c:pt>
                <c:pt idx="1855">
                  <c:v>-11.75126409335069</c:v>
                </c:pt>
                <c:pt idx="1856">
                  <c:v>-10.83968819095766</c:v>
                </c:pt>
                <c:pt idx="1857">
                  <c:v>-10.03191462225821</c:v>
                </c:pt>
                <c:pt idx="1858">
                  <c:v>-10.03167243055422</c:v>
                </c:pt>
                <c:pt idx="1859">
                  <c:v>-8.650121727776101</c:v>
                </c:pt>
                <c:pt idx="1860">
                  <c:v>-8.649890245296166</c:v>
                </c:pt>
                <c:pt idx="1861">
                  <c:v>-7.434810122150181</c:v>
                </c:pt>
                <c:pt idx="1862">
                  <c:v>-7.43456100527433</c:v>
                </c:pt>
                <c:pt idx="1863">
                  <c:v>-6.761911208583831</c:v>
                </c:pt>
                <c:pt idx="1864">
                  <c:v>-5.374404220151865</c:v>
                </c:pt>
                <c:pt idx="1865">
                  <c:v>-4.738393141938128</c:v>
                </c:pt>
                <c:pt idx="1866">
                  <c:v>-4.101100447174567</c:v>
                </c:pt>
                <c:pt idx="1867">
                  <c:v>-4.101642899940502</c:v>
                </c:pt>
                <c:pt idx="1868">
                  <c:v>-3.012791103313732</c:v>
                </c:pt>
                <c:pt idx="1869">
                  <c:v>-2.565647827828751</c:v>
                </c:pt>
                <c:pt idx="1870">
                  <c:v>-2.071615223431189</c:v>
                </c:pt>
                <c:pt idx="1871">
                  <c:v>-2.072869983310333</c:v>
                </c:pt>
                <c:pt idx="1872">
                  <c:v>-1.651763637444285</c:v>
                </c:pt>
                <c:pt idx="1873">
                  <c:v>-1.21089806163084</c:v>
                </c:pt>
                <c:pt idx="1874">
                  <c:v>-0.36312140135118</c:v>
                </c:pt>
                <c:pt idx="1875">
                  <c:v>-0.0261668992663822</c:v>
                </c:pt>
                <c:pt idx="1876">
                  <c:v>0.299777633030933</c:v>
                </c:pt>
                <c:pt idx="1877">
                  <c:v>0.592210367610535</c:v>
                </c:pt>
                <c:pt idx="1878">
                  <c:v>1.00711906179485</c:v>
                </c:pt>
                <c:pt idx="1879">
                  <c:v>1.366613615521558</c:v>
                </c:pt>
                <c:pt idx="1880">
                  <c:v>1.728223534052976</c:v>
                </c:pt>
                <c:pt idx="1881">
                  <c:v>1.968018167544397</c:v>
                </c:pt>
                <c:pt idx="1882">
                  <c:v>1.96808260924942</c:v>
                </c:pt>
                <c:pt idx="1883">
                  <c:v>1.613247044340898</c:v>
                </c:pt>
                <c:pt idx="1884">
                  <c:v>1.492992473672304</c:v>
                </c:pt>
                <c:pt idx="1885">
                  <c:v>1.449364081649073</c:v>
                </c:pt>
                <c:pt idx="1886">
                  <c:v>1.449391593896804</c:v>
                </c:pt>
                <c:pt idx="1887">
                  <c:v>1.393355664088012</c:v>
                </c:pt>
                <c:pt idx="1888">
                  <c:v>1.529444436353668</c:v>
                </c:pt>
                <c:pt idx="1889">
                  <c:v>1.589742170121878</c:v>
                </c:pt>
                <c:pt idx="1890">
                  <c:v>1.589751139760404</c:v>
                </c:pt>
                <c:pt idx="1891">
                  <c:v>1.409138548020518</c:v>
                </c:pt>
                <c:pt idx="1892">
                  <c:v>1.466385999949646</c:v>
                </c:pt>
                <c:pt idx="1893">
                  <c:v>1.432518095601626</c:v>
                </c:pt>
                <c:pt idx="1894">
                  <c:v>1.408876978465972</c:v>
                </c:pt>
                <c:pt idx="1895">
                  <c:v>1.50565599522297</c:v>
                </c:pt>
                <c:pt idx="1896">
                  <c:v>1.556758858342354</c:v>
                </c:pt>
                <c:pt idx="1897">
                  <c:v>1.555050296435126</c:v>
                </c:pt>
                <c:pt idx="1898">
                  <c:v>1.68160911018091</c:v>
                </c:pt>
                <c:pt idx="1899">
                  <c:v>1.838305736627284</c:v>
                </c:pt>
                <c:pt idx="1900">
                  <c:v>2.122554155236416</c:v>
                </c:pt>
                <c:pt idx="1901">
                  <c:v>2.423431409884515</c:v>
                </c:pt>
                <c:pt idx="1902">
                  <c:v>3.03333597014194</c:v>
                </c:pt>
                <c:pt idx="1903">
                  <c:v>3.03323661561068</c:v>
                </c:pt>
                <c:pt idx="1904">
                  <c:v>4.199248502527978</c:v>
                </c:pt>
                <c:pt idx="1905">
                  <c:v>4.82123233083162</c:v>
                </c:pt>
                <c:pt idx="1906">
                  <c:v>5.44086229245687</c:v>
                </c:pt>
                <c:pt idx="1907">
                  <c:v>5.440516225618537</c:v>
                </c:pt>
                <c:pt idx="1908">
                  <c:v>6.640284977854534</c:v>
                </c:pt>
                <c:pt idx="1909">
                  <c:v>6.832462828811349</c:v>
                </c:pt>
                <c:pt idx="1910">
                  <c:v>6.942558389632622</c:v>
                </c:pt>
                <c:pt idx="1911">
                  <c:v>7.184365620799473</c:v>
                </c:pt>
                <c:pt idx="1912">
                  <c:v>7.433762220966705</c:v>
                </c:pt>
                <c:pt idx="1913">
                  <c:v>7.947070525741475</c:v>
                </c:pt>
                <c:pt idx="1914">
                  <c:v>8.39909641791056</c:v>
                </c:pt>
                <c:pt idx="1915">
                  <c:v>8.836041594167834</c:v>
                </c:pt>
                <c:pt idx="1916">
                  <c:v>9.274726817754521</c:v>
                </c:pt>
                <c:pt idx="1917">
                  <c:v>9.274063362787444</c:v>
                </c:pt>
                <c:pt idx="1918">
                  <c:v>9.80748939722469</c:v>
                </c:pt>
                <c:pt idx="1919">
                  <c:v>9.92984679471198</c:v>
                </c:pt>
                <c:pt idx="1920">
                  <c:v>9.929199519108054</c:v>
                </c:pt>
                <c:pt idx="1921">
                  <c:v>10.85214696557798</c:v>
                </c:pt>
                <c:pt idx="1922">
                  <c:v>11.4187456645211</c:v>
                </c:pt>
                <c:pt idx="1923">
                  <c:v>11.41784743913827</c:v>
                </c:pt>
                <c:pt idx="1924">
                  <c:v>12.44932986143054</c:v>
                </c:pt>
                <c:pt idx="1925">
                  <c:v>13.06367829563482</c:v>
                </c:pt>
                <c:pt idx="1926">
                  <c:v>13.06250541681286</c:v>
                </c:pt>
                <c:pt idx="1927">
                  <c:v>13.48859818673665</c:v>
                </c:pt>
                <c:pt idx="1928">
                  <c:v>14.27667341224742</c:v>
                </c:pt>
                <c:pt idx="1929">
                  <c:v>14.69040902609045</c:v>
                </c:pt>
                <c:pt idx="1930">
                  <c:v>15.15382464293891</c:v>
                </c:pt>
                <c:pt idx="1931">
                  <c:v>15.15238940493196</c:v>
                </c:pt>
                <c:pt idx="1932">
                  <c:v>16.51270561440007</c:v>
                </c:pt>
                <c:pt idx="1933">
                  <c:v>17.12310962540966</c:v>
                </c:pt>
                <c:pt idx="1934">
                  <c:v>17.61538565320275</c:v>
                </c:pt>
                <c:pt idx="1935">
                  <c:v>18.10605123562023</c:v>
                </c:pt>
                <c:pt idx="1936">
                  <c:v>18.5842418786822</c:v>
                </c:pt>
                <c:pt idx="1937">
                  <c:v>18.90552075982776</c:v>
                </c:pt>
                <c:pt idx="1938">
                  <c:v>19.11133691750819</c:v>
                </c:pt>
                <c:pt idx="1939">
                  <c:v>19.27134097051155</c:v>
                </c:pt>
                <c:pt idx="1940">
                  <c:v>19.57549946978643</c:v>
                </c:pt>
                <c:pt idx="1941">
                  <c:v>19.88815166601786</c:v>
                </c:pt>
                <c:pt idx="1942">
                  <c:v>19.88638281020321</c:v>
                </c:pt>
                <c:pt idx="1943">
                  <c:v>20.36272701936662</c:v>
                </c:pt>
                <c:pt idx="1944">
                  <c:v>20.61667727007369</c:v>
                </c:pt>
                <c:pt idx="1945">
                  <c:v>20.84134849618698</c:v>
                </c:pt>
                <c:pt idx="1946">
                  <c:v>21.12960329110714</c:v>
                </c:pt>
                <c:pt idx="1947">
                  <c:v>21.12800053008536</c:v>
                </c:pt>
                <c:pt idx="1948">
                  <c:v>21.2235048333454</c:v>
                </c:pt>
                <c:pt idx="1949">
                  <c:v>21.23778265191032</c:v>
                </c:pt>
                <c:pt idx="1950">
                  <c:v>21.23703314677854</c:v>
                </c:pt>
                <c:pt idx="1951">
                  <c:v>15.43685739070927</c:v>
                </c:pt>
                <c:pt idx="1952">
                  <c:v>15.43831970491578</c:v>
                </c:pt>
                <c:pt idx="1953">
                  <c:v>15.46045210967774</c:v>
                </c:pt>
                <c:pt idx="1954">
                  <c:v>15.3494668558126</c:v>
                </c:pt>
                <c:pt idx="1955">
                  <c:v>15.21784446723139</c:v>
                </c:pt>
                <c:pt idx="1956">
                  <c:v>15.24969855037268</c:v>
                </c:pt>
                <c:pt idx="1957">
                  <c:v>15.25058444787275</c:v>
                </c:pt>
                <c:pt idx="1958">
                  <c:v>15.17305042184404</c:v>
                </c:pt>
                <c:pt idx="1959">
                  <c:v>15.07862047912927</c:v>
                </c:pt>
                <c:pt idx="1960">
                  <c:v>15.01057992060245</c:v>
                </c:pt>
                <c:pt idx="1961">
                  <c:v>14.96432985219751</c:v>
                </c:pt>
                <c:pt idx="1962">
                  <c:v>14.96494044836277</c:v>
                </c:pt>
                <c:pt idx="1963">
                  <c:v>14.47256565967426</c:v>
                </c:pt>
                <c:pt idx="1964">
                  <c:v>14.14630746732339</c:v>
                </c:pt>
                <c:pt idx="1965">
                  <c:v>13.68561769479719</c:v>
                </c:pt>
                <c:pt idx="1966">
                  <c:v>13.42651504266181</c:v>
                </c:pt>
                <c:pt idx="1967">
                  <c:v>13.32181166989838</c:v>
                </c:pt>
                <c:pt idx="1968">
                  <c:v>13.42990538020674</c:v>
                </c:pt>
                <c:pt idx="1969">
                  <c:v>13.59301602079076</c:v>
                </c:pt>
                <c:pt idx="1970">
                  <c:v>13.74561592758954</c:v>
                </c:pt>
                <c:pt idx="1971">
                  <c:v>13.74596859061788</c:v>
                </c:pt>
                <c:pt idx="1972">
                  <c:v>13.78482666961564</c:v>
                </c:pt>
                <c:pt idx="1973">
                  <c:v>13.90905905398396</c:v>
                </c:pt>
                <c:pt idx="1974">
                  <c:v>13.98472915516061</c:v>
                </c:pt>
                <c:pt idx="1975">
                  <c:v>14.04887649419628</c:v>
                </c:pt>
                <c:pt idx="1976">
                  <c:v>14.04998282519504</c:v>
                </c:pt>
                <c:pt idx="1977">
                  <c:v>14.05108313413357</c:v>
                </c:pt>
                <c:pt idx="1978">
                  <c:v>13.93928391236632</c:v>
                </c:pt>
                <c:pt idx="1979">
                  <c:v>13.84355463020826</c:v>
                </c:pt>
                <c:pt idx="1980">
                  <c:v>13.84370758902886</c:v>
                </c:pt>
                <c:pt idx="1981">
                  <c:v>13.58901948434177</c:v>
                </c:pt>
                <c:pt idx="1982">
                  <c:v>13.58921735253176</c:v>
                </c:pt>
                <c:pt idx="1983">
                  <c:v>13.47703865330141</c:v>
                </c:pt>
                <c:pt idx="1984">
                  <c:v>13.13456882238994</c:v>
                </c:pt>
                <c:pt idx="1985">
                  <c:v>12.83520700280491</c:v>
                </c:pt>
                <c:pt idx="1986">
                  <c:v>12.83555177242322</c:v>
                </c:pt>
                <c:pt idx="1987">
                  <c:v>12.61230766295288</c:v>
                </c:pt>
                <c:pt idx="1988">
                  <c:v>12.36864542949858</c:v>
                </c:pt>
                <c:pt idx="1989">
                  <c:v>12.21688670856907</c:v>
                </c:pt>
                <c:pt idx="1990">
                  <c:v>12.12339932663657</c:v>
                </c:pt>
                <c:pt idx="1991">
                  <c:v>12.12374521913211</c:v>
                </c:pt>
                <c:pt idx="1992">
                  <c:v>12.11565551754119</c:v>
                </c:pt>
                <c:pt idx="1993">
                  <c:v>11.5991622269294</c:v>
                </c:pt>
                <c:pt idx="1994">
                  <c:v>11.34944960523855</c:v>
                </c:pt>
                <c:pt idx="1995">
                  <c:v>11.04056071940483</c:v>
                </c:pt>
                <c:pt idx="1996">
                  <c:v>10.83726009583358</c:v>
                </c:pt>
                <c:pt idx="1997">
                  <c:v>10.71258149247789</c:v>
                </c:pt>
                <c:pt idx="1998">
                  <c:v>10.53551477786282</c:v>
                </c:pt>
                <c:pt idx="1999">
                  <c:v>10.25161991224021</c:v>
                </c:pt>
                <c:pt idx="2000">
                  <c:v>9.828483931970501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6522424"/>
        <c:axId val="2086525464"/>
      </c:lineChart>
      <c:catAx>
        <c:axId val="2086522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de-DE"/>
          </a:p>
        </c:txPr>
        <c:crossAx val="2086525464"/>
        <c:crosses val="autoZero"/>
        <c:auto val="1"/>
        <c:lblAlgn val="ctr"/>
        <c:lblOffset val="100"/>
        <c:noMultiLvlLbl val="0"/>
      </c:catAx>
      <c:valAx>
        <c:axId val="2086525464"/>
        <c:scaling>
          <c:orientation val="minMax"/>
        </c:scaling>
        <c:delete val="0"/>
        <c:axPos val="l"/>
        <c:majorGridlines/>
        <c:numFmt formatCode="0.000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de-DE"/>
          </a:p>
        </c:txPr>
        <c:crossAx val="20865224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1400"/>
          </a:pPr>
          <a:endParaRPr lang="de-DE"/>
        </a:p>
      </c:txPr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'Batterie 5 - P, E, Eta, U'!$H$17</c:f>
              <c:strCache>
                <c:ptCount val="1"/>
                <c:pt idx="0">
                  <c:v>I [A]</c:v>
                </c:pt>
              </c:strCache>
            </c:strRef>
          </c:tx>
          <c:marker>
            <c:symbol val="none"/>
          </c:marker>
          <c:cat>
            <c:numRef>
              <c:f>'Batterie 5 - P, E, Eta, U'!$B$19:$B$2019</c:f>
              <c:numCache>
                <c:formatCode>General</c:formatCode>
                <c:ptCount val="2001"/>
                <c:pt idx="0">
                  <c:v>0.0</c:v>
                </c:pt>
                <c:pt idx="1">
                  <c:v>2.0</c:v>
                </c:pt>
                <c:pt idx="2">
                  <c:v>4.0</c:v>
                </c:pt>
                <c:pt idx="3">
                  <c:v>6.0</c:v>
                </c:pt>
                <c:pt idx="4">
                  <c:v>8.0</c:v>
                </c:pt>
                <c:pt idx="5">
                  <c:v>10.0</c:v>
                </c:pt>
                <c:pt idx="6">
                  <c:v>12.0</c:v>
                </c:pt>
                <c:pt idx="7">
                  <c:v>14.0</c:v>
                </c:pt>
                <c:pt idx="8">
                  <c:v>16.0</c:v>
                </c:pt>
                <c:pt idx="9">
                  <c:v>18.0</c:v>
                </c:pt>
                <c:pt idx="10">
                  <c:v>20.0</c:v>
                </c:pt>
                <c:pt idx="11">
                  <c:v>22.0</c:v>
                </c:pt>
                <c:pt idx="12">
                  <c:v>24.0</c:v>
                </c:pt>
                <c:pt idx="13">
                  <c:v>26.0</c:v>
                </c:pt>
                <c:pt idx="14">
                  <c:v>28.0</c:v>
                </c:pt>
                <c:pt idx="15">
                  <c:v>30.0</c:v>
                </c:pt>
                <c:pt idx="16">
                  <c:v>32.0</c:v>
                </c:pt>
                <c:pt idx="17">
                  <c:v>34.0</c:v>
                </c:pt>
                <c:pt idx="18">
                  <c:v>36.0</c:v>
                </c:pt>
                <c:pt idx="19">
                  <c:v>38.0</c:v>
                </c:pt>
                <c:pt idx="20">
                  <c:v>40.0</c:v>
                </c:pt>
                <c:pt idx="21">
                  <c:v>42.0</c:v>
                </c:pt>
                <c:pt idx="22">
                  <c:v>44.0</c:v>
                </c:pt>
                <c:pt idx="23">
                  <c:v>46.0</c:v>
                </c:pt>
                <c:pt idx="24">
                  <c:v>48.0</c:v>
                </c:pt>
                <c:pt idx="25">
                  <c:v>50.0</c:v>
                </c:pt>
                <c:pt idx="26">
                  <c:v>52.0</c:v>
                </c:pt>
                <c:pt idx="27">
                  <c:v>54.0</c:v>
                </c:pt>
                <c:pt idx="28">
                  <c:v>56.0</c:v>
                </c:pt>
                <c:pt idx="29">
                  <c:v>58.0</c:v>
                </c:pt>
                <c:pt idx="30">
                  <c:v>60.0</c:v>
                </c:pt>
                <c:pt idx="31">
                  <c:v>62.0</c:v>
                </c:pt>
                <c:pt idx="32">
                  <c:v>64.0</c:v>
                </c:pt>
                <c:pt idx="33">
                  <c:v>66.0</c:v>
                </c:pt>
                <c:pt idx="34">
                  <c:v>68.0</c:v>
                </c:pt>
                <c:pt idx="35">
                  <c:v>70.0</c:v>
                </c:pt>
                <c:pt idx="36">
                  <c:v>72.0</c:v>
                </c:pt>
                <c:pt idx="37">
                  <c:v>74.0</c:v>
                </c:pt>
                <c:pt idx="38">
                  <c:v>76.0</c:v>
                </c:pt>
                <c:pt idx="39">
                  <c:v>78.0</c:v>
                </c:pt>
                <c:pt idx="40">
                  <c:v>80.0</c:v>
                </c:pt>
                <c:pt idx="41">
                  <c:v>82.0</c:v>
                </c:pt>
                <c:pt idx="42">
                  <c:v>84.0</c:v>
                </c:pt>
                <c:pt idx="43">
                  <c:v>86.0</c:v>
                </c:pt>
                <c:pt idx="44">
                  <c:v>88.0</c:v>
                </c:pt>
                <c:pt idx="45">
                  <c:v>90.0</c:v>
                </c:pt>
                <c:pt idx="46">
                  <c:v>92.0</c:v>
                </c:pt>
                <c:pt idx="47">
                  <c:v>94.0</c:v>
                </c:pt>
                <c:pt idx="48">
                  <c:v>96.0</c:v>
                </c:pt>
                <c:pt idx="49">
                  <c:v>98.0</c:v>
                </c:pt>
                <c:pt idx="50">
                  <c:v>100.0</c:v>
                </c:pt>
                <c:pt idx="51">
                  <c:v>102.0</c:v>
                </c:pt>
                <c:pt idx="52">
                  <c:v>104.0</c:v>
                </c:pt>
                <c:pt idx="53">
                  <c:v>106.0</c:v>
                </c:pt>
                <c:pt idx="54">
                  <c:v>108.0</c:v>
                </c:pt>
                <c:pt idx="55">
                  <c:v>110.0</c:v>
                </c:pt>
                <c:pt idx="56">
                  <c:v>112.0</c:v>
                </c:pt>
                <c:pt idx="57">
                  <c:v>114.0</c:v>
                </c:pt>
                <c:pt idx="58">
                  <c:v>116.0</c:v>
                </c:pt>
                <c:pt idx="59">
                  <c:v>118.0</c:v>
                </c:pt>
                <c:pt idx="60">
                  <c:v>120.0</c:v>
                </c:pt>
                <c:pt idx="61">
                  <c:v>122.0</c:v>
                </c:pt>
                <c:pt idx="62">
                  <c:v>124.0</c:v>
                </c:pt>
                <c:pt idx="63">
                  <c:v>126.0</c:v>
                </c:pt>
                <c:pt idx="64">
                  <c:v>128.0</c:v>
                </c:pt>
                <c:pt idx="65">
                  <c:v>130.0</c:v>
                </c:pt>
                <c:pt idx="66">
                  <c:v>132.0</c:v>
                </c:pt>
                <c:pt idx="67">
                  <c:v>134.0</c:v>
                </c:pt>
                <c:pt idx="68">
                  <c:v>136.0</c:v>
                </c:pt>
                <c:pt idx="69">
                  <c:v>138.0</c:v>
                </c:pt>
                <c:pt idx="70">
                  <c:v>140.0</c:v>
                </c:pt>
                <c:pt idx="71">
                  <c:v>142.0</c:v>
                </c:pt>
                <c:pt idx="72">
                  <c:v>144.0</c:v>
                </c:pt>
                <c:pt idx="73">
                  <c:v>146.0</c:v>
                </c:pt>
                <c:pt idx="74">
                  <c:v>148.0</c:v>
                </c:pt>
                <c:pt idx="75">
                  <c:v>150.0</c:v>
                </c:pt>
                <c:pt idx="76">
                  <c:v>152.0</c:v>
                </c:pt>
                <c:pt idx="77">
                  <c:v>154.0</c:v>
                </c:pt>
                <c:pt idx="78">
                  <c:v>156.0</c:v>
                </c:pt>
                <c:pt idx="79">
                  <c:v>158.0</c:v>
                </c:pt>
                <c:pt idx="80">
                  <c:v>160.0</c:v>
                </c:pt>
                <c:pt idx="81">
                  <c:v>162.0</c:v>
                </c:pt>
                <c:pt idx="82">
                  <c:v>164.0</c:v>
                </c:pt>
                <c:pt idx="83">
                  <c:v>166.0</c:v>
                </c:pt>
                <c:pt idx="84">
                  <c:v>168.0</c:v>
                </c:pt>
                <c:pt idx="85">
                  <c:v>170.0</c:v>
                </c:pt>
                <c:pt idx="86">
                  <c:v>172.0</c:v>
                </c:pt>
                <c:pt idx="87">
                  <c:v>174.0</c:v>
                </c:pt>
                <c:pt idx="88">
                  <c:v>176.0</c:v>
                </c:pt>
                <c:pt idx="89">
                  <c:v>178.0</c:v>
                </c:pt>
                <c:pt idx="90">
                  <c:v>180.0</c:v>
                </c:pt>
                <c:pt idx="91">
                  <c:v>182.0</c:v>
                </c:pt>
                <c:pt idx="92">
                  <c:v>184.0</c:v>
                </c:pt>
                <c:pt idx="93">
                  <c:v>186.0</c:v>
                </c:pt>
                <c:pt idx="94">
                  <c:v>188.0</c:v>
                </c:pt>
                <c:pt idx="95">
                  <c:v>190.0</c:v>
                </c:pt>
                <c:pt idx="96">
                  <c:v>192.0</c:v>
                </c:pt>
                <c:pt idx="97">
                  <c:v>194.0</c:v>
                </c:pt>
                <c:pt idx="98">
                  <c:v>196.0</c:v>
                </c:pt>
                <c:pt idx="99">
                  <c:v>198.0</c:v>
                </c:pt>
                <c:pt idx="100">
                  <c:v>200.0</c:v>
                </c:pt>
                <c:pt idx="101">
                  <c:v>202.0</c:v>
                </c:pt>
                <c:pt idx="102">
                  <c:v>204.0</c:v>
                </c:pt>
                <c:pt idx="103">
                  <c:v>206.0</c:v>
                </c:pt>
                <c:pt idx="104">
                  <c:v>208.0</c:v>
                </c:pt>
                <c:pt idx="105">
                  <c:v>210.0</c:v>
                </c:pt>
                <c:pt idx="106">
                  <c:v>212.0</c:v>
                </c:pt>
                <c:pt idx="107">
                  <c:v>214.0</c:v>
                </c:pt>
                <c:pt idx="108">
                  <c:v>216.0</c:v>
                </c:pt>
                <c:pt idx="109">
                  <c:v>218.0</c:v>
                </c:pt>
                <c:pt idx="110">
                  <c:v>220.0</c:v>
                </c:pt>
                <c:pt idx="111">
                  <c:v>222.0</c:v>
                </c:pt>
                <c:pt idx="112">
                  <c:v>224.0</c:v>
                </c:pt>
                <c:pt idx="113">
                  <c:v>226.0</c:v>
                </c:pt>
                <c:pt idx="114">
                  <c:v>228.0</c:v>
                </c:pt>
                <c:pt idx="115">
                  <c:v>230.0</c:v>
                </c:pt>
                <c:pt idx="116">
                  <c:v>232.0</c:v>
                </c:pt>
                <c:pt idx="117">
                  <c:v>234.0</c:v>
                </c:pt>
                <c:pt idx="118">
                  <c:v>236.0</c:v>
                </c:pt>
                <c:pt idx="119">
                  <c:v>238.0</c:v>
                </c:pt>
                <c:pt idx="120">
                  <c:v>240.0</c:v>
                </c:pt>
                <c:pt idx="121">
                  <c:v>242.0</c:v>
                </c:pt>
                <c:pt idx="122">
                  <c:v>244.0</c:v>
                </c:pt>
                <c:pt idx="123">
                  <c:v>246.0</c:v>
                </c:pt>
                <c:pt idx="124">
                  <c:v>248.0</c:v>
                </c:pt>
                <c:pt idx="125">
                  <c:v>250.0</c:v>
                </c:pt>
                <c:pt idx="126">
                  <c:v>252.0</c:v>
                </c:pt>
                <c:pt idx="127">
                  <c:v>254.0</c:v>
                </c:pt>
                <c:pt idx="128">
                  <c:v>256.0</c:v>
                </c:pt>
                <c:pt idx="129">
                  <c:v>258.0</c:v>
                </c:pt>
                <c:pt idx="130">
                  <c:v>260.0</c:v>
                </c:pt>
                <c:pt idx="131">
                  <c:v>262.0</c:v>
                </c:pt>
                <c:pt idx="132">
                  <c:v>264.0</c:v>
                </c:pt>
                <c:pt idx="133">
                  <c:v>266.0</c:v>
                </c:pt>
                <c:pt idx="134">
                  <c:v>268.0</c:v>
                </c:pt>
                <c:pt idx="135">
                  <c:v>270.0</c:v>
                </c:pt>
                <c:pt idx="136">
                  <c:v>272.0</c:v>
                </c:pt>
                <c:pt idx="137">
                  <c:v>274.0</c:v>
                </c:pt>
                <c:pt idx="138">
                  <c:v>276.0</c:v>
                </c:pt>
                <c:pt idx="139">
                  <c:v>278.0</c:v>
                </c:pt>
                <c:pt idx="140">
                  <c:v>280.0</c:v>
                </c:pt>
                <c:pt idx="141">
                  <c:v>282.0</c:v>
                </c:pt>
                <c:pt idx="142">
                  <c:v>284.0</c:v>
                </c:pt>
                <c:pt idx="143">
                  <c:v>286.0</c:v>
                </c:pt>
                <c:pt idx="144">
                  <c:v>288.0</c:v>
                </c:pt>
                <c:pt idx="145">
                  <c:v>290.0</c:v>
                </c:pt>
                <c:pt idx="146">
                  <c:v>292.0</c:v>
                </c:pt>
                <c:pt idx="147">
                  <c:v>294.0</c:v>
                </c:pt>
                <c:pt idx="148">
                  <c:v>296.0</c:v>
                </c:pt>
                <c:pt idx="149">
                  <c:v>298.0</c:v>
                </c:pt>
                <c:pt idx="150">
                  <c:v>300.0</c:v>
                </c:pt>
                <c:pt idx="151">
                  <c:v>302.0</c:v>
                </c:pt>
                <c:pt idx="152">
                  <c:v>304.0</c:v>
                </c:pt>
                <c:pt idx="153">
                  <c:v>306.0</c:v>
                </c:pt>
                <c:pt idx="154">
                  <c:v>308.0</c:v>
                </c:pt>
                <c:pt idx="155">
                  <c:v>310.0</c:v>
                </c:pt>
                <c:pt idx="156">
                  <c:v>312.0</c:v>
                </c:pt>
                <c:pt idx="157">
                  <c:v>314.0</c:v>
                </c:pt>
                <c:pt idx="158">
                  <c:v>316.0</c:v>
                </c:pt>
                <c:pt idx="159">
                  <c:v>318.0</c:v>
                </c:pt>
                <c:pt idx="160">
                  <c:v>320.0</c:v>
                </c:pt>
                <c:pt idx="161">
                  <c:v>322.0</c:v>
                </c:pt>
                <c:pt idx="162">
                  <c:v>324.0</c:v>
                </c:pt>
                <c:pt idx="163">
                  <c:v>326.0</c:v>
                </c:pt>
                <c:pt idx="164">
                  <c:v>328.0</c:v>
                </c:pt>
                <c:pt idx="165">
                  <c:v>330.0</c:v>
                </c:pt>
                <c:pt idx="166">
                  <c:v>332.0</c:v>
                </c:pt>
                <c:pt idx="167">
                  <c:v>334.0</c:v>
                </c:pt>
                <c:pt idx="168">
                  <c:v>336.0</c:v>
                </c:pt>
                <c:pt idx="169">
                  <c:v>338.0</c:v>
                </c:pt>
                <c:pt idx="170">
                  <c:v>340.0</c:v>
                </c:pt>
                <c:pt idx="171">
                  <c:v>342.0</c:v>
                </c:pt>
                <c:pt idx="172">
                  <c:v>344.0</c:v>
                </c:pt>
                <c:pt idx="173">
                  <c:v>346.0</c:v>
                </c:pt>
                <c:pt idx="174">
                  <c:v>348.0</c:v>
                </c:pt>
                <c:pt idx="175">
                  <c:v>350.0</c:v>
                </c:pt>
                <c:pt idx="176">
                  <c:v>352.0</c:v>
                </c:pt>
                <c:pt idx="177">
                  <c:v>354.0</c:v>
                </c:pt>
                <c:pt idx="178">
                  <c:v>356.0</c:v>
                </c:pt>
                <c:pt idx="179">
                  <c:v>358.0</c:v>
                </c:pt>
                <c:pt idx="180">
                  <c:v>360.0</c:v>
                </c:pt>
                <c:pt idx="181">
                  <c:v>362.0</c:v>
                </c:pt>
                <c:pt idx="182">
                  <c:v>364.0</c:v>
                </c:pt>
                <c:pt idx="183">
                  <c:v>366.0</c:v>
                </c:pt>
                <c:pt idx="184">
                  <c:v>368.0</c:v>
                </c:pt>
                <c:pt idx="185">
                  <c:v>370.0</c:v>
                </c:pt>
                <c:pt idx="186">
                  <c:v>372.0</c:v>
                </c:pt>
                <c:pt idx="187">
                  <c:v>374.0</c:v>
                </c:pt>
                <c:pt idx="188">
                  <c:v>376.0</c:v>
                </c:pt>
                <c:pt idx="189">
                  <c:v>378.0</c:v>
                </c:pt>
                <c:pt idx="190">
                  <c:v>380.0</c:v>
                </c:pt>
                <c:pt idx="191">
                  <c:v>382.0</c:v>
                </c:pt>
                <c:pt idx="192">
                  <c:v>384.0</c:v>
                </c:pt>
                <c:pt idx="193">
                  <c:v>386.0</c:v>
                </c:pt>
                <c:pt idx="194">
                  <c:v>388.0</c:v>
                </c:pt>
                <c:pt idx="195">
                  <c:v>390.0</c:v>
                </c:pt>
                <c:pt idx="196">
                  <c:v>392.0</c:v>
                </c:pt>
                <c:pt idx="197">
                  <c:v>394.0</c:v>
                </c:pt>
                <c:pt idx="198">
                  <c:v>396.0</c:v>
                </c:pt>
                <c:pt idx="199">
                  <c:v>398.0</c:v>
                </c:pt>
                <c:pt idx="200">
                  <c:v>400.0</c:v>
                </c:pt>
                <c:pt idx="201">
                  <c:v>402.0</c:v>
                </c:pt>
                <c:pt idx="202">
                  <c:v>404.0</c:v>
                </c:pt>
                <c:pt idx="203">
                  <c:v>406.0</c:v>
                </c:pt>
                <c:pt idx="204">
                  <c:v>408.0</c:v>
                </c:pt>
                <c:pt idx="205">
                  <c:v>410.0</c:v>
                </c:pt>
                <c:pt idx="206">
                  <c:v>412.0</c:v>
                </c:pt>
                <c:pt idx="207">
                  <c:v>414.0</c:v>
                </c:pt>
                <c:pt idx="208">
                  <c:v>416.0</c:v>
                </c:pt>
                <c:pt idx="209">
                  <c:v>418.0</c:v>
                </c:pt>
                <c:pt idx="210">
                  <c:v>420.0</c:v>
                </c:pt>
                <c:pt idx="211">
                  <c:v>422.0</c:v>
                </c:pt>
                <c:pt idx="212">
                  <c:v>424.0</c:v>
                </c:pt>
                <c:pt idx="213">
                  <c:v>426.0</c:v>
                </c:pt>
                <c:pt idx="214">
                  <c:v>428.0</c:v>
                </c:pt>
                <c:pt idx="215">
                  <c:v>430.0</c:v>
                </c:pt>
                <c:pt idx="216">
                  <c:v>432.0</c:v>
                </c:pt>
                <c:pt idx="217">
                  <c:v>434.0</c:v>
                </c:pt>
                <c:pt idx="218">
                  <c:v>436.0</c:v>
                </c:pt>
                <c:pt idx="219">
                  <c:v>438.0</c:v>
                </c:pt>
                <c:pt idx="220">
                  <c:v>440.0</c:v>
                </c:pt>
                <c:pt idx="221">
                  <c:v>442.0</c:v>
                </c:pt>
                <c:pt idx="222">
                  <c:v>444.0</c:v>
                </c:pt>
                <c:pt idx="223">
                  <c:v>446.0</c:v>
                </c:pt>
                <c:pt idx="224">
                  <c:v>448.0</c:v>
                </c:pt>
                <c:pt idx="225">
                  <c:v>450.0</c:v>
                </c:pt>
                <c:pt idx="226">
                  <c:v>452.0</c:v>
                </c:pt>
                <c:pt idx="227">
                  <c:v>454.0</c:v>
                </c:pt>
                <c:pt idx="228">
                  <c:v>456.0</c:v>
                </c:pt>
                <c:pt idx="229">
                  <c:v>458.0</c:v>
                </c:pt>
                <c:pt idx="230">
                  <c:v>460.0</c:v>
                </c:pt>
                <c:pt idx="231">
                  <c:v>462.0</c:v>
                </c:pt>
                <c:pt idx="232">
                  <c:v>464.0</c:v>
                </c:pt>
                <c:pt idx="233">
                  <c:v>466.0</c:v>
                </c:pt>
                <c:pt idx="234">
                  <c:v>468.0</c:v>
                </c:pt>
                <c:pt idx="235">
                  <c:v>470.0</c:v>
                </c:pt>
                <c:pt idx="236">
                  <c:v>472.0</c:v>
                </c:pt>
                <c:pt idx="237">
                  <c:v>474.0</c:v>
                </c:pt>
                <c:pt idx="238">
                  <c:v>476.0</c:v>
                </c:pt>
                <c:pt idx="239">
                  <c:v>478.0</c:v>
                </c:pt>
                <c:pt idx="240">
                  <c:v>480.0</c:v>
                </c:pt>
                <c:pt idx="241">
                  <c:v>482.0</c:v>
                </c:pt>
                <c:pt idx="242">
                  <c:v>484.0</c:v>
                </c:pt>
                <c:pt idx="243">
                  <c:v>486.0</c:v>
                </c:pt>
                <c:pt idx="244">
                  <c:v>488.0</c:v>
                </c:pt>
                <c:pt idx="245">
                  <c:v>490.0</c:v>
                </c:pt>
                <c:pt idx="246">
                  <c:v>492.0</c:v>
                </c:pt>
                <c:pt idx="247">
                  <c:v>494.0</c:v>
                </c:pt>
                <c:pt idx="248">
                  <c:v>496.0</c:v>
                </c:pt>
                <c:pt idx="249">
                  <c:v>498.0</c:v>
                </c:pt>
                <c:pt idx="250">
                  <c:v>500.0</c:v>
                </c:pt>
                <c:pt idx="251">
                  <c:v>502.0</c:v>
                </c:pt>
                <c:pt idx="252">
                  <c:v>504.0</c:v>
                </c:pt>
                <c:pt idx="253">
                  <c:v>506.0</c:v>
                </c:pt>
                <c:pt idx="254">
                  <c:v>508.0</c:v>
                </c:pt>
                <c:pt idx="255">
                  <c:v>510.0</c:v>
                </c:pt>
                <c:pt idx="256">
                  <c:v>512.0</c:v>
                </c:pt>
                <c:pt idx="257">
                  <c:v>514.0</c:v>
                </c:pt>
                <c:pt idx="258">
                  <c:v>516.0</c:v>
                </c:pt>
                <c:pt idx="259">
                  <c:v>518.0</c:v>
                </c:pt>
                <c:pt idx="260">
                  <c:v>520.0</c:v>
                </c:pt>
                <c:pt idx="261">
                  <c:v>522.0</c:v>
                </c:pt>
                <c:pt idx="262">
                  <c:v>524.0</c:v>
                </c:pt>
                <c:pt idx="263">
                  <c:v>526.0</c:v>
                </c:pt>
                <c:pt idx="264">
                  <c:v>528.0</c:v>
                </c:pt>
                <c:pt idx="265">
                  <c:v>530.0</c:v>
                </c:pt>
                <c:pt idx="266">
                  <c:v>532.0</c:v>
                </c:pt>
                <c:pt idx="267">
                  <c:v>534.0</c:v>
                </c:pt>
                <c:pt idx="268">
                  <c:v>536.0</c:v>
                </c:pt>
                <c:pt idx="269">
                  <c:v>538.0</c:v>
                </c:pt>
                <c:pt idx="270">
                  <c:v>540.0</c:v>
                </c:pt>
                <c:pt idx="271">
                  <c:v>542.0</c:v>
                </c:pt>
                <c:pt idx="272">
                  <c:v>544.0</c:v>
                </c:pt>
                <c:pt idx="273">
                  <c:v>546.0</c:v>
                </c:pt>
                <c:pt idx="274">
                  <c:v>548.0</c:v>
                </c:pt>
                <c:pt idx="275">
                  <c:v>550.0</c:v>
                </c:pt>
                <c:pt idx="276">
                  <c:v>552.0</c:v>
                </c:pt>
                <c:pt idx="277">
                  <c:v>554.0</c:v>
                </c:pt>
                <c:pt idx="278">
                  <c:v>556.0</c:v>
                </c:pt>
                <c:pt idx="279">
                  <c:v>558.0</c:v>
                </c:pt>
                <c:pt idx="280">
                  <c:v>560.0</c:v>
                </c:pt>
                <c:pt idx="281">
                  <c:v>562.0</c:v>
                </c:pt>
                <c:pt idx="282">
                  <c:v>564.0</c:v>
                </c:pt>
                <c:pt idx="283">
                  <c:v>566.0</c:v>
                </c:pt>
                <c:pt idx="284">
                  <c:v>568.0</c:v>
                </c:pt>
                <c:pt idx="285">
                  <c:v>570.0</c:v>
                </c:pt>
                <c:pt idx="286">
                  <c:v>572.0</c:v>
                </c:pt>
                <c:pt idx="287">
                  <c:v>574.0</c:v>
                </c:pt>
                <c:pt idx="288">
                  <c:v>576.0</c:v>
                </c:pt>
                <c:pt idx="289">
                  <c:v>578.0</c:v>
                </c:pt>
                <c:pt idx="290">
                  <c:v>580.0</c:v>
                </c:pt>
                <c:pt idx="291">
                  <c:v>582.0</c:v>
                </c:pt>
                <c:pt idx="292">
                  <c:v>584.0</c:v>
                </c:pt>
                <c:pt idx="293">
                  <c:v>586.0</c:v>
                </c:pt>
                <c:pt idx="294">
                  <c:v>588.0</c:v>
                </c:pt>
                <c:pt idx="295">
                  <c:v>590.0</c:v>
                </c:pt>
                <c:pt idx="296">
                  <c:v>592.0</c:v>
                </c:pt>
                <c:pt idx="297">
                  <c:v>594.0</c:v>
                </c:pt>
                <c:pt idx="298">
                  <c:v>596.0</c:v>
                </c:pt>
                <c:pt idx="299">
                  <c:v>598.0</c:v>
                </c:pt>
                <c:pt idx="300">
                  <c:v>600.0</c:v>
                </c:pt>
                <c:pt idx="301">
                  <c:v>602.0</c:v>
                </c:pt>
                <c:pt idx="302">
                  <c:v>604.0</c:v>
                </c:pt>
                <c:pt idx="303">
                  <c:v>606.0</c:v>
                </c:pt>
                <c:pt idx="304">
                  <c:v>608.0</c:v>
                </c:pt>
                <c:pt idx="305">
                  <c:v>610.0</c:v>
                </c:pt>
                <c:pt idx="306">
                  <c:v>612.0</c:v>
                </c:pt>
                <c:pt idx="307">
                  <c:v>614.0</c:v>
                </c:pt>
                <c:pt idx="308">
                  <c:v>616.0</c:v>
                </c:pt>
                <c:pt idx="309">
                  <c:v>618.0</c:v>
                </c:pt>
                <c:pt idx="310">
                  <c:v>620.0</c:v>
                </c:pt>
                <c:pt idx="311">
                  <c:v>622.0</c:v>
                </c:pt>
                <c:pt idx="312">
                  <c:v>624.0</c:v>
                </c:pt>
                <c:pt idx="313">
                  <c:v>626.0</c:v>
                </c:pt>
                <c:pt idx="314">
                  <c:v>628.0</c:v>
                </c:pt>
                <c:pt idx="315">
                  <c:v>630.0</c:v>
                </c:pt>
                <c:pt idx="316">
                  <c:v>632.0</c:v>
                </c:pt>
                <c:pt idx="317">
                  <c:v>634.0</c:v>
                </c:pt>
                <c:pt idx="318">
                  <c:v>636.0</c:v>
                </c:pt>
                <c:pt idx="319">
                  <c:v>638.0</c:v>
                </c:pt>
                <c:pt idx="320">
                  <c:v>640.0</c:v>
                </c:pt>
                <c:pt idx="321">
                  <c:v>642.0</c:v>
                </c:pt>
                <c:pt idx="322">
                  <c:v>644.0</c:v>
                </c:pt>
                <c:pt idx="323">
                  <c:v>646.0</c:v>
                </c:pt>
                <c:pt idx="324">
                  <c:v>648.0</c:v>
                </c:pt>
                <c:pt idx="325">
                  <c:v>650.0</c:v>
                </c:pt>
                <c:pt idx="326">
                  <c:v>652.0</c:v>
                </c:pt>
                <c:pt idx="327">
                  <c:v>654.0</c:v>
                </c:pt>
                <c:pt idx="328">
                  <c:v>656.0</c:v>
                </c:pt>
                <c:pt idx="329">
                  <c:v>658.0</c:v>
                </c:pt>
                <c:pt idx="330">
                  <c:v>660.0</c:v>
                </c:pt>
                <c:pt idx="331">
                  <c:v>662.0</c:v>
                </c:pt>
                <c:pt idx="332">
                  <c:v>664.0</c:v>
                </c:pt>
                <c:pt idx="333">
                  <c:v>666.0</c:v>
                </c:pt>
                <c:pt idx="334">
                  <c:v>668.0</c:v>
                </c:pt>
                <c:pt idx="335">
                  <c:v>670.0</c:v>
                </c:pt>
                <c:pt idx="336">
                  <c:v>672.0</c:v>
                </c:pt>
                <c:pt idx="337">
                  <c:v>674.0</c:v>
                </c:pt>
                <c:pt idx="338">
                  <c:v>676.0</c:v>
                </c:pt>
                <c:pt idx="339">
                  <c:v>678.0</c:v>
                </c:pt>
                <c:pt idx="340">
                  <c:v>680.0</c:v>
                </c:pt>
                <c:pt idx="341">
                  <c:v>682.0</c:v>
                </c:pt>
                <c:pt idx="342">
                  <c:v>684.0</c:v>
                </c:pt>
                <c:pt idx="343">
                  <c:v>686.0</c:v>
                </c:pt>
                <c:pt idx="344">
                  <c:v>688.0</c:v>
                </c:pt>
                <c:pt idx="345">
                  <c:v>690.0</c:v>
                </c:pt>
                <c:pt idx="346">
                  <c:v>692.0</c:v>
                </c:pt>
                <c:pt idx="347">
                  <c:v>694.0</c:v>
                </c:pt>
                <c:pt idx="348">
                  <c:v>696.0</c:v>
                </c:pt>
                <c:pt idx="349">
                  <c:v>698.0</c:v>
                </c:pt>
                <c:pt idx="350">
                  <c:v>700.0</c:v>
                </c:pt>
                <c:pt idx="351">
                  <c:v>702.0</c:v>
                </c:pt>
                <c:pt idx="352">
                  <c:v>704.0</c:v>
                </c:pt>
                <c:pt idx="353">
                  <c:v>706.0</c:v>
                </c:pt>
                <c:pt idx="354">
                  <c:v>708.0</c:v>
                </c:pt>
                <c:pt idx="355">
                  <c:v>710.0</c:v>
                </c:pt>
                <c:pt idx="356">
                  <c:v>712.0</c:v>
                </c:pt>
                <c:pt idx="357">
                  <c:v>714.0</c:v>
                </c:pt>
                <c:pt idx="358">
                  <c:v>716.0</c:v>
                </c:pt>
                <c:pt idx="359">
                  <c:v>718.0</c:v>
                </c:pt>
                <c:pt idx="360">
                  <c:v>720.0</c:v>
                </c:pt>
                <c:pt idx="361">
                  <c:v>722.0</c:v>
                </c:pt>
                <c:pt idx="362">
                  <c:v>724.0</c:v>
                </c:pt>
                <c:pt idx="363">
                  <c:v>726.0</c:v>
                </c:pt>
                <c:pt idx="364">
                  <c:v>728.0</c:v>
                </c:pt>
                <c:pt idx="365">
                  <c:v>730.0</c:v>
                </c:pt>
                <c:pt idx="366">
                  <c:v>732.0</c:v>
                </c:pt>
                <c:pt idx="367">
                  <c:v>734.0</c:v>
                </c:pt>
                <c:pt idx="368">
                  <c:v>736.0</c:v>
                </c:pt>
                <c:pt idx="369">
                  <c:v>738.0</c:v>
                </c:pt>
                <c:pt idx="370">
                  <c:v>740.0</c:v>
                </c:pt>
                <c:pt idx="371">
                  <c:v>742.0</c:v>
                </c:pt>
                <c:pt idx="372">
                  <c:v>744.0</c:v>
                </c:pt>
                <c:pt idx="373">
                  <c:v>746.0</c:v>
                </c:pt>
                <c:pt idx="374">
                  <c:v>748.0</c:v>
                </c:pt>
                <c:pt idx="375">
                  <c:v>750.0</c:v>
                </c:pt>
                <c:pt idx="376">
                  <c:v>752.0</c:v>
                </c:pt>
                <c:pt idx="377">
                  <c:v>754.0</c:v>
                </c:pt>
                <c:pt idx="378">
                  <c:v>756.0</c:v>
                </c:pt>
                <c:pt idx="379">
                  <c:v>758.0</c:v>
                </c:pt>
                <c:pt idx="380">
                  <c:v>760.0</c:v>
                </c:pt>
                <c:pt idx="381">
                  <c:v>762.0</c:v>
                </c:pt>
                <c:pt idx="382">
                  <c:v>764.0</c:v>
                </c:pt>
                <c:pt idx="383">
                  <c:v>766.0</c:v>
                </c:pt>
                <c:pt idx="384">
                  <c:v>768.0</c:v>
                </c:pt>
                <c:pt idx="385">
                  <c:v>770.0</c:v>
                </c:pt>
                <c:pt idx="386">
                  <c:v>772.0</c:v>
                </c:pt>
                <c:pt idx="387">
                  <c:v>774.0</c:v>
                </c:pt>
                <c:pt idx="388">
                  <c:v>776.0</c:v>
                </c:pt>
                <c:pt idx="389">
                  <c:v>778.0</c:v>
                </c:pt>
                <c:pt idx="390">
                  <c:v>780.0</c:v>
                </c:pt>
                <c:pt idx="391">
                  <c:v>782.0</c:v>
                </c:pt>
                <c:pt idx="392">
                  <c:v>784.0</c:v>
                </c:pt>
                <c:pt idx="393">
                  <c:v>786.0</c:v>
                </c:pt>
                <c:pt idx="394">
                  <c:v>788.0</c:v>
                </c:pt>
                <c:pt idx="395">
                  <c:v>790.0</c:v>
                </c:pt>
                <c:pt idx="396">
                  <c:v>792.0</c:v>
                </c:pt>
                <c:pt idx="397">
                  <c:v>794.0</c:v>
                </c:pt>
                <c:pt idx="398">
                  <c:v>796.0</c:v>
                </c:pt>
                <c:pt idx="399">
                  <c:v>798.0</c:v>
                </c:pt>
                <c:pt idx="400">
                  <c:v>800.0</c:v>
                </c:pt>
                <c:pt idx="401">
                  <c:v>802.0</c:v>
                </c:pt>
                <c:pt idx="402">
                  <c:v>804.0</c:v>
                </c:pt>
                <c:pt idx="403">
                  <c:v>806.0</c:v>
                </c:pt>
                <c:pt idx="404">
                  <c:v>808.0</c:v>
                </c:pt>
                <c:pt idx="405">
                  <c:v>810.0</c:v>
                </c:pt>
                <c:pt idx="406">
                  <c:v>812.0</c:v>
                </c:pt>
                <c:pt idx="407">
                  <c:v>814.0</c:v>
                </c:pt>
                <c:pt idx="408">
                  <c:v>816.0</c:v>
                </c:pt>
                <c:pt idx="409">
                  <c:v>818.0</c:v>
                </c:pt>
                <c:pt idx="410">
                  <c:v>820.0</c:v>
                </c:pt>
                <c:pt idx="411">
                  <c:v>822.0</c:v>
                </c:pt>
                <c:pt idx="412">
                  <c:v>824.0</c:v>
                </c:pt>
                <c:pt idx="413">
                  <c:v>826.0</c:v>
                </c:pt>
                <c:pt idx="414">
                  <c:v>828.0</c:v>
                </c:pt>
                <c:pt idx="415">
                  <c:v>830.0</c:v>
                </c:pt>
                <c:pt idx="416">
                  <c:v>832.0</c:v>
                </c:pt>
                <c:pt idx="417">
                  <c:v>834.0</c:v>
                </c:pt>
                <c:pt idx="418">
                  <c:v>836.0</c:v>
                </c:pt>
                <c:pt idx="419">
                  <c:v>838.0</c:v>
                </c:pt>
                <c:pt idx="420">
                  <c:v>840.0</c:v>
                </c:pt>
                <c:pt idx="421">
                  <c:v>842.0</c:v>
                </c:pt>
                <c:pt idx="422">
                  <c:v>844.0</c:v>
                </c:pt>
                <c:pt idx="423">
                  <c:v>846.0</c:v>
                </c:pt>
                <c:pt idx="424">
                  <c:v>848.0</c:v>
                </c:pt>
                <c:pt idx="425">
                  <c:v>850.0</c:v>
                </c:pt>
                <c:pt idx="426">
                  <c:v>852.0</c:v>
                </c:pt>
                <c:pt idx="427">
                  <c:v>854.0</c:v>
                </c:pt>
                <c:pt idx="428">
                  <c:v>856.0</c:v>
                </c:pt>
                <c:pt idx="429">
                  <c:v>858.0</c:v>
                </c:pt>
                <c:pt idx="430">
                  <c:v>860.0</c:v>
                </c:pt>
                <c:pt idx="431">
                  <c:v>862.0</c:v>
                </c:pt>
                <c:pt idx="432">
                  <c:v>864.0</c:v>
                </c:pt>
                <c:pt idx="433">
                  <c:v>866.0</c:v>
                </c:pt>
                <c:pt idx="434">
                  <c:v>868.0</c:v>
                </c:pt>
                <c:pt idx="435">
                  <c:v>870.0</c:v>
                </c:pt>
                <c:pt idx="436">
                  <c:v>872.0</c:v>
                </c:pt>
                <c:pt idx="437">
                  <c:v>874.0</c:v>
                </c:pt>
                <c:pt idx="438">
                  <c:v>876.0</c:v>
                </c:pt>
                <c:pt idx="439">
                  <c:v>878.0</c:v>
                </c:pt>
                <c:pt idx="440">
                  <c:v>880.0</c:v>
                </c:pt>
                <c:pt idx="441">
                  <c:v>882.0</c:v>
                </c:pt>
                <c:pt idx="442">
                  <c:v>884.0</c:v>
                </c:pt>
                <c:pt idx="443">
                  <c:v>886.0</c:v>
                </c:pt>
                <c:pt idx="444">
                  <c:v>888.0</c:v>
                </c:pt>
                <c:pt idx="445">
                  <c:v>890.0</c:v>
                </c:pt>
                <c:pt idx="446">
                  <c:v>892.0</c:v>
                </c:pt>
                <c:pt idx="447">
                  <c:v>894.0</c:v>
                </c:pt>
                <c:pt idx="448">
                  <c:v>896.0</c:v>
                </c:pt>
                <c:pt idx="449">
                  <c:v>898.0</c:v>
                </c:pt>
                <c:pt idx="450">
                  <c:v>900.0</c:v>
                </c:pt>
                <c:pt idx="451">
                  <c:v>902.0</c:v>
                </c:pt>
                <c:pt idx="452">
                  <c:v>904.0</c:v>
                </c:pt>
                <c:pt idx="453">
                  <c:v>906.0</c:v>
                </c:pt>
                <c:pt idx="454">
                  <c:v>908.0</c:v>
                </c:pt>
                <c:pt idx="455">
                  <c:v>910.0</c:v>
                </c:pt>
                <c:pt idx="456">
                  <c:v>912.0</c:v>
                </c:pt>
                <c:pt idx="457">
                  <c:v>914.0</c:v>
                </c:pt>
                <c:pt idx="458">
                  <c:v>916.0</c:v>
                </c:pt>
                <c:pt idx="459">
                  <c:v>918.0</c:v>
                </c:pt>
                <c:pt idx="460">
                  <c:v>920.0</c:v>
                </c:pt>
                <c:pt idx="461">
                  <c:v>922.0</c:v>
                </c:pt>
                <c:pt idx="462">
                  <c:v>924.0</c:v>
                </c:pt>
                <c:pt idx="463">
                  <c:v>926.0</c:v>
                </c:pt>
                <c:pt idx="464">
                  <c:v>928.0</c:v>
                </c:pt>
                <c:pt idx="465">
                  <c:v>930.0</c:v>
                </c:pt>
                <c:pt idx="466">
                  <c:v>932.0</c:v>
                </c:pt>
                <c:pt idx="467">
                  <c:v>934.0</c:v>
                </c:pt>
                <c:pt idx="468">
                  <c:v>936.0</c:v>
                </c:pt>
                <c:pt idx="469">
                  <c:v>938.0</c:v>
                </c:pt>
                <c:pt idx="470">
                  <c:v>940.0</c:v>
                </c:pt>
                <c:pt idx="471">
                  <c:v>942.0</c:v>
                </c:pt>
                <c:pt idx="472">
                  <c:v>944.0</c:v>
                </c:pt>
                <c:pt idx="473">
                  <c:v>946.0</c:v>
                </c:pt>
                <c:pt idx="474">
                  <c:v>948.0</c:v>
                </c:pt>
                <c:pt idx="475">
                  <c:v>950.0</c:v>
                </c:pt>
                <c:pt idx="476">
                  <c:v>952.0</c:v>
                </c:pt>
                <c:pt idx="477">
                  <c:v>954.0</c:v>
                </c:pt>
                <c:pt idx="478">
                  <c:v>956.0</c:v>
                </c:pt>
                <c:pt idx="479">
                  <c:v>958.0</c:v>
                </c:pt>
                <c:pt idx="480">
                  <c:v>960.0</c:v>
                </c:pt>
                <c:pt idx="481">
                  <c:v>962.0</c:v>
                </c:pt>
                <c:pt idx="482">
                  <c:v>964.0</c:v>
                </c:pt>
                <c:pt idx="483">
                  <c:v>966.0</c:v>
                </c:pt>
                <c:pt idx="484">
                  <c:v>968.0</c:v>
                </c:pt>
                <c:pt idx="485">
                  <c:v>970.0</c:v>
                </c:pt>
                <c:pt idx="486">
                  <c:v>972.0</c:v>
                </c:pt>
                <c:pt idx="487">
                  <c:v>974.0</c:v>
                </c:pt>
                <c:pt idx="488">
                  <c:v>976.0</c:v>
                </c:pt>
                <c:pt idx="489">
                  <c:v>978.0</c:v>
                </c:pt>
                <c:pt idx="490">
                  <c:v>980.0</c:v>
                </c:pt>
                <c:pt idx="491">
                  <c:v>982.0</c:v>
                </c:pt>
                <c:pt idx="492">
                  <c:v>984.0</c:v>
                </c:pt>
                <c:pt idx="493">
                  <c:v>986.0</c:v>
                </c:pt>
                <c:pt idx="494">
                  <c:v>988.0</c:v>
                </c:pt>
                <c:pt idx="495">
                  <c:v>990.0</c:v>
                </c:pt>
                <c:pt idx="496">
                  <c:v>992.0</c:v>
                </c:pt>
                <c:pt idx="497">
                  <c:v>994.0</c:v>
                </c:pt>
                <c:pt idx="498">
                  <c:v>996.0</c:v>
                </c:pt>
                <c:pt idx="499">
                  <c:v>998.0</c:v>
                </c:pt>
                <c:pt idx="500">
                  <c:v>1000.0</c:v>
                </c:pt>
                <c:pt idx="501">
                  <c:v>1002.0</c:v>
                </c:pt>
                <c:pt idx="502">
                  <c:v>1004.0</c:v>
                </c:pt>
                <c:pt idx="503">
                  <c:v>1006.0</c:v>
                </c:pt>
                <c:pt idx="504">
                  <c:v>1008.0</c:v>
                </c:pt>
                <c:pt idx="505">
                  <c:v>1010.0</c:v>
                </c:pt>
                <c:pt idx="506">
                  <c:v>1012.0</c:v>
                </c:pt>
                <c:pt idx="507">
                  <c:v>1014.0</c:v>
                </c:pt>
                <c:pt idx="508">
                  <c:v>1016.0</c:v>
                </c:pt>
                <c:pt idx="509">
                  <c:v>1018.0</c:v>
                </c:pt>
                <c:pt idx="510">
                  <c:v>1020.0</c:v>
                </c:pt>
                <c:pt idx="511">
                  <c:v>1022.0</c:v>
                </c:pt>
                <c:pt idx="512">
                  <c:v>1024.0</c:v>
                </c:pt>
                <c:pt idx="513">
                  <c:v>1026.0</c:v>
                </c:pt>
                <c:pt idx="514">
                  <c:v>1028.0</c:v>
                </c:pt>
                <c:pt idx="515">
                  <c:v>1030.0</c:v>
                </c:pt>
                <c:pt idx="516">
                  <c:v>1032.0</c:v>
                </c:pt>
                <c:pt idx="517">
                  <c:v>1034.0</c:v>
                </c:pt>
                <c:pt idx="518">
                  <c:v>1036.0</c:v>
                </c:pt>
                <c:pt idx="519">
                  <c:v>1038.0</c:v>
                </c:pt>
                <c:pt idx="520">
                  <c:v>1040.0</c:v>
                </c:pt>
                <c:pt idx="521">
                  <c:v>1042.0</c:v>
                </c:pt>
                <c:pt idx="522">
                  <c:v>1044.0</c:v>
                </c:pt>
                <c:pt idx="523">
                  <c:v>1046.0</c:v>
                </c:pt>
                <c:pt idx="524">
                  <c:v>1048.0</c:v>
                </c:pt>
                <c:pt idx="525">
                  <c:v>1050.0</c:v>
                </c:pt>
                <c:pt idx="526">
                  <c:v>1052.0</c:v>
                </c:pt>
                <c:pt idx="527">
                  <c:v>1054.0</c:v>
                </c:pt>
                <c:pt idx="528">
                  <c:v>1056.0</c:v>
                </c:pt>
                <c:pt idx="529">
                  <c:v>1058.0</c:v>
                </c:pt>
                <c:pt idx="530">
                  <c:v>1060.0</c:v>
                </c:pt>
                <c:pt idx="531">
                  <c:v>1062.0</c:v>
                </c:pt>
                <c:pt idx="532">
                  <c:v>1064.0</c:v>
                </c:pt>
                <c:pt idx="533">
                  <c:v>1066.0</c:v>
                </c:pt>
                <c:pt idx="534">
                  <c:v>1068.0</c:v>
                </c:pt>
                <c:pt idx="535">
                  <c:v>1070.0</c:v>
                </c:pt>
                <c:pt idx="536">
                  <c:v>1072.0</c:v>
                </c:pt>
                <c:pt idx="537">
                  <c:v>1074.0</c:v>
                </c:pt>
                <c:pt idx="538">
                  <c:v>1076.0</c:v>
                </c:pt>
                <c:pt idx="539">
                  <c:v>1078.0</c:v>
                </c:pt>
                <c:pt idx="540">
                  <c:v>1080.0</c:v>
                </c:pt>
                <c:pt idx="541">
                  <c:v>1082.0</c:v>
                </c:pt>
                <c:pt idx="542">
                  <c:v>1084.0</c:v>
                </c:pt>
                <c:pt idx="543">
                  <c:v>1086.0</c:v>
                </c:pt>
                <c:pt idx="544">
                  <c:v>1088.0</c:v>
                </c:pt>
                <c:pt idx="545">
                  <c:v>1090.0</c:v>
                </c:pt>
                <c:pt idx="546">
                  <c:v>1092.0</c:v>
                </c:pt>
                <c:pt idx="547">
                  <c:v>1094.0</c:v>
                </c:pt>
                <c:pt idx="548">
                  <c:v>1096.0</c:v>
                </c:pt>
                <c:pt idx="549">
                  <c:v>1098.0</c:v>
                </c:pt>
                <c:pt idx="550">
                  <c:v>1100.0</c:v>
                </c:pt>
                <c:pt idx="551">
                  <c:v>1102.0</c:v>
                </c:pt>
                <c:pt idx="552">
                  <c:v>1104.0</c:v>
                </c:pt>
                <c:pt idx="553">
                  <c:v>1106.0</c:v>
                </c:pt>
                <c:pt idx="554">
                  <c:v>1108.0</c:v>
                </c:pt>
                <c:pt idx="555">
                  <c:v>1110.0</c:v>
                </c:pt>
                <c:pt idx="556">
                  <c:v>1112.0</c:v>
                </c:pt>
                <c:pt idx="557">
                  <c:v>1114.0</c:v>
                </c:pt>
                <c:pt idx="558">
                  <c:v>1116.0</c:v>
                </c:pt>
                <c:pt idx="559">
                  <c:v>1118.0</c:v>
                </c:pt>
                <c:pt idx="560">
                  <c:v>1120.0</c:v>
                </c:pt>
                <c:pt idx="561">
                  <c:v>1122.0</c:v>
                </c:pt>
                <c:pt idx="562">
                  <c:v>1124.0</c:v>
                </c:pt>
                <c:pt idx="563">
                  <c:v>1126.0</c:v>
                </c:pt>
                <c:pt idx="564">
                  <c:v>1128.0</c:v>
                </c:pt>
                <c:pt idx="565">
                  <c:v>1130.0</c:v>
                </c:pt>
                <c:pt idx="566">
                  <c:v>1132.0</c:v>
                </c:pt>
                <c:pt idx="567">
                  <c:v>1134.0</c:v>
                </c:pt>
                <c:pt idx="568">
                  <c:v>1136.0</c:v>
                </c:pt>
                <c:pt idx="569">
                  <c:v>1138.0</c:v>
                </c:pt>
                <c:pt idx="570">
                  <c:v>1140.0</c:v>
                </c:pt>
                <c:pt idx="571">
                  <c:v>1142.0</c:v>
                </c:pt>
                <c:pt idx="572">
                  <c:v>1144.0</c:v>
                </c:pt>
                <c:pt idx="573">
                  <c:v>1146.0</c:v>
                </c:pt>
                <c:pt idx="574">
                  <c:v>1148.0</c:v>
                </c:pt>
                <c:pt idx="575">
                  <c:v>1150.0</c:v>
                </c:pt>
                <c:pt idx="576">
                  <c:v>1152.0</c:v>
                </c:pt>
                <c:pt idx="577">
                  <c:v>1154.0</c:v>
                </c:pt>
                <c:pt idx="578">
                  <c:v>1156.0</c:v>
                </c:pt>
                <c:pt idx="579">
                  <c:v>1158.0</c:v>
                </c:pt>
                <c:pt idx="580">
                  <c:v>1160.0</c:v>
                </c:pt>
                <c:pt idx="581">
                  <c:v>1162.0</c:v>
                </c:pt>
                <c:pt idx="582">
                  <c:v>1164.0</c:v>
                </c:pt>
                <c:pt idx="583">
                  <c:v>1166.0</c:v>
                </c:pt>
                <c:pt idx="584">
                  <c:v>1168.0</c:v>
                </c:pt>
                <c:pt idx="585">
                  <c:v>1170.0</c:v>
                </c:pt>
                <c:pt idx="586">
                  <c:v>1172.0</c:v>
                </c:pt>
                <c:pt idx="587">
                  <c:v>1174.0</c:v>
                </c:pt>
                <c:pt idx="588">
                  <c:v>1176.0</c:v>
                </c:pt>
                <c:pt idx="589">
                  <c:v>1178.0</c:v>
                </c:pt>
                <c:pt idx="590">
                  <c:v>1180.0</c:v>
                </c:pt>
                <c:pt idx="591">
                  <c:v>1182.0</c:v>
                </c:pt>
                <c:pt idx="592">
                  <c:v>1184.0</c:v>
                </c:pt>
                <c:pt idx="593">
                  <c:v>1186.0</c:v>
                </c:pt>
                <c:pt idx="594">
                  <c:v>1188.0</c:v>
                </c:pt>
                <c:pt idx="595">
                  <c:v>1190.0</c:v>
                </c:pt>
                <c:pt idx="596">
                  <c:v>1192.0</c:v>
                </c:pt>
                <c:pt idx="597">
                  <c:v>1194.0</c:v>
                </c:pt>
                <c:pt idx="598">
                  <c:v>1196.0</c:v>
                </c:pt>
                <c:pt idx="599">
                  <c:v>1198.0</c:v>
                </c:pt>
                <c:pt idx="600">
                  <c:v>1200.0</c:v>
                </c:pt>
                <c:pt idx="601">
                  <c:v>1202.0</c:v>
                </c:pt>
                <c:pt idx="602">
                  <c:v>1204.0</c:v>
                </c:pt>
                <c:pt idx="603">
                  <c:v>1206.0</c:v>
                </c:pt>
                <c:pt idx="604">
                  <c:v>1208.0</c:v>
                </c:pt>
                <c:pt idx="605">
                  <c:v>1210.0</c:v>
                </c:pt>
                <c:pt idx="606">
                  <c:v>1212.0</c:v>
                </c:pt>
                <c:pt idx="607">
                  <c:v>1214.0</c:v>
                </c:pt>
                <c:pt idx="608">
                  <c:v>1216.0</c:v>
                </c:pt>
                <c:pt idx="609">
                  <c:v>1218.0</c:v>
                </c:pt>
                <c:pt idx="610">
                  <c:v>1220.0</c:v>
                </c:pt>
                <c:pt idx="611">
                  <c:v>1222.0</c:v>
                </c:pt>
                <c:pt idx="612">
                  <c:v>1224.0</c:v>
                </c:pt>
                <c:pt idx="613">
                  <c:v>1226.0</c:v>
                </c:pt>
                <c:pt idx="614">
                  <c:v>1228.0</c:v>
                </c:pt>
                <c:pt idx="615">
                  <c:v>1230.0</c:v>
                </c:pt>
                <c:pt idx="616">
                  <c:v>1232.0</c:v>
                </c:pt>
                <c:pt idx="617">
                  <c:v>1234.0</c:v>
                </c:pt>
                <c:pt idx="618">
                  <c:v>1236.0</c:v>
                </c:pt>
                <c:pt idx="619">
                  <c:v>1238.0</c:v>
                </c:pt>
                <c:pt idx="620">
                  <c:v>1240.0</c:v>
                </c:pt>
                <c:pt idx="621">
                  <c:v>1242.0</c:v>
                </c:pt>
                <c:pt idx="622">
                  <c:v>1244.0</c:v>
                </c:pt>
                <c:pt idx="623">
                  <c:v>1246.0</c:v>
                </c:pt>
                <c:pt idx="624">
                  <c:v>1248.0</c:v>
                </c:pt>
                <c:pt idx="625">
                  <c:v>1250.0</c:v>
                </c:pt>
                <c:pt idx="626">
                  <c:v>1252.0</c:v>
                </c:pt>
                <c:pt idx="627">
                  <c:v>1254.0</c:v>
                </c:pt>
                <c:pt idx="628">
                  <c:v>1256.0</c:v>
                </c:pt>
                <c:pt idx="629">
                  <c:v>1258.0</c:v>
                </c:pt>
                <c:pt idx="630">
                  <c:v>1260.0</c:v>
                </c:pt>
                <c:pt idx="631">
                  <c:v>1262.0</c:v>
                </c:pt>
                <c:pt idx="632">
                  <c:v>1264.0</c:v>
                </c:pt>
                <c:pt idx="633">
                  <c:v>1266.0</c:v>
                </c:pt>
                <c:pt idx="634">
                  <c:v>1268.0</c:v>
                </c:pt>
                <c:pt idx="635">
                  <c:v>1270.0</c:v>
                </c:pt>
                <c:pt idx="636">
                  <c:v>1272.0</c:v>
                </c:pt>
                <c:pt idx="637">
                  <c:v>1274.0</c:v>
                </c:pt>
                <c:pt idx="638">
                  <c:v>1276.0</c:v>
                </c:pt>
                <c:pt idx="639">
                  <c:v>1278.0</c:v>
                </c:pt>
                <c:pt idx="640">
                  <c:v>1280.0</c:v>
                </c:pt>
                <c:pt idx="641">
                  <c:v>1282.0</c:v>
                </c:pt>
                <c:pt idx="642">
                  <c:v>1284.0</c:v>
                </c:pt>
                <c:pt idx="643">
                  <c:v>1286.0</c:v>
                </c:pt>
                <c:pt idx="644">
                  <c:v>1288.0</c:v>
                </c:pt>
                <c:pt idx="645">
                  <c:v>1290.0</c:v>
                </c:pt>
                <c:pt idx="646">
                  <c:v>1292.0</c:v>
                </c:pt>
                <c:pt idx="647">
                  <c:v>1294.0</c:v>
                </c:pt>
                <c:pt idx="648">
                  <c:v>1296.0</c:v>
                </c:pt>
                <c:pt idx="649">
                  <c:v>1298.0</c:v>
                </c:pt>
                <c:pt idx="650">
                  <c:v>1300.0</c:v>
                </c:pt>
                <c:pt idx="651">
                  <c:v>1302.0</c:v>
                </c:pt>
                <c:pt idx="652">
                  <c:v>1304.0</c:v>
                </c:pt>
                <c:pt idx="653">
                  <c:v>1306.0</c:v>
                </c:pt>
                <c:pt idx="654">
                  <c:v>1308.0</c:v>
                </c:pt>
                <c:pt idx="655">
                  <c:v>1310.0</c:v>
                </c:pt>
                <c:pt idx="656">
                  <c:v>1312.0</c:v>
                </c:pt>
                <c:pt idx="657">
                  <c:v>1314.0</c:v>
                </c:pt>
                <c:pt idx="658">
                  <c:v>1316.0</c:v>
                </c:pt>
                <c:pt idx="659">
                  <c:v>1318.0</c:v>
                </c:pt>
                <c:pt idx="660">
                  <c:v>1320.0</c:v>
                </c:pt>
                <c:pt idx="661">
                  <c:v>1322.0</c:v>
                </c:pt>
                <c:pt idx="662">
                  <c:v>1324.0</c:v>
                </c:pt>
                <c:pt idx="663">
                  <c:v>1326.0</c:v>
                </c:pt>
                <c:pt idx="664">
                  <c:v>1328.0</c:v>
                </c:pt>
                <c:pt idx="665">
                  <c:v>1330.0</c:v>
                </c:pt>
                <c:pt idx="666">
                  <c:v>1332.0</c:v>
                </c:pt>
                <c:pt idx="667">
                  <c:v>1334.0</c:v>
                </c:pt>
                <c:pt idx="668">
                  <c:v>1336.0</c:v>
                </c:pt>
                <c:pt idx="669">
                  <c:v>1338.0</c:v>
                </c:pt>
                <c:pt idx="670">
                  <c:v>1340.0</c:v>
                </c:pt>
                <c:pt idx="671">
                  <c:v>1342.0</c:v>
                </c:pt>
                <c:pt idx="672">
                  <c:v>1344.0</c:v>
                </c:pt>
                <c:pt idx="673">
                  <c:v>1346.0</c:v>
                </c:pt>
                <c:pt idx="674">
                  <c:v>1348.0</c:v>
                </c:pt>
                <c:pt idx="675">
                  <c:v>1350.0</c:v>
                </c:pt>
                <c:pt idx="676">
                  <c:v>1352.0</c:v>
                </c:pt>
                <c:pt idx="677">
                  <c:v>1354.0</c:v>
                </c:pt>
                <c:pt idx="678">
                  <c:v>1356.0</c:v>
                </c:pt>
                <c:pt idx="679">
                  <c:v>1358.0</c:v>
                </c:pt>
                <c:pt idx="680">
                  <c:v>1360.0</c:v>
                </c:pt>
                <c:pt idx="681">
                  <c:v>1362.0</c:v>
                </c:pt>
                <c:pt idx="682">
                  <c:v>1364.0</c:v>
                </c:pt>
                <c:pt idx="683">
                  <c:v>1366.0</c:v>
                </c:pt>
                <c:pt idx="684">
                  <c:v>1368.0</c:v>
                </c:pt>
                <c:pt idx="685">
                  <c:v>1370.0</c:v>
                </c:pt>
                <c:pt idx="686">
                  <c:v>1372.0</c:v>
                </c:pt>
                <c:pt idx="687">
                  <c:v>1374.0</c:v>
                </c:pt>
                <c:pt idx="688">
                  <c:v>1376.0</c:v>
                </c:pt>
                <c:pt idx="689">
                  <c:v>1378.0</c:v>
                </c:pt>
                <c:pt idx="690">
                  <c:v>1380.0</c:v>
                </c:pt>
                <c:pt idx="691">
                  <c:v>1382.0</c:v>
                </c:pt>
                <c:pt idx="692">
                  <c:v>1384.0</c:v>
                </c:pt>
                <c:pt idx="693">
                  <c:v>1386.0</c:v>
                </c:pt>
                <c:pt idx="694">
                  <c:v>1388.0</c:v>
                </c:pt>
                <c:pt idx="695">
                  <c:v>1390.0</c:v>
                </c:pt>
                <c:pt idx="696">
                  <c:v>1392.0</c:v>
                </c:pt>
                <c:pt idx="697">
                  <c:v>1394.0</c:v>
                </c:pt>
                <c:pt idx="698">
                  <c:v>1396.0</c:v>
                </c:pt>
                <c:pt idx="699">
                  <c:v>1398.0</c:v>
                </c:pt>
                <c:pt idx="700">
                  <c:v>1400.0</c:v>
                </c:pt>
                <c:pt idx="701">
                  <c:v>1402.0</c:v>
                </c:pt>
                <c:pt idx="702">
                  <c:v>1404.0</c:v>
                </c:pt>
                <c:pt idx="703">
                  <c:v>1406.0</c:v>
                </c:pt>
                <c:pt idx="704">
                  <c:v>1408.0</c:v>
                </c:pt>
                <c:pt idx="705">
                  <c:v>1410.0</c:v>
                </c:pt>
                <c:pt idx="706">
                  <c:v>1412.0</c:v>
                </c:pt>
                <c:pt idx="707">
                  <c:v>1414.0</c:v>
                </c:pt>
                <c:pt idx="708">
                  <c:v>1416.0</c:v>
                </c:pt>
                <c:pt idx="709">
                  <c:v>1418.0</c:v>
                </c:pt>
                <c:pt idx="710">
                  <c:v>1420.0</c:v>
                </c:pt>
                <c:pt idx="711">
                  <c:v>1422.0</c:v>
                </c:pt>
                <c:pt idx="712">
                  <c:v>1424.0</c:v>
                </c:pt>
                <c:pt idx="713">
                  <c:v>1426.0</c:v>
                </c:pt>
                <c:pt idx="714">
                  <c:v>1428.0</c:v>
                </c:pt>
                <c:pt idx="715">
                  <c:v>1430.0</c:v>
                </c:pt>
                <c:pt idx="716">
                  <c:v>1432.0</c:v>
                </c:pt>
                <c:pt idx="717">
                  <c:v>1434.0</c:v>
                </c:pt>
                <c:pt idx="718">
                  <c:v>1436.0</c:v>
                </c:pt>
                <c:pt idx="719">
                  <c:v>1438.0</c:v>
                </c:pt>
                <c:pt idx="720">
                  <c:v>1440.0</c:v>
                </c:pt>
                <c:pt idx="721">
                  <c:v>1442.0</c:v>
                </c:pt>
                <c:pt idx="722">
                  <c:v>1444.0</c:v>
                </c:pt>
                <c:pt idx="723">
                  <c:v>1446.0</c:v>
                </c:pt>
                <c:pt idx="724">
                  <c:v>1448.0</c:v>
                </c:pt>
                <c:pt idx="725">
                  <c:v>1450.0</c:v>
                </c:pt>
                <c:pt idx="726">
                  <c:v>1452.0</c:v>
                </c:pt>
                <c:pt idx="727">
                  <c:v>1454.0</c:v>
                </c:pt>
                <c:pt idx="728">
                  <c:v>1456.0</c:v>
                </c:pt>
                <c:pt idx="729">
                  <c:v>1458.0</c:v>
                </c:pt>
                <c:pt idx="730">
                  <c:v>1460.0</c:v>
                </c:pt>
                <c:pt idx="731">
                  <c:v>1462.0</c:v>
                </c:pt>
                <c:pt idx="732">
                  <c:v>1464.0</c:v>
                </c:pt>
                <c:pt idx="733">
                  <c:v>1466.0</c:v>
                </c:pt>
                <c:pt idx="734">
                  <c:v>1468.0</c:v>
                </c:pt>
                <c:pt idx="735">
                  <c:v>1470.0</c:v>
                </c:pt>
                <c:pt idx="736">
                  <c:v>1472.0</c:v>
                </c:pt>
                <c:pt idx="737">
                  <c:v>1474.0</c:v>
                </c:pt>
                <c:pt idx="738">
                  <c:v>1476.0</c:v>
                </c:pt>
                <c:pt idx="739">
                  <c:v>1478.0</c:v>
                </c:pt>
                <c:pt idx="740">
                  <c:v>1480.0</c:v>
                </c:pt>
                <c:pt idx="741">
                  <c:v>1482.0</c:v>
                </c:pt>
                <c:pt idx="742">
                  <c:v>1484.0</c:v>
                </c:pt>
                <c:pt idx="743">
                  <c:v>1486.0</c:v>
                </c:pt>
                <c:pt idx="744">
                  <c:v>1488.0</c:v>
                </c:pt>
                <c:pt idx="745">
                  <c:v>1490.0</c:v>
                </c:pt>
                <c:pt idx="746">
                  <c:v>1492.0</c:v>
                </c:pt>
                <c:pt idx="747">
                  <c:v>1494.0</c:v>
                </c:pt>
                <c:pt idx="748">
                  <c:v>1496.0</c:v>
                </c:pt>
                <c:pt idx="749">
                  <c:v>1498.0</c:v>
                </c:pt>
                <c:pt idx="750">
                  <c:v>1500.0</c:v>
                </c:pt>
                <c:pt idx="751">
                  <c:v>1502.0</c:v>
                </c:pt>
                <c:pt idx="752">
                  <c:v>1504.0</c:v>
                </c:pt>
                <c:pt idx="753">
                  <c:v>1506.0</c:v>
                </c:pt>
                <c:pt idx="754">
                  <c:v>1508.0</c:v>
                </c:pt>
                <c:pt idx="755">
                  <c:v>1510.0</c:v>
                </c:pt>
                <c:pt idx="756">
                  <c:v>1512.0</c:v>
                </c:pt>
                <c:pt idx="757">
                  <c:v>1514.0</c:v>
                </c:pt>
                <c:pt idx="758">
                  <c:v>1516.0</c:v>
                </c:pt>
                <c:pt idx="759">
                  <c:v>1518.0</c:v>
                </c:pt>
                <c:pt idx="760">
                  <c:v>1520.0</c:v>
                </c:pt>
                <c:pt idx="761">
                  <c:v>1522.0</c:v>
                </c:pt>
                <c:pt idx="762">
                  <c:v>1524.0</c:v>
                </c:pt>
                <c:pt idx="763">
                  <c:v>1526.0</c:v>
                </c:pt>
                <c:pt idx="764">
                  <c:v>1528.0</c:v>
                </c:pt>
                <c:pt idx="765">
                  <c:v>1530.0</c:v>
                </c:pt>
                <c:pt idx="766">
                  <c:v>1532.0</c:v>
                </c:pt>
                <c:pt idx="767">
                  <c:v>1534.0</c:v>
                </c:pt>
                <c:pt idx="768">
                  <c:v>1536.0</c:v>
                </c:pt>
                <c:pt idx="769">
                  <c:v>1538.0</c:v>
                </c:pt>
                <c:pt idx="770">
                  <c:v>1540.0</c:v>
                </c:pt>
                <c:pt idx="771">
                  <c:v>1542.0</c:v>
                </c:pt>
                <c:pt idx="772">
                  <c:v>1544.0</c:v>
                </c:pt>
                <c:pt idx="773">
                  <c:v>1546.0</c:v>
                </c:pt>
                <c:pt idx="774">
                  <c:v>1548.0</c:v>
                </c:pt>
                <c:pt idx="775">
                  <c:v>1550.0</c:v>
                </c:pt>
                <c:pt idx="776">
                  <c:v>1552.0</c:v>
                </c:pt>
                <c:pt idx="777">
                  <c:v>1554.0</c:v>
                </c:pt>
                <c:pt idx="778">
                  <c:v>1556.0</c:v>
                </c:pt>
                <c:pt idx="779">
                  <c:v>1558.0</c:v>
                </c:pt>
                <c:pt idx="780">
                  <c:v>1560.0</c:v>
                </c:pt>
                <c:pt idx="781">
                  <c:v>1562.0</c:v>
                </c:pt>
                <c:pt idx="782">
                  <c:v>1564.0</c:v>
                </c:pt>
                <c:pt idx="783">
                  <c:v>1566.0</c:v>
                </c:pt>
                <c:pt idx="784">
                  <c:v>1568.0</c:v>
                </c:pt>
                <c:pt idx="785">
                  <c:v>1570.0</c:v>
                </c:pt>
                <c:pt idx="786">
                  <c:v>1572.0</c:v>
                </c:pt>
                <c:pt idx="787">
                  <c:v>1574.0</c:v>
                </c:pt>
                <c:pt idx="788">
                  <c:v>1576.0</c:v>
                </c:pt>
                <c:pt idx="789">
                  <c:v>1578.0</c:v>
                </c:pt>
                <c:pt idx="790">
                  <c:v>1580.0</c:v>
                </c:pt>
                <c:pt idx="791">
                  <c:v>1582.0</c:v>
                </c:pt>
                <c:pt idx="792">
                  <c:v>1584.0</c:v>
                </c:pt>
                <c:pt idx="793">
                  <c:v>1586.0</c:v>
                </c:pt>
                <c:pt idx="794">
                  <c:v>1588.0</c:v>
                </c:pt>
                <c:pt idx="795">
                  <c:v>1590.0</c:v>
                </c:pt>
                <c:pt idx="796">
                  <c:v>1592.0</c:v>
                </c:pt>
                <c:pt idx="797">
                  <c:v>1594.0</c:v>
                </c:pt>
                <c:pt idx="798">
                  <c:v>1596.0</c:v>
                </c:pt>
                <c:pt idx="799">
                  <c:v>1598.0</c:v>
                </c:pt>
                <c:pt idx="800">
                  <c:v>1600.0</c:v>
                </c:pt>
                <c:pt idx="801">
                  <c:v>1602.0</c:v>
                </c:pt>
                <c:pt idx="802">
                  <c:v>1604.0</c:v>
                </c:pt>
                <c:pt idx="803">
                  <c:v>1606.0</c:v>
                </c:pt>
                <c:pt idx="804">
                  <c:v>1608.0</c:v>
                </c:pt>
                <c:pt idx="805">
                  <c:v>1610.0</c:v>
                </c:pt>
                <c:pt idx="806">
                  <c:v>1612.0</c:v>
                </c:pt>
                <c:pt idx="807">
                  <c:v>1614.0</c:v>
                </c:pt>
                <c:pt idx="808">
                  <c:v>1616.0</c:v>
                </c:pt>
                <c:pt idx="809">
                  <c:v>1618.0</c:v>
                </c:pt>
                <c:pt idx="810">
                  <c:v>1620.0</c:v>
                </c:pt>
                <c:pt idx="811">
                  <c:v>1622.0</c:v>
                </c:pt>
                <c:pt idx="812">
                  <c:v>1624.0</c:v>
                </c:pt>
                <c:pt idx="813">
                  <c:v>1626.0</c:v>
                </c:pt>
                <c:pt idx="814">
                  <c:v>1628.0</c:v>
                </c:pt>
                <c:pt idx="815">
                  <c:v>1630.0</c:v>
                </c:pt>
                <c:pt idx="816">
                  <c:v>1632.0</c:v>
                </c:pt>
                <c:pt idx="817">
                  <c:v>1634.0</c:v>
                </c:pt>
                <c:pt idx="818">
                  <c:v>1636.0</c:v>
                </c:pt>
                <c:pt idx="819">
                  <c:v>1638.0</c:v>
                </c:pt>
                <c:pt idx="820">
                  <c:v>1640.0</c:v>
                </c:pt>
                <c:pt idx="821">
                  <c:v>1642.0</c:v>
                </c:pt>
                <c:pt idx="822">
                  <c:v>1644.0</c:v>
                </c:pt>
                <c:pt idx="823">
                  <c:v>1646.0</c:v>
                </c:pt>
                <c:pt idx="824">
                  <c:v>1648.0</c:v>
                </c:pt>
                <c:pt idx="825">
                  <c:v>1650.0</c:v>
                </c:pt>
                <c:pt idx="826">
                  <c:v>1652.0</c:v>
                </c:pt>
                <c:pt idx="827">
                  <c:v>1654.0</c:v>
                </c:pt>
                <c:pt idx="828">
                  <c:v>1656.0</c:v>
                </c:pt>
                <c:pt idx="829">
                  <c:v>1658.0</c:v>
                </c:pt>
                <c:pt idx="830">
                  <c:v>1660.0</c:v>
                </c:pt>
                <c:pt idx="831">
                  <c:v>1662.0</c:v>
                </c:pt>
                <c:pt idx="832">
                  <c:v>1664.0</c:v>
                </c:pt>
                <c:pt idx="833">
                  <c:v>1666.0</c:v>
                </c:pt>
                <c:pt idx="834">
                  <c:v>1668.0</c:v>
                </c:pt>
                <c:pt idx="835">
                  <c:v>1670.0</c:v>
                </c:pt>
                <c:pt idx="836">
                  <c:v>1672.0</c:v>
                </c:pt>
                <c:pt idx="837">
                  <c:v>1674.0</c:v>
                </c:pt>
                <c:pt idx="838">
                  <c:v>1676.0</c:v>
                </c:pt>
                <c:pt idx="839">
                  <c:v>1678.0</c:v>
                </c:pt>
                <c:pt idx="840">
                  <c:v>1680.0</c:v>
                </c:pt>
                <c:pt idx="841">
                  <c:v>1682.0</c:v>
                </c:pt>
                <c:pt idx="842">
                  <c:v>1684.0</c:v>
                </c:pt>
                <c:pt idx="843">
                  <c:v>1686.0</c:v>
                </c:pt>
                <c:pt idx="844">
                  <c:v>1688.0</c:v>
                </c:pt>
                <c:pt idx="845">
                  <c:v>1690.0</c:v>
                </c:pt>
                <c:pt idx="846">
                  <c:v>1692.0</c:v>
                </c:pt>
                <c:pt idx="847">
                  <c:v>1694.0</c:v>
                </c:pt>
                <c:pt idx="848">
                  <c:v>1696.0</c:v>
                </c:pt>
                <c:pt idx="849">
                  <c:v>1698.0</c:v>
                </c:pt>
                <c:pt idx="850">
                  <c:v>1700.0</c:v>
                </c:pt>
                <c:pt idx="851">
                  <c:v>1702.0</c:v>
                </c:pt>
                <c:pt idx="852">
                  <c:v>1704.0</c:v>
                </c:pt>
                <c:pt idx="853">
                  <c:v>1706.0</c:v>
                </c:pt>
                <c:pt idx="854">
                  <c:v>1708.0</c:v>
                </c:pt>
                <c:pt idx="855">
                  <c:v>1710.0</c:v>
                </c:pt>
                <c:pt idx="856">
                  <c:v>1712.0</c:v>
                </c:pt>
                <c:pt idx="857">
                  <c:v>1714.0</c:v>
                </c:pt>
                <c:pt idx="858">
                  <c:v>1716.0</c:v>
                </c:pt>
                <c:pt idx="859">
                  <c:v>1718.0</c:v>
                </c:pt>
                <c:pt idx="860">
                  <c:v>1720.0</c:v>
                </c:pt>
                <c:pt idx="861">
                  <c:v>1722.0</c:v>
                </c:pt>
                <c:pt idx="862">
                  <c:v>1724.0</c:v>
                </c:pt>
                <c:pt idx="863">
                  <c:v>1726.0</c:v>
                </c:pt>
                <c:pt idx="864">
                  <c:v>1728.0</c:v>
                </c:pt>
                <c:pt idx="865">
                  <c:v>1730.0</c:v>
                </c:pt>
                <c:pt idx="866">
                  <c:v>1732.0</c:v>
                </c:pt>
                <c:pt idx="867">
                  <c:v>1734.0</c:v>
                </c:pt>
                <c:pt idx="868">
                  <c:v>1736.0</c:v>
                </c:pt>
                <c:pt idx="869">
                  <c:v>1738.0</c:v>
                </c:pt>
                <c:pt idx="870">
                  <c:v>1740.0</c:v>
                </c:pt>
                <c:pt idx="871">
                  <c:v>1742.0</c:v>
                </c:pt>
                <c:pt idx="872">
                  <c:v>1744.0</c:v>
                </c:pt>
                <c:pt idx="873">
                  <c:v>1746.0</c:v>
                </c:pt>
                <c:pt idx="874">
                  <c:v>1748.0</c:v>
                </c:pt>
                <c:pt idx="875">
                  <c:v>1750.0</c:v>
                </c:pt>
                <c:pt idx="876">
                  <c:v>1752.0</c:v>
                </c:pt>
                <c:pt idx="877">
                  <c:v>1754.0</c:v>
                </c:pt>
                <c:pt idx="878">
                  <c:v>1756.0</c:v>
                </c:pt>
                <c:pt idx="879">
                  <c:v>1758.0</c:v>
                </c:pt>
                <c:pt idx="880">
                  <c:v>1760.0</c:v>
                </c:pt>
                <c:pt idx="881">
                  <c:v>1762.0</c:v>
                </c:pt>
                <c:pt idx="882">
                  <c:v>1764.0</c:v>
                </c:pt>
                <c:pt idx="883">
                  <c:v>1766.0</c:v>
                </c:pt>
                <c:pt idx="884">
                  <c:v>1768.0</c:v>
                </c:pt>
                <c:pt idx="885">
                  <c:v>1770.0</c:v>
                </c:pt>
                <c:pt idx="886">
                  <c:v>1772.0</c:v>
                </c:pt>
                <c:pt idx="887">
                  <c:v>1774.0</c:v>
                </c:pt>
                <c:pt idx="888">
                  <c:v>1776.0</c:v>
                </c:pt>
                <c:pt idx="889">
                  <c:v>1778.0</c:v>
                </c:pt>
                <c:pt idx="890">
                  <c:v>1780.0</c:v>
                </c:pt>
                <c:pt idx="891">
                  <c:v>1782.0</c:v>
                </c:pt>
                <c:pt idx="892">
                  <c:v>1784.0</c:v>
                </c:pt>
                <c:pt idx="893">
                  <c:v>1786.0</c:v>
                </c:pt>
                <c:pt idx="894">
                  <c:v>1788.0</c:v>
                </c:pt>
                <c:pt idx="895">
                  <c:v>1790.0</c:v>
                </c:pt>
                <c:pt idx="896">
                  <c:v>1792.0</c:v>
                </c:pt>
                <c:pt idx="897">
                  <c:v>1794.0</c:v>
                </c:pt>
                <c:pt idx="898">
                  <c:v>1796.0</c:v>
                </c:pt>
                <c:pt idx="899">
                  <c:v>1798.0</c:v>
                </c:pt>
                <c:pt idx="900">
                  <c:v>1800.0</c:v>
                </c:pt>
                <c:pt idx="901">
                  <c:v>1802.0</c:v>
                </c:pt>
                <c:pt idx="902">
                  <c:v>1804.0</c:v>
                </c:pt>
                <c:pt idx="903">
                  <c:v>1806.0</c:v>
                </c:pt>
                <c:pt idx="904">
                  <c:v>1808.0</c:v>
                </c:pt>
                <c:pt idx="905">
                  <c:v>1810.0</c:v>
                </c:pt>
                <c:pt idx="906">
                  <c:v>1812.0</c:v>
                </c:pt>
                <c:pt idx="907">
                  <c:v>1814.0</c:v>
                </c:pt>
                <c:pt idx="908">
                  <c:v>1816.0</c:v>
                </c:pt>
                <c:pt idx="909">
                  <c:v>1818.0</c:v>
                </c:pt>
                <c:pt idx="910">
                  <c:v>1820.0</c:v>
                </c:pt>
                <c:pt idx="911">
                  <c:v>1822.0</c:v>
                </c:pt>
                <c:pt idx="912">
                  <c:v>1824.0</c:v>
                </c:pt>
                <c:pt idx="913">
                  <c:v>1826.0</c:v>
                </c:pt>
                <c:pt idx="914">
                  <c:v>1828.0</c:v>
                </c:pt>
                <c:pt idx="915">
                  <c:v>1830.0</c:v>
                </c:pt>
                <c:pt idx="916">
                  <c:v>1832.0</c:v>
                </c:pt>
                <c:pt idx="917">
                  <c:v>1834.0</c:v>
                </c:pt>
                <c:pt idx="918">
                  <c:v>1836.0</c:v>
                </c:pt>
                <c:pt idx="919">
                  <c:v>1838.0</c:v>
                </c:pt>
                <c:pt idx="920">
                  <c:v>1840.0</c:v>
                </c:pt>
                <c:pt idx="921">
                  <c:v>1842.0</c:v>
                </c:pt>
                <c:pt idx="922">
                  <c:v>1844.0</c:v>
                </c:pt>
                <c:pt idx="923">
                  <c:v>1846.0</c:v>
                </c:pt>
                <c:pt idx="924">
                  <c:v>1848.0</c:v>
                </c:pt>
                <c:pt idx="925">
                  <c:v>1850.0</c:v>
                </c:pt>
                <c:pt idx="926">
                  <c:v>1852.0</c:v>
                </c:pt>
                <c:pt idx="927">
                  <c:v>1854.0</c:v>
                </c:pt>
                <c:pt idx="928">
                  <c:v>1856.0</c:v>
                </c:pt>
                <c:pt idx="929">
                  <c:v>1858.0</c:v>
                </c:pt>
                <c:pt idx="930">
                  <c:v>1860.0</c:v>
                </c:pt>
                <c:pt idx="931">
                  <c:v>1862.0</c:v>
                </c:pt>
                <c:pt idx="932">
                  <c:v>1864.0</c:v>
                </c:pt>
                <c:pt idx="933">
                  <c:v>1866.0</c:v>
                </c:pt>
                <c:pt idx="934">
                  <c:v>1868.0</c:v>
                </c:pt>
                <c:pt idx="935">
                  <c:v>1870.0</c:v>
                </c:pt>
                <c:pt idx="936">
                  <c:v>1872.0</c:v>
                </c:pt>
                <c:pt idx="937">
                  <c:v>1874.0</c:v>
                </c:pt>
                <c:pt idx="938">
                  <c:v>1876.0</c:v>
                </c:pt>
                <c:pt idx="939">
                  <c:v>1878.0</c:v>
                </c:pt>
                <c:pt idx="940">
                  <c:v>1880.0</c:v>
                </c:pt>
                <c:pt idx="941">
                  <c:v>1882.0</c:v>
                </c:pt>
                <c:pt idx="942">
                  <c:v>1884.0</c:v>
                </c:pt>
                <c:pt idx="943">
                  <c:v>1886.0</c:v>
                </c:pt>
                <c:pt idx="944">
                  <c:v>1888.0</c:v>
                </c:pt>
                <c:pt idx="945">
                  <c:v>1890.0</c:v>
                </c:pt>
                <c:pt idx="946">
                  <c:v>1892.0</c:v>
                </c:pt>
                <c:pt idx="947">
                  <c:v>1894.0</c:v>
                </c:pt>
                <c:pt idx="948">
                  <c:v>1896.0</c:v>
                </c:pt>
                <c:pt idx="949">
                  <c:v>1898.0</c:v>
                </c:pt>
                <c:pt idx="950">
                  <c:v>1900.0</c:v>
                </c:pt>
                <c:pt idx="951">
                  <c:v>1902.0</c:v>
                </c:pt>
                <c:pt idx="952">
                  <c:v>1904.0</c:v>
                </c:pt>
                <c:pt idx="953">
                  <c:v>1906.0</c:v>
                </c:pt>
                <c:pt idx="954">
                  <c:v>1908.0</c:v>
                </c:pt>
                <c:pt idx="955">
                  <c:v>1910.0</c:v>
                </c:pt>
                <c:pt idx="956">
                  <c:v>1912.0</c:v>
                </c:pt>
                <c:pt idx="957">
                  <c:v>1914.0</c:v>
                </c:pt>
                <c:pt idx="958">
                  <c:v>1916.0</c:v>
                </c:pt>
                <c:pt idx="959">
                  <c:v>1918.0</c:v>
                </c:pt>
                <c:pt idx="960">
                  <c:v>1920.0</c:v>
                </c:pt>
                <c:pt idx="961">
                  <c:v>1922.0</c:v>
                </c:pt>
                <c:pt idx="962">
                  <c:v>1924.0</c:v>
                </c:pt>
                <c:pt idx="963">
                  <c:v>1926.0</c:v>
                </c:pt>
                <c:pt idx="964">
                  <c:v>1928.0</c:v>
                </c:pt>
                <c:pt idx="965">
                  <c:v>1930.0</c:v>
                </c:pt>
                <c:pt idx="966">
                  <c:v>1932.0</c:v>
                </c:pt>
                <c:pt idx="967">
                  <c:v>1934.0</c:v>
                </c:pt>
                <c:pt idx="968">
                  <c:v>1936.0</c:v>
                </c:pt>
                <c:pt idx="969">
                  <c:v>1938.0</c:v>
                </c:pt>
                <c:pt idx="970">
                  <c:v>1940.0</c:v>
                </c:pt>
                <c:pt idx="971">
                  <c:v>1942.0</c:v>
                </c:pt>
                <c:pt idx="972">
                  <c:v>1944.0</c:v>
                </c:pt>
                <c:pt idx="973">
                  <c:v>1946.0</c:v>
                </c:pt>
                <c:pt idx="974">
                  <c:v>1948.0</c:v>
                </c:pt>
                <c:pt idx="975">
                  <c:v>1950.0</c:v>
                </c:pt>
                <c:pt idx="976">
                  <c:v>1952.0</c:v>
                </c:pt>
                <c:pt idx="977">
                  <c:v>1954.0</c:v>
                </c:pt>
                <c:pt idx="978">
                  <c:v>1956.0</c:v>
                </c:pt>
                <c:pt idx="979">
                  <c:v>1958.0</c:v>
                </c:pt>
                <c:pt idx="980">
                  <c:v>1960.0</c:v>
                </c:pt>
                <c:pt idx="981">
                  <c:v>1962.0</c:v>
                </c:pt>
                <c:pt idx="982">
                  <c:v>1964.0</c:v>
                </c:pt>
                <c:pt idx="983">
                  <c:v>1966.0</c:v>
                </c:pt>
                <c:pt idx="984">
                  <c:v>1968.0</c:v>
                </c:pt>
                <c:pt idx="985">
                  <c:v>1970.0</c:v>
                </c:pt>
                <c:pt idx="986">
                  <c:v>1972.0</c:v>
                </c:pt>
                <c:pt idx="987">
                  <c:v>1974.0</c:v>
                </c:pt>
                <c:pt idx="988">
                  <c:v>1976.0</c:v>
                </c:pt>
                <c:pt idx="989">
                  <c:v>1978.0</c:v>
                </c:pt>
                <c:pt idx="990">
                  <c:v>1980.0</c:v>
                </c:pt>
                <c:pt idx="991">
                  <c:v>1982.0</c:v>
                </c:pt>
                <c:pt idx="992">
                  <c:v>1984.0</c:v>
                </c:pt>
                <c:pt idx="993">
                  <c:v>1986.0</c:v>
                </c:pt>
                <c:pt idx="994">
                  <c:v>1988.0</c:v>
                </c:pt>
                <c:pt idx="995">
                  <c:v>1990.0</c:v>
                </c:pt>
                <c:pt idx="996">
                  <c:v>1992.0</c:v>
                </c:pt>
                <c:pt idx="997">
                  <c:v>1994.0</c:v>
                </c:pt>
                <c:pt idx="998">
                  <c:v>1996.0</c:v>
                </c:pt>
                <c:pt idx="999">
                  <c:v>1998.0</c:v>
                </c:pt>
                <c:pt idx="1000">
                  <c:v>2000.0</c:v>
                </c:pt>
                <c:pt idx="1001">
                  <c:v>2002.0</c:v>
                </c:pt>
                <c:pt idx="1002">
                  <c:v>2004.0</c:v>
                </c:pt>
                <c:pt idx="1003">
                  <c:v>2006.0</c:v>
                </c:pt>
                <c:pt idx="1004">
                  <c:v>2008.0</c:v>
                </c:pt>
                <c:pt idx="1005">
                  <c:v>2010.0</c:v>
                </c:pt>
                <c:pt idx="1006">
                  <c:v>2012.0</c:v>
                </c:pt>
                <c:pt idx="1007">
                  <c:v>2014.0</c:v>
                </c:pt>
                <c:pt idx="1008">
                  <c:v>2016.0</c:v>
                </c:pt>
                <c:pt idx="1009">
                  <c:v>2018.0</c:v>
                </c:pt>
                <c:pt idx="1010">
                  <c:v>2020.0</c:v>
                </c:pt>
                <c:pt idx="1011">
                  <c:v>2022.0</c:v>
                </c:pt>
                <c:pt idx="1012">
                  <c:v>2024.0</c:v>
                </c:pt>
                <c:pt idx="1013">
                  <c:v>2026.0</c:v>
                </c:pt>
                <c:pt idx="1014">
                  <c:v>2028.0</c:v>
                </c:pt>
                <c:pt idx="1015">
                  <c:v>2030.0</c:v>
                </c:pt>
                <c:pt idx="1016">
                  <c:v>2032.0</c:v>
                </c:pt>
                <c:pt idx="1017">
                  <c:v>2034.0</c:v>
                </c:pt>
                <c:pt idx="1018">
                  <c:v>2036.0</c:v>
                </c:pt>
                <c:pt idx="1019">
                  <c:v>2038.0</c:v>
                </c:pt>
                <c:pt idx="1020">
                  <c:v>2040.0</c:v>
                </c:pt>
                <c:pt idx="1021">
                  <c:v>2042.0</c:v>
                </c:pt>
                <c:pt idx="1022">
                  <c:v>2044.0</c:v>
                </c:pt>
                <c:pt idx="1023">
                  <c:v>2046.0</c:v>
                </c:pt>
                <c:pt idx="1024">
                  <c:v>2048.0</c:v>
                </c:pt>
                <c:pt idx="1025">
                  <c:v>2050.0</c:v>
                </c:pt>
                <c:pt idx="1026">
                  <c:v>2052.0</c:v>
                </c:pt>
                <c:pt idx="1027">
                  <c:v>2054.0</c:v>
                </c:pt>
                <c:pt idx="1028">
                  <c:v>2056.0</c:v>
                </c:pt>
                <c:pt idx="1029">
                  <c:v>2058.0</c:v>
                </c:pt>
                <c:pt idx="1030">
                  <c:v>2060.0</c:v>
                </c:pt>
                <c:pt idx="1031">
                  <c:v>2062.0</c:v>
                </c:pt>
                <c:pt idx="1032">
                  <c:v>2064.0</c:v>
                </c:pt>
                <c:pt idx="1033">
                  <c:v>2066.0</c:v>
                </c:pt>
                <c:pt idx="1034">
                  <c:v>2068.0</c:v>
                </c:pt>
                <c:pt idx="1035">
                  <c:v>2070.0</c:v>
                </c:pt>
                <c:pt idx="1036">
                  <c:v>2072.0</c:v>
                </c:pt>
                <c:pt idx="1037">
                  <c:v>2074.0</c:v>
                </c:pt>
                <c:pt idx="1038">
                  <c:v>2076.0</c:v>
                </c:pt>
                <c:pt idx="1039">
                  <c:v>2078.0</c:v>
                </c:pt>
                <c:pt idx="1040">
                  <c:v>2080.0</c:v>
                </c:pt>
                <c:pt idx="1041">
                  <c:v>2082.0</c:v>
                </c:pt>
                <c:pt idx="1042">
                  <c:v>2084.0</c:v>
                </c:pt>
                <c:pt idx="1043">
                  <c:v>2086.0</c:v>
                </c:pt>
                <c:pt idx="1044">
                  <c:v>2088.0</c:v>
                </c:pt>
                <c:pt idx="1045">
                  <c:v>2090.0</c:v>
                </c:pt>
                <c:pt idx="1046">
                  <c:v>2092.0</c:v>
                </c:pt>
                <c:pt idx="1047">
                  <c:v>2094.0</c:v>
                </c:pt>
                <c:pt idx="1048">
                  <c:v>2096.0</c:v>
                </c:pt>
                <c:pt idx="1049">
                  <c:v>2098.0</c:v>
                </c:pt>
                <c:pt idx="1050">
                  <c:v>2100.0</c:v>
                </c:pt>
                <c:pt idx="1051">
                  <c:v>2102.0</c:v>
                </c:pt>
                <c:pt idx="1052">
                  <c:v>2104.0</c:v>
                </c:pt>
                <c:pt idx="1053">
                  <c:v>2106.0</c:v>
                </c:pt>
                <c:pt idx="1054">
                  <c:v>2108.0</c:v>
                </c:pt>
                <c:pt idx="1055">
                  <c:v>2110.0</c:v>
                </c:pt>
                <c:pt idx="1056">
                  <c:v>2112.0</c:v>
                </c:pt>
                <c:pt idx="1057">
                  <c:v>2114.0</c:v>
                </c:pt>
                <c:pt idx="1058">
                  <c:v>2116.0</c:v>
                </c:pt>
                <c:pt idx="1059">
                  <c:v>2118.0</c:v>
                </c:pt>
                <c:pt idx="1060">
                  <c:v>2120.0</c:v>
                </c:pt>
                <c:pt idx="1061">
                  <c:v>2122.0</c:v>
                </c:pt>
                <c:pt idx="1062">
                  <c:v>2124.0</c:v>
                </c:pt>
                <c:pt idx="1063">
                  <c:v>2126.0</c:v>
                </c:pt>
                <c:pt idx="1064">
                  <c:v>2128.0</c:v>
                </c:pt>
                <c:pt idx="1065">
                  <c:v>2130.0</c:v>
                </c:pt>
                <c:pt idx="1066">
                  <c:v>2132.0</c:v>
                </c:pt>
                <c:pt idx="1067">
                  <c:v>2134.0</c:v>
                </c:pt>
                <c:pt idx="1068">
                  <c:v>2136.0</c:v>
                </c:pt>
                <c:pt idx="1069">
                  <c:v>2138.0</c:v>
                </c:pt>
                <c:pt idx="1070">
                  <c:v>2140.0</c:v>
                </c:pt>
                <c:pt idx="1071">
                  <c:v>2142.0</c:v>
                </c:pt>
                <c:pt idx="1072">
                  <c:v>2144.0</c:v>
                </c:pt>
                <c:pt idx="1073">
                  <c:v>2146.0</c:v>
                </c:pt>
                <c:pt idx="1074">
                  <c:v>2148.0</c:v>
                </c:pt>
                <c:pt idx="1075">
                  <c:v>2150.0</c:v>
                </c:pt>
                <c:pt idx="1076">
                  <c:v>2152.0</c:v>
                </c:pt>
                <c:pt idx="1077">
                  <c:v>2154.0</c:v>
                </c:pt>
                <c:pt idx="1078">
                  <c:v>2156.0</c:v>
                </c:pt>
                <c:pt idx="1079">
                  <c:v>2158.0</c:v>
                </c:pt>
                <c:pt idx="1080">
                  <c:v>2160.0</c:v>
                </c:pt>
                <c:pt idx="1081">
                  <c:v>2162.0</c:v>
                </c:pt>
                <c:pt idx="1082">
                  <c:v>2164.0</c:v>
                </c:pt>
                <c:pt idx="1083">
                  <c:v>2166.0</c:v>
                </c:pt>
                <c:pt idx="1084">
                  <c:v>2168.0</c:v>
                </c:pt>
                <c:pt idx="1085">
                  <c:v>2170.0</c:v>
                </c:pt>
                <c:pt idx="1086">
                  <c:v>2172.0</c:v>
                </c:pt>
                <c:pt idx="1087">
                  <c:v>2174.0</c:v>
                </c:pt>
                <c:pt idx="1088">
                  <c:v>2176.0</c:v>
                </c:pt>
                <c:pt idx="1089">
                  <c:v>2178.0</c:v>
                </c:pt>
                <c:pt idx="1090">
                  <c:v>2180.0</c:v>
                </c:pt>
                <c:pt idx="1091">
                  <c:v>2182.0</c:v>
                </c:pt>
                <c:pt idx="1092">
                  <c:v>2184.0</c:v>
                </c:pt>
                <c:pt idx="1093">
                  <c:v>2186.0</c:v>
                </c:pt>
                <c:pt idx="1094">
                  <c:v>2188.0</c:v>
                </c:pt>
                <c:pt idx="1095">
                  <c:v>2190.0</c:v>
                </c:pt>
                <c:pt idx="1096">
                  <c:v>2192.0</c:v>
                </c:pt>
                <c:pt idx="1097">
                  <c:v>2194.0</c:v>
                </c:pt>
                <c:pt idx="1098">
                  <c:v>2196.0</c:v>
                </c:pt>
                <c:pt idx="1099">
                  <c:v>2198.0</c:v>
                </c:pt>
                <c:pt idx="1100">
                  <c:v>2200.0</c:v>
                </c:pt>
                <c:pt idx="1101">
                  <c:v>2202.0</c:v>
                </c:pt>
                <c:pt idx="1102">
                  <c:v>2204.0</c:v>
                </c:pt>
                <c:pt idx="1103">
                  <c:v>2206.0</c:v>
                </c:pt>
                <c:pt idx="1104">
                  <c:v>2208.0</c:v>
                </c:pt>
                <c:pt idx="1105">
                  <c:v>2210.0</c:v>
                </c:pt>
                <c:pt idx="1106">
                  <c:v>2212.0</c:v>
                </c:pt>
                <c:pt idx="1107">
                  <c:v>2214.0</c:v>
                </c:pt>
                <c:pt idx="1108">
                  <c:v>2216.0</c:v>
                </c:pt>
                <c:pt idx="1109">
                  <c:v>2218.0</c:v>
                </c:pt>
                <c:pt idx="1110">
                  <c:v>2220.0</c:v>
                </c:pt>
                <c:pt idx="1111">
                  <c:v>2222.0</c:v>
                </c:pt>
                <c:pt idx="1112">
                  <c:v>2224.0</c:v>
                </c:pt>
                <c:pt idx="1113">
                  <c:v>2226.0</c:v>
                </c:pt>
                <c:pt idx="1114">
                  <c:v>2228.0</c:v>
                </c:pt>
                <c:pt idx="1115">
                  <c:v>2230.0</c:v>
                </c:pt>
                <c:pt idx="1116">
                  <c:v>2232.0</c:v>
                </c:pt>
                <c:pt idx="1117">
                  <c:v>2234.0</c:v>
                </c:pt>
                <c:pt idx="1118">
                  <c:v>2236.0</c:v>
                </c:pt>
                <c:pt idx="1119">
                  <c:v>2238.0</c:v>
                </c:pt>
                <c:pt idx="1120">
                  <c:v>2240.0</c:v>
                </c:pt>
                <c:pt idx="1121">
                  <c:v>2242.0</c:v>
                </c:pt>
                <c:pt idx="1122">
                  <c:v>2244.0</c:v>
                </c:pt>
                <c:pt idx="1123">
                  <c:v>2246.0</c:v>
                </c:pt>
                <c:pt idx="1124">
                  <c:v>2248.0</c:v>
                </c:pt>
                <c:pt idx="1125">
                  <c:v>2250.0</c:v>
                </c:pt>
                <c:pt idx="1126">
                  <c:v>2252.0</c:v>
                </c:pt>
                <c:pt idx="1127">
                  <c:v>2254.0</c:v>
                </c:pt>
                <c:pt idx="1128">
                  <c:v>2256.0</c:v>
                </c:pt>
                <c:pt idx="1129">
                  <c:v>2258.0</c:v>
                </c:pt>
                <c:pt idx="1130">
                  <c:v>2260.0</c:v>
                </c:pt>
                <c:pt idx="1131">
                  <c:v>2262.0</c:v>
                </c:pt>
                <c:pt idx="1132">
                  <c:v>2264.0</c:v>
                </c:pt>
                <c:pt idx="1133">
                  <c:v>2266.0</c:v>
                </c:pt>
                <c:pt idx="1134">
                  <c:v>2268.0</c:v>
                </c:pt>
                <c:pt idx="1135">
                  <c:v>2270.0</c:v>
                </c:pt>
                <c:pt idx="1136">
                  <c:v>2272.0</c:v>
                </c:pt>
                <c:pt idx="1137">
                  <c:v>2274.0</c:v>
                </c:pt>
                <c:pt idx="1138">
                  <c:v>2276.0</c:v>
                </c:pt>
                <c:pt idx="1139">
                  <c:v>2278.0</c:v>
                </c:pt>
                <c:pt idx="1140">
                  <c:v>2280.0</c:v>
                </c:pt>
                <c:pt idx="1141">
                  <c:v>2282.0</c:v>
                </c:pt>
                <c:pt idx="1142">
                  <c:v>2284.0</c:v>
                </c:pt>
                <c:pt idx="1143">
                  <c:v>2286.0</c:v>
                </c:pt>
                <c:pt idx="1144">
                  <c:v>2288.0</c:v>
                </c:pt>
                <c:pt idx="1145">
                  <c:v>2290.0</c:v>
                </c:pt>
                <c:pt idx="1146">
                  <c:v>2292.0</c:v>
                </c:pt>
                <c:pt idx="1147">
                  <c:v>2294.0</c:v>
                </c:pt>
                <c:pt idx="1148">
                  <c:v>2296.0</c:v>
                </c:pt>
                <c:pt idx="1149">
                  <c:v>2298.0</c:v>
                </c:pt>
                <c:pt idx="1150">
                  <c:v>2300.0</c:v>
                </c:pt>
                <c:pt idx="1151">
                  <c:v>2302.0</c:v>
                </c:pt>
                <c:pt idx="1152">
                  <c:v>2304.0</c:v>
                </c:pt>
                <c:pt idx="1153">
                  <c:v>2306.0</c:v>
                </c:pt>
                <c:pt idx="1154">
                  <c:v>2308.0</c:v>
                </c:pt>
                <c:pt idx="1155">
                  <c:v>2310.0</c:v>
                </c:pt>
                <c:pt idx="1156">
                  <c:v>2312.0</c:v>
                </c:pt>
                <c:pt idx="1157">
                  <c:v>2314.0</c:v>
                </c:pt>
                <c:pt idx="1158">
                  <c:v>2316.0</c:v>
                </c:pt>
                <c:pt idx="1159">
                  <c:v>2318.0</c:v>
                </c:pt>
                <c:pt idx="1160">
                  <c:v>2320.0</c:v>
                </c:pt>
                <c:pt idx="1161">
                  <c:v>2322.0</c:v>
                </c:pt>
                <c:pt idx="1162">
                  <c:v>2324.0</c:v>
                </c:pt>
                <c:pt idx="1163">
                  <c:v>2326.0</c:v>
                </c:pt>
                <c:pt idx="1164">
                  <c:v>2328.0</c:v>
                </c:pt>
                <c:pt idx="1165">
                  <c:v>2330.0</c:v>
                </c:pt>
                <c:pt idx="1166">
                  <c:v>2332.0</c:v>
                </c:pt>
                <c:pt idx="1167">
                  <c:v>2334.0</c:v>
                </c:pt>
                <c:pt idx="1168">
                  <c:v>2336.0</c:v>
                </c:pt>
                <c:pt idx="1169">
                  <c:v>2338.0</c:v>
                </c:pt>
                <c:pt idx="1170">
                  <c:v>2340.0</c:v>
                </c:pt>
                <c:pt idx="1171">
                  <c:v>2342.0</c:v>
                </c:pt>
                <c:pt idx="1172">
                  <c:v>2344.0</c:v>
                </c:pt>
                <c:pt idx="1173">
                  <c:v>2346.0</c:v>
                </c:pt>
                <c:pt idx="1174">
                  <c:v>2348.0</c:v>
                </c:pt>
                <c:pt idx="1175">
                  <c:v>2350.0</c:v>
                </c:pt>
                <c:pt idx="1176">
                  <c:v>2352.0</c:v>
                </c:pt>
                <c:pt idx="1177">
                  <c:v>2354.0</c:v>
                </c:pt>
                <c:pt idx="1178">
                  <c:v>2356.0</c:v>
                </c:pt>
                <c:pt idx="1179">
                  <c:v>2358.0</c:v>
                </c:pt>
                <c:pt idx="1180">
                  <c:v>2360.0</c:v>
                </c:pt>
                <c:pt idx="1181">
                  <c:v>2362.0</c:v>
                </c:pt>
                <c:pt idx="1182">
                  <c:v>2364.0</c:v>
                </c:pt>
                <c:pt idx="1183">
                  <c:v>2366.0</c:v>
                </c:pt>
                <c:pt idx="1184">
                  <c:v>2368.0</c:v>
                </c:pt>
                <c:pt idx="1185">
                  <c:v>2370.0</c:v>
                </c:pt>
                <c:pt idx="1186">
                  <c:v>2372.0</c:v>
                </c:pt>
                <c:pt idx="1187">
                  <c:v>2374.0</c:v>
                </c:pt>
                <c:pt idx="1188">
                  <c:v>2376.0</c:v>
                </c:pt>
                <c:pt idx="1189">
                  <c:v>2378.0</c:v>
                </c:pt>
                <c:pt idx="1190">
                  <c:v>2380.0</c:v>
                </c:pt>
                <c:pt idx="1191">
                  <c:v>2382.0</c:v>
                </c:pt>
                <c:pt idx="1192">
                  <c:v>2384.0</c:v>
                </c:pt>
                <c:pt idx="1193">
                  <c:v>2386.0</c:v>
                </c:pt>
                <c:pt idx="1194">
                  <c:v>2388.0</c:v>
                </c:pt>
                <c:pt idx="1195">
                  <c:v>2390.0</c:v>
                </c:pt>
                <c:pt idx="1196">
                  <c:v>2392.0</c:v>
                </c:pt>
                <c:pt idx="1197">
                  <c:v>2394.0</c:v>
                </c:pt>
                <c:pt idx="1198">
                  <c:v>2396.0</c:v>
                </c:pt>
                <c:pt idx="1199">
                  <c:v>2398.0</c:v>
                </c:pt>
                <c:pt idx="1200">
                  <c:v>2400.0</c:v>
                </c:pt>
                <c:pt idx="1201">
                  <c:v>2402.0</c:v>
                </c:pt>
                <c:pt idx="1202">
                  <c:v>2404.0</c:v>
                </c:pt>
                <c:pt idx="1203">
                  <c:v>2406.0</c:v>
                </c:pt>
                <c:pt idx="1204">
                  <c:v>2408.0</c:v>
                </c:pt>
                <c:pt idx="1205">
                  <c:v>2410.0</c:v>
                </c:pt>
                <c:pt idx="1206">
                  <c:v>2412.0</c:v>
                </c:pt>
                <c:pt idx="1207">
                  <c:v>2414.0</c:v>
                </c:pt>
                <c:pt idx="1208">
                  <c:v>2416.0</c:v>
                </c:pt>
                <c:pt idx="1209">
                  <c:v>2418.0</c:v>
                </c:pt>
                <c:pt idx="1210">
                  <c:v>2420.0</c:v>
                </c:pt>
                <c:pt idx="1211">
                  <c:v>2422.0</c:v>
                </c:pt>
                <c:pt idx="1212">
                  <c:v>2424.0</c:v>
                </c:pt>
                <c:pt idx="1213">
                  <c:v>2426.0</c:v>
                </c:pt>
                <c:pt idx="1214">
                  <c:v>2428.0</c:v>
                </c:pt>
                <c:pt idx="1215">
                  <c:v>2430.0</c:v>
                </c:pt>
                <c:pt idx="1216">
                  <c:v>2432.0</c:v>
                </c:pt>
                <c:pt idx="1217">
                  <c:v>2434.0</c:v>
                </c:pt>
                <c:pt idx="1218">
                  <c:v>2436.0</c:v>
                </c:pt>
                <c:pt idx="1219">
                  <c:v>2438.0</c:v>
                </c:pt>
                <c:pt idx="1220">
                  <c:v>2440.0</c:v>
                </c:pt>
                <c:pt idx="1221">
                  <c:v>2442.0</c:v>
                </c:pt>
                <c:pt idx="1222">
                  <c:v>2444.0</c:v>
                </c:pt>
                <c:pt idx="1223">
                  <c:v>2446.0</c:v>
                </c:pt>
                <c:pt idx="1224">
                  <c:v>2448.0</c:v>
                </c:pt>
                <c:pt idx="1225">
                  <c:v>2450.0</c:v>
                </c:pt>
                <c:pt idx="1226">
                  <c:v>2452.0</c:v>
                </c:pt>
                <c:pt idx="1227">
                  <c:v>2454.0</c:v>
                </c:pt>
                <c:pt idx="1228">
                  <c:v>2456.0</c:v>
                </c:pt>
                <c:pt idx="1229">
                  <c:v>2458.0</c:v>
                </c:pt>
                <c:pt idx="1230">
                  <c:v>2460.0</c:v>
                </c:pt>
                <c:pt idx="1231">
                  <c:v>2462.0</c:v>
                </c:pt>
                <c:pt idx="1232">
                  <c:v>2464.0</c:v>
                </c:pt>
                <c:pt idx="1233">
                  <c:v>2466.0</c:v>
                </c:pt>
                <c:pt idx="1234">
                  <c:v>2468.0</c:v>
                </c:pt>
                <c:pt idx="1235">
                  <c:v>2470.0</c:v>
                </c:pt>
                <c:pt idx="1236">
                  <c:v>2472.0</c:v>
                </c:pt>
                <c:pt idx="1237">
                  <c:v>2474.0</c:v>
                </c:pt>
                <c:pt idx="1238">
                  <c:v>2476.0</c:v>
                </c:pt>
                <c:pt idx="1239">
                  <c:v>2478.0</c:v>
                </c:pt>
                <c:pt idx="1240">
                  <c:v>2480.0</c:v>
                </c:pt>
                <c:pt idx="1241">
                  <c:v>2482.0</c:v>
                </c:pt>
                <c:pt idx="1242">
                  <c:v>2484.0</c:v>
                </c:pt>
                <c:pt idx="1243">
                  <c:v>2486.0</c:v>
                </c:pt>
                <c:pt idx="1244">
                  <c:v>2488.0</c:v>
                </c:pt>
                <c:pt idx="1245">
                  <c:v>2490.0</c:v>
                </c:pt>
                <c:pt idx="1246">
                  <c:v>2492.0</c:v>
                </c:pt>
                <c:pt idx="1247">
                  <c:v>2494.0</c:v>
                </c:pt>
                <c:pt idx="1248">
                  <c:v>2496.0</c:v>
                </c:pt>
                <c:pt idx="1249">
                  <c:v>2498.0</c:v>
                </c:pt>
                <c:pt idx="1250">
                  <c:v>2500.0</c:v>
                </c:pt>
                <c:pt idx="1251">
                  <c:v>2502.0</c:v>
                </c:pt>
                <c:pt idx="1252">
                  <c:v>2504.0</c:v>
                </c:pt>
                <c:pt idx="1253">
                  <c:v>2506.0</c:v>
                </c:pt>
                <c:pt idx="1254">
                  <c:v>2508.0</c:v>
                </c:pt>
                <c:pt idx="1255">
                  <c:v>2510.0</c:v>
                </c:pt>
                <c:pt idx="1256">
                  <c:v>2512.0</c:v>
                </c:pt>
                <c:pt idx="1257">
                  <c:v>2514.0</c:v>
                </c:pt>
                <c:pt idx="1258">
                  <c:v>2516.0</c:v>
                </c:pt>
                <c:pt idx="1259">
                  <c:v>2518.0</c:v>
                </c:pt>
                <c:pt idx="1260">
                  <c:v>2520.0</c:v>
                </c:pt>
                <c:pt idx="1261">
                  <c:v>2522.0</c:v>
                </c:pt>
                <c:pt idx="1262">
                  <c:v>2524.0</c:v>
                </c:pt>
                <c:pt idx="1263">
                  <c:v>2526.0</c:v>
                </c:pt>
                <c:pt idx="1264">
                  <c:v>2528.0</c:v>
                </c:pt>
                <c:pt idx="1265">
                  <c:v>2530.0</c:v>
                </c:pt>
                <c:pt idx="1266">
                  <c:v>2532.0</c:v>
                </c:pt>
                <c:pt idx="1267">
                  <c:v>2534.0</c:v>
                </c:pt>
                <c:pt idx="1268">
                  <c:v>2536.0</c:v>
                </c:pt>
                <c:pt idx="1269">
                  <c:v>2538.0</c:v>
                </c:pt>
                <c:pt idx="1270">
                  <c:v>2540.0</c:v>
                </c:pt>
                <c:pt idx="1271">
                  <c:v>2542.0</c:v>
                </c:pt>
                <c:pt idx="1272">
                  <c:v>2544.0</c:v>
                </c:pt>
                <c:pt idx="1273">
                  <c:v>2546.0</c:v>
                </c:pt>
                <c:pt idx="1274">
                  <c:v>2548.0</c:v>
                </c:pt>
                <c:pt idx="1275">
                  <c:v>2550.0</c:v>
                </c:pt>
                <c:pt idx="1276">
                  <c:v>2552.0</c:v>
                </c:pt>
                <c:pt idx="1277">
                  <c:v>2554.0</c:v>
                </c:pt>
                <c:pt idx="1278">
                  <c:v>2556.0</c:v>
                </c:pt>
                <c:pt idx="1279">
                  <c:v>2558.0</c:v>
                </c:pt>
                <c:pt idx="1280">
                  <c:v>2560.0</c:v>
                </c:pt>
                <c:pt idx="1281">
                  <c:v>2562.0</c:v>
                </c:pt>
                <c:pt idx="1282">
                  <c:v>2564.0</c:v>
                </c:pt>
                <c:pt idx="1283">
                  <c:v>2566.0</c:v>
                </c:pt>
                <c:pt idx="1284">
                  <c:v>2568.0</c:v>
                </c:pt>
                <c:pt idx="1285">
                  <c:v>2570.0</c:v>
                </c:pt>
                <c:pt idx="1286">
                  <c:v>2572.0</c:v>
                </c:pt>
                <c:pt idx="1287">
                  <c:v>2574.0</c:v>
                </c:pt>
                <c:pt idx="1288">
                  <c:v>2576.0</c:v>
                </c:pt>
                <c:pt idx="1289">
                  <c:v>2578.0</c:v>
                </c:pt>
                <c:pt idx="1290">
                  <c:v>2580.0</c:v>
                </c:pt>
                <c:pt idx="1291">
                  <c:v>2582.0</c:v>
                </c:pt>
                <c:pt idx="1292">
                  <c:v>2584.0</c:v>
                </c:pt>
                <c:pt idx="1293">
                  <c:v>2586.0</c:v>
                </c:pt>
                <c:pt idx="1294">
                  <c:v>2588.0</c:v>
                </c:pt>
                <c:pt idx="1295">
                  <c:v>2590.0</c:v>
                </c:pt>
                <c:pt idx="1296">
                  <c:v>2592.0</c:v>
                </c:pt>
                <c:pt idx="1297">
                  <c:v>2594.0</c:v>
                </c:pt>
                <c:pt idx="1298">
                  <c:v>2596.0</c:v>
                </c:pt>
                <c:pt idx="1299">
                  <c:v>2598.0</c:v>
                </c:pt>
                <c:pt idx="1300">
                  <c:v>2600.0</c:v>
                </c:pt>
                <c:pt idx="1301">
                  <c:v>2602.0</c:v>
                </c:pt>
                <c:pt idx="1302">
                  <c:v>2604.0</c:v>
                </c:pt>
                <c:pt idx="1303">
                  <c:v>2606.0</c:v>
                </c:pt>
                <c:pt idx="1304">
                  <c:v>2608.0</c:v>
                </c:pt>
                <c:pt idx="1305">
                  <c:v>2610.0</c:v>
                </c:pt>
                <c:pt idx="1306">
                  <c:v>2612.0</c:v>
                </c:pt>
                <c:pt idx="1307">
                  <c:v>2614.0</c:v>
                </c:pt>
                <c:pt idx="1308">
                  <c:v>2616.0</c:v>
                </c:pt>
                <c:pt idx="1309">
                  <c:v>2618.0</c:v>
                </c:pt>
                <c:pt idx="1310">
                  <c:v>2620.0</c:v>
                </c:pt>
                <c:pt idx="1311">
                  <c:v>2622.0</c:v>
                </c:pt>
                <c:pt idx="1312">
                  <c:v>2624.0</c:v>
                </c:pt>
                <c:pt idx="1313">
                  <c:v>2626.0</c:v>
                </c:pt>
                <c:pt idx="1314">
                  <c:v>2628.0</c:v>
                </c:pt>
                <c:pt idx="1315">
                  <c:v>2630.0</c:v>
                </c:pt>
                <c:pt idx="1316">
                  <c:v>2632.0</c:v>
                </c:pt>
                <c:pt idx="1317">
                  <c:v>2634.0</c:v>
                </c:pt>
                <c:pt idx="1318">
                  <c:v>2636.0</c:v>
                </c:pt>
                <c:pt idx="1319">
                  <c:v>2638.0</c:v>
                </c:pt>
                <c:pt idx="1320">
                  <c:v>2640.0</c:v>
                </c:pt>
                <c:pt idx="1321">
                  <c:v>2642.0</c:v>
                </c:pt>
                <c:pt idx="1322">
                  <c:v>2644.0</c:v>
                </c:pt>
                <c:pt idx="1323">
                  <c:v>2646.0</c:v>
                </c:pt>
                <c:pt idx="1324">
                  <c:v>2648.0</c:v>
                </c:pt>
                <c:pt idx="1325">
                  <c:v>2650.0</c:v>
                </c:pt>
                <c:pt idx="1326">
                  <c:v>2652.0</c:v>
                </c:pt>
                <c:pt idx="1327">
                  <c:v>2654.0</c:v>
                </c:pt>
                <c:pt idx="1328">
                  <c:v>2656.0</c:v>
                </c:pt>
                <c:pt idx="1329">
                  <c:v>2658.0</c:v>
                </c:pt>
                <c:pt idx="1330">
                  <c:v>2660.0</c:v>
                </c:pt>
                <c:pt idx="1331">
                  <c:v>2662.0</c:v>
                </c:pt>
                <c:pt idx="1332">
                  <c:v>2664.0</c:v>
                </c:pt>
                <c:pt idx="1333">
                  <c:v>2666.0</c:v>
                </c:pt>
                <c:pt idx="1334">
                  <c:v>2668.0</c:v>
                </c:pt>
                <c:pt idx="1335">
                  <c:v>2670.0</c:v>
                </c:pt>
                <c:pt idx="1336">
                  <c:v>2672.0</c:v>
                </c:pt>
                <c:pt idx="1337">
                  <c:v>2674.0</c:v>
                </c:pt>
                <c:pt idx="1338">
                  <c:v>2676.0</c:v>
                </c:pt>
                <c:pt idx="1339">
                  <c:v>2678.0</c:v>
                </c:pt>
                <c:pt idx="1340">
                  <c:v>2680.0</c:v>
                </c:pt>
                <c:pt idx="1341">
                  <c:v>2682.0</c:v>
                </c:pt>
                <c:pt idx="1342">
                  <c:v>2684.0</c:v>
                </c:pt>
                <c:pt idx="1343">
                  <c:v>2686.0</c:v>
                </c:pt>
                <c:pt idx="1344">
                  <c:v>2688.0</c:v>
                </c:pt>
                <c:pt idx="1345">
                  <c:v>2690.0</c:v>
                </c:pt>
                <c:pt idx="1346">
                  <c:v>2692.0</c:v>
                </c:pt>
                <c:pt idx="1347">
                  <c:v>2694.0</c:v>
                </c:pt>
                <c:pt idx="1348">
                  <c:v>2696.0</c:v>
                </c:pt>
                <c:pt idx="1349">
                  <c:v>2698.0</c:v>
                </c:pt>
                <c:pt idx="1350">
                  <c:v>2700.0</c:v>
                </c:pt>
                <c:pt idx="1351">
                  <c:v>2702.0</c:v>
                </c:pt>
                <c:pt idx="1352">
                  <c:v>2704.0</c:v>
                </c:pt>
                <c:pt idx="1353">
                  <c:v>2706.0</c:v>
                </c:pt>
                <c:pt idx="1354">
                  <c:v>2708.0</c:v>
                </c:pt>
                <c:pt idx="1355">
                  <c:v>2710.0</c:v>
                </c:pt>
                <c:pt idx="1356">
                  <c:v>2712.0</c:v>
                </c:pt>
                <c:pt idx="1357">
                  <c:v>2714.0</c:v>
                </c:pt>
                <c:pt idx="1358">
                  <c:v>2716.0</c:v>
                </c:pt>
                <c:pt idx="1359">
                  <c:v>2718.0</c:v>
                </c:pt>
                <c:pt idx="1360">
                  <c:v>2720.0</c:v>
                </c:pt>
                <c:pt idx="1361">
                  <c:v>2722.0</c:v>
                </c:pt>
                <c:pt idx="1362">
                  <c:v>2724.0</c:v>
                </c:pt>
                <c:pt idx="1363">
                  <c:v>2726.0</c:v>
                </c:pt>
                <c:pt idx="1364">
                  <c:v>2728.0</c:v>
                </c:pt>
                <c:pt idx="1365">
                  <c:v>2730.0</c:v>
                </c:pt>
                <c:pt idx="1366">
                  <c:v>2732.0</c:v>
                </c:pt>
                <c:pt idx="1367">
                  <c:v>2734.0</c:v>
                </c:pt>
                <c:pt idx="1368">
                  <c:v>2736.0</c:v>
                </c:pt>
                <c:pt idx="1369">
                  <c:v>2738.0</c:v>
                </c:pt>
                <c:pt idx="1370">
                  <c:v>2740.0</c:v>
                </c:pt>
                <c:pt idx="1371">
                  <c:v>2742.0</c:v>
                </c:pt>
                <c:pt idx="1372">
                  <c:v>2744.0</c:v>
                </c:pt>
                <c:pt idx="1373">
                  <c:v>2746.0</c:v>
                </c:pt>
                <c:pt idx="1374">
                  <c:v>2748.0</c:v>
                </c:pt>
                <c:pt idx="1375">
                  <c:v>2750.0</c:v>
                </c:pt>
                <c:pt idx="1376">
                  <c:v>2752.0</c:v>
                </c:pt>
                <c:pt idx="1377">
                  <c:v>2754.0</c:v>
                </c:pt>
                <c:pt idx="1378">
                  <c:v>2756.0</c:v>
                </c:pt>
                <c:pt idx="1379">
                  <c:v>2758.0</c:v>
                </c:pt>
                <c:pt idx="1380">
                  <c:v>2760.0</c:v>
                </c:pt>
                <c:pt idx="1381">
                  <c:v>2762.0</c:v>
                </c:pt>
                <c:pt idx="1382">
                  <c:v>2764.0</c:v>
                </c:pt>
                <c:pt idx="1383">
                  <c:v>2766.0</c:v>
                </c:pt>
                <c:pt idx="1384">
                  <c:v>2768.0</c:v>
                </c:pt>
                <c:pt idx="1385">
                  <c:v>2770.0</c:v>
                </c:pt>
                <c:pt idx="1386">
                  <c:v>2772.0</c:v>
                </c:pt>
                <c:pt idx="1387">
                  <c:v>2774.0</c:v>
                </c:pt>
                <c:pt idx="1388">
                  <c:v>2776.0</c:v>
                </c:pt>
                <c:pt idx="1389">
                  <c:v>2778.0</c:v>
                </c:pt>
                <c:pt idx="1390">
                  <c:v>2780.0</c:v>
                </c:pt>
                <c:pt idx="1391">
                  <c:v>2782.0</c:v>
                </c:pt>
                <c:pt idx="1392">
                  <c:v>2784.0</c:v>
                </c:pt>
                <c:pt idx="1393">
                  <c:v>2786.0</c:v>
                </c:pt>
                <c:pt idx="1394">
                  <c:v>2788.0</c:v>
                </c:pt>
                <c:pt idx="1395">
                  <c:v>2790.0</c:v>
                </c:pt>
                <c:pt idx="1396">
                  <c:v>2792.0</c:v>
                </c:pt>
                <c:pt idx="1397">
                  <c:v>2794.0</c:v>
                </c:pt>
                <c:pt idx="1398">
                  <c:v>2796.0</c:v>
                </c:pt>
                <c:pt idx="1399">
                  <c:v>2798.0</c:v>
                </c:pt>
                <c:pt idx="1400">
                  <c:v>2800.0</c:v>
                </c:pt>
                <c:pt idx="1401">
                  <c:v>2802.0</c:v>
                </c:pt>
                <c:pt idx="1402">
                  <c:v>2804.0</c:v>
                </c:pt>
                <c:pt idx="1403">
                  <c:v>2806.0</c:v>
                </c:pt>
                <c:pt idx="1404">
                  <c:v>2808.0</c:v>
                </c:pt>
                <c:pt idx="1405">
                  <c:v>2810.0</c:v>
                </c:pt>
                <c:pt idx="1406">
                  <c:v>2812.0</c:v>
                </c:pt>
                <c:pt idx="1407">
                  <c:v>2814.0</c:v>
                </c:pt>
                <c:pt idx="1408">
                  <c:v>2816.0</c:v>
                </c:pt>
                <c:pt idx="1409">
                  <c:v>2818.0</c:v>
                </c:pt>
                <c:pt idx="1410">
                  <c:v>2820.0</c:v>
                </c:pt>
                <c:pt idx="1411">
                  <c:v>2822.0</c:v>
                </c:pt>
                <c:pt idx="1412">
                  <c:v>2824.0</c:v>
                </c:pt>
                <c:pt idx="1413">
                  <c:v>2826.0</c:v>
                </c:pt>
                <c:pt idx="1414">
                  <c:v>2828.0</c:v>
                </c:pt>
                <c:pt idx="1415">
                  <c:v>2830.0</c:v>
                </c:pt>
                <c:pt idx="1416">
                  <c:v>2832.0</c:v>
                </c:pt>
                <c:pt idx="1417">
                  <c:v>2834.0</c:v>
                </c:pt>
                <c:pt idx="1418">
                  <c:v>2836.0</c:v>
                </c:pt>
                <c:pt idx="1419">
                  <c:v>2838.0</c:v>
                </c:pt>
                <c:pt idx="1420">
                  <c:v>2840.0</c:v>
                </c:pt>
                <c:pt idx="1421">
                  <c:v>2842.0</c:v>
                </c:pt>
                <c:pt idx="1422">
                  <c:v>2844.0</c:v>
                </c:pt>
                <c:pt idx="1423">
                  <c:v>2846.0</c:v>
                </c:pt>
                <c:pt idx="1424">
                  <c:v>2848.0</c:v>
                </c:pt>
                <c:pt idx="1425">
                  <c:v>2850.0</c:v>
                </c:pt>
                <c:pt idx="1426">
                  <c:v>2852.0</c:v>
                </c:pt>
                <c:pt idx="1427">
                  <c:v>2854.0</c:v>
                </c:pt>
                <c:pt idx="1428">
                  <c:v>2856.0</c:v>
                </c:pt>
                <c:pt idx="1429">
                  <c:v>2858.0</c:v>
                </c:pt>
                <c:pt idx="1430">
                  <c:v>2860.0</c:v>
                </c:pt>
                <c:pt idx="1431">
                  <c:v>2862.0</c:v>
                </c:pt>
                <c:pt idx="1432">
                  <c:v>2864.0</c:v>
                </c:pt>
                <c:pt idx="1433">
                  <c:v>2866.0</c:v>
                </c:pt>
                <c:pt idx="1434">
                  <c:v>2868.0</c:v>
                </c:pt>
                <c:pt idx="1435">
                  <c:v>2870.0</c:v>
                </c:pt>
                <c:pt idx="1436">
                  <c:v>2872.0</c:v>
                </c:pt>
                <c:pt idx="1437">
                  <c:v>2874.0</c:v>
                </c:pt>
                <c:pt idx="1438">
                  <c:v>2876.0</c:v>
                </c:pt>
                <c:pt idx="1439">
                  <c:v>2878.0</c:v>
                </c:pt>
                <c:pt idx="1440">
                  <c:v>2880.0</c:v>
                </c:pt>
                <c:pt idx="1441">
                  <c:v>2882.0</c:v>
                </c:pt>
                <c:pt idx="1442">
                  <c:v>2884.0</c:v>
                </c:pt>
                <c:pt idx="1443">
                  <c:v>2886.0</c:v>
                </c:pt>
                <c:pt idx="1444">
                  <c:v>2888.0</c:v>
                </c:pt>
                <c:pt idx="1445">
                  <c:v>2890.0</c:v>
                </c:pt>
                <c:pt idx="1446">
                  <c:v>2892.0</c:v>
                </c:pt>
                <c:pt idx="1447">
                  <c:v>2894.0</c:v>
                </c:pt>
                <c:pt idx="1448">
                  <c:v>2896.0</c:v>
                </c:pt>
                <c:pt idx="1449">
                  <c:v>2898.0</c:v>
                </c:pt>
                <c:pt idx="1450">
                  <c:v>2900.0</c:v>
                </c:pt>
                <c:pt idx="1451">
                  <c:v>2902.0</c:v>
                </c:pt>
                <c:pt idx="1452">
                  <c:v>2904.0</c:v>
                </c:pt>
                <c:pt idx="1453">
                  <c:v>2906.0</c:v>
                </c:pt>
                <c:pt idx="1454">
                  <c:v>2908.0</c:v>
                </c:pt>
                <c:pt idx="1455">
                  <c:v>2910.0</c:v>
                </c:pt>
                <c:pt idx="1456">
                  <c:v>2912.0</c:v>
                </c:pt>
                <c:pt idx="1457">
                  <c:v>2914.0</c:v>
                </c:pt>
                <c:pt idx="1458">
                  <c:v>2916.0</c:v>
                </c:pt>
                <c:pt idx="1459">
                  <c:v>2918.0</c:v>
                </c:pt>
                <c:pt idx="1460">
                  <c:v>2920.0</c:v>
                </c:pt>
                <c:pt idx="1461">
                  <c:v>2922.0</c:v>
                </c:pt>
                <c:pt idx="1462">
                  <c:v>2924.0</c:v>
                </c:pt>
                <c:pt idx="1463">
                  <c:v>2926.0</c:v>
                </c:pt>
                <c:pt idx="1464">
                  <c:v>2928.0</c:v>
                </c:pt>
                <c:pt idx="1465">
                  <c:v>2930.0</c:v>
                </c:pt>
                <c:pt idx="1466">
                  <c:v>2932.0</c:v>
                </c:pt>
                <c:pt idx="1467">
                  <c:v>2934.0</c:v>
                </c:pt>
                <c:pt idx="1468">
                  <c:v>2936.0</c:v>
                </c:pt>
                <c:pt idx="1469">
                  <c:v>2938.0</c:v>
                </c:pt>
                <c:pt idx="1470">
                  <c:v>2940.0</c:v>
                </c:pt>
                <c:pt idx="1471">
                  <c:v>2942.0</c:v>
                </c:pt>
                <c:pt idx="1472">
                  <c:v>2944.0</c:v>
                </c:pt>
                <c:pt idx="1473">
                  <c:v>2946.0</c:v>
                </c:pt>
                <c:pt idx="1474">
                  <c:v>2948.0</c:v>
                </c:pt>
                <c:pt idx="1475">
                  <c:v>2950.0</c:v>
                </c:pt>
                <c:pt idx="1476">
                  <c:v>2952.0</c:v>
                </c:pt>
                <c:pt idx="1477">
                  <c:v>2954.0</c:v>
                </c:pt>
                <c:pt idx="1478">
                  <c:v>2956.0</c:v>
                </c:pt>
                <c:pt idx="1479">
                  <c:v>2958.0</c:v>
                </c:pt>
                <c:pt idx="1480">
                  <c:v>2960.0</c:v>
                </c:pt>
                <c:pt idx="1481">
                  <c:v>2962.0</c:v>
                </c:pt>
                <c:pt idx="1482">
                  <c:v>2964.0</c:v>
                </c:pt>
                <c:pt idx="1483">
                  <c:v>2966.0</c:v>
                </c:pt>
                <c:pt idx="1484">
                  <c:v>2968.0</c:v>
                </c:pt>
                <c:pt idx="1485">
                  <c:v>2970.0</c:v>
                </c:pt>
                <c:pt idx="1486">
                  <c:v>2972.0</c:v>
                </c:pt>
                <c:pt idx="1487">
                  <c:v>2974.0</c:v>
                </c:pt>
                <c:pt idx="1488">
                  <c:v>2976.0</c:v>
                </c:pt>
                <c:pt idx="1489">
                  <c:v>2978.0</c:v>
                </c:pt>
                <c:pt idx="1490">
                  <c:v>2980.0</c:v>
                </c:pt>
                <c:pt idx="1491">
                  <c:v>2982.0</c:v>
                </c:pt>
                <c:pt idx="1492">
                  <c:v>2984.0</c:v>
                </c:pt>
                <c:pt idx="1493">
                  <c:v>2986.0</c:v>
                </c:pt>
                <c:pt idx="1494">
                  <c:v>2988.0</c:v>
                </c:pt>
                <c:pt idx="1495">
                  <c:v>2990.0</c:v>
                </c:pt>
                <c:pt idx="1496">
                  <c:v>2992.0</c:v>
                </c:pt>
                <c:pt idx="1497">
                  <c:v>2994.0</c:v>
                </c:pt>
                <c:pt idx="1498">
                  <c:v>2996.0</c:v>
                </c:pt>
                <c:pt idx="1499">
                  <c:v>2998.0</c:v>
                </c:pt>
                <c:pt idx="1500">
                  <c:v>3000.0</c:v>
                </c:pt>
                <c:pt idx="1501">
                  <c:v>3002.0</c:v>
                </c:pt>
                <c:pt idx="1502">
                  <c:v>3004.0</c:v>
                </c:pt>
                <c:pt idx="1503">
                  <c:v>3006.0</c:v>
                </c:pt>
                <c:pt idx="1504">
                  <c:v>3008.0</c:v>
                </c:pt>
                <c:pt idx="1505">
                  <c:v>3010.0</c:v>
                </c:pt>
                <c:pt idx="1506">
                  <c:v>3012.0</c:v>
                </c:pt>
                <c:pt idx="1507">
                  <c:v>3014.0</c:v>
                </c:pt>
                <c:pt idx="1508">
                  <c:v>3016.0</c:v>
                </c:pt>
                <c:pt idx="1509">
                  <c:v>3018.0</c:v>
                </c:pt>
                <c:pt idx="1510">
                  <c:v>3020.0</c:v>
                </c:pt>
                <c:pt idx="1511">
                  <c:v>3022.0</c:v>
                </c:pt>
                <c:pt idx="1512">
                  <c:v>3024.0</c:v>
                </c:pt>
                <c:pt idx="1513">
                  <c:v>3026.0</c:v>
                </c:pt>
                <c:pt idx="1514">
                  <c:v>3028.0</c:v>
                </c:pt>
                <c:pt idx="1515">
                  <c:v>3030.0</c:v>
                </c:pt>
                <c:pt idx="1516">
                  <c:v>3032.0</c:v>
                </c:pt>
                <c:pt idx="1517">
                  <c:v>3034.0</c:v>
                </c:pt>
                <c:pt idx="1518">
                  <c:v>3036.0</c:v>
                </c:pt>
                <c:pt idx="1519">
                  <c:v>3038.0</c:v>
                </c:pt>
                <c:pt idx="1520">
                  <c:v>3040.0</c:v>
                </c:pt>
                <c:pt idx="1521">
                  <c:v>3042.0</c:v>
                </c:pt>
                <c:pt idx="1522">
                  <c:v>3044.0</c:v>
                </c:pt>
                <c:pt idx="1523">
                  <c:v>3046.0</c:v>
                </c:pt>
                <c:pt idx="1524">
                  <c:v>3048.0</c:v>
                </c:pt>
                <c:pt idx="1525">
                  <c:v>3050.0</c:v>
                </c:pt>
                <c:pt idx="1526">
                  <c:v>3052.0</c:v>
                </c:pt>
                <c:pt idx="1527">
                  <c:v>3054.0</c:v>
                </c:pt>
                <c:pt idx="1528">
                  <c:v>3056.0</c:v>
                </c:pt>
                <c:pt idx="1529">
                  <c:v>3058.0</c:v>
                </c:pt>
                <c:pt idx="1530">
                  <c:v>3060.0</c:v>
                </c:pt>
                <c:pt idx="1531">
                  <c:v>3062.0</c:v>
                </c:pt>
                <c:pt idx="1532">
                  <c:v>3064.0</c:v>
                </c:pt>
                <c:pt idx="1533">
                  <c:v>3066.0</c:v>
                </c:pt>
                <c:pt idx="1534">
                  <c:v>3068.0</c:v>
                </c:pt>
                <c:pt idx="1535">
                  <c:v>3070.0</c:v>
                </c:pt>
                <c:pt idx="1536">
                  <c:v>3072.0</c:v>
                </c:pt>
                <c:pt idx="1537">
                  <c:v>3074.0</c:v>
                </c:pt>
                <c:pt idx="1538">
                  <c:v>3076.0</c:v>
                </c:pt>
                <c:pt idx="1539">
                  <c:v>3078.0</c:v>
                </c:pt>
                <c:pt idx="1540">
                  <c:v>3080.0</c:v>
                </c:pt>
                <c:pt idx="1541">
                  <c:v>3082.0</c:v>
                </c:pt>
                <c:pt idx="1542">
                  <c:v>3084.0</c:v>
                </c:pt>
                <c:pt idx="1543">
                  <c:v>3086.0</c:v>
                </c:pt>
                <c:pt idx="1544">
                  <c:v>3088.0</c:v>
                </c:pt>
                <c:pt idx="1545">
                  <c:v>3090.0</c:v>
                </c:pt>
                <c:pt idx="1546">
                  <c:v>3092.0</c:v>
                </c:pt>
                <c:pt idx="1547">
                  <c:v>3094.0</c:v>
                </c:pt>
                <c:pt idx="1548">
                  <c:v>3096.0</c:v>
                </c:pt>
                <c:pt idx="1549">
                  <c:v>3098.0</c:v>
                </c:pt>
                <c:pt idx="1550">
                  <c:v>3100.0</c:v>
                </c:pt>
                <c:pt idx="1551">
                  <c:v>3102.0</c:v>
                </c:pt>
                <c:pt idx="1552">
                  <c:v>3104.0</c:v>
                </c:pt>
                <c:pt idx="1553">
                  <c:v>3106.0</c:v>
                </c:pt>
                <c:pt idx="1554">
                  <c:v>3108.0</c:v>
                </c:pt>
                <c:pt idx="1555">
                  <c:v>3110.0</c:v>
                </c:pt>
                <c:pt idx="1556">
                  <c:v>3112.0</c:v>
                </c:pt>
                <c:pt idx="1557">
                  <c:v>3114.0</c:v>
                </c:pt>
                <c:pt idx="1558">
                  <c:v>3116.0</c:v>
                </c:pt>
                <c:pt idx="1559">
                  <c:v>3118.0</c:v>
                </c:pt>
                <c:pt idx="1560">
                  <c:v>3120.0</c:v>
                </c:pt>
                <c:pt idx="1561">
                  <c:v>3122.0</c:v>
                </c:pt>
                <c:pt idx="1562">
                  <c:v>3124.0</c:v>
                </c:pt>
                <c:pt idx="1563">
                  <c:v>3126.0</c:v>
                </c:pt>
                <c:pt idx="1564">
                  <c:v>3128.0</c:v>
                </c:pt>
                <c:pt idx="1565">
                  <c:v>3130.0</c:v>
                </c:pt>
                <c:pt idx="1566">
                  <c:v>3132.0</c:v>
                </c:pt>
                <c:pt idx="1567">
                  <c:v>3134.0</c:v>
                </c:pt>
                <c:pt idx="1568">
                  <c:v>3136.0</c:v>
                </c:pt>
                <c:pt idx="1569">
                  <c:v>3138.0</c:v>
                </c:pt>
                <c:pt idx="1570">
                  <c:v>3140.0</c:v>
                </c:pt>
                <c:pt idx="1571">
                  <c:v>3142.0</c:v>
                </c:pt>
                <c:pt idx="1572">
                  <c:v>3144.0</c:v>
                </c:pt>
                <c:pt idx="1573">
                  <c:v>3146.0</c:v>
                </c:pt>
                <c:pt idx="1574">
                  <c:v>3148.0</c:v>
                </c:pt>
                <c:pt idx="1575">
                  <c:v>3150.0</c:v>
                </c:pt>
                <c:pt idx="1576">
                  <c:v>3152.0</c:v>
                </c:pt>
                <c:pt idx="1577">
                  <c:v>3154.0</c:v>
                </c:pt>
                <c:pt idx="1578">
                  <c:v>3156.0</c:v>
                </c:pt>
                <c:pt idx="1579">
                  <c:v>3158.0</c:v>
                </c:pt>
                <c:pt idx="1580">
                  <c:v>3160.0</c:v>
                </c:pt>
                <c:pt idx="1581">
                  <c:v>3162.0</c:v>
                </c:pt>
                <c:pt idx="1582">
                  <c:v>3164.0</c:v>
                </c:pt>
                <c:pt idx="1583">
                  <c:v>3166.0</c:v>
                </c:pt>
                <c:pt idx="1584">
                  <c:v>3168.0</c:v>
                </c:pt>
                <c:pt idx="1585">
                  <c:v>3170.0</c:v>
                </c:pt>
                <c:pt idx="1586">
                  <c:v>3172.0</c:v>
                </c:pt>
                <c:pt idx="1587">
                  <c:v>3174.0</c:v>
                </c:pt>
                <c:pt idx="1588">
                  <c:v>3176.0</c:v>
                </c:pt>
                <c:pt idx="1589">
                  <c:v>3178.0</c:v>
                </c:pt>
                <c:pt idx="1590">
                  <c:v>3180.0</c:v>
                </c:pt>
                <c:pt idx="1591">
                  <c:v>3182.0</c:v>
                </c:pt>
                <c:pt idx="1592">
                  <c:v>3184.0</c:v>
                </c:pt>
                <c:pt idx="1593">
                  <c:v>3186.0</c:v>
                </c:pt>
                <c:pt idx="1594">
                  <c:v>3188.0</c:v>
                </c:pt>
                <c:pt idx="1595">
                  <c:v>3190.0</c:v>
                </c:pt>
                <c:pt idx="1596">
                  <c:v>3192.0</c:v>
                </c:pt>
                <c:pt idx="1597">
                  <c:v>3194.0</c:v>
                </c:pt>
                <c:pt idx="1598">
                  <c:v>3196.0</c:v>
                </c:pt>
                <c:pt idx="1599">
                  <c:v>3198.0</c:v>
                </c:pt>
                <c:pt idx="1600">
                  <c:v>3200.0</c:v>
                </c:pt>
                <c:pt idx="1601">
                  <c:v>3202.0</c:v>
                </c:pt>
                <c:pt idx="1602">
                  <c:v>3204.0</c:v>
                </c:pt>
                <c:pt idx="1603">
                  <c:v>3206.0</c:v>
                </c:pt>
                <c:pt idx="1604">
                  <c:v>3208.0</c:v>
                </c:pt>
                <c:pt idx="1605">
                  <c:v>3210.0</c:v>
                </c:pt>
                <c:pt idx="1606">
                  <c:v>3212.0</c:v>
                </c:pt>
                <c:pt idx="1607">
                  <c:v>3214.0</c:v>
                </c:pt>
                <c:pt idx="1608">
                  <c:v>3216.0</c:v>
                </c:pt>
                <c:pt idx="1609">
                  <c:v>3218.0</c:v>
                </c:pt>
                <c:pt idx="1610">
                  <c:v>3220.0</c:v>
                </c:pt>
                <c:pt idx="1611">
                  <c:v>3222.0</c:v>
                </c:pt>
                <c:pt idx="1612">
                  <c:v>3224.0</c:v>
                </c:pt>
                <c:pt idx="1613">
                  <c:v>3226.0</c:v>
                </c:pt>
                <c:pt idx="1614">
                  <c:v>3228.0</c:v>
                </c:pt>
                <c:pt idx="1615">
                  <c:v>3230.0</c:v>
                </c:pt>
                <c:pt idx="1616">
                  <c:v>3232.0</c:v>
                </c:pt>
                <c:pt idx="1617">
                  <c:v>3234.0</c:v>
                </c:pt>
                <c:pt idx="1618">
                  <c:v>3236.0</c:v>
                </c:pt>
                <c:pt idx="1619">
                  <c:v>3238.0</c:v>
                </c:pt>
                <c:pt idx="1620">
                  <c:v>3240.0</c:v>
                </c:pt>
                <c:pt idx="1621">
                  <c:v>3242.0</c:v>
                </c:pt>
                <c:pt idx="1622">
                  <c:v>3244.0</c:v>
                </c:pt>
                <c:pt idx="1623">
                  <c:v>3246.0</c:v>
                </c:pt>
                <c:pt idx="1624">
                  <c:v>3248.0</c:v>
                </c:pt>
                <c:pt idx="1625">
                  <c:v>3250.0</c:v>
                </c:pt>
                <c:pt idx="1626">
                  <c:v>3252.0</c:v>
                </c:pt>
                <c:pt idx="1627">
                  <c:v>3254.0</c:v>
                </c:pt>
                <c:pt idx="1628">
                  <c:v>3256.0</c:v>
                </c:pt>
                <c:pt idx="1629">
                  <c:v>3258.0</c:v>
                </c:pt>
                <c:pt idx="1630">
                  <c:v>3260.0</c:v>
                </c:pt>
                <c:pt idx="1631">
                  <c:v>3262.0</c:v>
                </c:pt>
                <c:pt idx="1632">
                  <c:v>3264.0</c:v>
                </c:pt>
                <c:pt idx="1633">
                  <c:v>3266.0</c:v>
                </c:pt>
                <c:pt idx="1634">
                  <c:v>3268.0</c:v>
                </c:pt>
                <c:pt idx="1635">
                  <c:v>3270.0</c:v>
                </c:pt>
                <c:pt idx="1636">
                  <c:v>3272.0</c:v>
                </c:pt>
                <c:pt idx="1637">
                  <c:v>3274.0</c:v>
                </c:pt>
                <c:pt idx="1638">
                  <c:v>3276.0</c:v>
                </c:pt>
                <c:pt idx="1639">
                  <c:v>3278.0</c:v>
                </c:pt>
                <c:pt idx="1640">
                  <c:v>3280.0</c:v>
                </c:pt>
                <c:pt idx="1641">
                  <c:v>3282.0</c:v>
                </c:pt>
                <c:pt idx="1642">
                  <c:v>3284.0</c:v>
                </c:pt>
                <c:pt idx="1643">
                  <c:v>3286.0</c:v>
                </c:pt>
                <c:pt idx="1644">
                  <c:v>3288.0</c:v>
                </c:pt>
                <c:pt idx="1645">
                  <c:v>3290.0</c:v>
                </c:pt>
                <c:pt idx="1646">
                  <c:v>3292.0</c:v>
                </c:pt>
                <c:pt idx="1647">
                  <c:v>3294.0</c:v>
                </c:pt>
                <c:pt idx="1648">
                  <c:v>3296.0</c:v>
                </c:pt>
                <c:pt idx="1649">
                  <c:v>3298.0</c:v>
                </c:pt>
                <c:pt idx="1650">
                  <c:v>3300.0</c:v>
                </c:pt>
                <c:pt idx="1651">
                  <c:v>3302.0</c:v>
                </c:pt>
                <c:pt idx="1652">
                  <c:v>3304.0</c:v>
                </c:pt>
                <c:pt idx="1653">
                  <c:v>3306.0</c:v>
                </c:pt>
                <c:pt idx="1654">
                  <c:v>3308.0</c:v>
                </c:pt>
                <c:pt idx="1655">
                  <c:v>3310.0</c:v>
                </c:pt>
                <c:pt idx="1656">
                  <c:v>3312.0</c:v>
                </c:pt>
                <c:pt idx="1657">
                  <c:v>3314.0</c:v>
                </c:pt>
                <c:pt idx="1658">
                  <c:v>3316.0</c:v>
                </c:pt>
                <c:pt idx="1659">
                  <c:v>3318.0</c:v>
                </c:pt>
                <c:pt idx="1660">
                  <c:v>3320.0</c:v>
                </c:pt>
                <c:pt idx="1661">
                  <c:v>3322.0</c:v>
                </c:pt>
                <c:pt idx="1662">
                  <c:v>3324.0</c:v>
                </c:pt>
                <c:pt idx="1663">
                  <c:v>3326.0</c:v>
                </c:pt>
                <c:pt idx="1664">
                  <c:v>3328.0</c:v>
                </c:pt>
                <c:pt idx="1665">
                  <c:v>3330.0</c:v>
                </c:pt>
                <c:pt idx="1666">
                  <c:v>3332.0</c:v>
                </c:pt>
                <c:pt idx="1667">
                  <c:v>3334.0</c:v>
                </c:pt>
                <c:pt idx="1668">
                  <c:v>3336.0</c:v>
                </c:pt>
                <c:pt idx="1669">
                  <c:v>3338.0</c:v>
                </c:pt>
                <c:pt idx="1670">
                  <c:v>3340.0</c:v>
                </c:pt>
                <c:pt idx="1671">
                  <c:v>3342.0</c:v>
                </c:pt>
                <c:pt idx="1672">
                  <c:v>3344.0</c:v>
                </c:pt>
                <c:pt idx="1673">
                  <c:v>3346.0</c:v>
                </c:pt>
                <c:pt idx="1674">
                  <c:v>3348.0</c:v>
                </c:pt>
                <c:pt idx="1675">
                  <c:v>3350.0</c:v>
                </c:pt>
                <c:pt idx="1676">
                  <c:v>3352.0</c:v>
                </c:pt>
                <c:pt idx="1677">
                  <c:v>3354.0</c:v>
                </c:pt>
                <c:pt idx="1678">
                  <c:v>3356.0</c:v>
                </c:pt>
                <c:pt idx="1679">
                  <c:v>3358.0</c:v>
                </c:pt>
                <c:pt idx="1680">
                  <c:v>3360.0</c:v>
                </c:pt>
                <c:pt idx="1681">
                  <c:v>3362.0</c:v>
                </c:pt>
                <c:pt idx="1682">
                  <c:v>3364.0</c:v>
                </c:pt>
                <c:pt idx="1683">
                  <c:v>3366.0</c:v>
                </c:pt>
                <c:pt idx="1684">
                  <c:v>3368.0</c:v>
                </c:pt>
                <c:pt idx="1685">
                  <c:v>3370.0</c:v>
                </c:pt>
                <c:pt idx="1686">
                  <c:v>3372.0</c:v>
                </c:pt>
                <c:pt idx="1687">
                  <c:v>3374.0</c:v>
                </c:pt>
                <c:pt idx="1688">
                  <c:v>3376.0</c:v>
                </c:pt>
                <c:pt idx="1689">
                  <c:v>3378.0</c:v>
                </c:pt>
                <c:pt idx="1690">
                  <c:v>3380.0</c:v>
                </c:pt>
                <c:pt idx="1691">
                  <c:v>3382.0</c:v>
                </c:pt>
                <c:pt idx="1692">
                  <c:v>3384.0</c:v>
                </c:pt>
                <c:pt idx="1693">
                  <c:v>3386.0</c:v>
                </c:pt>
                <c:pt idx="1694">
                  <c:v>3388.0</c:v>
                </c:pt>
                <c:pt idx="1695">
                  <c:v>3390.0</c:v>
                </c:pt>
                <c:pt idx="1696">
                  <c:v>3392.0</c:v>
                </c:pt>
                <c:pt idx="1697">
                  <c:v>3394.0</c:v>
                </c:pt>
                <c:pt idx="1698">
                  <c:v>3396.0</c:v>
                </c:pt>
                <c:pt idx="1699">
                  <c:v>3398.0</c:v>
                </c:pt>
                <c:pt idx="1700">
                  <c:v>3400.0</c:v>
                </c:pt>
                <c:pt idx="1701">
                  <c:v>3402.0</c:v>
                </c:pt>
                <c:pt idx="1702">
                  <c:v>3404.0</c:v>
                </c:pt>
                <c:pt idx="1703">
                  <c:v>3406.0</c:v>
                </c:pt>
                <c:pt idx="1704">
                  <c:v>3408.0</c:v>
                </c:pt>
                <c:pt idx="1705">
                  <c:v>3410.0</c:v>
                </c:pt>
                <c:pt idx="1706">
                  <c:v>3412.0</c:v>
                </c:pt>
                <c:pt idx="1707">
                  <c:v>3414.0</c:v>
                </c:pt>
                <c:pt idx="1708">
                  <c:v>3416.0</c:v>
                </c:pt>
                <c:pt idx="1709">
                  <c:v>3418.0</c:v>
                </c:pt>
                <c:pt idx="1710">
                  <c:v>3420.0</c:v>
                </c:pt>
                <c:pt idx="1711">
                  <c:v>3422.0</c:v>
                </c:pt>
                <c:pt idx="1712">
                  <c:v>3424.0</c:v>
                </c:pt>
                <c:pt idx="1713">
                  <c:v>3426.0</c:v>
                </c:pt>
                <c:pt idx="1714">
                  <c:v>3428.0</c:v>
                </c:pt>
                <c:pt idx="1715">
                  <c:v>3430.0</c:v>
                </c:pt>
                <c:pt idx="1716">
                  <c:v>3432.0</c:v>
                </c:pt>
                <c:pt idx="1717">
                  <c:v>3434.0</c:v>
                </c:pt>
                <c:pt idx="1718">
                  <c:v>3436.0</c:v>
                </c:pt>
                <c:pt idx="1719">
                  <c:v>3438.0</c:v>
                </c:pt>
                <c:pt idx="1720">
                  <c:v>3440.0</c:v>
                </c:pt>
                <c:pt idx="1721">
                  <c:v>3442.0</c:v>
                </c:pt>
                <c:pt idx="1722">
                  <c:v>3444.0</c:v>
                </c:pt>
                <c:pt idx="1723">
                  <c:v>3446.0</c:v>
                </c:pt>
                <c:pt idx="1724">
                  <c:v>3448.0</c:v>
                </c:pt>
                <c:pt idx="1725">
                  <c:v>3450.0</c:v>
                </c:pt>
                <c:pt idx="1726">
                  <c:v>3452.0</c:v>
                </c:pt>
                <c:pt idx="1727">
                  <c:v>3454.0</c:v>
                </c:pt>
                <c:pt idx="1728">
                  <c:v>3456.0</c:v>
                </c:pt>
                <c:pt idx="1729">
                  <c:v>3458.0</c:v>
                </c:pt>
                <c:pt idx="1730">
                  <c:v>3460.0</c:v>
                </c:pt>
                <c:pt idx="1731">
                  <c:v>3462.0</c:v>
                </c:pt>
                <c:pt idx="1732">
                  <c:v>3464.0</c:v>
                </c:pt>
                <c:pt idx="1733">
                  <c:v>3466.0</c:v>
                </c:pt>
                <c:pt idx="1734">
                  <c:v>3468.0</c:v>
                </c:pt>
                <c:pt idx="1735">
                  <c:v>3470.0</c:v>
                </c:pt>
                <c:pt idx="1736">
                  <c:v>3472.0</c:v>
                </c:pt>
                <c:pt idx="1737">
                  <c:v>3474.0</c:v>
                </c:pt>
                <c:pt idx="1738">
                  <c:v>3476.0</c:v>
                </c:pt>
                <c:pt idx="1739">
                  <c:v>3478.0</c:v>
                </c:pt>
                <c:pt idx="1740">
                  <c:v>3480.0</c:v>
                </c:pt>
                <c:pt idx="1741">
                  <c:v>3482.0</c:v>
                </c:pt>
                <c:pt idx="1742">
                  <c:v>3484.0</c:v>
                </c:pt>
                <c:pt idx="1743">
                  <c:v>3486.0</c:v>
                </c:pt>
                <c:pt idx="1744">
                  <c:v>3488.0</c:v>
                </c:pt>
                <c:pt idx="1745">
                  <c:v>3490.0</c:v>
                </c:pt>
                <c:pt idx="1746">
                  <c:v>3492.0</c:v>
                </c:pt>
                <c:pt idx="1747">
                  <c:v>3494.0</c:v>
                </c:pt>
                <c:pt idx="1748">
                  <c:v>3496.0</c:v>
                </c:pt>
                <c:pt idx="1749">
                  <c:v>3498.0</c:v>
                </c:pt>
                <c:pt idx="1750">
                  <c:v>3500.0</c:v>
                </c:pt>
                <c:pt idx="1751">
                  <c:v>3502.0</c:v>
                </c:pt>
                <c:pt idx="1752">
                  <c:v>3504.0</c:v>
                </c:pt>
                <c:pt idx="1753">
                  <c:v>3506.0</c:v>
                </c:pt>
                <c:pt idx="1754">
                  <c:v>3508.0</c:v>
                </c:pt>
                <c:pt idx="1755">
                  <c:v>3510.0</c:v>
                </c:pt>
                <c:pt idx="1756">
                  <c:v>3512.0</c:v>
                </c:pt>
                <c:pt idx="1757">
                  <c:v>3514.0</c:v>
                </c:pt>
                <c:pt idx="1758">
                  <c:v>3516.0</c:v>
                </c:pt>
                <c:pt idx="1759">
                  <c:v>3518.0</c:v>
                </c:pt>
                <c:pt idx="1760">
                  <c:v>3520.0</c:v>
                </c:pt>
                <c:pt idx="1761">
                  <c:v>3522.0</c:v>
                </c:pt>
                <c:pt idx="1762">
                  <c:v>3524.0</c:v>
                </c:pt>
                <c:pt idx="1763">
                  <c:v>3526.0</c:v>
                </c:pt>
                <c:pt idx="1764">
                  <c:v>3528.0</c:v>
                </c:pt>
                <c:pt idx="1765">
                  <c:v>3530.0</c:v>
                </c:pt>
                <c:pt idx="1766">
                  <c:v>3532.0</c:v>
                </c:pt>
                <c:pt idx="1767">
                  <c:v>3534.0</c:v>
                </c:pt>
                <c:pt idx="1768">
                  <c:v>3536.0</c:v>
                </c:pt>
                <c:pt idx="1769">
                  <c:v>3538.0</c:v>
                </c:pt>
                <c:pt idx="1770">
                  <c:v>3540.0</c:v>
                </c:pt>
                <c:pt idx="1771">
                  <c:v>3542.0</c:v>
                </c:pt>
                <c:pt idx="1772">
                  <c:v>3544.0</c:v>
                </c:pt>
                <c:pt idx="1773">
                  <c:v>3546.0</c:v>
                </c:pt>
                <c:pt idx="1774">
                  <c:v>3548.0</c:v>
                </c:pt>
                <c:pt idx="1775">
                  <c:v>3550.0</c:v>
                </c:pt>
                <c:pt idx="1776">
                  <c:v>3552.0</c:v>
                </c:pt>
                <c:pt idx="1777">
                  <c:v>3554.0</c:v>
                </c:pt>
                <c:pt idx="1778">
                  <c:v>3556.0</c:v>
                </c:pt>
                <c:pt idx="1779">
                  <c:v>3558.0</c:v>
                </c:pt>
                <c:pt idx="1780">
                  <c:v>3560.0</c:v>
                </c:pt>
                <c:pt idx="1781">
                  <c:v>3562.0</c:v>
                </c:pt>
                <c:pt idx="1782">
                  <c:v>3564.0</c:v>
                </c:pt>
                <c:pt idx="1783">
                  <c:v>3566.0</c:v>
                </c:pt>
                <c:pt idx="1784">
                  <c:v>3568.0</c:v>
                </c:pt>
                <c:pt idx="1785">
                  <c:v>3570.0</c:v>
                </c:pt>
                <c:pt idx="1786">
                  <c:v>3572.0</c:v>
                </c:pt>
                <c:pt idx="1787">
                  <c:v>3574.0</c:v>
                </c:pt>
                <c:pt idx="1788">
                  <c:v>3576.0</c:v>
                </c:pt>
                <c:pt idx="1789">
                  <c:v>3578.0</c:v>
                </c:pt>
                <c:pt idx="1790">
                  <c:v>3580.0</c:v>
                </c:pt>
                <c:pt idx="1791">
                  <c:v>3582.0</c:v>
                </c:pt>
                <c:pt idx="1792">
                  <c:v>3584.0</c:v>
                </c:pt>
                <c:pt idx="1793">
                  <c:v>3586.0</c:v>
                </c:pt>
                <c:pt idx="1794">
                  <c:v>3588.0</c:v>
                </c:pt>
                <c:pt idx="1795">
                  <c:v>3590.0</c:v>
                </c:pt>
                <c:pt idx="1796">
                  <c:v>3592.0</c:v>
                </c:pt>
                <c:pt idx="1797">
                  <c:v>3594.0</c:v>
                </c:pt>
                <c:pt idx="1798">
                  <c:v>3596.0</c:v>
                </c:pt>
                <c:pt idx="1799">
                  <c:v>3598.0</c:v>
                </c:pt>
                <c:pt idx="1800">
                  <c:v>3600.0</c:v>
                </c:pt>
                <c:pt idx="1801">
                  <c:v>3602.0</c:v>
                </c:pt>
                <c:pt idx="1802">
                  <c:v>3604.0</c:v>
                </c:pt>
                <c:pt idx="1803">
                  <c:v>3606.0</c:v>
                </c:pt>
                <c:pt idx="1804">
                  <c:v>3608.0</c:v>
                </c:pt>
                <c:pt idx="1805">
                  <c:v>3610.0</c:v>
                </c:pt>
                <c:pt idx="1806">
                  <c:v>3612.0</c:v>
                </c:pt>
                <c:pt idx="1807">
                  <c:v>3614.0</c:v>
                </c:pt>
                <c:pt idx="1808">
                  <c:v>3616.0</c:v>
                </c:pt>
                <c:pt idx="1809">
                  <c:v>3618.0</c:v>
                </c:pt>
                <c:pt idx="1810">
                  <c:v>3620.0</c:v>
                </c:pt>
                <c:pt idx="1811">
                  <c:v>3622.0</c:v>
                </c:pt>
                <c:pt idx="1812">
                  <c:v>3624.0</c:v>
                </c:pt>
                <c:pt idx="1813">
                  <c:v>3626.0</c:v>
                </c:pt>
                <c:pt idx="1814">
                  <c:v>3628.0</c:v>
                </c:pt>
                <c:pt idx="1815">
                  <c:v>3630.0</c:v>
                </c:pt>
                <c:pt idx="1816">
                  <c:v>3632.0</c:v>
                </c:pt>
                <c:pt idx="1817">
                  <c:v>3634.0</c:v>
                </c:pt>
                <c:pt idx="1818">
                  <c:v>3636.0</c:v>
                </c:pt>
                <c:pt idx="1819">
                  <c:v>3638.0</c:v>
                </c:pt>
                <c:pt idx="1820">
                  <c:v>3640.0</c:v>
                </c:pt>
                <c:pt idx="1821">
                  <c:v>3642.0</c:v>
                </c:pt>
                <c:pt idx="1822">
                  <c:v>3644.0</c:v>
                </c:pt>
                <c:pt idx="1823">
                  <c:v>3646.0</c:v>
                </c:pt>
                <c:pt idx="1824">
                  <c:v>3648.0</c:v>
                </c:pt>
                <c:pt idx="1825">
                  <c:v>3650.0</c:v>
                </c:pt>
                <c:pt idx="1826">
                  <c:v>3652.0</c:v>
                </c:pt>
                <c:pt idx="1827">
                  <c:v>3654.0</c:v>
                </c:pt>
                <c:pt idx="1828">
                  <c:v>3656.0</c:v>
                </c:pt>
                <c:pt idx="1829">
                  <c:v>3658.0</c:v>
                </c:pt>
                <c:pt idx="1830">
                  <c:v>3660.0</c:v>
                </c:pt>
                <c:pt idx="1831">
                  <c:v>3662.0</c:v>
                </c:pt>
                <c:pt idx="1832">
                  <c:v>3664.0</c:v>
                </c:pt>
                <c:pt idx="1833">
                  <c:v>3666.0</c:v>
                </c:pt>
                <c:pt idx="1834">
                  <c:v>3668.0</c:v>
                </c:pt>
                <c:pt idx="1835">
                  <c:v>3670.0</c:v>
                </c:pt>
                <c:pt idx="1836">
                  <c:v>3672.0</c:v>
                </c:pt>
                <c:pt idx="1837">
                  <c:v>3674.0</c:v>
                </c:pt>
                <c:pt idx="1838">
                  <c:v>3676.0</c:v>
                </c:pt>
                <c:pt idx="1839">
                  <c:v>3678.0</c:v>
                </c:pt>
                <c:pt idx="1840">
                  <c:v>3680.0</c:v>
                </c:pt>
                <c:pt idx="1841">
                  <c:v>3682.0</c:v>
                </c:pt>
                <c:pt idx="1842">
                  <c:v>3684.0</c:v>
                </c:pt>
                <c:pt idx="1843">
                  <c:v>3686.0</c:v>
                </c:pt>
                <c:pt idx="1844">
                  <c:v>3688.0</c:v>
                </c:pt>
                <c:pt idx="1845">
                  <c:v>3690.0</c:v>
                </c:pt>
                <c:pt idx="1846">
                  <c:v>3692.0</c:v>
                </c:pt>
                <c:pt idx="1847">
                  <c:v>3694.0</c:v>
                </c:pt>
                <c:pt idx="1848">
                  <c:v>3696.0</c:v>
                </c:pt>
                <c:pt idx="1849">
                  <c:v>3698.0</c:v>
                </c:pt>
                <c:pt idx="1850">
                  <c:v>3700.0</c:v>
                </c:pt>
                <c:pt idx="1851">
                  <c:v>3702.0</c:v>
                </c:pt>
                <c:pt idx="1852">
                  <c:v>3704.0</c:v>
                </c:pt>
                <c:pt idx="1853">
                  <c:v>3706.0</c:v>
                </c:pt>
                <c:pt idx="1854">
                  <c:v>3708.0</c:v>
                </c:pt>
                <c:pt idx="1855">
                  <c:v>3710.0</c:v>
                </c:pt>
                <c:pt idx="1856">
                  <c:v>3712.0</c:v>
                </c:pt>
                <c:pt idx="1857">
                  <c:v>3714.0</c:v>
                </c:pt>
                <c:pt idx="1858">
                  <c:v>3716.0</c:v>
                </c:pt>
                <c:pt idx="1859">
                  <c:v>3718.0</c:v>
                </c:pt>
                <c:pt idx="1860">
                  <c:v>3720.0</c:v>
                </c:pt>
                <c:pt idx="1861">
                  <c:v>3722.0</c:v>
                </c:pt>
                <c:pt idx="1862">
                  <c:v>3724.0</c:v>
                </c:pt>
                <c:pt idx="1863">
                  <c:v>3726.0</c:v>
                </c:pt>
                <c:pt idx="1864">
                  <c:v>3728.0</c:v>
                </c:pt>
                <c:pt idx="1865">
                  <c:v>3730.0</c:v>
                </c:pt>
                <c:pt idx="1866">
                  <c:v>3732.0</c:v>
                </c:pt>
                <c:pt idx="1867">
                  <c:v>3734.0</c:v>
                </c:pt>
                <c:pt idx="1868">
                  <c:v>3736.0</c:v>
                </c:pt>
                <c:pt idx="1869">
                  <c:v>3738.0</c:v>
                </c:pt>
                <c:pt idx="1870">
                  <c:v>3740.0</c:v>
                </c:pt>
                <c:pt idx="1871">
                  <c:v>3742.0</c:v>
                </c:pt>
                <c:pt idx="1872">
                  <c:v>3744.0</c:v>
                </c:pt>
                <c:pt idx="1873">
                  <c:v>3746.0</c:v>
                </c:pt>
                <c:pt idx="1874">
                  <c:v>3748.0</c:v>
                </c:pt>
                <c:pt idx="1875">
                  <c:v>3750.0</c:v>
                </c:pt>
                <c:pt idx="1876">
                  <c:v>3752.0</c:v>
                </c:pt>
                <c:pt idx="1877">
                  <c:v>3754.0</c:v>
                </c:pt>
                <c:pt idx="1878">
                  <c:v>3756.0</c:v>
                </c:pt>
                <c:pt idx="1879">
                  <c:v>3758.0</c:v>
                </c:pt>
                <c:pt idx="1880">
                  <c:v>3760.0</c:v>
                </c:pt>
                <c:pt idx="1881">
                  <c:v>3762.0</c:v>
                </c:pt>
                <c:pt idx="1882">
                  <c:v>3764.0</c:v>
                </c:pt>
                <c:pt idx="1883">
                  <c:v>3766.0</c:v>
                </c:pt>
                <c:pt idx="1884">
                  <c:v>3768.0</c:v>
                </c:pt>
                <c:pt idx="1885">
                  <c:v>3770.0</c:v>
                </c:pt>
                <c:pt idx="1886">
                  <c:v>3772.0</c:v>
                </c:pt>
                <c:pt idx="1887">
                  <c:v>3774.0</c:v>
                </c:pt>
                <c:pt idx="1888">
                  <c:v>3776.0</c:v>
                </c:pt>
                <c:pt idx="1889">
                  <c:v>3778.0</c:v>
                </c:pt>
                <c:pt idx="1890">
                  <c:v>3780.0</c:v>
                </c:pt>
                <c:pt idx="1891">
                  <c:v>3782.0</c:v>
                </c:pt>
                <c:pt idx="1892">
                  <c:v>3784.0</c:v>
                </c:pt>
                <c:pt idx="1893">
                  <c:v>3786.0</c:v>
                </c:pt>
                <c:pt idx="1894">
                  <c:v>3788.0</c:v>
                </c:pt>
                <c:pt idx="1895">
                  <c:v>3790.0</c:v>
                </c:pt>
                <c:pt idx="1896">
                  <c:v>3792.0</c:v>
                </c:pt>
                <c:pt idx="1897">
                  <c:v>3794.0</c:v>
                </c:pt>
                <c:pt idx="1898">
                  <c:v>3796.0</c:v>
                </c:pt>
                <c:pt idx="1899">
                  <c:v>3798.0</c:v>
                </c:pt>
                <c:pt idx="1900">
                  <c:v>3800.0</c:v>
                </c:pt>
                <c:pt idx="1901">
                  <c:v>3802.0</c:v>
                </c:pt>
                <c:pt idx="1902">
                  <c:v>3804.0</c:v>
                </c:pt>
                <c:pt idx="1903">
                  <c:v>3806.0</c:v>
                </c:pt>
                <c:pt idx="1904">
                  <c:v>3808.0</c:v>
                </c:pt>
                <c:pt idx="1905">
                  <c:v>3810.0</c:v>
                </c:pt>
                <c:pt idx="1906">
                  <c:v>3812.0</c:v>
                </c:pt>
                <c:pt idx="1907">
                  <c:v>3814.0</c:v>
                </c:pt>
                <c:pt idx="1908">
                  <c:v>3816.0</c:v>
                </c:pt>
                <c:pt idx="1909">
                  <c:v>3818.0</c:v>
                </c:pt>
                <c:pt idx="1910">
                  <c:v>3820.0</c:v>
                </c:pt>
                <c:pt idx="1911">
                  <c:v>3822.0</c:v>
                </c:pt>
                <c:pt idx="1912">
                  <c:v>3824.0</c:v>
                </c:pt>
                <c:pt idx="1913">
                  <c:v>3826.0</c:v>
                </c:pt>
                <c:pt idx="1914">
                  <c:v>3828.0</c:v>
                </c:pt>
                <c:pt idx="1915">
                  <c:v>3830.0</c:v>
                </c:pt>
                <c:pt idx="1916">
                  <c:v>3832.0</c:v>
                </c:pt>
                <c:pt idx="1917">
                  <c:v>3834.0</c:v>
                </c:pt>
                <c:pt idx="1918">
                  <c:v>3836.0</c:v>
                </c:pt>
                <c:pt idx="1919">
                  <c:v>3838.0</c:v>
                </c:pt>
                <c:pt idx="1920">
                  <c:v>3840.0</c:v>
                </c:pt>
                <c:pt idx="1921">
                  <c:v>3842.0</c:v>
                </c:pt>
                <c:pt idx="1922">
                  <c:v>3844.0</c:v>
                </c:pt>
                <c:pt idx="1923">
                  <c:v>3846.0</c:v>
                </c:pt>
                <c:pt idx="1924">
                  <c:v>3848.0</c:v>
                </c:pt>
                <c:pt idx="1925">
                  <c:v>3850.0</c:v>
                </c:pt>
                <c:pt idx="1926">
                  <c:v>3852.0</c:v>
                </c:pt>
                <c:pt idx="1927">
                  <c:v>3854.0</c:v>
                </c:pt>
                <c:pt idx="1928">
                  <c:v>3856.0</c:v>
                </c:pt>
                <c:pt idx="1929">
                  <c:v>3858.0</c:v>
                </c:pt>
                <c:pt idx="1930">
                  <c:v>3860.0</c:v>
                </c:pt>
                <c:pt idx="1931">
                  <c:v>3862.0</c:v>
                </c:pt>
                <c:pt idx="1932">
                  <c:v>3864.0</c:v>
                </c:pt>
                <c:pt idx="1933">
                  <c:v>3866.0</c:v>
                </c:pt>
                <c:pt idx="1934">
                  <c:v>3868.0</c:v>
                </c:pt>
                <c:pt idx="1935">
                  <c:v>3870.0</c:v>
                </c:pt>
                <c:pt idx="1936">
                  <c:v>3872.0</c:v>
                </c:pt>
                <c:pt idx="1937">
                  <c:v>3874.0</c:v>
                </c:pt>
                <c:pt idx="1938">
                  <c:v>3876.0</c:v>
                </c:pt>
                <c:pt idx="1939">
                  <c:v>3878.0</c:v>
                </c:pt>
                <c:pt idx="1940">
                  <c:v>3880.0</c:v>
                </c:pt>
                <c:pt idx="1941">
                  <c:v>3882.0</c:v>
                </c:pt>
                <c:pt idx="1942">
                  <c:v>3884.0</c:v>
                </c:pt>
                <c:pt idx="1943">
                  <c:v>3886.0</c:v>
                </c:pt>
                <c:pt idx="1944">
                  <c:v>3888.0</c:v>
                </c:pt>
                <c:pt idx="1945">
                  <c:v>3890.0</c:v>
                </c:pt>
                <c:pt idx="1946">
                  <c:v>3892.0</c:v>
                </c:pt>
                <c:pt idx="1947">
                  <c:v>3894.0</c:v>
                </c:pt>
                <c:pt idx="1948">
                  <c:v>3896.0</c:v>
                </c:pt>
                <c:pt idx="1949">
                  <c:v>3898.0</c:v>
                </c:pt>
                <c:pt idx="1950">
                  <c:v>3900.0</c:v>
                </c:pt>
                <c:pt idx="1951">
                  <c:v>3902.0</c:v>
                </c:pt>
                <c:pt idx="1952">
                  <c:v>3904.0</c:v>
                </c:pt>
                <c:pt idx="1953">
                  <c:v>3906.0</c:v>
                </c:pt>
                <c:pt idx="1954">
                  <c:v>3908.0</c:v>
                </c:pt>
                <c:pt idx="1955">
                  <c:v>3910.0</c:v>
                </c:pt>
                <c:pt idx="1956">
                  <c:v>3912.0</c:v>
                </c:pt>
                <c:pt idx="1957">
                  <c:v>3914.0</c:v>
                </c:pt>
                <c:pt idx="1958">
                  <c:v>3916.0</c:v>
                </c:pt>
                <c:pt idx="1959">
                  <c:v>3918.0</c:v>
                </c:pt>
                <c:pt idx="1960">
                  <c:v>3920.0</c:v>
                </c:pt>
                <c:pt idx="1961">
                  <c:v>3922.0</c:v>
                </c:pt>
                <c:pt idx="1962">
                  <c:v>3924.0</c:v>
                </c:pt>
                <c:pt idx="1963">
                  <c:v>3926.0</c:v>
                </c:pt>
                <c:pt idx="1964">
                  <c:v>3928.0</c:v>
                </c:pt>
                <c:pt idx="1965">
                  <c:v>3930.0</c:v>
                </c:pt>
                <c:pt idx="1966">
                  <c:v>3932.0</c:v>
                </c:pt>
                <c:pt idx="1967">
                  <c:v>3934.0</c:v>
                </c:pt>
                <c:pt idx="1968">
                  <c:v>3936.0</c:v>
                </c:pt>
                <c:pt idx="1969">
                  <c:v>3938.0</c:v>
                </c:pt>
                <c:pt idx="1970">
                  <c:v>3940.0</c:v>
                </c:pt>
                <c:pt idx="1971">
                  <c:v>3942.0</c:v>
                </c:pt>
                <c:pt idx="1972">
                  <c:v>3944.0</c:v>
                </c:pt>
                <c:pt idx="1973">
                  <c:v>3946.0</c:v>
                </c:pt>
                <c:pt idx="1974">
                  <c:v>3948.0</c:v>
                </c:pt>
                <c:pt idx="1975">
                  <c:v>3950.0</c:v>
                </c:pt>
                <c:pt idx="1976">
                  <c:v>3952.0</c:v>
                </c:pt>
                <c:pt idx="1977">
                  <c:v>3954.0</c:v>
                </c:pt>
                <c:pt idx="1978">
                  <c:v>3956.0</c:v>
                </c:pt>
                <c:pt idx="1979">
                  <c:v>3958.0</c:v>
                </c:pt>
                <c:pt idx="1980">
                  <c:v>3960.0</c:v>
                </c:pt>
                <c:pt idx="1981">
                  <c:v>3962.0</c:v>
                </c:pt>
                <c:pt idx="1982">
                  <c:v>3964.0</c:v>
                </c:pt>
                <c:pt idx="1983">
                  <c:v>3966.0</c:v>
                </c:pt>
                <c:pt idx="1984">
                  <c:v>3968.0</c:v>
                </c:pt>
                <c:pt idx="1985">
                  <c:v>3970.0</c:v>
                </c:pt>
                <c:pt idx="1986">
                  <c:v>3972.0</c:v>
                </c:pt>
                <c:pt idx="1987">
                  <c:v>3974.0</c:v>
                </c:pt>
                <c:pt idx="1988">
                  <c:v>3976.0</c:v>
                </c:pt>
                <c:pt idx="1989">
                  <c:v>3978.0</c:v>
                </c:pt>
                <c:pt idx="1990">
                  <c:v>3980.0</c:v>
                </c:pt>
                <c:pt idx="1991">
                  <c:v>3982.0</c:v>
                </c:pt>
                <c:pt idx="1992">
                  <c:v>3984.0</c:v>
                </c:pt>
                <c:pt idx="1993">
                  <c:v>3986.0</c:v>
                </c:pt>
                <c:pt idx="1994">
                  <c:v>3988.0</c:v>
                </c:pt>
                <c:pt idx="1995">
                  <c:v>3990.0</c:v>
                </c:pt>
                <c:pt idx="1996">
                  <c:v>3992.0</c:v>
                </c:pt>
                <c:pt idx="1997">
                  <c:v>3994.0</c:v>
                </c:pt>
                <c:pt idx="1998">
                  <c:v>3996.0</c:v>
                </c:pt>
                <c:pt idx="1999">
                  <c:v>3998.0</c:v>
                </c:pt>
                <c:pt idx="2000">
                  <c:v>4000.0</c:v>
                </c:pt>
              </c:numCache>
            </c:numRef>
          </c:cat>
          <c:val>
            <c:numRef>
              <c:f>'Batterie 5 - P, E, Eta, U'!$H$19:$H$2019</c:f>
              <c:numCache>
                <c:formatCode>0.00</c:formatCode>
                <c:ptCount val="2001"/>
                <c:pt idx="0">
                  <c:v>-39.58012061399955</c:v>
                </c:pt>
                <c:pt idx="1">
                  <c:v>-41.36186943764751</c:v>
                </c:pt>
                <c:pt idx="2">
                  <c:v>-42.89199320912934</c:v>
                </c:pt>
                <c:pt idx="3">
                  <c:v>-44.18825539603692</c:v>
                </c:pt>
                <c:pt idx="4">
                  <c:v>-45.56959952548096</c:v>
                </c:pt>
                <c:pt idx="5">
                  <c:v>-46.45974250377375</c:v>
                </c:pt>
                <c:pt idx="6">
                  <c:v>-47.657670322949</c:v>
                </c:pt>
                <c:pt idx="7">
                  <c:v>-48.1705333379267</c:v>
                </c:pt>
                <c:pt idx="8">
                  <c:v>-48.5179016930979</c:v>
                </c:pt>
                <c:pt idx="9">
                  <c:v>-48.57362889607221</c:v>
                </c:pt>
                <c:pt idx="10">
                  <c:v>-48.75938051093736</c:v>
                </c:pt>
                <c:pt idx="11">
                  <c:v>-49.56504836784853</c:v>
                </c:pt>
                <c:pt idx="12">
                  <c:v>-50.1286065070228</c:v>
                </c:pt>
                <c:pt idx="13">
                  <c:v>-51.01154248013011</c:v>
                </c:pt>
                <c:pt idx="14">
                  <c:v>-52.01171588336553</c:v>
                </c:pt>
                <c:pt idx="15">
                  <c:v>-53.1081926017853</c:v>
                </c:pt>
                <c:pt idx="16">
                  <c:v>-54.2699350657081</c:v>
                </c:pt>
                <c:pt idx="17">
                  <c:v>-55.87821076088104</c:v>
                </c:pt>
                <c:pt idx="18">
                  <c:v>-57.06227209359197</c:v>
                </c:pt>
                <c:pt idx="19">
                  <c:v>-58.65229321195587</c:v>
                </c:pt>
                <c:pt idx="20">
                  <c:v>-60.37565528117547</c:v>
                </c:pt>
                <c:pt idx="21">
                  <c:v>-61.817177273247</c:v>
                </c:pt>
                <c:pt idx="22">
                  <c:v>-63.04294650352955</c:v>
                </c:pt>
                <c:pt idx="23">
                  <c:v>-63.84527717991694</c:v>
                </c:pt>
                <c:pt idx="24">
                  <c:v>-64.8037981067084</c:v>
                </c:pt>
                <c:pt idx="25">
                  <c:v>-65.82603919458808</c:v>
                </c:pt>
                <c:pt idx="26">
                  <c:v>-66.55241003654866</c:v>
                </c:pt>
                <c:pt idx="27">
                  <c:v>-67.07612101951652</c:v>
                </c:pt>
                <c:pt idx="28">
                  <c:v>-67.41015382592757</c:v>
                </c:pt>
                <c:pt idx="29">
                  <c:v>-67.57736491536205</c:v>
                </c:pt>
                <c:pt idx="30">
                  <c:v>-68.10960533520682</c:v>
                </c:pt>
                <c:pt idx="31">
                  <c:v>-68.61735685087496</c:v>
                </c:pt>
                <c:pt idx="32">
                  <c:v>-68.97812590475675</c:v>
                </c:pt>
                <c:pt idx="33">
                  <c:v>-69.13965372193086</c:v>
                </c:pt>
                <c:pt idx="34">
                  <c:v>-69.40518953556452</c:v>
                </c:pt>
                <c:pt idx="35">
                  <c:v>-69.62790763639694</c:v>
                </c:pt>
                <c:pt idx="36">
                  <c:v>-70.11841144366794</c:v>
                </c:pt>
                <c:pt idx="37">
                  <c:v>-70.25816664353222</c:v>
                </c:pt>
                <c:pt idx="38">
                  <c:v>-70.53944749994697</c:v>
                </c:pt>
                <c:pt idx="39">
                  <c:v>-70.84478343352652</c:v>
                </c:pt>
                <c:pt idx="40">
                  <c:v>-72.12067835154626</c:v>
                </c:pt>
                <c:pt idx="41">
                  <c:v>-72.8094224722833</c:v>
                </c:pt>
                <c:pt idx="42">
                  <c:v>-73.54783906382247</c:v>
                </c:pt>
                <c:pt idx="43">
                  <c:v>-74.55352758568638</c:v>
                </c:pt>
                <c:pt idx="44">
                  <c:v>-75.47586127430743</c:v>
                </c:pt>
                <c:pt idx="45">
                  <c:v>-76.04798784397675</c:v>
                </c:pt>
                <c:pt idx="46">
                  <c:v>-81.30972043827951</c:v>
                </c:pt>
                <c:pt idx="47">
                  <c:v>-81.36028615624265</c:v>
                </c:pt>
                <c:pt idx="48">
                  <c:v>-80.8856659227072</c:v>
                </c:pt>
                <c:pt idx="49">
                  <c:v>-80.34182333355399</c:v>
                </c:pt>
                <c:pt idx="50">
                  <c:v>-80.39918789379097</c:v>
                </c:pt>
                <c:pt idx="51">
                  <c:v>-80.01372925778728</c:v>
                </c:pt>
                <c:pt idx="52">
                  <c:v>-79.50950036092991</c:v>
                </c:pt>
                <c:pt idx="53">
                  <c:v>-78.75110295722723</c:v>
                </c:pt>
                <c:pt idx="54">
                  <c:v>-77.62458920733053</c:v>
                </c:pt>
                <c:pt idx="55">
                  <c:v>-76.45807878942514</c:v>
                </c:pt>
                <c:pt idx="56">
                  <c:v>-75.34559634760049</c:v>
                </c:pt>
                <c:pt idx="57">
                  <c:v>-73.61489418456915</c:v>
                </c:pt>
                <c:pt idx="58">
                  <c:v>-72.25136832422541</c:v>
                </c:pt>
                <c:pt idx="59">
                  <c:v>-70.96225256506275</c:v>
                </c:pt>
                <c:pt idx="60">
                  <c:v>-69.56138459039345</c:v>
                </c:pt>
                <c:pt idx="61">
                  <c:v>-68.55025675664213</c:v>
                </c:pt>
                <c:pt idx="62">
                  <c:v>-67.25771494214046</c:v>
                </c:pt>
                <c:pt idx="63">
                  <c:v>-65.76279689810455</c:v>
                </c:pt>
                <c:pt idx="64">
                  <c:v>-64.75665724843172</c:v>
                </c:pt>
                <c:pt idx="65">
                  <c:v>-64.11774890268394</c:v>
                </c:pt>
                <c:pt idx="66">
                  <c:v>-63.70113713053692</c:v>
                </c:pt>
                <c:pt idx="67">
                  <c:v>-63.19330797948902</c:v>
                </c:pt>
                <c:pt idx="68">
                  <c:v>-62.72607931131603</c:v>
                </c:pt>
                <c:pt idx="69">
                  <c:v>-62.19954375402894</c:v>
                </c:pt>
                <c:pt idx="70">
                  <c:v>-61.20154491761514</c:v>
                </c:pt>
                <c:pt idx="71">
                  <c:v>-60.52322416088435</c:v>
                </c:pt>
                <c:pt idx="72">
                  <c:v>-59.76152356955669</c:v>
                </c:pt>
                <c:pt idx="73">
                  <c:v>-58.6381432994031</c:v>
                </c:pt>
                <c:pt idx="74">
                  <c:v>-57.35192988973922</c:v>
                </c:pt>
                <c:pt idx="75">
                  <c:v>-55.95101365955067</c:v>
                </c:pt>
                <c:pt idx="76">
                  <c:v>-54.53941279083398</c:v>
                </c:pt>
                <c:pt idx="77">
                  <c:v>-53.1999796483757</c:v>
                </c:pt>
                <c:pt idx="78">
                  <c:v>-51.68854127451318</c:v>
                </c:pt>
                <c:pt idx="79">
                  <c:v>-50.19154843062696</c:v>
                </c:pt>
                <c:pt idx="80">
                  <c:v>-48.20224250020054</c:v>
                </c:pt>
                <c:pt idx="81">
                  <c:v>-46.67629848806415</c:v>
                </c:pt>
                <c:pt idx="82">
                  <c:v>-45.58209907344892</c:v>
                </c:pt>
                <c:pt idx="83">
                  <c:v>-44.10456662589166</c:v>
                </c:pt>
                <c:pt idx="84">
                  <c:v>-42.29363758190416</c:v>
                </c:pt>
                <c:pt idx="85">
                  <c:v>-40.74248962333032</c:v>
                </c:pt>
                <c:pt idx="86">
                  <c:v>-29.88797337272505</c:v>
                </c:pt>
                <c:pt idx="87">
                  <c:v>-37.50715024668026</c:v>
                </c:pt>
                <c:pt idx="88">
                  <c:v>-35.79226874541114</c:v>
                </c:pt>
                <c:pt idx="89">
                  <c:v>-33.84904476601195</c:v>
                </c:pt>
                <c:pt idx="90">
                  <c:v>-31.92587142802419</c:v>
                </c:pt>
                <c:pt idx="91">
                  <c:v>-30.23369621190343</c:v>
                </c:pt>
                <c:pt idx="92">
                  <c:v>-28.51841071169789</c:v>
                </c:pt>
                <c:pt idx="93">
                  <c:v>-26.58391640888597</c:v>
                </c:pt>
                <c:pt idx="94">
                  <c:v>-24.61177955793843</c:v>
                </c:pt>
                <c:pt idx="95">
                  <c:v>-22.51062198513528</c:v>
                </c:pt>
                <c:pt idx="96">
                  <c:v>-20.52128154687487</c:v>
                </c:pt>
                <c:pt idx="97">
                  <c:v>-18.53660183963589</c:v>
                </c:pt>
                <c:pt idx="98">
                  <c:v>-16.94051489686529</c:v>
                </c:pt>
                <c:pt idx="99">
                  <c:v>-15.60285180614405</c:v>
                </c:pt>
                <c:pt idx="100">
                  <c:v>-14.3311164389658</c:v>
                </c:pt>
                <c:pt idx="101">
                  <c:v>-13.44344863306531</c:v>
                </c:pt>
                <c:pt idx="102">
                  <c:v>-12.61139228903705</c:v>
                </c:pt>
                <c:pt idx="103">
                  <c:v>-11.25513709587179</c:v>
                </c:pt>
                <c:pt idx="104">
                  <c:v>-10.01544610661217</c:v>
                </c:pt>
                <c:pt idx="105">
                  <c:v>-9.007101843445328</c:v>
                </c:pt>
                <c:pt idx="106">
                  <c:v>-7.984254169279348</c:v>
                </c:pt>
                <c:pt idx="107">
                  <c:v>-6.794010560826149</c:v>
                </c:pt>
                <c:pt idx="108">
                  <c:v>-5.58141846165309</c:v>
                </c:pt>
                <c:pt idx="109">
                  <c:v>-4.464236364619555</c:v>
                </c:pt>
                <c:pt idx="110">
                  <c:v>-3.495863467847375</c:v>
                </c:pt>
                <c:pt idx="111">
                  <c:v>-2.51787041149604</c:v>
                </c:pt>
                <c:pt idx="112">
                  <c:v>-0.992974182426824</c:v>
                </c:pt>
                <c:pt idx="113">
                  <c:v>0.55929654425014</c:v>
                </c:pt>
                <c:pt idx="114">
                  <c:v>1.913868409174301</c:v>
                </c:pt>
                <c:pt idx="115">
                  <c:v>3.16748057590132</c:v>
                </c:pt>
                <c:pt idx="116">
                  <c:v>4.819020100860986</c:v>
                </c:pt>
                <c:pt idx="117">
                  <c:v>6.580489091702382</c:v>
                </c:pt>
                <c:pt idx="118">
                  <c:v>8.207722266582774</c:v>
                </c:pt>
                <c:pt idx="119">
                  <c:v>9.648479912032735</c:v>
                </c:pt>
                <c:pt idx="120">
                  <c:v>10.23338598516039</c:v>
                </c:pt>
                <c:pt idx="121">
                  <c:v>11.04498496857893</c:v>
                </c:pt>
                <c:pt idx="122">
                  <c:v>11.78523876779803</c:v>
                </c:pt>
                <c:pt idx="123">
                  <c:v>12.29584865939079</c:v>
                </c:pt>
                <c:pt idx="124">
                  <c:v>12.27959163862591</c:v>
                </c:pt>
                <c:pt idx="125">
                  <c:v>12.24163901580883</c:v>
                </c:pt>
                <c:pt idx="126">
                  <c:v>12.49169476041462</c:v>
                </c:pt>
                <c:pt idx="127">
                  <c:v>12.74167098047725</c:v>
                </c:pt>
                <c:pt idx="128">
                  <c:v>12.52118791519362</c:v>
                </c:pt>
                <c:pt idx="129">
                  <c:v>12.34348503413504</c:v>
                </c:pt>
                <c:pt idx="130">
                  <c:v>12.13687273806566</c:v>
                </c:pt>
                <c:pt idx="131">
                  <c:v>12.04402711344647</c:v>
                </c:pt>
                <c:pt idx="132">
                  <c:v>11.81287418194258</c:v>
                </c:pt>
                <c:pt idx="133">
                  <c:v>11.06172944573029</c:v>
                </c:pt>
                <c:pt idx="134">
                  <c:v>10.677817914018</c:v>
                </c:pt>
                <c:pt idx="135">
                  <c:v>10.38617525517001</c:v>
                </c:pt>
                <c:pt idx="136">
                  <c:v>10.14111807307455</c:v>
                </c:pt>
                <c:pt idx="137">
                  <c:v>10.23480845925158</c:v>
                </c:pt>
                <c:pt idx="138">
                  <c:v>10.51757146682876</c:v>
                </c:pt>
                <c:pt idx="139">
                  <c:v>11.01220925204207</c:v>
                </c:pt>
                <c:pt idx="140">
                  <c:v>11.70443656485895</c:v>
                </c:pt>
                <c:pt idx="141">
                  <c:v>12.39598275130078</c:v>
                </c:pt>
                <c:pt idx="142">
                  <c:v>12.53310707157818</c:v>
                </c:pt>
                <c:pt idx="143">
                  <c:v>12.68460812095448</c:v>
                </c:pt>
                <c:pt idx="144">
                  <c:v>12.64063480984072</c:v>
                </c:pt>
                <c:pt idx="145">
                  <c:v>12.44000505228734</c:v>
                </c:pt>
                <c:pt idx="146">
                  <c:v>12.00293961140114</c:v>
                </c:pt>
                <c:pt idx="147">
                  <c:v>12.1008998982937</c:v>
                </c:pt>
                <c:pt idx="148">
                  <c:v>12.05650564073947</c:v>
                </c:pt>
                <c:pt idx="149">
                  <c:v>11.38135261394718</c:v>
                </c:pt>
                <c:pt idx="150">
                  <c:v>10.92747042267438</c:v>
                </c:pt>
                <c:pt idx="151">
                  <c:v>10.57529808633118</c:v>
                </c:pt>
                <c:pt idx="152">
                  <c:v>10.29393299969938</c:v>
                </c:pt>
                <c:pt idx="153">
                  <c:v>9.920265231751635</c:v>
                </c:pt>
                <c:pt idx="154">
                  <c:v>9.798152506852737</c:v>
                </c:pt>
                <c:pt idx="155">
                  <c:v>9.895664157014063</c:v>
                </c:pt>
                <c:pt idx="156">
                  <c:v>10.38897923861091</c:v>
                </c:pt>
                <c:pt idx="157">
                  <c:v>10.86164585333344</c:v>
                </c:pt>
                <c:pt idx="158">
                  <c:v>11.2926811452355</c:v>
                </c:pt>
                <c:pt idx="159">
                  <c:v>11.65651109480739</c:v>
                </c:pt>
                <c:pt idx="160">
                  <c:v>11.59904785539477</c:v>
                </c:pt>
                <c:pt idx="161">
                  <c:v>11.64379630265069</c:v>
                </c:pt>
                <c:pt idx="162">
                  <c:v>11.39367941003636</c:v>
                </c:pt>
                <c:pt idx="163">
                  <c:v>10.78970916595512</c:v>
                </c:pt>
                <c:pt idx="164">
                  <c:v>9.985840801676822</c:v>
                </c:pt>
                <c:pt idx="165">
                  <c:v>9.008923593748538</c:v>
                </c:pt>
                <c:pt idx="166">
                  <c:v>7.788892367893791</c:v>
                </c:pt>
                <c:pt idx="167">
                  <c:v>6.791437517619419</c:v>
                </c:pt>
                <c:pt idx="168">
                  <c:v>6.791571427961372</c:v>
                </c:pt>
                <c:pt idx="169">
                  <c:v>6.181571326427511</c:v>
                </c:pt>
                <c:pt idx="170">
                  <c:v>5.571117965153418</c:v>
                </c:pt>
                <c:pt idx="171">
                  <c:v>5.283052195917943</c:v>
                </c:pt>
                <c:pt idx="172">
                  <c:v>5.343056447874843</c:v>
                </c:pt>
                <c:pt idx="173">
                  <c:v>5.058666155762008</c:v>
                </c:pt>
                <c:pt idx="174">
                  <c:v>4.617238651403953</c:v>
                </c:pt>
                <c:pt idx="175">
                  <c:v>4.224535023873858</c:v>
                </c:pt>
                <c:pt idx="176">
                  <c:v>3.831543638083056</c:v>
                </c:pt>
                <c:pt idx="177">
                  <c:v>3.445546015222092</c:v>
                </c:pt>
                <c:pt idx="178">
                  <c:v>2.549641321201675</c:v>
                </c:pt>
                <c:pt idx="179">
                  <c:v>1.686247678054036</c:v>
                </c:pt>
                <c:pt idx="180">
                  <c:v>0.338406302648064</c:v>
                </c:pt>
                <c:pt idx="181">
                  <c:v>-0.95151332401062</c:v>
                </c:pt>
                <c:pt idx="182">
                  <c:v>-2.274993606024915</c:v>
                </c:pt>
                <c:pt idx="183">
                  <c:v>-3.628623892707013</c:v>
                </c:pt>
                <c:pt idx="184">
                  <c:v>-4.90356942254367</c:v>
                </c:pt>
                <c:pt idx="185">
                  <c:v>-5.653848306414095</c:v>
                </c:pt>
                <c:pt idx="186">
                  <c:v>-6.160295411926413</c:v>
                </c:pt>
                <c:pt idx="187">
                  <c:v>-6.60017938215702</c:v>
                </c:pt>
                <c:pt idx="188">
                  <c:v>-7.189642180486932</c:v>
                </c:pt>
                <c:pt idx="189">
                  <c:v>-7.455730817040819</c:v>
                </c:pt>
                <c:pt idx="190">
                  <c:v>-8.31064892644195</c:v>
                </c:pt>
                <c:pt idx="191">
                  <c:v>-8.927395542386648</c:v>
                </c:pt>
                <c:pt idx="192">
                  <c:v>-9.693793345714685</c:v>
                </c:pt>
                <c:pt idx="193">
                  <c:v>-10.23706314778785</c:v>
                </c:pt>
                <c:pt idx="194">
                  <c:v>-10.69809462736242</c:v>
                </c:pt>
                <c:pt idx="195">
                  <c:v>-11.07016040149363</c:v>
                </c:pt>
                <c:pt idx="196">
                  <c:v>-11.31045631099608</c:v>
                </c:pt>
                <c:pt idx="197">
                  <c:v>-11.97544574871122</c:v>
                </c:pt>
                <c:pt idx="198">
                  <c:v>-12.62912827214801</c:v>
                </c:pt>
                <c:pt idx="199">
                  <c:v>-12.9755442355918</c:v>
                </c:pt>
                <c:pt idx="200">
                  <c:v>-13.1481325534393</c:v>
                </c:pt>
                <c:pt idx="201">
                  <c:v>-13.05450114262811</c:v>
                </c:pt>
                <c:pt idx="202">
                  <c:v>-11.4525298949329</c:v>
                </c:pt>
                <c:pt idx="203">
                  <c:v>-8.799754304918142</c:v>
                </c:pt>
                <c:pt idx="204">
                  <c:v>-5.747378676783178</c:v>
                </c:pt>
                <c:pt idx="205">
                  <c:v>-2.701733169931938</c:v>
                </c:pt>
                <c:pt idx="206">
                  <c:v>0.297406520583381</c:v>
                </c:pt>
                <c:pt idx="207">
                  <c:v>3.440353092559543</c:v>
                </c:pt>
                <c:pt idx="208">
                  <c:v>7.217823687829004</c:v>
                </c:pt>
                <c:pt idx="209">
                  <c:v>10.74095920766354</c:v>
                </c:pt>
                <c:pt idx="210">
                  <c:v>14.36028965542185</c:v>
                </c:pt>
                <c:pt idx="211">
                  <c:v>17.88449266731186</c:v>
                </c:pt>
                <c:pt idx="212">
                  <c:v>21.31194156754068</c:v>
                </c:pt>
                <c:pt idx="213">
                  <c:v>25.06795150724744</c:v>
                </c:pt>
                <c:pt idx="214">
                  <c:v>25.97814028847234</c:v>
                </c:pt>
                <c:pt idx="215">
                  <c:v>28.86163960727314</c:v>
                </c:pt>
                <c:pt idx="216">
                  <c:v>32.33315617301366</c:v>
                </c:pt>
                <c:pt idx="217">
                  <c:v>35.81929884292756</c:v>
                </c:pt>
                <c:pt idx="218">
                  <c:v>38.96226679838561</c:v>
                </c:pt>
                <c:pt idx="219">
                  <c:v>41.62096316880638</c:v>
                </c:pt>
                <c:pt idx="220">
                  <c:v>44.64266930856903</c:v>
                </c:pt>
                <c:pt idx="221">
                  <c:v>47.35642887877218</c:v>
                </c:pt>
                <c:pt idx="222">
                  <c:v>49.96635143484633</c:v>
                </c:pt>
                <c:pt idx="223">
                  <c:v>52.84176770097013</c:v>
                </c:pt>
                <c:pt idx="224">
                  <c:v>55.88049382924535</c:v>
                </c:pt>
                <c:pt idx="225">
                  <c:v>58.82423125281811</c:v>
                </c:pt>
                <c:pt idx="226">
                  <c:v>61.40413169190541</c:v>
                </c:pt>
                <c:pt idx="227">
                  <c:v>66.24959815412534</c:v>
                </c:pt>
                <c:pt idx="228">
                  <c:v>66.24177267765776</c:v>
                </c:pt>
                <c:pt idx="229">
                  <c:v>68.28441041021376</c:v>
                </c:pt>
                <c:pt idx="230">
                  <c:v>70.66754806276698</c:v>
                </c:pt>
                <c:pt idx="231">
                  <c:v>72.77134754949182</c:v>
                </c:pt>
                <c:pt idx="232">
                  <c:v>74.52152836025641</c:v>
                </c:pt>
                <c:pt idx="233">
                  <c:v>76.63225351739253</c:v>
                </c:pt>
                <c:pt idx="234">
                  <c:v>78.4644154215843</c:v>
                </c:pt>
                <c:pt idx="235">
                  <c:v>80.45613113140902</c:v>
                </c:pt>
                <c:pt idx="236">
                  <c:v>82.30439036973671</c:v>
                </c:pt>
                <c:pt idx="237">
                  <c:v>84.18278735529168</c:v>
                </c:pt>
                <c:pt idx="238">
                  <c:v>85.55941370521823</c:v>
                </c:pt>
                <c:pt idx="239">
                  <c:v>86.7855746819067</c:v>
                </c:pt>
                <c:pt idx="240">
                  <c:v>88.01817119661609</c:v>
                </c:pt>
                <c:pt idx="241">
                  <c:v>88.98517720373206</c:v>
                </c:pt>
                <c:pt idx="242">
                  <c:v>90.03902609004873</c:v>
                </c:pt>
                <c:pt idx="243">
                  <c:v>90.13377909236138</c:v>
                </c:pt>
                <c:pt idx="244">
                  <c:v>90.0506092241728</c:v>
                </c:pt>
                <c:pt idx="245">
                  <c:v>90.13399297855237</c:v>
                </c:pt>
                <c:pt idx="246">
                  <c:v>89.94900331923896</c:v>
                </c:pt>
                <c:pt idx="247">
                  <c:v>90.4163963010488</c:v>
                </c:pt>
                <c:pt idx="248">
                  <c:v>90.89268506289636</c:v>
                </c:pt>
                <c:pt idx="249">
                  <c:v>91.35975631012801</c:v>
                </c:pt>
                <c:pt idx="250">
                  <c:v>91.81045884778693</c:v>
                </c:pt>
                <c:pt idx="251">
                  <c:v>92.23594753833397</c:v>
                </c:pt>
                <c:pt idx="252">
                  <c:v>93.18181305638512</c:v>
                </c:pt>
                <c:pt idx="253">
                  <c:v>93.59382617158545</c:v>
                </c:pt>
                <c:pt idx="254">
                  <c:v>93.83869883095488</c:v>
                </c:pt>
                <c:pt idx="255">
                  <c:v>93.62146264965384</c:v>
                </c:pt>
                <c:pt idx="256">
                  <c:v>93.15572260562142</c:v>
                </c:pt>
                <c:pt idx="257">
                  <c:v>92.75423544084614</c:v>
                </c:pt>
                <c:pt idx="258">
                  <c:v>92.13157621555985</c:v>
                </c:pt>
                <c:pt idx="259">
                  <c:v>91.73197298061161</c:v>
                </c:pt>
                <c:pt idx="260">
                  <c:v>91.28813230278591</c:v>
                </c:pt>
                <c:pt idx="261">
                  <c:v>90.85625916540411</c:v>
                </c:pt>
                <c:pt idx="262">
                  <c:v>90.3306827853775</c:v>
                </c:pt>
                <c:pt idx="263">
                  <c:v>89.73335711449779</c:v>
                </c:pt>
                <c:pt idx="264">
                  <c:v>89.33535338791645</c:v>
                </c:pt>
                <c:pt idx="265">
                  <c:v>89.19586699110308</c:v>
                </c:pt>
                <c:pt idx="266">
                  <c:v>88.89702506842661</c:v>
                </c:pt>
                <c:pt idx="267">
                  <c:v>88.6398954363446</c:v>
                </c:pt>
                <c:pt idx="268">
                  <c:v>88.50445559643121</c:v>
                </c:pt>
                <c:pt idx="269">
                  <c:v>88.39611604047621</c:v>
                </c:pt>
                <c:pt idx="270">
                  <c:v>88.38606044013594</c:v>
                </c:pt>
                <c:pt idx="271">
                  <c:v>88.24430466788696</c:v>
                </c:pt>
                <c:pt idx="272">
                  <c:v>87.75950251726488</c:v>
                </c:pt>
                <c:pt idx="273">
                  <c:v>87.09964179003227</c:v>
                </c:pt>
                <c:pt idx="274">
                  <c:v>86.60560466394595</c:v>
                </c:pt>
                <c:pt idx="275">
                  <c:v>86.04091668275667</c:v>
                </c:pt>
                <c:pt idx="276">
                  <c:v>85.1902754574419</c:v>
                </c:pt>
                <c:pt idx="277">
                  <c:v>84.71880803363489</c:v>
                </c:pt>
                <c:pt idx="278">
                  <c:v>83.98275747327094</c:v>
                </c:pt>
                <c:pt idx="279">
                  <c:v>83.25602473566343</c:v>
                </c:pt>
                <c:pt idx="280">
                  <c:v>82.57008561292091</c:v>
                </c:pt>
                <c:pt idx="281">
                  <c:v>81.54693673683578</c:v>
                </c:pt>
                <c:pt idx="282">
                  <c:v>80.32519585352733</c:v>
                </c:pt>
                <c:pt idx="283">
                  <c:v>79.08722999202126</c:v>
                </c:pt>
                <c:pt idx="284">
                  <c:v>78.00068318664698</c:v>
                </c:pt>
                <c:pt idx="285">
                  <c:v>76.91281061131245</c:v>
                </c:pt>
                <c:pt idx="286">
                  <c:v>75.6272134625533</c:v>
                </c:pt>
                <c:pt idx="287">
                  <c:v>74.39788006386871</c:v>
                </c:pt>
                <c:pt idx="288">
                  <c:v>73.5132260882706</c:v>
                </c:pt>
                <c:pt idx="289">
                  <c:v>72.46870162133247</c:v>
                </c:pt>
                <c:pt idx="290">
                  <c:v>71.36456846027347</c:v>
                </c:pt>
                <c:pt idx="291">
                  <c:v>70.05867535287601</c:v>
                </c:pt>
                <c:pt idx="292">
                  <c:v>68.57244503851487</c:v>
                </c:pt>
                <c:pt idx="293">
                  <c:v>67.03928885388557</c:v>
                </c:pt>
                <c:pt idx="294">
                  <c:v>65.36817681486212</c:v>
                </c:pt>
                <c:pt idx="295">
                  <c:v>63.49635007169102</c:v>
                </c:pt>
                <c:pt idx="296">
                  <c:v>61.8856183376504</c:v>
                </c:pt>
                <c:pt idx="297">
                  <c:v>59.7453968883819</c:v>
                </c:pt>
                <c:pt idx="298">
                  <c:v>57.43589992996527</c:v>
                </c:pt>
                <c:pt idx="299">
                  <c:v>55.14046965610433</c:v>
                </c:pt>
                <c:pt idx="300">
                  <c:v>53.00591795060441</c:v>
                </c:pt>
                <c:pt idx="301">
                  <c:v>50.74903820337928</c:v>
                </c:pt>
                <c:pt idx="302">
                  <c:v>48.79108158871473</c:v>
                </c:pt>
                <c:pt idx="303">
                  <c:v>48.7948192225481</c:v>
                </c:pt>
                <c:pt idx="304">
                  <c:v>47.20640563579654</c:v>
                </c:pt>
                <c:pt idx="305">
                  <c:v>46.41686972978345</c:v>
                </c:pt>
                <c:pt idx="306">
                  <c:v>46.19017621116025</c:v>
                </c:pt>
                <c:pt idx="307">
                  <c:v>45.7289327280678</c:v>
                </c:pt>
                <c:pt idx="308">
                  <c:v>45.36884730641364</c:v>
                </c:pt>
                <c:pt idx="309">
                  <c:v>45.14405822208471</c:v>
                </c:pt>
                <c:pt idx="310">
                  <c:v>45.03491825774834</c:v>
                </c:pt>
                <c:pt idx="311">
                  <c:v>44.50945724156791</c:v>
                </c:pt>
                <c:pt idx="312">
                  <c:v>45.15446923826723</c:v>
                </c:pt>
                <c:pt idx="313">
                  <c:v>45.91953118713524</c:v>
                </c:pt>
                <c:pt idx="314">
                  <c:v>46.74175912413941</c:v>
                </c:pt>
                <c:pt idx="315">
                  <c:v>47.55450439680888</c:v>
                </c:pt>
                <c:pt idx="316">
                  <c:v>48.9395956727966</c:v>
                </c:pt>
                <c:pt idx="317">
                  <c:v>50.41365602920663</c:v>
                </c:pt>
                <c:pt idx="318">
                  <c:v>51.5778186572473</c:v>
                </c:pt>
                <c:pt idx="319">
                  <c:v>52.62973402401995</c:v>
                </c:pt>
                <c:pt idx="320">
                  <c:v>53.60316918633892</c:v>
                </c:pt>
                <c:pt idx="321">
                  <c:v>53.57654608436562</c:v>
                </c:pt>
                <c:pt idx="322">
                  <c:v>53.6925092255822</c:v>
                </c:pt>
                <c:pt idx="323">
                  <c:v>53.57152713330391</c:v>
                </c:pt>
                <c:pt idx="324">
                  <c:v>53.27283157261787</c:v>
                </c:pt>
                <c:pt idx="325">
                  <c:v>52.83445683443606</c:v>
                </c:pt>
                <c:pt idx="326">
                  <c:v>52.3960015367927</c:v>
                </c:pt>
                <c:pt idx="327">
                  <c:v>52.07551981726424</c:v>
                </c:pt>
                <c:pt idx="328">
                  <c:v>51.49631694141904</c:v>
                </c:pt>
                <c:pt idx="329">
                  <c:v>50.91685271035438</c:v>
                </c:pt>
                <c:pt idx="330">
                  <c:v>50.37455701717876</c:v>
                </c:pt>
                <c:pt idx="331">
                  <c:v>50.06335443659712</c:v>
                </c:pt>
                <c:pt idx="332">
                  <c:v>49.43075173049933</c:v>
                </c:pt>
                <c:pt idx="333">
                  <c:v>49.43122282964767</c:v>
                </c:pt>
                <c:pt idx="334">
                  <c:v>49.16714166922469</c:v>
                </c:pt>
                <c:pt idx="335">
                  <c:v>49.01933324692475</c:v>
                </c:pt>
                <c:pt idx="336">
                  <c:v>48.32712992789349</c:v>
                </c:pt>
                <c:pt idx="337">
                  <c:v>47.80599510686191</c:v>
                </c:pt>
                <c:pt idx="338">
                  <c:v>47.26652509624602</c:v>
                </c:pt>
                <c:pt idx="339">
                  <c:v>47.33760770229281</c:v>
                </c:pt>
                <c:pt idx="340">
                  <c:v>47.5683060780348</c:v>
                </c:pt>
                <c:pt idx="341">
                  <c:v>47.57584986301422</c:v>
                </c:pt>
                <c:pt idx="342">
                  <c:v>46.92853001439407</c:v>
                </c:pt>
                <c:pt idx="343">
                  <c:v>45.8199106245217</c:v>
                </c:pt>
                <c:pt idx="344">
                  <c:v>44.58699143106818</c:v>
                </c:pt>
                <c:pt idx="345">
                  <c:v>43.50064880970623</c:v>
                </c:pt>
                <c:pt idx="346">
                  <c:v>42.43453473954629</c:v>
                </c:pt>
                <c:pt idx="347">
                  <c:v>39.72442081504214</c:v>
                </c:pt>
                <c:pt idx="348">
                  <c:v>39.72581067249183</c:v>
                </c:pt>
                <c:pt idx="349">
                  <c:v>38.96356587801194</c:v>
                </c:pt>
                <c:pt idx="350">
                  <c:v>37.99717867817888</c:v>
                </c:pt>
                <c:pt idx="351">
                  <c:v>36.70398247092905</c:v>
                </c:pt>
                <c:pt idx="352">
                  <c:v>35.53663346497062</c:v>
                </c:pt>
                <c:pt idx="353">
                  <c:v>34.45822490407954</c:v>
                </c:pt>
                <c:pt idx="354">
                  <c:v>33.24690358788414</c:v>
                </c:pt>
                <c:pt idx="355">
                  <c:v>31.94356916103627</c:v>
                </c:pt>
                <c:pt idx="356">
                  <c:v>30.66401969883979</c:v>
                </c:pt>
                <c:pt idx="357">
                  <c:v>29.43683221290775</c:v>
                </c:pt>
                <c:pt idx="358">
                  <c:v>28.05305587171672</c:v>
                </c:pt>
                <c:pt idx="359">
                  <c:v>26.51483432026755</c:v>
                </c:pt>
                <c:pt idx="360">
                  <c:v>24.7478687200668</c:v>
                </c:pt>
                <c:pt idx="361">
                  <c:v>22.53187063608718</c:v>
                </c:pt>
                <c:pt idx="362">
                  <c:v>20.54804366847862</c:v>
                </c:pt>
                <c:pt idx="363">
                  <c:v>18.55947699012065</c:v>
                </c:pt>
                <c:pt idx="364">
                  <c:v>16.27692082191528</c:v>
                </c:pt>
                <c:pt idx="365">
                  <c:v>14.36548509422952</c:v>
                </c:pt>
                <c:pt idx="366">
                  <c:v>12.40070681693695</c:v>
                </c:pt>
                <c:pt idx="367">
                  <c:v>10.40294101001508</c:v>
                </c:pt>
                <c:pt idx="368">
                  <c:v>8.43580255063203</c:v>
                </c:pt>
                <c:pt idx="369">
                  <c:v>6.308296272284358</c:v>
                </c:pt>
                <c:pt idx="370">
                  <c:v>4.387296905505407</c:v>
                </c:pt>
                <c:pt idx="371">
                  <c:v>2.884313478509529</c:v>
                </c:pt>
                <c:pt idx="372">
                  <c:v>1.425481191545145</c:v>
                </c:pt>
                <c:pt idx="373">
                  <c:v>0.161065009910688</c:v>
                </c:pt>
                <c:pt idx="374">
                  <c:v>-1.073971367661437</c:v>
                </c:pt>
                <c:pt idx="375">
                  <c:v>-2.004990159273841</c:v>
                </c:pt>
                <c:pt idx="376">
                  <c:v>-2.88271935015528</c:v>
                </c:pt>
                <c:pt idx="377">
                  <c:v>-3.550902139985646</c:v>
                </c:pt>
                <c:pt idx="378">
                  <c:v>-3.889563548318072</c:v>
                </c:pt>
                <c:pt idx="379">
                  <c:v>-4.295085916393796</c:v>
                </c:pt>
                <c:pt idx="380">
                  <c:v>-4.594180378356564</c:v>
                </c:pt>
                <c:pt idx="381">
                  <c:v>-4.9154235503678</c:v>
                </c:pt>
                <c:pt idx="382">
                  <c:v>-5.27905872762246</c:v>
                </c:pt>
                <c:pt idx="383">
                  <c:v>-5.523740136077812</c:v>
                </c:pt>
                <c:pt idx="384">
                  <c:v>-5.855787773674534</c:v>
                </c:pt>
                <c:pt idx="385">
                  <c:v>-6.430818981166274</c:v>
                </c:pt>
                <c:pt idx="386">
                  <c:v>-6.984817274975542</c:v>
                </c:pt>
                <c:pt idx="387">
                  <c:v>-7.539123497361206</c:v>
                </c:pt>
                <c:pt idx="388">
                  <c:v>-7.813200313708641</c:v>
                </c:pt>
                <c:pt idx="389">
                  <c:v>-8.165214527058463</c:v>
                </c:pt>
                <c:pt idx="390">
                  <c:v>-8.470145997374295</c:v>
                </c:pt>
                <c:pt idx="391">
                  <c:v>-8.84248859292277</c:v>
                </c:pt>
                <c:pt idx="392">
                  <c:v>-9.710119737753347</c:v>
                </c:pt>
                <c:pt idx="393">
                  <c:v>-10.57879337212902</c:v>
                </c:pt>
                <c:pt idx="394">
                  <c:v>-11.79384825546386</c:v>
                </c:pt>
                <c:pt idx="395">
                  <c:v>-12.8937764949098</c:v>
                </c:pt>
                <c:pt idx="396">
                  <c:v>-13.65597766381743</c:v>
                </c:pt>
                <c:pt idx="397">
                  <c:v>-14.97516665074845</c:v>
                </c:pt>
                <c:pt idx="398">
                  <c:v>-16.01259680574209</c:v>
                </c:pt>
                <c:pt idx="399">
                  <c:v>-16.84900530989937</c:v>
                </c:pt>
                <c:pt idx="400">
                  <c:v>-17.45835656634082</c:v>
                </c:pt>
                <c:pt idx="401">
                  <c:v>-18.1103697714915</c:v>
                </c:pt>
                <c:pt idx="402">
                  <c:v>-18.32071429782891</c:v>
                </c:pt>
                <c:pt idx="403">
                  <c:v>-18.38260562732093</c:v>
                </c:pt>
                <c:pt idx="404">
                  <c:v>-18.4685722937409</c:v>
                </c:pt>
                <c:pt idx="405">
                  <c:v>-18.80568786442618</c:v>
                </c:pt>
                <c:pt idx="406">
                  <c:v>-18.9815345050318</c:v>
                </c:pt>
                <c:pt idx="407">
                  <c:v>-19.42012410750551</c:v>
                </c:pt>
                <c:pt idx="408">
                  <c:v>-19.53957650914519</c:v>
                </c:pt>
                <c:pt idx="409">
                  <c:v>-20.143782354339</c:v>
                </c:pt>
                <c:pt idx="410">
                  <c:v>-21.24941554372097</c:v>
                </c:pt>
                <c:pt idx="411">
                  <c:v>-22.44617721418018</c:v>
                </c:pt>
                <c:pt idx="412">
                  <c:v>-23.45025166223768</c:v>
                </c:pt>
                <c:pt idx="413">
                  <c:v>-24.32866073750257</c:v>
                </c:pt>
                <c:pt idx="414">
                  <c:v>-25.06833361839801</c:v>
                </c:pt>
                <c:pt idx="415">
                  <c:v>-25.75248762739617</c:v>
                </c:pt>
                <c:pt idx="416">
                  <c:v>-26.517388449006</c:v>
                </c:pt>
                <c:pt idx="417">
                  <c:v>-26.88395667432211</c:v>
                </c:pt>
                <c:pt idx="418">
                  <c:v>-27.16185914529682</c:v>
                </c:pt>
                <c:pt idx="419">
                  <c:v>-27.390243478464</c:v>
                </c:pt>
                <c:pt idx="420">
                  <c:v>-27.62629779591131</c:v>
                </c:pt>
                <c:pt idx="421">
                  <c:v>-27.95965139818187</c:v>
                </c:pt>
                <c:pt idx="422">
                  <c:v>-28.14122712328956</c:v>
                </c:pt>
                <c:pt idx="423">
                  <c:v>-28.40968570695688</c:v>
                </c:pt>
                <c:pt idx="424">
                  <c:v>-28.43096467524122</c:v>
                </c:pt>
                <c:pt idx="425">
                  <c:v>-28.93856136410602</c:v>
                </c:pt>
                <c:pt idx="426">
                  <c:v>-29.26310057619492</c:v>
                </c:pt>
                <c:pt idx="427">
                  <c:v>-29.55833912418389</c:v>
                </c:pt>
                <c:pt idx="428">
                  <c:v>-29.82083553881898</c:v>
                </c:pt>
                <c:pt idx="429">
                  <c:v>-29.79721249480682</c:v>
                </c:pt>
                <c:pt idx="430">
                  <c:v>-29.7735518691671</c:v>
                </c:pt>
                <c:pt idx="431">
                  <c:v>-29.42502029159185</c:v>
                </c:pt>
                <c:pt idx="432">
                  <c:v>-29.1755190686949</c:v>
                </c:pt>
                <c:pt idx="433">
                  <c:v>-28.72730530580066</c:v>
                </c:pt>
                <c:pt idx="434">
                  <c:v>-28.52066575093135</c:v>
                </c:pt>
                <c:pt idx="435">
                  <c:v>-28.46595434780165</c:v>
                </c:pt>
                <c:pt idx="436">
                  <c:v>-29.05613863473958</c:v>
                </c:pt>
                <c:pt idx="437">
                  <c:v>-29.58583584060176</c:v>
                </c:pt>
                <c:pt idx="438">
                  <c:v>-30.33533979407832</c:v>
                </c:pt>
                <c:pt idx="439">
                  <c:v>-30.95097167091144</c:v>
                </c:pt>
                <c:pt idx="440">
                  <c:v>-31.4386820050927</c:v>
                </c:pt>
                <c:pt idx="441">
                  <c:v>-31.37048312742333</c:v>
                </c:pt>
                <c:pt idx="442">
                  <c:v>-30.85290669630978</c:v>
                </c:pt>
                <c:pt idx="443">
                  <c:v>-31.02254168473146</c:v>
                </c:pt>
                <c:pt idx="444">
                  <c:v>-32.22595731558877</c:v>
                </c:pt>
                <c:pt idx="445">
                  <c:v>-33.33561708208137</c:v>
                </c:pt>
                <c:pt idx="446">
                  <c:v>-34.43948232853526</c:v>
                </c:pt>
                <c:pt idx="447">
                  <c:v>-35.5988575633831</c:v>
                </c:pt>
                <c:pt idx="448">
                  <c:v>-36.83791830652388</c:v>
                </c:pt>
                <c:pt idx="449">
                  <c:v>-37.37122013327832</c:v>
                </c:pt>
                <c:pt idx="450">
                  <c:v>-38.01990330067633</c:v>
                </c:pt>
                <c:pt idx="451">
                  <c:v>-38.80119381374368</c:v>
                </c:pt>
                <c:pt idx="452">
                  <c:v>-39.89587318075289</c:v>
                </c:pt>
                <c:pt idx="453">
                  <c:v>-40.31213379940972</c:v>
                </c:pt>
                <c:pt idx="454">
                  <c:v>-40.37550086786853</c:v>
                </c:pt>
                <c:pt idx="455">
                  <c:v>-40.39275576920765</c:v>
                </c:pt>
                <c:pt idx="456">
                  <c:v>-40.51756205452329</c:v>
                </c:pt>
                <c:pt idx="457">
                  <c:v>-40.56312367428697</c:v>
                </c:pt>
                <c:pt idx="458">
                  <c:v>-40.79191973987208</c:v>
                </c:pt>
                <c:pt idx="459">
                  <c:v>-41.3298306467545</c:v>
                </c:pt>
                <c:pt idx="460">
                  <c:v>-41.57416053608674</c:v>
                </c:pt>
                <c:pt idx="461">
                  <c:v>-42.22544469996987</c:v>
                </c:pt>
                <c:pt idx="462">
                  <c:v>-42.43610578393934</c:v>
                </c:pt>
                <c:pt idx="463">
                  <c:v>-42.71293568859334</c:v>
                </c:pt>
                <c:pt idx="464">
                  <c:v>-43.09947880409544</c:v>
                </c:pt>
                <c:pt idx="465">
                  <c:v>-43.24246706243932</c:v>
                </c:pt>
                <c:pt idx="466">
                  <c:v>-42.73184998689273</c:v>
                </c:pt>
                <c:pt idx="467">
                  <c:v>-42.0729323110341</c:v>
                </c:pt>
                <c:pt idx="468">
                  <c:v>-42.0734180981466</c:v>
                </c:pt>
                <c:pt idx="469">
                  <c:v>-41.86777148904382</c:v>
                </c:pt>
                <c:pt idx="470">
                  <c:v>-41.93529413925374</c:v>
                </c:pt>
                <c:pt idx="471">
                  <c:v>-42.01342042434436</c:v>
                </c:pt>
                <c:pt idx="472">
                  <c:v>-42.0607463192722</c:v>
                </c:pt>
                <c:pt idx="473">
                  <c:v>-42.02313700212662</c:v>
                </c:pt>
                <c:pt idx="474">
                  <c:v>-41.84026627494595</c:v>
                </c:pt>
                <c:pt idx="475">
                  <c:v>-41.6572831895998</c:v>
                </c:pt>
                <c:pt idx="476">
                  <c:v>-41.35804003423494</c:v>
                </c:pt>
                <c:pt idx="477">
                  <c:v>-40.66259377259873</c:v>
                </c:pt>
                <c:pt idx="478">
                  <c:v>-39.85560463234785</c:v>
                </c:pt>
                <c:pt idx="479">
                  <c:v>-38.84763915856713</c:v>
                </c:pt>
                <c:pt idx="480">
                  <c:v>-37.1925420991666</c:v>
                </c:pt>
                <c:pt idx="481">
                  <c:v>-35.50830542515797</c:v>
                </c:pt>
                <c:pt idx="482">
                  <c:v>-34.01333056015729</c:v>
                </c:pt>
                <c:pt idx="483">
                  <c:v>-32.78463978753845</c:v>
                </c:pt>
                <c:pt idx="484">
                  <c:v>-31.58982609313706</c:v>
                </c:pt>
                <c:pt idx="485">
                  <c:v>-30.16000634044737</c:v>
                </c:pt>
                <c:pt idx="486">
                  <c:v>-28.80216684580802</c:v>
                </c:pt>
                <c:pt idx="487">
                  <c:v>-27.32978444081541</c:v>
                </c:pt>
                <c:pt idx="488">
                  <c:v>-26.05334728805104</c:v>
                </c:pt>
                <c:pt idx="489">
                  <c:v>-25.34112024989167</c:v>
                </c:pt>
                <c:pt idx="490">
                  <c:v>-24.62217347708944</c:v>
                </c:pt>
                <c:pt idx="491">
                  <c:v>-24.21919566682759</c:v>
                </c:pt>
                <c:pt idx="492">
                  <c:v>-23.78196320385219</c:v>
                </c:pt>
                <c:pt idx="493">
                  <c:v>-23.27307324030242</c:v>
                </c:pt>
                <c:pt idx="494">
                  <c:v>-22.70255468785032</c:v>
                </c:pt>
                <c:pt idx="495">
                  <c:v>-21.62593290328168</c:v>
                </c:pt>
                <c:pt idx="496">
                  <c:v>-20.5132878367267</c:v>
                </c:pt>
                <c:pt idx="497">
                  <c:v>-18.79576680671788</c:v>
                </c:pt>
                <c:pt idx="498">
                  <c:v>-18.79536534402156</c:v>
                </c:pt>
                <c:pt idx="499">
                  <c:v>-17.99809485855261</c:v>
                </c:pt>
                <c:pt idx="500">
                  <c:v>-17.34920008403638</c:v>
                </c:pt>
                <c:pt idx="501">
                  <c:v>-17.14735635482908</c:v>
                </c:pt>
                <c:pt idx="502">
                  <c:v>-16.99048719214926</c:v>
                </c:pt>
                <c:pt idx="503">
                  <c:v>-16.17106495655441</c:v>
                </c:pt>
                <c:pt idx="504">
                  <c:v>-15.2760975265562</c:v>
                </c:pt>
                <c:pt idx="505">
                  <c:v>-14.39900069034364</c:v>
                </c:pt>
                <c:pt idx="506">
                  <c:v>-13.5127964225793</c:v>
                </c:pt>
                <c:pt idx="507">
                  <c:v>-12.37503081235237</c:v>
                </c:pt>
                <c:pt idx="508">
                  <c:v>-11.98068758284184</c:v>
                </c:pt>
                <c:pt idx="509">
                  <c:v>-11.44870850870345</c:v>
                </c:pt>
                <c:pt idx="510">
                  <c:v>-10.94499237326469</c:v>
                </c:pt>
                <c:pt idx="511">
                  <c:v>-10.40580859338168</c:v>
                </c:pt>
                <c:pt idx="512">
                  <c:v>-9.352316183777977</c:v>
                </c:pt>
                <c:pt idx="513">
                  <c:v>-8.15943233055859</c:v>
                </c:pt>
                <c:pt idx="514">
                  <c:v>-6.958563303735938</c:v>
                </c:pt>
                <c:pt idx="515">
                  <c:v>-5.670672261334705</c:v>
                </c:pt>
                <c:pt idx="516">
                  <c:v>-4.488919599662966</c:v>
                </c:pt>
                <c:pt idx="517">
                  <c:v>-3.52759167133139</c:v>
                </c:pt>
                <c:pt idx="518">
                  <c:v>-2.532273449363138</c:v>
                </c:pt>
                <c:pt idx="519">
                  <c:v>-1.908885729304572</c:v>
                </c:pt>
                <c:pt idx="520">
                  <c:v>-1.886858561757327</c:v>
                </c:pt>
                <c:pt idx="521">
                  <c:v>-1.868778749091831</c:v>
                </c:pt>
                <c:pt idx="522">
                  <c:v>-1.856938641298503</c:v>
                </c:pt>
                <c:pt idx="523">
                  <c:v>-1.855081417652745</c:v>
                </c:pt>
                <c:pt idx="524">
                  <c:v>-1.869398354381264</c:v>
                </c:pt>
                <c:pt idx="525">
                  <c:v>-1.910268688397556</c:v>
                </c:pt>
                <c:pt idx="526">
                  <c:v>-1.994962693721926</c:v>
                </c:pt>
                <c:pt idx="527">
                  <c:v>-2.156540642731883</c:v>
                </c:pt>
                <c:pt idx="528">
                  <c:v>-2.444281196116094</c:v>
                </c:pt>
                <c:pt idx="529">
                  <c:v>-3.255821478591176</c:v>
                </c:pt>
                <c:pt idx="530">
                  <c:v>-1.334866076442555</c:v>
                </c:pt>
                <c:pt idx="531">
                  <c:v>0.0233230815818777</c:v>
                </c:pt>
                <c:pt idx="532">
                  <c:v>0.864878384831545</c:v>
                </c:pt>
                <c:pt idx="533">
                  <c:v>2.07892924159905</c:v>
                </c:pt>
                <c:pt idx="534">
                  <c:v>3.36952036068925</c:v>
                </c:pt>
                <c:pt idx="535">
                  <c:v>4.839389204218136</c:v>
                </c:pt>
                <c:pt idx="536">
                  <c:v>6.622799213618659</c:v>
                </c:pt>
                <c:pt idx="537">
                  <c:v>8.106734628888014</c:v>
                </c:pt>
                <c:pt idx="538">
                  <c:v>9.637484056734844</c:v>
                </c:pt>
                <c:pt idx="539">
                  <c:v>10.36222413839169</c:v>
                </c:pt>
                <c:pt idx="540">
                  <c:v>11.04305581220846</c:v>
                </c:pt>
                <c:pt idx="541">
                  <c:v>11.83535132500523</c:v>
                </c:pt>
                <c:pt idx="542">
                  <c:v>14.00679985095651</c:v>
                </c:pt>
                <c:pt idx="543">
                  <c:v>14.0035920516225</c:v>
                </c:pt>
                <c:pt idx="544">
                  <c:v>14.74669424184994</c:v>
                </c:pt>
                <c:pt idx="545">
                  <c:v>15.52236950481143</c:v>
                </c:pt>
                <c:pt idx="546">
                  <c:v>16.31616999159267</c:v>
                </c:pt>
                <c:pt idx="547">
                  <c:v>17.32330166302159</c:v>
                </c:pt>
                <c:pt idx="548">
                  <c:v>18.26625187984056</c:v>
                </c:pt>
                <c:pt idx="549">
                  <c:v>19.07627628090752</c:v>
                </c:pt>
                <c:pt idx="550">
                  <c:v>19.9305274892759</c:v>
                </c:pt>
                <c:pt idx="551">
                  <c:v>20.54460674213176</c:v>
                </c:pt>
                <c:pt idx="552">
                  <c:v>20.88376875562569</c:v>
                </c:pt>
                <c:pt idx="553">
                  <c:v>21.06445593831292</c:v>
                </c:pt>
                <c:pt idx="554">
                  <c:v>21.01965587446215</c:v>
                </c:pt>
                <c:pt idx="555">
                  <c:v>21.72201092876787</c:v>
                </c:pt>
                <c:pt idx="556">
                  <c:v>21.72083941067976</c:v>
                </c:pt>
                <c:pt idx="557">
                  <c:v>23.16623067749731</c:v>
                </c:pt>
                <c:pt idx="558">
                  <c:v>23.16513207596318</c:v>
                </c:pt>
                <c:pt idx="559">
                  <c:v>23.00396465944608</c:v>
                </c:pt>
                <c:pt idx="560">
                  <c:v>22.90316623409645</c:v>
                </c:pt>
                <c:pt idx="561">
                  <c:v>22.91918331963775</c:v>
                </c:pt>
                <c:pt idx="562">
                  <c:v>23.17060445179402</c:v>
                </c:pt>
                <c:pt idx="563">
                  <c:v>23.2889079388927</c:v>
                </c:pt>
                <c:pt idx="564">
                  <c:v>23.25266373100132</c:v>
                </c:pt>
                <c:pt idx="565">
                  <c:v>23.22719137591764</c:v>
                </c:pt>
                <c:pt idx="566">
                  <c:v>23.11655386845248</c:v>
                </c:pt>
                <c:pt idx="567">
                  <c:v>22.57573557204092</c:v>
                </c:pt>
                <c:pt idx="568">
                  <c:v>21.75114652932243</c:v>
                </c:pt>
                <c:pt idx="569">
                  <c:v>20.70764773249046</c:v>
                </c:pt>
                <c:pt idx="570">
                  <c:v>19.75268083814713</c:v>
                </c:pt>
                <c:pt idx="571">
                  <c:v>18.86332996456814</c:v>
                </c:pt>
                <c:pt idx="572">
                  <c:v>18.09310982056074</c:v>
                </c:pt>
                <c:pt idx="573">
                  <c:v>17.60313755873159</c:v>
                </c:pt>
                <c:pt idx="574">
                  <c:v>17.15845705647727</c:v>
                </c:pt>
                <c:pt idx="575">
                  <c:v>16.63335514846554</c:v>
                </c:pt>
                <c:pt idx="576">
                  <c:v>16.03788922528601</c:v>
                </c:pt>
                <c:pt idx="577">
                  <c:v>15.37631170862864</c:v>
                </c:pt>
                <c:pt idx="578">
                  <c:v>15.28827875747271</c:v>
                </c:pt>
                <c:pt idx="579">
                  <c:v>15.66392640278741</c:v>
                </c:pt>
                <c:pt idx="580">
                  <c:v>16.21752872021393</c:v>
                </c:pt>
                <c:pt idx="581">
                  <c:v>16.45714798755571</c:v>
                </c:pt>
                <c:pt idx="582">
                  <c:v>16.78265409131308</c:v>
                </c:pt>
                <c:pt idx="583">
                  <c:v>16.88474349264568</c:v>
                </c:pt>
                <c:pt idx="584">
                  <c:v>16.80997663589751</c:v>
                </c:pt>
                <c:pt idx="585">
                  <c:v>16.85206117831267</c:v>
                </c:pt>
                <c:pt idx="586">
                  <c:v>16.8380610553414</c:v>
                </c:pt>
                <c:pt idx="587">
                  <c:v>17.06312364575556</c:v>
                </c:pt>
                <c:pt idx="588">
                  <c:v>17.05412065631677</c:v>
                </c:pt>
                <c:pt idx="589">
                  <c:v>16.51456267236816</c:v>
                </c:pt>
                <c:pt idx="590">
                  <c:v>15.83527941377127</c:v>
                </c:pt>
                <c:pt idx="591">
                  <c:v>14.51586808207817</c:v>
                </c:pt>
                <c:pt idx="592">
                  <c:v>12.87037673462257</c:v>
                </c:pt>
                <c:pt idx="593">
                  <c:v>10.84200786069698</c:v>
                </c:pt>
                <c:pt idx="594">
                  <c:v>9.027115425955676</c:v>
                </c:pt>
                <c:pt idx="595">
                  <c:v>7.359235535029222</c:v>
                </c:pt>
                <c:pt idx="596">
                  <c:v>5.513645717047904</c:v>
                </c:pt>
                <c:pt idx="597">
                  <c:v>3.50750898324767</c:v>
                </c:pt>
                <c:pt idx="598">
                  <c:v>2.157220662842703</c:v>
                </c:pt>
                <c:pt idx="599">
                  <c:v>1.881288802945208</c:v>
                </c:pt>
                <c:pt idx="600">
                  <c:v>1.764998483449861</c:v>
                </c:pt>
                <c:pt idx="601">
                  <c:v>1.749566236329463</c:v>
                </c:pt>
                <c:pt idx="602">
                  <c:v>1.750181396450305</c:v>
                </c:pt>
                <c:pt idx="603">
                  <c:v>2.485679124579343</c:v>
                </c:pt>
                <c:pt idx="604">
                  <c:v>3.336508665411757</c:v>
                </c:pt>
                <c:pt idx="605">
                  <c:v>4.090151129901352</c:v>
                </c:pt>
                <c:pt idx="606">
                  <c:v>5.4786212436728</c:v>
                </c:pt>
                <c:pt idx="607">
                  <c:v>6.60505924974468</c:v>
                </c:pt>
                <c:pt idx="608">
                  <c:v>7.590430197926096</c:v>
                </c:pt>
                <c:pt idx="609">
                  <c:v>9.121503864974695</c:v>
                </c:pt>
                <c:pt idx="610">
                  <c:v>10.26765041719828</c:v>
                </c:pt>
                <c:pt idx="611">
                  <c:v>11.31619049687288</c:v>
                </c:pt>
                <c:pt idx="612">
                  <c:v>12.13891687038421</c:v>
                </c:pt>
                <c:pt idx="613">
                  <c:v>13.13790462090439</c:v>
                </c:pt>
                <c:pt idx="614">
                  <c:v>14.18889562928035</c:v>
                </c:pt>
                <c:pt idx="615">
                  <c:v>14.57350851890698</c:v>
                </c:pt>
                <c:pt idx="616">
                  <c:v>14.84986015652973</c:v>
                </c:pt>
                <c:pt idx="617">
                  <c:v>14.77258422635884</c:v>
                </c:pt>
                <c:pt idx="618">
                  <c:v>14.4199916049898</c:v>
                </c:pt>
                <c:pt idx="619">
                  <c:v>14.11493618874239</c:v>
                </c:pt>
                <c:pt idx="620">
                  <c:v>13.67049301424765</c:v>
                </c:pt>
                <c:pt idx="621">
                  <c:v>13.43910734590402</c:v>
                </c:pt>
                <c:pt idx="622">
                  <c:v>13.3357914235757</c:v>
                </c:pt>
                <c:pt idx="623">
                  <c:v>12.50991978534173</c:v>
                </c:pt>
                <c:pt idx="624">
                  <c:v>11.54078184649989</c:v>
                </c:pt>
                <c:pt idx="625">
                  <c:v>10.7466729096629</c:v>
                </c:pt>
                <c:pt idx="626">
                  <c:v>10.05819346289008</c:v>
                </c:pt>
                <c:pt idx="627">
                  <c:v>9.369263959426184</c:v>
                </c:pt>
                <c:pt idx="628">
                  <c:v>9.052853519591538</c:v>
                </c:pt>
                <c:pt idx="629">
                  <c:v>8.79105008375074</c:v>
                </c:pt>
                <c:pt idx="630">
                  <c:v>8.380453024774926</c:v>
                </c:pt>
                <c:pt idx="631">
                  <c:v>7.754153150899022</c:v>
                </c:pt>
                <c:pt idx="632">
                  <c:v>7.512766392185561</c:v>
                </c:pt>
                <c:pt idx="633">
                  <c:v>6.564491929775803</c:v>
                </c:pt>
                <c:pt idx="634">
                  <c:v>5.687094385327318</c:v>
                </c:pt>
                <c:pt idx="635">
                  <c:v>4.58644493347547</c:v>
                </c:pt>
                <c:pt idx="636">
                  <c:v>3.095672549587898</c:v>
                </c:pt>
                <c:pt idx="637">
                  <c:v>1.885797077230727</c:v>
                </c:pt>
                <c:pt idx="638">
                  <c:v>0.405116216789046</c:v>
                </c:pt>
                <c:pt idx="639">
                  <c:v>-0.634297395946179</c:v>
                </c:pt>
                <c:pt idx="640">
                  <c:v>-1.758783197767304</c:v>
                </c:pt>
                <c:pt idx="641">
                  <c:v>-2.859081667250025</c:v>
                </c:pt>
                <c:pt idx="642">
                  <c:v>-3.753721177947615</c:v>
                </c:pt>
                <c:pt idx="643">
                  <c:v>-4.754091572365493</c:v>
                </c:pt>
                <c:pt idx="644">
                  <c:v>-6.679177914732278</c:v>
                </c:pt>
                <c:pt idx="645">
                  <c:v>-8.793211388493383</c:v>
                </c:pt>
                <c:pt idx="646">
                  <c:v>-10.56191827827473</c:v>
                </c:pt>
                <c:pt idx="647">
                  <c:v>-11.93739141310776</c:v>
                </c:pt>
                <c:pt idx="648">
                  <c:v>-14.18345932080374</c:v>
                </c:pt>
                <c:pt idx="649">
                  <c:v>-15.97863973355864</c:v>
                </c:pt>
                <c:pt idx="650">
                  <c:v>-17.03133375496272</c:v>
                </c:pt>
                <c:pt idx="651">
                  <c:v>-16.75265627282748</c:v>
                </c:pt>
                <c:pt idx="652">
                  <c:v>-17.09476156904092</c:v>
                </c:pt>
                <c:pt idx="653">
                  <c:v>-18.39489791803343</c:v>
                </c:pt>
                <c:pt idx="654">
                  <c:v>-19.71988239307112</c:v>
                </c:pt>
                <c:pt idx="655">
                  <c:v>-21.0469804089548</c:v>
                </c:pt>
                <c:pt idx="656">
                  <c:v>-22.10024062915936</c:v>
                </c:pt>
                <c:pt idx="657">
                  <c:v>-22.97678440777502</c:v>
                </c:pt>
                <c:pt idx="658">
                  <c:v>-23.12137494634811</c:v>
                </c:pt>
                <c:pt idx="659">
                  <c:v>-23.77174341848932</c:v>
                </c:pt>
                <c:pt idx="660">
                  <c:v>-24.37053622110848</c:v>
                </c:pt>
                <c:pt idx="661">
                  <c:v>-25.19257027954511</c:v>
                </c:pt>
                <c:pt idx="662">
                  <c:v>-26.15466712716075</c:v>
                </c:pt>
                <c:pt idx="663">
                  <c:v>-26.76132884216121</c:v>
                </c:pt>
                <c:pt idx="664">
                  <c:v>-27.16508209778424</c:v>
                </c:pt>
                <c:pt idx="665">
                  <c:v>-27.65880592694737</c:v>
                </c:pt>
                <c:pt idx="666">
                  <c:v>-28.01458629938364</c:v>
                </c:pt>
                <c:pt idx="667">
                  <c:v>-28.77310387563019</c:v>
                </c:pt>
                <c:pt idx="668">
                  <c:v>-28.7740352318191</c:v>
                </c:pt>
                <c:pt idx="669">
                  <c:v>-28.5968524521505</c:v>
                </c:pt>
                <c:pt idx="670">
                  <c:v>-28.53269112718692</c:v>
                </c:pt>
                <c:pt idx="671">
                  <c:v>-28.1013517928772</c:v>
                </c:pt>
                <c:pt idx="672">
                  <c:v>-27.69243016008908</c:v>
                </c:pt>
                <c:pt idx="673">
                  <c:v>-27.5251508857682</c:v>
                </c:pt>
                <c:pt idx="674">
                  <c:v>-27.52463509130268</c:v>
                </c:pt>
                <c:pt idx="675">
                  <c:v>-26.97627667365812</c:v>
                </c:pt>
                <c:pt idx="676">
                  <c:v>-26.49102314814313</c:v>
                </c:pt>
                <c:pt idx="677">
                  <c:v>-26.03742088148852</c:v>
                </c:pt>
                <c:pt idx="678">
                  <c:v>-25.70937284214438</c:v>
                </c:pt>
                <c:pt idx="679">
                  <c:v>-25.54874067091325</c:v>
                </c:pt>
                <c:pt idx="680">
                  <c:v>-25.19038659102923</c:v>
                </c:pt>
                <c:pt idx="681">
                  <c:v>-25.20650548783842</c:v>
                </c:pt>
                <c:pt idx="682">
                  <c:v>-25.31691245434545</c:v>
                </c:pt>
                <c:pt idx="683">
                  <c:v>-25.81578396980097</c:v>
                </c:pt>
                <c:pt idx="684">
                  <c:v>-26.25875199455884</c:v>
                </c:pt>
                <c:pt idx="685">
                  <c:v>-26.1390426800461</c:v>
                </c:pt>
                <c:pt idx="686">
                  <c:v>-26.03305278240135</c:v>
                </c:pt>
                <c:pt idx="687">
                  <c:v>-25.85011870469232</c:v>
                </c:pt>
                <c:pt idx="688">
                  <c:v>-25.40347365669005</c:v>
                </c:pt>
                <c:pt idx="689">
                  <c:v>-24.34154437272506</c:v>
                </c:pt>
                <c:pt idx="690">
                  <c:v>-23.11214046538967</c:v>
                </c:pt>
                <c:pt idx="691">
                  <c:v>-22.12373606948983</c:v>
                </c:pt>
                <c:pt idx="692">
                  <c:v>-21.76935875683211</c:v>
                </c:pt>
                <c:pt idx="693">
                  <c:v>-21.55079647008173</c:v>
                </c:pt>
                <c:pt idx="694">
                  <c:v>-21.52195539516106</c:v>
                </c:pt>
                <c:pt idx="695">
                  <c:v>-21.49312952214492</c:v>
                </c:pt>
                <c:pt idx="696">
                  <c:v>-21.31917942285415</c:v>
                </c:pt>
                <c:pt idx="697">
                  <c:v>-21.33500103017778</c:v>
                </c:pt>
                <c:pt idx="698">
                  <c:v>-21.2085867536777</c:v>
                </c:pt>
                <c:pt idx="699">
                  <c:v>-21.35052068905454</c:v>
                </c:pt>
                <c:pt idx="700">
                  <c:v>-21.34275689810365</c:v>
                </c:pt>
                <c:pt idx="701">
                  <c:v>-21.20118977252801</c:v>
                </c:pt>
                <c:pt idx="702">
                  <c:v>-21.05965601910911</c:v>
                </c:pt>
                <c:pt idx="703">
                  <c:v>-20.74566521400481</c:v>
                </c:pt>
                <c:pt idx="704">
                  <c:v>-19.98924501955889</c:v>
                </c:pt>
                <c:pt idx="705">
                  <c:v>-19.03847324249149</c:v>
                </c:pt>
                <c:pt idx="706">
                  <c:v>-17.83989306081998</c:v>
                </c:pt>
                <c:pt idx="707">
                  <c:v>-16.61443775903546</c:v>
                </c:pt>
                <c:pt idx="708">
                  <c:v>-15.63912899861963</c:v>
                </c:pt>
                <c:pt idx="709">
                  <c:v>-14.73885298004722</c:v>
                </c:pt>
                <c:pt idx="710">
                  <c:v>-13.93397156781699</c:v>
                </c:pt>
                <c:pt idx="711">
                  <c:v>-12.94902783147366</c:v>
                </c:pt>
                <c:pt idx="712">
                  <c:v>-11.77472496864262</c:v>
                </c:pt>
                <c:pt idx="713">
                  <c:v>-10.92133909811349</c:v>
                </c:pt>
                <c:pt idx="714">
                  <c:v>-10.09841225803834</c:v>
                </c:pt>
                <c:pt idx="715">
                  <c:v>-9.290463903862161</c:v>
                </c:pt>
                <c:pt idx="716">
                  <c:v>-8.570566781140541</c:v>
                </c:pt>
                <c:pt idx="717">
                  <c:v>-8.030826139394156</c:v>
                </c:pt>
                <c:pt idx="718">
                  <c:v>-7.530900921285813</c:v>
                </c:pt>
                <c:pt idx="719">
                  <c:v>-7.32065081192326</c:v>
                </c:pt>
                <c:pt idx="720">
                  <c:v>-7.228592153567591</c:v>
                </c:pt>
                <c:pt idx="721">
                  <c:v>-6.975985283681233</c:v>
                </c:pt>
                <c:pt idx="722">
                  <c:v>-6.666019462512871</c:v>
                </c:pt>
                <c:pt idx="723">
                  <c:v>-6.419102131830312</c:v>
                </c:pt>
                <c:pt idx="724">
                  <c:v>-5.864383465877953</c:v>
                </c:pt>
                <c:pt idx="725">
                  <c:v>-5.26326124338634</c:v>
                </c:pt>
                <c:pt idx="726">
                  <c:v>-4.662861193513214</c:v>
                </c:pt>
                <c:pt idx="727">
                  <c:v>-4.04165973215703</c:v>
                </c:pt>
                <c:pt idx="728">
                  <c:v>-3.028485703828757</c:v>
                </c:pt>
                <c:pt idx="729">
                  <c:v>-1.966408801099661</c:v>
                </c:pt>
                <c:pt idx="730">
                  <c:v>-0.492144211139979</c:v>
                </c:pt>
                <c:pt idx="731">
                  <c:v>0.528952250207944</c:v>
                </c:pt>
                <c:pt idx="732">
                  <c:v>1.13703343719028</c:v>
                </c:pt>
                <c:pt idx="733">
                  <c:v>1.699217265820676</c:v>
                </c:pt>
                <c:pt idx="734">
                  <c:v>2.579723309922571</c:v>
                </c:pt>
                <c:pt idx="735">
                  <c:v>3.241618385229805</c:v>
                </c:pt>
                <c:pt idx="736">
                  <c:v>3.255214134187753</c:v>
                </c:pt>
                <c:pt idx="737">
                  <c:v>3.202923035503381</c:v>
                </c:pt>
                <c:pt idx="738">
                  <c:v>3.924754014950983</c:v>
                </c:pt>
                <c:pt idx="739">
                  <c:v>5.128057258419177</c:v>
                </c:pt>
                <c:pt idx="740">
                  <c:v>6.032589583888128</c:v>
                </c:pt>
                <c:pt idx="741">
                  <c:v>6.53327357364844</c:v>
                </c:pt>
                <c:pt idx="742">
                  <c:v>6.91670647757837</c:v>
                </c:pt>
                <c:pt idx="743">
                  <c:v>7.36478729970371</c:v>
                </c:pt>
                <c:pt idx="744">
                  <c:v>7.834909179348873</c:v>
                </c:pt>
                <c:pt idx="745">
                  <c:v>8.317923970633606</c:v>
                </c:pt>
                <c:pt idx="746">
                  <c:v>8.90782827372999</c:v>
                </c:pt>
                <c:pt idx="747">
                  <c:v>9.745001696794297</c:v>
                </c:pt>
                <c:pt idx="748">
                  <c:v>10.61757555316452</c:v>
                </c:pt>
                <c:pt idx="749">
                  <c:v>11.22742094152385</c:v>
                </c:pt>
                <c:pt idx="750">
                  <c:v>11.83690572458093</c:v>
                </c:pt>
                <c:pt idx="751">
                  <c:v>12.48543624354029</c:v>
                </c:pt>
                <c:pt idx="752">
                  <c:v>14.30512228839007</c:v>
                </c:pt>
                <c:pt idx="753">
                  <c:v>14.30480116162121</c:v>
                </c:pt>
                <c:pt idx="754">
                  <c:v>16.41348205023804</c:v>
                </c:pt>
                <c:pt idx="755">
                  <c:v>16.41305532203237</c:v>
                </c:pt>
                <c:pt idx="756">
                  <c:v>17.46997079060746</c:v>
                </c:pt>
                <c:pt idx="757">
                  <c:v>18.45084725362022</c:v>
                </c:pt>
                <c:pt idx="758">
                  <c:v>19.16834107469229</c:v>
                </c:pt>
                <c:pt idx="759">
                  <c:v>19.6903850331005</c:v>
                </c:pt>
                <c:pt idx="760">
                  <c:v>19.8554058541972</c:v>
                </c:pt>
                <c:pt idx="761">
                  <c:v>19.82477196901601</c:v>
                </c:pt>
                <c:pt idx="762">
                  <c:v>19.93008617415663</c:v>
                </c:pt>
                <c:pt idx="763">
                  <c:v>19.6570783916151</c:v>
                </c:pt>
                <c:pt idx="764">
                  <c:v>19.42765452615715</c:v>
                </c:pt>
                <c:pt idx="765">
                  <c:v>19.03887758923841</c:v>
                </c:pt>
                <c:pt idx="766">
                  <c:v>18.34572167765075</c:v>
                </c:pt>
                <c:pt idx="767">
                  <c:v>17.70733131621794</c:v>
                </c:pt>
                <c:pt idx="768">
                  <c:v>16.95121519082292</c:v>
                </c:pt>
                <c:pt idx="769">
                  <c:v>16.43322600652687</c:v>
                </c:pt>
                <c:pt idx="770">
                  <c:v>16.25048082304542</c:v>
                </c:pt>
                <c:pt idx="771">
                  <c:v>16.73628160772518</c:v>
                </c:pt>
                <c:pt idx="772">
                  <c:v>17.23872546667105</c:v>
                </c:pt>
                <c:pt idx="773">
                  <c:v>17.15191121715957</c:v>
                </c:pt>
                <c:pt idx="774">
                  <c:v>16.98512161754084</c:v>
                </c:pt>
                <c:pt idx="775">
                  <c:v>16.88919012374273</c:v>
                </c:pt>
                <c:pt idx="776">
                  <c:v>16.57827475080721</c:v>
                </c:pt>
                <c:pt idx="777">
                  <c:v>15.07232302711657</c:v>
                </c:pt>
                <c:pt idx="778">
                  <c:v>15.07248570924475</c:v>
                </c:pt>
                <c:pt idx="779">
                  <c:v>14.54467480070551</c:v>
                </c:pt>
                <c:pt idx="780">
                  <c:v>14.11038267445398</c:v>
                </c:pt>
                <c:pt idx="781">
                  <c:v>13.40259069800264</c:v>
                </c:pt>
                <c:pt idx="782">
                  <c:v>12.97472838012952</c:v>
                </c:pt>
                <c:pt idx="783">
                  <c:v>12.41373422646266</c:v>
                </c:pt>
                <c:pt idx="784">
                  <c:v>11.70789891230672</c:v>
                </c:pt>
                <c:pt idx="785">
                  <c:v>11.23833534895609</c:v>
                </c:pt>
                <c:pt idx="786">
                  <c:v>10.80866677510146</c:v>
                </c:pt>
                <c:pt idx="787">
                  <c:v>11.04505970574587</c:v>
                </c:pt>
                <c:pt idx="788">
                  <c:v>11.22550656607903</c:v>
                </c:pt>
                <c:pt idx="789">
                  <c:v>11.26785514952482</c:v>
                </c:pt>
                <c:pt idx="790">
                  <c:v>11.09029987946868</c:v>
                </c:pt>
                <c:pt idx="791">
                  <c:v>11.40389809194375</c:v>
                </c:pt>
                <c:pt idx="792">
                  <c:v>11.40395788925173</c:v>
                </c:pt>
                <c:pt idx="793">
                  <c:v>11.32231416182915</c:v>
                </c:pt>
                <c:pt idx="794">
                  <c:v>11.09814674732245</c:v>
                </c:pt>
                <c:pt idx="795">
                  <c:v>10.94392176657536</c:v>
                </c:pt>
                <c:pt idx="796">
                  <c:v>10.66801988395072</c:v>
                </c:pt>
                <c:pt idx="797">
                  <c:v>10.27407898763136</c:v>
                </c:pt>
                <c:pt idx="798">
                  <c:v>9.941052222659884</c:v>
                </c:pt>
                <c:pt idx="799">
                  <c:v>9.42269004051841</c:v>
                </c:pt>
                <c:pt idx="800">
                  <c:v>8.89620362816665</c:v>
                </c:pt>
                <c:pt idx="801">
                  <c:v>8.447013631821434</c:v>
                </c:pt>
                <c:pt idx="802">
                  <c:v>8.436921325882007</c:v>
                </c:pt>
                <c:pt idx="803">
                  <c:v>7.857295272946364</c:v>
                </c:pt>
                <c:pt idx="804">
                  <c:v>7.673080012386037</c:v>
                </c:pt>
                <c:pt idx="805">
                  <c:v>7.36877283664961</c:v>
                </c:pt>
                <c:pt idx="806">
                  <c:v>6.935633352023188</c:v>
                </c:pt>
                <c:pt idx="807">
                  <c:v>5.87038455557194</c:v>
                </c:pt>
                <c:pt idx="808">
                  <c:v>5.225311407595544</c:v>
                </c:pt>
                <c:pt idx="809">
                  <c:v>4.719079054175953</c:v>
                </c:pt>
                <c:pt idx="810">
                  <c:v>4.05113063263175</c:v>
                </c:pt>
                <c:pt idx="811">
                  <c:v>3.039153875884366</c:v>
                </c:pt>
                <c:pt idx="812">
                  <c:v>0.64694419289982</c:v>
                </c:pt>
                <c:pt idx="813">
                  <c:v>0.646970854537185</c:v>
                </c:pt>
                <c:pt idx="814">
                  <c:v>-0.240640241187945</c:v>
                </c:pt>
                <c:pt idx="815">
                  <c:v>-1.316747371394248</c:v>
                </c:pt>
                <c:pt idx="816">
                  <c:v>-2.506438302421915</c:v>
                </c:pt>
                <c:pt idx="817">
                  <c:v>-3.525884670656371</c:v>
                </c:pt>
                <c:pt idx="818">
                  <c:v>-4.359611592688406</c:v>
                </c:pt>
                <c:pt idx="819">
                  <c:v>-5.160483652702609</c:v>
                </c:pt>
                <c:pt idx="820">
                  <c:v>-6.058724364346395</c:v>
                </c:pt>
                <c:pt idx="821">
                  <c:v>-6.784771074248908</c:v>
                </c:pt>
                <c:pt idx="822">
                  <c:v>-7.418968650542103</c:v>
                </c:pt>
                <c:pt idx="823">
                  <c:v>-8.207055586279829</c:v>
                </c:pt>
                <c:pt idx="824">
                  <c:v>-8.075734400334154</c:v>
                </c:pt>
                <c:pt idx="825">
                  <c:v>-7.944422288276802</c:v>
                </c:pt>
                <c:pt idx="826">
                  <c:v>-7.81297419003523</c:v>
                </c:pt>
                <c:pt idx="827">
                  <c:v>-8.864707469229594</c:v>
                </c:pt>
                <c:pt idx="828">
                  <c:v>-10.25374459765</c:v>
                </c:pt>
                <c:pt idx="829">
                  <c:v>-12.25065745400867</c:v>
                </c:pt>
                <c:pt idx="830">
                  <c:v>-14.23814406513368</c:v>
                </c:pt>
                <c:pt idx="831">
                  <c:v>-16.84809470072944</c:v>
                </c:pt>
                <c:pt idx="832">
                  <c:v>-18.94401919539549</c:v>
                </c:pt>
                <c:pt idx="833">
                  <c:v>-21.34103996677483</c:v>
                </c:pt>
                <c:pt idx="834">
                  <c:v>-23.5111852491376</c:v>
                </c:pt>
                <c:pt idx="835">
                  <c:v>-25.38535612869307</c:v>
                </c:pt>
                <c:pt idx="836">
                  <c:v>-27.17522244565663</c:v>
                </c:pt>
                <c:pt idx="837">
                  <c:v>-28.92068461246618</c:v>
                </c:pt>
                <c:pt idx="838">
                  <c:v>-30.539191314993</c:v>
                </c:pt>
                <c:pt idx="839">
                  <c:v>-31.60460954176904</c:v>
                </c:pt>
                <c:pt idx="840">
                  <c:v>-32.48309839369486</c:v>
                </c:pt>
                <c:pt idx="841">
                  <c:v>-33.06011721377307</c:v>
                </c:pt>
                <c:pt idx="842">
                  <c:v>-33.50790713813331</c:v>
                </c:pt>
                <c:pt idx="843">
                  <c:v>-33.99582826691456</c:v>
                </c:pt>
                <c:pt idx="844">
                  <c:v>-34.67422321882627</c:v>
                </c:pt>
                <c:pt idx="845">
                  <c:v>-35.57402534158593</c:v>
                </c:pt>
                <c:pt idx="846">
                  <c:v>-36.63542940212458</c:v>
                </c:pt>
                <c:pt idx="847">
                  <c:v>-37.66946252621074</c:v>
                </c:pt>
                <c:pt idx="848">
                  <c:v>-38.53678329249735</c:v>
                </c:pt>
                <c:pt idx="849">
                  <c:v>-38.66084121539176</c:v>
                </c:pt>
                <c:pt idx="850">
                  <c:v>-38.73538861839714</c:v>
                </c:pt>
                <c:pt idx="851">
                  <c:v>-39.06397006419801</c:v>
                </c:pt>
                <c:pt idx="852">
                  <c:v>-39.42748021858497</c:v>
                </c:pt>
                <c:pt idx="853">
                  <c:v>-40.016107326883</c:v>
                </c:pt>
                <c:pt idx="854">
                  <c:v>-40.13715518372755</c:v>
                </c:pt>
                <c:pt idx="855">
                  <c:v>-40.02404124248692</c:v>
                </c:pt>
                <c:pt idx="856">
                  <c:v>-39.55649468876558</c:v>
                </c:pt>
                <c:pt idx="857">
                  <c:v>-39.45286352837114</c:v>
                </c:pt>
                <c:pt idx="858">
                  <c:v>-39.22450275544516</c:v>
                </c:pt>
                <c:pt idx="859">
                  <c:v>-38.66187463836097</c:v>
                </c:pt>
                <c:pt idx="860">
                  <c:v>-38.66272125202482</c:v>
                </c:pt>
                <c:pt idx="861">
                  <c:v>-38.57097771733405</c:v>
                </c:pt>
                <c:pt idx="862">
                  <c:v>-38.44338137158279</c:v>
                </c:pt>
                <c:pt idx="863">
                  <c:v>-38.26152424442877</c:v>
                </c:pt>
                <c:pt idx="864">
                  <c:v>-38.18819559326597</c:v>
                </c:pt>
                <c:pt idx="865">
                  <c:v>-38.79460551001264</c:v>
                </c:pt>
                <c:pt idx="866">
                  <c:v>-38.79515879079683</c:v>
                </c:pt>
                <c:pt idx="867">
                  <c:v>-39.00260409129973</c:v>
                </c:pt>
                <c:pt idx="868">
                  <c:v>-38.76697000756567</c:v>
                </c:pt>
                <c:pt idx="869">
                  <c:v>-36.86607834302107</c:v>
                </c:pt>
                <c:pt idx="870">
                  <c:v>-36.86629121160991</c:v>
                </c:pt>
                <c:pt idx="871">
                  <c:v>-35.77223534924925</c:v>
                </c:pt>
                <c:pt idx="872">
                  <c:v>-34.43108622524733</c:v>
                </c:pt>
                <c:pt idx="873">
                  <c:v>-34.43097197747245</c:v>
                </c:pt>
                <c:pt idx="874">
                  <c:v>-34.03563812681797</c:v>
                </c:pt>
                <c:pt idx="875">
                  <c:v>-33.74441980696861</c:v>
                </c:pt>
                <c:pt idx="876">
                  <c:v>-34.1253601432015</c:v>
                </c:pt>
                <c:pt idx="877">
                  <c:v>-34.55360819601923</c:v>
                </c:pt>
                <c:pt idx="878">
                  <c:v>-35.0693598497296</c:v>
                </c:pt>
                <c:pt idx="879">
                  <c:v>-36.04747271127025</c:v>
                </c:pt>
                <c:pt idx="880">
                  <c:v>-36.4361086105124</c:v>
                </c:pt>
                <c:pt idx="881">
                  <c:v>-37.70801235274448</c:v>
                </c:pt>
                <c:pt idx="882">
                  <c:v>-38.13087556474937</c:v>
                </c:pt>
                <c:pt idx="883">
                  <c:v>-38.4627072437759</c:v>
                </c:pt>
                <c:pt idx="884">
                  <c:v>-38.70580934441457</c:v>
                </c:pt>
                <c:pt idx="885">
                  <c:v>-38.62117750008931</c:v>
                </c:pt>
                <c:pt idx="886">
                  <c:v>-38.03638151268591</c:v>
                </c:pt>
                <c:pt idx="887">
                  <c:v>-37.9475727815769</c:v>
                </c:pt>
                <c:pt idx="888">
                  <c:v>-37.85874447178206</c:v>
                </c:pt>
                <c:pt idx="889">
                  <c:v>-37.79134330247538</c:v>
                </c:pt>
                <c:pt idx="890">
                  <c:v>-37.66693214891314</c:v>
                </c:pt>
                <c:pt idx="891">
                  <c:v>-37.50377685684467</c:v>
                </c:pt>
                <c:pt idx="892">
                  <c:v>-36.16867809057544</c:v>
                </c:pt>
                <c:pt idx="893">
                  <c:v>-34.65672753746084</c:v>
                </c:pt>
                <c:pt idx="894">
                  <c:v>-33.64239815379749</c:v>
                </c:pt>
                <c:pt idx="895">
                  <c:v>-32.54169976340145</c:v>
                </c:pt>
                <c:pt idx="896">
                  <c:v>-31.47035458849849</c:v>
                </c:pt>
                <c:pt idx="897">
                  <c:v>-30.10884414041</c:v>
                </c:pt>
                <c:pt idx="898">
                  <c:v>-28.58404275912973</c:v>
                </c:pt>
                <c:pt idx="899">
                  <c:v>-27.13102973973752</c:v>
                </c:pt>
                <c:pt idx="900">
                  <c:v>-26.14118010744845</c:v>
                </c:pt>
                <c:pt idx="901">
                  <c:v>-24.91071077233074</c:v>
                </c:pt>
                <c:pt idx="902">
                  <c:v>-23.54331240651192</c:v>
                </c:pt>
                <c:pt idx="903">
                  <c:v>-22.41781999507405</c:v>
                </c:pt>
                <c:pt idx="904">
                  <c:v>-21.34685784461541</c:v>
                </c:pt>
                <c:pt idx="905">
                  <c:v>-20.49333829258477</c:v>
                </c:pt>
                <c:pt idx="906">
                  <c:v>-20.48512320949747</c:v>
                </c:pt>
                <c:pt idx="907">
                  <c:v>-22.05938816315389</c:v>
                </c:pt>
                <c:pt idx="908">
                  <c:v>-22.05886885816013</c:v>
                </c:pt>
                <c:pt idx="909">
                  <c:v>-23.21249378466081</c:v>
                </c:pt>
                <c:pt idx="910">
                  <c:v>-24.21444921490432</c:v>
                </c:pt>
                <c:pt idx="911">
                  <c:v>-24.61768306955953</c:v>
                </c:pt>
                <c:pt idx="912">
                  <c:v>-24.90385475860366</c:v>
                </c:pt>
                <c:pt idx="913">
                  <c:v>-25.0494517964546</c:v>
                </c:pt>
                <c:pt idx="914">
                  <c:v>-25.0189470536847</c:v>
                </c:pt>
                <c:pt idx="915">
                  <c:v>-24.75301264911899</c:v>
                </c:pt>
                <c:pt idx="916">
                  <c:v>-24.06267612288841</c:v>
                </c:pt>
                <c:pt idx="917">
                  <c:v>-23.37285905855004</c:v>
                </c:pt>
                <c:pt idx="918">
                  <c:v>-22.7643763541849</c:v>
                </c:pt>
                <c:pt idx="919">
                  <c:v>-22.07383303782409</c:v>
                </c:pt>
                <c:pt idx="920">
                  <c:v>-21.21065509945443</c:v>
                </c:pt>
                <c:pt idx="921">
                  <c:v>-20.83941960379591</c:v>
                </c:pt>
                <c:pt idx="922">
                  <c:v>-20.55410493634007</c:v>
                </c:pt>
                <c:pt idx="923">
                  <c:v>-19.82821267590478</c:v>
                </c:pt>
                <c:pt idx="924">
                  <c:v>-19.16568861374007</c:v>
                </c:pt>
                <c:pt idx="925">
                  <c:v>-18.4369666572935</c:v>
                </c:pt>
                <c:pt idx="926">
                  <c:v>-17.82956333576147</c:v>
                </c:pt>
                <c:pt idx="927">
                  <c:v>-17.42130892172455</c:v>
                </c:pt>
                <c:pt idx="928">
                  <c:v>-16.95349939500688</c:v>
                </c:pt>
                <c:pt idx="929">
                  <c:v>-16.70209285356463</c:v>
                </c:pt>
                <c:pt idx="930">
                  <c:v>-16.00150330202409</c:v>
                </c:pt>
                <c:pt idx="931">
                  <c:v>-15.45035326644466</c:v>
                </c:pt>
                <c:pt idx="932">
                  <c:v>-13.60898913724368</c:v>
                </c:pt>
                <c:pt idx="933">
                  <c:v>-13.60898874597044</c:v>
                </c:pt>
                <c:pt idx="934">
                  <c:v>-12.8362962313541</c:v>
                </c:pt>
                <c:pt idx="935">
                  <c:v>-11.99147941611178</c:v>
                </c:pt>
                <c:pt idx="936">
                  <c:v>-11.3922189801097</c:v>
                </c:pt>
                <c:pt idx="937">
                  <c:v>-10.257455461925</c:v>
                </c:pt>
                <c:pt idx="938">
                  <c:v>-9.03185464167232</c:v>
                </c:pt>
                <c:pt idx="939">
                  <c:v>-7.734929323223348</c:v>
                </c:pt>
                <c:pt idx="940">
                  <c:v>-6.388184201692495</c:v>
                </c:pt>
                <c:pt idx="941">
                  <c:v>-5.396408748977612</c:v>
                </c:pt>
                <c:pt idx="942">
                  <c:v>-4.014930146727779</c:v>
                </c:pt>
                <c:pt idx="943">
                  <c:v>-2.536927789663358</c:v>
                </c:pt>
                <c:pt idx="944">
                  <c:v>-1.125434168698971</c:v>
                </c:pt>
                <c:pt idx="945">
                  <c:v>0.15151525840576</c:v>
                </c:pt>
                <c:pt idx="946">
                  <c:v>2.073933764024899</c:v>
                </c:pt>
                <c:pt idx="947">
                  <c:v>5.060087919657122</c:v>
                </c:pt>
                <c:pt idx="948">
                  <c:v>5.059513469205618</c:v>
                </c:pt>
                <c:pt idx="949">
                  <c:v>6.480793292529616</c:v>
                </c:pt>
                <c:pt idx="950">
                  <c:v>7.480803349517437</c:v>
                </c:pt>
                <c:pt idx="951">
                  <c:v>8.187346963137676</c:v>
                </c:pt>
                <c:pt idx="952">
                  <c:v>8.518513022688344</c:v>
                </c:pt>
                <c:pt idx="953">
                  <c:v>8.442023732631794</c:v>
                </c:pt>
                <c:pt idx="954">
                  <c:v>8.567638819200883</c:v>
                </c:pt>
                <c:pt idx="955">
                  <c:v>8.653875061102083</c:v>
                </c:pt>
                <c:pt idx="956">
                  <c:v>8.457160085345537</c:v>
                </c:pt>
                <c:pt idx="957">
                  <c:v>8.755963901803893</c:v>
                </c:pt>
                <c:pt idx="958">
                  <c:v>8.865250164422525</c:v>
                </c:pt>
                <c:pt idx="959">
                  <c:v>8.932288528804322</c:v>
                </c:pt>
                <c:pt idx="960">
                  <c:v>8.750420726668385</c:v>
                </c:pt>
                <c:pt idx="961">
                  <c:v>8.92529552804207</c:v>
                </c:pt>
                <c:pt idx="962">
                  <c:v>9.35261829157702</c:v>
                </c:pt>
                <c:pt idx="963">
                  <c:v>9.35250654631282</c:v>
                </c:pt>
                <c:pt idx="964">
                  <c:v>9.60193453721141</c:v>
                </c:pt>
                <c:pt idx="965">
                  <c:v>9.993531027902166</c:v>
                </c:pt>
                <c:pt idx="966">
                  <c:v>10.42385998603014</c:v>
                </c:pt>
                <c:pt idx="967">
                  <c:v>11.06079913773577</c:v>
                </c:pt>
                <c:pt idx="968">
                  <c:v>11.43184417685271</c:v>
                </c:pt>
                <c:pt idx="969">
                  <c:v>12.25757755785122</c:v>
                </c:pt>
                <c:pt idx="970">
                  <c:v>13.05559215921282</c:v>
                </c:pt>
                <c:pt idx="971">
                  <c:v>13.60877751034843</c:v>
                </c:pt>
                <c:pt idx="972">
                  <c:v>14.03077075171512</c:v>
                </c:pt>
                <c:pt idx="973">
                  <c:v>13.91859311828672</c:v>
                </c:pt>
                <c:pt idx="974">
                  <c:v>14.11486397318505</c:v>
                </c:pt>
                <c:pt idx="975">
                  <c:v>13.47643423078137</c:v>
                </c:pt>
                <c:pt idx="976">
                  <c:v>12.46646792033757</c:v>
                </c:pt>
                <c:pt idx="977">
                  <c:v>11.81640654352952</c:v>
                </c:pt>
                <c:pt idx="978">
                  <c:v>11.8164278967739</c:v>
                </c:pt>
                <c:pt idx="979">
                  <c:v>11.79285989530088</c:v>
                </c:pt>
                <c:pt idx="980">
                  <c:v>12.59663649460748</c:v>
                </c:pt>
                <c:pt idx="981">
                  <c:v>13.65472854002082</c:v>
                </c:pt>
                <c:pt idx="982">
                  <c:v>14.52536563690469</c:v>
                </c:pt>
                <c:pt idx="983">
                  <c:v>15.88322562464705</c:v>
                </c:pt>
                <c:pt idx="984">
                  <c:v>16.76157154183662</c:v>
                </c:pt>
                <c:pt idx="985">
                  <c:v>16.8105961492586</c:v>
                </c:pt>
                <c:pt idx="986">
                  <c:v>16.62148155492014</c:v>
                </c:pt>
                <c:pt idx="987">
                  <c:v>16.68942630769584</c:v>
                </c:pt>
                <c:pt idx="988">
                  <c:v>16.40474082181218</c:v>
                </c:pt>
                <c:pt idx="989">
                  <c:v>16.13257619961258</c:v>
                </c:pt>
                <c:pt idx="990">
                  <c:v>15.7050944178265</c:v>
                </c:pt>
                <c:pt idx="991">
                  <c:v>14.98739180982961</c:v>
                </c:pt>
                <c:pt idx="992">
                  <c:v>13.84090129308966</c:v>
                </c:pt>
                <c:pt idx="993">
                  <c:v>13.84100173780674</c:v>
                </c:pt>
                <c:pt idx="994">
                  <c:v>13.26597696153496</c:v>
                </c:pt>
                <c:pt idx="995">
                  <c:v>12.92579940728717</c:v>
                </c:pt>
                <c:pt idx="996">
                  <c:v>12.52124563543509</c:v>
                </c:pt>
                <c:pt idx="997">
                  <c:v>12.38183376224468</c:v>
                </c:pt>
                <c:pt idx="998">
                  <c:v>12.22148247166497</c:v>
                </c:pt>
                <c:pt idx="999">
                  <c:v>12.55240420770988</c:v>
                </c:pt>
                <c:pt idx="1000">
                  <c:v>12.58281930721501</c:v>
                </c:pt>
                <c:pt idx="1001">
                  <c:v>12.49893176456631</c:v>
                </c:pt>
                <c:pt idx="1002">
                  <c:v>12.28347798641607</c:v>
                </c:pt>
                <c:pt idx="1003">
                  <c:v>11.5201533821094</c:v>
                </c:pt>
                <c:pt idx="1004">
                  <c:v>10.94901361242597</c:v>
                </c:pt>
                <c:pt idx="1005">
                  <c:v>9.59457484713774</c:v>
                </c:pt>
                <c:pt idx="1006">
                  <c:v>9.59473230537899</c:v>
                </c:pt>
                <c:pt idx="1007">
                  <c:v>9.182660865695838</c:v>
                </c:pt>
                <c:pt idx="1008">
                  <c:v>9.005603986814133</c:v>
                </c:pt>
                <c:pt idx="1009">
                  <c:v>8.641434361941563</c:v>
                </c:pt>
                <c:pt idx="1010">
                  <c:v>8.320680546604897</c:v>
                </c:pt>
                <c:pt idx="1011">
                  <c:v>7.712974192989806</c:v>
                </c:pt>
                <c:pt idx="1012">
                  <c:v>6.960551831215589</c:v>
                </c:pt>
                <c:pt idx="1013">
                  <c:v>5.786857907705547</c:v>
                </c:pt>
                <c:pt idx="1014">
                  <c:v>4.714072324706519</c:v>
                </c:pt>
                <c:pt idx="1015">
                  <c:v>3.917660820032811</c:v>
                </c:pt>
                <c:pt idx="1016">
                  <c:v>3.452377424256382</c:v>
                </c:pt>
                <c:pt idx="1017">
                  <c:v>3.247159681133149</c:v>
                </c:pt>
                <c:pt idx="1018">
                  <c:v>2.907143140255291</c:v>
                </c:pt>
                <c:pt idx="1019">
                  <c:v>2.653606469138525</c:v>
                </c:pt>
                <c:pt idx="1020">
                  <c:v>2.653635287858285</c:v>
                </c:pt>
                <c:pt idx="1021">
                  <c:v>2.545021726566618</c:v>
                </c:pt>
                <c:pt idx="1022">
                  <c:v>0.883553417079715</c:v>
                </c:pt>
                <c:pt idx="1023">
                  <c:v>0.0617978145440148</c:v>
                </c:pt>
                <c:pt idx="1024">
                  <c:v>0.0617973389143277</c:v>
                </c:pt>
                <c:pt idx="1025">
                  <c:v>-0.7746366127893</c:v>
                </c:pt>
                <c:pt idx="1026">
                  <c:v>-2.055710711734942</c:v>
                </c:pt>
                <c:pt idx="1027">
                  <c:v>-3.457165657644595</c:v>
                </c:pt>
                <c:pt idx="1028">
                  <c:v>-4.689911241771871</c:v>
                </c:pt>
                <c:pt idx="1029">
                  <c:v>-4.754898645657244</c:v>
                </c:pt>
                <c:pt idx="1030">
                  <c:v>-4.887885244507579</c:v>
                </c:pt>
                <c:pt idx="1031">
                  <c:v>-5.068688825306003</c:v>
                </c:pt>
                <c:pt idx="1032">
                  <c:v>-5.299043338348941</c:v>
                </c:pt>
                <c:pt idx="1033">
                  <c:v>-6.021499920160194</c:v>
                </c:pt>
                <c:pt idx="1034">
                  <c:v>-6.736034821292966</c:v>
                </c:pt>
                <c:pt idx="1035">
                  <c:v>-7.656234651311685</c:v>
                </c:pt>
                <c:pt idx="1036">
                  <c:v>-7.848577802975628</c:v>
                </c:pt>
                <c:pt idx="1037">
                  <c:v>-7.997693144021435</c:v>
                </c:pt>
                <c:pt idx="1038">
                  <c:v>-7.557309984069356</c:v>
                </c:pt>
                <c:pt idx="1039">
                  <c:v>-6.680963113122436</c:v>
                </c:pt>
                <c:pt idx="1040">
                  <c:v>-5.535160031939025</c:v>
                </c:pt>
                <c:pt idx="1041">
                  <c:v>-4.087759327088366</c:v>
                </c:pt>
                <c:pt idx="1042">
                  <c:v>-2.650756403546272</c:v>
                </c:pt>
                <c:pt idx="1043">
                  <c:v>-1.37622167354507</c:v>
                </c:pt>
                <c:pt idx="1044">
                  <c:v>-0.353481393467724</c:v>
                </c:pt>
                <c:pt idx="1045">
                  <c:v>2.18424376795802</c:v>
                </c:pt>
                <c:pt idx="1046">
                  <c:v>2.184536965418435</c:v>
                </c:pt>
                <c:pt idx="1047">
                  <c:v>3.390476890743363</c:v>
                </c:pt>
                <c:pt idx="1048">
                  <c:v>3.976743657066415</c:v>
                </c:pt>
                <c:pt idx="1049">
                  <c:v>4.595420787594746</c:v>
                </c:pt>
                <c:pt idx="1050">
                  <c:v>5.229257916611407</c:v>
                </c:pt>
                <c:pt idx="1051">
                  <c:v>5.290800905285124</c:v>
                </c:pt>
                <c:pt idx="1052">
                  <c:v>5.063290614665298</c:v>
                </c:pt>
                <c:pt idx="1053">
                  <c:v>5.11127834639316</c:v>
                </c:pt>
                <c:pt idx="1054">
                  <c:v>5.320748265804054</c:v>
                </c:pt>
                <c:pt idx="1055">
                  <c:v>5.679075513089134</c:v>
                </c:pt>
                <c:pt idx="1056">
                  <c:v>5.860174309668686</c:v>
                </c:pt>
                <c:pt idx="1057">
                  <c:v>6.14239826444662</c:v>
                </c:pt>
                <c:pt idx="1058">
                  <c:v>6.813107076999004</c:v>
                </c:pt>
                <c:pt idx="1059">
                  <c:v>7.459677389579504</c:v>
                </c:pt>
                <c:pt idx="1060">
                  <c:v>8.31076224250394</c:v>
                </c:pt>
                <c:pt idx="1061">
                  <c:v>9.987623504957657</c:v>
                </c:pt>
                <c:pt idx="1062">
                  <c:v>9.987459198822577</c:v>
                </c:pt>
                <c:pt idx="1063">
                  <c:v>11.60543497818593</c:v>
                </c:pt>
                <c:pt idx="1064">
                  <c:v>11.60521141130746</c:v>
                </c:pt>
                <c:pt idx="1065">
                  <c:v>12.78599383726842</c:v>
                </c:pt>
                <c:pt idx="1066">
                  <c:v>12.78575881973297</c:v>
                </c:pt>
                <c:pt idx="1067">
                  <c:v>12.58022290287118</c:v>
                </c:pt>
                <c:pt idx="1068">
                  <c:v>12.64744311467534</c:v>
                </c:pt>
                <c:pt idx="1069">
                  <c:v>13.63703660304425</c:v>
                </c:pt>
                <c:pt idx="1070">
                  <c:v>13.92601813727645</c:v>
                </c:pt>
                <c:pt idx="1071">
                  <c:v>14.71641172886559</c:v>
                </c:pt>
                <c:pt idx="1072">
                  <c:v>16.41116750668539</c:v>
                </c:pt>
                <c:pt idx="1073">
                  <c:v>16.41081003677671</c:v>
                </c:pt>
                <c:pt idx="1074">
                  <c:v>16.73462395578875</c:v>
                </c:pt>
                <c:pt idx="1075">
                  <c:v>17.36986661830733</c:v>
                </c:pt>
                <c:pt idx="1076">
                  <c:v>17.36954808763547</c:v>
                </c:pt>
                <c:pt idx="1077">
                  <c:v>17.2703082885678</c:v>
                </c:pt>
                <c:pt idx="1078">
                  <c:v>17.15238129312693</c:v>
                </c:pt>
                <c:pt idx="1079">
                  <c:v>17.25703824323199</c:v>
                </c:pt>
                <c:pt idx="1080">
                  <c:v>17.36169387050655</c:v>
                </c:pt>
                <c:pt idx="1081">
                  <c:v>17.59102410654888</c:v>
                </c:pt>
                <c:pt idx="1082">
                  <c:v>18.88023781456783</c:v>
                </c:pt>
                <c:pt idx="1083">
                  <c:v>18.87995202695047</c:v>
                </c:pt>
                <c:pt idx="1084">
                  <c:v>19.66161149664687</c:v>
                </c:pt>
                <c:pt idx="1085">
                  <c:v>21.1460675388326</c:v>
                </c:pt>
                <c:pt idx="1086">
                  <c:v>21.14561031365352</c:v>
                </c:pt>
                <c:pt idx="1087">
                  <c:v>23.20991661991212</c:v>
                </c:pt>
                <c:pt idx="1088">
                  <c:v>23.20931944984899</c:v>
                </c:pt>
                <c:pt idx="1089">
                  <c:v>24.25884044068201</c:v>
                </c:pt>
                <c:pt idx="1090">
                  <c:v>25.95151299897751</c:v>
                </c:pt>
                <c:pt idx="1091">
                  <c:v>25.95074321365513</c:v>
                </c:pt>
                <c:pt idx="1092">
                  <c:v>26.69531404604768</c:v>
                </c:pt>
                <c:pt idx="1093">
                  <c:v>27.04161099277045</c:v>
                </c:pt>
                <c:pt idx="1094">
                  <c:v>27.04092945312751</c:v>
                </c:pt>
                <c:pt idx="1095">
                  <c:v>27.61029008873269</c:v>
                </c:pt>
                <c:pt idx="1096">
                  <c:v>27.6096587210929</c:v>
                </c:pt>
                <c:pt idx="1097">
                  <c:v>28.66317181037444</c:v>
                </c:pt>
                <c:pt idx="1098">
                  <c:v>28.66253002418707</c:v>
                </c:pt>
                <c:pt idx="1099">
                  <c:v>28.98656565995392</c:v>
                </c:pt>
                <c:pt idx="1100">
                  <c:v>29.35200569463632</c:v>
                </c:pt>
                <c:pt idx="1101">
                  <c:v>30.1463584213105</c:v>
                </c:pt>
                <c:pt idx="1102">
                  <c:v>31.38273678964511</c:v>
                </c:pt>
                <c:pt idx="1103">
                  <c:v>31.38197643052316</c:v>
                </c:pt>
                <c:pt idx="1104">
                  <c:v>32.43831475401871</c:v>
                </c:pt>
                <c:pt idx="1105">
                  <c:v>35.28547259492144</c:v>
                </c:pt>
                <c:pt idx="1106">
                  <c:v>35.28425207251477</c:v>
                </c:pt>
                <c:pt idx="1107">
                  <c:v>36.67532954984468</c:v>
                </c:pt>
                <c:pt idx="1108">
                  <c:v>37.95497098401658</c:v>
                </c:pt>
                <c:pt idx="1109">
                  <c:v>39.42824593184668</c:v>
                </c:pt>
                <c:pt idx="1110">
                  <c:v>40.89863316971735</c:v>
                </c:pt>
                <c:pt idx="1111">
                  <c:v>43.40487437332429</c:v>
                </c:pt>
                <c:pt idx="1112">
                  <c:v>45.80660412446788</c:v>
                </c:pt>
                <c:pt idx="1113">
                  <c:v>49.51133192711232</c:v>
                </c:pt>
                <c:pt idx="1114">
                  <c:v>53.25693366331624</c:v>
                </c:pt>
                <c:pt idx="1115">
                  <c:v>61.61046440989614</c:v>
                </c:pt>
                <c:pt idx="1116">
                  <c:v>61.60399178632782</c:v>
                </c:pt>
                <c:pt idx="1117">
                  <c:v>69.38516327644008</c:v>
                </c:pt>
                <c:pt idx="1118">
                  <c:v>69.37691118754191</c:v>
                </c:pt>
                <c:pt idx="1119">
                  <c:v>77.37863540221705</c:v>
                </c:pt>
                <c:pt idx="1120">
                  <c:v>80.68853399554482</c:v>
                </c:pt>
                <c:pt idx="1121">
                  <c:v>80.67792336690204</c:v>
                </c:pt>
                <c:pt idx="1122">
                  <c:v>83.8829249440875</c:v>
                </c:pt>
                <c:pt idx="1123">
                  <c:v>86.14050125394778</c:v>
                </c:pt>
                <c:pt idx="1124">
                  <c:v>87.89605821341794</c:v>
                </c:pt>
                <c:pt idx="1125">
                  <c:v>89.68619412441494</c:v>
                </c:pt>
                <c:pt idx="1126">
                  <c:v>91.29555646422817</c:v>
                </c:pt>
                <c:pt idx="1127">
                  <c:v>94.09022668903844</c:v>
                </c:pt>
                <c:pt idx="1128">
                  <c:v>94.39671299687971</c:v>
                </c:pt>
                <c:pt idx="1129">
                  <c:v>-2.50000000000035E-10</c:v>
                </c:pt>
                <c:pt idx="1130">
                  <c:v>-2.50000000000035E-10</c:v>
                </c:pt>
                <c:pt idx="1131">
                  <c:v>-2.50000000000035E-10</c:v>
                </c:pt>
                <c:pt idx="1132">
                  <c:v>-2.50000000000035E-10</c:v>
                </c:pt>
                <c:pt idx="1133">
                  <c:v>-2.50000000000035E-10</c:v>
                </c:pt>
                <c:pt idx="1134">
                  <c:v>-2.50000000000035E-10</c:v>
                </c:pt>
                <c:pt idx="1135">
                  <c:v>-2.50000000000035E-10</c:v>
                </c:pt>
                <c:pt idx="1136">
                  <c:v>-2.50000000000035E-10</c:v>
                </c:pt>
                <c:pt idx="1137">
                  <c:v>-2.50000000000035E-10</c:v>
                </c:pt>
                <c:pt idx="1138">
                  <c:v>-2.50000000000035E-10</c:v>
                </c:pt>
                <c:pt idx="1139">
                  <c:v>-2.50000000000036E-10</c:v>
                </c:pt>
                <c:pt idx="1140">
                  <c:v>93.4472890224929</c:v>
                </c:pt>
                <c:pt idx="1141">
                  <c:v>92.21540386861703</c:v>
                </c:pt>
                <c:pt idx="1142">
                  <c:v>90.1480220715239</c:v>
                </c:pt>
                <c:pt idx="1143">
                  <c:v>88.01136513244973</c:v>
                </c:pt>
                <c:pt idx="1144">
                  <c:v>83.12831565274043</c:v>
                </c:pt>
                <c:pt idx="1145">
                  <c:v>83.1106545695777</c:v>
                </c:pt>
                <c:pt idx="1146">
                  <c:v>80.94647725721523</c:v>
                </c:pt>
                <c:pt idx="1147">
                  <c:v>79.24451303302032</c:v>
                </c:pt>
                <c:pt idx="1148">
                  <c:v>77.52509452776374</c:v>
                </c:pt>
                <c:pt idx="1149">
                  <c:v>75.56046425899367</c:v>
                </c:pt>
                <c:pt idx="1150">
                  <c:v>74.25921276510167</c:v>
                </c:pt>
                <c:pt idx="1151">
                  <c:v>72.86804556346564</c:v>
                </c:pt>
                <c:pt idx="1152">
                  <c:v>71.15403563287407</c:v>
                </c:pt>
                <c:pt idx="1153">
                  <c:v>69.63292247551574</c:v>
                </c:pt>
                <c:pt idx="1154">
                  <c:v>66.31602336651867</c:v>
                </c:pt>
                <c:pt idx="1155">
                  <c:v>66.31452553084766</c:v>
                </c:pt>
                <c:pt idx="1156">
                  <c:v>64.22852785285102</c:v>
                </c:pt>
                <c:pt idx="1157">
                  <c:v>62.36247426378451</c:v>
                </c:pt>
                <c:pt idx="1158">
                  <c:v>60.40651959171571</c:v>
                </c:pt>
                <c:pt idx="1159">
                  <c:v>58.52141392787074</c:v>
                </c:pt>
                <c:pt idx="1160">
                  <c:v>56.70754250411655</c:v>
                </c:pt>
                <c:pt idx="1161">
                  <c:v>54.66385374106628</c:v>
                </c:pt>
                <c:pt idx="1162">
                  <c:v>53.3859662559123</c:v>
                </c:pt>
                <c:pt idx="1163">
                  <c:v>53.38771411038027</c:v>
                </c:pt>
                <c:pt idx="1164">
                  <c:v>52.80715499632187</c:v>
                </c:pt>
                <c:pt idx="1165">
                  <c:v>52.30620831309338</c:v>
                </c:pt>
                <c:pt idx="1166">
                  <c:v>51.84687372388375</c:v>
                </c:pt>
                <c:pt idx="1167">
                  <c:v>51.55925703120111</c:v>
                </c:pt>
                <c:pt idx="1168">
                  <c:v>51.3765106687493</c:v>
                </c:pt>
                <c:pt idx="1169">
                  <c:v>51.37774432702165</c:v>
                </c:pt>
                <c:pt idx="1170">
                  <c:v>51.21559102636907</c:v>
                </c:pt>
                <c:pt idx="1171">
                  <c:v>51.21709926967594</c:v>
                </c:pt>
                <c:pt idx="1172">
                  <c:v>50.73399798576407</c:v>
                </c:pt>
                <c:pt idx="1173">
                  <c:v>49.91293410189215</c:v>
                </c:pt>
                <c:pt idx="1174">
                  <c:v>47.88081434484339</c:v>
                </c:pt>
                <c:pt idx="1175">
                  <c:v>47.8821710388449</c:v>
                </c:pt>
                <c:pt idx="1176">
                  <c:v>46.51473010469663</c:v>
                </c:pt>
                <c:pt idx="1177">
                  <c:v>44.99290637993401</c:v>
                </c:pt>
                <c:pt idx="1178">
                  <c:v>43.38853347180527</c:v>
                </c:pt>
                <c:pt idx="1179">
                  <c:v>41.9563865553857</c:v>
                </c:pt>
                <c:pt idx="1180">
                  <c:v>40.33469961070563</c:v>
                </c:pt>
                <c:pt idx="1181">
                  <c:v>38.83433364093881</c:v>
                </c:pt>
                <c:pt idx="1182">
                  <c:v>37.37772078889483</c:v>
                </c:pt>
                <c:pt idx="1183">
                  <c:v>36.10409183781665</c:v>
                </c:pt>
                <c:pt idx="1184">
                  <c:v>34.6315988941957</c:v>
                </c:pt>
                <c:pt idx="1185">
                  <c:v>33.4560413836647</c:v>
                </c:pt>
                <c:pt idx="1186">
                  <c:v>32.52483202119262</c:v>
                </c:pt>
                <c:pt idx="1187">
                  <c:v>31.09372032660777</c:v>
                </c:pt>
                <c:pt idx="1188">
                  <c:v>30.05326869403632</c:v>
                </c:pt>
                <c:pt idx="1189">
                  <c:v>28.64746877782948</c:v>
                </c:pt>
                <c:pt idx="1190">
                  <c:v>28.64896209907495</c:v>
                </c:pt>
                <c:pt idx="1191">
                  <c:v>28.16054672748472</c:v>
                </c:pt>
                <c:pt idx="1192">
                  <c:v>27.7883907156187</c:v>
                </c:pt>
                <c:pt idx="1193">
                  <c:v>26.7701645199813</c:v>
                </c:pt>
                <c:pt idx="1194">
                  <c:v>26.00299390705717</c:v>
                </c:pt>
                <c:pt idx="1195">
                  <c:v>24.55125426780676</c:v>
                </c:pt>
                <c:pt idx="1196">
                  <c:v>23.23191709144199</c:v>
                </c:pt>
                <c:pt idx="1197">
                  <c:v>19.06938339171476</c:v>
                </c:pt>
                <c:pt idx="1198">
                  <c:v>19.07064147366298</c:v>
                </c:pt>
                <c:pt idx="1199">
                  <c:v>16.74799832111674</c:v>
                </c:pt>
                <c:pt idx="1200">
                  <c:v>14.34163121000064</c:v>
                </c:pt>
                <c:pt idx="1201">
                  <c:v>12.62158639797039</c:v>
                </c:pt>
                <c:pt idx="1202">
                  <c:v>9.103345171374141</c:v>
                </c:pt>
                <c:pt idx="1203">
                  <c:v>7.825591439734681</c:v>
                </c:pt>
                <c:pt idx="1204">
                  <c:v>6.691335871906587</c:v>
                </c:pt>
                <c:pt idx="1205">
                  <c:v>6.691912506340595</c:v>
                </c:pt>
                <c:pt idx="1206">
                  <c:v>5.066413829421419</c:v>
                </c:pt>
                <c:pt idx="1207">
                  <c:v>3.225360147400317</c:v>
                </c:pt>
                <c:pt idx="1208">
                  <c:v>1.293798871421548</c:v>
                </c:pt>
                <c:pt idx="1209">
                  <c:v>-3.124010673580635</c:v>
                </c:pt>
                <c:pt idx="1210">
                  <c:v>-5.43076348699733</c:v>
                </c:pt>
                <c:pt idx="1211">
                  <c:v>-5.430900849546674</c:v>
                </c:pt>
                <c:pt idx="1212">
                  <c:v>-7.384716998651693</c:v>
                </c:pt>
                <c:pt idx="1213">
                  <c:v>-9.498056504580748</c:v>
                </c:pt>
                <c:pt idx="1214">
                  <c:v>-11.47301634719635</c:v>
                </c:pt>
                <c:pt idx="1215">
                  <c:v>-12.47410875257537</c:v>
                </c:pt>
                <c:pt idx="1216">
                  <c:v>-12.78398691225055</c:v>
                </c:pt>
                <c:pt idx="1217">
                  <c:v>-13.64060759902546</c:v>
                </c:pt>
                <c:pt idx="1218">
                  <c:v>-13.64143031752796</c:v>
                </c:pt>
                <c:pt idx="1219">
                  <c:v>-14.58667221407374</c:v>
                </c:pt>
                <c:pt idx="1220">
                  <c:v>-14.58753309884688</c:v>
                </c:pt>
                <c:pt idx="1221">
                  <c:v>-15.08585184368427</c:v>
                </c:pt>
                <c:pt idx="1222">
                  <c:v>-14.89060397502679</c:v>
                </c:pt>
                <c:pt idx="1223">
                  <c:v>-15.21928254332983</c:v>
                </c:pt>
                <c:pt idx="1224">
                  <c:v>-15.90680210712907</c:v>
                </c:pt>
                <c:pt idx="1225">
                  <c:v>-17.49529828632535</c:v>
                </c:pt>
                <c:pt idx="1226">
                  <c:v>-17.49621370139292</c:v>
                </c:pt>
                <c:pt idx="1227">
                  <c:v>-18.31138391447251</c:v>
                </c:pt>
                <c:pt idx="1228">
                  <c:v>-19.06654115900787</c:v>
                </c:pt>
                <c:pt idx="1229">
                  <c:v>-19.61312765664288</c:v>
                </c:pt>
                <c:pt idx="1230">
                  <c:v>-20.03527007052958</c:v>
                </c:pt>
                <c:pt idx="1231">
                  <c:v>-20.47544464319604</c:v>
                </c:pt>
                <c:pt idx="1232">
                  <c:v>-20.97121190054866</c:v>
                </c:pt>
                <c:pt idx="1233">
                  <c:v>-20.97214708639099</c:v>
                </c:pt>
                <c:pt idx="1234">
                  <c:v>-21.1039364779007</c:v>
                </c:pt>
                <c:pt idx="1235">
                  <c:v>-21.28545196512197</c:v>
                </c:pt>
                <c:pt idx="1236">
                  <c:v>-21.28954805228955</c:v>
                </c:pt>
                <c:pt idx="1237">
                  <c:v>-21.2936967633264</c:v>
                </c:pt>
                <c:pt idx="1238">
                  <c:v>-21.3616936207331</c:v>
                </c:pt>
                <c:pt idx="1239">
                  <c:v>-21.5182899656763</c:v>
                </c:pt>
                <c:pt idx="1240">
                  <c:v>-21.72887397070304</c:v>
                </c:pt>
                <c:pt idx="1241">
                  <c:v>-21.72950419319229</c:v>
                </c:pt>
                <c:pt idx="1242">
                  <c:v>-21.91494905272955</c:v>
                </c:pt>
                <c:pt idx="1243">
                  <c:v>-21.78149933512956</c:v>
                </c:pt>
                <c:pt idx="1244">
                  <c:v>-21.47677314479385</c:v>
                </c:pt>
                <c:pt idx="1245">
                  <c:v>-21.15710122541202</c:v>
                </c:pt>
                <c:pt idx="1246">
                  <c:v>-21.15753188852598</c:v>
                </c:pt>
                <c:pt idx="1247">
                  <c:v>-21.10757702127105</c:v>
                </c:pt>
                <c:pt idx="1248">
                  <c:v>-21.10793760794668</c:v>
                </c:pt>
                <c:pt idx="1249">
                  <c:v>-21.42325579013058</c:v>
                </c:pt>
                <c:pt idx="1250">
                  <c:v>-22.73417282148979</c:v>
                </c:pt>
                <c:pt idx="1251">
                  <c:v>-22.73456249943712</c:v>
                </c:pt>
                <c:pt idx="1252">
                  <c:v>-23.49352388859293</c:v>
                </c:pt>
                <c:pt idx="1253">
                  <c:v>-23.49392756050831</c:v>
                </c:pt>
                <c:pt idx="1254">
                  <c:v>-24.1149277596388</c:v>
                </c:pt>
                <c:pt idx="1255">
                  <c:v>-24.11532337313748</c:v>
                </c:pt>
                <c:pt idx="1256">
                  <c:v>-24.85055126947401</c:v>
                </c:pt>
                <c:pt idx="1257">
                  <c:v>-25.76831251001261</c:v>
                </c:pt>
                <c:pt idx="1258">
                  <c:v>-26.75691801881494</c:v>
                </c:pt>
                <c:pt idx="1259">
                  <c:v>-26.75746884911162</c:v>
                </c:pt>
                <c:pt idx="1260">
                  <c:v>-26.74248672778745</c:v>
                </c:pt>
                <c:pt idx="1261">
                  <c:v>-26.9808504965127</c:v>
                </c:pt>
                <c:pt idx="1262">
                  <c:v>-27.11618885831565</c:v>
                </c:pt>
                <c:pt idx="1263">
                  <c:v>-27.29698469009814</c:v>
                </c:pt>
                <c:pt idx="1264">
                  <c:v>-27.47793986935964</c:v>
                </c:pt>
                <c:pt idx="1265">
                  <c:v>-27.02736662663009</c:v>
                </c:pt>
                <c:pt idx="1266">
                  <c:v>-26.57705013167509</c:v>
                </c:pt>
                <c:pt idx="1267">
                  <c:v>-26.1430605160883</c:v>
                </c:pt>
                <c:pt idx="1268">
                  <c:v>-26.37996334761733</c:v>
                </c:pt>
                <c:pt idx="1269">
                  <c:v>-25.50782298488067</c:v>
                </c:pt>
                <c:pt idx="1270">
                  <c:v>-25.50800929325166</c:v>
                </c:pt>
                <c:pt idx="1271">
                  <c:v>-25.04235387508244</c:v>
                </c:pt>
                <c:pt idx="1272">
                  <c:v>-24.92427032288832</c:v>
                </c:pt>
                <c:pt idx="1273">
                  <c:v>-24.9243333048947</c:v>
                </c:pt>
                <c:pt idx="1274">
                  <c:v>-25.53110037339374</c:v>
                </c:pt>
                <c:pt idx="1275">
                  <c:v>-25.85876233371982</c:v>
                </c:pt>
                <c:pt idx="1276">
                  <c:v>-25.85890498548222</c:v>
                </c:pt>
                <c:pt idx="1277">
                  <c:v>-25.79776528382247</c:v>
                </c:pt>
                <c:pt idx="1278">
                  <c:v>-25.83006302208107</c:v>
                </c:pt>
                <c:pt idx="1279">
                  <c:v>-25.84864768461526</c:v>
                </c:pt>
                <c:pt idx="1280">
                  <c:v>-25.68043047607268</c:v>
                </c:pt>
                <c:pt idx="1281">
                  <c:v>-25.68052004082788</c:v>
                </c:pt>
                <c:pt idx="1282">
                  <c:v>-25.64705825011213</c:v>
                </c:pt>
                <c:pt idx="1283">
                  <c:v>-26.17096459728146</c:v>
                </c:pt>
                <c:pt idx="1284">
                  <c:v>-26.17105208663593</c:v>
                </c:pt>
                <c:pt idx="1285">
                  <c:v>-26.54215918341494</c:v>
                </c:pt>
                <c:pt idx="1286">
                  <c:v>-27.18058494982145</c:v>
                </c:pt>
                <c:pt idx="1287">
                  <c:v>-27.18073259462128</c:v>
                </c:pt>
                <c:pt idx="1288">
                  <c:v>-27.46460960993531</c:v>
                </c:pt>
                <c:pt idx="1289">
                  <c:v>-27.486981996169</c:v>
                </c:pt>
                <c:pt idx="1290">
                  <c:v>-27.69000401320336</c:v>
                </c:pt>
                <c:pt idx="1291">
                  <c:v>-28.10099589641412</c:v>
                </c:pt>
                <c:pt idx="1292">
                  <c:v>-29.13180612725584</c:v>
                </c:pt>
                <c:pt idx="1293">
                  <c:v>-29.13202580335329</c:v>
                </c:pt>
                <c:pt idx="1294">
                  <c:v>-30.08658619724321</c:v>
                </c:pt>
                <c:pt idx="1295">
                  <c:v>-32.26612445300252</c:v>
                </c:pt>
                <c:pt idx="1296">
                  <c:v>-32.26660890564686</c:v>
                </c:pt>
                <c:pt idx="1297">
                  <c:v>-33.43949569139578</c:v>
                </c:pt>
                <c:pt idx="1298">
                  <c:v>-34.46677506480431</c:v>
                </c:pt>
                <c:pt idx="1299">
                  <c:v>-34.87547365060717</c:v>
                </c:pt>
                <c:pt idx="1300">
                  <c:v>-35.04121938813667</c:v>
                </c:pt>
                <c:pt idx="1301">
                  <c:v>-36.1314670440735</c:v>
                </c:pt>
                <c:pt idx="1302">
                  <c:v>-37.84838283140613</c:v>
                </c:pt>
                <c:pt idx="1303">
                  <c:v>-39.47034686749207</c:v>
                </c:pt>
                <c:pt idx="1304">
                  <c:v>-41.39280174783148</c:v>
                </c:pt>
                <c:pt idx="1305">
                  <c:v>-42.33678449054378</c:v>
                </c:pt>
                <c:pt idx="1306">
                  <c:v>-42.33816004477503</c:v>
                </c:pt>
                <c:pt idx="1307">
                  <c:v>-44.33804632804947</c:v>
                </c:pt>
                <c:pt idx="1308">
                  <c:v>-45.4940705567356</c:v>
                </c:pt>
                <c:pt idx="1309">
                  <c:v>-45.49573698987086</c:v>
                </c:pt>
                <c:pt idx="1310">
                  <c:v>-46.68710321761486</c:v>
                </c:pt>
                <c:pt idx="1311">
                  <c:v>-49.75683549606636</c:v>
                </c:pt>
                <c:pt idx="1312">
                  <c:v>-52.58354442082084</c:v>
                </c:pt>
                <c:pt idx="1313">
                  <c:v>-55.58186776157908</c:v>
                </c:pt>
                <c:pt idx="1314">
                  <c:v>-60.56761070227601</c:v>
                </c:pt>
                <c:pt idx="1315">
                  <c:v>-60.57191279837609</c:v>
                </c:pt>
                <c:pt idx="1316">
                  <c:v>-63.02216367976973</c:v>
                </c:pt>
                <c:pt idx="1317">
                  <c:v>-65.40526838573534</c:v>
                </c:pt>
                <c:pt idx="1318">
                  <c:v>-68.06769286800823</c:v>
                </c:pt>
                <c:pt idx="1319">
                  <c:v>-71.61151146289135</c:v>
                </c:pt>
                <c:pt idx="1320">
                  <c:v>-71.61754332334466</c:v>
                </c:pt>
                <c:pt idx="1321">
                  <c:v>-73.25242080289294</c:v>
                </c:pt>
                <c:pt idx="1322">
                  <c:v>-74.75027011486041</c:v>
                </c:pt>
                <c:pt idx="1323">
                  <c:v>-74.75601574579074</c:v>
                </c:pt>
                <c:pt idx="1324">
                  <c:v>-75.42063617154731</c:v>
                </c:pt>
                <c:pt idx="1325">
                  <c:v>-76.26647260433541</c:v>
                </c:pt>
                <c:pt idx="1326">
                  <c:v>-76.65474560208955</c:v>
                </c:pt>
                <c:pt idx="1327">
                  <c:v>-77.10108475384201</c:v>
                </c:pt>
                <c:pt idx="1328">
                  <c:v>-78.06982088164004</c:v>
                </c:pt>
                <c:pt idx="1329">
                  <c:v>-78.36881287631539</c:v>
                </c:pt>
                <c:pt idx="1330">
                  <c:v>-78.11105695504974</c:v>
                </c:pt>
                <c:pt idx="1331">
                  <c:v>-77.92024268276181</c:v>
                </c:pt>
                <c:pt idx="1332">
                  <c:v>-77.98688185810069</c:v>
                </c:pt>
                <c:pt idx="1333">
                  <c:v>-78.13837255469377</c:v>
                </c:pt>
                <c:pt idx="1334">
                  <c:v>-77.77965144991476</c:v>
                </c:pt>
                <c:pt idx="1335">
                  <c:v>-77.38033356022903</c:v>
                </c:pt>
                <c:pt idx="1336">
                  <c:v>-76.80071245847499</c:v>
                </c:pt>
                <c:pt idx="1337">
                  <c:v>-76.32642467054547</c:v>
                </c:pt>
                <c:pt idx="1338">
                  <c:v>-76.32799182947375</c:v>
                </c:pt>
                <c:pt idx="1339">
                  <c:v>-75.72638535408498</c:v>
                </c:pt>
                <c:pt idx="1340">
                  <c:v>-74.89603752201326</c:v>
                </c:pt>
                <c:pt idx="1341">
                  <c:v>-72.79683198464842</c:v>
                </c:pt>
                <c:pt idx="1342">
                  <c:v>-72.79702988902906</c:v>
                </c:pt>
                <c:pt idx="1343">
                  <c:v>-71.1912279596867</c:v>
                </c:pt>
                <c:pt idx="1344">
                  <c:v>-70.22897568894762</c:v>
                </c:pt>
                <c:pt idx="1345">
                  <c:v>-69.26759305588146</c:v>
                </c:pt>
                <c:pt idx="1346">
                  <c:v>-69.26692234741857</c:v>
                </c:pt>
                <c:pt idx="1347">
                  <c:v>-67.93841308255736</c:v>
                </c:pt>
                <c:pt idx="1348">
                  <c:v>-66.4032612498155</c:v>
                </c:pt>
                <c:pt idx="1349">
                  <c:v>-66.40207555793181</c:v>
                </c:pt>
                <c:pt idx="1350">
                  <c:v>-65.86521618992394</c:v>
                </c:pt>
                <c:pt idx="1351">
                  <c:v>-65.26667694560228</c:v>
                </c:pt>
                <c:pt idx="1352">
                  <c:v>-64.49523353451361</c:v>
                </c:pt>
                <c:pt idx="1353">
                  <c:v>-63.41868999411002</c:v>
                </c:pt>
                <c:pt idx="1354">
                  <c:v>-61.07624734537283</c:v>
                </c:pt>
                <c:pt idx="1355">
                  <c:v>-61.07455672353245</c:v>
                </c:pt>
                <c:pt idx="1356">
                  <c:v>-60.15543934622954</c:v>
                </c:pt>
                <c:pt idx="1357">
                  <c:v>-59.55711909105869</c:v>
                </c:pt>
                <c:pt idx="1358">
                  <c:v>-58.67295149546076</c:v>
                </c:pt>
                <c:pt idx="1359">
                  <c:v>-56.78339650787267</c:v>
                </c:pt>
                <c:pt idx="1360">
                  <c:v>-56.7815734886933</c:v>
                </c:pt>
                <c:pt idx="1361">
                  <c:v>-56.19508497048708</c:v>
                </c:pt>
                <c:pt idx="1362">
                  <c:v>-55.51342732059173</c:v>
                </c:pt>
                <c:pt idx="1363">
                  <c:v>-55.10402685736813</c:v>
                </c:pt>
                <c:pt idx="1364">
                  <c:v>-55.15196362388453</c:v>
                </c:pt>
                <c:pt idx="1365">
                  <c:v>-55.25085065293956</c:v>
                </c:pt>
                <c:pt idx="1366">
                  <c:v>-55.32379688384992</c:v>
                </c:pt>
                <c:pt idx="1367">
                  <c:v>-53.80900509474996</c:v>
                </c:pt>
                <c:pt idx="1368">
                  <c:v>-52.3940815557528</c:v>
                </c:pt>
                <c:pt idx="1369">
                  <c:v>-51.24184422301067</c:v>
                </c:pt>
                <c:pt idx="1370">
                  <c:v>-49.96092495671123</c:v>
                </c:pt>
                <c:pt idx="1371">
                  <c:v>-48.98252808055868</c:v>
                </c:pt>
                <c:pt idx="1372">
                  <c:v>-48.98111325723611</c:v>
                </c:pt>
                <c:pt idx="1373">
                  <c:v>-45.37561952073504</c:v>
                </c:pt>
                <c:pt idx="1374">
                  <c:v>-43.64661058935084</c:v>
                </c:pt>
                <c:pt idx="1375">
                  <c:v>-43.6448578441064</c:v>
                </c:pt>
                <c:pt idx="1376">
                  <c:v>-41.84485937345442</c:v>
                </c:pt>
                <c:pt idx="1377">
                  <c:v>-39.9076648394032</c:v>
                </c:pt>
                <c:pt idx="1378">
                  <c:v>-38.35265565994886</c:v>
                </c:pt>
                <c:pt idx="1379">
                  <c:v>-35.59654185757352</c:v>
                </c:pt>
                <c:pt idx="1380">
                  <c:v>-35.5948877604992</c:v>
                </c:pt>
                <c:pt idx="1381">
                  <c:v>-33.22885090757874</c:v>
                </c:pt>
                <c:pt idx="1382">
                  <c:v>-32.11380643353267</c:v>
                </c:pt>
                <c:pt idx="1383">
                  <c:v>-32.11230257954649</c:v>
                </c:pt>
                <c:pt idx="1384">
                  <c:v>-30.76252849533741</c:v>
                </c:pt>
                <c:pt idx="1385">
                  <c:v>-29.23902467382359</c:v>
                </c:pt>
                <c:pt idx="1386">
                  <c:v>-29.25236835619639</c:v>
                </c:pt>
                <c:pt idx="1387">
                  <c:v>-29.2511509083101</c:v>
                </c:pt>
                <c:pt idx="1388">
                  <c:v>-28.36782332558891</c:v>
                </c:pt>
                <c:pt idx="1389">
                  <c:v>-27.62864594102246</c:v>
                </c:pt>
                <c:pt idx="1390">
                  <c:v>-27.55972448926678</c:v>
                </c:pt>
                <c:pt idx="1391">
                  <c:v>-27.55870603193011</c:v>
                </c:pt>
                <c:pt idx="1392">
                  <c:v>-27.69690373948234</c:v>
                </c:pt>
                <c:pt idx="1393">
                  <c:v>-28.59613490232663</c:v>
                </c:pt>
                <c:pt idx="1394">
                  <c:v>-28.59539590909821</c:v>
                </c:pt>
                <c:pt idx="1395">
                  <c:v>-27.90973338465228</c:v>
                </c:pt>
                <c:pt idx="1396">
                  <c:v>-27.90906866278019</c:v>
                </c:pt>
                <c:pt idx="1397">
                  <c:v>-27.17411215195965</c:v>
                </c:pt>
                <c:pt idx="1398">
                  <c:v>-27.1735705005552</c:v>
                </c:pt>
                <c:pt idx="1399">
                  <c:v>-25.51953086685253</c:v>
                </c:pt>
                <c:pt idx="1400">
                  <c:v>-25.51893742601832</c:v>
                </c:pt>
                <c:pt idx="1401">
                  <c:v>-24.97721794592092</c:v>
                </c:pt>
                <c:pt idx="1402">
                  <c:v>-24.57891911786692</c:v>
                </c:pt>
                <c:pt idx="1403">
                  <c:v>-23.41021282961184</c:v>
                </c:pt>
                <c:pt idx="1404">
                  <c:v>-23.40980732861698</c:v>
                </c:pt>
                <c:pt idx="1405">
                  <c:v>-21.61282274057073</c:v>
                </c:pt>
                <c:pt idx="1406">
                  <c:v>-21.61245502888315</c:v>
                </c:pt>
                <c:pt idx="1407">
                  <c:v>-19.90703636143917</c:v>
                </c:pt>
                <c:pt idx="1408">
                  <c:v>-19.90666159506641</c:v>
                </c:pt>
                <c:pt idx="1409">
                  <c:v>-18.95815220780645</c:v>
                </c:pt>
                <c:pt idx="1410">
                  <c:v>-18.05990896788148</c:v>
                </c:pt>
                <c:pt idx="1411">
                  <c:v>-17.00879047101233</c:v>
                </c:pt>
                <c:pt idx="1412">
                  <c:v>-17.00851675952861</c:v>
                </c:pt>
                <c:pt idx="1413">
                  <c:v>-16.39076838891584</c:v>
                </c:pt>
                <c:pt idx="1414">
                  <c:v>-15.5058468980994</c:v>
                </c:pt>
                <c:pt idx="1415">
                  <c:v>-15.12720382038688</c:v>
                </c:pt>
                <c:pt idx="1416">
                  <c:v>-14.09536022379156</c:v>
                </c:pt>
                <c:pt idx="1417">
                  <c:v>-14.09559311036271</c:v>
                </c:pt>
                <c:pt idx="1418">
                  <c:v>-11.0799159323141</c:v>
                </c:pt>
                <c:pt idx="1419">
                  <c:v>-11.08013940144402</c:v>
                </c:pt>
                <c:pt idx="1420">
                  <c:v>-9.756779682176443</c:v>
                </c:pt>
                <c:pt idx="1421">
                  <c:v>-8.236958861890471</c:v>
                </c:pt>
                <c:pt idx="1422">
                  <c:v>-6.944383912764994</c:v>
                </c:pt>
                <c:pt idx="1423">
                  <c:v>-5.710560678097764</c:v>
                </c:pt>
                <c:pt idx="1424">
                  <c:v>-2.459302374838029</c:v>
                </c:pt>
                <c:pt idx="1425">
                  <c:v>-0.966348951884512</c:v>
                </c:pt>
                <c:pt idx="1426">
                  <c:v>-0.914772143644677</c:v>
                </c:pt>
                <c:pt idx="1427">
                  <c:v>1.786862692827071</c:v>
                </c:pt>
                <c:pt idx="1428">
                  <c:v>1.754858324645662</c:v>
                </c:pt>
                <c:pt idx="1429">
                  <c:v>2.88762714407854</c:v>
                </c:pt>
                <c:pt idx="1430">
                  <c:v>5.628316623458636</c:v>
                </c:pt>
                <c:pt idx="1431">
                  <c:v>5.59707318219661</c:v>
                </c:pt>
                <c:pt idx="1432">
                  <c:v>6.837251315226311</c:v>
                </c:pt>
                <c:pt idx="1433">
                  <c:v>7.683176042776441</c:v>
                </c:pt>
                <c:pt idx="1434">
                  <c:v>7.632338044305572</c:v>
                </c:pt>
                <c:pt idx="1435">
                  <c:v>7.123786594018538</c:v>
                </c:pt>
                <c:pt idx="1436">
                  <c:v>6.953484007515868</c:v>
                </c:pt>
                <c:pt idx="1437">
                  <c:v>6.941101111394507</c:v>
                </c:pt>
                <c:pt idx="1438">
                  <c:v>6.74490548622824</c:v>
                </c:pt>
                <c:pt idx="1439">
                  <c:v>6.202597005447122</c:v>
                </c:pt>
                <c:pt idx="1440">
                  <c:v>6.19614936189835</c:v>
                </c:pt>
                <c:pt idx="1441">
                  <c:v>5.731823317770398</c:v>
                </c:pt>
                <c:pt idx="1442">
                  <c:v>3.620198388649743</c:v>
                </c:pt>
                <c:pt idx="1443">
                  <c:v>3.617874888918643</c:v>
                </c:pt>
                <c:pt idx="1444">
                  <c:v>3.102856064659186</c:v>
                </c:pt>
                <c:pt idx="1445">
                  <c:v>1.721921421321591</c:v>
                </c:pt>
                <c:pt idx="1446">
                  <c:v>1.721239577720658</c:v>
                </c:pt>
                <c:pt idx="1447">
                  <c:v>0.6832160843211</c:v>
                </c:pt>
                <c:pt idx="1448">
                  <c:v>-2.173610674511336</c:v>
                </c:pt>
                <c:pt idx="1449">
                  <c:v>-3.841370131230282</c:v>
                </c:pt>
                <c:pt idx="1450">
                  <c:v>-5.122433192730904</c:v>
                </c:pt>
                <c:pt idx="1451">
                  <c:v>-5.122594519027472</c:v>
                </c:pt>
                <c:pt idx="1452">
                  <c:v>-7.300419307521266</c:v>
                </c:pt>
                <c:pt idx="1453">
                  <c:v>-7.300683573107591</c:v>
                </c:pt>
                <c:pt idx="1454">
                  <c:v>-8.035505749359588</c:v>
                </c:pt>
                <c:pt idx="1455">
                  <c:v>-8.968826177388972</c:v>
                </c:pt>
                <c:pt idx="1456">
                  <c:v>-9.36391991069942</c:v>
                </c:pt>
                <c:pt idx="1457">
                  <c:v>-9.547949393025765</c:v>
                </c:pt>
                <c:pt idx="1458">
                  <c:v>-9.548261453405789</c:v>
                </c:pt>
                <c:pt idx="1459">
                  <c:v>-9.699831238553548</c:v>
                </c:pt>
                <c:pt idx="1460">
                  <c:v>-9.9549705621842</c:v>
                </c:pt>
                <c:pt idx="1461">
                  <c:v>-10.2635658303701</c:v>
                </c:pt>
                <c:pt idx="1462">
                  <c:v>-10.35693460692785</c:v>
                </c:pt>
                <c:pt idx="1463">
                  <c:v>-10.41992731244378</c:v>
                </c:pt>
                <c:pt idx="1464">
                  <c:v>-10.42476746758834</c:v>
                </c:pt>
                <c:pt idx="1465">
                  <c:v>-10.55876934299431</c:v>
                </c:pt>
                <c:pt idx="1466">
                  <c:v>-10.55907539629396</c:v>
                </c:pt>
                <c:pt idx="1467">
                  <c:v>-10.23609947787377</c:v>
                </c:pt>
                <c:pt idx="1468">
                  <c:v>-9.355568902098827</c:v>
                </c:pt>
                <c:pt idx="1469">
                  <c:v>-9.502063089295603</c:v>
                </c:pt>
                <c:pt idx="1470">
                  <c:v>-9.502323444352045</c:v>
                </c:pt>
                <c:pt idx="1471">
                  <c:v>-9.59794614069382</c:v>
                </c:pt>
                <c:pt idx="1472">
                  <c:v>-9.407326935822307</c:v>
                </c:pt>
                <c:pt idx="1473">
                  <c:v>-9.46891441382325</c:v>
                </c:pt>
                <c:pt idx="1474">
                  <c:v>-9.46918153171245</c:v>
                </c:pt>
                <c:pt idx="1475">
                  <c:v>-9.35760450152192</c:v>
                </c:pt>
                <c:pt idx="1476">
                  <c:v>-9.35783868886552</c:v>
                </c:pt>
                <c:pt idx="1477">
                  <c:v>-9.509468775250927</c:v>
                </c:pt>
                <c:pt idx="1478">
                  <c:v>-9.739951090378385</c:v>
                </c:pt>
                <c:pt idx="1479">
                  <c:v>-10.2952309899176</c:v>
                </c:pt>
                <c:pt idx="1480">
                  <c:v>-10.85972064852013</c:v>
                </c:pt>
                <c:pt idx="1481">
                  <c:v>-10.85984171982622</c:v>
                </c:pt>
                <c:pt idx="1482">
                  <c:v>-11.37440585223895</c:v>
                </c:pt>
                <c:pt idx="1483">
                  <c:v>-12.00065285038337</c:v>
                </c:pt>
                <c:pt idx="1484">
                  <c:v>-13.36088816438006</c:v>
                </c:pt>
                <c:pt idx="1485">
                  <c:v>-13.40755383513738</c:v>
                </c:pt>
                <c:pt idx="1486">
                  <c:v>-13.40760687026364</c:v>
                </c:pt>
                <c:pt idx="1487">
                  <c:v>-13.91551302232858</c:v>
                </c:pt>
                <c:pt idx="1488">
                  <c:v>-14.01574224581532</c:v>
                </c:pt>
                <c:pt idx="1489">
                  <c:v>-14.93556718417931</c:v>
                </c:pt>
                <c:pt idx="1490">
                  <c:v>-15.37831359356178</c:v>
                </c:pt>
                <c:pt idx="1491">
                  <c:v>-15.37837275956909</c:v>
                </c:pt>
                <c:pt idx="1492">
                  <c:v>-15.56503587985035</c:v>
                </c:pt>
                <c:pt idx="1493">
                  <c:v>-15.81834921480323</c:v>
                </c:pt>
                <c:pt idx="1494">
                  <c:v>-15.58426182020126</c:v>
                </c:pt>
                <c:pt idx="1495">
                  <c:v>-15.38995988628685</c:v>
                </c:pt>
                <c:pt idx="1496">
                  <c:v>-15.39004087065778</c:v>
                </c:pt>
                <c:pt idx="1497">
                  <c:v>-15.08788055927628</c:v>
                </c:pt>
                <c:pt idx="1498">
                  <c:v>-15.08803024367764</c:v>
                </c:pt>
                <c:pt idx="1499">
                  <c:v>-13.92805715641665</c:v>
                </c:pt>
                <c:pt idx="1500">
                  <c:v>-13.92826589859891</c:v>
                </c:pt>
                <c:pt idx="1501">
                  <c:v>-12.32398168066114</c:v>
                </c:pt>
                <c:pt idx="1502">
                  <c:v>-11.95722478994117</c:v>
                </c:pt>
                <c:pt idx="1503">
                  <c:v>-11.73853432738072</c:v>
                </c:pt>
                <c:pt idx="1504">
                  <c:v>-11.13108848460348</c:v>
                </c:pt>
                <c:pt idx="1505">
                  <c:v>-11.13118402678256</c:v>
                </c:pt>
                <c:pt idx="1506">
                  <c:v>-11.3101563291095</c:v>
                </c:pt>
                <c:pt idx="1507">
                  <c:v>-11.0686479496107</c:v>
                </c:pt>
                <c:pt idx="1508">
                  <c:v>-11.01554322822171</c:v>
                </c:pt>
                <c:pt idx="1509">
                  <c:v>-11.66647157787735</c:v>
                </c:pt>
                <c:pt idx="1510">
                  <c:v>-11.66648725791426</c:v>
                </c:pt>
                <c:pt idx="1511">
                  <c:v>-12.24805500440768</c:v>
                </c:pt>
                <c:pt idx="1512">
                  <c:v>-12.64117262812357</c:v>
                </c:pt>
                <c:pt idx="1513">
                  <c:v>-13.15624192772777</c:v>
                </c:pt>
                <c:pt idx="1514">
                  <c:v>-13.61075956234045</c:v>
                </c:pt>
                <c:pt idx="1515">
                  <c:v>-14.17500004750617</c:v>
                </c:pt>
                <c:pt idx="1516">
                  <c:v>-14.86073061502361</c:v>
                </c:pt>
                <c:pt idx="1517">
                  <c:v>-15.08358000035886</c:v>
                </c:pt>
                <c:pt idx="1518">
                  <c:v>-15.46699013810328</c:v>
                </c:pt>
                <c:pt idx="1519">
                  <c:v>-16.09126296457407</c:v>
                </c:pt>
                <c:pt idx="1520">
                  <c:v>-16.60799134341867</c:v>
                </c:pt>
                <c:pt idx="1521">
                  <c:v>-17.12501088477752</c:v>
                </c:pt>
                <c:pt idx="1522">
                  <c:v>-17.86374118471825</c:v>
                </c:pt>
                <c:pt idx="1523">
                  <c:v>-19.42015713825508</c:v>
                </c:pt>
                <c:pt idx="1524">
                  <c:v>-19.42012103593055</c:v>
                </c:pt>
                <c:pt idx="1525">
                  <c:v>-20.7450930752499</c:v>
                </c:pt>
                <c:pt idx="1526">
                  <c:v>-20.74514307020626</c:v>
                </c:pt>
                <c:pt idx="1527">
                  <c:v>-21.4014876812305</c:v>
                </c:pt>
                <c:pt idx="1528">
                  <c:v>-21.89018127726841</c:v>
                </c:pt>
                <c:pt idx="1529">
                  <c:v>-21.89029502933674</c:v>
                </c:pt>
                <c:pt idx="1530">
                  <c:v>-22.11075957785692</c:v>
                </c:pt>
                <c:pt idx="1531">
                  <c:v>-22.4525024412412</c:v>
                </c:pt>
                <c:pt idx="1532">
                  <c:v>-22.91351928908584</c:v>
                </c:pt>
                <c:pt idx="1533">
                  <c:v>-23.3861354327736</c:v>
                </c:pt>
                <c:pt idx="1534">
                  <c:v>-23.38629859445926</c:v>
                </c:pt>
                <c:pt idx="1535">
                  <c:v>-23.55391575149732</c:v>
                </c:pt>
                <c:pt idx="1536">
                  <c:v>-23.55411335619475</c:v>
                </c:pt>
                <c:pt idx="1537">
                  <c:v>-22.90555558640096</c:v>
                </c:pt>
                <c:pt idx="1538">
                  <c:v>-21.77691151847567</c:v>
                </c:pt>
                <c:pt idx="1539">
                  <c:v>-20.82677739912675</c:v>
                </c:pt>
                <c:pt idx="1540">
                  <c:v>-20.82681257194095</c:v>
                </c:pt>
                <c:pt idx="1541">
                  <c:v>-20.23750073691342</c:v>
                </c:pt>
                <c:pt idx="1542">
                  <c:v>-17.64669315913277</c:v>
                </c:pt>
                <c:pt idx="1543">
                  <c:v>-17.64674942924123</c:v>
                </c:pt>
                <c:pt idx="1544">
                  <c:v>-16.00748965022924</c:v>
                </c:pt>
                <c:pt idx="1545">
                  <c:v>-14.69335082006939</c:v>
                </c:pt>
                <c:pt idx="1546">
                  <c:v>-13.47967451567551</c:v>
                </c:pt>
                <c:pt idx="1547">
                  <c:v>-11.23749012883529</c:v>
                </c:pt>
                <c:pt idx="1548">
                  <c:v>-9.318875283909737</c:v>
                </c:pt>
                <c:pt idx="1549">
                  <c:v>-9.319367742653974</c:v>
                </c:pt>
                <c:pt idx="1550">
                  <c:v>-7.743554348789233</c:v>
                </c:pt>
                <c:pt idx="1551">
                  <c:v>-6.016840250714176</c:v>
                </c:pt>
                <c:pt idx="1552">
                  <c:v>-4.127598327861747</c:v>
                </c:pt>
                <c:pt idx="1553">
                  <c:v>-2.64917784920281</c:v>
                </c:pt>
                <c:pt idx="1554">
                  <c:v>-0.0875881627120616</c:v>
                </c:pt>
                <c:pt idx="1555">
                  <c:v>1.062848056440876</c:v>
                </c:pt>
                <c:pt idx="1556">
                  <c:v>1.062880268661613</c:v>
                </c:pt>
                <c:pt idx="1557">
                  <c:v>2.04030658623241</c:v>
                </c:pt>
                <c:pt idx="1558">
                  <c:v>3.032190427860595</c:v>
                </c:pt>
                <c:pt idx="1559">
                  <c:v>3.466555799566353</c:v>
                </c:pt>
                <c:pt idx="1560">
                  <c:v>3.950166145794939</c:v>
                </c:pt>
                <c:pt idx="1561">
                  <c:v>5.088682549748766</c:v>
                </c:pt>
                <c:pt idx="1562">
                  <c:v>5.088644882443984</c:v>
                </c:pt>
                <c:pt idx="1563">
                  <c:v>5.847280871023796</c:v>
                </c:pt>
                <c:pt idx="1564">
                  <c:v>7.592875585605562</c:v>
                </c:pt>
                <c:pt idx="1565">
                  <c:v>8.414405977350455</c:v>
                </c:pt>
                <c:pt idx="1566">
                  <c:v>8.414274713306928</c:v>
                </c:pt>
                <c:pt idx="1567">
                  <c:v>8.790579922981926</c:v>
                </c:pt>
                <c:pt idx="1568">
                  <c:v>9.054509720314003</c:v>
                </c:pt>
                <c:pt idx="1569">
                  <c:v>9.437652158589577</c:v>
                </c:pt>
                <c:pt idx="1570">
                  <c:v>9.535355210450858</c:v>
                </c:pt>
                <c:pt idx="1571">
                  <c:v>9.53525595761014</c:v>
                </c:pt>
                <c:pt idx="1572">
                  <c:v>9.68409091301761</c:v>
                </c:pt>
                <c:pt idx="1573">
                  <c:v>9.805819861922325</c:v>
                </c:pt>
                <c:pt idx="1574">
                  <c:v>9.704098793753971</c:v>
                </c:pt>
                <c:pt idx="1575">
                  <c:v>10.77621754803424</c:v>
                </c:pt>
                <c:pt idx="1576">
                  <c:v>11.22103905876993</c:v>
                </c:pt>
                <c:pt idx="1577">
                  <c:v>11.95469879919745</c:v>
                </c:pt>
                <c:pt idx="1578">
                  <c:v>12.39324405634718</c:v>
                </c:pt>
                <c:pt idx="1579">
                  <c:v>13.09255759484241</c:v>
                </c:pt>
                <c:pt idx="1580">
                  <c:v>14.08908221216312</c:v>
                </c:pt>
                <c:pt idx="1581">
                  <c:v>14.08882054716212</c:v>
                </c:pt>
                <c:pt idx="1582">
                  <c:v>15.58368868553394</c:v>
                </c:pt>
                <c:pt idx="1583">
                  <c:v>15.58336036554228</c:v>
                </c:pt>
                <c:pt idx="1584">
                  <c:v>16.97337533395147</c:v>
                </c:pt>
                <c:pt idx="1585">
                  <c:v>17.72661197902738</c:v>
                </c:pt>
                <c:pt idx="1586">
                  <c:v>17.72620149135045</c:v>
                </c:pt>
                <c:pt idx="1587">
                  <c:v>18.86850239056783</c:v>
                </c:pt>
                <c:pt idx="1588">
                  <c:v>20.01945014413821</c:v>
                </c:pt>
                <c:pt idx="1589">
                  <c:v>20.80484236758068</c:v>
                </c:pt>
                <c:pt idx="1590">
                  <c:v>21.8067424013604</c:v>
                </c:pt>
                <c:pt idx="1591">
                  <c:v>23.09294559023345</c:v>
                </c:pt>
                <c:pt idx="1592">
                  <c:v>25.91794544277588</c:v>
                </c:pt>
                <c:pt idx="1593">
                  <c:v>25.91692061554799</c:v>
                </c:pt>
                <c:pt idx="1594">
                  <c:v>26.94202844135541</c:v>
                </c:pt>
                <c:pt idx="1595">
                  <c:v>27.88133602617792</c:v>
                </c:pt>
                <c:pt idx="1596">
                  <c:v>29.5703404553839</c:v>
                </c:pt>
                <c:pt idx="1597">
                  <c:v>29.56917193542449</c:v>
                </c:pt>
                <c:pt idx="1598">
                  <c:v>30.50243507544137</c:v>
                </c:pt>
                <c:pt idx="1599">
                  <c:v>31.73006347215216</c:v>
                </c:pt>
                <c:pt idx="1600">
                  <c:v>32.39781518523743</c:v>
                </c:pt>
                <c:pt idx="1601">
                  <c:v>32.39664794079264</c:v>
                </c:pt>
                <c:pt idx="1602">
                  <c:v>33.22909481408677</c:v>
                </c:pt>
                <c:pt idx="1603">
                  <c:v>35.59614938835716</c:v>
                </c:pt>
                <c:pt idx="1604">
                  <c:v>35.5947644593271</c:v>
                </c:pt>
                <c:pt idx="1605">
                  <c:v>35.43889254851994</c:v>
                </c:pt>
                <c:pt idx="1606">
                  <c:v>35.4377937730526</c:v>
                </c:pt>
                <c:pt idx="1607">
                  <c:v>36.55932255595892</c:v>
                </c:pt>
                <c:pt idx="1608">
                  <c:v>36.60612690664477</c:v>
                </c:pt>
                <c:pt idx="1609">
                  <c:v>36.65304192902973</c:v>
                </c:pt>
                <c:pt idx="1610">
                  <c:v>36.37328218758061</c:v>
                </c:pt>
                <c:pt idx="1611">
                  <c:v>36.37256582837068</c:v>
                </c:pt>
                <c:pt idx="1612">
                  <c:v>36.34318216768546</c:v>
                </c:pt>
                <c:pt idx="1613">
                  <c:v>37.026211789516</c:v>
                </c:pt>
                <c:pt idx="1614">
                  <c:v>37.8053581248364</c:v>
                </c:pt>
                <c:pt idx="1615">
                  <c:v>38.68160348174422</c:v>
                </c:pt>
                <c:pt idx="1616">
                  <c:v>38.68079499825069</c:v>
                </c:pt>
                <c:pt idx="1617">
                  <c:v>39.0414059057935</c:v>
                </c:pt>
                <c:pt idx="1618">
                  <c:v>39.56621656809758</c:v>
                </c:pt>
                <c:pt idx="1619">
                  <c:v>40.50734523241435</c:v>
                </c:pt>
                <c:pt idx="1620">
                  <c:v>40.5065089654217</c:v>
                </c:pt>
                <c:pt idx="1621">
                  <c:v>40.23408936652756</c:v>
                </c:pt>
                <c:pt idx="1622">
                  <c:v>40.14759811153239</c:v>
                </c:pt>
                <c:pt idx="1623">
                  <c:v>40.17041341059211</c:v>
                </c:pt>
                <c:pt idx="1624">
                  <c:v>40.1699039534934</c:v>
                </c:pt>
                <c:pt idx="1625">
                  <c:v>41.14284824609098</c:v>
                </c:pt>
                <c:pt idx="1626">
                  <c:v>41.14226963021859</c:v>
                </c:pt>
                <c:pt idx="1627">
                  <c:v>41.2084877031614</c:v>
                </c:pt>
                <c:pt idx="1628">
                  <c:v>41.04571898822313</c:v>
                </c:pt>
                <c:pt idx="1629">
                  <c:v>40.61673271294097</c:v>
                </c:pt>
                <c:pt idx="1630">
                  <c:v>39.85841057845461</c:v>
                </c:pt>
                <c:pt idx="1631">
                  <c:v>39.8583379979618</c:v>
                </c:pt>
                <c:pt idx="1632">
                  <c:v>39.11731849934669</c:v>
                </c:pt>
                <c:pt idx="1633">
                  <c:v>37.64198223203724</c:v>
                </c:pt>
                <c:pt idx="1634">
                  <c:v>37.6423431366461</c:v>
                </c:pt>
                <c:pt idx="1635">
                  <c:v>35.98106330917228</c:v>
                </c:pt>
                <c:pt idx="1636">
                  <c:v>35.9815984690136</c:v>
                </c:pt>
                <c:pt idx="1637">
                  <c:v>35.26522193641887</c:v>
                </c:pt>
                <c:pt idx="1638">
                  <c:v>33.66912433565173</c:v>
                </c:pt>
                <c:pt idx="1639">
                  <c:v>32.86194676488545</c:v>
                </c:pt>
                <c:pt idx="1640">
                  <c:v>32.86269184064788</c:v>
                </c:pt>
                <c:pt idx="1641">
                  <c:v>32.31694196636875</c:v>
                </c:pt>
                <c:pt idx="1642">
                  <c:v>32.12992416670697</c:v>
                </c:pt>
                <c:pt idx="1643">
                  <c:v>31.1389953865333</c:v>
                </c:pt>
                <c:pt idx="1644">
                  <c:v>30.87837762508173</c:v>
                </c:pt>
                <c:pt idx="1645">
                  <c:v>30.50524618031849</c:v>
                </c:pt>
                <c:pt idx="1646">
                  <c:v>29.67028397681225</c:v>
                </c:pt>
                <c:pt idx="1647">
                  <c:v>28.69724768994288</c:v>
                </c:pt>
                <c:pt idx="1648">
                  <c:v>27.62580753437755</c:v>
                </c:pt>
                <c:pt idx="1649">
                  <c:v>26.6148957650039</c:v>
                </c:pt>
                <c:pt idx="1650">
                  <c:v>26.61394711196099</c:v>
                </c:pt>
                <c:pt idx="1651">
                  <c:v>-31.73818224178708</c:v>
                </c:pt>
                <c:pt idx="1652">
                  <c:v>-32.18274977566287</c:v>
                </c:pt>
                <c:pt idx="1653">
                  <c:v>-32.56226967215467</c:v>
                </c:pt>
                <c:pt idx="1654">
                  <c:v>-32.94177548843421</c:v>
                </c:pt>
                <c:pt idx="1655">
                  <c:v>-33.08378244207839</c:v>
                </c:pt>
                <c:pt idx="1656">
                  <c:v>-33.16959482329554</c:v>
                </c:pt>
                <c:pt idx="1657">
                  <c:v>-33.32234252738762</c:v>
                </c:pt>
                <c:pt idx="1658">
                  <c:v>-33.5159438987852</c:v>
                </c:pt>
                <c:pt idx="1659">
                  <c:v>-33.44466054946101</c:v>
                </c:pt>
                <c:pt idx="1660">
                  <c:v>-33.4489809961529</c:v>
                </c:pt>
                <c:pt idx="1661">
                  <c:v>-32.94654819477793</c:v>
                </c:pt>
                <c:pt idx="1662">
                  <c:v>-32.33642132985126</c:v>
                </c:pt>
                <c:pt idx="1663">
                  <c:v>-30.86617810180901</c:v>
                </c:pt>
                <c:pt idx="1664">
                  <c:v>-30.3244904342925</c:v>
                </c:pt>
                <c:pt idx="1665">
                  <c:v>-29.89150726263059</c:v>
                </c:pt>
                <c:pt idx="1666">
                  <c:v>-29.7443590200091</c:v>
                </c:pt>
                <c:pt idx="1667">
                  <c:v>-29.74809852687493</c:v>
                </c:pt>
                <c:pt idx="1668">
                  <c:v>-29.75181707266567</c:v>
                </c:pt>
                <c:pt idx="1669">
                  <c:v>-29.42524950688573</c:v>
                </c:pt>
                <c:pt idx="1670">
                  <c:v>-29.39955501798692</c:v>
                </c:pt>
                <c:pt idx="1671">
                  <c:v>-30.11720434018507</c:v>
                </c:pt>
                <c:pt idx="1672">
                  <c:v>-30.1185906861183</c:v>
                </c:pt>
                <c:pt idx="1673">
                  <c:v>-32.06553246470152</c:v>
                </c:pt>
                <c:pt idx="1674">
                  <c:v>-33.00823738284294</c:v>
                </c:pt>
                <c:pt idx="1675">
                  <c:v>-33.96294061154688</c:v>
                </c:pt>
                <c:pt idx="1676">
                  <c:v>-35.14402655898048</c:v>
                </c:pt>
                <c:pt idx="1677">
                  <c:v>-36.16365035354267</c:v>
                </c:pt>
                <c:pt idx="1678">
                  <c:v>-36.16535225480674</c:v>
                </c:pt>
                <c:pt idx="1679">
                  <c:v>-37.74405119967886</c:v>
                </c:pt>
                <c:pt idx="1680">
                  <c:v>-37.74578294794762</c:v>
                </c:pt>
                <c:pt idx="1681">
                  <c:v>-39.20268872714863</c:v>
                </c:pt>
                <c:pt idx="1682">
                  <c:v>-40.1487099226996</c:v>
                </c:pt>
                <c:pt idx="1683">
                  <c:v>-41.01175909803192</c:v>
                </c:pt>
                <c:pt idx="1684">
                  <c:v>-41.911299695456</c:v>
                </c:pt>
                <c:pt idx="1685">
                  <c:v>-43.04579687328074</c:v>
                </c:pt>
                <c:pt idx="1686">
                  <c:v>-44.18185693975263</c:v>
                </c:pt>
                <c:pt idx="1687">
                  <c:v>-45.3050739837835</c:v>
                </c:pt>
                <c:pt idx="1688">
                  <c:v>-45.30713043668457</c:v>
                </c:pt>
                <c:pt idx="1689">
                  <c:v>-46.99347060657157</c:v>
                </c:pt>
                <c:pt idx="1690">
                  <c:v>-46.99562188932586</c:v>
                </c:pt>
                <c:pt idx="1691">
                  <c:v>-47.09113091844078</c:v>
                </c:pt>
                <c:pt idx="1692">
                  <c:v>-47.0929536058471</c:v>
                </c:pt>
                <c:pt idx="1693">
                  <c:v>-48.03145988671979</c:v>
                </c:pt>
                <c:pt idx="1694">
                  <c:v>-49.8868248487223</c:v>
                </c:pt>
                <c:pt idx="1695">
                  <c:v>-50.29218052606732</c:v>
                </c:pt>
                <c:pt idx="1696">
                  <c:v>-49.43411743871913</c:v>
                </c:pt>
                <c:pt idx="1697">
                  <c:v>-48.682640418623</c:v>
                </c:pt>
                <c:pt idx="1698">
                  <c:v>-47.06223365310036</c:v>
                </c:pt>
                <c:pt idx="1699">
                  <c:v>-45.3985631000483</c:v>
                </c:pt>
                <c:pt idx="1700">
                  <c:v>-42.69973895452454</c:v>
                </c:pt>
                <c:pt idx="1701">
                  <c:v>-39.64057148377248</c:v>
                </c:pt>
                <c:pt idx="1702">
                  <c:v>-39.64068389462992</c:v>
                </c:pt>
                <c:pt idx="1703">
                  <c:v>-32.47249960778748</c:v>
                </c:pt>
                <c:pt idx="1704">
                  <c:v>-29.33054893688597</c:v>
                </c:pt>
                <c:pt idx="1705">
                  <c:v>-27.09249072607494</c:v>
                </c:pt>
                <c:pt idx="1706">
                  <c:v>-27.09161316573357</c:v>
                </c:pt>
                <c:pt idx="1707">
                  <c:v>-25.1912888976103</c:v>
                </c:pt>
                <c:pt idx="1708">
                  <c:v>-21.75286852615871</c:v>
                </c:pt>
                <c:pt idx="1709">
                  <c:v>-20.09728822726067</c:v>
                </c:pt>
                <c:pt idx="1710">
                  <c:v>-20.09688261967685</c:v>
                </c:pt>
                <c:pt idx="1711">
                  <c:v>-16.57411978761764</c:v>
                </c:pt>
                <c:pt idx="1712">
                  <c:v>-16.57392048562398</c:v>
                </c:pt>
                <c:pt idx="1713">
                  <c:v>-13.69264678828153</c:v>
                </c:pt>
                <c:pt idx="1714">
                  <c:v>-12.4987062182268</c:v>
                </c:pt>
                <c:pt idx="1715">
                  <c:v>-11.22004153448614</c:v>
                </c:pt>
                <c:pt idx="1716">
                  <c:v>-9.061895308433795</c:v>
                </c:pt>
                <c:pt idx="1717">
                  <c:v>-9.062639444071422</c:v>
                </c:pt>
                <c:pt idx="1718">
                  <c:v>-6.947488654030441</c:v>
                </c:pt>
                <c:pt idx="1719">
                  <c:v>-4.388732828583692</c:v>
                </c:pt>
                <c:pt idx="1720">
                  <c:v>-4.390973494874162</c:v>
                </c:pt>
                <c:pt idx="1721">
                  <c:v>-3.296483824848679</c:v>
                </c:pt>
                <c:pt idx="1722">
                  <c:v>0.235708572353368</c:v>
                </c:pt>
                <c:pt idx="1723">
                  <c:v>0.235699580467721</c:v>
                </c:pt>
                <c:pt idx="1724">
                  <c:v>4.45379614403507</c:v>
                </c:pt>
                <c:pt idx="1725">
                  <c:v>6.567006005143946</c:v>
                </c:pt>
                <c:pt idx="1726">
                  <c:v>8.674935613735511</c:v>
                </c:pt>
                <c:pt idx="1727">
                  <c:v>10.87071634955786</c:v>
                </c:pt>
                <c:pt idx="1728">
                  <c:v>12.95020801401874</c:v>
                </c:pt>
                <c:pt idx="1729">
                  <c:v>15.06557731759107</c:v>
                </c:pt>
                <c:pt idx="1730">
                  <c:v>17.14760041402496</c:v>
                </c:pt>
                <c:pt idx="1731">
                  <c:v>19.36577088946012</c:v>
                </c:pt>
                <c:pt idx="1732">
                  <c:v>19.36472189083393</c:v>
                </c:pt>
                <c:pt idx="1733">
                  <c:v>23.36102450877776</c:v>
                </c:pt>
                <c:pt idx="1734">
                  <c:v>24.32818973555837</c:v>
                </c:pt>
                <c:pt idx="1735">
                  <c:v>25.38800572066217</c:v>
                </c:pt>
                <c:pt idx="1736">
                  <c:v>25.38664443147598</c:v>
                </c:pt>
                <c:pt idx="1737">
                  <c:v>25.86593965618054</c:v>
                </c:pt>
                <c:pt idx="1738">
                  <c:v>27.1347773905772</c:v>
                </c:pt>
                <c:pt idx="1739">
                  <c:v>28.01110931700299</c:v>
                </c:pt>
                <c:pt idx="1740">
                  <c:v>28.00986367991792</c:v>
                </c:pt>
                <c:pt idx="1741">
                  <c:v>29.85757202581886</c:v>
                </c:pt>
                <c:pt idx="1742">
                  <c:v>29.85627977451933</c:v>
                </c:pt>
                <c:pt idx="1743">
                  <c:v>31.34757202600134</c:v>
                </c:pt>
                <c:pt idx="1744">
                  <c:v>31.64960018729665</c:v>
                </c:pt>
                <c:pt idx="1745">
                  <c:v>31.64852630165609</c:v>
                </c:pt>
                <c:pt idx="1746">
                  <c:v>31.64768834436313</c:v>
                </c:pt>
                <c:pt idx="1747">
                  <c:v>31.23608506193463</c:v>
                </c:pt>
                <c:pt idx="1748">
                  <c:v>30.78181913585095</c:v>
                </c:pt>
                <c:pt idx="1749">
                  <c:v>28.07333633016417</c:v>
                </c:pt>
                <c:pt idx="1750">
                  <c:v>25.83960933788542</c:v>
                </c:pt>
                <c:pt idx="1751">
                  <c:v>25.83989341947039</c:v>
                </c:pt>
                <c:pt idx="1752">
                  <c:v>22.29528441007573</c:v>
                </c:pt>
                <c:pt idx="1753">
                  <c:v>22.29582147375773</c:v>
                </c:pt>
                <c:pt idx="1754">
                  <c:v>21.07556674059227</c:v>
                </c:pt>
                <c:pt idx="1755">
                  <c:v>19.56937674054453</c:v>
                </c:pt>
                <c:pt idx="1756">
                  <c:v>18.41498447377347</c:v>
                </c:pt>
                <c:pt idx="1757">
                  <c:v>18.41557451203007</c:v>
                </c:pt>
                <c:pt idx="1758">
                  <c:v>17.58451495111017</c:v>
                </c:pt>
                <c:pt idx="1759">
                  <c:v>15.99439803498672</c:v>
                </c:pt>
                <c:pt idx="1760">
                  <c:v>15.33286444189106</c:v>
                </c:pt>
                <c:pt idx="1761">
                  <c:v>14.77921970134566</c:v>
                </c:pt>
                <c:pt idx="1762">
                  <c:v>14.77967781167169</c:v>
                </c:pt>
                <c:pt idx="1763">
                  <c:v>14.50741101203364</c:v>
                </c:pt>
                <c:pt idx="1764">
                  <c:v>13.3823649548151</c:v>
                </c:pt>
                <c:pt idx="1765">
                  <c:v>12.67067943662225</c:v>
                </c:pt>
                <c:pt idx="1766">
                  <c:v>12.67104535590898</c:v>
                </c:pt>
                <c:pt idx="1767">
                  <c:v>11.94187127990914</c:v>
                </c:pt>
                <c:pt idx="1768">
                  <c:v>10.20260323509742</c:v>
                </c:pt>
                <c:pt idx="1769">
                  <c:v>9.29147585793201</c:v>
                </c:pt>
                <c:pt idx="1770">
                  <c:v>9.291838551817197</c:v>
                </c:pt>
                <c:pt idx="1771">
                  <c:v>7.225860524486783</c:v>
                </c:pt>
                <c:pt idx="1772">
                  <c:v>6.432137453891723</c:v>
                </c:pt>
                <c:pt idx="1773">
                  <c:v>5.679343260378041</c:v>
                </c:pt>
                <c:pt idx="1774">
                  <c:v>4.800968818447652</c:v>
                </c:pt>
                <c:pt idx="1775">
                  <c:v>3.750782501872714</c:v>
                </c:pt>
                <c:pt idx="1776">
                  <c:v>3.75090798601524</c:v>
                </c:pt>
                <c:pt idx="1777">
                  <c:v>3.310243999514323</c:v>
                </c:pt>
                <c:pt idx="1778">
                  <c:v>3.089540821087931</c:v>
                </c:pt>
                <c:pt idx="1779">
                  <c:v>3.246505682428859</c:v>
                </c:pt>
                <c:pt idx="1780">
                  <c:v>3.225221971941598</c:v>
                </c:pt>
                <c:pt idx="1781">
                  <c:v>3.225253976669709</c:v>
                </c:pt>
                <c:pt idx="1782">
                  <c:v>2.838751578249686</c:v>
                </c:pt>
                <c:pt idx="1783">
                  <c:v>2.140712113948727</c:v>
                </c:pt>
                <c:pt idx="1784">
                  <c:v>1.134446654778086</c:v>
                </c:pt>
                <c:pt idx="1785">
                  <c:v>0.674334869195825</c:v>
                </c:pt>
                <c:pt idx="1786">
                  <c:v>0.674342917206448</c:v>
                </c:pt>
                <c:pt idx="1787">
                  <c:v>-0.119108888649224</c:v>
                </c:pt>
                <c:pt idx="1788">
                  <c:v>-1.178206453094858</c:v>
                </c:pt>
                <c:pt idx="1789">
                  <c:v>-3.19490356898722</c:v>
                </c:pt>
                <c:pt idx="1790">
                  <c:v>-3.872130177150029</c:v>
                </c:pt>
                <c:pt idx="1791">
                  <c:v>-4.701444462556341</c:v>
                </c:pt>
                <c:pt idx="1792">
                  <c:v>-4.701599341965477</c:v>
                </c:pt>
                <c:pt idx="1793">
                  <c:v>-4.49135027440396</c:v>
                </c:pt>
                <c:pt idx="1794">
                  <c:v>-4.01939014333355</c:v>
                </c:pt>
                <c:pt idx="1795">
                  <c:v>-3.443751817668771</c:v>
                </c:pt>
                <c:pt idx="1796">
                  <c:v>-2.981961028242831</c:v>
                </c:pt>
                <c:pt idx="1797">
                  <c:v>-2.982298993068026</c:v>
                </c:pt>
                <c:pt idx="1798">
                  <c:v>-2.528687074810893</c:v>
                </c:pt>
                <c:pt idx="1799">
                  <c:v>-2.056929136924396</c:v>
                </c:pt>
                <c:pt idx="1800">
                  <c:v>-2.05751256341888</c:v>
                </c:pt>
                <c:pt idx="1801">
                  <c:v>-2.475804048885615</c:v>
                </c:pt>
                <c:pt idx="1802">
                  <c:v>-2.476762492218326</c:v>
                </c:pt>
                <c:pt idx="1803">
                  <c:v>-2.768789925163601</c:v>
                </c:pt>
                <c:pt idx="1804">
                  <c:v>-3.07996507013984</c:v>
                </c:pt>
                <c:pt idx="1805">
                  <c:v>-3.703720810675746</c:v>
                </c:pt>
                <c:pt idx="1806">
                  <c:v>-3.704603143693473</c:v>
                </c:pt>
                <c:pt idx="1807">
                  <c:v>-4.82576969290761</c:v>
                </c:pt>
                <c:pt idx="1808">
                  <c:v>-5.127542576733952</c:v>
                </c:pt>
                <c:pt idx="1809">
                  <c:v>-5.875840216883198</c:v>
                </c:pt>
                <c:pt idx="1810">
                  <c:v>-6.702853340644915</c:v>
                </c:pt>
                <c:pt idx="1811">
                  <c:v>-7.692876558019117</c:v>
                </c:pt>
                <c:pt idx="1812">
                  <c:v>-7.692701306375895</c:v>
                </c:pt>
                <c:pt idx="1813">
                  <c:v>-9.526490969187658</c:v>
                </c:pt>
                <c:pt idx="1814">
                  <c:v>-10.94239523464933</c:v>
                </c:pt>
                <c:pt idx="1815">
                  <c:v>-12.33796675242525</c:v>
                </c:pt>
                <c:pt idx="1816">
                  <c:v>-12.33698380249247</c:v>
                </c:pt>
                <c:pt idx="1817">
                  <c:v>-13.18174919601785</c:v>
                </c:pt>
                <c:pt idx="1818">
                  <c:v>-13.57220558567734</c:v>
                </c:pt>
                <c:pt idx="1819">
                  <c:v>-13.94791123589368</c:v>
                </c:pt>
                <c:pt idx="1820">
                  <c:v>-14.2167884958567</c:v>
                </c:pt>
                <c:pt idx="1821">
                  <c:v>-14.43348607375687</c:v>
                </c:pt>
                <c:pt idx="1822">
                  <c:v>-14.8619743592063</c:v>
                </c:pt>
                <c:pt idx="1823">
                  <c:v>-15.25299863630252</c:v>
                </c:pt>
                <c:pt idx="1824">
                  <c:v>-16.1607467426416</c:v>
                </c:pt>
                <c:pt idx="1825">
                  <c:v>-17.07974977412678</c:v>
                </c:pt>
                <c:pt idx="1826">
                  <c:v>-17.07858053353262</c:v>
                </c:pt>
                <c:pt idx="1827">
                  <c:v>-17.37109882599851</c:v>
                </c:pt>
                <c:pt idx="1828">
                  <c:v>-17.79743190932312</c:v>
                </c:pt>
                <c:pt idx="1829">
                  <c:v>-18.19187385769556</c:v>
                </c:pt>
                <c:pt idx="1830">
                  <c:v>-18.19078104683111</c:v>
                </c:pt>
                <c:pt idx="1831">
                  <c:v>-19.0338883555878</c:v>
                </c:pt>
                <c:pt idx="1832">
                  <c:v>-19.86402787013994</c:v>
                </c:pt>
                <c:pt idx="1833">
                  <c:v>-20.68751639400809</c:v>
                </c:pt>
                <c:pt idx="1834">
                  <c:v>-21.78934241070204</c:v>
                </c:pt>
                <c:pt idx="1835">
                  <c:v>-23.94617803950997</c:v>
                </c:pt>
                <c:pt idx="1836">
                  <c:v>-23.94540223934128</c:v>
                </c:pt>
                <c:pt idx="1837">
                  <c:v>-23.12256743412236</c:v>
                </c:pt>
                <c:pt idx="1838">
                  <c:v>-25.7351397998678</c:v>
                </c:pt>
                <c:pt idx="1839">
                  <c:v>-26.99085380746815</c:v>
                </c:pt>
                <c:pt idx="1840">
                  <c:v>-28.41283881295859</c:v>
                </c:pt>
                <c:pt idx="1841">
                  <c:v>-29.82006143488621</c:v>
                </c:pt>
                <c:pt idx="1842">
                  <c:v>-29.81960985087542</c:v>
                </c:pt>
                <c:pt idx="1843">
                  <c:v>-32.25920814529791</c:v>
                </c:pt>
                <c:pt idx="1844">
                  <c:v>-33.2058639485426</c:v>
                </c:pt>
                <c:pt idx="1845">
                  <c:v>-34.17685727882377</c:v>
                </c:pt>
                <c:pt idx="1846">
                  <c:v>-35.01628735919594</c:v>
                </c:pt>
                <c:pt idx="1847">
                  <c:v>-35.93458626432369</c:v>
                </c:pt>
                <c:pt idx="1848">
                  <c:v>-36.08924013084216</c:v>
                </c:pt>
                <c:pt idx="1849">
                  <c:v>-36.21439118412592</c:v>
                </c:pt>
                <c:pt idx="1850">
                  <c:v>-35.99288287084035</c:v>
                </c:pt>
                <c:pt idx="1851">
                  <c:v>-35.65283752277321</c:v>
                </c:pt>
                <c:pt idx="1852">
                  <c:v>-35.65307812794629</c:v>
                </c:pt>
                <c:pt idx="1853">
                  <c:v>-34.44077057034428</c:v>
                </c:pt>
                <c:pt idx="1854">
                  <c:v>-31.13465336577791</c:v>
                </c:pt>
                <c:pt idx="1855">
                  <c:v>-28.84122339068155</c:v>
                </c:pt>
                <c:pt idx="1856">
                  <c:v>-26.63712033693466</c:v>
                </c:pt>
                <c:pt idx="1857">
                  <c:v>-24.67970211118191</c:v>
                </c:pt>
                <c:pt idx="1858">
                  <c:v>-24.67940419919754</c:v>
                </c:pt>
                <c:pt idx="1859">
                  <c:v>-21.321214135834</c:v>
                </c:pt>
                <c:pt idx="1860">
                  <c:v>-21.32092884964392</c:v>
                </c:pt>
                <c:pt idx="1861">
                  <c:v>-18.35688791655551</c:v>
                </c:pt>
                <c:pt idx="1862">
                  <c:v>-18.35658037347099</c:v>
                </c:pt>
                <c:pt idx="1863">
                  <c:v>-16.7111804479257</c:v>
                </c:pt>
                <c:pt idx="1864">
                  <c:v>-13.30759157254171</c:v>
                </c:pt>
                <c:pt idx="1865">
                  <c:v>-11.74294329457674</c:v>
                </c:pt>
                <c:pt idx="1866">
                  <c:v>-10.17251157584909</c:v>
                </c:pt>
                <c:pt idx="1867">
                  <c:v>-10.17318431291733</c:v>
                </c:pt>
                <c:pt idx="1868">
                  <c:v>-7.483180810417418</c:v>
                </c:pt>
                <c:pt idx="1869">
                  <c:v>-6.375493480973647</c:v>
                </c:pt>
                <c:pt idx="1870">
                  <c:v>-5.150540626472414</c:v>
                </c:pt>
                <c:pt idx="1871">
                  <c:v>-5.152100209873253</c:v>
                </c:pt>
                <c:pt idx="1872">
                  <c:v>-4.105284074797474</c:v>
                </c:pt>
                <c:pt idx="1873">
                  <c:v>-2.974309754298687</c:v>
                </c:pt>
                <c:pt idx="1874">
                  <c:v>-0.908651355883651</c:v>
                </c:pt>
                <c:pt idx="1875">
                  <c:v>-0.0654586111311904</c:v>
                </c:pt>
                <c:pt idx="1876">
                  <c:v>0.750071778300879</c:v>
                </c:pt>
                <c:pt idx="1877">
                  <c:v>1.482211999301399</c:v>
                </c:pt>
                <c:pt idx="1878">
                  <c:v>2.521995327936974</c:v>
                </c:pt>
                <c:pt idx="1879">
                  <c:v>3.42385916665534</c:v>
                </c:pt>
                <c:pt idx="1880">
                  <c:v>4.331964363130668</c:v>
                </c:pt>
                <c:pt idx="1881">
                  <c:v>4.93465103024912</c:v>
                </c:pt>
                <c:pt idx="1882">
                  <c:v>4.93473182084552</c:v>
                </c:pt>
                <c:pt idx="1883">
                  <c:v>4.042896949032045</c:v>
                </c:pt>
                <c:pt idx="1884">
                  <c:v>3.740831251847292</c:v>
                </c:pt>
                <c:pt idx="1885">
                  <c:v>3.631246627938813</c:v>
                </c:pt>
                <c:pt idx="1886">
                  <c:v>3.631281092461554</c:v>
                </c:pt>
                <c:pt idx="1887">
                  <c:v>3.490587143124602</c:v>
                </c:pt>
                <c:pt idx="1888">
                  <c:v>3.8322457956166</c:v>
                </c:pt>
                <c:pt idx="1889">
                  <c:v>3.983666804873126</c:v>
                </c:pt>
                <c:pt idx="1890">
                  <c:v>3.98367804317375</c:v>
                </c:pt>
                <c:pt idx="1891">
                  <c:v>3.530165581552194</c:v>
                </c:pt>
                <c:pt idx="1892">
                  <c:v>3.673873968390862</c:v>
                </c:pt>
                <c:pt idx="1893">
                  <c:v>3.58883967274367</c:v>
                </c:pt>
                <c:pt idx="1894">
                  <c:v>3.52948866589986</c:v>
                </c:pt>
                <c:pt idx="1895">
                  <c:v>3.77246079713315</c:v>
                </c:pt>
                <c:pt idx="1896">
                  <c:v>3.900788416484517</c:v>
                </c:pt>
                <c:pt idx="1897">
                  <c:v>3.896502735565887</c:v>
                </c:pt>
                <c:pt idx="1898">
                  <c:v>4.214398583508656</c:v>
                </c:pt>
                <c:pt idx="1899">
                  <c:v>4.608165439250323</c:v>
                </c:pt>
                <c:pt idx="1900">
                  <c:v>5.322916942653296</c:v>
                </c:pt>
                <c:pt idx="1901">
                  <c:v>6.080150856727874</c:v>
                </c:pt>
                <c:pt idx="1902">
                  <c:v>7.617144615995332</c:v>
                </c:pt>
                <c:pt idx="1903">
                  <c:v>7.617019868186731</c:v>
                </c:pt>
                <c:pt idx="1904">
                  <c:v>10.56315916675961</c:v>
                </c:pt>
                <c:pt idx="1905">
                  <c:v>12.13908358421702</c:v>
                </c:pt>
                <c:pt idx="1906">
                  <c:v>13.71203406636052</c:v>
                </c:pt>
                <c:pt idx="1907">
                  <c:v>13.71159798146443</c:v>
                </c:pt>
                <c:pt idx="1908">
                  <c:v>16.76538943462689</c:v>
                </c:pt>
                <c:pt idx="1909">
                  <c:v>17.25613233365731</c:v>
                </c:pt>
                <c:pt idx="1910">
                  <c:v>17.53765154669135</c:v>
                </c:pt>
                <c:pt idx="1911">
                  <c:v>18.15555240007875</c:v>
                </c:pt>
                <c:pt idx="1912">
                  <c:v>18.79332843742198</c:v>
                </c:pt>
                <c:pt idx="1913">
                  <c:v>20.10694735864815</c:v>
                </c:pt>
                <c:pt idx="1914">
                  <c:v>21.26561189107888</c:v>
                </c:pt>
                <c:pt idx="1915">
                  <c:v>22.3872534103063</c:v>
                </c:pt>
                <c:pt idx="1916">
                  <c:v>23.51493688751076</c:v>
                </c:pt>
                <c:pt idx="1917">
                  <c:v>23.51409581795713</c:v>
                </c:pt>
                <c:pt idx="1918">
                  <c:v>24.88724230944744</c:v>
                </c:pt>
                <c:pt idx="1919">
                  <c:v>25.20322141323852</c:v>
                </c:pt>
                <c:pt idx="1920">
                  <c:v>25.20239996570996</c:v>
                </c:pt>
                <c:pt idx="1921">
                  <c:v>27.58408973057239</c:v>
                </c:pt>
                <c:pt idx="1922">
                  <c:v>29.05014565176126</c:v>
                </c:pt>
                <c:pt idx="1923">
                  <c:v>29.0490030529097</c:v>
                </c:pt>
                <c:pt idx="1924">
                  <c:v>31.72391744918539</c:v>
                </c:pt>
                <c:pt idx="1925">
                  <c:v>33.32197275925398</c:v>
                </c:pt>
                <c:pt idx="1926">
                  <c:v>33.32047687453697</c:v>
                </c:pt>
                <c:pt idx="1927">
                  <c:v>34.43117991479177</c:v>
                </c:pt>
                <c:pt idx="1928">
                  <c:v>36.48830173122177</c:v>
                </c:pt>
                <c:pt idx="1929">
                  <c:v>37.57133316652613</c:v>
                </c:pt>
                <c:pt idx="1930">
                  <c:v>38.7859572518761</c:v>
                </c:pt>
                <c:pt idx="1931">
                  <c:v>38.78412047471149</c:v>
                </c:pt>
                <c:pt idx="1932">
                  <c:v>42.35663848928795</c:v>
                </c:pt>
                <c:pt idx="1933">
                  <c:v>43.9664072754577</c:v>
                </c:pt>
                <c:pt idx="1934">
                  <c:v>45.26762837181054</c:v>
                </c:pt>
                <c:pt idx="1935">
                  <c:v>46.5667982548718</c:v>
                </c:pt>
                <c:pt idx="1936">
                  <c:v>47.83512014704823</c:v>
                </c:pt>
                <c:pt idx="1937">
                  <c:v>48.68935252482411</c:v>
                </c:pt>
                <c:pt idx="1938">
                  <c:v>49.23802370283808</c:v>
                </c:pt>
                <c:pt idx="1939">
                  <c:v>49.66532918625493</c:v>
                </c:pt>
                <c:pt idx="1940">
                  <c:v>50.47578715190097</c:v>
                </c:pt>
                <c:pt idx="1941">
                  <c:v>51.30964003638044</c:v>
                </c:pt>
                <c:pt idx="1942">
                  <c:v>51.30735824130019</c:v>
                </c:pt>
                <c:pt idx="1943">
                  <c:v>52.57802688213242</c:v>
                </c:pt>
                <c:pt idx="1944">
                  <c:v>53.25743927307673</c:v>
                </c:pt>
                <c:pt idx="1945">
                  <c:v>53.85924917263636</c:v>
                </c:pt>
                <c:pt idx="1946">
                  <c:v>54.63133603399968</c:v>
                </c:pt>
                <c:pt idx="1947">
                  <c:v>54.62926399707408</c:v>
                </c:pt>
                <c:pt idx="1948">
                  <c:v>54.88650058572036</c:v>
                </c:pt>
                <c:pt idx="1949">
                  <c:v>54.92651996724825</c:v>
                </c:pt>
                <c:pt idx="1950">
                  <c:v>54.9255507494989</c:v>
                </c:pt>
                <c:pt idx="1951">
                  <c:v>39.56486298358144</c:v>
                </c:pt>
                <c:pt idx="1952">
                  <c:v>39.56673690421364</c:v>
                </c:pt>
                <c:pt idx="1953">
                  <c:v>39.6230453278133</c:v>
                </c:pt>
                <c:pt idx="1954">
                  <c:v>39.3303091942923</c:v>
                </c:pt>
                <c:pt idx="1955">
                  <c:v>38.9837150321843</c:v>
                </c:pt>
                <c:pt idx="1956">
                  <c:v>39.06589409979139</c:v>
                </c:pt>
                <c:pt idx="1957">
                  <c:v>39.06702880665779</c:v>
                </c:pt>
                <c:pt idx="1958">
                  <c:v>38.86271048100545</c:v>
                </c:pt>
                <c:pt idx="1959">
                  <c:v>38.61425507548518</c:v>
                </c:pt>
                <c:pt idx="1960">
                  <c:v>38.43507467069328</c:v>
                </c:pt>
                <c:pt idx="1961">
                  <c:v>38.31308219263747</c:v>
                </c:pt>
                <c:pt idx="1962">
                  <c:v>38.31386383747774</c:v>
                </c:pt>
                <c:pt idx="1963">
                  <c:v>37.0245336538544</c:v>
                </c:pt>
                <c:pt idx="1964">
                  <c:v>36.17091915356906</c:v>
                </c:pt>
                <c:pt idx="1965">
                  <c:v>34.96742747910631</c:v>
                </c:pt>
                <c:pt idx="1966">
                  <c:v>34.2908730972118</c:v>
                </c:pt>
                <c:pt idx="1967">
                  <c:v>34.01709181742767</c:v>
                </c:pt>
                <c:pt idx="1968">
                  <c:v>34.29789435376441</c:v>
                </c:pt>
                <c:pt idx="1969">
                  <c:v>34.72236672114325</c:v>
                </c:pt>
                <c:pt idx="1970">
                  <c:v>35.11976015832114</c:v>
                </c:pt>
                <c:pt idx="1971">
                  <c:v>35.12021067874877</c:v>
                </c:pt>
                <c:pt idx="1972">
                  <c:v>35.22117280921761</c:v>
                </c:pt>
                <c:pt idx="1973">
                  <c:v>35.5449963494689</c:v>
                </c:pt>
                <c:pt idx="1974">
                  <c:v>35.74225097132901</c:v>
                </c:pt>
                <c:pt idx="1975">
                  <c:v>35.90952088383584</c:v>
                </c:pt>
                <c:pt idx="1976">
                  <c:v>35.91225519880849</c:v>
                </c:pt>
                <c:pt idx="1977">
                  <c:v>35.91498181725694</c:v>
                </c:pt>
                <c:pt idx="1978">
                  <c:v>35.62299200184253</c:v>
                </c:pt>
                <c:pt idx="1979">
                  <c:v>35.37300786253158</c:v>
                </c:pt>
                <c:pt idx="1980">
                  <c:v>35.37320328194382</c:v>
                </c:pt>
                <c:pt idx="1981">
                  <c:v>34.70874749356773</c:v>
                </c:pt>
                <c:pt idx="1982">
                  <c:v>34.70900018773936</c:v>
                </c:pt>
                <c:pt idx="1983">
                  <c:v>34.41632534410936</c:v>
                </c:pt>
                <c:pt idx="1984">
                  <c:v>33.52396303597443</c:v>
                </c:pt>
                <c:pt idx="1985">
                  <c:v>32.74459145846518</c:v>
                </c:pt>
                <c:pt idx="1986">
                  <c:v>32.74503123573117</c:v>
                </c:pt>
                <c:pt idx="1987">
                  <c:v>32.16417254145634</c:v>
                </c:pt>
                <c:pt idx="1988">
                  <c:v>31.5306587804837</c:v>
                </c:pt>
                <c:pt idx="1989">
                  <c:v>31.1361337976338</c:v>
                </c:pt>
                <c:pt idx="1990">
                  <c:v>30.89301283112262</c:v>
                </c:pt>
                <c:pt idx="1991">
                  <c:v>30.89345353198539</c:v>
                </c:pt>
                <c:pt idx="1992">
                  <c:v>30.8720111135262</c:v>
                </c:pt>
                <c:pt idx="1993">
                  <c:v>29.53242635070857</c:v>
                </c:pt>
                <c:pt idx="1994">
                  <c:v>28.88520015028489</c:v>
                </c:pt>
                <c:pt idx="1995">
                  <c:v>28.08540725093367</c:v>
                </c:pt>
                <c:pt idx="1996">
                  <c:v>27.55921640040869</c:v>
                </c:pt>
                <c:pt idx="1997">
                  <c:v>27.23646164949503</c:v>
                </c:pt>
                <c:pt idx="1998">
                  <c:v>26.77857187589668</c:v>
                </c:pt>
                <c:pt idx="1999">
                  <c:v>26.04529474399284</c:v>
                </c:pt>
                <c:pt idx="2000">
                  <c:v>24.95471210343798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6553016"/>
        <c:axId val="2086556024"/>
      </c:lineChart>
      <c:catAx>
        <c:axId val="208655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6556024"/>
        <c:crosses val="autoZero"/>
        <c:auto val="1"/>
        <c:lblAlgn val="ctr"/>
        <c:lblOffset val="100"/>
        <c:noMultiLvlLbl val="0"/>
      </c:catAx>
      <c:valAx>
        <c:axId val="20865560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086553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 sz="1400"/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'Supercap 1'!$D$17</c:f>
              <c:strCache>
                <c:ptCount val="1"/>
                <c:pt idx="0">
                  <c:v>RL [Ω]</c:v>
                </c:pt>
              </c:strCache>
            </c:strRef>
          </c:tx>
          <c:val>
            <c:numRef>
              <c:f>'Supercap 1'!$D$19:$D$207</c:f>
              <c:numCache>
                <c:formatCode>General</c:formatCode>
                <c:ptCount val="189"/>
                <c:pt idx="0">
                  <c:v>0.02178</c:v>
                </c:pt>
                <c:pt idx="1">
                  <c:v>0.02178</c:v>
                </c:pt>
                <c:pt idx="2">
                  <c:v>0.02178</c:v>
                </c:pt>
                <c:pt idx="3">
                  <c:v>0.02178</c:v>
                </c:pt>
                <c:pt idx="4">
                  <c:v>0.02178</c:v>
                </c:pt>
                <c:pt idx="5">
                  <c:v>0.02178</c:v>
                </c:pt>
                <c:pt idx="6">
                  <c:v>0.02178</c:v>
                </c:pt>
                <c:pt idx="7">
                  <c:v>0.02178</c:v>
                </c:pt>
                <c:pt idx="8">
                  <c:v>0.02178</c:v>
                </c:pt>
                <c:pt idx="9">
                  <c:v>0.02178</c:v>
                </c:pt>
                <c:pt idx="10">
                  <c:v>0.02178</c:v>
                </c:pt>
                <c:pt idx="11">
                  <c:v>0.02178</c:v>
                </c:pt>
                <c:pt idx="12">
                  <c:v>0.02178</c:v>
                </c:pt>
                <c:pt idx="13">
                  <c:v>0.02178</c:v>
                </c:pt>
                <c:pt idx="14">
                  <c:v>0.02178</c:v>
                </c:pt>
                <c:pt idx="15">
                  <c:v>0.09075</c:v>
                </c:pt>
                <c:pt idx="16">
                  <c:v>0.09075</c:v>
                </c:pt>
                <c:pt idx="17">
                  <c:v>0.09075</c:v>
                </c:pt>
                <c:pt idx="18">
                  <c:v>0.09075</c:v>
                </c:pt>
                <c:pt idx="19">
                  <c:v>0.09075</c:v>
                </c:pt>
                <c:pt idx="20">
                  <c:v>0.09075</c:v>
                </c:pt>
                <c:pt idx="21">
                  <c:v>0.09075</c:v>
                </c:pt>
                <c:pt idx="22">
                  <c:v>0.09075</c:v>
                </c:pt>
                <c:pt idx="23">
                  <c:v>0.09075</c:v>
                </c:pt>
                <c:pt idx="24">
                  <c:v>0.09075</c:v>
                </c:pt>
                <c:pt idx="25">
                  <c:v>0.09075</c:v>
                </c:pt>
                <c:pt idx="26">
                  <c:v>0.09075</c:v>
                </c:pt>
                <c:pt idx="27">
                  <c:v>0.09075</c:v>
                </c:pt>
                <c:pt idx="28">
                  <c:v>0.09075</c:v>
                </c:pt>
                <c:pt idx="29">
                  <c:v>0.09075</c:v>
                </c:pt>
                <c:pt idx="30">
                  <c:v>0.09075</c:v>
                </c:pt>
                <c:pt idx="31">
                  <c:v>0.02178</c:v>
                </c:pt>
                <c:pt idx="32">
                  <c:v>0.02178</c:v>
                </c:pt>
                <c:pt idx="33">
                  <c:v>0.02178</c:v>
                </c:pt>
                <c:pt idx="34">
                  <c:v>0.02178</c:v>
                </c:pt>
                <c:pt idx="35">
                  <c:v>0.02178</c:v>
                </c:pt>
                <c:pt idx="36">
                  <c:v>0.02178</c:v>
                </c:pt>
                <c:pt idx="37">
                  <c:v>0.02178</c:v>
                </c:pt>
                <c:pt idx="38">
                  <c:v>0.02178</c:v>
                </c:pt>
                <c:pt idx="39">
                  <c:v>0.02178</c:v>
                </c:pt>
                <c:pt idx="40">
                  <c:v>0.02178</c:v>
                </c:pt>
                <c:pt idx="41">
                  <c:v>0.02178</c:v>
                </c:pt>
                <c:pt idx="42">
                  <c:v>0.02178</c:v>
                </c:pt>
                <c:pt idx="43">
                  <c:v>0.02178</c:v>
                </c:pt>
                <c:pt idx="44">
                  <c:v>0.02178</c:v>
                </c:pt>
                <c:pt idx="45">
                  <c:v>0.02178</c:v>
                </c:pt>
                <c:pt idx="46">
                  <c:v>0.09075</c:v>
                </c:pt>
                <c:pt idx="47">
                  <c:v>0.09075</c:v>
                </c:pt>
                <c:pt idx="48">
                  <c:v>0.09075</c:v>
                </c:pt>
                <c:pt idx="49">
                  <c:v>0.09075</c:v>
                </c:pt>
                <c:pt idx="50">
                  <c:v>0.09075</c:v>
                </c:pt>
                <c:pt idx="51">
                  <c:v>0.09075</c:v>
                </c:pt>
                <c:pt idx="52">
                  <c:v>0.09075</c:v>
                </c:pt>
                <c:pt idx="53">
                  <c:v>0.09075</c:v>
                </c:pt>
                <c:pt idx="54">
                  <c:v>0.09075</c:v>
                </c:pt>
                <c:pt idx="55">
                  <c:v>0.09075</c:v>
                </c:pt>
                <c:pt idx="56">
                  <c:v>0.09075</c:v>
                </c:pt>
                <c:pt idx="57">
                  <c:v>0.09075</c:v>
                </c:pt>
                <c:pt idx="58">
                  <c:v>0.09075</c:v>
                </c:pt>
                <c:pt idx="59">
                  <c:v>0.09075</c:v>
                </c:pt>
                <c:pt idx="60">
                  <c:v>0.09075</c:v>
                </c:pt>
                <c:pt idx="61">
                  <c:v>0.02178</c:v>
                </c:pt>
                <c:pt idx="62">
                  <c:v>0.02178</c:v>
                </c:pt>
                <c:pt idx="63">
                  <c:v>0.02178</c:v>
                </c:pt>
                <c:pt idx="64">
                  <c:v>0.02178</c:v>
                </c:pt>
                <c:pt idx="65">
                  <c:v>0.02178</c:v>
                </c:pt>
                <c:pt idx="66">
                  <c:v>0.02178</c:v>
                </c:pt>
                <c:pt idx="67">
                  <c:v>0.02178</c:v>
                </c:pt>
                <c:pt idx="68">
                  <c:v>0.02178</c:v>
                </c:pt>
                <c:pt idx="69">
                  <c:v>0.02178</c:v>
                </c:pt>
                <c:pt idx="70">
                  <c:v>0.02178</c:v>
                </c:pt>
                <c:pt idx="71">
                  <c:v>0.02178</c:v>
                </c:pt>
                <c:pt idx="72">
                  <c:v>0.02178</c:v>
                </c:pt>
                <c:pt idx="73">
                  <c:v>0.02178</c:v>
                </c:pt>
                <c:pt idx="74">
                  <c:v>0.02178</c:v>
                </c:pt>
                <c:pt idx="75">
                  <c:v>0.02178</c:v>
                </c:pt>
                <c:pt idx="76">
                  <c:v>0.02178</c:v>
                </c:pt>
                <c:pt idx="77">
                  <c:v>0.02178</c:v>
                </c:pt>
                <c:pt idx="78">
                  <c:v>0.02178</c:v>
                </c:pt>
                <c:pt idx="79">
                  <c:v>0.02178</c:v>
                </c:pt>
                <c:pt idx="80">
                  <c:v>0.02178</c:v>
                </c:pt>
                <c:pt idx="81">
                  <c:v>0.02178</c:v>
                </c:pt>
                <c:pt idx="82">
                  <c:v>0.02178</c:v>
                </c:pt>
                <c:pt idx="83">
                  <c:v>0.02178</c:v>
                </c:pt>
                <c:pt idx="84">
                  <c:v>0.02178</c:v>
                </c:pt>
                <c:pt idx="85">
                  <c:v>0.02178</c:v>
                </c:pt>
                <c:pt idx="86">
                  <c:v>0.02178</c:v>
                </c:pt>
                <c:pt idx="87">
                  <c:v>0.02178</c:v>
                </c:pt>
                <c:pt idx="88">
                  <c:v>0.02178</c:v>
                </c:pt>
                <c:pt idx="89">
                  <c:v>0.02178</c:v>
                </c:pt>
                <c:pt idx="90">
                  <c:v>0.02178</c:v>
                </c:pt>
                <c:pt idx="91">
                  <c:v>-0.02178</c:v>
                </c:pt>
                <c:pt idx="92">
                  <c:v>-0.02178</c:v>
                </c:pt>
                <c:pt idx="93">
                  <c:v>-0.02178</c:v>
                </c:pt>
                <c:pt idx="94">
                  <c:v>-0.02178</c:v>
                </c:pt>
                <c:pt idx="95">
                  <c:v>-0.02178</c:v>
                </c:pt>
                <c:pt idx="96">
                  <c:v>-0.02178</c:v>
                </c:pt>
                <c:pt idx="97">
                  <c:v>-0.02178</c:v>
                </c:pt>
                <c:pt idx="98">
                  <c:v>-0.02178</c:v>
                </c:pt>
                <c:pt idx="99">
                  <c:v>-0.02178</c:v>
                </c:pt>
                <c:pt idx="100">
                  <c:v>-0.02178</c:v>
                </c:pt>
                <c:pt idx="101">
                  <c:v>-0.02178</c:v>
                </c:pt>
                <c:pt idx="102">
                  <c:v>-0.02178</c:v>
                </c:pt>
                <c:pt idx="103">
                  <c:v>-0.02178</c:v>
                </c:pt>
                <c:pt idx="104">
                  <c:v>-0.02178</c:v>
                </c:pt>
                <c:pt idx="105">
                  <c:v>-0.02178</c:v>
                </c:pt>
                <c:pt idx="106">
                  <c:v>-0.02178</c:v>
                </c:pt>
                <c:pt idx="107">
                  <c:v>-0.02178</c:v>
                </c:pt>
                <c:pt idx="108">
                  <c:v>-0.02178</c:v>
                </c:pt>
                <c:pt idx="109">
                  <c:v>-0.02178</c:v>
                </c:pt>
                <c:pt idx="110">
                  <c:v>-0.02178</c:v>
                </c:pt>
                <c:pt idx="111">
                  <c:v>-0.02178</c:v>
                </c:pt>
                <c:pt idx="112">
                  <c:v>-0.02178</c:v>
                </c:pt>
                <c:pt idx="113">
                  <c:v>-0.02178</c:v>
                </c:pt>
                <c:pt idx="114">
                  <c:v>-0.02178</c:v>
                </c:pt>
                <c:pt idx="115">
                  <c:v>-0.02178</c:v>
                </c:pt>
                <c:pt idx="116">
                  <c:v>-0.02178</c:v>
                </c:pt>
                <c:pt idx="117">
                  <c:v>-0.02178</c:v>
                </c:pt>
                <c:pt idx="118">
                  <c:v>-0.02178</c:v>
                </c:pt>
                <c:pt idx="119">
                  <c:v>-0.02178</c:v>
                </c:pt>
                <c:pt idx="120">
                  <c:v>-0.02178</c:v>
                </c:pt>
                <c:pt idx="121" formatCode="0.000">
                  <c:v>-0.037551724137931</c:v>
                </c:pt>
                <c:pt idx="122" formatCode="0.000">
                  <c:v>-0.037551724137931</c:v>
                </c:pt>
                <c:pt idx="123" formatCode="0.000">
                  <c:v>-0.037551724137931</c:v>
                </c:pt>
                <c:pt idx="124" formatCode="0.000">
                  <c:v>-0.037551724137931</c:v>
                </c:pt>
                <c:pt idx="125" formatCode="0.000">
                  <c:v>-0.037551724137931</c:v>
                </c:pt>
                <c:pt idx="126" formatCode="0.000">
                  <c:v>-0.037551724137931</c:v>
                </c:pt>
                <c:pt idx="127" formatCode="0.000">
                  <c:v>-0.037551724137931</c:v>
                </c:pt>
                <c:pt idx="128" formatCode="0.000">
                  <c:v>-0.037551724137931</c:v>
                </c:pt>
                <c:pt idx="129" formatCode="0.000">
                  <c:v>-0.037551724137931</c:v>
                </c:pt>
                <c:pt idx="130" formatCode="0.000">
                  <c:v>-0.037551724137931</c:v>
                </c:pt>
                <c:pt idx="131" formatCode="0.000">
                  <c:v>-0.037551724137931</c:v>
                </c:pt>
                <c:pt idx="132" formatCode="0.000">
                  <c:v>-0.037551724137931</c:v>
                </c:pt>
                <c:pt idx="133" formatCode="0.000">
                  <c:v>-0.037551724137931</c:v>
                </c:pt>
                <c:pt idx="134" formatCode="0.000">
                  <c:v>-0.037551724137931</c:v>
                </c:pt>
                <c:pt idx="135" formatCode="0.000">
                  <c:v>-0.037551724137931</c:v>
                </c:pt>
                <c:pt idx="136" formatCode="0.000">
                  <c:v>-0.037551724137931</c:v>
                </c:pt>
                <c:pt idx="137" formatCode="0.000">
                  <c:v>-0.037551724137931</c:v>
                </c:pt>
                <c:pt idx="138" formatCode="0.000">
                  <c:v>-0.037551724137931</c:v>
                </c:pt>
                <c:pt idx="139" formatCode="0.000">
                  <c:v>-0.037551724137931</c:v>
                </c:pt>
                <c:pt idx="140" formatCode="0.000">
                  <c:v>-0.037551724137931</c:v>
                </c:pt>
                <c:pt idx="141" formatCode="0.000">
                  <c:v>-0.037551724137931</c:v>
                </c:pt>
                <c:pt idx="142" formatCode="0.000">
                  <c:v>-0.037551724137931</c:v>
                </c:pt>
                <c:pt idx="143" formatCode="0.000">
                  <c:v>-0.037551724137931</c:v>
                </c:pt>
                <c:pt idx="144" formatCode="0.000">
                  <c:v>-0.037551724137931</c:v>
                </c:pt>
                <c:pt idx="145" formatCode="0.000">
                  <c:v>-0.037551724137931</c:v>
                </c:pt>
                <c:pt idx="146" formatCode="0.000">
                  <c:v>-0.037551724137931</c:v>
                </c:pt>
                <c:pt idx="147" formatCode="0.000">
                  <c:v>-0.037551724137931</c:v>
                </c:pt>
                <c:pt idx="148" formatCode="0.000">
                  <c:v>-0.037551724137931</c:v>
                </c:pt>
                <c:pt idx="149" formatCode="0.000">
                  <c:v>-0.037551724137931</c:v>
                </c:pt>
                <c:pt idx="150" formatCode="0.000">
                  <c:v>-0.037551724137931</c:v>
                </c:pt>
                <c:pt idx="151" formatCode="0.000">
                  <c:v>0.037551724137931</c:v>
                </c:pt>
                <c:pt idx="152" formatCode="0.000">
                  <c:v>0.037551724137931</c:v>
                </c:pt>
                <c:pt idx="153" formatCode="0.000">
                  <c:v>0.037551724137931</c:v>
                </c:pt>
                <c:pt idx="154" formatCode="0.000">
                  <c:v>0.037551724137931</c:v>
                </c:pt>
                <c:pt idx="155" formatCode="0.000">
                  <c:v>0.037551724137931</c:v>
                </c:pt>
                <c:pt idx="156" formatCode="0.000">
                  <c:v>0.037551724137931</c:v>
                </c:pt>
                <c:pt idx="157" formatCode="0.000">
                  <c:v>0.037551724137931</c:v>
                </c:pt>
                <c:pt idx="158" formatCode="0.000">
                  <c:v>0.037551724137931</c:v>
                </c:pt>
                <c:pt idx="159" formatCode="0.000">
                  <c:v>0.037551724137931</c:v>
                </c:pt>
                <c:pt idx="160" formatCode="0.000">
                  <c:v>0.037551724137931</c:v>
                </c:pt>
                <c:pt idx="161" formatCode="0.000">
                  <c:v>0.037551724137931</c:v>
                </c:pt>
                <c:pt idx="162" formatCode="0.000">
                  <c:v>0.037551724137931</c:v>
                </c:pt>
                <c:pt idx="163" formatCode="0.000">
                  <c:v>0.037551724137931</c:v>
                </c:pt>
                <c:pt idx="164" formatCode="0.000">
                  <c:v>0.037551724137931</c:v>
                </c:pt>
                <c:pt idx="165" formatCode="0.000">
                  <c:v>0.037551724137931</c:v>
                </c:pt>
                <c:pt idx="166" formatCode="0.000">
                  <c:v>0.037551724137931</c:v>
                </c:pt>
                <c:pt idx="167" formatCode="0.000">
                  <c:v>0.037551724137931</c:v>
                </c:pt>
                <c:pt idx="168" formatCode="0.000">
                  <c:v>0.037551724137931</c:v>
                </c:pt>
                <c:pt idx="169" formatCode="0.000">
                  <c:v>0.037551724137931</c:v>
                </c:pt>
                <c:pt idx="170" formatCode="0.000">
                  <c:v>0.037551724137931</c:v>
                </c:pt>
                <c:pt idx="171" formatCode="0.000">
                  <c:v>0.037551724137931</c:v>
                </c:pt>
                <c:pt idx="172" formatCode="0.000">
                  <c:v>0.037551724137931</c:v>
                </c:pt>
                <c:pt idx="173" formatCode="0.000">
                  <c:v>0.037551724137931</c:v>
                </c:pt>
                <c:pt idx="174" formatCode="0.000">
                  <c:v>0.037551724137931</c:v>
                </c:pt>
                <c:pt idx="175" formatCode="0.000">
                  <c:v>0.037551724137931</c:v>
                </c:pt>
                <c:pt idx="176" formatCode="0.000">
                  <c:v>0.037551724137931</c:v>
                </c:pt>
                <c:pt idx="177" formatCode="0.000">
                  <c:v>0.037551724137931</c:v>
                </c:pt>
                <c:pt idx="178" formatCode="0.000">
                  <c:v>0.037551724137931</c:v>
                </c:pt>
                <c:pt idx="179" formatCode="0.000">
                  <c:v>0.037551724137931</c:v>
                </c:pt>
                <c:pt idx="180" formatCode="0.000">
                  <c:v>0.037551724137931</c:v>
                </c:pt>
                <c:pt idx="181" formatCode="0.000">
                  <c:v>0.037551724137931</c:v>
                </c:pt>
                <c:pt idx="182" formatCode="0.000">
                  <c:v>0.037551724137931</c:v>
                </c:pt>
                <c:pt idx="183" formatCode="0.000">
                  <c:v>0.037551724137931</c:v>
                </c:pt>
                <c:pt idx="184" formatCode="0.000">
                  <c:v>0.037551724137931</c:v>
                </c:pt>
                <c:pt idx="185" formatCode="0.000">
                  <c:v>0.037551724137931</c:v>
                </c:pt>
                <c:pt idx="186" formatCode="0.000">
                  <c:v>0.037551724137931</c:v>
                </c:pt>
                <c:pt idx="187" formatCode="0.000">
                  <c:v>0.037551724137931</c:v>
                </c:pt>
                <c:pt idx="188" formatCode="0.000">
                  <c:v>0.037551724137931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'Supercap 1'!$G$17</c:f>
              <c:strCache>
                <c:ptCount val="1"/>
                <c:pt idx="0">
                  <c:v>I [A]</c:v>
                </c:pt>
              </c:strCache>
            </c:strRef>
          </c:tx>
          <c:val>
            <c:numRef>
              <c:f>'Supercap 1'!$G$19:$G$207</c:f>
              <c:numCache>
                <c:formatCode>0.00</c:formatCode>
                <c:ptCount val="189"/>
                <c:pt idx="0">
                  <c:v>129.795169357745</c:v>
                </c:pt>
                <c:pt idx="1">
                  <c:v>127.9232616068128</c:v>
                </c:pt>
                <c:pt idx="2">
                  <c:v>126.0783505356902</c:v>
                </c:pt>
                <c:pt idx="3">
                  <c:v>124.2600467978829</c:v>
                </c:pt>
                <c:pt idx="4">
                  <c:v>122.4679666620571</c:v>
                </c:pt>
                <c:pt idx="5">
                  <c:v>120.7017319310575</c:v>
                </c:pt>
                <c:pt idx="6">
                  <c:v>118.9609698620936</c:v>
                </c:pt>
                <c:pt idx="7">
                  <c:v>117.2453130880768</c:v>
                </c:pt>
                <c:pt idx="8">
                  <c:v>115.5543995400915</c:v>
                </c:pt>
                <c:pt idx="9">
                  <c:v>113.8878723709853</c:v>
                </c:pt>
                <c:pt idx="10">
                  <c:v>112.2453798800603</c:v>
                </c:pt>
                <c:pt idx="11">
                  <c:v>110.6265754388511</c:v>
                </c:pt>
                <c:pt idx="12">
                  <c:v>109.0311174179727</c:v>
                </c:pt>
                <c:pt idx="13">
                  <c:v>107.4586691150241</c:v>
                </c:pt>
                <c:pt idx="14">
                  <c:v>105.9088986835309</c:v>
                </c:pt>
                <c:pt idx="15">
                  <c:v>26.20022346483982</c:v>
                </c:pt>
                <c:pt idx="16">
                  <c:v>26.10537235666695</c:v>
                </c:pt>
                <c:pt idx="17">
                  <c:v>26.01086463231039</c:v>
                </c:pt>
                <c:pt idx="18">
                  <c:v>25.91669904863818</c:v>
                </c:pt>
                <c:pt idx="19">
                  <c:v>25.82287436701877</c:v>
                </c:pt>
                <c:pt idx="20">
                  <c:v>25.72938935330477</c:v>
                </c:pt>
                <c:pt idx="21">
                  <c:v>25.63624277781669</c:v>
                </c:pt>
                <c:pt idx="22">
                  <c:v>25.5434334153268</c:v>
                </c:pt>
                <c:pt idx="23">
                  <c:v>25.45096004504296</c:v>
                </c:pt>
                <c:pt idx="24">
                  <c:v>25.3588214505926</c:v>
                </c:pt>
                <c:pt idx="25">
                  <c:v>25.26701642000672</c:v>
                </c:pt>
                <c:pt idx="26">
                  <c:v>25.17554374570393</c:v>
                </c:pt>
                <c:pt idx="27">
                  <c:v>25.08440222447457</c:v>
                </c:pt>
                <c:pt idx="28">
                  <c:v>24.99359065746491</c:v>
                </c:pt>
                <c:pt idx="29">
                  <c:v>24.90310785016135</c:v>
                </c:pt>
                <c:pt idx="30">
                  <c:v>24.81295261237469</c:v>
                </c:pt>
                <c:pt idx="31">
                  <c:v>98.49672573984308</c:v>
                </c:pt>
                <c:pt idx="32">
                  <c:v>97.07620458126528</c:v>
                </c:pt>
                <c:pt idx="33">
                  <c:v>95.67617019873828</c:v>
                </c:pt>
                <c:pt idx="34">
                  <c:v>94.29632713169082</c:v>
                </c:pt>
                <c:pt idx="35">
                  <c:v>92.93638418068818</c:v>
                </c:pt>
                <c:pt idx="36">
                  <c:v>91.59605434597796</c:v>
                </c:pt>
                <c:pt idx="37">
                  <c:v>90.2750547669222</c:v>
                </c:pt>
                <c:pt idx="38">
                  <c:v>88.97310666230302</c:v>
                </c:pt>
                <c:pt idx="39">
                  <c:v>87.68993527148923</c:v>
                </c:pt>
                <c:pt idx="40">
                  <c:v>86.42526979645122</c:v>
                </c:pt>
                <c:pt idx="41">
                  <c:v>85.1788433446124</c:v>
                </c:pt>
                <c:pt idx="42">
                  <c:v>83.95039287252469</c:v>
                </c:pt>
                <c:pt idx="43">
                  <c:v>82.73965913035623</c:v>
                </c:pt>
                <c:pt idx="44">
                  <c:v>81.54638660717994</c:v>
                </c:pt>
                <c:pt idx="45">
                  <c:v>80.37032347705087</c:v>
                </c:pt>
                <c:pt idx="46">
                  <c:v>19.88237495823984</c:v>
                </c:pt>
                <c:pt idx="47">
                  <c:v>19.81039598063958</c:v>
                </c:pt>
                <c:pt idx="48">
                  <c:v>19.73867758424389</c:v>
                </c:pt>
                <c:pt idx="49">
                  <c:v>19.66721882568617</c:v>
                </c:pt>
                <c:pt idx="50">
                  <c:v>19.596018765015</c:v>
                </c:pt>
                <c:pt idx="51">
                  <c:v>19.52507646568186</c:v>
                </c:pt>
                <c:pt idx="52">
                  <c:v>19.45439099452872</c:v>
                </c:pt>
                <c:pt idx="53">
                  <c:v>19.38396142177581</c:v>
                </c:pt>
                <c:pt idx="54">
                  <c:v>19.31378682100941</c:v>
                </c:pt>
                <c:pt idx="55">
                  <c:v>19.24386626916963</c:v>
                </c:pt>
                <c:pt idx="56">
                  <c:v>19.17419884653827</c:v>
                </c:pt>
                <c:pt idx="57">
                  <c:v>19.10478363672673</c:v>
                </c:pt>
                <c:pt idx="58">
                  <c:v>19.03561972666397</c:v>
                </c:pt>
                <c:pt idx="59">
                  <c:v>18.96670620658448</c:v>
                </c:pt>
                <c:pt idx="60">
                  <c:v>18.89804217001632</c:v>
                </c:pt>
                <c:pt idx="61">
                  <c:v>75.01708102693807</c:v>
                </c:pt>
                <c:pt idx="62">
                  <c:v>73.93518363336406</c:v>
                </c:pt>
                <c:pt idx="63">
                  <c:v>72.86888937915775</c:v>
                </c:pt>
                <c:pt idx="64">
                  <c:v>71.81797323562461</c:v>
                </c:pt>
                <c:pt idx="65">
                  <c:v>70.78221341943702</c:v>
                </c:pt>
                <c:pt idx="66">
                  <c:v>69.76139134582969</c:v>
                </c:pt>
                <c:pt idx="67">
                  <c:v>68.75529158246984</c:v>
                </c:pt>
                <c:pt idx="68">
                  <c:v>67.7637018039928</c:v>
                </c:pt>
                <c:pt idx="69">
                  <c:v>66.78641274719332</c:v>
                </c:pt>
                <c:pt idx="70">
                  <c:v>65.82321816686303</c:v>
                </c:pt>
                <c:pt idx="71">
                  <c:v>64.87391479226477</c:v>
                </c:pt>
                <c:pt idx="72">
                  <c:v>63.9383022842349</c:v>
                </c:pt>
                <c:pt idx="73">
                  <c:v>63.01618319290394</c:v>
                </c:pt>
                <c:pt idx="74">
                  <c:v>62.10736291602722</c:v>
                </c:pt>
                <c:pt idx="75">
                  <c:v>61.21164965791638</c:v>
                </c:pt>
                <c:pt idx="76">
                  <c:v>60.32885438896311</c:v>
                </c:pt>
                <c:pt idx="77">
                  <c:v>59.45879080574681</c:v>
                </c:pt>
                <c:pt idx="78">
                  <c:v>58.60127529171742</c:v>
                </c:pt>
                <c:pt idx="79">
                  <c:v>57.75612687844531</c:v>
                </c:pt>
                <c:pt idx="80">
                  <c:v>56.9231672074301</c:v>
                </c:pt>
                <c:pt idx="81">
                  <c:v>56.1022204924602</c:v>
                </c:pt>
                <c:pt idx="82">
                  <c:v>55.2931134825152</c:v>
                </c:pt>
                <c:pt idx="83">
                  <c:v>54.49567542520337</c:v>
                </c:pt>
                <c:pt idx="84">
                  <c:v>53.70973803072636</c:v>
                </c:pt>
                <c:pt idx="85">
                  <c:v>52.93513543636363</c:v>
                </c:pt>
                <c:pt idx="86">
                  <c:v>52.17170417146912</c:v>
                </c:pt>
                <c:pt idx="87">
                  <c:v>51.41928312297274</c:v>
                </c:pt>
                <c:pt idx="88">
                  <c:v>50.67771350137934</c:v>
                </c:pt>
                <c:pt idx="89">
                  <c:v>49.94683880725808</c:v>
                </c:pt>
                <c:pt idx="90">
                  <c:v>49.22650479821514</c:v>
                </c:pt>
                <c:pt idx="91">
                  <c:v>-54.84411800210713</c:v>
                </c:pt>
                <c:pt idx="92">
                  <c:v>-55.73819951111138</c:v>
                </c:pt>
                <c:pt idx="93">
                  <c:v>-56.64685654387031</c:v>
                </c:pt>
                <c:pt idx="94">
                  <c:v>-57.57032671394662</c:v>
                </c:pt>
                <c:pt idx="95">
                  <c:v>-58.50885150853437</c:v>
                </c:pt>
                <c:pt idx="96">
                  <c:v>-59.46267635160772</c:v>
                </c:pt>
                <c:pt idx="97">
                  <c:v>-60.43205066809932</c:v>
                </c:pt>
                <c:pt idx="98">
                  <c:v>-61.4172279491248</c:v>
                </c:pt>
                <c:pt idx="99">
                  <c:v>-62.41846581827063</c:v>
                </c:pt>
                <c:pt idx="100">
                  <c:v>-63.43602609896264</c:v>
                </c:pt>
                <c:pt idx="101">
                  <c:v>-64.4701748829328</c:v>
                </c:pt>
                <c:pt idx="102">
                  <c:v>-65.52118259980201</c:v>
                </c:pt>
                <c:pt idx="103">
                  <c:v>-66.58932408779756</c:v>
                </c:pt>
                <c:pt idx="104">
                  <c:v>-67.67487866562311</c:v>
                </c:pt>
                <c:pt idx="105">
                  <c:v>-68.77813020550047</c:v>
                </c:pt>
                <c:pt idx="106">
                  <c:v>-69.89936720740216</c:v>
                </c:pt>
                <c:pt idx="107">
                  <c:v>-71.03888287449405</c:v>
                </c:pt>
                <c:pt idx="108">
                  <c:v>-72.19697518980785</c:v>
                </c:pt>
                <c:pt idx="109">
                  <c:v>-73.37394699416373</c:v>
                </c:pt>
                <c:pt idx="110">
                  <c:v>-74.57010606536293</c:v>
                </c:pt>
                <c:pt idx="111">
                  <c:v>-75.78576519867174</c:v>
                </c:pt>
                <c:pt idx="112">
                  <c:v>-77.02124228861723</c:v>
                </c:pt>
                <c:pt idx="113">
                  <c:v>-78.27686041211672</c:v>
                </c:pt>
                <c:pt idx="114">
                  <c:v>-79.55294791296215</c:v>
                </c:pt>
                <c:pt idx="115">
                  <c:v>-80.84983848768204</c:v>
                </c:pt>
                <c:pt idx="116">
                  <c:v>-82.16787127280296</c:v>
                </c:pt>
                <c:pt idx="117">
                  <c:v>-83.50739093353361</c:v>
                </c:pt>
                <c:pt idx="118">
                  <c:v>-84.86874775389481</c:v>
                </c:pt>
                <c:pt idx="119">
                  <c:v>-86.25229772831846</c:v>
                </c:pt>
                <c:pt idx="120">
                  <c:v>-87.65840265474024</c:v>
                </c:pt>
                <c:pt idx="121">
                  <c:v>-50.29326134958478</c:v>
                </c:pt>
                <c:pt idx="122">
                  <c:v>-50.75611465890133</c:v>
                </c:pt>
                <c:pt idx="123">
                  <c:v>-51.22322764794824</c:v>
                </c:pt>
                <c:pt idx="124">
                  <c:v>-51.69463951893289</c:v>
                </c:pt>
                <c:pt idx="125">
                  <c:v>-52.17038983484397</c:v>
                </c:pt>
                <c:pt idx="126">
                  <c:v>-52.65051852277188</c:v>
                </c:pt>
                <c:pt idx="127">
                  <c:v>-53.13506587725953</c:v>
                </c:pt>
                <c:pt idx="128">
                  <c:v>-53.62407256368403</c:v>
                </c:pt>
                <c:pt idx="129">
                  <c:v>-54.11757962166957</c:v>
                </c:pt>
                <c:pt idx="130">
                  <c:v>-54.6156284685316</c:v>
                </c:pt>
                <c:pt idx="131">
                  <c:v>-55.11826090275275</c:v>
                </c:pt>
                <c:pt idx="132">
                  <c:v>-55.6255191074908</c:v>
                </c:pt>
                <c:pt idx="133">
                  <c:v>-56.1374456541188</c:v>
                </c:pt>
                <c:pt idx="134">
                  <c:v>-56.65408350579793</c:v>
                </c:pt>
                <c:pt idx="135">
                  <c:v>-57.1754760210831</c:v>
                </c:pt>
                <c:pt idx="136">
                  <c:v>-57.70166695756181</c:v>
                </c:pt>
                <c:pt idx="137">
                  <c:v>-58.23270047552651</c:v>
                </c:pt>
                <c:pt idx="138">
                  <c:v>-58.7686211416807</c:v>
                </c:pt>
                <c:pt idx="139">
                  <c:v>-59.30947393287917</c:v>
                </c:pt>
                <c:pt idx="140">
                  <c:v>-59.85530423990266</c:v>
                </c:pt>
                <c:pt idx="141">
                  <c:v>-60.40615787126725</c:v>
                </c:pt>
                <c:pt idx="142">
                  <c:v>-60.96208105706885</c:v>
                </c:pt>
                <c:pt idx="143">
                  <c:v>-61.52312045286298</c:v>
                </c:pt>
                <c:pt idx="144">
                  <c:v>-62.08932314358037</c:v>
                </c:pt>
                <c:pt idx="145">
                  <c:v>-62.6607366474785</c:v>
                </c:pt>
                <c:pt idx="146">
                  <c:v>-63.23740892012952</c:v>
                </c:pt>
                <c:pt idx="147">
                  <c:v>-63.81938835844501</c:v>
                </c:pt>
                <c:pt idx="148">
                  <c:v>-64.4067238047375</c:v>
                </c:pt>
                <c:pt idx="149">
                  <c:v>-64.9994645508197</c:v>
                </c:pt>
                <c:pt idx="150">
                  <c:v>-65.59766034214112</c:v>
                </c:pt>
                <c:pt idx="151">
                  <c:v>61.66139253637952</c:v>
                </c:pt>
                <c:pt idx="152">
                  <c:v>61.1327940350438</c:v>
                </c:pt>
                <c:pt idx="153">
                  <c:v>60.60872699762935</c:v>
                </c:pt>
                <c:pt idx="154">
                  <c:v>60.08915257770508</c:v>
                </c:pt>
                <c:pt idx="155">
                  <c:v>59.5740322618548</c:v>
                </c:pt>
                <c:pt idx="156">
                  <c:v>59.06332786682248</c:v>
                </c:pt>
                <c:pt idx="157">
                  <c:v>58.5570015366819</c:v>
                </c:pt>
                <c:pt idx="158">
                  <c:v>58.0550157400306</c:v>
                </c:pt>
                <c:pt idx="159">
                  <c:v>57.55733326720782</c:v>
                </c:pt>
                <c:pt idx="160">
                  <c:v>57.06391722753638</c:v>
                </c:pt>
                <c:pt idx="161">
                  <c:v>56.57473104658814</c:v>
                </c:pt>
                <c:pt idx="162">
                  <c:v>56.08973846347296</c:v>
                </c:pt>
                <c:pt idx="163">
                  <c:v>55.6089035281508</c:v>
                </c:pt>
                <c:pt idx="164">
                  <c:v>55.13219059876699</c:v>
                </c:pt>
                <c:pt idx="165">
                  <c:v>54.65956433901022</c:v>
                </c:pt>
                <c:pt idx="166">
                  <c:v>54.19098971549328</c:v>
                </c:pt>
                <c:pt idx="167">
                  <c:v>53.72643199515622</c:v>
                </c:pt>
                <c:pt idx="168">
                  <c:v>53.26585674269172</c:v>
                </c:pt>
                <c:pt idx="169">
                  <c:v>52.80922981799264</c:v>
                </c:pt>
                <c:pt idx="170">
                  <c:v>52.35651737362132</c:v>
                </c:pt>
                <c:pt idx="171">
                  <c:v>51.90768585230064</c:v>
                </c:pt>
                <c:pt idx="172">
                  <c:v>51.4627019844267</c:v>
                </c:pt>
                <c:pt idx="173">
                  <c:v>51.02153278560258</c:v>
                </c:pt>
                <c:pt idx="174">
                  <c:v>50.58414555419341</c:v>
                </c:pt>
                <c:pt idx="175">
                  <c:v>50.15050786890242</c:v>
                </c:pt>
                <c:pt idx="176">
                  <c:v>49.72058758636767</c:v>
                </c:pt>
                <c:pt idx="177">
                  <c:v>49.2943528387794</c:v>
                </c:pt>
                <c:pt idx="178">
                  <c:v>48.87177203151787</c:v>
                </c:pt>
                <c:pt idx="179">
                  <c:v>48.45281384081143</c:v>
                </c:pt>
                <c:pt idx="180">
                  <c:v>48.03744721141459</c:v>
                </c:pt>
                <c:pt idx="181">
                  <c:v>47.62564135430608</c:v>
                </c:pt>
                <c:pt idx="182">
                  <c:v>47.21736574440666</c:v>
                </c:pt>
                <c:pt idx="183">
                  <c:v>46.81259011831634</c:v>
                </c:pt>
                <c:pt idx="184">
                  <c:v>46.41128447207122</c:v>
                </c:pt>
                <c:pt idx="185">
                  <c:v>46.01341905891941</c:v>
                </c:pt>
                <c:pt idx="186">
                  <c:v>45.61896438711602</c:v>
                </c:pt>
                <c:pt idx="187">
                  <c:v>45.22789121773715</c:v>
                </c:pt>
                <c:pt idx="188">
                  <c:v>44.84017056251247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'Supercap 1'!$H$17</c:f>
              <c:strCache>
                <c:ptCount val="1"/>
                <c:pt idx="0">
                  <c:v>UL [V]</c:v>
                </c:pt>
              </c:strCache>
            </c:strRef>
          </c:tx>
          <c:val>
            <c:numRef>
              <c:f>'Supercap 1'!$H$19:$H$207</c:f>
              <c:numCache>
                <c:formatCode>0.00</c:formatCode>
                <c:ptCount val="189"/>
                <c:pt idx="0">
                  <c:v>2.826938788611687</c:v>
                </c:pt>
                <c:pt idx="1">
                  <c:v>2.786168637796382</c:v>
                </c:pt>
                <c:pt idx="2">
                  <c:v>2.745986474667332</c:v>
                </c:pt>
                <c:pt idx="3">
                  <c:v>2.706383819257889</c:v>
                </c:pt>
                <c:pt idx="4">
                  <c:v>2.667352313899602</c:v>
                </c:pt>
                <c:pt idx="5">
                  <c:v>2.628883721458431</c:v>
                </c:pt>
                <c:pt idx="6">
                  <c:v>2.590969923596399</c:v>
                </c:pt>
                <c:pt idx="7">
                  <c:v>2.553602919058313</c:v>
                </c:pt>
                <c:pt idx="8">
                  <c:v>2.516774821983193</c:v>
                </c:pt>
                <c:pt idx="9">
                  <c:v>2.48047786024006</c:v>
                </c:pt>
                <c:pt idx="10">
                  <c:v>2.444704373787713</c:v>
                </c:pt>
                <c:pt idx="11">
                  <c:v>2.409446813058176</c:v>
                </c:pt>
                <c:pt idx="12">
                  <c:v>2.374697737363445</c:v>
                </c:pt>
                <c:pt idx="13">
                  <c:v>2.340449813325224</c:v>
                </c:pt>
                <c:pt idx="14">
                  <c:v>2.306695813327303</c:v>
                </c:pt>
                <c:pt idx="15">
                  <c:v>2.377670279434213</c:v>
                </c:pt>
                <c:pt idx="16">
                  <c:v>2.369062541367525</c:v>
                </c:pt>
                <c:pt idx="17">
                  <c:v>2.360485965382168</c:v>
                </c:pt>
                <c:pt idx="18">
                  <c:v>2.351940438663914</c:v>
                </c:pt>
                <c:pt idx="19">
                  <c:v>2.343425848806952</c:v>
                </c:pt>
                <c:pt idx="20">
                  <c:v>2.334942083812407</c:v>
                </c:pt>
                <c:pt idx="21">
                  <c:v>2.326489032086865</c:v>
                </c:pt>
                <c:pt idx="22">
                  <c:v>2.318066582440907</c:v>
                </c:pt>
                <c:pt idx="23">
                  <c:v>2.309674624087648</c:v>
                </c:pt>
                <c:pt idx="24">
                  <c:v>2.301313046641278</c:v>
                </c:pt>
                <c:pt idx="25">
                  <c:v>2.29298174011561</c:v>
                </c:pt>
                <c:pt idx="26">
                  <c:v>2.284680594922631</c:v>
                </c:pt>
                <c:pt idx="27">
                  <c:v>2.276409501871067</c:v>
                </c:pt>
                <c:pt idx="28">
                  <c:v>2.26816835216494</c:v>
                </c:pt>
                <c:pt idx="29">
                  <c:v>2.259957037402142</c:v>
                </c:pt>
                <c:pt idx="30">
                  <c:v>2.251775449573002</c:v>
                </c:pt>
                <c:pt idx="31">
                  <c:v>2.145258686613782</c:v>
                </c:pt>
                <c:pt idx="32">
                  <c:v>2.114319735779958</c:v>
                </c:pt>
                <c:pt idx="33">
                  <c:v>2.08382698692852</c:v>
                </c:pt>
                <c:pt idx="34">
                  <c:v>2.053774004928226</c:v>
                </c:pt>
                <c:pt idx="35">
                  <c:v>2.024154447455388</c:v>
                </c:pt>
                <c:pt idx="36">
                  <c:v>1.9949620636554</c:v>
                </c:pt>
                <c:pt idx="37">
                  <c:v>1.966190692823565</c:v>
                </c:pt>
                <c:pt idx="38">
                  <c:v>1.93783426310496</c:v>
                </c:pt>
                <c:pt idx="39">
                  <c:v>1.909886790213035</c:v>
                </c:pt>
                <c:pt idx="40">
                  <c:v>1.882342376166707</c:v>
                </c:pt>
                <c:pt idx="41">
                  <c:v>1.855195208045658</c:v>
                </c:pt>
                <c:pt idx="42">
                  <c:v>1.828439556763587</c:v>
                </c:pt>
                <c:pt idx="43">
                  <c:v>1.802069775859158</c:v>
                </c:pt>
                <c:pt idx="44">
                  <c:v>1.776080300304379</c:v>
                </c:pt>
                <c:pt idx="45">
                  <c:v>1.750465645330168</c:v>
                </c:pt>
                <c:pt idx="46">
                  <c:v>1.804325527460265</c:v>
                </c:pt>
                <c:pt idx="47">
                  <c:v>1.797793435243041</c:v>
                </c:pt>
                <c:pt idx="48">
                  <c:v>1.791284990770132</c:v>
                </c:pt>
                <c:pt idx="49">
                  <c:v>1.78480010843102</c:v>
                </c:pt>
                <c:pt idx="50">
                  <c:v>1.778338702925111</c:v>
                </c:pt>
                <c:pt idx="51">
                  <c:v>1.771900689260628</c:v>
                </c:pt>
                <c:pt idx="52">
                  <c:v>1.76548598275348</c:v>
                </c:pt>
                <c:pt idx="53">
                  <c:v>1.759094499026154</c:v>
                </c:pt>
                <c:pt idx="54">
                  <c:v>1.752726154006604</c:v>
                </c:pt>
                <c:pt idx="55">
                  <c:v>1.746380863927144</c:v>
                </c:pt>
                <c:pt idx="56">
                  <c:v>1.740058545323347</c:v>
                </c:pt>
                <c:pt idx="57">
                  <c:v>1.73375911503295</c:v>
                </c:pt>
                <c:pt idx="58">
                  <c:v>1.727482490194755</c:v>
                </c:pt>
                <c:pt idx="59">
                  <c:v>1.721228588247541</c:v>
                </c:pt>
                <c:pt idx="60">
                  <c:v>1.714997326928981</c:v>
                </c:pt>
                <c:pt idx="61">
                  <c:v>1.633872024766711</c:v>
                </c:pt>
                <c:pt idx="62">
                  <c:v>1.610308299534669</c:v>
                </c:pt>
                <c:pt idx="63">
                  <c:v>1.587084410678055</c:v>
                </c:pt>
                <c:pt idx="64">
                  <c:v>1.564195457071904</c:v>
                </c:pt>
                <c:pt idx="65">
                  <c:v>1.541636608275338</c:v>
                </c:pt>
                <c:pt idx="66">
                  <c:v>1.51940310351217</c:v>
                </c:pt>
                <c:pt idx="67">
                  <c:v>1.497490250666193</c:v>
                </c:pt>
                <c:pt idx="68">
                  <c:v>1.475893425290963</c:v>
                </c:pt>
                <c:pt idx="69">
                  <c:v>1.45460806963387</c:v>
                </c:pt>
                <c:pt idx="70">
                  <c:v>1.433629691674277</c:v>
                </c:pt>
                <c:pt idx="71">
                  <c:v>1.412953864175527</c:v>
                </c:pt>
                <c:pt idx="72">
                  <c:v>1.392576223750636</c:v>
                </c:pt>
                <c:pt idx="73">
                  <c:v>1.372492469941448</c:v>
                </c:pt>
                <c:pt idx="74">
                  <c:v>1.352698364311073</c:v>
                </c:pt>
                <c:pt idx="75">
                  <c:v>1.333189729549418</c:v>
                </c:pt>
                <c:pt idx="76">
                  <c:v>1.313962448591616</c:v>
                </c:pt>
                <c:pt idx="77">
                  <c:v>1.295012463749165</c:v>
                </c:pt>
                <c:pt idx="78">
                  <c:v>1.276335775853605</c:v>
                </c:pt>
                <c:pt idx="79">
                  <c:v>1.257928443412539</c:v>
                </c:pt>
                <c:pt idx="80">
                  <c:v>1.239786581777827</c:v>
                </c:pt>
                <c:pt idx="81">
                  <c:v>1.221906362325783</c:v>
                </c:pt>
                <c:pt idx="82">
                  <c:v>1.204284011649181</c:v>
                </c:pt>
                <c:pt idx="83">
                  <c:v>1.18691581076093</c:v>
                </c:pt>
                <c:pt idx="84">
                  <c:v>1.16979809430922</c:v>
                </c:pt>
                <c:pt idx="85">
                  <c:v>1.152927249804</c:v>
                </c:pt>
                <c:pt idx="86">
                  <c:v>1.136299716854597</c:v>
                </c:pt>
                <c:pt idx="87">
                  <c:v>1.119911986418346</c:v>
                </c:pt>
                <c:pt idx="88">
                  <c:v>1.103760600060042</c:v>
                </c:pt>
                <c:pt idx="89">
                  <c:v>1.087842149222081</c:v>
                </c:pt>
                <c:pt idx="90">
                  <c:v>1.072153274505126</c:v>
                </c:pt>
                <c:pt idx="91">
                  <c:v>1.194504890085893</c:v>
                </c:pt>
                <c:pt idx="92">
                  <c:v>1.213977985352006</c:v>
                </c:pt>
                <c:pt idx="93">
                  <c:v>1.233768535525495</c:v>
                </c:pt>
                <c:pt idx="94">
                  <c:v>1.253881715829757</c:v>
                </c:pt>
                <c:pt idx="95">
                  <c:v>1.274322785855878</c:v>
                </c:pt>
                <c:pt idx="96">
                  <c:v>1.295097090938016</c:v>
                </c:pt>
                <c:pt idx="97">
                  <c:v>1.316210063551203</c:v>
                </c:pt>
                <c:pt idx="98">
                  <c:v>1.337667224731938</c:v>
                </c:pt>
                <c:pt idx="99">
                  <c:v>1.359474185521934</c:v>
                </c:pt>
                <c:pt idx="100">
                  <c:v>1.381636648435406</c:v>
                </c:pt>
                <c:pt idx="101">
                  <c:v>1.404160408950276</c:v>
                </c:pt>
                <c:pt idx="102">
                  <c:v>1.427051357023688</c:v>
                </c:pt>
                <c:pt idx="103">
                  <c:v>1.450315478632231</c:v>
                </c:pt>
                <c:pt idx="104">
                  <c:v>1.473958857337271</c:v>
                </c:pt>
                <c:pt idx="105">
                  <c:v>1.4979876758758</c:v>
                </c:pt>
                <c:pt idx="106">
                  <c:v>1.522408217777219</c:v>
                </c:pt>
                <c:pt idx="107">
                  <c:v>1.54722686900648</c:v>
                </c:pt>
                <c:pt idx="108">
                  <c:v>1.572450119634015</c:v>
                </c:pt>
                <c:pt idx="109">
                  <c:v>1.598084565532886</c:v>
                </c:pt>
                <c:pt idx="110">
                  <c:v>1.624136910103604</c:v>
                </c:pt>
                <c:pt idx="111">
                  <c:v>1.65061396602707</c:v>
                </c:pt>
                <c:pt idx="112">
                  <c:v>1.677522657046083</c:v>
                </c:pt>
                <c:pt idx="113">
                  <c:v>1.704870019775902</c:v>
                </c:pt>
                <c:pt idx="114">
                  <c:v>1.732663205544315</c:v>
                </c:pt>
                <c:pt idx="115">
                  <c:v>1.760909482261714</c:v>
                </c:pt>
                <c:pt idx="116">
                  <c:v>1.789616236321648</c:v>
                </c:pt>
                <c:pt idx="117">
                  <c:v>1.818790974532362</c:v>
                </c:pt>
                <c:pt idx="118">
                  <c:v>1.848441326079829</c:v>
                </c:pt>
                <c:pt idx="119">
                  <c:v>1.878575044522776</c:v>
                </c:pt>
                <c:pt idx="120">
                  <c:v>1.909200009820242</c:v>
                </c:pt>
                <c:pt idx="121">
                  <c:v>1.888598676196477</c:v>
                </c:pt>
                <c:pt idx="122">
                  <c:v>1.90597961598426</c:v>
                </c:pt>
                <c:pt idx="123">
                  <c:v>1.923520514090194</c:v>
                </c:pt>
                <c:pt idx="124">
                  <c:v>1.941222842624755</c:v>
                </c:pt>
                <c:pt idx="125">
                  <c:v>1.959088087246382</c:v>
                </c:pt>
                <c:pt idx="126">
                  <c:v>1.977117747286158</c:v>
                </c:pt>
                <c:pt idx="127">
                  <c:v>1.995313335873642</c:v>
                </c:pt>
                <c:pt idx="128">
                  <c:v>2.013676380063859</c:v>
                </c:pt>
                <c:pt idx="129">
                  <c:v>2.032208420965453</c:v>
                </c:pt>
                <c:pt idx="130">
                  <c:v>2.050911013870031</c:v>
                </c:pt>
                <c:pt idx="131">
                  <c:v>2.069785728382681</c:v>
                </c:pt>
                <c:pt idx="132">
                  <c:v>2.088834148553706</c:v>
                </c:pt>
                <c:pt idx="133">
                  <c:v>2.108057873011564</c:v>
                </c:pt>
                <c:pt idx="134">
                  <c:v>2.127458515097032</c:v>
                </c:pt>
                <c:pt idx="135">
                  <c:v>2.147037702998602</c:v>
                </c:pt>
                <c:pt idx="136">
                  <c:v>2.166797079889131</c:v>
                </c:pt>
                <c:pt idx="137">
                  <c:v>2.186738304063737</c:v>
                </c:pt>
                <c:pt idx="138">
                  <c:v>2.206863049078975</c:v>
                </c:pt>
                <c:pt idx="139">
                  <c:v>2.22717300389329</c:v>
                </c:pt>
                <c:pt idx="140">
                  <c:v>2.247669873008758</c:v>
                </c:pt>
                <c:pt idx="141">
                  <c:v>2.268355376614139</c:v>
                </c:pt>
                <c:pt idx="142">
                  <c:v>2.28923125072924</c:v>
                </c:pt>
                <c:pt idx="143">
                  <c:v>2.310299247350613</c:v>
                </c:pt>
                <c:pt idx="144">
                  <c:v>2.331561134598587</c:v>
                </c:pt>
                <c:pt idx="145">
                  <c:v>2.353018696865658</c:v>
                </c:pt>
                <c:pt idx="146">
                  <c:v>2.374673734966243</c:v>
                </c:pt>
                <c:pt idx="147">
                  <c:v>2.396528066287814</c:v>
                </c:pt>
                <c:pt idx="148">
                  <c:v>2.418583524943418</c:v>
                </c:pt>
                <c:pt idx="149">
                  <c:v>2.440841961925608</c:v>
                </c:pt>
                <c:pt idx="150">
                  <c:v>2.463305245261782</c:v>
                </c:pt>
                <c:pt idx="151">
                  <c:v>2.315491602486803</c:v>
                </c:pt>
                <c:pt idx="152">
                  <c:v>2.29564181738492</c:v>
                </c:pt>
                <c:pt idx="153">
                  <c:v>2.27596219656615</c:v>
                </c:pt>
                <c:pt idx="154">
                  <c:v>2.256451281280028</c:v>
                </c:pt>
                <c:pt idx="155">
                  <c:v>2.237107625281374</c:v>
                </c:pt>
                <c:pt idx="156">
                  <c:v>2.217929794723092</c:v>
                </c:pt>
                <c:pt idx="157">
                  <c:v>2.198916368049882</c:v>
                </c:pt>
                <c:pt idx="158">
                  <c:v>2.180065935892873</c:v>
                </c:pt>
                <c:pt idx="159">
                  <c:v>2.161377100965149</c:v>
                </c:pt>
                <c:pt idx="160">
                  <c:v>2.142848477958176</c:v>
                </c:pt>
                <c:pt idx="161">
                  <c:v>2.12447869343912</c:v>
                </c:pt>
                <c:pt idx="162">
                  <c:v>2.106266385749036</c:v>
                </c:pt>
                <c:pt idx="163">
                  <c:v>2.088210204901938</c:v>
                </c:pt>
                <c:pt idx="164">
                  <c:v>2.070308812484733</c:v>
                </c:pt>
                <c:pt idx="165">
                  <c:v>2.052560881558004</c:v>
                </c:pt>
                <c:pt idx="166">
                  <c:v>2.034965096557661</c:v>
                </c:pt>
                <c:pt idx="167">
                  <c:v>2.017520153197417</c:v>
                </c:pt>
                <c:pt idx="168">
                  <c:v>2.000224758372112</c:v>
                </c:pt>
                <c:pt idx="169">
                  <c:v>1.983077630061862</c:v>
                </c:pt>
                <c:pt idx="170">
                  <c:v>1.966077497237021</c:v>
                </c:pt>
                <c:pt idx="171">
                  <c:v>1.949223099763979</c:v>
                </c:pt>
                <c:pt idx="172">
                  <c:v>1.932513188311747</c:v>
                </c:pt>
                <c:pt idx="173">
                  <c:v>1.915946524259352</c:v>
                </c:pt>
                <c:pt idx="174">
                  <c:v>1.899521879604021</c:v>
                </c:pt>
                <c:pt idx="175">
                  <c:v>1.883238036870163</c:v>
                </c:pt>
                <c:pt idx="176">
                  <c:v>1.867093789019117</c:v>
                </c:pt>
                <c:pt idx="177">
                  <c:v>1.851087939359681</c:v>
                </c:pt>
                <c:pt idx="178">
                  <c:v>1.835219301459412</c:v>
                </c:pt>
                <c:pt idx="179">
                  <c:v>1.819486699056677</c:v>
                </c:pt>
                <c:pt idx="180">
                  <c:v>1.803888965973465</c:v>
                </c:pt>
                <c:pt idx="181">
                  <c:v>1.788424946028942</c:v>
                </c:pt>
                <c:pt idx="182">
                  <c:v>1.773093492953753</c:v>
                </c:pt>
                <c:pt idx="183">
                  <c:v>1.757893470305051</c:v>
                </c:pt>
                <c:pt idx="184">
                  <c:v>1.74282375138226</c:v>
                </c:pt>
                <c:pt idx="185">
                  <c:v>1.72788321914356</c:v>
                </c:pt>
                <c:pt idx="186">
                  <c:v>1.713070766123081</c:v>
                </c:pt>
                <c:pt idx="187">
                  <c:v>1.698385294348819</c:v>
                </c:pt>
                <c:pt idx="188">
                  <c:v>1.683825715261244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6609272"/>
        <c:axId val="2086612248"/>
      </c:lineChart>
      <c:catAx>
        <c:axId val="2086609272"/>
        <c:scaling>
          <c:orientation val="minMax"/>
        </c:scaling>
        <c:delete val="0"/>
        <c:axPos val="b"/>
        <c:majorTickMark val="out"/>
        <c:minorTickMark val="none"/>
        <c:tickLblPos val="nextTo"/>
        <c:crossAx val="2086612248"/>
        <c:crosses val="autoZero"/>
        <c:auto val="1"/>
        <c:lblAlgn val="ctr"/>
        <c:lblOffset val="100"/>
        <c:noMultiLvlLbl val="0"/>
      </c:catAx>
      <c:valAx>
        <c:axId val="20866122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866092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 sz="1400"/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7"/>
          <c:order val="0"/>
          <c:tx>
            <c:strRef>
              <c:f>'Supercap 1'!$L$17</c:f>
              <c:strCache>
                <c:ptCount val="1"/>
                <c:pt idx="0">
                  <c:v>SoC</c:v>
                </c:pt>
              </c:strCache>
            </c:strRef>
          </c:tx>
          <c:val>
            <c:numRef>
              <c:f>'Supercap 1'!$L$19:$L$207</c:f>
              <c:numCache>
                <c:formatCode>0.0%</c:formatCode>
                <c:ptCount val="189"/>
                <c:pt idx="0">
                  <c:v>0.89598028592346</c:v>
                </c:pt>
                <c:pt idx="1">
                  <c:v>0.883058744347014</c:v>
                </c:pt>
                <c:pt idx="2">
                  <c:v>0.870323557424217</c:v>
                </c:pt>
                <c:pt idx="3">
                  <c:v>0.857772037545643</c:v>
                </c:pt>
                <c:pt idx="4">
                  <c:v>0.845401535862607</c:v>
                </c:pt>
                <c:pt idx="5">
                  <c:v>0.833209441728157</c:v>
                </c:pt>
                <c:pt idx="6">
                  <c:v>0.821193182146127</c:v>
                </c:pt>
                <c:pt idx="7">
                  <c:v>0.80935022122814</c:v>
                </c:pt>
                <c:pt idx="8">
                  <c:v>0.797678059658433</c:v>
                </c:pt>
                <c:pt idx="9">
                  <c:v>0.786174234166415</c:v>
                </c:pt>
                <c:pt idx="10">
                  <c:v>0.774836317006813</c:v>
                </c:pt>
                <c:pt idx="11">
                  <c:v>0.763661915447333</c:v>
                </c:pt>
                <c:pt idx="12">
                  <c:v>0.752648671263699</c:v>
                </c:pt>
                <c:pt idx="13">
                  <c:v>0.74179426024198</c:v>
                </c:pt>
                <c:pt idx="14">
                  <c:v>0.731096391688088</c:v>
                </c:pt>
                <c:pt idx="15">
                  <c:v>0.728449904469417</c:v>
                </c:pt>
                <c:pt idx="16">
                  <c:v>0.725812998170764</c:v>
                </c:pt>
                <c:pt idx="17">
                  <c:v>0.723185638106894</c:v>
                </c:pt>
                <c:pt idx="18">
                  <c:v>0.720567789718142</c:v>
                </c:pt>
                <c:pt idx="19">
                  <c:v>0.717959418569959</c:v>
                </c:pt>
                <c:pt idx="20">
                  <c:v>0.715360490352453</c:v>
                </c:pt>
                <c:pt idx="21">
                  <c:v>0.712770970879946</c:v>
                </c:pt>
                <c:pt idx="22">
                  <c:v>0.710190826090519</c:v>
                </c:pt>
                <c:pt idx="23">
                  <c:v>0.707620022045566</c:v>
                </c:pt>
                <c:pt idx="24">
                  <c:v>0.705058524929344</c:v>
                </c:pt>
                <c:pt idx="25">
                  <c:v>0.702506301048535</c:v>
                </c:pt>
                <c:pt idx="26">
                  <c:v>0.699963316831798</c:v>
                </c:pt>
                <c:pt idx="27">
                  <c:v>0.697429538829325</c:v>
                </c:pt>
                <c:pt idx="28">
                  <c:v>0.69490493371241</c:v>
                </c:pt>
                <c:pt idx="29">
                  <c:v>0.692389468273</c:v>
                </c:pt>
                <c:pt idx="30">
                  <c:v>0.689883109423265</c:v>
                </c:pt>
                <c:pt idx="31">
                  <c:v>0.679933945207119</c:v>
                </c:pt>
                <c:pt idx="32">
                  <c:v>0.670128267976688</c:v>
                </c:pt>
                <c:pt idx="33">
                  <c:v>0.660464008360654</c:v>
                </c:pt>
                <c:pt idx="34">
                  <c:v>0.6509391268322</c:v>
                </c:pt>
                <c:pt idx="35">
                  <c:v>0.641551613278595</c:v>
                </c:pt>
                <c:pt idx="36">
                  <c:v>0.632299486576982</c:v>
                </c:pt>
                <c:pt idx="37">
                  <c:v>0.623180794176282</c:v>
                </c:pt>
                <c:pt idx="38">
                  <c:v>0.614193611685141</c:v>
                </c:pt>
                <c:pt idx="39">
                  <c:v>0.605336042465798</c:v>
                </c:pt>
                <c:pt idx="40">
                  <c:v>0.596606217233834</c:v>
                </c:pt>
                <c:pt idx="41">
                  <c:v>0.588002293663671</c:v>
                </c:pt>
                <c:pt idx="42">
                  <c:v>0.579522455999779</c:v>
                </c:pt>
                <c:pt idx="43">
                  <c:v>0.571164914673481</c:v>
                </c:pt>
                <c:pt idx="44">
                  <c:v>0.562927905925281</c:v>
                </c:pt>
                <c:pt idx="45">
                  <c:v>0.554809691432649</c:v>
                </c:pt>
                <c:pt idx="46">
                  <c:v>0.552801370729797</c:v>
                </c:pt>
                <c:pt idx="47">
                  <c:v>0.550800320630743</c:v>
                </c:pt>
                <c:pt idx="48">
                  <c:v>0.548806514814152</c:v>
                </c:pt>
                <c:pt idx="49">
                  <c:v>0.546819927053982</c:v>
                </c:pt>
                <c:pt idx="50">
                  <c:v>0.544840531219132</c:v>
                </c:pt>
                <c:pt idx="51">
                  <c:v>0.542868301273103</c:v>
                </c:pt>
                <c:pt idx="52">
                  <c:v>0.540903211273656</c:v>
                </c:pt>
                <c:pt idx="53">
                  <c:v>0.538945235372467</c:v>
                </c:pt>
                <c:pt idx="54">
                  <c:v>0.536994347814789</c:v>
                </c:pt>
                <c:pt idx="55">
                  <c:v>0.535050522939115</c:v>
                </c:pt>
                <c:pt idx="56">
                  <c:v>0.533113735176839</c:v>
                </c:pt>
                <c:pt idx="57">
                  <c:v>0.531183959051917</c:v>
                </c:pt>
                <c:pt idx="58">
                  <c:v>0.529261169180536</c:v>
                </c:pt>
                <c:pt idx="59">
                  <c:v>0.52734534027078</c:v>
                </c:pt>
                <c:pt idx="60">
                  <c:v>0.525436447122294</c:v>
                </c:pt>
                <c:pt idx="61">
                  <c:v>0.51785896419028</c:v>
                </c:pt>
                <c:pt idx="62">
                  <c:v>0.510390763823273</c:v>
                </c:pt>
                <c:pt idx="63">
                  <c:v>0.503030269946591</c:v>
                </c:pt>
                <c:pt idx="64">
                  <c:v>0.49577592921572</c:v>
                </c:pt>
                <c:pt idx="65">
                  <c:v>0.488626210688504</c:v>
                </c:pt>
                <c:pt idx="66">
                  <c:v>0.481579605502056</c:v>
                </c:pt>
                <c:pt idx="67">
                  <c:v>0.474634626554332</c:v>
                </c:pt>
                <c:pt idx="68">
                  <c:v>0.467789808190292</c:v>
                </c:pt>
                <c:pt idx="69">
                  <c:v>0.461043705892596</c:v>
                </c:pt>
                <c:pt idx="70">
                  <c:v>0.454394895976751</c:v>
                </c:pt>
                <c:pt idx="71">
                  <c:v>0.447841975290664</c:v>
                </c:pt>
                <c:pt idx="72">
                  <c:v>0.441383560918519</c:v>
                </c:pt>
                <c:pt idx="73">
                  <c:v>0.435018289888933</c:v>
                </c:pt>
                <c:pt idx="74">
                  <c:v>0.428744818887314</c:v>
                </c:pt>
                <c:pt idx="75">
                  <c:v>0.422561823972373</c:v>
                </c:pt>
                <c:pt idx="76">
                  <c:v>0.41646800029672</c:v>
                </c:pt>
                <c:pt idx="77">
                  <c:v>0.410462061831493</c:v>
                </c:pt>
                <c:pt idx="78">
                  <c:v>0.404542741094956</c:v>
                </c:pt>
                <c:pt idx="79">
                  <c:v>0.398708788885012</c:v>
                </c:pt>
                <c:pt idx="80">
                  <c:v>0.392958974015575</c:v>
                </c:pt>
                <c:pt idx="81">
                  <c:v>0.38729208305674</c:v>
                </c:pt>
                <c:pt idx="82">
                  <c:v>0.381706920078708</c:v>
                </c:pt>
                <c:pt idx="83">
                  <c:v>0.376202306399395</c:v>
                </c:pt>
                <c:pt idx="84">
                  <c:v>0.370777080335685</c:v>
                </c:pt>
                <c:pt idx="85">
                  <c:v>0.365430096958275</c:v>
                </c:pt>
                <c:pt idx="86">
                  <c:v>0.360160227850046</c:v>
                </c:pt>
                <c:pt idx="87">
                  <c:v>0.354966360867927</c:v>
                </c:pt>
                <c:pt idx="88">
                  <c:v>0.349847399908192</c:v>
                </c:pt>
                <c:pt idx="89">
                  <c:v>0.344802264675135</c:v>
                </c:pt>
                <c:pt idx="90">
                  <c:v>0.339829890453093</c:v>
                </c:pt>
                <c:pt idx="91">
                  <c:v>0.345369700352296</c:v>
                </c:pt>
                <c:pt idx="92">
                  <c:v>0.350999821515035</c:v>
                </c:pt>
                <c:pt idx="93">
                  <c:v>0.356721726216436</c:v>
                </c:pt>
                <c:pt idx="94">
                  <c:v>0.362536910732996</c:v>
                </c:pt>
                <c:pt idx="95">
                  <c:v>0.368446895733858</c:v>
                </c:pt>
                <c:pt idx="96">
                  <c:v>0.374453226678465</c:v>
                </c:pt>
                <c:pt idx="97">
                  <c:v>0.380557474220697</c:v>
                </c:pt>
                <c:pt idx="98">
                  <c:v>0.386761234619599</c:v>
                </c:pt>
                <c:pt idx="99">
                  <c:v>0.393066130156798</c:v>
                </c:pt>
                <c:pt idx="100">
                  <c:v>0.399473809560733</c:v>
                </c:pt>
                <c:pt idx="101">
                  <c:v>0.405985948437797</c:v>
                </c:pt>
                <c:pt idx="102">
                  <c:v>0.412604249710505</c:v>
                </c:pt>
                <c:pt idx="103">
                  <c:v>0.419330444062807</c:v>
                </c:pt>
                <c:pt idx="104">
                  <c:v>0.426166290392668</c:v>
                </c:pt>
                <c:pt idx="105">
                  <c:v>0.433113576272012</c:v>
                </c:pt>
                <c:pt idx="106">
                  <c:v>0.440174118414174</c:v>
                </c:pt>
                <c:pt idx="107">
                  <c:v>0.447349763148971</c:v>
                </c:pt>
                <c:pt idx="108">
                  <c:v>0.454642386905517</c:v>
                </c:pt>
                <c:pt idx="109">
                  <c:v>0.462053896702908</c:v>
                </c:pt>
                <c:pt idx="110">
                  <c:v>0.469586230648904</c:v>
                </c:pt>
                <c:pt idx="111">
                  <c:v>0.477241358446749</c:v>
                </c:pt>
                <c:pt idx="112">
                  <c:v>0.485021281910246</c:v>
                </c:pt>
                <c:pt idx="113">
                  <c:v>0.492928035487228</c:v>
                </c:pt>
                <c:pt idx="114">
                  <c:v>0.500963686791567</c:v>
                </c:pt>
                <c:pt idx="115">
                  <c:v>0.509130337143858</c:v>
                </c:pt>
                <c:pt idx="116">
                  <c:v>0.517430122120909</c:v>
                </c:pt>
                <c:pt idx="117">
                  <c:v>0.525865212114195</c:v>
                </c:pt>
                <c:pt idx="118">
                  <c:v>0.534437812897417</c:v>
                </c:pt>
                <c:pt idx="119">
                  <c:v>0.543150166203308</c:v>
                </c:pt>
                <c:pt idx="120">
                  <c:v>0.552004550309847</c:v>
                </c:pt>
                <c:pt idx="121">
                  <c:v>0.557084677718896</c:v>
                </c:pt>
                <c:pt idx="122">
                  <c:v>0.562211557987472</c:v>
                </c:pt>
                <c:pt idx="123">
                  <c:v>0.567385621386255</c:v>
                </c:pt>
                <c:pt idx="124">
                  <c:v>0.572607302145743</c:v>
                </c:pt>
                <c:pt idx="125">
                  <c:v>0.577877038492697</c:v>
                </c:pt>
                <c:pt idx="126">
                  <c:v>0.583195272686916</c:v>
                </c:pt>
                <c:pt idx="127">
                  <c:v>0.588562451058356</c:v>
                </c:pt>
                <c:pt idx="128">
                  <c:v>0.593979024044587</c:v>
                </c:pt>
                <c:pt idx="129">
                  <c:v>0.599445446228594</c:v>
                </c:pt>
                <c:pt idx="130">
                  <c:v>0.604962176376931</c:v>
                </c:pt>
                <c:pt idx="131">
                  <c:v>0.610529677478219</c:v>
                </c:pt>
                <c:pt idx="132">
                  <c:v>0.616148416782006</c:v>
                </c:pt>
                <c:pt idx="133">
                  <c:v>0.621818865837977</c:v>
                </c:pt>
                <c:pt idx="134">
                  <c:v>0.627541500535533</c:v>
                </c:pt>
                <c:pt idx="135">
                  <c:v>0.633316801143723</c:v>
                </c:pt>
                <c:pt idx="136">
                  <c:v>0.639145252351557</c:v>
                </c:pt>
                <c:pt idx="137">
                  <c:v>0.645027343308681</c:v>
                </c:pt>
                <c:pt idx="138">
                  <c:v>0.650963567666427</c:v>
                </c:pt>
                <c:pt idx="139">
                  <c:v>0.656954423619243</c:v>
                </c:pt>
                <c:pt idx="140">
                  <c:v>0.663000413946506</c:v>
                </c:pt>
                <c:pt idx="141">
                  <c:v>0.669102046054714</c:v>
                </c:pt>
                <c:pt idx="142">
                  <c:v>0.675259832020075</c:v>
                </c:pt>
                <c:pt idx="143">
                  <c:v>0.681474288631475</c:v>
                </c:pt>
                <c:pt idx="144">
                  <c:v>0.687745937433857</c:v>
                </c:pt>
                <c:pt idx="145">
                  <c:v>0.694075304771986</c:v>
                </c:pt>
                <c:pt idx="146">
                  <c:v>0.700462921834625</c:v>
                </c:pt>
                <c:pt idx="147">
                  <c:v>0.706909324699115</c:v>
                </c:pt>
                <c:pt idx="148">
                  <c:v>0.713415054376361</c:v>
                </c:pt>
                <c:pt idx="149">
                  <c:v>0.719980656856242</c:v>
                </c:pt>
                <c:pt idx="150">
                  <c:v>0.726606683153428</c:v>
                </c:pt>
                <c:pt idx="151">
                  <c:v>0.720378259664905</c:v>
                </c:pt>
                <c:pt idx="152">
                  <c:v>0.714203229964395</c:v>
                </c:pt>
                <c:pt idx="153">
                  <c:v>0.708081136328271</c:v>
                </c:pt>
                <c:pt idx="154">
                  <c:v>0.702011524956786</c:v>
                </c:pt>
                <c:pt idx="155">
                  <c:v>0.695993945940437</c:v>
                </c:pt>
                <c:pt idx="156">
                  <c:v>0.690027953226616</c:v>
                </c:pt>
                <c:pt idx="157">
                  <c:v>0.684113104586547</c:v>
                </c:pt>
                <c:pt idx="158">
                  <c:v>0.678248961582504</c:v>
                </c:pt>
                <c:pt idx="159">
                  <c:v>0.672435089535311</c:v>
                </c:pt>
                <c:pt idx="160">
                  <c:v>0.666671057492126</c:v>
                </c:pt>
                <c:pt idx="161">
                  <c:v>0.66095643819449</c:v>
                </c:pt>
                <c:pt idx="162">
                  <c:v>0.655290808046665</c:v>
                </c:pt>
                <c:pt idx="163">
                  <c:v>0.649673747084225</c:v>
                </c:pt>
                <c:pt idx="164">
                  <c:v>0.644104838942936</c:v>
                </c:pt>
                <c:pt idx="165">
                  <c:v>0.638583670827884</c:v>
                </c:pt>
                <c:pt idx="166">
                  <c:v>0.633109833482885</c:v>
                </c:pt>
                <c:pt idx="167">
                  <c:v>0.627682921160142</c:v>
                </c:pt>
                <c:pt idx="168">
                  <c:v>0.622302531590173</c:v>
                </c:pt>
                <c:pt idx="169">
                  <c:v>0.616968265951992</c:v>
                </c:pt>
                <c:pt idx="170">
                  <c:v>0.611679728843545</c:v>
                </c:pt>
                <c:pt idx="171">
                  <c:v>0.606436528252404</c:v>
                </c:pt>
                <c:pt idx="172">
                  <c:v>0.601238275526704</c:v>
                </c:pt>
                <c:pt idx="173">
                  <c:v>0.59608458534634</c:v>
                </c:pt>
                <c:pt idx="174">
                  <c:v>0.590975075694402</c:v>
                </c:pt>
                <c:pt idx="175">
                  <c:v>0.585909367828856</c:v>
                </c:pt>
                <c:pt idx="176">
                  <c:v>0.580887086254476</c:v>
                </c:pt>
                <c:pt idx="177">
                  <c:v>0.575907858695003</c:v>
                </c:pt>
                <c:pt idx="178">
                  <c:v>0.570971316065557</c:v>
                </c:pt>
                <c:pt idx="179">
                  <c:v>0.566077092445273</c:v>
                </c:pt>
                <c:pt idx="180">
                  <c:v>0.56122482505018</c:v>
                </c:pt>
                <c:pt idx="181">
                  <c:v>0.556414154206311</c:v>
                </c:pt>
                <c:pt idx="182">
                  <c:v>0.551644723323038</c:v>
                </c:pt>
                <c:pt idx="183">
                  <c:v>0.546916178866642</c:v>
                </c:pt>
                <c:pt idx="184">
                  <c:v>0.54222817033411</c:v>
                </c:pt>
                <c:pt idx="185">
                  <c:v>0.537580350227148</c:v>
                </c:pt>
                <c:pt idx="186">
                  <c:v>0.532972374026429</c:v>
                </c:pt>
                <c:pt idx="187">
                  <c:v>0.528403900166052</c:v>
                </c:pt>
                <c:pt idx="188">
                  <c:v>0.523874590008222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6637128"/>
        <c:axId val="2086640104"/>
      </c:lineChart>
      <c:catAx>
        <c:axId val="20866371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de-DE"/>
          </a:p>
        </c:txPr>
        <c:crossAx val="2086640104"/>
        <c:crosses val="autoZero"/>
        <c:auto val="1"/>
        <c:lblAlgn val="ctr"/>
        <c:lblOffset val="100"/>
        <c:noMultiLvlLbl val="0"/>
      </c:catAx>
      <c:valAx>
        <c:axId val="208664010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de-DE"/>
          </a:p>
        </c:txPr>
        <c:crossAx val="20866371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de-DE"/>
        </a:p>
      </c:txPr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'Supercap 1'!$I$17</c:f>
              <c:strCache>
                <c:ptCount val="1"/>
                <c:pt idx="0">
                  <c:v>P [kW]</c:v>
                </c:pt>
              </c:strCache>
            </c:strRef>
          </c:tx>
          <c:val>
            <c:numRef>
              <c:f>'Supercap 1'!$I$19:$I$207</c:f>
              <c:numCache>
                <c:formatCode>0.000</c:formatCode>
                <c:ptCount val="189"/>
                <c:pt idx="0">
                  <c:v>0.366922998831832</c:v>
                </c:pt>
                <c:pt idx="1">
                  <c:v>0.356415779533524</c:v>
                </c:pt>
                <c:pt idx="2">
                  <c:v>0.346209445319372</c:v>
                </c:pt>
                <c:pt idx="3">
                  <c:v>0.336295380034018</c:v>
                </c:pt>
                <c:pt idx="4">
                  <c:v>0.326665214254617</c:v>
                </c:pt>
                <c:pt idx="5">
                  <c:v>0.317310818225396</c:v>
                </c:pt>
                <c:pt idx="6">
                  <c:v>0.308224294994542</c:v>
                </c:pt>
                <c:pt idx="7">
                  <c:v>0.299397973747619</c:v>
                </c:pt>
                <c:pt idx="8">
                  <c:v>0.290824403331889</c:v>
                </c:pt>
                <c:pt idx="9">
                  <c:v>0.282496345966075</c:v>
                </c:pt>
                <c:pt idx="10">
                  <c:v>0.274406771130247</c:v>
                </c:pt>
                <c:pt idx="11">
                  <c:v>0.26654884963068</c:v>
                </c:pt>
                <c:pt idx="12">
                  <c:v>0.258915947834668</c:v>
                </c:pt>
                <c:pt idx="13">
                  <c:v>0.251501622070435</c:v>
                </c:pt>
                <c:pt idx="14">
                  <c:v>0.244299613187406</c:v>
                </c:pt>
                <c:pt idx="15">
                  <c:v>0.0622954926468845</c:v>
                </c:pt>
                <c:pt idx="16">
                  <c:v>0.0618452597786309</c:v>
                </c:pt>
                <c:pt idx="17">
                  <c:v>0.0613982809120241</c:v>
                </c:pt>
                <c:pt idx="18">
                  <c:v>0.0609545325291747</c:v>
                </c:pt>
                <c:pt idx="19">
                  <c:v>0.0605139912821663</c:v>
                </c:pt>
                <c:pt idx="20">
                  <c:v>0.0600766339918262</c:v>
                </c:pt>
                <c:pt idx="21">
                  <c:v>0.0596424376465066</c:v>
                </c:pt>
                <c:pt idx="22">
                  <c:v>0.0592113794008735</c:v>
                </c:pt>
                <c:pt idx="23">
                  <c:v>0.0587834365747044</c:v>
                </c:pt>
                <c:pt idx="24">
                  <c:v>0.0583585866516954</c:v>
                </c:pt>
                <c:pt idx="25">
                  <c:v>0.0579368072782767</c:v>
                </c:pt>
                <c:pt idx="26">
                  <c:v>0.0575180762624356</c:v>
                </c:pt>
                <c:pt idx="27">
                  <c:v>0.0571023715725496</c:v>
                </c:pt>
                <c:pt idx="28">
                  <c:v>0.0566896713362272</c:v>
                </c:pt>
                <c:pt idx="29">
                  <c:v>0.0562799538391566</c:v>
                </c:pt>
                <c:pt idx="30">
                  <c:v>0.0558731975239636</c:v>
                </c:pt>
                <c:pt idx="31">
                  <c:v>0.211300956496414</c:v>
                </c:pt>
                <c:pt idx="32">
                  <c:v>0.205250135220782</c:v>
                </c:pt>
                <c:pt idx="33">
                  <c:v>0.199372585466097</c:v>
                </c:pt>
                <c:pt idx="34">
                  <c:v>0.193663345423275</c:v>
                </c:pt>
                <c:pt idx="35">
                  <c:v>0.188117595369763</c:v>
                </c:pt>
                <c:pt idx="36">
                  <c:v>0.182730653600744</c:v>
                </c:pt>
                <c:pt idx="37">
                  <c:v>0.17749797247686</c:v>
                </c:pt>
                <c:pt idx="38">
                  <c:v>0.172415134585103</c:v>
                </c:pt>
                <c:pt idx="39">
                  <c:v>0.167477849009653</c:v>
                </c:pt>
                <c:pt idx="40">
                  <c:v>0.162681947709501</c:v>
                </c:pt>
                <c:pt idx="41">
                  <c:v>0.158023381999797</c:v>
                </c:pt>
                <c:pt idx="42">
                  <c:v>0.153498219133968</c:v>
                </c:pt>
                <c:pt idx="43">
                  <c:v>0.149102638983704</c:v>
                </c:pt>
                <c:pt idx="44">
                  <c:v>0.144832930814017</c:v>
                </c:pt>
                <c:pt idx="45">
                  <c:v>0.14068549015065</c:v>
                </c:pt>
                <c:pt idx="46">
                  <c:v>0.0358742766836888</c:v>
                </c:pt>
                <c:pt idx="47">
                  <c:v>0.0356149998435589</c:v>
                </c:pt>
                <c:pt idx="48">
                  <c:v>0.0353575968943069</c:v>
                </c:pt>
                <c:pt idx="49">
                  <c:v>0.0351020542926212</c:v>
                </c:pt>
                <c:pt idx="50">
                  <c:v>0.0348483585930729</c:v>
                </c:pt>
                <c:pt idx="51">
                  <c:v>0.0345964964474082</c:v>
                </c:pt>
                <c:pt idx="52">
                  <c:v>0.034346454603846</c:v>
                </c:pt>
                <c:pt idx="53">
                  <c:v>0.034098219906381</c:v>
                </c:pt>
                <c:pt idx="54">
                  <c:v>0.0338517792940912</c:v>
                </c:pt>
                <c:pt idx="55">
                  <c:v>0.0336071198004509</c:v>
                </c:pt>
                <c:pt idx="56">
                  <c:v>0.033364228552648</c:v>
                </c:pt>
                <c:pt idx="57">
                  <c:v>0.0331230927709073</c:v>
                </c:pt>
                <c:pt idx="58">
                  <c:v>0.0328836997678179</c:v>
                </c:pt>
                <c:pt idx="59">
                  <c:v>0.0326460369476653</c:v>
                </c:pt>
                <c:pt idx="60">
                  <c:v>0.0324100918057691</c:v>
                </c:pt>
                <c:pt idx="61">
                  <c:v>0.122568310069572</c:v>
                </c:pt>
                <c:pt idx="62">
                  <c:v>0.119058439832426</c:v>
                </c:pt>
                <c:pt idx="63">
                  <c:v>0.115649078357085</c:v>
                </c:pt>
                <c:pt idx="64">
                  <c:v>0.112337347471276</c:v>
                </c:pt>
                <c:pt idx="65">
                  <c:v>0.109120451422162</c:v>
                </c:pt>
                <c:pt idx="66">
                  <c:v>0.105995674516181</c:v>
                </c:pt>
                <c:pt idx="67">
                  <c:v>0.10296037882646</c:v>
                </c:pt>
                <c:pt idx="68">
                  <c:v>0.10001200196589</c:v>
                </c:pt>
                <c:pt idx="69">
                  <c:v>0.0971480549239658</c:v>
                </c:pt>
                <c:pt idx="70">
                  <c:v>0.0943661199655685</c:v>
                </c:pt>
                <c:pt idx="71">
                  <c:v>0.0916638485899243</c:v>
                </c:pt>
                <c:pt idx="72">
                  <c:v>0.0890389595480065</c:v>
                </c:pt>
                <c:pt idx="73">
                  <c:v>0.0864892369167115</c:v>
                </c:pt>
                <c:pt idx="74">
                  <c:v>0.0840125282281842</c:v>
                </c:pt>
                <c:pt idx="75">
                  <c:v>0.0816067426527113</c:v>
                </c:pt>
                <c:pt idx="76">
                  <c:v>0.079269849233649</c:v>
                </c:pt>
                <c:pt idx="77">
                  <c:v>0.0769998751728964</c:v>
                </c:pt>
                <c:pt idx="78">
                  <c:v>0.0747949041654649</c:v>
                </c:pt>
                <c:pt idx="79">
                  <c:v>0.0726530747817398</c:v>
                </c:pt>
                <c:pt idx="80">
                  <c:v>0.0705725788960675</c:v>
                </c:pt>
                <c:pt idx="81">
                  <c:v>0.068551660160341</c:v>
                </c:pt>
                <c:pt idx="82">
                  <c:v>0.0665886125212968</c:v>
                </c:pt>
                <c:pt idx="83">
                  <c:v>0.0646817787802697</c:v>
                </c:pt>
                <c:pt idx="84">
                  <c:v>0.0628295491941911</c:v>
                </c:pt>
                <c:pt idx="85">
                  <c:v>0.061030360116649</c:v>
                </c:pt>
                <c:pt idx="86">
                  <c:v>0.0592826926778622</c:v>
                </c:pt>
                <c:pt idx="87">
                  <c:v>0.0575850715024557</c:v>
                </c:pt>
                <c:pt idx="88">
                  <c:v>0.0559360634639533</c:v>
                </c:pt>
                <c:pt idx="89">
                  <c:v>0.0543342764749365</c:v>
                </c:pt>
                <c:pt idx="90">
                  <c:v>0.0527783583118486</c:v>
                </c:pt>
                <c:pt idx="91">
                  <c:v>-0.0655115671459647</c:v>
                </c:pt>
                <c:pt idx="92">
                  <c:v>-0.0676649471496471</c:v>
                </c:pt>
                <c:pt idx="93">
                  <c:v>-0.0698891092402537</c:v>
                </c:pt>
                <c:pt idx="94">
                  <c:v>-0.0721863800409631</c:v>
                </c:pt>
                <c:pt idx="95">
                  <c:v>-0.0745591626515834</c:v>
                </c:pt>
                <c:pt idx="96">
                  <c:v>-0.0770099391623559</c:v>
                </c:pt>
                <c:pt idx="97">
                  <c:v>-0.0795412732503885</c:v>
                </c:pt>
                <c:pt idx="98">
                  <c:v>-0.0821558128614346</c:v>
                </c:pt>
                <c:pt idx="99">
                  <c:v>-0.0848562929798221</c:v>
                </c:pt>
                <c:pt idx="100">
                  <c:v>-0.0876455384894317</c:v>
                </c:pt>
                <c:pt idx="101">
                  <c:v>-0.0905264671287147</c:v>
                </c:pt>
                <c:pt idx="102">
                  <c:v>-0.0935020925428443</c:v>
                </c:pt>
                <c:pt idx="103">
                  <c:v>-0.0965755274361908</c:v>
                </c:pt>
                <c:pt idx="104">
                  <c:v>-0.0997499868284203</c:v>
                </c:pt>
                <c:pt idx="105">
                  <c:v>-0.103028791417621</c:v>
                </c:pt>
                <c:pt idx="106">
                  <c:v>-0.106415371053977</c:v>
                </c:pt>
                <c:pt idx="107">
                  <c:v>-0.109913268327621</c:v>
                </c:pt>
                <c:pt idx="108">
                  <c:v>-0.113526142274427</c:v>
                </c:pt>
                <c:pt idx="109">
                  <c:v>-0.117257772203601</c:v>
                </c:pt>
                <c:pt idx="110">
                  <c:v>-0.121112061651097</c:v>
                </c:pt>
                <c:pt idx="111">
                  <c:v>-0.125093042462976</c:v>
                </c:pt>
                <c:pt idx="112">
                  <c:v>-0.129204879012991</c:v>
                </c:pt>
                <c:pt idx="113">
                  <c:v>-0.133451872558801</c:v>
                </c:pt>
                <c:pt idx="114">
                  <c:v>-0.137838465741373</c:v>
                </c:pt>
                <c:pt idx="115">
                  <c:v>-0.142369247232287</c:v>
                </c:pt>
                <c:pt idx="116">
                  <c:v>-0.147048956533795</c:v>
                </c:pt>
                <c:pt idx="117">
                  <c:v>-0.151882488936657</c:v>
                </c:pt>
                <c:pt idx="118">
                  <c:v>-0.156874900640944</c:v>
                </c:pt>
                <c:pt idx="119">
                  <c:v>-0.162031414045168</c:v>
                </c:pt>
                <c:pt idx="120">
                  <c:v>-0.167357423209257</c:v>
                </c:pt>
                <c:pt idx="121">
                  <c:v>-0.0949837868064292</c:v>
                </c:pt>
                <c:pt idx="122">
                  <c:v>-0.0967401199264258</c:v>
                </c:pt>
                <c:pt idx="123">
                  <c:v>-0.0985289291787404</c:v>
                </c:pt>
                <c:pt idx="124">
                  <c:v>-0.100350815075405</c:v>
                </c:pt>
                <c:pt idx="125">
                  <c:v>-0.102206389232443</c:v>
                </c:pt>
                <c:pt idx="126">
                  <c:v>-0.104096274575191</c:v>
                </c:pt>
                <c:pt idx="127">
                  <c:v>-0.10602110554742</c:v>
                </c:pt>
                <c:pt idx="128">
                  <c:v>-0.107981528324321</c:v>
                </c:pt>
                <c:pt idx="129">
                  <c:v>-0.109978201029425</c:v>
                </c:pt>
                <c:pt idx="130">
                  <c:v>-0.112011793955545</c:v>
                </c:pt>
                <c:pt idx="131">
                  <c:v>-0.114082989789791</c:v>
                </c:pt>
                <c:pt idx="132">
                  <c:v>-0.116192483842753</c:v>
                </c:pt>
                <c:pt idx="133">
                  <c:v>-0.118340984281924</c:v>
                </c:pt>
                <c:pt idx="134">
                  <c:v>-0.120529212369428</c:v>
                </c:pt>
                <c:pt idx="135">
                  <c:v>-0.122757902704158</c:v>
                </c:pt>
                <c:pt idx="136">
                  <c:v>-0.12502780346838</c:v>
                </c:pt>
                <c:pt idx="137">
                  <c:v>-0.127339676678904</c:v>
                </c:pt>
                <c:pt idx="138">
                  <c:v>-0.129694298442897</c:v>
                </c:pt>
                <c:pt idx="139">
                  <c:v>-0.132092459218421</c:v>
                </c:pt>
                <c:pt idx="140">
                  <c:v>-0.134534964079803</c:v>
                </c:pt>
                <c:pt idx="141">
                  <c:v>-0.137022632987892</c:v>
                </c:pt>
                <c:pt idx="142">
                  <c:v>-0.139556301065331</c:v>
                </c:pt>
                <c:pt idx="143">
                  <c:v>-0.14213681887691</c:v>
                </c:pt>
                <c:pt idx="144">
                  <c:v>-0.144765052715105</c:v>
                </c:pt>
                <c:pt idx="145">
                  <c:v>-0.147441884890892</c:v>
                </c:pt>
                <c:pt idx="146">
                  <c:v>-0.150168214029952</c:v>
                </c:pt>
                <c:pt idx="147">
                  <c:v>-0.152944955374335</c:v>
                </c:pt>
                <c:pt idx="148">
                  <c:v>-0.155773041089719</c:v>
                </c:pt>
                <c:pt idx="149">
                  <c:v>-0.158653420578337</c:v>
                </c:pt>
                <c:pt idx="150">
                  <c:v>-0.161587060797697</c:v>
                </c:pt>
                <c:pt idx="151">
                  <c:v>0.142776436615629</c:v>
                </c:pt>
                <c:pt idx="152">
                  <c:v>0.140338998400426</c:v>
                </c:pt>
                <c:pt idx="153">
                  <c:v>0.137943171428603</c:v>
                </c:pt>
                <c:pt idx="154">
                  <c:v>0.135588245324994</c:v>
                </c:pt>
                <c:pt idx="155">
                  <c:v>0.133273521841754</c:v>
                </c:pt>
                <c:pt idx="156">
                  <c:v>0.130998314651324</c:v>
                </c:pt>
                <c:pt idx="157">
                  <c:v>0.128761949142932</c:v>
                </c:pt>
                <c:pt idx="158">
                  <c:v>0.126563762222565</c:v>
                </c:pt>
                <c:pt idx="159">
                  <c:v>0.124403102116363</c:v>
                </c:pt>
                <c:pt idx="160">
                  <c:v>0.122279328177358</c:v>
                </c:pt>
                <c:pt idx="161">
                  <c:v>0.120191810695525</c:v>
                </c:pt>
                <c:pt idx="162">
                  <c:v>0.118139930711068</c:v>
                </c:pt>
                <c:pt idx="163">
                  <c:v>0.116123079830892</c:v>
                </c:pt>
                <c:pt idx="164">
                  <c:v>0.114140660048215</c:v>
                </c:pt>
                <c:pt idx="165">
                  <c:v>0.112192083565255</c:v>
                </c:pt>
                <c:pt idx="166">
                  <c:v>0.110276772618944</c:v>
                </c:pt>
                <c:pt idx="167">
                  <c:v>0.108394159309618</c:v>
                </c:pt>
                <c:pt idx="168">
                  <c:v>0.106543685432634</c:v>
                </c:pt>
                <c:pt idx="169">
                  <c:v>0.104724802312857</c:v>
                </c:pt>
                <c:pt idx="170">
                  <c:v>0.102936970641976</c:v>
                </c:pt>
                <c:pt idx="171">
                  <c:v>0.101179660318596</c:v>
                </c:pt>
                <c:pt idx="172">
                  <c:v>0.0994523502910617</c:v>
                </c:pt>
                <c:pt idx="173">
                  <c:v>0.0977545284029598</c:v>
                </c:pt>
                <c:pt idx="174">
                  <c:v>0.0960856912412648</c:v>
                </c:pt>
                <c:pt idx="175">
                  <c:v>0.0944453439870734</c:v>
                </c:pt>
                <c:pt idx="176">
                  <c:v>0.0928330002688881</c:v>
                </c:pt>
                <c:pt idx="177">
                  <c:v>0.0912481820184052</c:v>
                </c:pt>
                <c:pt idx="178">
                  <c:v>0.0896904193287659</c:v>
                </c:pt>
                <c:pt idx="179">
                  <c:v>0.0881592503152256</c:v>
                </c:pt>
                <c:pt idx="180">
                  <c:v>0.0866542209782035</c:v>
                </c:pt>
                <c:pt idx="181">
                  <c:v>0.0851748850686686</c:v>
                </c:pt>
                <c:pt idx="182">
                  <c:v>0.0837208039558249</c:v>
                </c:pt>
                <c:pt idx="183">
                  <c:v>0.082291546497055</c:v>
                </c:pt>
                <c:pt idx="184">
                  <c:v>0.0808866889100844</c:v>
                </c:pt>
                <c:pt idx="185">
                  <c:v>0.0795058146473273</c:v>
                </c:pt>
                <c:pt idx="186">
                  <c:v>0.0781485142723784</c:v>
                </c:pt>
                <c:pt idx="187">
                  <c:v>0.0768143853386128</c:v>
                </c:pt>
                <c:pt idx="188">
                  <c:v>0.0755030322698587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'Supercap 1'!$K$17</c:f>
              <c:strCache>
                <c:ptCount val="1"/>
                <c:pt idx="0">
                  <c:v>Q [Ah]</c:v>
                </c:pt>
              </c:strCache>
            </c:strRef>
          </c:tx>
          <c:val>
            <c:numRef>
              <c:f>'Supercap 1'!$K$19:$K$207</c:f>
              <c:numCache>
                <c:formatCode>0.00</c:formatCode>
                <c:ptCount val="189"/>
                <c:pt idx="0">
                  <c:v>2.463945786289515</c:v>
                </c:pt>
                <c:pt idx="1">
                  <c:v>2.428411546954289</c:v>
                </c:pt>
                <c:pt idx="2">
                  <c:v>2.393389782916597</c:v>
                </c:pt>
                <c:pt idx="3">
                  <c:v>2.358873103250519</c:v>
                </c:pt>
                <c:pt idx="4">
                  <c:v>2.32485422362217</c:v>
                </c:pt>
                <c:pt idx="5">
                  <c:v>2.291325964752431</c:v>
                </c:pt>
                <c:pt idx="6">
                  <c:v>2.25828125090185</c:v>
                </c:pt>
                <c:pt idx="7">
                  <c:v>2.225713108377384</c:v>
                </c:pt>
                <c:pt idx="8">
                  <c:v>2.193614664060692</c:v>
                </c:pt>
                <c:pt idx="9">
                  <c:v>2.161979143957641</c:v>
                </c:pt>
                <c:pt idx="10">
                  <c:v>2.130799871768735</c:v>
                </c:pt>
                <c:pt idx="11">
                  <c:v>2.100070267480165</c:v>
                </c:pt>
                <c:pt idx="12">
                  <c:v>2.069783845975172</c:v>
                </c:pt>
                <c:pt idx="13">
                  <c:v>2.039934215665444</c:v>
                </c:pt>
                <c:pt idx="14">
                  <c:v>2.010515077142241</c:v>
                </c:pt>
                <c:pt idx="15">
                  <c:v>2.003237237290896</c:v>
                </c:pt>
                <c:pt idx="16">
                  <c:v>1.9959857449696</c:v>
                </c:pt>
                <c:pt idx="17">
                  <c:v>1.988760504793958</c:v>
                </c:pt>
                <c:pt idx="18">
                  <c:v>1.981561421724892</c:v>
                </c:pt>
                <c:pt idx="19">
                  <c:v>1.974388401067387</c:v>
                </c:pt>
                <c:pt idx="20">
                  <c:v>1.967241348469247</c:v>
                </c:pt>
                <c:pt idx="21">
                  <c:v>1.960120169919853</c:v>
                </c:pt>
                <c:pt idx="22">
                  <c:v>1.953024771748929</c:v>
                </c:pt>
                <c:pt idx="23">
                  <c:v>1.945955060625306</c:v>
                </c:pt>
                <c:pt idx="24">
                  <c:v>1.938910943555697</c:v>
                </c:pt>
                <c:pt idx="25">
                  <c:v>1.931892327883473</c:v>
                </c:pt>
                <c:pt idx="26">
                  <c:v>1.924899121287444</c:v>
                </c:pt>
                <c:pt idx="27">
                  <c:v>1.917931231780645</c:v>
                </c:pt>
                <c:pt idx="28">
                  <c:v>1.910988567709127</c:v>
                </c:pt>
                <c:pt idx="29">
                  <c:v>1.90407103775075</c:v>
                </c:pt>
                <c:pt idx="30">
                  <c:v>1.897178550913978</c:v>
                </c:pt>
                <c:pt idx="31">
                  <c:v>1.869818349319577</c:v>
                </c:pt>
                <c:pt idx="32">
                  <c:v>1.842852736935893</c:v>
                </c:pt>
                <c:pt idx="33">
                  <c:v>1.816276022991799</c:v>
                </c:pt>
                <c:pt idx="34">
                  <c:v>1.790082598788551</c:v>
                </c:pt>
                <c:pt idx="35">
                  <c:v>1.764266936516138</c:v>
                </c:pt>
                <c:pt idx="36">
                  <c:v>1.738823588086699</c:v>
                </c:pt>
                <c:pt idx="37">
                  <c:v>1.713747183984777</c:v>
                </c:pt>
                <c:pt idx="38">
                  <c:v>1.689032432134137</c:v>
                </c:pt>
                <c:pt idx="39">
                  <c:v>1.664674116780946</c:v>
                </c:pt>
                <c:pt idx="40">
                  <c:v>1.640667097393043</c:v>
                </c:pt>
                <c:pt idx="41">
                  <c:v>1.617006307575095</c:v>
                </c:pt>
                <c:pt idx="42">
                  <c:v>1.593686753999393</c:v>
                </c:pt>
                <c:pt idx="43">
                  <c:v>1.570703515352072</c:v>
                </c:pt>
                <c:pt idx="44">
                  <c:v>1.548051741294522</c:v>
                </c:pt>
                <c:pt idx="45">
                  <c:v>1.525726651439786</c:v>
                </c:pt>
                <c:pt idx="46">
                  <c:v>1.520203769506942</c:v>
                </c:pt>
                <c:pt idx="47">
                  <c:v>1.514700881734542</c:v>
                </c:pt>
                <c:pt idx="48">
                  <c:v>1.509217915738919</c:v>
                </c:pt>
                <c:pt idx="49">
                  <c:v>1.50375479939845</c:v>
                </c:pt>
                <c:pt idx="50">
                  <c:v>1.498311460852612</c:v>
                </c:pt>
                <c:pt idx="51">
                  <c:v>1.492887828501034</c:v>
                </c:pt>
                <c:pt idx="52">
                  <c:v>1.487483831002554</c:v>
                </c:pt>
                <c:pt idx="53">
                  <c:v>1.482099397274283</c:v>
                </c:pt>
                <c:pt idx="54">
                  <c:v>1.476734456490669</c:v>
                </c:pt>
                <c:pt idx="55">
                  <c:v>1.471388938082566</c:v>
                </c:pt>
                <c:pt idx="56">
                  <c:v>1.466062771736306</c:v>
                </c:pt>
                <c:pt idx="57">
                  <c:v>1.460755887392771</c:v>
                </c:pt>
                <c:pt idx="58">
                  <c:v>1.455468215246475</c:v>
                </c:pt>
                <c:pt idx="59">
                  <c:v>1.450199685744646</c:v>
                </c:pt>
                <c:pt idx="60">
                  <c:v>1.444950229586308</c:v>
                </c:pt>
                <c:pt idx="61">
                  <c:v>1.42411215152327</c:v>
                </c:pt>
                <c:pt idx="62">
                  <c:v>1.403574600514002</c:v>
                </c:pt>
                <c:pt idx="63">
                  <c:v>1.383333242353125</c:v>
                </c:pt>
                <c:pt idx="64">
                  <c:v>1.363383805343229</c:v>
                </c:pt>
                <c:pt idx="65">
                  <c:v>1.343722079393385</c:v>
                </c:pt>
                <c:pt idx="66">
                  <c:v>1.324343915130655</c:v>
                </c:pt>
                <c:pt idx="67">
                  <c:v>1.305245223024413</c:v>
                </c:pt>
                <c:pt idx="68">
                  <c:v>1.286421972523304</c:v>
                </c:pt>
                <c:pt idx="69">
                  <c:v>1.267870191204639</c:v>
                </c:pt>
                <c:pt idx="70">
                  <c:v>1.249585963936066</c:v>
                </c:pt>
                <c:pt idx="71">
                  <c:v>1.231565432049326</c:v>
                </c:pt>
                <c:pt idx="72">
                  <c:v>1.213804792525927</c:v>
                </c:pt>
                <c:pt idx="73">
                  <c:v>1.196300297194565</c:v>
                </c:pt>
                <c:pt idx="74">
                  <c:v>1.179048251940113</c:v>
                </c:pt>
                <c:pt idx="75">
                  <c:v>1.162045015924025</c:v>
                </c:pt>
                <c:pt idx="76">
                  <c:v>1.14528700081598</c:v>
                </c:pt>
                <c:pt idx="77">
                  <c:v>1.128770670036606</c:v>
                </c:pt>
                <c:pt idx="78">
                  <c:v>1.11249253801113</c:v>
                </c:pt>
                <c:pt idx="79">
                  <c:v>1.096449169433783</c:v>
                </c:pt>
                <c:pt idx="80">
                  <c:v>1.08063717854283</c:v>
                </c:pt>
                <c:pt idx="81">
                  <c:v>1.065053228406036</c:v>
                </c:pt>
                <c:pt idx="82">
                  <c:v>1.049694030216448</c:v>
                </c:pt>
                <c:pt idx="83">
                  <c:v>1.034556342598336</c:v>
                </c:pt>
                <c:pt idx="84">
                  <c:v>1.019636970923134</c:v>
                </c:pt>
                <c:pt idx="85">
                  <c:v>1.004932766635256</c:v>
                </c:pt>
                <c:pt idx="86">
                  <c:v>0.990440626587625</c:v>
                </c:pt>
                <c:pt idx="87">
                  <c:v>0.976157492386799</c:v>
                </c:pt>
                <c:pt idx="88">
                  <c:v>0.962080349747527</c:v>
                </c:pt>
                <c:pt idx="89">
                  <c:v>0.948206227856622</c:v>
                </c:pt>
                <c:pt idx="90">
                  <c:v>0.934532198746007</c:v>
                </c:pt>
                <c:pt idx="91">
                  <c:v>0.949766675968815</c:v>
                </c:pt>
                <c:pt idx="92">
                  <c:v>0.965249509166346</c:v>
                </c:pt>
                <c:pt idx="93">
                  <c:v>0.980984747095198</c:v>
                </c:pt>
                <c:pt idx="94">
                  <c:v>0.996976504515739</c:v>
                </c:pt>
                <c:pt idx="95">
                  <c:v>1.01322896326811</c:v>
                </c:pt>
                <c:pt idx="96">
                  <c:v>1.029746373365779</c:v>
                </c:pt>
                <c:pt idx="97">
                  <c:v>1.046533054106917</c:v>
                </c:pt>
                <c:pt idx="98">
                  <c:v>1.063593395203896</c:v>
                </c:pt>
                <c:pt idx="99">
                  <c:v>1.080931857931194</c:v>
                </c:pt>
                <c:pt idx="100">
                  <c:v>1.098552976292017</c:v>
                </c:pt>
                <c:pt idx="101">
                  <c:v>1.116461358203943</c:v>
                </c:pt>
                <c:pt idx="102">
                  <c:v>1.134661686703888</c:v>
                </c:pt>
                <c:pt idx="103">
                  <c:v>1.15315872117272</c:v>
                </c:pt>
                <c:pt idx="104">
                  <c:v>1.171957298579838</c:v>
                </c:pt>
                <c:pt idx="105">
                  <c:v>1.191062334748032</c:v>
                </c:pt>
                <c:pt idx="106">
                  <c:v>1.210478825638978</c:v>
                </c:pt>
                <c:pt idx="107">
                  <c:v>1.23021184865967</c:v>
                </c:pt>
                <c:pt idx="108">
                  <c:v>1.250266563990173</c:v>
                </c:pt>
                <c:pt idx="109">
                  <c:v>1.270648215932996</c:v>
                </c:pt>
                <c:pt idx="110">
                  <c:v>1.291362134284485</c:v>
                </c:pt>
                <c:pt idx="111">
                  <c:v>1.312413735728561</c:v>
                </c:pt>
                <c:pt idx="112">
                  <c:v>1.333808525253177</c:v>
                </c:pt>
                <c:pt idx="113">
                  <c:v>1.355552097589876</c:v>
                </c:pt>
                <c:pt idx="114">
                  <c:v>1.37765013867681</c:v>
                </c:pt>
                <c:pt idx="115">
                  <c:v>1.40010842714561</c:v>
                </c:pt>
                <c:pt idx="116">
                  <c:v>1.4229328358325</c:v>
                </c:pt>
                <c:pt idx="117">
                  <c:v>1.446129333314037</c:v>
                </c:pt>
                <c:pt idx="118">
                  <c:v>1.469703985467897</c:v>
                </c:pt>
                <c:pt idx="119">
                  <c:v>1.493662957059096</c:v>
                </c:pt>
                <c:pt idx="120">
                  <c:v>1.51801251335208</c:v>
                </c:pt>
                <c:pt idx="121">
                  <c:v>1.531982863726964</c:v>
                </c:pt>
                <c:pt idx="122">
                  <c:v>1.546081784465548</c:v>
                </c:pt>
                <c:pt idx="123">
                  <c:v>1.5603104588122</c:v>
                </c:pt>
                <c:pt idx="124">
                  <c:v>1.574670080900793</c:v>
                </c:pt>
                <c:pt idx="125">
                  <c:v>1.589161855854916</c:v>
                </c:pt>
                <c:pt idx="126">
                  <c:v>1.603786999889019</c:v>
                </c:pt>
                <c:pt idx="127">
                  <c:v>1.61854674041048</c:v>
                </c:pt>
                <c:pt idx="128">
                  <c:v>1.633442316122615</c:v>
                </c:pt>
                <c:pt idx="129">
                  <c:v>1.648474977128634</c:v>
                </c:pt>
                <c:pt idx="130">
                  <c:v>1.663645985036559</c:v>
                </c:pt>
                <c:pt idx="131">
                  <c:v>1.678956613065102</c:v>
                </c:pt>
                <c:pt idx="132">
                  <c:v>1.694408146150516</c:v>
                </c:pt>
                <c:pt idx="133">
                  <c:v>1.710001881054438</c:v>
                </c:pt>
                <c:pt idx="134">
                  <c:v>1.725739126472715</c:v>
                </c:pt>
                <c:pt idx="135">
                  <c:v>1.741621203145238</c:v>
                </c:pt>
                <c:pt idx="136">
                  <c:v>1.757649443966783</c:v>
                </c:pt>
                <c:pt idx="137">
                  <c:v>1.773825194098874</c:v>
                </c:pt>
                <c:pt idx="138">
                  <c:v>1.790149811082674</c:v>
                </c:pt>
                <c:pt idx="139">
                  <c:v>1.806624664952918</c:v>
                </c:pt>
                <c:pt idx="140">
                  <c:v>1.823251138352891</c:v>
                </c:pt>
                <c:pt idx="141">
                  <c:v>1.840030626650465</c:v>
                </c:pt>
                <c:pt idx="142">
                  <c:v>1.856964538055206</c:v>
                </c:pt>
                <c:pt idx="143">
                  <c:v>1.874054293736557</c:v>
                </c:pt>
                <c:pt idx="144">
                  <c:v>1.891301327943107</c:v>
                </c:pt>
                <c:pt idx="145">
                  <c:v>1.908707088122962</c:v>
                </c:pt>
                <c:pt idx="146">
                  <c:v>1.92627303504522</c:v>
                </c:pt>
                <c:pt idx="147">
                  <c:v>1.944000642922566</c:v>
                </c:pt>
                <c:pt idx="148">
                  <c:v>1.961891399534993</c:v>
                </c:pt>
                <c:pt idx="149">
                  <c:v>1.979946806354665</c:v>
                </c:pt>
                <c:pt idx="150">
                  <c:v>1.998168378671927</c:v>
                </c:pt>
                <c:pt idx="151">
                  <c:v>1.981040214078488</c:v>
                </c:pt>
                <c:pt idx="152">
                  <c:v>1.964058882402087</c:v>
                </c:pt>
                <c:pt idx="153">
                  <c:v>1.947223124902745</c:v>
                </c:pt>
                <c:pt idx="154">
                  <c:v>1.930531693631161</c:v>
                </c:pt>
                <c:pt idx="155">
                  <c:v>1.913983351336201</c:v>
                </c:pt>
                <c:pt idx="156">
                  <c:v>1.897576871373195</c:v>
                </c:pt>
                <c:pt idx="157">
                  <c:v>1.881311037613005</c:v>
                </c:pt>
                <c:pt idx="158">
                  <c:v>1.865184644351886</c:v>
                </c:pt>
                <c:pt idx="159">
                  <c:v>1.849196496222106</c:v>
                </c:pt>
                <c:pt idx="160">
                  <c:v>1.833345408103346</c:v>
                </c:pt>
                <c:pt idx="161">
                  <c:v>1.817630205034849</c:v>
                </c:pt>
                <c:pt idx="162">
                  <c:v>1.802049722128329</c:v>
                </c:pt>
                <c:pt idx="163">
                  <c:v>1.78660280448162</c:v>
                </c:pt>
                <c:pt idx="164">
                  <c:v>1.771288307093074</c:v>
                </c:pt>
                <c:pt idx="165">
                  <c:v>1.756105094776682</c:v>
                </c:pt>
                <c:pt idx="166">
                  <c:v>1.741052042077934</c:v>
                </c:pt>
                <c:pt idx="167">
                  <c:v>1.72612803319039</c:v>
                </c:pt>
                <c:pt idx="168">
                  <c:v>1.711331961872976</c:v>
                </c:pt>
                <c:pt idx="169">
                  <c:v>1.696662731367978</c:v>
                </c:pt>
                <c:pt idx="170">
                  <c:v>1.68211925431975</c:v>
                </c:pt>
                <c:pt idx="171">
                  <c:v>1.667700452694111</c:v>
                </c:pt>
                <c:pt idx="172">
                  <c:v>1.653405257698437</c:v>
                </c:pt>
                <c:pt idx="173">
                  <c:v>1.639232609702436</c:v>
                </c:pt>
                <c:pt idx="174">
                  <c:v>1.625181458159605</c:v>
                </c:pt>
                <c:pt idx="175">
                  <c:v>1.611250761529354</c:v>
                </c:pt>
                <c:pt idx="176">
                  <c:v>1.597439487199808</c:v>
                </c:pt>
                <c:pt idx="177">
                  <c:v>1.583746611411258</c:v>
                </c:pt>
                <c:pt idx="178">
                  <c:v>1.570171119180281</c:v>
                </c:pt>
                <c:pt idx="179">
                  <c:v>1.5567120042245</c:v>
                </c:pt>
                <c:pt idx="180">
                  <c:v>1.543368268887996</c:v>
                </c:pt>
                <c:pt idx="181">
                  <c:v>1.530138924067355</c:v>
                </c:pt>
                <c:pt idx="182">
                  <c:v>1.517022989138354</c:v>
                </c:pt>
                <c:pt idx="183">
                  <c:v>1.504019491883265</c:v>
                </c:pt>
                <c:pt idx="184">
                  <c:v>1.491127468418801</c:v>
                </c:pt>
                <c:pt idx="185">
                  <c:v>1.478345963124657</c:v>
                </c:pt>
                <c:pt idx="186">
                  <c:v>1.46567402857268</c:v>
                </c:pt>
                <c:pt idx="187">
                  <c:v>1.453110725456642</c:v>
                </c:pt>
                <c:pt idx="188">
                  <c:v>1.440655122522611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2631512"/>
        <c:axId val="2082634488"/>
      </c:lineChart>
      <c:catAx>
        <c:axId val="20826315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de-DE"/>
          </a:p>
        </c:txPr>
        <c:crossAx val="2082634488"/>
        <c:crosses val="autoZero"/>
        <c:auto val="1"/>
        <c:lblAlgn val="ctr"/>
        <c:lblOffset val="100"/>
        <c:noMultiLvlLbl val="0"/>
      </c:catAx>
      <c:valAx>
        <c:axId val="2082634488"/>
        <c:scaling>
          <c:orientation val="minMax"/>
        </c:scaling>
        <c:delete val="0"/>
        <c:axPos val="l"/>
        <c:majorGridlines/>
        <c:numFmt formatCode="0.000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de-DE"/>
          </a:p>
        </c:txPr>
        <c:crossAx val="20826315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1400"/>
          </a:pPr>
          <a:endParaRPr lang="de-DE"/>
        </a:p>
      </c:txPr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0212697720013914"/>
          <c:y val="0.0149068322981366"/>
          <c:w val="0.920252600955001"/>
          <c:h val="0.783590746808823"/>
        </c:manualLayout>
      </c:layout>
      <c:lineChart>
        <c:grouping val="standard"/>
        <c:varyColors val="0"/>
        <c:ser>
          <c:idx val="0"/>
          <c:order val="0"/>
          <c:tx>
            <c:strRef>
              <c:f>Teststrecke!$H$21</c:f>
              <c:strCache>
                <c:ptCount val="1"/>
                <c:pt idx="0">
                  <c:v>Pges(t) [W]</c:v>
                </c:pt>
              </c:strCache>
            </c:strRef>
          </c:tx>
          <c:spPr>
            <a:ln w="9525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Teststrecke!$B$23:$B$2621</c:f>
              <c:numCache>
                <c:formatCode>#,##0.0</c:formatCode>
                <c:ptCount val="2599"/>
                <c:pt idx="0" formatCode="#,##0">
                  <c:v>0.0</c:v>
                </c:pt>
                <c:pt idx="1">
                  <c:v>27.12856043110085</c:v>
                </c:pt>
                <c:pt idx="2">
                  <c:v>54.2571208622017</c:v>
                </c:pt>
                <c:pt idx="3">
                  <c:v>81.38568129330254</c:v>
                </c:pt>
                <c:pt idx="4" formatCode="#,##0">
                  <c:v>108.5142417244034</c:v>
                </c:pt>
                <c:pt idx="5" formatCode="#,##0">
                  <c:v>135.6428021555042</c:v>
                </c:pt>
                <c:pt idx="6" formatCode="#,##0">
                  <c:v>162.7713625866051</c:v>
                </c:pt>
                <c:pt idx="7" formatCode="#,##0">
                  <c:v>189.899923017706</c:v>
                </c:pt>
                <c:pt idx="8" formatCode="#,##0">
                  <c:v>217.0284834488068</c:v>
                </c:pt>
                <c:pt idx="9" formatCode="#,##0">
                  <c:v>244.1570438799076</c:v>
                </c:pt>
                <c:pt idx="10" formatCode="#,##0">
                  <c:v>271.2856043110085</c:v>
                </c:pt>
                <c:pt idx="11" formatCode="#,##0">
                  <c:v>298.4141647421093</c:v>
                </c:pt>
                <c:pt idx="12" formatCode="#,##0">
                  <c:v>325.5427251732101</c:v>
                </c:pt>
                <c:pt idx="13" formatCode="#,##0">
                  <c:v>352.671285604311</c:v>
                </c:pt>
                <c:pt idx="14" formatCode="#,##0">
                  <c:v>379.7998460354118</c:v>
                </c:pt>
                <c:pt idx="15" formatCode="#,##0">
                  <c:v>406.9284064665127</c:v>
                </c:pt>
                <c:pt idx="16" formatCode="#,##0">
                  <c:v>434.0569668976136</c:v>
                </c:pt>
                <c:pt idx="17" formatCode="#,##0">
                  <c:v>461.1855273287144</c:v>
                </c:pt>
                <c:pt idx="18" formatCode="#,##0">
                  <c:v>488.3140877598152</c:v>
                </c:pt>
                <c:pt idx="19" formatCode="#,##0">
                  <c:v>515.4426481909161</c:v>
                </c:pt>
                <c:pt idx="20" formatCode="#,##0">
                  <c:v>542.571208622017</c:v>
                </c:pt>
                <c:pt idx="21" formatCode="#,##0">
                  <c:v>569.6997690531178</c:v>
                </c:pt>
                <c:pt idx="22" formatCode="#,##0">
                  <c:v>596.8283294842187</c:v>
                </c:pt>
                <c:pt idx="23" formatCode="#,##0">
                  <c:v>623.9568899153195</c:v>
                </c:pt>
                <c:pt idx="24" formatCode="#,##0">
                  <c:v>651.0854503464203</c:v>
                </c:pt>
                <c:pt idx="25" formatCode="#,##0">
                  <c:v>678.214010777521</c:v>
                </c:pt>
                <c:pt idx="26" formatCode="#,##0">
                  <c:v>705.342571208622</c:v>
                </c:pt>
                <c:pt idx="27" formatCode="#,##0">
                  <c:v>732.4711316397228</c:v>
                </c:pt>
                <c:pt idx="28" formatCode="#,##0">
                  <c:v>759.5996920708237</c:v>
                </c:pt>
                <c:pt idx="29" formatCode="#,##0">
                  <c:v>786.7282525019245</c:v>
                </c:pt>
                <c:pt idx="30" formatCode="#,##0">
                  <c:v>813.8568129330255</c:v>
                </c:pt>
                <c:pt idx="31" formatCode="#,##0">
                  <c:v>840.9853733641263</c:v>
                </c:pt>
                <c:pt idx="32" formatCode="#,##0">
                  <c:v>868.1139337952271</c:v>
                </c:pt>
                <c:pt idx="33" formatCode="#,##0">
                  <c:v>895.242494226328</c:v>
                </c:pt>
                <c:pt idx="34" formatCode="#,##0">
                  <c:v>922.3710546574288</c:v>
                </c:pt>
                <c:pt idx="35" formatCode="#,##0">
                  <c:v>949.4996150885297</c:v>
                </c:pt>
                <c:pt idx="36" formatCode="#,##0">
                  <c:v>976.6281755196305</c:v>
                </c:pt>
                <c:pt idx="37" formatCode="#,##0">
                  <c:v>1003.756735950731</c:v>
                </c:pt>
                <c:pt idx="38" formatCode="#,##0">
                  <c:v>1030.885296381832</c:v>
                </c:pt>
                <c:pt idx="39" formatCode="#,##0">
                  <c:v>1058.013856812933</c:v>
                </c:pt>
                <c:pt idx="40" formatCode="#,##0">
                  <c:v>1085.142417244034</c:v>
                </c:pt>
                <c:pt idx="41" formatCode="#,##0">
                  <c:v>1112.270977675135</c:v>
                </c:pt>
                <c:pt idx="42" formatCode="#,##0">
                  <c:v>1139.399538106236</c:v>
                </c:pt>
                <c:pt idx="43" formatCode="#,##0">
                  <c:v>1166.528098537337</c:v>
                </c:pt>
                <c:pt idx="44" formatCode="#,##0">
                  <c:v>1193.656658968437</c:v>
                </c:pt>
                <c:pt idx="45" formatCode="#,##0">
                  <c:v>1220.785219399538</c:v>
                </c:pt>
                <c:pt idx="46" formatCode="#,##0">
                  <c:v>1247.913779830639</c:v>
                </c:pt>
                <c:pt idx="47" formatCode="#,##0">
                  <c:v>1275.04234026174</c:v>
                </c:pt>
                <c:pt idx="48" formatCode="#,##0">
                  <c:v>1302.170900692841</c:v>
                </c:pt>
                <c:pt idx="49" formatCode="#,##0">
                  <c:v>1329.299461123941</c:v>
                </c:pt>
                <c:pt idx="50" formatCode="#,##0">
                  <c:v>1356.428021555042</c:v>
                </c:pt>
                <c:pt idx="51" formatCode="#,##0">
                  <c:v>1383.556581986143</c:v>
                </c:pt>
                <c:pt idx="52" formatCode="#,##0">
                  <c:v>1410.685142417244</c:v>
                </c:pt>
                <c:pt idx="53" formatCode="#,##0">
                  <c:v>1437.813702848345</c:v>
                </c:pt>
                <c:pt idx="54" formatCode="#,##0">
                  <c:v>1464.942263279446</c:v>
                </c:pt>
                <c:pt idx="55" formatCode="#,##0">
                  <c:v>1492.070823710547</c:v>
                </c:pt>
                <c:pt idx="56" formatCode="#,##0">
                  <c:v>1519.199384141647</c:v>
                </c:pt>
                <c:pt idx="57" formatCode="#,##0">
                  <c:v>1546.327944572748</c:v>
                </c:pt>
                <c:pt idx="58" formatCode="#,##0">
                  <c:v>1573.45650500385</c:v>
                </c:pt>
                <c:pt idx="59" formatCode="#,##0">
                  <c:v>1600.58506543495</c:v>
                </c:pt>
                <c:pt idx="60" formatCode="#,##0">
                  <c:v>1627.713625866051</c:v>
                </c:pt>
                <c:pt idx="61" formatCode="#,##0">
                  <c:v>1654.842186297152</c:v>
                </c:pt>
                <c:pt idx="62" formatCode="#,##0">
                  <c:v>1681.970746728253</c:v>
                </c:pt>
                <c:pt idx="63" formatCode="#,##0">
                  <c:v>1709.099307159353</c:v>
                </c:pt>
                <c:pt idx="64" formatCode="#,##0">
                  <c:v>1736.227867590454</c:v>
                </c:pt>
                <c:pt idx="65" formatCode="#,##0">
                  <c:v>1763.356428021555</c:v>
                </c:pt>
                <c:pt idx="66" formatCode="#,##0">
                  <c:v>1790.484988452656</c:v>
                </c:pt>
                <c:pt idx="67" formatCode="#,##0">
                  <c:v>1817.613548883757</c:v>
                </c:pt>
                <c:pt idx="68" formatCode="#,##0">
                  <c:v>1844.742109314858</c:v>
                </c:pt>
                <c:pt idx="69" formatCode="#,##0">
                  <c:v>1871.870669745959</c:v>
                </c:pt>
                <c:pt idx="70" formatCode="#,##0">
                  <c:v>1898.999230177059</c:v>
                </c:pt>
                <c:pt idx="71" formatCode="#,##0">
                  <c:v>1926.12779060816</c:v>
                </c:pt>
                <c:pt idx="72" formatCode="#,##0">
                  <c:v>1953.256351039261</c:v>
                </c:pt>
                <c:pt idx="73" formatCode="#,##0">
                  <c:v>1980.384911470362</c:v>
                </c:pt>
                <c:pt idx="74" formatCode="#,##0">
                  <c:v>2007.513471901463</c:v>
                </c:pt>
                <c:pt idx="75" formatCode="#,##0">
                  <c:v>2034.642032332564</c:v>
                </c:pt>
                <c:pt idx="76" formatCode="#,##0">
                  <c:v>2061.770592763664</c:v>
                </c:pt>
                <c:pt idx="77" formatCode="#,##0">
                  <c:v>2088.899153194765</c:v>
                </c:pt>
                <c:pt idx="78" formatCode="#,##0">
                  <c:v>2116.027713625866</c:v>
                </c:pt>
                <c:pt idx="79" formatCode="#,##0">
                  <c:v>2143.156274056967</c:v>
                </c:pt>
                <c:pt idx="80" formatCode="#,##0">
                  <c:v>2170.284834488068</c:v>
                </c:pt>
                <c:pt idx="81" formatCode="#,##0">
                  <c:v>2197.413394919168</c:v>
                </c:pt>
                <c:pt idx="82" formatCode="#,##0">
                  <c:v>2224.54195535027</c:v>
                </c:pt>
                <c:pt idx="83" formatCode="#,##0">
                  <c:v>2251.67051578137</c:v>
                </c:pt>
                <c:pt idx="84" formatCode="#,##0">
                  <c:v>2278.799076212471</c:v>
                </c:pt>
                <c:pt idx="85" formatCode="#,##0">
                  <c:v>2305.927636643572</c:v>
                </c:pt>
                <c:pt idx="86" formatCode="#,##0">
                  <c:v>2333.056197074673</c:v>
                </c:pt>
                <c:pt idx="87" formatCode="#,##0">
                  <c:v>2360.184757505774</c:v>
                </c:pt>
                <c:pt idx="88" formatCode="#,##0">
                  <c:v>2387.313317936874</c:v>
                </c:pt>
                <c:pt idx="89" formatCode="#,##0">
                  <c:v>2414.441878367975</c:v>
                </c:pt>
                <c:pt idx="90" formatCode="#,##0">
                  <c:v>2441.570438799076</c:v>
                </c:pt>
                <c:pt idx="91" formatCode="#,##0">
                  <c:v>2468.698999230177</c:v>
                </c:pt>
                <c:pt idx="92" formatCode="#,##0">
                  <c:v>2495.827559661278</c:v>
                </c:pt>
                <c:pt idx="93" formatCode="#,##0">
                  <c:v>2522.95612009238</c:v>
                </c:pt>
                <c:pt idx="94" formatCode="#,##0">
                  <c:v>2550.08468052348</c:v>
                </c:pt>
                <c:pt idx="95" formatCode="#,##0">
                  <c:v>2577.213240954581</c:v>
                </c:pt>
                <c:pt idx="96" formatCode="#,##0">
                  <c:v>2604.341801385681</c:v>
                </c:pt>
                <c:pt idx="97" formatCode="#,##0">
                  <c:v>2631.470361816782</c:v>
                </c:pt>
                <c:pt idx="98" formatCode="#,##0">
                  <c:v>2658.598922247883</c:v>
                </c:pt>
                <c:pt idx="99" formatCode="#,##0">
                  <c:v>2685.727482678984</c:v>
                </c:pt>
                <c:pt idx="100" formatCode="#,##0">
                  <c:v>2712.856043110085</c:v>
                </c:pt>
                <c:pt idx="101" formatCode="#,##0">
                  <c:v>2739.984603541186</c:v>
                </c:pt>
                <c:pt idx="102" formatCode="#,##0">
                  <c:v>2767.113163972286</c:v>
                </c:pt>
                <c:pt idx="103" formatCode="#,##0">
                  <c:v>2794.241724403387</c:v>
                </c:pt>
                <c:pt idx="104" formatCode="#,##0">
                  <c:v>2821.370284834488</c:v>
                </c:pt>
                <c:pt idx="105" formatCode="#,##0">
                  <c:v>2848.498845265589</c:v>
                </c:pt>
                <c:pt idx="106" formatCode="#,##0">
                  <c:v>2875.62740569669</c:v>
                </c:pt>
                <c:pt idx="107" formatCode="#,##0">
                  <c:v>2902.755966127791</c:v>
                </c:pt>
                <c:pt idx="108" formatCode="#,##0">
                  <c:v>2929.884526558892</c:v>
                </c:pt>
                <c:pt idx="109" formatCode="#,##0">
                  <c:v>2957.013086989992</c:v>
                </c:pt>
                <c:pt idx="110" formatCode="#,##0">
                  <c:v>2984.141647421093</c:v>
                </c:pt>
                <c:pt idx="111" formatCode="#,##0">
                  <c:v>3011.270207852194</c:v>
                </c:pt>
                <c:pt idx="112" formatCode="#,##0">
                  <c:v>3038.398768283295</c:v>
                </c:pt>
                <c:pt idx="113" formatCode="#,##0">
                  <c:v>3065.527328714396</c:v>
                </c:pt>
                <c:pt idx="114" formatCode="#,##0">
                  <c:v>3092.655889145497</c:v>
                </c:pt>
                <c:pt idx="115" formatCode="#,##0">
                  <c:v>3119.784449576598</c:v>
                </c:pt>
                <c:pt idx="116" formatCode="#,##0">
                  <c:v>3146.913010007698</c:v>
                </c:pt>
                <c:pt idx="117" formatCode="#,##0">
                  <c:v>3174.0415704388</c:v>
                </c:pt>
                <c:pt idx="118" formatCode="#,##0">
                  <c:v>3201.1701308699</c:v>
                </c:pt>
                <c:pt idx="119" formatCode="#,##0">
                  <c:v>3228.298691301001</c:v>
                </c:pt>
                <c:pt idx="120" formatCode="#,##0">
                  <c:v>3255.427251732102</c:v>
                </c:pt>
                <c:pt idx="121" formatCode="#,##0">
                  <c:v>3282.555812163203</c:v>
                </c:pt>
                <c:pt idx="122" formatCode="#,##0">
                  <c:v>3309.684372594303</c:v>
                </c:pt>
                <c:pt idx="123" formatCode="#,##0">
                  <c:v>3336.812933025404</c:v>
                </c:pt>
                <c:pt idx="124" formatCode="#,##0">
                  <c:v>3363.941493456505</c:v>
                </c:pt>
                <c:pt idx="125" formatCode="#,##0">
                  <c:v>3391.070053887606</c:v>
                </c:pt>
                <c:pt idx="126" formatCode="#,##0">
                  <c:v>3418.198614318707</c:v>
                </c:pt>
                <c:pt idx="127" formatCode="#,##0">
                  <c:v>3445.327174749807</c:v>
                </c:pt>
                <c:pt idx="128" formatCode="#,##0">
                  <c:v>3472.455735180908</c:v>
                </c:pt>
                <c:pt idx="129" formatCode="#,##0">
                  <c:v>3499.58429561201</c:v>
                </c:pt>
                <c:pt idx="130" formatCode="#,##0">
                  <c:v>3526.71285604311</c:v>
                </c:pt>
                <c:pt idx="131" formatCode="#,##0">
                  <c:v>3553.841416474211</c:v>
                </c:pt>
                <c:pt idx="132" formatCode="#,##0">
                  <c:v>3580.969976905312</c:v>
                </c:pt>
                <c:pt idx="133" formatCode="#,##0">
                  <c:v>3608.098537336413</c:v>
                </c:pt>
                <c:pt idx="134" formatCode="#,##0">
                  <c:v>3635.227097767513</c:v>
                </c:pt>
                <c:pt idx="135" formatCode="#,##0">
                  <c:v>3662.355658198614</c:v>
                </c:pt>
                <c:pt idx="136" formatCode="#,##0">
                  <c:v>3689.484218629715</c:v>
                </c:pt>
                <c:pt idx="137" formatCode="#,##0">
                  <c:v>3716.612779060816</c:v>
                </c:pt>
                <c:pt idx="138" formatCode="#,##0">
                  <c:v>3743.741339491917</c:v>
                </c:pt>
                <c:pt idx="139" formatCode="#,##0">
                  <c:v>3770.869899923018</c:v>
                </c:pt>
                <c:pt idx="140" formatCode="#,##0">
                  <c:v>3797.998460354119</c:v>
                </c:pt>
                <c:pt idx="141" formatCode="#,##0">
                  <c:v>3825.127020785219</c:v>
                </c:pt>
                <c:pt idx="142" formatCode="#,##0">
                  <c:v>3852.25558121632</c:v>
                </c:pt>
                <c:pt idx="143" formatCode="#,##0">
                  <c:v>3879.384141647421</c:v>
                </c:pt>
                <c:pt idx="144" formatCode="#,##0">
                  <c:v>3906.512702078522</c:v>
                </c:pt>
                <c:pt idx="145" formatCode="#,##0">
                  <c:v>3933.641262509623</c:v>
                </c:pt>
                <c:pt idx="146" formatCode="#,##0">
                  <c:v>3960.769822940724</c:v>
                </c:pt>
                <c:pt idx="147" formatCode="#,##0">
                  <c:v>3987.898383371825</c:v>
                </c:pt>
                <c:pt idx="148" formatCode="#,##0">
                  <c:v>4015.026943802925</c:v>
                </c:pt>
                <c:pt idx="149" formatCode="#,##0">
                  <c:v>4042.155504234026</c:v>
                </c:pt>
                <c:pt idx="150" formatCode="#,##0">
                  <c:v>4069.284064665127</c:v>
                </c:pt>
                <c:pt idx="151" formatCode="#,##0">
                  <c:v>4096.412625096228</c:v>
                </c:pt>
                <c:pt idx="152" formatCode="#,##0">
                  <c:v>4123.541185527328</c:v>
                </c:pt>
                <c:pt idx="153" formatCode="#,##0">
                  <c:v>4150.66974595843</c:v>
                </c:pt>
                <c:pt idx="154" formatCode="#,##0">
                  <c:v>4177.798306389531</c:v>
                </c:pt>
                <c:pt idx="155" formatCode="#,##0">
                  <c:v>4204.926866820631</c:v>
                </c:pt>
                <c:pt idx="156" formatCode="#,##0">
                  <c:v>4232.055427251731</c:v>
                </c:pt>
                <c:pt idx="157" formatCode="#,##0">
                  <c:v>4259.183987682834</c:v>
                </c:pt>
                <c:pt idx="158" formatCode="#,##0">
                  <c:v>4286.312548113934</c:v>
                </c:pt>
                <c:pt idx="159" formatCode="#,##0">
                  <c:v>4313.441108545035</c:v>
                </c:pt>
                <c:pt idx="160" formatCode="#,##0">
                  <c:v>4340.569668976135</c:v>
                </c:pt>
                <c:pt idx="161" formatCode="#,##0">
                  <c:v>4367.698229407236</c:v>
                </c:pt>
                <c:pt idx="162" formatCode="#,##0">
                  <c:v>4394.826789838337</c:v>
                </c:pt>
                <c:pt idx="163" formatCode="#,##0">
                  <c:v>4421.955350269438</c:v>
                </c:pt>
                <c:pt idx="164" formatCode="#,##0">
                  <c:v>4449.083910700539</c:v>
                </c:pt>
                <c:pt idx="165" formatCode="#,##0">
                  <c:v>4476.21247113164</c:v>
                </c:pt>
                <c:pt idx="166" formatCode="#,##0">
                  <c:v>4503.34103156274</c:v>
                </c:pt>
                <c:pt idx="167" formatCode="#,##0">
                  <c:v>4530.469591993841</c:v>
                </c:pt>
                <c:pt idx="168" formatCode="#,##0">
                  <c:v>4557.598152424943</c:v>
                </c:pt>
                <c:pt idx="169" formatCode="#,##0">
                  <c:v>4584.726712856043</c:v>
                </c:pt>
                <c:pt idx="170" formatCode="#,##0">
                  <c:v>4611.855273287143</c:v>
                </c:pt>
                <c:pt idx="171" formatCode="#,##0">
                  <c:v>4638.983833718245</c:v>
                </c:pt>
                <c:pt idx="172" formatCode="#,##0">
                  <c:v>4666.112394149346</c:v>
                </c:pt>
                <c:pt idx="173" formatCode="#,##0">
                  <c:v>4693.240954580446</c:v>
                </c:pt>
                <c:pt idx="174" formatCode="#,##0">
                  <c:v>4720.369515011547</c:v>
                </c:pt>
                <c:pt idx="175" formatCode="#,##0">
                  <c:v>4747.498075442649</c:v>
                </c:pt>
                <c:pt idx="176" formatCode="#,##0">
                  <c:v>4774.62663587375</c:v>
                </c:pt>
                <c:pt idx="177" formatCode="#,##0">
                  <c:v>4801.75519630485</c:v>
                </c:pt>
                <c:pt idx="178" formatCode="#,##0">
                  <c:v>4828.883756735951</c:v>
                </c:pt>
                <c:pt idx="179" formatCode="#,##0">
                  <c:v>4856.012317167052</c:v>
                </c:pt>
                <c:pt idx="180" formatCode="#,##0">
                  <c:v>4883.140877598153</c:v>
                </c:pt>
                <c:pt idx="181" formatCode="#,##0">
                  <c:v>4910.269438029253</c:v>
                </c:pt>
                <c:pt idx="182" formatCode="#,##0">
                  <c:v>4937.397998460354</c:v>
                </c:pt>
                <c:pt idx="183" formatCode="#,##0">
                  <c:v>4964.526558891455</c:v>
                </c:pt>
                <c:pt idx="184" formatCode="#,##0">
                  <c:v>4991.655119322556</c:v>
                </c:pt>
                <c:pt idx="185" formatCode="#,##0">
                  <c:v>5018.783679753656</c:v>
                </c:pt>
                <c:pt idx="186" formatCode="#,##0">
                  <c:v>5045.912240184758</c:v>
                </c:pt>
                <c:pt idx="187" formatCode="#,##0">
                  <c:v>5073.040800615858</c:v>
                </c:pt>
                <c:pt idx="188" formatCode="#,##0">
                  <c:v>5100.16936104696</c:v>
                </c:pt>
                <c:pt idx="189" formatCode="#,##0">
                  <c:v>5127.29792147806</c:v>
                </c:pt>
                <c:pt idx="190" formatCode="#,##0">
                  <c:v>5154.426481909161</c:v>
                </c:pt>
                <c:pt idx="191" formatCode="#,##0">
                  <c:v>5181.555042340262</c:v>
                </c:pt>
                <c:pt idx="192" formatCode="#,##0">
                  <c:v>5208.683602771362</c:v>
                </c:pt>
                <c:pt idx="193" formatCode="#,##0">
                  <c:v>5235.812163202464</c:v>
                </c:pt>
                <c:pt idx="194" formatCode="#,##0">
                  <c:v>5262.940723633565</c:v>
                </c:pt>
                <c:pt idx="195" formatCode="#,##0">
                  <c:v>5290.069284064665</c:v>
                </c:pt>
                <c:pt idx="196" formatCode="#,##0">
                  <c:v>5317.197844495765</c:v>
                </c:pt>
                <c:pt idx="197" formatCode="#,##0">
                  <c:v>5344.326404926867</c:v>
                </c:pt>
                <c:pt idx="198" formatCode="#,##0">
                  <c:v>5371.454965357967</c:v>
                </c:pt>
                <c:pt idx="199" formatCode="#,##0">
                  <c:v>5398.583525789068</c:v>
                </c:pt>
                <c:pt idx="200" formatCode="#,##0">
                  <c:v>5425.71208622017</c:v>
                </c:pt>
                <c:pt idx="201" formatCode="#,##0">
                  <c:v>5452.84064665127</c:v>
                </c:pt>
                <c:pt idx="202" formatCode="#,##0">
                  <c:v>5479.969207082371</c:v>
                </c:pt>
                <c:pt idx="203" formatCode="#,##0">
                  <c:v>5507.097767513472</c:v>
                </c:pt>
                <c:pt idx="204" formatCode="#,##0">
                  <c:v>5534.226327944573</c:v>
                </c:pt>
                <c:pt idx="205" formatCode="#,##0">
                  <c:v>5561.354888375674</c:v>
                </c:pt>
                <c:pt idx="206" formatCode="#,##0">
                  <c:v>5588.483448806775</c:v>
                </c:pt>
                <c:pt idx="207" formatCode="#,##0">
                  <c:v>5615.612009237875</c:v>
                </c:pt>
                <c:pt idx="208" formatCode="#,##0">
                  <c:v>5642.740569668976</c:v>
                </c:pt>
                <c:pt idx="209" formatCode="#,##0">
                  <c:v>5669.869130100077</c:v>
                </c:pt>
                <c:pt idx="210" formatCode="#,##0">
                  <c:v>5696.997690531178</c:v>
                </c:pt>
                <c:pt idx="211" formatCode="#,##0">
                  <c:v>5724.12625096228</c:v>
                </c:pt>
                <c:pt idx="212" formatCode="#,##0">
                  <c:v>5751.25481139338</c:v>
                </c:pt>
                <c:pt idx="213" formatCode="#,##0">
                  <c:v>5778.38337182448</c:v>
                </c:pt>
                <c:pt idx="214" formatCode="#,##0">
                  <c:v>5805.51193225558</c:v>
                </c:pt>
                <c:pt idx="215" formatCode="#,##0">
                  <c:v>5832.640492686683</c:v>
                </c:pt>
                <c:pt idx="216" formatCode="#,##0">
                  <c:v>5859.769053117783</c:v>
                </c:pt>
                <c:pt idx="217" formatCode="#,##0">
                  <c:v>5886.897613548884</c:v>
                </c:pt>
                <c:pt idx="218" formatCode="#,##0">
                  <c:v>5914.026173979984</c:v>
                </c:pt>
                <c:pt idx="219" formatCode="#,##0">
                  <c:v>5941.154734411085</c:v>
                </c:pt>
                <c:pt idx="220" formatCode="#,##0">
                  <c:v>5968.283294842186</c:v>
                </c:pt>
                <c:pt idx="221" formatCode="#,##0">
                  <c:v>5995.411855273287</c:v>
                </c:pt>
                <c:pt idx="222" formatCode="#,##0">
                  <c:v>6022.540415704389</c:v>
                </c:pt>
                <c:pt idx="223" formatCode="#,##0">
                  <c:v>6049.66897613549</c:v>
                </c:pt>
                <c:pt idx="224" formatCode="#,##0">
                  <c:v>6076.79753656659</c:v>
                </c:pt>
                <c:pt idx="225" formatCode="#,##0">
                  <c:v>6103.92609699769</c:v>
                </c:pt>
                <c:pt idx="226" formatCode="#,##0">
                  <c:v>6131.054657428792</c:v>
                </c:pt>
                <c:pt idx="227" formatCode="#,##0">
                  <c:v>6158.183217859892</c:v>
                </c:pt>
                <c:pt idx="228" formatCode="#,##0">
                  <c:v>6185.311778290993</c:v>
                </c:pt>
                <c:pt idx="229" formatCode="#,##0">
                  <c:v>6212.440338722095</c:v>
                </c:pt>
                <c:pt idx="230" formatCode="#,##0">
                  <c:v>6239.568899153195</c:v>
                </c:pt>
                <c:pt idx="231" formatCode="#,##0">
                  <c:v>6266.697459584296</c:v>
                </c:pt>
                <c:pt idx="232" formatCode="#,##0">
                  <c:v>6293.826020015396</c:v>
                </c:pt>
                <c:pt idx="233" formatCode="#,##0">
                  <c:v>6320.954580446498</c:v>
                </c:pt>
                <c:pt idx="234" formatCode="#,##0">
                  <c:v>6348.083140877598</c:v>
                </c:pt>
                <c:pt idx="235" formatCode="#,##0">
                  <c:v>6375.2117013087</c:v>
                </c:pt>
                <c:pt idx="236" formatCode="#,##0">
                  <c:v>6402.3402617398</c:v>
                </c:pt>
                <c:pt idx="237" formatCode="#,##0">
                  <c:v>6429.468822170901</c:v>
                </c:pt>
                <c:pt idx="238" formatCode="#,##0">
                  <c:v>6456.597382602002</c:v>
                </c:pt>
                <c:pt idx="239" formatCode="#,##0">
                  <c:v>6483.725943033102</c:v>
                </c:pt>
                <c:pt idx="240" formatCode="#,##0">
                  <c:v>6510.854503464203</c:v>
                </c:pt>
                <c:pt idx="241" formatCode="#,##0">
                  <c:v>6537.983063895304</c:v>
                </c:pt>
                <c:pt idx="242" formatCode="#,##0">
                  <c:v>6565.111624326405</c:v>
                </c:pt>
                <c:pt idx="243" formatCode="#,##0">
                  <c:v>6592.240184757505</c:v>
                </c:pt>
                <c:pt idx="244" formatCode="#,##0">
                  <c:v>6619.368745188607</c:v>
                </c:pt>
                <c:pt idx="245" formatCode="#,##0">
                  <c:v>6646.497305619708</c:v>
                </c:pt>
                <c:pt idx="246" formatCode="#,##0">
                  <c:v>6673.625866050808</c:v>
                </c:pt>
                <c:pt idx="247" formatCode="#,##0">
                  <c:v>6700.75442648191</c:v>
                </c:pt>
                <c:pt idx="248" formatCode="#,##0">
                  <c:v>6727.88298691301</c:v>
                </c:pt>
                <c:pt idx="249" formatCode="#,##0">
                  <c:v>6755.011547344111</c:v>
                </c:pt>
                <c:pt idx="250" formatCode="#,##0">
                  <c:v>6782.140107775211</c:v>
                </c:pt>
                <c:pt idx="251" formatCode="#,##0">
                  <c:v>6809.268668206313</c:v>
                </c:pt>
                <c:pt idx="252" formatCode="#,##0">
                  <c:v>6836.397228637413</c:v>
                </c:pt>
                <c:pt idx="253" formatCode="#,##0">
                  <c:v>6863.525789068514</c:v>
                </c:pt>
                <c:pt idx="254" formatCode="#,##0">
                  <c:v>6890.654349499614</c:v>
                </c:pt>
                <c:pt idx="255" formatCode="#,##0">
                  <c:v>6917.782909930716</c:v>
                </c:pt>
                <c:pt idx="256" formatCode="#,##0">
                  <c:v>6944.911470361817</c:v>
                </c:pt>
                <c:pt idx="257" formatCode="#,##0">
                  <c:v>6972.040030792917</c:v>
                </c:pt>
                <c:pt idx="258" formatCode="#,##0">
                  <c:v>6999.16859122402</c:v>
                </c:pt>
                <c:pt idx="259" formatCode="#,##0">
                  <c:v>7026.29715165512</c:v>
                </c:pt>
                <c:pt idx="260" formatCode="#,##0">
                  <c:v>7053.42571208622</c:v>
                </c:pt>
                <c:pt idx="261" formatCode="#,##0">
                  <c:v>7080.55427251732</c:v>
                </c:pt>
                <c:pt idx="262" formatCode="#,##0">
                  <c:v>7107.682832948422</c:v>
                </c:pt>
                <c:pt idx="263" formatCode="#,##0">
                  <c:v>7134.811393379523</c:v>
                </c:pt>
                <c:pt idx="264" formatCode="#,##0">
                  <c:v>7161.939953810624</c:v>
                </c:pt>
                <c:pt idx="265" formatCode="#,##0">
                  <c:v>7189.068514241724</c:v>
                </c:pt>
                <c:pt idx="266" formatCode="#,##0">
                  <c:v>7216.197074672825</c:v>
                </c:pt>
                <c:pt idx="267" formatCode="#,##0">
                  <c:v>7243.325635103926</c:v>
                </c:pt>
                <c:pt idx="268" formatCode="#,##0">
                  <c:v>7270.454195535027</c:v>
                </c:pt>
                <c:pt idx="269" formatCode="#,##0">
                  <c:v>7297.582755966128</c:v>
                </c:pt>
                <c:pt idx="270" formatCode="#,##0">
                  <c:v>7324.711316397229</c:v>
                </c:pt>
                <c:pt idx="271" formatCode="#,##0">
                  <c:v>7351.83987682833</c:v>
                </c:pt>
                <c:pt idx="272" formatCode="#,##0">
                  <c:v>7378.96843725943</c:v>
                </c:pt>
                <c:pt idx="273" formatCode="#,##0">
                  <c:v>7406.096997690532</c:v>
                </c:pt>
                <c:pt idx="274" formatCode="#,##0">
                  <c:v>7433.225558121632</c:v>
                </c:pt>
                <c:pt idx="275" formatCode="#,##0">
                  <c:v>7460.354118552732</c:v>
                </c:pt>
                <c:pt idx="276" formatCode="#,##0">
                  <c:v>7487.482678983834</c:v>
                </c:pt>
                <c:pt idx="277" formatCode="#,##0">
                  <c:v>7514.611239414934</c:v>
                </c:pt>
                <c:pt idx="278" formatCode="#,##0">
                  <c:v>7541.739799846036</c:v>
                </c:pt>
                <c:pt idx="279" formatCode="#,##0">
                  <c:v>7568.868360277136</c:v>
                </c:pt>
                <c:pt idx="280" formatCode="#,##0">
                  <c:v>7595.996920708237</c:v>
                </c:pt>
                <c:pt idx="281" formatCode="#,##0">
                  <c:v>7623.125481139338</c:v>
                </c:pt>
                <c:pt idx="282" formatCode="#,##0">
                  <c:v>7650.254041570438</c:v>
                </c:pt>
                <c:pt idx="283" formatCode="#,##0">
                  <c:v>7677.38260200154</c:v>
                </c:pt>
                <c:pt idx="284" formatCode="#,##0">
                  <c:v>7704.51116243264</c:v>
                </c:pt>
                <c:pt idx="285" formatCode="#,##0">
                  <c:v>7731.639722863741</c:v>
                </c:pt>
                <c:pt idx="286" formatCode="#,##0">
                  <c:v>7758.768283294842</c:v>
                </c:pt>
                <c:pt idx="287" formatCode="#,##0">
                  <c:v>7785.896843725943</c:v>
                </c:pt>
                <c:pt idx="288" formatCode="#,##0">
                  <c:v>7813.025404157044</c:v>
                </c:pt>
                <c:pt idx="289" formatCode="#,##0">
                  <c:v>7840.153964588144</c:v>
                </c:pt>
                <c:pt idx="290" formatCode="#,##0">
                  <c:v>7867.282525019245</c:v>
                </c:pt>
                <c:pt idx="291" formatCode="#,##0">
                  <c:v>7894.411085450346</c:v>
                </c:pt>
                <c:pt idx="292" formatCode="#,##0">
                  <c:v>7921.539645881447</c:v>
                </c:pt>
                <c:pt idx="293" formatCode="#,##0">
                  <c:v>7948.668206312548</c:v>
                </c:pt>
                <c:pt idx="294" formatCode="#,##0">
                  <c:v>7975.79676674365</c:v>
                </c:pt>
                <c:pt idx="295" formatCode="#,##0">
                  <c:v>8002.92532717475</c:v>
                </c:pt>
                <c:pt idx="296" formatCode="#,##0">
                  <c:v>8030.053887605851</c:v>
                </c:pt>
                <c:pt idx="297" formatCode="#,##0">
                  <c:v>8057.182448036951</c:v>
                </c:pt>
                <c:pt idx="298" formatCode="#,##0">
                  <c:v>8084.311008468052</c:v>
                </c:pt>
                <c:pt idx="299" formatCode="#,##0">
                  <c:v>8111.439568899154</c:v>
                </c:pt>
                <c:pt idx="300" formatCode="#,##0">
                  <c:v>8138.568129330254</c:v>
                </c:pt>
                <c:pt idx="301" formatCode="#,##0">
                  <c:v>8165.696689761354</c:v>
                </c:pt>
                <c:pt idx="302" formatCode="#,##0">
                  <c:v>8192.825250192456</c:v>
                </c:pt>
                <c:pt idx="303" formatCode="#,##0">
                  <c:v>8219.953810623558</c:v>
                </c:pt>
                <c:pt idx="304" formatCode="#,##0">
                  <c:v>8247.082371054657</c:v>
                </c:pt>
                <c:pt idx="305" formatCode="#,##0">
                  <c:v>8274.210931485759</c:v>
                </c:pt>
                <c:pt idx="306" formatCode="#,##0">
                  <c:v>8301.339491916858</c:v>
                </c:pt>
                <c:pt idx="307" formatCode="#,##0">
                  <c:v>8328.46805234796</c:v>
                </c:pt>
                <c:pt idx="308" formatCode="#,##0">
                  <c:v>8355.596612779061</c:v>
                </c:pt>
                <c:pt idx="309" formatCode="#,##0">
                  <c:v>8382.725173210161</c:v>
                </c:pt>
                <c:pt idx="310" formatCode="#,##0">
                  <c:v>8409.853733641263</c:v>
                </c:pt>
                <c:pt idx="311" formatCode="#,##0">
                  <c:v>8436.982294072364</c:v>
                </c:pt>
                <c:pt idx="312" formatCode="#,##0">
                  <c:v>8464.110854503463</c:v>
                </c:pt>
                <c:pt idx="313" formatCode="#,##0">
                  <c:v>8491.239414934565</c:v>
                </c:pt>
                <c:pt idx="314" formatCode="#,##0">
                  <c:v>8518.367975365667</c:v>
                </c:pt>
                <c:pt idx="315" formatCode="#,##0">
                  <c:v>8545.496535796767</c:v>
                </c:pt>
                <c:pt idx="316" formatCode="#,##0">
                  <c:v>8572.625096227868</c:v>
                </c:pt>
                <c:pt idx="317" formatCode="#,##0">
                  <c:v>8599.753656658967</c:v>
                </c:pt>
                <c:pt idx="318" formatCode="#,##0">
                  <c:v>8626.88221709007</c:v>
                </c:pt>
                <c:pt idx="319" formatCode="#,##0">
                  <c:v>8654.01077752117</c:v>
                </c:pt>
                <c:pt idx="320" formatCode="#,##0">
                  <c:v>8681.13933795227</c:v>
                </c:pt>
                <c:pt idx="321" formatCode="#,##0">
                  <c:v>8708.267898383372</c:v>
                </c:pt>
                <c:pt idx="322" formatCode="#,##0">
                  <c:v>8735.396458814473</c:v>
                </c:pt>
                <c:pt idx="323" formatCode="#,##0">
                  <c:v>8762.525019245573</c:v>
                </c:pt>
                <c:pt idx="324" formatCode="#,##0">
                  <c:v>8789.653579676675</c:v>
                </c:pt>
                <c:pt idx="325" formatCode="#,##0">
                  <c:v>8816.782140107776</c:v>
                </c:pt>
                <c:pt idx="326" formatCode="#,##0">
                  <c:v>8843.910700538875</c:v>
                </c:pt>
                <c:pt idx="327" formatCode="#,##0">
                  <c:v>8871.039260969977</c:v>
                </c:pt>
                <c:pt idx="328" formatCode="#,##0">
                  <c:v>8898.167821401077</c:v>
                </c:pt>
                <c:pt idx="329" formatCode="#,##0">
                  <c:v>8925.296381832178</c:v>
                </c:pt>
                <c:pt idx="330" formatCode="#,##0">
                  <c:v>8952.42494226328</c:v>
                </c:pt>
                <c:pt idx="331" formatCode="#,##0">
                  <c:v>8979.55350269438</c:v>
                </c:pt>
                <c:pt idx="332" formatCode="#,##0">
                  <c:v>9006.68206312548</c:v>
                </c:pt>
                <c:pt idx="333" formatCode="#,##0">
                  <c:v>9033.810623556583</c:v>
                </c:pt>
                <c:pt idx="334" formatCode="#,##0">
                  <c:v>9060.939183987683</c:v>
                </c:pt>
                <c:pt idx="335" formatCode="#,##0">
                  <c:v>9088.067744418784</c:v>
                </c:pt>
                <c:pt idx="336" formatCode="#,##0">
                  <c:v>9115.196304849885</c:v>
                </c:pt>
                <c:pt idx="337" formatCode="#,##0">
                  <c:v>9142.324865280985</c:v>
                </c:pt>
                <c:pt idx="338" formatCode="#,##0">
                  <c:v>9169.453425712086</c:v>
                </c:pt>
                <c:pt idx="339" formatCode="#,##0">
                  <c:v>9196.581986143188</c:v>
                </c:pt>
                <c:pt idx="340" formatCode="#,##0">
                  <c:v>9223.710546574287</c:v>
                </c:pt>
                <c:pt idx="341" formatCode="#,##0">
                  <c:v>9250.83910700539</c:v>
                </c:pt>
                <c:pt idx="342" formatCode="#,##0">
                  <c:v>9277.96766743649</c:v>
                </c:pt>
                <c:pt idx="343" formatCode="#,##0">
                  <c:v>9305.096227867591</c:v>
                </c:pt>
                <c:pt idx="344" formatCode="#,##0">
                  <c:v>9332.22478829869</c:v>
                </c:pt>
                <c:pt idx="345" formatCode="#,##0">
                  <c:v>9359.353348729791</c:v>
                </c:pt>
                <c:pt idx="346" formatCode="#,##0">
                  <c:v>9386.481909160893</c:v>
                </c:pt>
                <c:pt idx="347" formatCode="#,##0">
                  <c:v>9413.610469591994</c:v>
                </c:pt>
                <c:pt idx="348" formatCode="#,##0">
                  <c:v>9440.739030023095</c:v>
                </c:pt>
                <c:pt idx="349" formatCode="#,##0">
                  <c:v>9467.867590454196</c:v>
                </c:pt>
                <c:pt idx="350" formatCode="#,##0">
                  <c:v>9494.996150885298</c:v>
                </c:pt>
                <c:pt idx="351" formatCode="#,##0">
                  <c:v>9522.124711316397</c:v>
                </c:pt>
                <c:pt idx="352" formatCode="#,##0">
                  <c:v>9549.253271747499</c:v>
                </c:pt>
                <c:pt idx="353" formatCode="#,##0">
                  <c:v>9576.381832178598</c:v>
                </c:pt>
                <c:pt idx="354" formatCode="#,##0">
                  <c:v>9603.5103926097</c:v>
                </c:pt>
                <c:pt idx="355" formatCode="#,##0">
                  <c:v>9630.638953040801</c:v>
                </c:pt>
                <c:pt idx="356" formatCode="#,##0">
                  <c:v>9657.767513471901</c:v>
                </c:pt>
                <c:pt idx="357" formatCode="#,##0">
                  <c:v>9684.896073903003</c:v>
                </c:pt>
                <c:pt idx="358" formatCode="#,##0">
                  <c:v>9712.024634334104</c:v>
                </c:pt>
                <c:pt idx="359" formatCode="#,##0">
                  <c:v>9739.153194765204</c:v>
                </c:pt>
                <c:pt idx="360" formatCode="#,##0">
                  <c:v>9766.281755196305</c:v>
                </c:pt>
                <c:pt idx="361" formatCode="#,##0">
                  <c:v>9793.410315627407</c:v>
                </c:pt>
                <c:pt idx="362" formatCode="#,##0">
                  <c:v>9820.538876058506</c:v>
                </c:pt>
                <c:pt idx="363" formatCode="#,##0">
                  <c:v>9847.667436489608</c:v>
                </c:pt>
                <c:pt idx="364" formatCode="#,##0">
                  <c:v>9874.795996920708</c:v>
                </c:pt>
                <c:pt idx="365" formatCode="#,##0">
                  <c:v>9901.92455735181</c:v>
                </c:pt>
                <c:pt idx="366" formatCode="#,##0">
                  <c:v>9929.053117782911</c:v>
                </c:pt>
                <c:pt idx="367" formatCode="#,##0">
                  <c:v>9956.18167821401</c:v>
                </c:pt>
                <c:pt idx="368" formatCode="#,##0">
                  <c:v>9983.310238645112</c:v>
                </c:pt>
                <c:pt idx="369" formatCode="#,##0">
                  <c:v>10010.43879907621</c:v>
                </c:pt>
                <c:pt idx="370" formatCode="#,##0">
                  <c:v>10037.56735950731</c:v>
                </c:pt>
                <c:pt idx="371" formatCode="#,##0">
                  <c:v>10064.69591993841</c:v>
                </c:pt>
                <c:pt idx="372" formatCode="#,##0">
                  <c:v>10091.82448036952</c:v>
                </c:pt>
                <c:pt idx="373" formatCode="#,##0">
                  <c:v>10118.95304080062</c:v>
                </c:pt>
                <c:pt idx="374" formatCode="#,##0">
                  <c:v>10146.08160123172</c:v>
                </c:pt>
                <c:pt idx="375" formatCode="#,##0">
                  <c:v>10173.21016166282</c:v>
                </c:pt>
                <c:pt idx="376" formatCode="#,##0">
                  <c:v>10200.33872209392</c:v>
                </c:pt>
                <c:pt idx="377" formatCode="#,##0">
                  <c:v>10227.46728252502</c:v>
                </c:pt>
                <c:pt idx="378" formatCode="#,##0">
                  <c:v>10254.59584295612</c:v>
                </c:pt>
                <c:pt idx="379" formatCode="#,##0">
                  <c:v>10281.72440338722</c:v>
                </c:pt>
                <c:pt idx="380" formatCode="#,##0">
                  <c:v>10308.85296381832</c:v>
                </c:pt>
                <c:pt idx="381" formatCode="#,##0">
                  <c:v>10335.98152424942</c:v>
                </c:pt>
                <c:pt idx="382" formatCode="#,##0">
                  <c:v>10363.11008468052</c:v>
                </c:pt>
                <c:pt idx="383" formatCode="#,##0">
                  <c:v>10390.23864511163</c:v>
                </c:pt>
                <c:pt idx="384" formatCode="#,##0">
                  <c:v>10417.36720554273</c:v>
                </c:pt>
                <c:pt idx="385" formatCode="#,##0">
                  <c:v>10444.49576597383</c:v>
                </c:pt>
                <c:pt idx="386" formatCode="#,##0">
                  <c:v>10471.62432640493</c:v>
                </c:pt>
                <c:pt idx="387" formatCode="#,##0">
                  <c:v>10498.75288683603</c:v>
                </c:pt>
                <c:pt idx="388" formatCode="#,##0">
                  <c:v>10525.88144726713</c:v>
                </c:pt>
                <c:pt idx="389" formatCode="#,##0">
                  <c:v>10553.01000769823</c:v>
                </c:pt>
                <c:pt idx="390" formatCode="#,##0">
                  <c:v>10580.13856812933</c:v>
                </c:pt>
                <c:pt idx="391" formatCode="#,##0">
                  <c:v>10607.26712856043</c:v>
                </c:pt>
                <c:pt idx="392" formatCode="#,##0">
                  <c:v>10634.39568899153</c:v>
                </c:pt>
                <c:pt idx="393" formatCode="#,##0">
                  <c:v>10661.52424942263</c:v>
                </c:pt>
                <c:pt idx="394" formatCode="#,##0">
                  <c:v>10688.65280985373</c:v>
                </c:pt>
                <c:pt idx="395" formatCode="#,##0">
                  <c:v>10715.78137028483</c:v>
                </c:pt>
                <c:pt idx="396" formatCode="#,##0">
                  <c:v>10742.90993071594</c:v>
                </c:pt>
                <c:pt idx="397" formatCode="#,##0">
                  <c:v>10770.03849114704</c:v>
                </c:pt>
                <c:pt idx="398" formatCode="#,##0">
                  <c:v>10797.16705157814</c:v>
                </c:pt>
                <c:pt idx="399" formatCode="#,##0">
                  <c:v>10824.29561200924</c:v>
                </c:pt>
                <c:pt idx="400" formatCode="#,##0">
                  <c:v>10851.42417244034</c:v>
                </c:pt>
                <c:pt idx="401" formatCode="#,##0">
                  <c:v>10878.55273287144</c:v>
                </c:pt>
                <c:pt idx="402" formatCode="#,##0">
                  <c:v>10905.68129330254</c:v>
                </c:pt>
                <c:pt idx="403" formatCode="#,##0">
                  <c:v>10932.80985373364</c:v>
                </c:pt>
                <c:pt idx="404" formatCode="#,##0">
                  <c:v>10959.93841416474</c:v>
                </c:pt>
                <c:pt idx="405" formatCode="#,##0">
                  <c:v>10987.06697459584</c:v>
                </c:pt>
                <c:pt idx="406" formatCode="#,##0">
                  <c:v>11014.19553502694</c:v>
                </c:pt>
                <c:pt idx="407" formatCode="#,##0">
                  <c:v>11041.32409545805</c:v>
                </c:pt>
                <c:pt idx="408" formatCode="#,##0">
                  <c:v>11068.45265588915</c:v>
                </c:pt>
                <c:pt idx="409" formatCode="#,##0">
                  <c:v>11095.58121632025</c:v>
                </c:pt>
                <c:pt idx="410" formatCode="#,##0">
                  <c:v>11122.70977675135</c:v>
                </c:pt>
                <c:pt idx="411" formatCode="#,##0">
                  <c:v>11149.83833718245</c:v>
                </c:pt>
                <c:pt idx="412" formatCode="#,##0">
                  <c:v>11176.96689761355</c:v>
                </c:pt>
                <c:pt idx="413" formatCode="#,##0">
                  <c:v>11204.09545804465</c:v>
                </c:pt>
                <c:pt idx="414" formatCode="#,##0">
                  <c:v>11231.22401847575</c:v>
                </c:pt>
                <c:pt idx="415" formatCode="#,##0">
                  <c:v>11258.35257890685</c:v>
                </c:pt>
                <c:pt idx="416" formatCode="#,##0">
                  <c:v>11285.48113933795</c:v>
                </c:pt>
                <c:pt idx="417" formatCode="#,##0">
                  <c:v>11312.60969976905</c:v>
                </c:pt>
                <c:pt idx="418" formatCode="#,##0">
                  <c:v>11339.73826020015</c:v>
                </c:pt>
                <c:pt idx="419" formatCode="#,##0">
                  <c:v>11366.86682063126</c:v>
                </c:pt>
                <c:pt idx="420" formatCode="#,##0">
                  <c:v>11393.99538106236</c:v>
                </c:pt>
                <c:pt idx="421" formatCode="#,##0">
                  <c:v>11421.12394149346</c:v>
                </c:pt>
                <c:pt idx="422" formatCode="#,##0">
                  <c:v>11448.25250192456</c:v>
                </c:pt>
                <c:pt idx="423" formatCode="#,##0">
                  <c:v>11475.38106235566</c:v>
                </c:pt>
                <c:pt idx="424" formatCode="#,##0">
                  <c:v>11502.50962278676</c:v>
                </c:pt>
                <c:pt idx="425" formatCode="#,##0">
                  <c:v>11529.63818321786</c:v>
                </c:pt>
                <c:pt idx="426" formatCode="#,##0">
                  <c:v>11556.76674364896</c:v>
                </c:pt>
                <c:pt idx="427" formatCode="#,##0">
                  <c:v>11583.89530408006</c:v>
                </c:pt>
                <c:pt idx="428" formatCode="#,##0">
                  <c:v>11611.02386451116</c:v>
                </c:pt>
                <c:pt idx="429" formatCode="#,##0">
                  <c:v>11638.15242494226</c:v>
                </c:pt>
                <c:pt idx="430" formatCode="#,##0">
                  <c:v>11665.28098537337</c:v>
                </c:pt>
                <c:pt idx="431" formatCode="#,##0">
                  <c:v>11692.40954580446</c:v>
                </c:pt>
                <c:pt idx="432" formatCode="#,##0">
                  <c:v>11719.53810623557</c:v>
                </c:pt>
                <c:pt idx="433" formatCode="#,##0">
                  <c:v>11746.66666666667</c:v>
                </c:pt>
                <c:pt idx="434" formatCode="#,##0">
                  <c:v>11773.79522709777</c:v>
                </c:pt>
                <c:pt idx="435" formatCode="#,##0">
                  <c:v>11800.92378752887</c:v>
                </c:pt>
                <c:pt idx="436" formatCode="#,##0">
                  <c:v>11828.05234795997</c:v>
                </c:pt>
                <c:pt idx="437" formatCode="#,##0">
                  <c:v>11855.18090839107</c:v>
                </c:pt>
                <c:pt idx="438" formatCode="#,##0">
                  <c:v>11882.30946882217</c:v>
                </c:pt>
                <c:pt idx="439" formatCode="#,##0">
                  <c:v>11909.43802925327</c:v>
                </c:pt>
                <c:pt idx="440" formatCode="#,##0">
                  <c:v>11936.56658968437</c:v>
                </c:pt>
                <c:pt idx="441" formatCode="#,##0">
                  <c:v>11963.69515011547</c:v>
                </c:pt>
                <c:pt idx="442" formatCode="#,##0">
                  <c:v>11990.82371054657</c:v>
                </c:pt>
                <c:pt idx="443" formatCode="#,##0">
                  <c:v>12017.95227097768</c:v>
                </c:pt>
                <c:pt idx="444" formatCode="#,##0">
                  <c:v>12045.08083140878</c:v>
                </c:pt>
                <c:pt idx="445" formatCode="#,##0">
                  <c:v>12072.20939183988</c:v>
                </c:pt>
                <c:pt idx="446" formatCode="#,##0">
                  <c:v>12099.33795227098</c:v>
                </c:pt>
                <c:pt idx="447" formatCode="#,##0">
                  <c:v>12126.46651270208</c:v>
                </c:pt>
                <c:pt idx="448" formatCode="#,##0">
                  <c:v>12153.59507313318</c:v>
                </c:pt>
                <c:pt idx="449" formatCode="#,##0">
                  <c:v>12180.72363356428</c:v>
                </c:pt>
                <c:pt idx="450" formatCode="#,##0">
                  <c:v>12207.85219399538</c:v>
                </c:pt>
                <c:pt idx="451" formatCode="#,##0">
                  <c:v>12234.98075442648</c:v>
                </c:pt>
                <c:pt idx="452" formatCode="#,##0">
                  <c:v>12262.10931485758</c:v>
                </c:pt>
                <c:pt idx="453" formatCode="#,##0">
                  <c:v>12289.23787528868</c:v>
                </c:pt>
                <c:pt idx="454" formatCode="#,##0">
                  <c:v>12316.36643571978</c:v>
                </c:pt>
                <c:pt idx="455" formatCode="#,##0">
                  <c:v>12343.49499615089</c:v>
                </c:pt>
                <c:pt idx="456" formatCode="#,##0">
                  <c:v>12370.62355658199</c:v>
                </c:pt>
                <c:pt idx="457" formatCode="#,##0">
                  <c:v>12397.75211701309</c:v>
                </c:pt>
                <c:pt idx="458" formatCode="#,##0">
                  <c:v>12424.88067744419</c:v>
                </c:pt>
                <c:pt idx="459" formatCode="#,##0">
                  <c:v>12452.00923787529</c:v>
                </c:pt>
                <c:pt idx="460" formatCode="#,##0">
                  <c:v>12479.1377983064</c:v>
                </c:pt>
                <c:pt idx="461" formatCode="#,##0">
                  <c:v>12506.2663587375</c:v>
                </c:pt>
                <c:pt idx="462" formatCode="#,##0">
                  <c:v>12533.39491916859</c:v>
                </c:pt>
                <c:pt idx="463" formatCode="#,##0">
                  <c:v>12560.52347959969</c:v>
                </c:pt>
                <c:pt idx="464" formatCode="#,##0">
                  <c:v>12587.65204003079</c:v>
                </c:pt>
                <c:pt idx="465" formatCode="#,##0">
                  <c:v>12614.78060046189</c:v>
                </c:pt>
                <c:pt idx="466" formatCode="#,##0">
                  <c:v>12641.909160893</c:v>
                </c:pt>
                <c:pt idx="467" formatCode="#,##0">
                  <c:v>12669.0377213241</c:v>
                </c:pt>
                <c:pt idx="468" formatCode="#,##0">
                  <c:v>12696.1662817552</c:v>
                </c:pt>
                <c:pt idx="469" formatCode="#,##0">
                  <c:v>12723.2948421863</c:v>
                </c:pt>
                <c:pt idx="470" formatCode="#,##0">
                  <c:v>12750.4234026174</c:v>
                </c:pt>
                <c:pt idx="471" formatCode="#,##0">
                  <c:v>12777.5519630485</c:v>
                </c:pt>
                <c:pt idx="472" formatCode="#,##0">
                  <c:v>12804.6805234796</c:v>
                </c:pt>
                <c:pt idx="473" formatCode="#,##0">
                  <c:v>12831.8090839107</c:v>
                </c:pt>
                <c:pt idx="474" formatCode="#,##0">
                  <c:v>12858.9376443418</c:v>
                </c:pt>
                <c:pt idx="475" formatCode="#,##0">
                  <c:v>12886.0662047729</c:v>
                </c:pt>
                <c:pt idx="476" formatCode="#,##0">
                  <c:v>12913.194765204</c:v>
                </c:pt>
                <c:pt idx="477" formatCode="#,##0">
                  <c:v>12940.3233256351</c:v>
                </c:pt>
                <c:pt idx="478" formatCode="#,##0">
                  <c:v>12967.4518860662</c:v>
                </c:pt>
                <c:pt idx="479" formatCode="#,##0">
                  <c:v>12994.58044649731</c:v>
                </c:pt>
                <c:pt idx="480" formatCode="#,##0">
                  <c:v>13021.70900692841</c:v>
                </c:pt>
                <c:pt idx="481" formatCode="#,##0">
                  <c:v>13048.83756735951</c:v>
                </c:pt>
                <c:pt idx="482" formatCode="#,##0">
                  <c:v>13075.96612779061</c:v>
                </c:pt>
                <c:pt idx="483" formatCode="#,##0">
                  <c:v>13103.09468822171</c:v>
                </c:pt>
                <c:pt idx="484" formatCode="#,##0">
                  <c:v>13130.22324865281</c:v>
                </c:pt>
                <c:pt idx="485" formatCode="#,##0">
                  <c:v>13157.35180908391</c:v>
                </c:pt>
                <c:pt idx="486" formatCode="#,##0">
                  <c:v>13184.48036951501</c:v>
                </c:pt>
                <c:pt idx="487" formatCode="#,##0">
                  <c:v>13211.60892994611</c:v>
                </c:pt>
                <c:pt idx="488" formatCode="#,##0">
                  <c:v>13238.73749037721</c:v>
                </c:pt>
                <c:pt idx="489" formatCode="#,##0">
                  <c:v>13265.86605080831</c:v>
                </c:pt>
                <c:pt idx="490" formatCode="#,##0">
                  <c:v>13292.99461123942</c:v>
                </c:pt>
                <c:pt idx="491" formatCode="#,##0">
                  <c:v>13320.12317167052</c:v>
                </c:pt>
                <c:pt idx="492" formatCode="#,##0">
                  <c:v>13347.25173210162</c:v>
                </c:pt>
                <c:pt idx="493" formatCode="#,##0">
                  <c:v>13374.38029253272</c:v>
                </c:pt>
                <c:pt idx="494" formatCode="#,##0">
                  <c:v>13401.50885296382</c:v>
                </c:pt>
                <c:pt idx="495" formatCode="#,##0">
                  <c:v>13428.63741339492</c:v>
                </c:pt>
                <c:pt idx="496" formatCode="#,##0">
                  <c:v>13455.76597382602</c:v>
                </c:pt>
                <c:pt idx="497" formatCode="#,##0">
                  <c:v>13482.89453425712</c:v>
                </c:pt>
                <c:pt idx="498" formatCode="#,##0">
                  <c:v>13510.02309468822</c:v>
                </c:pt>
                <c:pt idx="499" formatCode="#,##0">
                  <c:v>13537.15165511932</c:v>
                </c:pt>
                <c:pt idx="500" formatCode="#,##0">
                  <c:v>13564.28021555042</c:v>
                </c:pt>
                <c:pt idx="501" formatCode="#,##0">
                  <c:v>13591.40877598152</c:v>
                </c:pt>
                <c:pt idx="502" formatCode="#,##0">
                  <c:v>13618.53733641263</c:v>
                </c:pt>
                <c:pt idx="503" formatCode="#,##0">
                  <c:v>13645.66589684373</c:v>
                </c:pt>
                <c:pt idx="504" formatCode="#,##0">
                  <c:v>13672.79445727483</c:v>
                </c:pt>
                <c:pt idx="505" formatCode="#,##0">
                  <c:v>13699.92301770593</c:v>
                </c:pt>
                <c:pt idx="506" formatCode="#,##0">
                  <c:v>13727.05157813703</c:v>
                </c:pt>
                <c:pt idx="507" formatCode="#,##0">
                  <c:v>13754.18013856813</c:v>
                </c:pt>
                <c:pt idx="508" formatCode="#,##0">
                  <c:v>13781.30869899923</c:v>
                </c:pt>
                <c:pt idx="509" formatCode="#,##0">
                  <c:v>13808.43725943033</c:v>
                </c:pt>
                <c:pt idx="510" formatCode="#,##0">
                  <c:v>13835.56581986143</c:v>
                </c:pt>
                <c:pt idx="511" formatCode="#,##0">
                  <c:v>13862.69438029253</c:v>
                </c:pt>
                <c:pt idx="512" formatCode="#,##0">
                  <c:v>13889.82294072363</c:v>
                </c:pt>
                <c:pt idx="513" formatCode="#,##0">
                  <c:v>13916.95150115474</c:v>
                </c:pt>
                <c:pt idx="514" formatCode="#,##0">
                  <c:v>13944.08006158584</c:v>
                </c:pt>
                <c:pt idx="515" formatCode="#,##0">
                  <c:v>13971.20862201694</c:v>
                </c:pt>
                <c:pt idx="516" formatCode="#,##0">
                  <c:v>13998.33718244804</c:v>
                </c:pt>
                <c:pt idx="517" formatCode="#,##0">
                  <c:v>14025.46574287914</c:v>
                </c:pt>
                <c:pt idx="518" formatCode="#,##0">
                  <c:v>14052.59430331024</c:v>
                </c:pt>
                <c:pt idx="519" formatCode="#,##0">
                  <c:v>14079.72286374134</c:v>
                </c:pt>
                <c:pt idx="520" formatCode="#,##0">
                  <c:v>14106.85142417244</c:v>
                </c:pt>
                <c:pt idx="521" formatCode="#,##0">
                  <c:v>14133.97998460354</c:v>
                </c:pt>
                <c:pt idx="522" formatCode="#,##0">
                  <c:v>14161.10854503464</c:v>
                </c:pt>
                <c:pt idx="523" formatCode="#,##0">
                  <c:v>14188.23710546574</c:v>
                </c:pt>
                <c:pt idx="524" formatCode="#,##0">
                  <c:v>14215.36566589684</c:v>
                </c:pt>
                <c:pt idx="525" formatCode="#,##0">
                  <c:v>14242.49422632794</c:v>
                </c:pt>
                <c:pt idx="526" formatCode="#,##0">
                  <c:v>14269.62278675905</c:v>
                </c:pt>
                <c:pt idx="527" formatCode="#,##0">
                  <c:v>14296.75134719015</c:v>
                </c:pt>
                <c:pt idx="528" formatCode="#,##0">
                  <c:v>14323.87990762125</c:v>
                </c:pt>
                <c:pt idx="529" formatCode="#,##0">
                  <c:v>14351.00846805235</c:v>
                </c:pt>
                <c:pt idx="530" formatCode="#,##0">
                  <c:v>14378.13702848345</c:v>
                </c:pt>
                <c:pt idx="531" formatCode="#,##0">
                  <c:v>14405.26558891455</c:v>
                </c:pt>
                <c:pt idx="532" formatCode="#,##0">
                  <c:v>14432.39414934565</c:v>
                </c:pt>
                <c:pt idx="533" formatCode="#,##0">
                  <c:v>14459.52270977675</c:v>
                </c:pt>
                <c:pt idx="534" formatCode="#,##0">
                  <c:v>14486.65127020785</c:v>
                </c:pt>
                <c:pt idx="535" formatCode="#,##0">
                  <c:v>14513.77983063895</c:v>
                </c:pt>
                <c:pt idx="536" formatCode="#,##0">
                  <c:v>14540.90839107005</c:v>
                </c:pt>
                <c:pt idx="537" formatCode="#,##0">
                  <c:v>14568.03695150116</c:v>
                </c:pt>
                <c:pt idx="538" formatCode="#,##0">
                  <c:v>14595.16551193226</c:v>
                </c:pt>
                <c:pt idx="539" formatCode="#,##0">
                  <c:v>14622.29407236336</c:v>
                </c:pt>
                <c:pt idx="540" formatCode="#,##0">
                  <c:v>14649.42263279446</c:v>
                </c:pt>
                <c:pt idx="541" formatCode="#,##0">
                  <c:v>14676.55119322556</c:v>
                </c:pt>
                <c:pt idx="542" formatCode="#,##0">
                  <c:v>14703.67975365666</c:v>
                </c:pt>
                <c:pt idx="543" formatCode="#,##0">
                  <c:v>14730.80831408776</c:v>
                </c:pt>
                <c:pt idx="544" formatCode="#,##0">
                  <c:v>14757.93687451886</c:v>
                </c:pt>
                <c:pt idx="545" formatCode="#,##0">
                  <c:v>14785.06543494996</c:v>
                </c:pt>
                <c:pt idx="546" formatCode="#,##0">
                  <c:v>14812.19399538106</c:v>
                </c:pt>
                <c:pt idx="547" formatCode="#,##0">
                  <c:v>14839.32255581216</c:v>
                </c:pt>
                <c:pt idx="548" formatCode="#,##0">
                  <c:v>14866.45111624326</c:v>
                </c:pt>
                <c:pt idx="549" formatCode="#,##0">
                  <c:v>14893.57967667437</c:v>
                </c:pt>
                <c:pt idx="550" formatCode="#,##0">
                  <c:v>14920.70823710547</c:v>
                </c:pt>
                <c:pt idx="551" formatCode="#,##0">
                  <c:v>14947.83679753657</c:v>
                </c:pt>
                <c:pt idx="552" formatCode="#,##0">
                  <c:v>14974.96535796767</c:v>
                </c:pt>
                <c:pt idx="553" formatCode="#,##0">
                  <c:v>15002.09391839877</c:v>
                </c:pt>
                <c:pt idx="554" formatCode="#,##0">
                  <c:v>15029.22247882987</c:v>
                </c:pt>
                <c:pt idx="555" formatCode="#,##0">
                  <c:v>15056.35103926097</c:v>
                </c:pt>
                <c:pt idx="556" formatCode="#,##0">
                  <c:v>15083.47959969207</c:v>
                </c:pt>
                <c:pt idx="557" formatCode="#,##0">
                  <c:v>15110.60816012317</c:v>
                </c:pt>
                <c:pt idx="558" formatCode="#,##0">
                  <c:v>15137.73672055427</c:v>
                </c:pt>
                <c:pt idx="559" formatCode="#,##0">
                  <c:v>15164.86528098537</c:v>
                </c:pt>
                <c:pt idx="560" formatCode="#,##0">
                  <c:v>15191.99384141648</c:v>
                </c:pt>
                <c:pt idx="561" formatCode="#,##0">
                  <c:v>15219.12240184758</c:v>
                </c:pt>
                <c:pt idx="562" formatCode="#,##0">
                  <c:v>15246.25096227868</c:v>
                </c:pt>
                <c:pt idx="563" formatCode="#,##0">
                  <c:v>15273.37952270978</c:v>
                </c:pt>
                <c:pt idx="564" formatCode="#,##0">
                  <c:v>15300.50808314088</c:v>
                </c:pt>
                <c:pt idx="565" formatCode="#,##0">
                  <c:v>15327.63664357198</c:v>
                </c:pt>
                <c:pt idx="566" formatCode="#,##0">
                  <c:v>15354.76520400308</c:v>
                </c:pt>
                <c:pt idx="567" formatCode="#,##0">
                  <c:v>15381.89376443418</c:v>
                </c:pt>
                <c:pt idx="568" formatCode="#,##0">
                  <c:v>15409.02232486528</c:v>
                </c:pt>
                <c:pt idx="569" formatCode="#,##0">
                  <c:v>15436.15088529638</c:v>
                </c:pt>
                <c:pt idx="570" formatCode="#,##0">
                  <c:v>15463.27944572748</c:v>
                </c:pt>
                <c:pt idx="571" formatCode="#,##0">
                  <c:v>15490.40800615858</c:v>
                </c:pt>
                <c:pt idx="572" formatCode="#,##0">
                  <c:v>15517.53656658968</c:v>
                </c:pt>
                <c:pt idx="573" formatCode="#,##0">
                  <c:v>15544.66512702079</c:v>
                </c:pt>
                <c:pt idx="574" formatCode="#,##0">
                  <c:v>15571.79368745189</c:v>
                </c:pt>
                <c:pt idx="575" formatCode="#,##0">
                  <c:v>15598.92224788299</c:v>
                </c:pt>
                <c:pt idx="576" formatCode="#,##0">
                  <c:v>15626.05080831409</c:v>
                </c:pt>
                <c:pt idx="577" formatCode="#,##0">
                  <c:v>15653.1793687452</c:v>
                </c:pt>
                <c:pt idx="578" formatCode="#,##0">
                  <c:v>15680.30792917629</c:v>
                </c:pt>
                <c:pt idx="579" formatCode="#,##0">
                  <c:v>15707.43648960739</c:v>
                </c:pt>
                <c:pt idx="580" formatCode="#,##0">
                  <c:v>15734.56505003849</c:v>
                </c:pt>
                <c:pt idx="581" formatCode="#,##0">
                  <c:v>15761.69361046959</c:v>
                </c:pt>
                <c:pt idx="582" formatCode="#,##0">
                  <c:v>15788.82217090069</c:v>
                </c:pt>
                <c:pt idx="583" formatCode="#,##0">
                  <c:v>15815.95073133179</c:v>
                </c:pt>
                <c:pt idx="584" formatCode="#,##0">
                  <c:v>15843.0792917629</c:v>
                </c:pt>
                <c:pt idx="585" formatCode="#,##0">
                  <c:v>15870.207852194</c:v>
                </c:pt>
                <c:pt idx="586" formatCode="#,##0">
                  <c:v>15897.3364126251</c:v>
                </c:pt>
                <c:pt idx="587" formatCode="#,##0">
                  <c:v>15924.4649730562</c:v>
                </c:pt>
                <c:pt idx="588" formatCode="#,##0">
                  <c:v>15951.5935334873</c:v>
                </c:pt>
                <c:pt idx="589" formatCode="#,##0">
                  <c:v>15978.7220939184</c:v>
                </c:pt>
                <c:pt idx="590" formatCode="#,##0">
                  <c:v>16005.8506543495</c:v>
                </c:pt>
                <c:pt idx="591" formatCode="#,##0">
                  <c:v>16032.9792147806</c:v>
                </c:pt>
                <c:pt idx="592" formatCode="#,##0">
                  <c:v>16060.1077752117</c:v>
                </c:pt>
                <c:pt idx="593" formatCode="#,##0">
                  <c:v>16087.2363356428</c:v>
                </c:pt>
                <c:pt idx="594" formatCode="#,##0">
                  <c:v>16114.3648960739</c:v>
                </c:pt>
                <c:pt idx="595" formatCode="#,##0">
                  <c:v>16141.493456505</c:v>
                </c:pt>
                <c:pt idx="596" formatCode="#,##0">
                  <c:v>16168.62201693611</c:v>
                </c:pt>
                <c:pt idx="597" formatCode="#,##0">
                  <c:v>16195.75057736721</c:v>
                </c:pt>
                <c:pt idx="598" formatCode="#,##0">
                  <c:v>16222.87913779831</c:v>
                </c:pt>
                <c:pt idx="599" formatCode="#,##0">
                  <c:v>16250.00769822941</c:v>
                </c:pt>
                <c:pt idx="600" formatCode="#,##0">
                  <c:v>16277.13625866051</c:v>
                </c:pt>
                <c:pt idx="601" formatCode="#,##0">
                  <c:v>16304.26481909161</c:v>
                </c:pt>
                <c:pt idx="602" formatCode="#,##0">
                  <c:v>16331.39337952271</c:v>
                </c:pt>
                <c:pt idx="603" formatCode="#,##0">
                  <c:v>16358.52193995381</c:v>
                </c:pt>
                <c:pt idx="604" formatCode="#,##0">
                  <c:v>16385.65050038491</c:v>
                </c:pt>
                <c:pt idx="605" formatCode="#,##0">
                  <c:v>16412.77906081601</c:v>
                </c:pt>
                <c:pt idx="606" formatCode="#,##0">
                  <c:v>16439.90762124712</c:v>
                </c:pt>
                <c:pt idx="607" formatCode="#,##0">
                  <c:v>16467.03618167821</c:v>
                </c:pt>
                <c:pt idx="608" formatCode="#,##0">
                  <c:v>16494.16474210931</c:v>
                </c:pt>
                <c:pt idx="609" formatCode="#,##0">
                  <c:v>16521.29330254042</c:v>
                </c:pt>
                <c:pt idx="610" formatCode="#,##0">
                  <c:v>16548.42186297152</c:v>
                </c:pt>
                <c:pt idx="611" formatCode="#,##0">
                  <c:v>16575.55042340262</c:v>
                </c:pt>
                <c:pt idx="612" formatCode="#,##0">
                  <c:v>16602.67898383372</c:v>
                </c:pt>
                <c:pt idx="613" formatCode="#,##0">
                  <c:v>16629.80754426482</c:v>
                </c:pt>
                <c:pt idx="614" formatCode="#,##0">
                  <c:v>16656.93610469592</c:v>
                </c:pt>
                <c:pt idx="615" formatCode="#,##0">
                  <c:v>16684.06466512702</c:v>
                </c:pt>
                <c:pt idx="616" formatCode="#,##0">
                  <c:v>16711.19322555812</c:v>
                </c:pt>
                <c:pt idx="617" formatCode="#,##0">
                  <c:v>16738.32178598922</c:v>
                </c:pt>
                <c:pt idx="618" formatCode="#,##0">
                  <c:v>16765.45034642032</c:v>
                </c:pt>
                <c:pt idx="619" formatCode="#,##0">
                  <c:v>16792.57890685142</c:v>
                </c:pt>
                <c:pt idx="620" formatCode="#,##0">
                  <c:v>16819.70746728253</c:v>
                </c:pt>
                <c:pt idx="621" formatCode="#,##0">
                  <c:v>16846.83602771363</c:v>
                </c:pt>
                <c:pt idx="622" formatCode="#,##0">
                  <c:v>16873.96458814473</c:v>
                </c:pt>
                <c:pt idx="623" formatCode="#,##0">
                  <c:v>16901.09314857583</c:v>
                </c:pt>
                <c:pt idx="624" formatCode="#,##0">
                  <c:v>16928.22170900693</c:v>
                </c:pt>
                <c:pt idx="625" formatCode="#,##0">
                  <c:v>16955.35026943803</c:v>
                </c:pt>
                <c:pt idx="626" formatCode="#,##0">
                  <c:v>16982.47882986913</c:v>
                </c:pt>
                <c:pt idx="627" formatCode="#,##0">
                  <c:v>17009.60739030023</c:v>
                </c:pt>
                <c:pt idx="628" formatCode="#,##0">
                  <c:v>17036.73595073133</c:v>
                </c:pt>
                <c:pt idx="629" formatCode="#,##0">
                  <c:v>17063.86451116243</c:v>
                </c:pt>
                <c:pt idx="630" formatCode="#,##0">
                  <c:v>17090.99307159353</c:v>
                </c:pt>
                <c:pt idx="631" formatCode="#,##0">
                  <c:v>17118.12163202463</c:v>
                </c:pt>
                <c:pt idx="632" formatCode="#,##0">
                  <c:v>17145.25019245574</c:v>
                </c:pt>
                <c:pt idx="633" formatCode="#,##0">
                  <c:v>17172.37875288684</c:v>
                </c:pt>
                <c:pt idx="634" formatCode="#,##0">
                  <c:v>17199.50731331794</c:v>
                </c:pt>
                <c:pt idx="635" formatCode="#,##0">
                  <c:v>17226.63587374904</c:v>
                </c:pt>
                <c:pt idx="636" formatCode="#,##0">
                  <c:v>17253.76443418014</c:v>
                </c:pt>
                <c:pt idx="637" formatCode="#,##0">
                  <c:v>17280.89299461124</c:v>
                </c:pt>
                <c:pt idx="638" formatCode="#,##0">
                  <c:v>17308.02155504234</c:v>
                </c:pt>
                <c:pt idx="639" formatCode="#,##0">
                  <c:v>17335.15011547344</c:v>
                </c:pt>
                <c:pt idx="640" formatCode="#,##0">
                  <c:v>17362.27867590454</c:v>
                </c:pt>
                <c:pt idx="641" formatCode="#,##0">
                  <c:v>17389.40723633564</c:v>
                </c:pt>
                <c:pt idx="642" formatCode="#,##0">
                  <c:v>17416.53579676674</c:v>
                </c:pt>
                <c:pt idx="643" formatCode="#,##0">
                  <c:v>17443.66435719785</c:v>
                </c:pt>
                <c:pt idx="644" formatCode="#,##0">
                  <c:v>17470.79291762895</c:v>
                </c:pt>
                <c:pt idx="645" formatCode="#,##0">
                  <c:v>17497.92147806005</c:v>
                </c:pt>
                <c:pt idx="646" formatCode="#,##0">
                  <c:v>17525.05003849115</c:v>
                </c:pt>
                <c:pt idx="647" formatCode="#,##0">
                  <c:v>17552.17859892225</c:v>
                </c:pt>
                <c:pt idx="648" formatCode="#,##0">
                  <c:v>17579.30715935335</c:v>
                </c:pt>
                <c:pt idx="649" formatCode="#,##0">
                  <c:v>17606.43571978445</c:v>
                </c:pt>
                <c:pt idx="650" formatCode="#,##0">
                  <c:v>17633.56428021555</c:v>
                </c:pt>
                <c:pt idx="651" formatCode="#,##0">
                  <c:v>17660.69284064665</c:v>
                </c:pt>
                <c:pt idx="652" formatCode="#,##0">
                  <c:v>17687.82140107775</c:v>
                </c:pt>
                <c:pt idx="653" formatCode="#,##0">
                  <c:v>17714.94996150885</c:v>
                </c:pt>
                <c:pt idx="654" formatCode="#,##0">
                  <c:v>17742.07852193995</c:v>
                </c:pt>
                <c:pt idx="655" formatCode="#,##0">
                  <c:v>17769.20708237106</c:v>
                </c:pt>
                <c:pt idx="656" formatCode="#,##0">
                  <c:v>17796.33564280215</c:v>
                </c:pt>
                <c:pt idx="657" formatCode="#,##0">
                  <c:v>17823.46420323325</c:v>
                </c:pt>
                <c:pt idx="658" formatCode="#,##0">
                  <c:v>17850.59276366436</c:v>
                </c:pt>
                <c:pt idx="659" formatCode="#,##0">
                  <c:v>17877.72132409546</c:v>
                </c:pt>
                <c:pt idx="660" formatCode="#,##0">
                  <c:v>17904.84988452656</c:v>
                </c:pt>
                <c:pt idx="661" formatCode="#,##0">
                  <c:v>17931.97844495766</c:v>
                </c:pt>
                <c:pt idx="662" formatCode="#,##0">
                  <c:v>17959.10700538876</c:v>
                </c:pt>
                <c:pt idx="663" formatCode="#,##0">
                  <c:v>17986.23556581986</c:v>
                </c:pt>
                <c:pt idx="664" formatCode="#,##0">
                  <c:v>18013.36412625096</c:v>
                </c:pt>
                <c:pt idx="665" formatCode="#,##0">
                  <c:v>18040.49268668206</c:v>
                </c:pt>
                <c:pt idx="666" formatCode="#,##0">
                  <c:v>18067.62124711317</c:v>
                </c:pt>
                <c:pt idx="667" formatCode="#,##0">
                  <c:v>18094.74980754426</c:v>
                </c:pt>
                <c:pt idx="668" formatCode="#,##0">
                  <c:v>18121.87836797537</c:v>
                </c:pt>
                <c:pt idx="669" formatCode="#,##0">
                  <c:v>18149.00692840647</c:v>
                </c:pt>
                <c:pt idx="670" formatCode="#,##0">
                  <c:v>18176.13548883757</c:v>
                </c:pt>
                <c:pt idx="671" formatCode="#,##0">
                  <c:v>18203.26404926867</c:v>
                </c:pt>
                <c:pt idx="672" formatCode="#,##0">
                  <c:v>18230.39260969977</c:v>
                </c:pt>
                <c:pt idx="673" formatCode="#,##0">
                  <c:v>18257.52117013087</c:v>
                </c:pt>
                <c:pt idx="674" formatCode="#,##0">
                  <c:v>18284.64973056197</c:v>
                </c:pt>
                <c:pt idx="675" formatCode="#,##0">
                  <c:v>18311.77829099307</c:v>
                </c:pt>
                <c:pt idx="676" formatCode="#,##0">
                  <c:v>18338.90685142417</c:v>
                </c:pt>
                <c:pt idx="677" formatCode="#,##0">
                  <c:v>18366.03541185528</c:v>
                </c:pt>
                <c:pt idx="678" formatCode="#,##0">
                  <c:v>18393.16397228638</c:v>
                </c:pt>
                <c:pt idx="679" formatCode="#,##0">
                  <c:v>18420.29253271747</c:v>
                </c:pt>
                <c:pt idx="680" formatCode="#,##0">
                  <c:v>18447.42109314858</c:v>
                </c:pt>
                <c:pt idx="681" formatCode="#,##0">
                  <c:v>18474.54965357968</c:v>
                </c:pt>
                <c:pt idx="682" formatCode="#,##0">
                  <c:v>18501.67821401078</c:v>
                </c:pt>
                <c:pt idx="683" formatCode="#,##0">
                  <c:v>18528.80677444188</c:v>
                </c:pt>
                <c:pt idx="684" formatCode="#,##0">
                  <c:v>18555.93533487298</c:v>
                </c:pt>
                <c:pt idx="685" formatCode="#,##0">
                  <c:v>18583.06389530408</c:v>
                </c:pt>
                <c:pt idx="686" formatCode="#,##0">
                  <c:v>18610.19245573518</c:v>
                </c:pt>
                <c:pt idx="687" formatCode="#,##0">
                  <c:v>18637.32101616628</c:v>
                </c:pt>
                <c:pt idx="688" formatCode="#,##0">
                  <c:v>18664.44957659738</c:v>
                </c:pt>
                <c:pt idx="689" formatCode="#,##0">
                  <c:v>18691.57813702849</c:v>
                </c:pt>
                <c:pt idx="690" formatCode="#,##0">
                  <c:v>18718.70669745958</c:v>
                </c:pt>
                <c:pt idx="691" formatCode="#,##0">
                  <c:v>18745.83525789069</c:v>
                </c:pt>
                <c:pt idx="692" formatCode="#,##0">
                  <c:v>18772.96381832179</c:v>
                </c:pt>
                <c:pt idx="693" formatCode="#,##0">
                  <c:v>18800.09237875289</c:v>
                </c:pt>
                <c:pt idx="694" formatCode="#,##0">
                  <c:v>18827.22093918399</c:v>
                </c:pt>
                <c:pt idx="695" formatCode="#,##0">
                  <c:v>18854.34949961509</c:v>
                </c:pt>
                <c:pt idx="696" formatCode="#,##0">
                  <c:v>18881.47806004619</c:v>
                </c:pt>
                <c:pt idx="697" formatCode="#,##0">
                  <c:v>18908.60662047729</c:v>
                </c:pt>
                <c:pt idx="698" formatCode="#,##0">
                  <c:v>18935.7351809084</c:v>
                </c:pt>
                <c:pt idx="699" formatCode="#,##0">
                  <c:v>18962.86374133949</c:v>
                </c:pt>
                <c:pt idx="700" formatCode="#,##0">
                  <c:v>18989.9923017706</c:v>
                </c:pt>
                <c:pt idx="701" formatCode="#,##0">
                  <c:v>19017.1208622017</c:v>
                </c:pt>
                <c:pt idx="702" formatCode="#,##0">
                  <c:v>19044.24942263279</c:v>
                </c:pt>
                <c:pt idx="703" formatCode="#,##0">
                  <c:v>19071.3779830639</c:v>
                </c:pt>
                <c:pt idx="704" formatCode="#,##0">
                  <c:v>19098.506543495</c:v>
                </c:pt>
                <c:pt idx="705" formatCode="#,##0">
                  <c:v>19125.6351039261</c:v>
                </c:pt>
                <c:pt idx="706" formatCode="#,##0">
                  <c:v>19152.7636643572</c:v>
                </c:pt>
                <c:pt idx="707" formatCode="#,##0">
                  <c:v>19179.8922247883</c:v>
                </c:pt>
                <c:pt idx="708" formatCode="#,##0">
                  <c:v>19207.0207852194</c:v>
                </c:pt>
                <c:pt idx="709" formatCode="#,##0">
                  <c:v>19234.1493456505</c:v>
                </c:pt>
                <c:pt idx="710" formatCode="#,##0">
                  <c:v>19261.2779060816</c:v>
                </c:pt>
                <c:pt idx="711" formatCode="#,##0">
                  <c:v>19288.4064665127</c:v>
                </c:pt>
                <c:pt idx="712" formatCode="#,##0">
                  <c:v>19315.5350269438</c:v>
                </c:pt>
                <c:pt idx="713" formatCode="#,##0">
                  <c:v>19342.6635873749</c:v>
                </c:pt>
                <c:pt idx="714" formatCode="#,##0">
                  <c:v>19369.79214780601</c:v>
                </c:pt>
                <c:pt idx="715" formatCode="#,##0">
                  <c:v>19396.92070823711</c:v>
                </c:pt>
                <c:pt idx="716" formatCode="#,##0">
                  <c:v>19424.04926866821</c:v>
                </c:pt>
                <c:pt idx="717" formatCode="#,##0">
                  <c:v>19451.17782909931</c:v>
                </c:pt>
                <c:pt idx="718" formatCode="#,##0">
                  <c:v>19478.30638953041</c:v>
                </c:pt>
                <c:pt idx="719" formatCode="#,##0">
                  <c:v>19505.43494996151</c:v>
                </c:pt>
                <c:pt idx="720" formatCode="#,##0">
                  <c:v>19532.56351039261</c:v>
                </c:pt>
                <c:pt idx="721" formatCode="#,##0">
                  <c:v>19559.69207082371</c:v>
                </c:pt>
                <c:pt idx="722" formatCode="#,##0">
                  <c:v>19586.82063125481</c:v>
                </c:pt>
                <c:pt idx="723" formatCode="#,##0">
                  <c:v>19613.94919168591</c:v>
                </c:pt>
                <c:pt idx="724" formatCode="#,##0">
                  <c:v>19641.07775211701</c:v>
                </c:pt>
                <c:pt idx="725" formatCode="#,##0">
                  <c:v>19668.20631254811</c:v>
                </c:pt>
                <c:pt idx="726" formatCode="#,##0">
                  <c:v>19695.33487297922</c:v>
                </c:pt>
                <c:pt idx="727" formatCode="#,##0">
                  <c:v>19722.46343341032</c:v>
                </c:pt>
                <c:pt idx="728" formatCode="#,##0">
                  <c:v>19749.59199384142</c:v>
                </c:pt>
                <c:pt idx="729" formatCode="#,##0">
                  <c:v>19776.72055427252</c:v>
                </c:pt>
                <c:pt idx="730" formatCode="#,##0">
                  <c:v>19803.84911470362</c:v>
                </c:pt>
                <c:pt idx="731" formatCode="#,##0">
                  <c:v>19830.97767513472</c:v>
                </c:pt>
                <c:pt idx="732" formatCode="#,##0">
                  <c:v>19858.10623556582</c:v>
                </c:pt>
                <c:pt idx="733" formatCode="#,##0">
                  <c:v>19885.23479599692</c:v>
                </c:pt>
                <c:pt idx="734" formatCode="#,##0">
                  <c:v>19912.36335642802</c:v>
                </c:pt>
                <c:pt idx="735" formatCode="#,##0">
                  <c:v>19939.49191685912</c:v>
                </c:pt>
                <c:pt idx="736" formatCode="#,##0">
                  <c:v>19966.62047729022</c:v>
                </c:pt>
                <c:pt idx="737" formatCode="#,##0">
                  <c:v>19993.74903772133</c:v>
                </c:pt>
                <c:pt idx="738" formatCode="#,##0">
                  <c:v>20020.87759815243</c:v>
                </c:pt>
                <c:pt idx="739" formatCode="#,##0">
                  <c:v>20048.00615858352</c:v>
                </c:pt>
                <c:pt idx="740" formatCode="#,##0">
                  <c:v>20075.13471901463</c:v>
                </c:pt>
                <c:pt idx="741" formatCode="#,##0">
                  <c:v>20102.26327944573</c:v>
                </c:pt>
                <c:pt idx="742" formatCode="#,##0">
                  <c:v>20129.39183987683</c:v>
                </c:pt>
                <c:pt idx="743" formatCode="#,##0">
                  <c:v>20156.52040030793</c:v>
                </c:pt>
                <c:pt idx="744" formatCode="#,##0">
                  <c:v>20183.64896073903</c:v>
                </c:pt>
                <c:pt idx="745" formatCode="#,##0">
                  <c:v>20210.77752117013</c:v>
                </c:pt>
                <c:pt idx="746" formatCode="#,##0">
                  <c:v>20237.90608160123</c:v>
                </c:pt>
                <c:pt idx="747" formatCode="#,##0">
                  <c:v>20265.03464203233</c:v>
                </c:pt>
                <c:pt idx="748" formatCode="#,##0">
                  <c:v>20292.16320246343</c:v>
                </c:pt>
                <c:pt idx="749" formatCode="#,##0">
                  <c:v>20319.29176289454</c:v>
                </c:pt>
                <c:pt idx="750" formatCode="#,##0">
                  <c:v>20346.42032332564</c:v>
                </c:pt>
                <c:pt idx="751" formatCode="#,##0">
                  <c:v>20373.54888375673</c:v>
                </c:pt>
                <c:pt idx="752" formatCode="#,##0">
                  <c:v>20400.67744418784</c:v>
                </c:pt>
                <c:pt idx="753" formatCode="#,##0">
                  <c:v>20427.80600461894</c:v>
                </c:pt>
                <c:pt idx="754" formatCode="#,##0">
                  <c:v>20454.93456505004</c:v>
                </c:pt>
                <c:pt idx="755" formatCode="#,##0">
                  <c:v>20482.06312548114</c:v>
                </c:pt>
                <c:pt idx="756" formatCode="#,##0">
                  <c:v>20509.19168591224</c:v>
                </c:pt>
                <c:pt idx="757" formatCode="#,##0">
                  <c:v>20536.32024634334</c:v>
                </c:pt>
                <c:pt idx="758" formatCode="#,##0">
                  <c:v>20563.44880677444</c:v>
                </c:pt>
                <c:pt idx="759" formatCode="#,##0">
                  <c:v>20590.57736720554</c:v>
                </c:pt>
                <c:pt idx="760" formatCode="#,##0">
                  <c:v>20617.70592763665</c:v>
                </c:pt>
                <c:pt idx="761" formatCode="#,##0">
                  <c:v>20644.83448806775</c:v>
                </c:pt>
                <c:pt idx="762" formatCode="#,##0">
                  <c:v>20671.96304849884</c:v>
                </c:pt>
                <c:pt idx="763" formatCode="#,##0">
                  <c:v>20699.09160892995</c:v>
                </c:pt>
                <c:pt idx="764" formatCode="#,##0">
                  <c:v>20726.22016936105</c:v>
                </c:pt>
                <c:pt idx="765" formatCode="#,##0">
                  <c:v>20753.34872979215</c:v>
                </c:pt>
                <c:pt idx="766" formatCode="#,##0">
                  <c:v>20780.47729022325</c:v>
                </c:pt>
                <c:pt idx="767" formatCode="#,##0">
                  <c:v>20807.60585065435</c:v>
                </c:pt>
                <c:pt idx="768" formatCode="#,##0">
                  <c:v>20834.73441108545</c:v>
                </c:pt>
                <c:pt idx="769" formatCode="#,##0">
                  <c:v>20861.86297151655</c:v>
                </c:pt>
                <c:pt idx="770" formatCode="#,##0">
                  <c:v>20888.99153194765</c:v>
                </c:pt>
                <c:pt idx="771" formatCode="#,##0">
                  <c:v>20916.12009237875</c:v>
                </c:pt>
                <c:pt idx="772" formatCode="#,##0">
                  <c:v>20943.24865280986</c:v>
                </c:pt>
                <c:pt idx="773" formatCode="#,##0">
                  <c:v>20970.37721324095</c:v>
                </c:pt>
                <c:pt idx="774" formatCode="#,##0">
                  <c:v>20997.50577367206</c:v>
                </c:pt>
                <c:pt idx="775" formatCode="#,##0">
                  <c:v>21024.63433410316</c:v>
                </c:pt>
                <c:pt idx="776" formatCode="#,##0">
                  <c:v>21051.76289453425</c:v>
                </c:pt>
                <c:pt idx="777" formatCode="#,##0">
                  <c:v>21078.89145496536</c:v>
                </c:pt>
                <c:pt idx="778" formatCode="#,##0">
                  <c:v>21106.02001539646</c:v>
                </c:pt>
                <c:pt idx="779" formatCode="#,##0">
                  <c:v>21133.14857582756</c:v>
                </c:pt>
                <c:pt idx="780" formatCode="#,##0">
                  <c:v>21160.27713625866</c:v>
                </c:pt>
                <c:pt idx="781" formatCode="#,##0">
                  <c:v>21187.40569668976</c:v>
                </c:pt>
                <c:pt idx="782" formatCode="#,##0">
                  <c:v>21214.53425712086</c:v>
                </c:pt>
                <c:pt idx="783" formatCode="#,##0">
                  <c:v>21241.66281755197</c:v>
                </c:pt>
                <c:pt idx="784" formatCode="#,##0">
                  <c:v>21268.79137798306</c:v>
                </c:pt>
                <c:pt idx="785" formatCode="#,##0">
                  <c:v>21295.91993841416</c:v>
                </c:pt>
                <c:pt idx="786" formatCode="#,##0">
                  <c:v>21323.04849884527</c:v>
                </c:pt>
                <c:pt idx="787" formatCode="#,##0">
                  <c:v>21350.17705927637</c:v>
                </c:pt>
                <c:pt idx="788" formatCode="#,##0">
                  <c:v>21377.30561970747</c:v>
                </c:pt>
                <c:pt idx="789" formatCode="#,##0">
                  <c:v>21404.43418013857</c:v>
                </c:pt>
                <c:pt idx="790" formatCode="#,##0">
                  <c:v>21431.56274056967</c:v>
                </c:pt>
                <c:pt idx="791" formatCode="#,##0">
                  <c:v>21458.69130100077</c:v>
                </c:pt>
                <c:pt idx="792" formatCode="#,##0">
                  <c:v>21485.81986143187</c:v>
                </c:pt>
                <c:pt idx="793" formatCode="#,##0">
                  <c:v>21512.94842186297</c:v>
                </c:pt>
                <c:pt idx="794" formatCode="#,##0">
                  <c:v>21540.07698229407</c:v>
                </c:pt>
                <c:pt idx="795" formatCode="#,##0">
                  <c:v>21567.20554272517</c:v>
                </c:pt>
                <c:pt idx="796" formatCode="#,##0">
                  <c:v>21594.33410315627</c:v>
                </c:pt>
                <c:pt idx="797" formatCode="#,##0">
                  <c:v>21621.46266358738</c:v>
                </c:pt>
                <c:pt idx="798" formatCode="#,##0">
                  <c:v>21648.59122401848</c:v>
                </c:pt>
                <c:pt idx="799" formatCode="#,##0">
                  <c:v>21675.71978444958</c:v>
                </c:pt>
                <c:pt idx="800" formatCode="#,##0">
                  <c:v>21702.84834488068</c:v>
                </c:pt>
                <c:pt idx="801" formatCode="#,##0">
                  <c:v>21729.97690531178</c:v>
                </c:pt>
                <c:pt idx="802" formatCode="#,##0">
                  <c:v>21757.10546574288</c:v>
                </c:pt>
                <c:pt idx="803" formatCode="#,##0">
                  <c:v>21784.23402617398</c:v>
                </c:pt>
                <c:pt idx="804" formatCode="#,##0">
                  <c:v>21811.36258660508</c:v>
                </c:pt>
                <c:pt idx="805" formatCode="#,##0">
                  <c:v>21838.49114703618</c:v>
                </c:pt>
                <c:pt idx="806" formatCode="#,##0">
                  <c:v>21865.61970746728</c:v>
                </c:pt>
                <c:pt idx="807" formatCode="#,##0">
                  <c:v>21892.74826789838</c:v>
                </c:pt>
                <c:pt idx="808" formatCode="#,##0">
                  <c:v>21919.87682832948</c:v>
                </c:pt>
                <c:pt idx="809" formatCode="#,##0">
                  <c:v>21947.00538876059</c:v>
                </c:pt>
                <c:pt idx="810" formatCode="#,##0">
                  <c:v>21974.13394919169</c:v>
                </c:pt>
                <c:pt idx="811" formatCode="#,##0">
                  <c:v>22001.26250962279</c:v>
                </c:pt>
                <c:pt idx="812" formatCode="#,##0">
                  <c:v>22028.39107005389</c:v>
                </c:pt>
                <c:pt idx="813" formatCode="#,##0">
                  <c:v>22055.51963048499</c:v>
                </c:pt>
                <c:pt idx="814" formatCode="#,##0">
                  <c:v>22082.6481909161</c:v>
                </c:pt>
                <c:pt idx="815" formatCode="#,##0">
                  <c:v>22109.77675134719</c:v>
                </c:pt>
                <c:pt idx="816" formatCode="#,##0">
                  <c:v>22136.9053117783</c:v>
                </c:pt>
                <c:pt idx="817" formatCode="#,##0">
                  <c:v>22164.0338722094</c:v>
                </c:pt>
                <c:pt idx="818" formatCode="#,##0">
                  <c:v>22191.1624326405</c:v>
                </c:pt>
                <c:pt idx="819" formatCode="#,##0">
                  <c:v>22218.29099307159</c:v>
                </c:pt>
                <c:pt idx="820" formatCode="#,##0">
                  <c:v>22245.4195535027</c:v>
                </c:pt>
                <c:pt idx="821" formatCode="#,##0">
                  <c:v>22272.5481139338</c:v>
                </c:pt>
                <c:pt idx="822" formatCode="#,##0">
                  <c:v>22299.6766743649</c:v>
                </c:pt>
                <c:pt idx="823" formatCode="#,##0">
                  <c:v>22326.805234796</c:v>
                </c:pt>
                <c:pt idx="824" formatCode="#,##0">
                  <c:v>22353.9337952271</c:v>
                </c:pt>
                <c:pt idx="825" formatCode="#,##0">
                  <c:v>22381.0623556582</c:v>
                </c:pt>
                <c:pt idx="826" formatCode="#,##0">
                  <c:v>22408.1909160893</c:v>
                </c:pt>
                <c:pt idx="827" formatCode="#,##0">
                  <c:v>22435.3194765204</c:v>
                </c:pt>
                <c:pt idx="828" formatCode="#,##0">
                  <c:v>22462.4480369515</c:v>
                </c:pt>
                <c:pt idx="829" formatCode="#,##0">
                  <c:v>22489.5765973826</c:v>
                </c:pt>
                <c:pt idx="830" formatCode="#,##0">
                  <c:v>22516.7051578137</c:v>
                </c:pt>
                <c:pt idx="831" formatCode="#,##0">
                  <c:v>22543.8337182448</c:v>
                </c:pt>
                <c:pt idx="832" formatCode="#,##0">
                  <c:v>22570.96227867591</c:v>
                </c:pt>
                <c:pt idx="833" formatCode="#,##0">
                  <c:v>22598.09083910701</c:v>
                </c:pt>
                <c:pt idx="834" formatCode="#,##0">
                  <c:v>22625.21939953811</c:v>
                </c:pt>
                <c:pt idx="835" formatCode="#,##0">
                  <c:v>22652.34795996921</c:v>
                </c:pt>
                <c:pt idx="836" formatCode="#,##0">
                  <c:v>22679.47652040031</c:v>
                </c:pt>
                <c:pt idx="837" formatCode="#,##0">
                  <c:v>22706.60508083141</c:v>
                </c:pt>
                <c:pt idx="838" formatCode="#,##0">
                  <c:v>22733.73364126251</c:v>
                </c:pt>
                <c:pt idx="839" formatCode="#,##0">
                  <c:v>22760.86220169361</c:v>
                </c:pt>
                <c:pt idx="840" formatCode="#,##0">
                  <c:v>22787.99076212471</c:v>
                </c:pt>
                <c:pt idx="841" formatCode="#,##0">
                  <c:v>22815.11932255581</c:v>
                </c:pt>
                <c:pt idx="842" formatCode="#,##0">
                  <c:v>22842.24788298691</c:v>
                </c:pt>
                <c:pt idx="843" formatCode="#,##0">
                  <c:v>22869.37644341802</c:v>
                </c:pt>
                <c:pt idx="844" formatCode="#,##0">
                  <c:v>22896.50500384912</c:v>
                </c:pt>
                <c:pt idx="845" formatCode="#,##0">
                  <c:v>22923.63356428022</c:v>
                </c:pt>
                <c:pt idx="846" formatCode="#,##0">
                  <c:v>22950.76212471131</c:v>
                </c:pt>
                <c:pt idx="847" formatCode="#,##0">
                  <c:v>22977.89068514242</c:v>
                </c:pt>
                <c:pt idx="848" formatCode="#,##0">
                  <c:v>23005.01924557352</c:v>
                </c:pt>
                <c:pt idx="849" formatCode="#,##0">
                  <c:v>23032.14780600462</c:v>
                </c:pt>
                <c:pt idx="850" formatCode="#,##0">
                  <c:v>23059.27636643572</c:v>
                </c:pt>
                <c:pt idx="851" formatCode="#,##0">
                  <c:v>23086.40492686682</c:v>
                </c:pt>
                <c:pt idx="852" formatCode="#,##0">
                  <c:v>23113.53348729792</c:v>
                </c:pt>
                <c:pt idx="853" formatCode="#,##0">
                  <c:v>23140.66204772902</c:v>
                </c:pt>
                <c:pt idx="854" formatCode="#,##0">
                  <c:v>23167.79060816012</c:v>
                </c:pt>
                <c:pt idx="855" formatCode="#,##0">
                  <c:v>23194.91916859123</c:v>
                </c:pt>
                <c:pt idx="856" formatCode="#,##0">
                  <c:v>23222.04772902232</c:v>
                </c:pt>
                <c:pt idx="857" formatCode="#,##0">
                  <c:v>23249.17628945343</c:v>
                </c:pt>
                <c:pt idx="858" formatCode="#,##0">
                  <c:v>23276.30484988453</c:v>
                </c:pt>
                <c:pt idx="859" formatCode="#,##0">
                  <c:v>23303.43341031563</c:v>
                </c:pt>
                <c:pt idx="860" formatCode="#,##0">
                  <c:v>23330.56197074673</c:v>
                </c:pt>
                <c:pt idx="861" formatCode="#,##0">
                  <c:v>23357.69053117783</c:v>
                </c:pt>
                <c:pt idx="862" formatCode="#,##0">
                  <c:v>23384.81909160893</c:v>
                </c:pt>
                <c:pt idx="863" formatCode="#,##0">
                  <c:v>23411.94765204003</c:v>
                </c:pt>
                <c:pt idx="864" formatCode="#,##0">
                  <c:v>23439.07621247113</c:v>
                </c:pt>
                <c:pt idx="865" formatCode="#,##0">
                  <c:v>23466.20477290223</c:v>
                </c:pt>
                <c:pt idx="866" formatCode="#,##0">
                  <c:v>23493.33333333334</c:v>
                </c:pt>
                <c:pt idx="867" formatCode="#,##0">
                  <c:v>23520.46189376443</c:v>
                </c:pt>
                <c:pt idx="868" formatCode="#,##0">
                  <c:v>23547.59045419554</c:v>
                </c:pt>
                <c:pt idx="869" formatCode="#,##0">
                  <c:v>23574.71901462664</c:v>
                </c:pt>
                <c:pt idx="870" formatCode="#,##0">
                  <c:v>23601.84757505774</c:v>
                </c:pt>
                <c:pt idx="871" formatCode="#,##0">
                  <c:v>23628.97613548884</c:v>
                </c:pt>
                <c:pt idx="872" formatCode="#,##0">
                  <c:v>23656.10469591994</c:v>
                </c:pt>
                <c:pt idx="873" formatCode="#,##0">
                  <c:v>23683.23325635104</c:v>
                </c:pt>
                <c:pt idx="874" formatCode="#,##0">
                  <c:v>23710.36181678214</c:v>
                </c:pt>
                <c:pt idx="875" formatCode="#,##0">
                  <c:v>23737.49037721324</c:v>
                </c:pt>
                <c:pt idx="876" formatCode="#,##0">
                  <c:v>23764.61893764434</c:v>
                </c:pt>
                <c:pt idx="877" formatCode="#,##0">
                  <c:v>23791.74749807545</c:v>
                </c:pt>
                <c:pt idx="878" formatCode="#,##0">
                  <c:v>23818.87605850654</c:v>
                </c:pt>
                <c:pt idx="879" formatCode="#,##0">
                  <c:v>23846.00461893764</c:v>
                </c:pt>
                <c:pt idx="880" formatCode="#,##0">
                  <c:v>23873.13317936875</c:v>
                </c:pt>
                <c:pt idx="881" formatCode="#,##0">
                  <c:v>23900.26173979985</c:v>
                </c:pt>
                <c:pt idx="882" formatCode="#,##0">
                  <c:v>23927.39030023095</c:v>
                </c:pt>
                <c:pt idx="883" formatCode="#,##0">
                  <c:v>23954.51886066205</c:v>
                </c:pt>
                <c:pt idx="884" formatCode="#,##0">
                  <c:v>23981.64742109315</c:v>
                </c:pt>
                <c:pt idx="885" formatCode="#,##0">
                  <c:v>24008.77598152425</c:v>
                </c:pt>
                <c:pt idx="886" formatCode="#,##0">
                  <c:v>24035.90454195535</c:v>
                </c:pt>
                <c:pt idx="887" formatCode="#,##0">
                  <c:v>24063.03310238645</c:v>
                </c:pt>
                <c:pt idx="888" formatCode="#,##0">
                  <c:v>24090.16166281755</c:v>
                </c:pt>
                <c:pt idx="889" formatCode="#,##0">
                  <c:v>24117.29022324865</c:v>
                </c:pt>
                <c:pt idx="890" formatCode="#,##0">
                  <c:v>24144.41878367975</c:v>
                </c:pt>
                <c:pt idx="891" formatCode="#,##0">
                  <c:v>24171.54734411085</c:v>
                </c:pt>
                <c:pt idx="892" formatCode="#,##0">
                  <c:v>24198.67590454196</c:v>
                </c:pt>
                <c:pt idx="893" formatCode="#,##0">
                  <c:v>24225.80446497306</c:v>
                </c:pt>
                <c:pt idx="894" formatCode="#,##0">
                  <c:v>24252.93302540416</c:v>
                </c:pt>
                <c:pt idx="895" formatCode="#,##0">
                  <c:v>24280.06158583526</c:v>
                </c:pt>
                <c:pt idx="896" formatCode="#,##0">
                  <c:v>24307.19014626636</c:v>
                </c:pt>
                <c:pt idx="897" formatCode="#,##0">
                  <c:v>24334.31870669746</c:v>
                </c:pt>
                <c:pt idx="898" formatCode="#,##0">
                  <c:v>24361.44726712856</c:v>
                </c:pt>
                <c:pt idx="899" formatCode="#,##0">
                  <c:v>24388.57582755966</c:v>
                </c:pt>
                <c:pt idx="900" formatCode="#,##0">
                  <c:v>24415.70438799076</c:v>
                </c:pt>
                <c:pt idx="901" formatCode="#,##0">
                  <c:v>24442.83294842186</c:v>
                </c:pt>
                <c:pt idx="902" formatCode="#,##0">
                  <c:v>24469.96150885296</c:v>
                </c:pt>
                <c:pt idx="903" formatCode="#,##0">
                  <c:v>24497.09006928407</c:v>
                </c:pt>
                <c:pt idx="904" formatCode="#,##0">
                  <c:v>24524.21862971517</c:v>
                </c:pt>
                <c:pt idx="905" formatCode="#,##0">
                  <c:v>24551.34719014627</c:v>
                </c:pt>
                <c:pt idx="906" formatCode="#,##0">
                  <c:v>24578.47575057737</c:v>
                </c:pt>
                <c:pt idx="907" formatCode="#,##0">
                  <c:v>24605.60431100847</c:v>
                </c:pt>
                <c:pt idx="908" formatCode="#,##0">
                  <c:v>24632.73287143957</c:v>
                </c:pt>
                <c:pt idx="909" formatCode="#,##0">
                  <c:v>24659.86143187067</c:v>
                </c:pt>
                <c:pt idx="910" formatCode="#,##0">
                  <c:v>24686.98999230177</c:v>
                </c:pt>
                <c:pt idx="911" formatCode="#,##0">
                  <c:v>24714.11855273287</c:v>
                </c:pt>
                <c:pt idx="912" formatCode="#,##0">
                  <c:v>24741.24711316397</c:v>
                </c:pt>
                <c:pt idx="913" formatCode="#,##0">
                  <c:v>24768.37567359507</c:v>
                </c:pt>
                <c:pt idx="914" formatCode="#,##0">
                  <c:v>24795.50423402618</c:v>
                </c:pt>
                <c:pt idx="915" formatCode="#,##0">
                  <c:v>24822.63279445728</c:v>
                </c:pt>
                <c:pt idx="916" formatCode="#,##0">
                  <c:v>24849.76135488838</c:v>
                </c:pt>
                <c:pt idx="917" formatCode="#,##0">
                  <c:v>24876.88991531948</c:v>
                </c:pt>
                <c:pt idx="918" formatCode="#,##0">
                  <c:v>24904.01847575058</c:v>
                </c:pt>
                <c:pt idx="919" formatCode="#,##0">
                  <c:v>24931.14703618168</c:v>
                </c:pt>
                <c:pt idx="920" formatCode="#,##0">
                  <c:v>24958.27559661278</c:v>
                </c:pt>
                <c:pt idx="921" formatCode="#,##0">
                  <c:v>24985.40415704388</c:v>
                </c:pt>
                <c:pt idx="922" formatCode="#,##0">
                  <c:v>25012.53271747498</c:v>
                </c:pt>
                <c:pt idx="923" formatCode="#,##0">
                  <c:v>25039.66127790608</c:v>
                </c:pt>
                <c:pt idx="924" formatCode="#,##0">
                  <c:v>25066.78983833718</c:v>
                </c:pt>
                <c:pt idx="925" formatCode="#,##0">
                  <c:v>25093.91839876828</c:v>
                </c:pt>
                <c:pt idx="926" formatCode="#,##0">
                  <c:v>25121.04695919939</c:v>
                </c:pt>
                <c:pt idx="927" formatCode="#,##0">
                  <c:v>25148.17551963049</c:v>
                </c:pt>
                <c:pt idx="928" formatCode="#,##0">
                  <c:v>25175.30408006159</c:v>
                </c:pt>
                <c:pt idx="929" formatCode="#,##0">
                  <c:v>25202.43264049269</c:v>
                </c:pt>
                <c:pt idx="930" formatCode="#,##0">
                  <c:v>25229.56120092379</c:v>
                </c:pt>
                <c:pt idx="931" formatCode="#,##0">
                  <c:v>25256.68976135489</c:v>
                </c:pt>
                <c:pt idx="932" formatCode="#,##0">
                  <c:v>25283.81832178599</c:v>
                </c:pt>
                <c:pt idx="933" formatCode="#,##0">
                  <c:v>25310.94688221708</c:v>
                </c:pt>
                <c:pt idx="934" formatCode="#,##0">
                  <c:v>25338.0754426482</c:v>
                </c:pt>
                <c:pt idx="935" formatCode="#,##0">
                  <c:v>25365.2040030793</c:v>
                </c:pt>
                <c:pt idx="936" formatCode="#,##0">
                  <c:v>25392.33256351039</c:v>
                </c:pt>
                <c:pt idx="937" formatCode="#,##0">
                  <c:v>25419.4611239415</c:v>
                </c:pt>
                <c:pt idx="938" formatCode="#,##0">
                  <c:v>25446.5896843726</c:v>
                </c:pt>
                <c:pt idx="939" formatCode="#,##0">
                  <c:v>25473.71824480369</c:v>
                </c:pt>
                <c:pt idx="940" formatCode="#,##0">
                  <c:v>25500.8468052348</c:v>
                </c:pt>
                <c:pt idx="941" formatCode="#,##0">
                  <c:v>25527.9753656659</c:v>
                </c:pt>
                <c:pt idx="942" formatCode="#,##0">
                  <c:v>25555.103926097</c:v>
                </c:pt>
                <c:pt idx="943" formatCode="#,##0">
                  <c:v>25582.2324865281</c:v>
                </c:pt>
                <c:pt idx="944" formatCode="#,##0">
                  <c:v>25609.3610469592</c:v>
                </c:pt>
                <c:pt idx="945" formatCode="#,##0">
                  <c:v>25636.4896073903</c:v>
                </c:pt>
                <c:pt idx="946" formatCode="#,##0">
                  <c:v>25663.6181678214</c:v>
                </c:pt>
                <c:pt idx="947" formatCode="#,##0">
                  <c:v>25690.7467282525</c:v>
                </c:pt>
                <c:pt idx="948" formatCode="#,##0">
                  <c:v>25717.8752886836</c:v>
                </c:pt>
                <c:pt idx="949" formatCode="#,##0">
                  <c:v>25745.00384911471</c:v>
                </c:pt>
                <c:pt idx="950" formatCode="#,##0">
                  <c:v>25772.1324095458</c:v>
                </c:pt>
                <c:pt idx="951" formatCode="#,##0">
                  <c:v>25799.26096997691</c:v>
                </c:pt>
                <c:pt idx="952" formatCode="#,##0">
                  <c:v>25826.38953040801</c:v>
                </c:pt>
                <c:pt idx="953" formatCode="#,##0">
                  <c:v>25853.51809083911</c:v>
                </c:pt>
                <c:pt idx="954" formatCode="#,##0">
                  <c:v>25880.64665127021</c:v>
                </c:pt>
                <c:pt idx="955" formatCode="#,##0">
                  <c:v>25907.77521170131</c:v>
                </c:pt>
                <c:pt idx="956" formatCode="#,##0">
                  <c:v>25934.90377213241</c:v>
                </c:pt>
                <c:pt idx="957" formatCode="#,##0">
                  <c:v>25962.03233256351</c:v>
                </c:pt>
                <c:pt idx="958" formatCode="#,##0">
                  <c:v>25989.16089299461</c:v>
                </c:pt>
                <c:pt idx="959" formatCode="#,##0">
                  <c:v>26016.28945342571</c:v>
                </c:pt>
                <c:pt idx="960" formatCode="#,##0">
                  <c:v>26043.41801385682</c:v>
                </c:pt>
                <c:pt idx="961" formatCode="#,##0">
                  <c:v>26070.54657428791</c:v>
                </c:pt>
                <c:pt idx="962" formatCode="#,##0">
                  <c:v>26097.67513471901</c:v>
                </c:pt>
                <c:pt idx="963" formatCode="#,##0">
                  <c:v>26124.80369515012</c:v>
                </c:pt>
                <c:pt idx="964" formatCode="#,##0">
                  <c:v>26151.93225558122</c:v>
                </c:pt>
                <c:pt idx="965" formatCode="#,##0">
                  <c:v>26179.06081601232</c:v>
                </c:pt>
                <c:pt idx="966" formatCode="#,##0">
                  <c:v>26206.18937644342</c:v>
                </c:pt>
                <c:pt idx="967" formatCode="#,##0">
                  <c:v>26233.31793687452</c:v>
                </c:pt>
                <c:pt idx="968" formatCode="#,##0">
                  <c:v>26260.44649730562</c:v>
                </c:pt>
                <c:pt idx="969" formatCode="#,##0">
                  <c:v>26287.57505773672</c:v>
                </c:pt>
                <c:pt idx="970" formatCode="#,##0">
                  <c:v>26314.70361816782</c:v>
                </c:pt>
                <c:pt idx="971" formatCode="#,##0">
                  <c:v>26341.83217859892</c:v>
                </c:pt>
                <c:pt idx="972" formatCode="#,##0">
                  <c:v>26368.96073903002</c:v>
                </c:pt>
                <c:pt idx="973" formatCode="#,##0">
                  <c:v>26396.08929946112</c:v>
                </c:pt>
                <c:pt idx="974" formatCode="#,##0">
                  <c:v>26423.21785989223</c:v>
                </c:pt>
                <c:pt idx="975" formatCode="#,##0">
                  <c:v>26450.34642032333</c:v>
                </c:pt>
                <c:pt idx="976" formatCode="#,##0">
                  <c:v>26477.47498075443</c:v>
                </c:pt>
                <c:pt idx="977" formatCode="#,##0">
                  <c:v>26504.60354118553</c:v>
                </c:pt>
                <c:pt idx="978" formatCode="#,##0">
                  <c:v>26531.73210161663</c:v>
                </c:pt>
                <c:pt idx="979" formatCode="#,##0">
                  <c:v>26558.86066204773</c:v>
                </c:pt>
                <c:pt idx="980" formatCode="#,##0">
                  <c:v>26585.98922247883</c:v>
                </c:pt>
                <c:pt idx="981" formatCode="#,##0">
                  <c:v>26613.11778290993</c:v>
                </c:pt>
                <c:pt idx="982" formatCode="#,##0">
                  <c:v>26640.24634334103</c:v>
                </c:pt>
                <c:pt idx="983" formatCode="#,##0">
                  <c:v>26667.37490377213</c:v>
                </c:pt>
                <c:pt idx="984" formatCode="#,##0">
                  <c:v>26694.50346420323</c:v>
                </c:pt>
                <c:pt idx="985" formatCode="#,##0">
                  <c:v>26721.63202463433</c:v>
                </c:pt>
                <c:pt idx="986" formatCode="#,##0">
                  <c:v>26748.76058506544</c:v>
                </c:pt>
                <c:pt idx="987" formatCode="#,##0">
                  <c:v>26775.88914549654</c:v>
                </c:pt>
                <c:pt idx="988" formatCode="#,##0">
                  <c:v>26803.01770592764</c:v>
                </c:pt>
                <c:pt idx="989" formatCode="#,##0">
                  <c:v>26830.14626635874</c:v>
                </c:pt>
                <c:pt idx="990" formatCode="#,##0">
                  <c:v>26857.27482678984</c:v>
                </c:pt>
                <c:pt idx="991" formatCode="#,##0">
                  <c:v>26884.40338722094</c:v>
                </c:pt>
                <c:pt idx="992" formatCode="#,##0">
                  <c:v>26911.53194765204</c:v>
                </c:pt>
                <c:pt idx="993" formatCode="#,##0">
                  <c:v>26938.66050808314</c:v>
                </c:pt>
                <c:pt idx="994" formatCode="#,##0">
                  <c:v>26965.78906851424</c:v>
                </c:pt>
                <c:pt idx="995" formatCode="#,##0">
                  <c:v>26992.91762894534</c:v>
                </c:pt>
                <c:pt idx="996" formatCode="#,##0">
                  <c:v>27020.04618937644</c:v>
                </c:pt>
                <c:pt idx="997" formatCode="#,##0">
                  <c:v>27047.17474980755</c:v>
                </c:pt>
                <c:pt idx="998" formatCode="#,##0">
                  <c:v>27074.30331023865</c:v>
                </c:pt>
                <c:pt idx="999" formatCode="#,##0">
                  <c:v>27101.43187066975</c:v>
                </c:pt>
                <c:pt idx="1000" formatCode="#,##0">
                  <c:v>27128.56043110085</c:v>
                </c:pt>
                <c:pt idx="1001" formatCode="#,##0">
                  <c:v>27155.68899153195</c:v>
                </c:pt>
                <c:pt idx="1002" formatCode="#,##0">
                  <c:v>27182.81755196305</c:v>
                </c:pt>
                <c:pt idx="1003" formatCode="#,##0">
                  <c:v>27209.94611239415</c:v>
                </c:pt>
                <c:pt idx="1004" formatCode="#,##0">
                  <c:v>27237.07467282525</c:v>
                </c:pt>
                <c:pt idx="1005" formatCode="#,##0">
                  <c:v>27264.20323325635</c:v>
                </c:pt>
                <c:pt idx="1006" formatCode="#,##0">
                  <c:v>27291.33179368745</c:v>
                </c:pt>
                <c:pt idx="1007" formatCode="#,##0">
                  <c:v>27318.46035411855</c:v>
                </c:pt>
                <c:pt idx="1008" formatCode="#,##0">
                  <c:v>27345.58891454965</c:v>
                </c:pt>
                <c:pt idx="1009" formatCode="#,##0">
                  <c:v>27372.71747498076</c:v>
                </c:pt>
                <c:pt idx="1010" formatCode="#,##0">
                  <c:v>27399.84603541186</c:v>
                </c:pt>
                <c:pt idx="1011" formatCode="#,##0">
                  <c:v>27426.97459584296</c:v>
                </c:pt>
                <c:pt idx="1012" formatCode="#,##0">
                  <c:v>27454.10315627406</c:v>
                </c:pt>
                <c:pt idx="1013" formatCode="#,##0">
                  <c:v>27481.23171670516</c:v>
                </c:pt>
                <c:pt idx="1014" formatCode="#,##0">
                  <c:v>27508.36027713626</c:v>
                </c:pt>
                <c:pt idx="1015" formatCode="#,##0">
                  <c:v>27535.48883756736</c:v>
                </c:pt>
                <c:pt idx="1016" formatCode="#,##0">
                  <c:v>27562.61739799846</c:v>
                </c:pt>
                <c:pt idx="1017" formatCode="#,##0">
                  <c:v>27589.74595842956</c:v>
                </c:pt>
                <c:pt idx="1018" formatCode="#,##0">
                  <c:v>27616.87451886066</c:v>
                </c:pt>
                <c:pt idx="1019" formatCode="#,##0">
                  <c:v>27644.00307929176</c:v>
                </c:pt>
                <c:pt idx="1020" formatCode="#,##0">
                  <c:v>27671.13163972287</c:v>
                </c:pt>
                <c:pt idx="1021" formatCode="#,##0">
                  <c:v>27698.26020015397</c:v>
                </c:pt>
                <c:pt idx="1022" formatCode="#,##0">
                  <c:v>27725.38876058507</c:v>
                </c:pt>
                <c:pt idx="1023" formatCode="#,##0">
                  <c:v>27752.51732101617</c:v>
                </c:pt>
                <c:pt idx="1024" formatCode="#,##0">
                  <c:v>27779.64588144727</c:v>
                </c:pt>
                <c:pt idx="1025" formatCode="#,##0">
                  <c:v>27806.77444187837</c:v>
                </c:pt>
                <c:pt idx="1026" formatCode="#,##0">
                  <c:v>27833.90300230947</c:v>
                </c:pt>
                <c:pt idx="1027" formatCode="#,##0">
                  <c:v>27861.03156274057</c:v>
                </c:pt>
                <c:pt idx="1028" formatCode="#,##0">
                  <c:v>27888.16012317167</c:v>
                </c:pt>
                <c:pt idx="1029" formatCode="#,##0">
                  <c:v>27915.28868360277</c:v>
                </c:pt>
                <c:pt idx="1030" formatCode="#,##0">
                  <c:v>27942.41724403387</c:v>
                </c:pt>
                <c:pt idx="1031" formatCode="#,##0">
                  <c:v>27969.54580446497</c:v>
                </c:pt>
                <c:pt idx="1032" formatCode="#,##0">
                  <c:v>27996.67436489608</c:v>
                </c:pt>
                <c:pt idx="1033" formatCode="#,##0">
                  <c:v>28023.80292532717</c:v>
                </c:pt>
                <c:pt idx="1034" formatCode="#,##0">
                  <c:v>28050.93148575827</c:v>
                </c:pt>
                <c:pt idx="1035" formatCode="#,##0">
                  <c:v>28078.06004618938</c:v>
                </c:pt>
                <c:pt idx="1036" formatCode="#,##0">
                  <c:v>28105.18860662048</c:v>
                </c:pt>
                <c:pt idx="1037" formatCode="#,##0">
                  <c:v>28132.31716705158</c:v>
                </c:pt>
                <c:pt idx="1038" formatCode="#,##0">
                  <c:v>28159.44572748268</c:v>
                </c:pt>
                <c:pt idx="1039" formatCode="#,##0">
                  <c:v>28186.57428791378</c:v>
                </c:pt>
                <c:pt idx="1040" formatCode="#,##0">
                  <c:v>28213.70284834488</c:v>
                </c:pt>
                <c:pt idx="1041" formatCode="#,##0">
                  <c:v>28240.83140877598</c:v>
                </c:pt>
                <c:pt idx="1042" formatCode="#,##0">
                  <c:v>28267.95996920708</c:v>
                </c:pt>
                <c:pt idx="1043" formatCode="#,##0">
                  <c:v>28295.08852963819</c:v>
                </c:pt>
                <c:pt idx="1044" formatCode="#,##0">
                  <c:v>28322.21709006928</c:v>
                </c:pt>
                <c:pt idx="1045" formatCode="#,##0">
                  <c:v>28349.34565050039</c:v>
                </c:pt>
                <c:pt idx="1046" formatCode="#,##0">
                  <c:v>28376.47421093149</c:v>
                </c:pt>
                <c:pt idx="1047" formatCode="#,##0">
                  <c:v>28403.60277136259</c:v>
                </c:pt>
                <c:pt idx="1048" formatCode="#,##0">
                  <c:v>28430.73133179369</c:v>
                </c:pt>
                <c:pt idx="1049" formatCode="#,##0">
                  <c:v>28457.85989222479</c:v>
                </c:pt>
                <c:pt idx="1050" formatCode="#,##0">
                  <c:v>28484.98845265589</c:v>
                </c:pt>
                <c:pt idx="1051" formatCode="#,##0">
                  <c:v>28512.11701308699</c:v>
                </c:pt>
                <c:pt idx="1052" formatCode="#,##0">
                  <c:v>28539.2455735181</c:v>
                </c:pt>
                <c:pt idx="1053" formatCode="#,##0">
                  <c:v>28566.37413394919</c:v>
                </c:pt>
                <c:pt idx="1054" formatCode="#,##0">
                  <c:v>28593.50269438029</c:v>
                </c:pt>
                <c:pt idx="1055" formatCode="#,##0">
                  <c:v>28620.63125481139</c:v>
                </c:pt>
                <c:pt idx="1056" formatCode="#,##0">
                  <c:v>28647.7598152425</c:v>
                </c:pt>
                <c:pt idx="1057" formatCode="#,##0">
                  <c:v>28674.8883756736</c:v>
                </c:pt>
                <c:pt idx="1058" formatCode="#,##0">
                  <c:v>28702.0169361047</c:v>
                </c:pt>
                <c:pt idx="1059" formatCode="#,##0">
                  <c:v>28729.1454965358</c:v>
                </c:pt>
                <c:pt idx="1060" formatCode="#,##0">
                  <c:v>28756.2740569669</c:v>
                </c:pt>
                <c:pt idx="1061" formatCode="#,##0">
                  <c:v>28783.402617398</c:v>
                </c:pt>
                <c:pt idx="1062" formatCode="#,##0">
                  <c:v>28810.5311778291</c:v>
                </c:pt>
                <c:pt idx="1063" formatCode="#,##0">
                  <c:v>28837.6597382602</c:v>
                </c:pt>
                <c:pt idx="1064" formatCode="#,##0">
                  <c:v>28864.7882986913</c:v>
                </c:pt>
                <c:pt idx="1065" formatCode="#,##0">
                  <c:v>28891.9168591224</c:v>
                </c:pt>
                <c:pt idx="1066" formatCode="#,##0">
                  <c:v>28919.0454195535</c:v>
                </c:pt>
                <c:pt idx="1067" formatCode="#,##0">
                  <c:v>28946.1739799846</c:v>
                </c:pt>
                <c:pt idx="1068" formatCode="#,##0">
                  <c:v>28973.30254041571</c:v>
                </c:pt>
                <c:pt idx="1069" formatCode="#,##0">
                  <c:v>29000.43110084681</c:v>
                </c:pt>
                <c:pt idx="1070" formatCode="#,##0">
                  <c:v>29027.55966127791</c:v>
                </c:pt>
                <c:pt idx="1071" formatCode="#,##0">
                  <c:v>29054.68822170901</c:v>
                </c:pt>
                <c:pt idx="1072" formatCode="#,##0">
                  <c:v>29081.81678214011</c:v>
                </c:pt>
                <c:pt idx="1073" formatCode="#,##0">
                  <c:v>29108.94534257121</c:v>
                </c:pt>
                <c:pt idx="1074" formatCode="#,##0">
                  <c:v>29136.07390300231</c:v>
                </c:pt>
                <c:pt idx="1075" formatCode="#,##0">
                  <c:v>29163.20246343341</c:v>
                </c:pt>
                <c:pt idx="1076" formatCode="#,##0">
                  <c:v>29190.33102386451</c:v>
                </c:pt>
                <c:pt idx="1077" formatCode="#,##0">
                  <c:v>29217.45958429561</c:v>
                </c:pt>
                <c:pt idx="1078" formatCode="#,##0">
                  <c:v>29244.58814472671</c:v>
                </c:pt>
                <c:pt idx="1079" formatCode="#,##0">
                  <c:v>29271.71670515781</c:v>
                </c:pt>
                <c:pt idx="1080" formatCode="#,##0">
                  <c:v>29298.84526558892</c:v>
                </c:pt>
                <c:pt idx="1081" formatCode="#,##0">
                  <c:v>29325.97382602002</c:v>
                </c:pt>
                <c:pt idx="1082" formatCode="#,##0">
                  <c:v>29353.10238645112</c:v>
                </c:pt>
                <c:pt idx="1083" formatCode="#,##0">
                  <c:v>29380.23094688222</c:v>
                </c:pt>
                <c:pt idx="1084" formatCode="#,##0">
                  <c:v>29407.35950731332</c:v>
                </c:pt>
                <c:pt idx="1085" formatCode="#,##0">
                  <c:v>29434.48806774442</c:v>
                </c:pt>
                <c:pt idx="1086" formatCode="#,##0">
                  <c:v>29461.61662817552</c:v>
                </c:pt>
                <c:pt idx="1087" formatCode="#,##0">
                  <c:v>29488.74518860662</c:v>
                </c:pt>
                <c:pt idx="1088" formatCode="#,##0">
                  <c:v>29515.87374903772</c:v>
                </c:pt>
                <c:pt idx="1089" formatCode="#,##0">
                  <c:v>29543.00230946882</c:v>
                </c:pt>
                <c:pt idx="1090" formatCode="#,##0">
                  <c:v>29570.13086989992</c:v>
                </c:pt>
                <c:pt idx="1091" formatCode="#,##0">
                  <c:v>29597.25943033103</c:v>
                </c:pt>
                <c:pt idx="1092" formatCode="#,##0">
                  <c:v>29624.38799076213</c:v>
                </c:pt>
                <c:pt idx="1093" formatCode="#,##0">
                  <c:v>29651.51655119323</c:v>
                </c:pt>
                <c:pt idx="1094" formatCode="#,##0">
                  <c:v>29678.64511162433</c:v>
                </c:pt>
                <c:pt idx="1095" formatCode="#,##0">
                  <c:v>29705.77367205543</c:v>
                </c:pt>
                <c:pt idx="1096" formatCode="#,##0">
                  <c:v>29732.90223248653</c:v>
                </c:pt>
                <c:pt idx="1097" formatCode="#,##0">
                  <c:v>29760.03079291763</c:v>
                </c:pt>
                <c:pt idx="1098" formatCode="#,##0">
                  <c:v>29787.15935334873</c:v>
                </c:pt>
                <c:pt idx="1099" formatCode="#,##0">
                  <c:v>29814.28791377983</c:v>
                </c:pt>
                <c:pt idx="1100" formatCode="#,##0">
                  <c:v>29841.41647421093</c:v>
                </c:pt>
                <c:pt idx="1101" formatCode="#,##0">
                  <c:v>29868.54503464203</c:v>
                </c:pt>
                <c:pt idx="1102" formatCode="#,##0">
                  <c:v>29895.67359507313</c:v>
                </c:pt>
                <c:pt idx="1103" formatCode="#,##0">
                  <c:v>29922.80215550424</c:v>
                </c:pt>
                <c:pt idx="1104" formatCode="#,##0">
                  <c:v>29949.93071593534</c:v>
                </c:pt>
                <c:pt idx="1105" formatCode="#,##0">
                  <c:v>29977.05927636644</c:v>
                </c:pt>
                <c:pt idx="1106" formatCode="#,##0">
                  <c:v>30004.18783679754</c:v>
                </c:pt>
                <c:pt idx="1107" formatCode="#,##0">
                  <c:v>30031.31639722864</c:v>
                </c:pt>
                <c:pt idx="1108" formatCode="#,##0">
                  <c:v>30058.44495765974</c:v>
                </c:pt>
                <c:pt idx="1109" formatCode="#,##0">
                  <c:v>30085.57351809084</c:v>
                </c:pt>
                <c:pt idx="1110" formatCode="#,##0">
                  <c:v>30112.70207852194</c:v>
                </c:pt>
                <c:pt idx="1111" formatCode="#,##0">
                  <c:v>30139.83063895304</c:v>
                </c:pt>
                <c:pt idx="1112" formatCode="#,##0">
                  <c:v>30166.95919938414</c:v>
                </c:pt>
                <c:pt idx="1113" formatCode="#,##0">
                  <c:v>30194.08775981524</c:v>
                </c:pt>
                <c:pt idx="1114" formatCode="#,##0">
                  <c:v>30221.21632024635</c:v>
                </c:pt>
                <c:pt idx="1115" formatCode="#,##0">
                  <c:v>30248.34488067745</c:v>
                </c:pt>
                <c:pt idx="1116" formatCode="#,##0">
                  <c:v>30275.47344110854</c:v>
                </c:pt>
                <c:pt idx="1117" formatCode="#,##0">
                  <c:v>30302.60200153965</c:v>
                </c:pt>
                <c:pt idx="1118" formatCode="#,##0">
                  <c:v>30329.73056197075</c:v>
                </c:pt>
                <c:pt idx="1119" formatCode="#,##0">
                  <c:v>30356.85912240185</c:v>
                </c:pt>
                <c:pt idx="1120" formatCode="#,##0">
                  <c:v>30383.98768283295</c:v>
                </c:pt>
                <c:pt idx="1121" formatCode="#,##0">
                  <c:v>30411.11624326405</c:v>
                </c:pt>
                <c:pt idx="1122" formatCode="#,##0">
                  <c:v>30438.24480369515</c:v>
                </c:pt>
                <c:pt idx="1123" formatCode="#,##0">
                  <c:v>30465.37336412625</c:v>
                </c:pt>
                <c:pt idx="1124" formatCode="#,##0">
                  <c:v>30492.50192455735</c:v>
                </c:pt>
                <c:pt idx="1125" formatCode="#,##0">
                  <c:v>30519.63048498845</c:v>
                </c:pt>
                <c:pt idx="1126" formatCode="#,##0">
                  <c:v>30546.75904541956</c:v>
                </c:pt>
                <c:pt idx="1127" formatCode="#,##0">
                  <c:v>30573.88760585065</c:v>
                </c:pt>
                <c:pt idx="1128" formatCode="#,##0">
                  <c:v>30601.01616628176</c:v>
                </c:pt>
                <c:pt idx="1129" formatCode="#,##0">
                  <c:v>30628.14472671286</c:v>
                </c:pt>
                <c:pt idx="1130" formatCode="#,##0">
                  <c:v>30655.27328714396</c:v>
                </c:pt>
                <c:pt idx="1131" formatCode="#,##0">
                  <c:v>30682.40184757506</c:v>
                </c:pt>
                <c:pt idx="1132" formatCode="#,##0">
                  <c:v>30709.53040800616</c:v>
                </c:pt>
                <c:pt idx="1133" formatCode="#,##0">
                  <c:v>30736.65896843726</c:v>
                </c:pt>
                <c:pt idx="1134" formatCode="#,##0">
                  <c:v>30763.78752886836</c:v>
                </c:pt>
                <c:pt idx="1135" formatCode="#,##0">
                  <c:v>30790.91608929946</c:v>
                </c:pt>
                <c:pt idx="1136" formatCode="#,##0">
                  <c:v>30818.04464973056</c:v>
                </c:pt>
                <c:pt idx="1137" formatCode="#,##0">
                  <c:v>30845.17321016167</c:v>
                </c:pt>
                <c:pt idx="1138" formatCode="#,##0">
                  <c:v>30872.30177059276</c:v>
                </c:pt>
                <c:pt idx="1139" formatCode="#,##0">
                  <c:v>30899.43033102386</c:v>
                </c:pt>
                <c:pt idx="1140" formatCode="#,##0">
                  <c:v>30926.55889145497</c:v>
                </c:pt>
                <c:pt idx="1141" formatCode="#,##0">
                  <c:v>30953.68745188607</c:v>
                </c:pt>
                <c:pt idx="1142" formatCode="#,##0">
                  <c:v>30980.81601231717</c:v>
                </c:pt>
                <c:pt idx="1143" formatCode="#,##0">
                  <c:v>31007.94457274827</c:v>
                </c:pt>
                <c:pt idx="1144" formatCode="#,##0">
                  <c:v>31035.07313317937</c:v>
                </c:pt>
                <c:pt idx="1145" formatCode="#,##0">
                  <c:v>31062.20169361047</c:v>
                </c:pt>
                <c:pt idx="1146" formatCode="#,##0">
                  <c:v>31089.33025404157</c:v>
                </c:pt>
                <c:pt idx="1147" formatCode="#,##0">
                  <c:v>31116.45881447267</c:v>
                </c:pt>
                <c:pt idx="1148" formatCode="#,##0">
                  <c:v>31143.58737490377</c:v>
                </c:pt>
                <c:pt idx="1149" formatCode="#,##0">
                  <c:v>31170.71593533487</c:v>
                </c:pt>
                <c:pt idx="1150" formatCode="#,##0">
                  <c:v>31197.84449576597</c:v>
                </c:pt>
                <c:pt idx="1151" formatCode="#,##0">
                  <c:v>31224.97305619708</c:v>
                </c:pt>
                <c:pt idx="1152" formatCode="#,##0">
                  <c:v>31252.10161662818</c:v>
                </c:pt>
                <c:pt idx="1153" formatCode="#,##0">
                  <c:v>31279.23017705928</c:v>
                </c:pt>
                <c:pt idx="1154" formatCode="#,##0">
                  <c:v>31306.35873749038</c:v>
                </c:pt>
                <c:pt idx="1155" formatCode="#,##0">
                  <c:v>31333.48729792148</c:v>
                </c:pt>
                <c:pt idx="1156" formatCode="#,##0">
                  <c:v>31360.61585835258</c:v>
                </c:pt>
                <c:pt idx="1157" formatCode="#,##0">
                  <c:v>31387.74441878368</c:v>
                </c:pt>
                <c:pt idx="1158" formatCode="#,##0">
                  <c:v>31414.87297921478</c:v>
                </c:pt>
                <c:pt idx="1159" formatCode="#,##0">
                  <c:v>31442.00153964588</c:v>
                </c:pt>
                <c:pt idx="1160" formatCode="#,##0">
                  <c:v>31469.13010007698</c:v>
                </c:pt>
                <c:pt idx="1161" formatCode="#,##0">
                  <c:v>31496.25866050808</c:v>
                </c:pt>
                <c:pt idx="1162" formatCode="#,##0">
                  <c:v>31523.38722093918</c:v>
                </c:pt>
                <c:pt idx="1163" formatCode="#,##0">
                  <c:v>31550.51578137029</c:v>
                </c:pt>
                <c:pt idx="1164" formatCode="#,##0">
                  <c:v>31577.64434180139</c:v>
                </c:pt>
                <c:pt idx="1165" formatCode="#,##0">
                  <c:v>31604.77290223249</c:v>
                </c:pt>
                <c:pt idx="1166" formatCode="#,##0">
                  <c:v>31631.90146266359</c:v>
                </c:pt>
                <c:pt idx="1167" formatCode="#,##0">
                  <c:v>31659.03002309469</c:v>
                </c:pt>
                <c:pt idx="1168" formatCode="#,##0">
                  <c:v>31686.1585835258</c:v>
                </c:pt>
                <c:pt idx="1169" formatCode="#,##0">
                  <c:v>31713.2871439569</c:v>
                </c:pt>
                <c:pt idx="1170" formatCode="#,##0">
                  <c:v>31740.41570438799</c:v>
                </c:pt>
                <c:pt idx="1171" formatCode="#,##0">
                  <c:v>31767.5442648191</c:v>
                </c:pt>
                <c:pt idx="1172" formatCode="#,##0">
                  <c:v>31794.6728252502</c:v>
                </c:pt>
                <c:pt idx="1173" formatCode="#,##0">
                  <c:v>31821.8013856813</c:v>
                </c:pt>
                <c:pt idx="1174" formatCode="#,##0">
                  <c:v>31848.9299461124</c:v>
                </c:pt>
                <c:pt idx="1175" formatCode="#,##0">
                  <c:v>31876.0585065435</c:v>
                </c:pt>
                <c:pt idx="1176" formatCode="#,##0">
                  <c:v>31903.1870669746</c:v>
                </c:pt>
                <c:pt idx="1177" formatCode="#,##0">
                  <c:v>31930.3156274057</c:v>
                </c:pt>
                <c:pt idx="1178" formatCode="#,##0">
                  <c:v>31957.4441878368</c:v>
                </c:pt>
                <c:pt idx="1179" formatCode="#,##0">
                  <c:v>31984.5727482679</c:v>
                </c:pt>
                <c:pt idx="1180" formatCode="#,##0">
                  <c:v>32011.701308699</c:v>
                </c:pt>
                <c:pt idx="1181" formatCode="#,##0">
                  <c:v>32038.8298691301</c:v>
                </c:pt>
                <c:pt idx="1182" formatCode="#,##0">
                  <c:v>32065.9584295612</c:v>
                </c:pt>
                <c:pt idx="1183" formatCode="#,##0">
                  <c:v>32093.0869899923</c:v>
                </c:pt>
                <c:pt idx="1184" formatCode="#,##0">
                  <c:v>32120.2155504234</c:v>
                </c:pt>
                <c:pt idx="1185" formatCode="#,##0">
                  <c:v>32147.3441108545</c:v>
                </c:pt>
                <c:pt idx="1186" formatCode="#,##0">
                  <c:v>32174.47267128561</c:v>
                </c:pt>
                <c:pt idx="1187" formatCode="#,##0">
                  <c:v>32201.60123171671</c:v>
                </c:pt>
                <c:pt idx="1188" formatCode="#,##0">
                  <c:v>32228.72979214781</c:v>
                </c:pt>
                <c:pt idx="1189" formatCode="#,##0">
                  <c:v>32255.85835257891</c:v>
                </c:pt>
                <c:pt idx="1190" formatCode="#,##0">
                  <c:v>32282.98691301001</c:v>
                </c:pt>
                <c:pt idx="1191" formatCode="#,##0">
                  <c:v>32310.11547344111</c:v>
                </c:pt>
                <c:pt idx="1192" formatCode="#,##0">
                  <c:v>32337.24403387221</c:v>
                </c:pt>
                <c:pt idx="1193" formatCode="#,##0">
                  <c:v>32364.37259430331</c:v>
                </c:pt>
                <c:pt idx="1194" formatCode="#,##0">
                  <c:v>32391.50115473441</c:v>
                </c:pt>
                <c:pt idx="1195" formatCode="#,##0">
                  <c:v>32418.62971516551</c:v>
                </c:pt>
                <c:pt idx="1196" formatCode="#,##0">
                  <c:v>32445.75827559661</c:v>
                </c:pt>
                <c:pt idx="1197" formatCode="#,##0">
                  <c:v>32472.88683602772</c:v>
                </c:pt>
                <c:pt idx="1198" formatCode="#,##0">
                  <c:v>32500.01539645882</c:v>
                </c:pt>
                <c:pt idx="1199" formatCode="#,##0">
                  <c:v>32527.14395688991</c:v>
                </c:pt>
                <c:pt idx="1200" formatCode="#,##0">
                  <c:v>32554.27251732102</c:v>
                </c:pt>
                <c:pt idx="1201" formatCode="#,##0">
                  <c:v>32581.40107775212</c:v>
                </c:pt>
                <c:pt idx="1202" formatCode="#,##0">
                  <c:v>32608.52963818322</c:v>
                </c:pt>
                <c:pt idx="1203" formatCode="#,##0">
                  <c:v>32635.65819861432</c:v>
                </c:pt>
                <c:pt idx="1204" formatCode="#,##0">
                  <c:v>32662.78675904542</c:v>
                </c:pt>
                <c:pt idx="1205" formatCode="#,##0">
                  <c:v>32689.91531947652</c:v>
                </c:pt>
                <c:pt idx="1206" formatCode="#,##0">
                  <c:v>32717.04387990762</c:v>
                </c:pt>
                <c:pt idx="1207" formatCode="#,##0">
                  <c:v>32744.17244033872</c:v>
                </c:pt>
                <c:pt idx="1208" formatCode="#,##0">
                  <c:v>32771.30100076982</c:v>
                </c:pt>
                <c:pt idx="1209" formatCode="#,##0">
                  <c:v>32798.42956120092</c:v>
                </c:pt>
                <c:pt idx="1210" formatCode="#,##0">
                  <c:v>32825.55812163203</c:v>
                </c:pt>
                <c:pt idx="1211" formatCode="#,##0">
                  <c:v>32852.68668206313</c:v>
                </c:pt>
                <c:pt idx="1212" formatCode="#,##0">
                  <c:v>32879.81524249423</c:v>
                </c:pt>
                <c:pt idx="1213" formatCode="#,##0">
                  <c:v>32906.94380292533</c:v>
                </c:pt>
                <c:pt idx="1214" formatCode="#,##0">
                  <c:v>32934.07236335642</c:v>
                </c:pt>
                <c:pt idx="1215" formatCode="#,##0">
                  <c:v>32961.20092378753</c:v>
                </c:pt>
                <c:pt idx="1216" formatCode="#,##0">
                  <c:v>32988.32948421863</c:v>
                </c:pt>
                <c:pt idx="1217" formatCode="#,##0">
                  <c:v>33015.45804464973</c:v>
                </c:pt>
                <c:pt idx="1218" formatCode="#,##0">
                  <c:v>33042.58660508083</c:v>
                </c:pt>
                <c:pt idx="1219" formatCode="#,##0">
                  <c:v>33069.71516551193</c:v>
                </c:pt>
                <c:pt idx="1220" formatCode="#,##0">
                  <c:v>33096.84372594304</c:v>
                </c:pt>
                <c:pt idx="1221" formatCode="#,##0">
                  <c:v>33123.97228637413</c:v>
                </c:pt>
                <c:pt idx="1222" formatCode="#,##0">
                  <c:v>33151.10084680524</c:v>
                </c:pt>
                <c:pt idx="1223" formatCode="#,##0">
                  <c:v>33178.22940723634</c:v>
                </c:pt>
                <c:pt idx="1224" formatCode="#,##0">
                  <c:v>33205.35796766743</c:v>
                </c:pt>
                <c:pt idx="1225" formatCode="#,##0">
                  <c:v>33232.48652809853</c:v>
                </c:pt>
                <c:pt idx="1226" formatCode="#,##0">
                  <c:v>33259.61508852964</c:v>
                </c:pt>
                <c:pt idx="1227" formatCode="#,##0">
                  <c:v>33286.74364896074</c:v>
                </c:pt>
                <c:pt idx="1228" formatCode="#,##0">
                  <c:v>33313.87220939184</c:v>
                </c:pt>
                <c:pt idx="1229" formatCode="#,##0">
                  <c:v>33341.00076982294</c:v>
                </c:pt>
                <c:pt idx="1230" formatCode="#,##0">
                  <c:v>33368.12933025404</c:v>
                </c:pt>
                <c:pt idx="1231" formatCode="#,##0">
                  <c:v>33395.25789068514</c:v>
                </c:pt>
                <c:pt idx="1232" formatCode="#,##0">
                  <c:v>33422.38645111625</c:v>
                </c:pt>
                <c:pt idx="1233" formatCode="#,##0">
                  <c:v>33449.51501154734</c:v>
                </c:pt>
                <c:pt idx="1234" formatCode="#,##0">
                  <c:v>33476.64357197845</c:v>
                </c:pt>
                <c:pt idx="1235" formatCode="#,##0">
                  <c:v>33503.77213240955</c:v>
                </c:pt>
                <c:pt idx="1236" formatCode="#,##0">
                  <c:v>33530.90069284065</c:v>
                </c:pt>
                <c:pt idx="1237" formatCode="#,##0">
                  <c:v>33558.02925327175</c:v>
                </c:pt>
                <c:pt idx="1238" formatCode="#,##0">
                  <c:v>33585.15781370285</c:v>
                </c:pt>
                <c:pt idx="1239" formatCode="#,##0">
                  <c:v>33612.28637413395</c:v>
                </c:pt>
                <c:pt idx="1240" formatCode="#,##0">
                  <c:v>33639.41493456505</c:v>
                </c:pt>
                <c:pt idx="1241" formatCode="#,##0">
                  <c:v>33666.54349499615</c:v>
                </c:pt>
                <c:pt idx="1242" formatCode="#,##0">
                  <c:v>33693.67205542725</c:v>
                </c:pt>
                <c:pt idx="1243" formatCode="#,##0">
                  <c:v>33720.80061585835</c:v>
                </c:pt>
                <c:pt idx="1244" formatCode="#,##0">
                  <c:v>33747.92917628946</c:v>
                </c:pt>
                <c:pt idx="1245" formatCode="#,##0">
                  <c:v>33775.05773672055</c:v>
                </c:pt>
                <c:pt idx="1246" formatCode="#,##0">
                  <c:v>33802.18629715165</c:v>
                </c:pt>
                <c:pt idx="1247" formatCode="#,##0">
                  <c:v>33829.31485758275</c:v>
                </c:pt>
                <c:pt idx="1248" formatCode="#,##0">
                  <c:v>33856.44341801386</c:v>
                </c:pt>
                <c:pt idx="1249" formatCode="#,##0">
                  <c:v>33883.57197844496</c:v>
                </c:pt>
                <c:pt idx="1250" formatCode="#,##0">
                  <c:v>33910.70053887605</c:v>
                </c:pt>
                <c:pt idx="1251" formatCode="#,##0">
                  <c:v>33937.82909930715</c:v>
                </c:pt>
                <c:pt idx="1252" formatCode="#,##0">
                  <c:v>33964.95765973826</c:v>
                </c:pt>
                <c:pt idx="1253" formatCode="#,##0">
                  <c:v>33992.08622016936</c:v>
                </c:pt>
                <c:pt idx="1254" formatCode="#,##0">
                  <c:v>34019.21478060047</c:v>
                </c:pt>
                <c:pt idx="1255" formatCode="#,##0">
                  <c:v>34046.34334103156</c:v>
                </c:pt>
                <c:pt idx="1256" formatCode="#,##0">
                  <c:v>34073.47190146267</c:v>
                </c:pt>
                <c:pt idx="1257" formatCode="#,##0">
                  <c:v>34100.60046189377</c:v>
                </c:pt>
                <c:pt idx="1258" formatCode="#,##0">
                  <c:v>34127.72902232486</c:v>
                </c:pt>
                <c:pt idx="1259" formatCode="#,##0">
                  <c:v>34154.85758275597</c:v>
                </c:pt>
                <c:pt idx="1260" formatCode="#,##0">
                  <c:v>34181.98614318707</c:v>
                </c:pt>
                <c:pt idx="1261" formatCode="#,##0">
                  <c:v>34209.11470361817</c:v>
                </c:pt>
                <c:pt idx="1262" formatCode="#,##0">
                  <c:v>34236.24326404927</c:v>
                </c:pt>
                <c:pt idx="1263" formatCode="#,##0">
                  <c:v>34263.37182448037</c:v>
                </c:pt>
                <c:pt idx="1264" formatCode="#,##0">
                  <c:v>34290.50038491147</c:v>
                </c:pt>
                <c:pt idx="1265" formatCode="#,##0">
                  <c:v>34317.62894534257</c:v>
                </c:pt>
                <c:pt idx="1266" formatCode="#,##0">
                  <c:v>34344.75750577368</c:v>
                </c:pt>
                <c:pt idx="1267" formatCode="#,##0">
                  <c:v>34371.88606620477</c:v>
                </c:pt>
                <c:pt idx="1268" formatCode="#,##0">
                  <c:v>34399.01462663587</c:v>
                </c:pt>
                <c:pt idx="1269" formatCode="#,##0">
                  <c:v>34426.14318706698</c:v>
                </c:pt>
                <c:pt idx="1270" formatCode="#,##0">
                  <c:v>34453.27174749807</c:v>
                </c:pt>
                <c:pt idx="1271" formatCode="#,##0">
                  <c:v>34480.40030792917</c:v>
                </c:pt>
                <c:pt idx="1272" formatCode="#,##0">
                  <c:v>34507.52886836028</c:v>
                </c:pt>
                <c:pt idx="1273" formatCode="#,##0">
                  <c:v>34534.65742879138</c:v>
                </c:pt>
                <c:pt idx="1274" formatCode="#,##0">
                  <c:v>34561.78598922248</c:v>
                </c:pt>
                <c:pt idx="1275" formatCode="#,##0">
                  <c:v>34588.91454965357</c:v>
                </c:pt>
                <c:pt idx="1276" formatCode="#,##0">
                  <c:v>34616.04311008468</c:v>
                </c:pt>
                <c:pt idx="1277" formatCode="#,##0">
                  <c:v>34643.17167051578</c:v>
                </c:pt>
                <c:pt idx="1278" formatCode="#,##0">
                  <c:v>34670.30023094688</c:v>
                </c:pt>
                <c:pt idx="1279" formatCode="#,##0">
                  <c:v>34697.42879137798</c:v>
                </c:pt>
                <c:pt idx="1280" formatCode="#,##0">
                  <c:v>34724.55735180908</c:v>
                </c:pt>
                <c:pt idx="1281" formatCode="#,##0">
                  <c:v>34751.68591224018</c:v>
                </c:pt>
                <c:pt idx="1282" formatCode="#,##0">
                  <c:v>34778.81447267129</c:v>
                </c:pt>
                <c:pt idx="1283" formatCode="#,##0">
                  <c:v>34805.9430331024</c:v>
                </c:pt>
                <c:pt idx="1284" formatCode="#,##0">
                  <c:v>34833.07159353349</c:v>
                </c:pt>
                <c:pt idx="1285" formatCode="#,##0">
                  <c:v>34860.20015396459</c:v>
                </c:pt>
                <c:pt idx="1286" formatCode="#,##0">
                  <c:v>34887.3287143957</c:v>
                </c:pt>
                <c:pt idx="1287" formatCode="#,##0">
                  <c:v>34914.45727482678</c:v>
                </c:pt>
                <c:pt idx="1288" formatCode="#,##0">
                  <c:v>34941.5858352579</c:v>
                </c:pt>
                <c:pt idx="1289" formatCode="#,##0">
                  <c:v>34968.714395689</c:v>
                </c:pt>
                <c:pt idx="1290" formatCode="#,##0">
                  <c:v>34995.8429561201</c:v>
                </c:pt>
                <c:pt idx="1291" formatCode="#,##0">
                  <c:v>35022.9715165512</c:v>
                </c:pt>
                <c:pt idx="1292" formatCode="#,##0">
                  <c:v>35050.10007698229</c:v>
                </c:pt>
                <c:pt idx="1293" formatCode="#,##0">
                  <c:v>35077.2286374134</c:v>
                </c:pt>
                <c:pt idx="1294" formatCode="#,##0">
                  <c:v>35104.3571978445</c:v>
                </c:pt>
                <c:pt idx="1295" formatCode="#,##0">
                  <c:v>35131.4857582756</c:v>
                </c:pt>
                <c:pt idx="1296" formatCode="#,##0">
                  <c:v>35158.6143187067</c:v>
                </c:pt>
                <c:pt idx="1297" formatCode="#,##0">
                  <c:v>35185.7428791378</c:v>
                </c:pt>
                <c:pt idx="1298" formatCode="#,##0">
                  <c:v>35212.8714395689</c:v>
                </c:pt>
                <c:pt idx="1299" formatCode="#,##0">
                  <c:v>35240.0</c:v>
                </c:pt>
                <c:pt idx="1300" formatCode="#,##0">
                  <c:v>35267.12856043111</c:v>
                </c:pt>
                <c:pt idx="1301" formatCode="#,##0">
                  <c:v>35294.2571208622</c:v>
                </c:pt>
                <c:pt idx="1302" formatCode="#,##0">
                  <c:v>35321.3856812933</c:v>
                </c:pt>
                <c:pt idx="1303" formatCode="#,##0">
                  <c:v>35348.5142417244</c:v>
                </c:pt>
                <c:pt idx="1304" formatCode="#,##0">
                  <c:v>35375.6428021555</c:v>
                </c:pt>
                <c:pt idx="1305" formatCode="#,##0">
                  <c:v>35402.77136258661</c:v>
                </c:pt>
                <c:pt idx="1306" formatCode="#,##0">
                  <c:v>35429.89992301771</c:v>
                </c:pt>
                <c:pt idx="1307" formatCode="#,##0">
                  <c:v>35457.0284834488</c:v>
                </c:pt>
                <c:pt idx="1308" formatCode="#,##0">
                  <c:v>35484.15704387991</c:v>
                </c:pt>
                <c:pt idx="1309" formatCode="#,##0">
                  <c:v>35511.28560431101</c:v>
                </c:pt>
                <c:pt idx="1310" formatCode="#,##0">
                  <c:v>35538.41416474211</c:v>
                </c:pt>
                <c:pt idx="1311" formatCode="#,##0">
                  <c:v>35565.54272517321</c:v>
                </c:pt>
                <c:pt idx="1312" formatCode="#,##0">
                  <c:v>35592.67128560431</c:v>
                </c:pt>
                <c:pt idx="1313" formatCode="#,##0">
                  <c:v>35619.79984603541</c:v>
                </c:pt>
                <c:pt idx="1314" formatCode="#,##0">
                  <c:v>35646.92840646651</c:v>
                </c:pt>
                <c:pt idx="1315" formatCode="#,##0">
                  <c:v>35674.05696689762</c:v>
                </c:pt>
                <c:pt idx="1316" formatCode="#,##0">
                  <c:v>35701.18552732871</c:v>
                </c:pt>
                <c:pt idx="1317" formatCode="#,##0">
                  <c:v>35728.31408775982</c:v>
                </c:pt>
                <c:pt idx="1318" formatCode="#,##0">
                  <c:v>35755.44264819091</c:v>
                </c:pt>
                <c:pt idx="1319" formatCode="#,##0">
                  <c:v>35782.57120862202</c:v>
                </c:pt>
                <c:pt idx="1320" formatCode="#,##0">
                  <c:v>35809.69976905312</c:v>
                </c:pt>
                <c:pt idx="1321" formatCode="#,##0">
                  <c:v>35836.82832948422</c:v>
                </c:pt>
                <c:pt idx="1322" formatCode="#,##0">
                  <c:v>35863.95688991532</c:v>
                </c:pt>
                <c:pt idx="1323" formatCode="#,##0">
                  <c:v>35891.08545034642</c:v>
                </c:pt>
                <c:pt idx="1324" formatCode="#,##0">
                  <c:v>35918.21401077752</c:v>
                </c:pt>
                <c:pt idx="1325" formatCode="#,##0">
                  <c:v>35945.34257120862</c:v>
                </c:pt>
                <c:pt idx="1326" formatCode="#,##0">
                  <c:v>35972.47113163972</c:v>
                </c:pt>
                <c:pt idx="1327" formatCode="#,##0">
                  <c:v>35999.59969207083</c:v>
                </c:pt>
                <c:pt idx="1328" formatCode="#,##0">
                  <c:v>36026.72825250193</c:v>
                </c:pt>
                <c:pt idx="1329" formatCode="#,##0">
                  <c:v>36053.85681293302</c:v>
                </c:pt>
                <c:pt idx="1330" formatCode="#,##0">
                  <c:v>36080.98537336412</c:v>
                </c:pt>
                <c:pt idx="1331" formatCode="#,##0">
                  <c:v>36108.11393379523</c:v>
                </c:pt>
                <c:pt idx="1332" formatCode="#,##0">
                  <c:v>36135.24249422633</c:v>
                </c:pt>
                <c:pt idx="1333" formatCode="#,##0">
                  <c:v>36162.37105465743</c:v>
                </c:pt>
                <c:pt idx="1334" formatCode="#,##0">
                  <c:v>36189.49961508852</c:v>
                </c:pt>
                <c:pt idx="1335" formatCode="#,##0">
                  <c:v>36216.62817551963</c:v>
                </c:pt>
                <c:pt idx="1336" formatCode="#,##0">
                  <c:v>36243.75673595073</c:v>
                </c:pt>
                <c:pt idx="1337" formatCode="#,##0">
                  <c:v>36270.88529638183</c:v>
                </c:pt>
                <c:pt idx="1338" formatCode="#,##0">
                  <c:v>36298.01385681293</c:v>
                </c:pt>
                <c:pt idx="1339" formatCode="#,##0">
                  <c:v>36325.14241724403</c:v>
                </c:pt>
                <c:pt idx="1340" formatCode="#,##0">
                  <c:v>36352.27097767514</c:v>
                </c:pt>
                <c:pt idx="1341" formatCode="#,##0">
                  <c:v>36379.39953810623</c:v>
                </c:pt>
                <c:pt idx="1342" formatCode="#,##0">
                  <c:v>36406.52809853734</c:v>
                </c:pt>
                <c:pt idx="1343" formatCode="#,##0">
                  <c:v>36433.65665896843</c:v>
                </c:pt>
                <c:pt idx="1344" formatCode="#,##0">
                  <c:v>36460.78521939954</c:v>
                </c:pt>
                <c:pt idx="1345" formatCode="#,##0">
                  <c:v>36487.91377983064</c:v>
                </c:pt>
                <c:pt idx="1346" formatCode="#,##0">
                  <c:v>36515.04234026174</c:v>
                </c:pt>
                <c:pt idx="1347" formatCode="#,##0">
                  <c:v>36542.17090069284</c:v>
                </c:pt>
                <c:pt idx="1348" formatCode="#,##0">
                  <c:v>36569.29946112394</c:v>
                </c:pt>
                <c:pt idx="1349" formatCode="#,##0">
                  <c:v>36596.42802155505</c:v>
                </c:pt>
                <c:pt idx="1350" formatCode="#,##0">
                  <c:v>36623.55658198614</c:v>
                </c:pt>
                <c:pt idx="1351" formatCode="#,##0">
                  <c:v>36650.68514241724</c:v>
                </c:pt>
                <c:pt idx="1352" formatCode="#,##0">
                  <c:v>36677.81370284835</c:v>
                </c:pt>
                <c:pt idx="1353" formatCode="#,##0">
                  <c:v>36704.94226327944</c:v>
                </c:pt>
                <c:pt idx="1354" formatCode="#,##0">
                  <c:v>36732.07082371055</c:v>
                </c:pt>
                <c:pt idx="1355" formatCode="#,##0">
                  <c:v>36759.19938414165</c:v>
                </c:pt>
                <c:pt idx="1356" formatCode="#,##0">
                  <c:v>36786.32794457275</c:v>
                </c:pt>
                <c:pt idx="1357" formatCode="#,##0">
                  <c:v>36813.45650500385</c:v>
                </c:pt>
                <c:pt idx="1358" formatCode="#,##0">
                  <c:v>36840.58506543495</c:v>
                </c:pt>
                <c:pt idx="1359" formatCode="#,##0">
                  <c:v>36867.71362586605</c:v>
                </c:pt>
                <c:pt idx="1360" formatCode="#,##0">
                  <c:v>36894.84218629715</c:v>
                </c:pt>
                <c:pt idx="1361" formatCode="#,##0">
                  <c:v>36921.97074672826</c:v>
                </c:pt>
                <c:pt idx="1362" formatCode="#,##0">
                  <c:v>36949.09930715935</c:v>
                </c:pt>
                <c:pt idx="1363" formatCode="#,##0">
                  <c:v>36976.22786759045</c:v>
                </c:pt>
                <c:pt idx="1364" formatCode="#,##0">
                  <c:v>37003.35642802155</c:v>
                </c:pt>
                <c:pt idx="1365" formatCode="#,##0">
                  <c:v>37030.48498845265</c:v>
                </c:pt>
                <c:pt idx="1366" formatCode="#,##0">
                  <c:v>37057.61354888376</c:v>
                </c:pt>
                <c:pt idx="1367" formatCode="#,##0">
                  <c:v>37084.74210931486</c:v>
                </c:pt>
                <c:pt idx="1368" formatCode="#,##0">
                  <c:v>37111.87066974595</c:v>
                </c:pt>
                <c:pt idx="1369" formatCode="#,##0">
                  <c:v>37138.99923017706</c:v>
                </c:pt>
                <c:pt idx="1370" formatCode="#,##0">
                  <c:v>37166.12779060816</c:v>
                </c:pt>
                <c:pt idx="1371" formatCode="#,##0">
                  <c:v>37193.25635103926</c:v>
                </c:pt>
                <c:pt idx="1372" formatCode="#,##0">
                  <c:v>37220.38491147036</c:v>
                </c:pt>
                <c:pt idx="1373" formatCode="#,##0">
                  <c:v>37247.51347190146</c:v>
                </c:pt>
                <c:pt idx="1374" formatCode="#,##0">
                  <c:v>37274.64203233256</c:v>
                </c:pt>
                <c:pt idx="1375" formatCode="#,##0">
                  <c:v>37301.77059276366</c:v>
                </c:pt>
                <c:pt idx="1376" formatCode="#,##0">
                  <c:v>37328.89915319477</c:v>
                </c:pt>
                <c:pt idx="1377" formatCode="#,##0">
                  <c:v>37356.02771362587</c:v>
                </c:pt>
                <c:pt idx="1378" formatCode="#,##0">
                  <c:v>37383.15627405697</c:v>
                </c:pt>
                <c:pt idx="1379" formatCode="#,##0">
                  <c:v>37410.28483448806</c:v>
                </c:pt>
                <c:pt idx="1380" formatCode="#,##0">
                  <c:v>37437.41339491917</c:v>
                </c:pt>
                <c:pt idx="1381" formatCode="#,##0">
                  <c:v>37464.54195535027</c:v>
                </c:pt>
                <c:pt idx="1382" formatCode="#,##0">
                  <c:v>37491.67051578137</c:v>
                </c:pt>
                <c:pt idx="1383" formatCode="#,##0">
                  <c:v>37518.79907621248</c:v>
                </c:pt>
                <c:pt idx="1384" formatCode="#,##0">
                  <c:v>37545.92763664357</c:v>
                </c:pt>
                <c:pt idx="1385" formatCode="#,##0">
                  <c:v>37573.05619707467</c:v>
                </c:pt>
                <c:pt idx="1386" formatCode="#,##0">
                  <c:v>37600.18475750578</c:v>
                </c:pt>
                <c:pt idx="1387" formatCode="#,##0">
                  <c:v>37627.31331793687</c:v>
                </c:pt>
                <c:pt idx="1388" formatCode="#,##0">
                  <c:v>37654.44187836797</c:v>
                </c:pt>
                <c:pt idx="1389" formatCode="#,##0">
                  <c:v>37681.57043879907</c:v>
                </c:pt>
                <c:pt idx="1390" formatCode="#,##0">
                  <c:v>37708.69899923017</c:v>
                </c:pt>
                <c:pt idx="1391" formatCode="#,##0">
                  <c:v>37735.82755966128</c:v>
                </c:pt>
                <c:pt idx="1392" formatCode="#,##0">
                  <c:v>37762.95612009237</c:v>
                </c:pt>
                <c:pt idx="1393" formatCode="#,##0">
                  <c:v>37790.08468052348</c:v>
                </c:pt>
                <c:pt idx="1394" formatCode="#,##0">
                  <c:v>37817.21324095458</c:v>
                </c:pt>
                <c:pt idx="1395" formatCode="#,##0">
                  <c:v>37844.34180138568</c:v>
                </c:pt>
                <c:pt idx="1396" formatCode="#,##0">
                  <c:v>37871.47036181678</c:v>
                </c:pt>
                <c:pt idx="1397" formatCode="#,##0">
                  <c:v>37898.59892224788</c:v>
                </c:pt>
                <c:pt idx="1398" formatCode="#,##0">
                  <c:v>37925.72748267899</c:v>
                </c:pt>
                <c:pt idx="1399" formatCode="#,##0">
                  <c:v>37952.85604311008</c:v>
                </c:pt>
                <c:pt idx="1400" formatCode="#,##0">
                  <c:v>37979.9846035412</c:v>
                </c:pt>
                <c:pt idx="1401" formatCode="#,##0">
                  <c:v>38007.11316397229</c:v>
                </c:pt>
                <c:pt idx="1402" formatCode="#,##0">
                  <c:v>38034.24172440339</c:v>
                </c:pt>
                <c:pt idx="1403" formatCode="#,##0">
                  <c:v>38061.3702848345</c:v>
                </c:pt>
                <c:pt idx="1404" formatCode="#,##0">
                  <c:v>38088.49884526559</c:v>
                </c:pt>
                <c:pt idx="1405" formatCode="#,##0">
                  <c:v>38115.62740569669</c:v>
                </c:pt>
                <c:pt idx="1406" formatCode="#,##0">
                  <c:v>38142.75596612779</c:v>
                </c:pt>
                <c:pt idx="1407" formatCode="#,##0">
                  <c:v>38169.88452655888</c:v>
                </c:pt>
                <c:pt idx="1408" formatCode="#,##0">
                  <c:v>38197.01308698999</c:v>
                </c:pt>
                <c:pt idx="1409" formatCode="#,##0">
                  <c:v>38224.14164742109</c:v>
                </c:pt>
                <c:pt idx="1410" formatCode="#,##0">
                  <c:v>38251.2702078522</c:v>
                </c:pt>
                <c:pt idx="1411" formatCode="#,##0">
                  <c:v>38278.3987682833</c:v>
                </c:pt>
                <c:pt idx="1412" formatCode="#,##0">
                  <c:v>38305.52732871439</c:v>
                </c:pt>
                <c:pt idx="1413" formatCode="#,##0">
                  <c:v>38332.6558891455</c:v>
                </c:pt>
                <c:pt idx="1414" formatCode="#,##0">
                  <c:v>38359.7844495766</c:v>
                </c:pt>
                <c:pt idx="1415" formatCode="#,##0">
                  <c:v>38386.9130100077</c:v>
                </c:pt>
                <c:pt idx="1416" formatCode="#,##0">
                  <c:v>38414.0415704388</c:v>
                </c:pt>
                <c:pt idx="1417" formatCode="#,##0">
                  <c:v>38441.1701308699</c:v>
                </c:pt>
                <c:pt idx="1418" formatCode="#,##0">
                  <c:v>38468.298691301</c:v>
                </c:pt>
                <c:pt idx="1419" formatCode="#,##0">
                  <c:v>38495.4272517321</c:v>
                </c:pt>
                <c:pt idx="1420" formatCode="#,##0">
                  <c:v>38522.55581216321</c:v>
                </c:pt>
                <c:pt idx="1421" formatCode="#,##0">
                  <c:v>38549.6843725943</c:v>
                </c:pt>
                <c:pt idx="1422" formatCode="#,##0">
                  <c:v>38576.8129330254</c:v>
                </c:pt>
                <c:pt idx="1423" formatCode="#,##0">
                  <c:v>38603.9414934565</c:v>
                </c:pt>
                <c:pt idx="1424" formatCode="#,##0">
                  <c:v>38631.0700538876</c:v>
                </c:pt>
                <c:pt idx="1425" formatCode="#,##0">
                  <c:v>38658.19861431871</c:v>
                </c:pt>
                <c:pt idx="1426" formatCode="#,##0">
                  <c:v>38685.32717474981</c:v>
                </c:pt>
                <c:pt idx="1427" formatCode="#,##0">
                  <c:v>38712.45573518091</c:v>
                </c:pt>
                <c:pt idx="1428" formatCode="#,##0">
                  <c:v>38739.58429561201</c:v>
                </c:pt>
                <c:pt idx="1429" formatCode="#,##0">
                  <c:v>38766.7128560431</c:v>
                </c:pt>
                <c:pt idx="1430" formatCode="#,##0">
                  <c:v>38793.84141647421</c:v>
                </c:pt>
                <c:pt idx="1431" formatCode="#,##0">
                  <c:v>38820.96997690531</c:v>
                </c:pt>
                <c:pt idx="1432" formatCode="#,##0">
                  <c:v>38848.09853733641</c:v>
                </c:pt>
                <c:pt idx="1433" formatCode="#,##0">
                  <c:v>38875.22709776751</c:v>
                </c:pt>
                <c:pt idx="1434" formatCode="#,##0">
                  <c:v>38902.3556581986</c:v>
                </c:pt>
                <c:pt idx="1435" formatCode="#,##0">
                  <c:v>38929.48421862971</c:v>
                </c:pt>
                <c:pt idx="1436" formatCode="#,##0">
                  <c:v>38956.61277906082</c:v>
                </c:pt>
                <c:pt idx="1437" formatCode="#,##0">
                  <c:v>38983.74133949192</c:v>
                </c:pt>
                <c:pt idx="1438" formatCode="#,##0">
                  <c:v>39010.86989992302</c:v>
                </c:pt>
                <c:pt idx="1439" formatCode="#,##0">
                  <c:v>39037.99846035412</c:v>
                </c:pt>
                <c:pt idx="1440" formatCode="#,##0">
                  <c:v>39065.12702078522</c:v>
                </c:pt>
                <c:pt idx="1441" formatCode="#,##0">
                  <c:v>39092.25558121632</c:v>
                </c:pt>
                <c:pt idx="1442" formatCode="#,##0">
                  <c:v>39119.38414164742</c:v>
                </c:pt>
                <c:pt idx="1443" formatCode="#,##0">
                  <c:v>39146.51270207852</c:v>
                </c:pt>
                <c:pt idx="1444" formatCode="#,##0">
                  <c:v>39173.64126250963</c:v>
                </c:pt>
                <c:pt idx="1445" formatCode="#,##0">
                  <c:v>39200.76982294073</c:v>
                </c:pt>
                <c:pt idx="1446" formatCode="#,##0">
                  <c:v>39227.89838337182</c:v>
                </c:pt>
                <c:pt idx="1447" formatCode="#,##0">
                  <c:v>39255.02694380293</c:v>
                </c:pt>
                <c:pt idx="1448" formatCode="#,##0">
                  <c:v>39282.15550423402</c:v>
                </c:pt>
                <c:pt idx="1449" formatCode="#,##0">
                  <c:v>39309.28406466513</c:v>
                </c:pt>
                <c:pt idx="1450" formatCode="#,##0">
                  <c:v>39336.41262509622</c:v>
                </c:pt>
                <c:pt idx="1451" formatCode="#,##0">
                  <c:v>39363.54118552733</c:v>
                </c:pt>
                <c:pt idx="1452" formatCode="#,##0">
                  <c:v>39390.66974595843</c:v>
                </c:pt>
                <c:pt idx="1453" formatCode="#,##0">
                  <c:v>39417.79830638953</c:v>
                </c:pt>
                <c:pt idx="1454" formatCode="#,##0">
                  <c:v>39444.92686682064</c:v>
                </c:pt>
                <c:pt idx="1455" formatCode="#,##0">
                  <c:v>39472.05542725173</c:v>
                </c:pt>
                <c:pt idx="1456" formatCode="#,##0">
                  <c:v>39499.18398768283</c:v>
                </c:pt>
                <c:pt idx="1457" formatCode="#,##0">
                  <c:v>39526.31254811393</c:v>
                </c:pt>
                <c:pt idx="1458" formatCode="#,##0">
                  <c:v>39553.44110854503</c:v>
                </c:pt>
                <c:pt idx="1459" formatCode="#,##0">
                  <c:v>39580.56966897614</c:v>
                </c:pt>
                <c:pt idx="1460" formatCode="#,##0">
                  <c:v>39607.69822940724</c:v>
                </c:pt>
                <c:pt idx="1461" formatCode="#,##0">
                  <c:v>39634.82678983834</c:v>
                </c:pt>
                <c:pt idx="1462" formatCode="#,##0">
                  <c:v>39661.95535026944</c:v>
                </c:pt>
                <c:pt idx="1463" formatCode="#,##0">
                  <c:v>39689.08391070054</c:v>
                </c:pt>
                <c:pt idx="1464" formatCode="#,##0">
                  <c:v>39716.21247113164</c:v>
                </c:pt>
                <c:pt idx="1465" formatCode="#,##0">
                  <c:v>39743.34103156274</c:v>
                </c:pt>
                <c:pt idx="1466" formatCode="#,##0">
                  <c:v>39770.46959199385</c:v>
                </c:pt>
                <c:pt idx="1467" formatCode="#,##0">
                  <c:v>39797.59815242494</c:v>
                </c:pt>
                <c:pt idx="1468" formatCode="#,##0">
                  <c:v>39824.72671285604</c:v>
                </c:pt>
                <c:pt idx="1469" formatCode="#,##0">
                  <c:v>39851.85527328714</c:v>
                </c:pt>
                <c:pt idx="1470" formatCode="#,##0">
                  <c:v>39878.98383371824</c:v>
                </c:pt>
                <c:pt idx="1471" formatCode="#,##0">
                  <c:v>39906.11239414935</c:v>
                </c:pt>
                <c:pt idx="1472" formatCode="#,##0">
                  <c:v>39933.24095458045</c:v>
                </c:pt>
                <c:pt idx="1473" formatCode="#,##0">
                  <c:v>39960.36951501155</c:v>
                </c:pt>
                <c:pt idx="1474" formatCode="#,##0">
                  <c:v>39987.49807544265</c:v>
                </c:pt>
                <c:pt idx="1475" formatCode="#,##0">
                  <c:v>40014.62663587375</c:v>
                </c:pt>
                <c:pt idx="1476" formatCode="#,##0">
                  <c:v>40041.75519630485</c:v>
                </c:pt>
                <c:pt idx="1477" formatCode="#,##0">
                  <c:v>40068.88375673595</c:v>
                </c:pt>
                <c:pt idx="1478" formatCode="#,##0">
                  <c:v>40096.01231716705</c:v>
                </c:pt>
                <c:pt idx="1479" formatCode="#,##0">
                  <c:v>40123.14087759815</c:v>
                </c:pt>
                <c:pt idx="1480" formatCode="#,##0">
                  <c:v>40150.26943802925</c:v>
                </c:pt>
                <c:pt idx="1481" formatCode="#,##0">
                  <c:v>40177.39799846036</c:v>
                </c:pt>
                <c:pt idx="1482" formatCode="#,##0">
                  <c:v>40204.52655889145</c:v>
                </c:pt>
                <c:pt idx="1483" formatCode="#,##0">
                  <c:v>40231.65511932256</c:v>
                </c:pt>
                <c:pt idx="1484" formatCode="#,##0">
                  <c:v>40258.78367975366</c:v>
                </c:pt>
                <c:pt idx="1485" formatCode="#,##0">
                  <c:v>40285.91224018475</c:v>
                </c:pt>
                <c:pt idx="1486" formatCode="#,##0">
                  <c:v>40313.04080061586</c:v>
                </c:pt>
                <c:pt idx="1487" formatCode="#,##0">
                  <c:v>40340.16936104696</c:v>
                </c:pt>
                <c:pt idx="1488" formatCode="#,##0">
                  <c:v>40367.29792147806</c:v>
                </c:pt>
                <c:pt idx="1489" formatCode="#,##0">
                  <c:v>40394.42648190916</c:v>
                </c:pt>
                <c:pt idx="1490" formatCode="#,##0">
                  <c:v>40421.55504234026</c:v>
                </c:pt>
                <c:pt idx="1491" formatCode="#,##0">
                  <c:v>40448.68360277137</c:v>
                </c:pt>
                <c:pt idx="1492" formatCode="#,##0">
                  <c:v>40475.81216320246</c:v>
                </c:pt>
                <c:pt idx="1493" formatCode="#,##0">
                  <c:v>40502.94072363357</c:v>
                </c:pt>
                <c:pt idx="1494" formatCode="#,##0">
                  <c:v>40530.06928406467</c:v>
                </c:pt>
                <c:pt idx="1495" formatCode="#,##0">
                  <c:v>40557.19784449576</c:v>
                </c:pt>
                <c:pt idx="1496" formatCode="#,##0">
                  <c:v>40584.32640492687</c:v>
                </c:pt>
                <c:pt idx="1497" formatCode="#,##0">
                  <c:v>40611.45496535796</c:v>
                </c:pt>
                <c:pt idx="1498" formatCode="#,##0">
                  <c:v>40638.58352578907</c:v>
                </c:pt>
                <c:pt idx="1499" formatCode="#,##0">
                  <c:v>40665.71208622017</c:v>
                </c:pt>
                <c:pt idx="1500" formatCode="#,##0">
                  <c:v>40692.84064665128</c:v>
                </c:pt>
                <c:pt idx="1501" formatCode="#,##0">
                  <c:v>40719.96920708237</c:v>
                </c:pt>
                <c:pt idx="1502" formatCode="#,##0">
                  <c:v>40747.09776751347</c:v>
                </c:pt>
                <c:pt idx="1503" formatCode="#,##0">
                  <c:v>40774.22632794457</c:v>
                </c:pt>
                <c:pt idx="1504" formatCode="#,##0">
                  <c:v>40801.35488837567</c:v>
                </c:pt>
                <c:pt idx="1505" formatCode="#,##0">
                  <c:v>40828.48344880678</c:v>
                </c:pt>
                <c:pt idx="1506" formatCode="#,##0">
                  <c:v>40855.61200923787</c:v>
                </c:pt>
                <c:pt idx="1507" formatCode="#,##0">
                  <c:v>40882.74056966897</c:v>
                </c:pt>
                <c:pt idx="1508" formatCode="#,##0">
                  <c:v>40909.86913010008</c:v>
                </c:pt>
                <c:pt idx="1509" formatCode="#,##0">
                  <c:v>40936.99769053118</c:v>
                </c:pt>
                <c:pt idx="1510" formatCode="#,##0">
                  <c:v>40964.12625096228</c:v>
                </c:pt>
                <c:pt idx="1511" formatCode="#,##0">
                  <c:v>40991.25481139338</c:v>
                </c:pt>
                <c:pt idx="1512" formatCode="#,##0">
                  <c:v>41018.38337182447</c:v>
                </c:pt>
                <c:pt idx="1513" formatCode="#,##0">
                  <c:v>41045.51193225558</c:v>
                </c:pt>
                <c:pt idx="1514" formatCode="#,##0">
                  <c:v>41072.64049268668</c:v>
                </c:pt>
                <c:pt idx="1515" formatCode="#,##0">
                  <c:v>41099.76905311779</c:v>
                </c:pt>
                <c:pt idx="1516" formatCode="#,##0">
                  <c:v>41126.89761354888</c:v>
                </c:pt>
                <c:pt idx="1517" formatCode="#,##0">
                  <c:v>41154.02617397998</c:v>
                </c:pt>
                <c:pt idx="1518" formatCode="#,##0">
                  <c:v>41181.15473441109</c:v>
                </c:pt>
                <c:pt idx="1519" formatCode="#,##0">
                  <c:v>41208.28329484218</c:v>
                </c:pt>
                <c:pt idx="1520" formatCode="#,##0">
                  <c:v>41235.4118552733</c:v>
                </c:pt>
                <c:pt idx="1521" formatCode="#,##0">
                  <c:v>41262.54041570439</c:v>
                </c:pt>
                <c:pt idx="1522" formatCode="#,##0">
                  <c:v>41289.66897613549</c:v>
                </c:pt>
                <c:pt idx="1523" formatCode="#,##0">
                  <c:v>41316.79753656659</c:v>
                </c:pt>
                <c:pt idx="1524" formatCode="#,##0">
                  <c:v>41343.92609699769</c:v>
                </c:pt>
                <c:pt idx="1525" formatCode="#,##0">
                  <c:v>41371.0546574288</c:v>
                </c:pt>
                <c:pt idx="1526" formatCode="#,##0">
                  <c:v>41398.1832178599</c:v>
                </c:pt>
                <c:pt idx="1527" formatCode="#,##0">
                  <c:v>41425.311778291</c:v>
                </c:pt>
                <c:pt idx="1528" formatCode="#,##0">
                  <c:v>41452.4403387221</c:v>
                </c:pt>
                <c:pt idx="1529" formatCode="#,##0">
                  <c:v>41479.5688991532</c:v>
                </c:pt>
                <c:pt idx="1530" formatCode="#,##0">
                  <c:v>41506.6974595843</c:v>
                </c:pt>
                <c:pt idx="1531" formatCode="#,##0">
                  <c:v>41533.8260200154</c:v>
                </c:pt>
                <c:pt idx="1532" formatCode="#,##0">
                  <c:v>41560.9545804465</c:v>
                </c:pt>
                <c:pt idx="1533" formatCode="#,##0">
                  <c:v>41588.0831408776</c:v>
                </c:pt>
                <c:pt idx="1534" formatCode="#,##0">
                  <c:v>41615.2117013087</c:v>
                </c:pt>
                <c:pt idx="1535" formatCode="#,##0">
                  <c:v>41642.3402617398</c:v>
                </c:pt>
                <c:pt idx="1536" formatCode="#,##0">
                  <c:v>41669.4688221709</c:v>
                </c:pt>
                <c:pt idx="1537" formatCode="#,##0">
                  <c:v>41696.59738260201</c:v>
                </c:pt>
                <c:pt idx="1538" formatCode="#,##0">
                  <c:v>41723.7259430331</c:v>
                </c:pt>
                <c:pt idx="1539" formatCode="#,##0">
                  <c:v>41750.8545034642</c:v>
                </c:pt>
                <c:pt idx="1540" formatCode="#,##0">
                  <c:v>41777.98306389531</c:v>
                </c:pt>
                <c:pt idx="1541" formatCode="#,##0">
                  <c:v>41805.1116243264</c:v>
                </c:pt>
                <c:pt idx="1542" formatCode="#,##0">
                  <c:v>41832.24018475751</c:v>
                </c:pt>
                <c:pt idx="1543" formatCode="#,##0">
                  <c:v>41859.36874518861</c:v>
                </c:pt>
                <c:pt idx="1544" formatCode="#,##0">
                  <c:v>41886.49730561971</c:v>
                </c:pt>
                <c:pt idx="1545" formatCode="#,##0">
                  <c:v>41913.62586605081</c:v>
                </c:pt>
                <c:pt idx="1546" formatCode="#,##0">
                  <c:v>41940.75442648191</c:v>
                </c:pt>
                <c:pt idx="1547" formatCode="#,##0">
                  <c:v>41967.88298691301</c:v>
                </c:pt>
                <c:pt idx="1548" formatCode="#,##0">
                  <c:v>41995.0115473441</c:v>
                </c:pt>
                <c:pt idx="1549" formatCode="#,##0">
                  <c:v>42022.14010777522</c:v>
                </c:pt>
                <c:pt idx="1550" formatCode="#,##0">
                  <c:v>42049.26866820631</c:v>
                </c:pt>
                <c:pt idx="1551" formatCode="#,##0">
                  <c:v>42076.39722863741</c:v>
                </c:pt>
                <c:pt idx="1552" formatCode="#,##0">
                  <c:v>42103.52578906852</c:v>
                </c:pt>
                <c:pt idx="1553" formatCode="#,##0">
                  <c:v>42130.65434949961</c:v>
                </c:pt>
                <c:pt idx="1554" formatCode="#,##0">
                  <c:v>42157.78290993072</c:v>
                </c:pt>
                <c:pt idx="1555" formatCode="#,##0">
                  <c:v>42184.91147036182</c:v>
                </c:pt>
                <c:pt idx="1556" formatCode="#,##0">
                  <c:v>42212.04003079291</c:v>
                </c:pt>
                <c:pt idx="1557" formatCode="#,##0">
                  <c:v>42239.16859122402</c:v>
                </c:pt>
                <c:pt idx="1558" formatCode="#,##0">
                  <c:v>42266.29715165512</c:v>
                </c:pt>
                <c:pt idx="1559" formatCode="#,##0">
                  <c:v>42293.42571208622</c:v>
                </c:pt>
                <c:pt idx="1560" formatCode="#,##0">
                  <c:v>42320.55427251732</c:v>
                </c:pt>
                <c:pt idx="1561" formatCode="#,##0">
                  <c:v>42347.68283294841</c:v>
                </c:pt>
                <c:pt idx="1562" formatCode="#,##0">
                  <c:v>42374.81139337952</c:v>
                </c:pt>
                <c:pt idx="1563" formatCode="#,##0">
                  <c:v>42401.93995381062</c:v>
                </c:pt>
                <c:pt idx="1564" formatCode="#,##0">
                  <c:v>42429.06851424172</c:v>
                </c:pt>
                <c:pt idx="1565" formatCode="#,##0">
                  <c:v>42456.19707467283</c:v>
                </c:pt>
                <c:pt idx="1566" formatCode="#,##0">
                  <c:v>42483.32563510393</c:v>
                </c:pt>
                <c:pt idx="1567" formatCode="#,##0">
                  <c:v>42510.45419553503</c:v>
                </c:pt>
                <c:pt idx="1568" formatCode="#,##0">
                  <c:v>42537.58275596612</c:v>
                </c:pt>
                <c:pt idx="1569" formatCode="#,##0">
                  <c:v>42564.71131639723</c:v>
                </c:pt>
                <c:pt idx="1570" formatCode="#,##0">
                  <c:v>42591.83987682832</c:v>
                </c:pt>
                <c:pt idx="1571" formatCode="#,##0">
                  <c:v>42618.96843725943</c:v>
                </c:pt>
                <c:pt idx="1572" formatCode="#,##0">
                  <c:v>42646.09699769053</c:v>
                </c:pt>
                <c:pt idx="1573" formatCode="#,##0">
                  <c:v>42673.22555812163</c:v>
                </c:pt>
                <c:pt idx="1574" formatCode="#,##0">
                  <c:v>42700.35411855273</c:v>
                </c:pt>
                <c:pt idx="1575" formatCode="#,##0">
                  <c:v>42727.48267898383</c:v>
                </c:pt>
                <c:pt idx="1576" formatCode="#,##0">
                  <c:v>42754.61123941493</c:v>
                </c:pt>
                <c:pt idx="1577" formatCode="#,##0">
                  <c:v>42781.73979984604</c:v>
                </c:pt>
                <c:pt idx="1578" formatCode="#,##0">
                  <c:v>42808.86836027713</c:v>
                </c:pt>
                <c:pt idx="1579" formatCode="#,##0">
                  <c:v>42835.99692070824</c:v>
                </c:pt>
                <c:pt idx="1580" formatCode="#,##0">
                  <c:v>42863.12548113934</c:v>
                </c:pt>
                <c:pt idx="1581" formatCode="#,##0">
                  <c:v>42890.25404157044</c:v>
                </c:pt>
                <c:pt idx="1582" formatCode="#,##0">
                  <c:v>42917.38260200154</c:v>
                </c:pt>
                <c:pt idx="1583" formatCode="#,##0">
                  <c:v>42944.51116243265</c:v>
                </c:pt>
                <c:pt idx="1584" formatCode="#,##0">
                  <c:v>42971.63972286374</c:v>
                </c:pt>
                <c:pt idx="1585" formatCode="#,##0">
                  <c:v>42998.76828329484</c:v>
                </c:pt>
                <c:pt idx="1586" formatCode="#,##0">
                  <c:v>43025.89684372595</c:v>
                </c:pt>
                <c:pt idx="1587" formatCode="#,##0">
                  <c:v>43053.02540415704</c:v>
                </c:pt>
                <c:pt idx="1588" formatCode="#,##0">
                  <c:v>43080.15396458815</c:v>
                </c:pt>
                <c:pt idx="1589" formatCode="#,##0">
                  <c:v>43107.28252501925</c:v>
                </c:pt>
                <c:pt idx="1590" formatCode="#,##0">
                  <c:v>43134.41108545035</c:v>
                </c:pt>
                <c:pt idx="1591" formatCode="#,##0">
                  <c:v>43161.53964588145</c:v>
                </c:pt>
                <c:pt idx="1592" formatCode="#,##0">
                  <c:v>43188.66820631255</c:v>
                </c:pt>
                <c:pt idx="1593" formatCode="#,##0">
                  <c:v>43215.79676674365</c:v>
                </c:pt>
                <c:pt idx="1594" formatCode="#,##0">
                  <c:v>43242.92532717475</c:v>
                </c:pt>
                <c:pt idx="1595" formatCode="#,##0">
                  <c:v>43270.05388760585</c:v>
                </c:pt>
                <c:pt idx="1596" formatCode="#,##0">
                  <c:v>43297.18244803695</c:v>
                </c:pt>
                <c:pt idx="1597" formatCode="#,##0">
                  <c:v>43324.31100846805</c:v>
                </c:pt>
                <c:pt idx="1598" formatCode="#,##0">
                  <c:v>43351.43956889915</c:v>
                </c:pt>
                <c:pt idx="1599" formatCode="#,##0">
                  <c:v>43378.56812933026</c:v>
                </c:pt>
                <c:pt idx="1600" formatCode="#,##0">
                  <c:v>43405.69668976135</c:v>
                </c:pt>
                <c:pt idx="1601" formatCode="#,##0">
                  <c:v>43432.82525019245</c:v>
                </c:pt>
                <c:pt idx="1602" formatCode="#,##0">
                  <c:v>43459.95381062355</c:v>
                </c:pt>
                <c:pt idx="1603" formatCode="#,##0">
                  <c:v>43487.08237105466</c:v>
                </c:pt>
                <c:pt idx="1604" formatCode="#,##0">
                  <c:v>43514.21093148576</c:v>
                </c:pt>
                <c:pt idx="1605" formatCode="#,##0">
                  <c:v>43541.33949191686</c:v>
                </c:pt>
                <c:pt idx="1606" formatCode="#,##0">
                  <c:v>43568.46805234796</c:v>
                </c:pt>
                <c:pt idx="1607" formatCode="#,##0">
                  <c:v>43595.59661277906</c:v>
                </c:pt>
                <c:pt idx="1608" formatCode="#,##0">
                  <c:v>43622.72517321016</c:v>
                </c:pt>
                <c:pt idx="1609" formatCode="#,##0">
                  <c:v>43649.85373364126</c:v>
                </c:pt>
                <c:pt idx="1610" formatCode="#,##0">
                  <c:v>43676.98229407236</c:v>
                </c:pt>
                <c:pt idx="1611" formatCode="#,##0">
                  <c:v>43704.11085450347</c:v>
                </c:pt>
                <c:pt idx="1612" formatCode="#,##0">
                  <c:v>43731.23941493456</c:v>
                </c:pt>
                <c:pt idx="1613" formatCode="#,##0">
                  <c:v>43758.36797536567</c:v>
                </c:pt>
                <c:pt idx="1614" formatCode="#,##0">
                  <c:v>43785.49653579676</c:v>
                </c:pt>
                <c:pt idx="1615" formatCode="#,##0">
                  <c:v>43812.62509622787</c:v>
                </c:pt>
                <c:pt idx="1616" formatCode="#,##0">
                  <c:v>43839.75365665897</c:v>
                </c:pt>
                <c:pt idx="1617" formatCode="#,##0">
                  <c:v>43866.88221709006</c:v>
                </c:pt>
                <c:pt idx="1618" formatCode="#,##0">
                  <c:v>43894.01077752117</c:v>
                </c:pt>
                <c:pt idx="1619" formatCode="#,##0">
                  <c:v>43921.13933795227</c:v>
                </c:pt>
                <c:pt idx="1620" formatCode="#,##0">
                  <c:v>43948.26789838338</c:v>
                </c:pt>
                <c:pt idx="1621" formatCode="#,##0">
                  <c:v>43975.39645881447</c:v>
                </c:pt>
                <c:pt idx="1622" formatCode="#,##0">
                  <c:v>44002.52501924557</c:v>
                </c:pt>
                <c:pt idx="1623" formatCode="#,##0">
                  <c:v>44029.65357967667</c:v>
                </c:pt>
                <c:pt idx="1624" formatCode="#,##0">
                  <c:v>44056.78214010777</c:v>
                </c:pt>
                <c:pt idx="1625" formatCode="#,##0">
                  <c:v>44083.91070053888</c:v>
                </c:pt>
                <c:pt idx="1626" formatCode="#,##0">
                  <c:v>44111.03926096998</c:v>
                </c:pt>
                <c:pt idx="1627" formatCode="#,##0">
                  <c:v>44138.16782140108</c:v>
                </c:pt>
                <c:pt idx="1628" formatCode="#,##0">
                  <c:v>44165.29638183218</c:v>
                </c:pt>
                <c:pt idx="1629" formatCode="#,##0">
                  <c:v>44192.42494226328</c:v>
                </c:pt>
                <c:pt idx="1630" formatCode="#,##0">
                  <c:v>44219.55350269438</c:v>
                </c:pt>
                <c:pt idx="1631" formatCode="#,##0">
                  <c:v>44246.68206312548</c:v>
                </c:pt>
                <c:pt idx="1632" formatCode="#,##0">
                  <c:v>44273.81062355658</c:v>
                </c:pt>
                <c:pt idx="1633" formatCode="#,##0">
                  <c:v>44300.93918398768</c:v>
                </c:pt>
                <c:pt idx="1634" formatCode="#,##0">
                  <c:v>44328.06774441878</c:v>
                </c:pt>
                <c:pt idx="1635" formatCode="#,##0">
                  <c:v>44355.19630484989</c:v>
                </c:pt>
                <c:pt idx="1636" formatCode="#,##0">
                  <c:v>44382.32486528098</c:v>
                </c:pt>
                <c:pt idx="1637" formatCode="#,##0">
                  <c:v>44409.45342571209</c:v>
                </c:pt>
                <c:pt idx="1638" formatCode="#,##0">
                  <c:v>44436.58198614319</c:v>
                </c:pt>
                <c:pt idx="1639" formatCode="#,##0">
                  <c:v>44463.71054657429</c:v>
                </c:pt>
                <c:pt idx="1640" formatCode="#,##0">
                  <c:v>44490.83910700539</c:v>
                </c:pt>
                <c:pt idx="1641" formatCode="#,##0">
                  <c:v>44517.96766743649</c:v>
                </c:pt>
                <c:pt idx="1642" formatCode="#,##0">
                  <c:v>44545.09622786759</c:v>
                </c:pt>
                <c:pt idx="1643" formatCode="#,##0">
                  <c:v>44572.22478829869</c:v>
                </c:pt>
                <c:pt idx="1644" formatCode="#,##0">
                  <c:v>44599.3533487298</c:v>
                </c:pt>
                <c:pt idx="1645" formatCode="#,##0">
                  <c:v>44626.4819091609</c:v>
                </c:pt>
                <c:pt idx="1646" formatCode="#,##0">
                  <c:v>44653.61046959199</c:v>
                </c:pt>
                <c:pt idx="1647" formatCode="#,##0">
                  <c:v>44680.7390300231</c:v>
                </c:pt>
                <c:pt idx="1648" formatCode="#,##0">
                  <c:v>44707.8675904542</c:v>
                </c:pt>
                <c:pt idx="1649" formatCode="#,##0">
                  <c:v>44734.9961508853</c:v>
                </c:pt>
                <c:pt idx="1650" formatCode="#,##0">
                  <c:v>44762.1247113164</c:v>
                </c:pt>
                <c:pt idx="1651" formatCode="#,##0">
                  <c:v>44789.2532717475</c:v>
                </c:pt>
                <c:pt idx="1652" formatCode="#,##0">
                  <c:v>44816.3818321786</c:v>
                </c:pt>
                <c:pt idx="1653" formatCode="#,##0">
                  <c:v>44843.5103926097</c:v>
                </c:pt>
                <c:pt idx="1654" formatCode="#,##0">
                  <c:v>44870.6389530408</c:v>
                </c:pt>
                <c:pt idx="1655" formatCode="#,##0">
                  <c:v>44897.7675134719</c:v>
                </c:pt>
                <c:pt idx="1656" formatCode="#,##0">
                  <c:v>44924.896073903</c:v>
                </c:pt>
                <c:pt idx="1657" formatCode="#,##0">
                  <c:v>44952.0246343341</c:v>
                </c:pt>
                <c:pt idx="1658" formatCode="#,##0">
                  <c:v>44979.1531947652</c:v>
                </c:pt>
                <c:pt idx="1659" formatCode="#,##0">
                  <c:v>45006.28175519631</c:v>
                </c:pt>
                <c:pt idx="1660" formatCode="#,##0">
                  <c:v>45033.4103156274</c:v>
                </c:pt>
                <c:pt idx="1661" formatCode="#,##0">
                  <c:v>45060.5388760585</c:v>
                </c:pt>
                <c:pt idx="1662" formatCode="#,##0">
                  <c:v>45087.66743648961</c:v>
                </c:pt>
                <c:pt idx="1663" formatCode="#,##0">
                  <c:v>45114.79599692071</c:v>
                </c:pt>
                <c:pt idx="1664" formatCode="#,##0">
                  <c:v>45141.92455735181</c:v>
                </c:pt>
                <c:pt idx="1665" formatCode="#,##0">
                  <c:v>45169.05311778291</c:v>
                </c:pt>
                <c:pt idx="1666" formatCode="#,##0">
                  <c:v>45196.18167821402</c:v>
                </c:pt>
                <c:pt idx="1667" formatCode="#,##0">
                  <c:v>45223.3102386451</c:v>
                </c:pt>
                <c:pt idx="1668" formatCode="#,##0">
                  <c:v>45250.43879907621</c:v>
                </c:pt>
                <c:pt idx="1669" formatCode="#,##0">
                  <c:v>45277.56735950732</c:v>
                </c:pt>
                <c:pt idx="1670" formatCode="#,##0">
                  <c:v>45304.69591993841</c:v>
                </c:pt>
                <c:pt idx="1671" formatCode="#,##0">
                  <c:v>45331.82448036952</c:v>
                </c:pt>
                <c:pt idx="1672" formatCode="#,##0">
                  <c:v>45358.95304080062</c:v>
                </c:pt>
                <c:pt idx="1673" formatCode="#,##0">
                  <c:v>45386.08160123172</c:v>
                </c:pt>
                <c:pt idx="1674" formatCode="#,##0">
                  <c:v>45413.21016166282</c:v>
                </c:pt>
                <c:pt idx="1675" formatCode="#,##0">
                  <c:v>45440.33872209392</c:v>
                </c:pt>
                <c:pt idx="1676" formatCode="#,##0">
                  <c:v>45467.46728252502</c:v>
                </c:pt>
                <c:pt idx="1677" formatCode="#,##0">
                  <c:v>45494.59584295612</c:v>
                </c:pt>
                <c:pt idx="1678" formatCode="#,##0">
                  <c:v>45521.72440338722</c:v>
                </c:pt>
                <c:pt idx="1679" formatCode="#,##0">
                  <c:v>45548.85296381832</c:v>
                </c:pt>
                <c:pt idx="1680" formatCode="#,##0">
                  <c:v>45575.98152424942</c:v>
                </c:pt>
                <c:pt idx="1681" formatCode="#,##0">
                  <c:v>45603.11008468053</c:v>
                </c:pt>
                <c:pt idx="1682" formatCode="#,##0">
                  <c:v>45630.23864511163</c:v>
                </c:pt>
                <c:pt idx="1683" formatCode="#,##0">
                  <c:v>45657.36720554272</c:v>
                </c:pt>
                <c:pt idx="1684" formatCode="#,##0">
                  <c:v>45684.49576597383</c:v>
                </c:pt>
                <c:pt idx="1685" formatCode="#,##0">
                  <c:v>45711.62432640492</c:v>
                </c:pt>
                <c:pt idx="1686" formatCode="#,##0">
                  <c:v>45738.75288683603</c:v>
                </c:pt>
                <c:pt idx="1687" formatCode="#,##0">
                  <c:v>45765.88144726713</c:v>
                </c:pt>
                <c:pt idx="1688" formatCode="#,##0">
                  <c:v>45793.01000769823</c:v>
                </c:pt>
                <c:pt idx="1689" formatCode="#,##0">
                  <c:v>45820.13856812933</c:v>
                </c:pt>
                <c:pt idx="1690" formatCode="#,##0">
                  <c:v>45847.26712856043</c:v>
                </c:pt>
                <c:pt idx="1691" formatCode="#,##0">
                  <c:v>45874.39568899154</c:v>
                </c:pt>
                <c:pt idx="1692" formatCode="#,##0">
                  <c:v>45901.52424942263</c:v>
                </c:pt>
                <c:pt idx="1693" formatCode="#,##0">
                  <c:v>45928.65280985374</c:v>
                </c:pt>
                <c:pt idx="1694" formatCode="#,##0">
                  <c:v>45955.78137028484</c:v>
                </c:pt>
                <c:pt idx="1695" formatCode="#,##0">
                  <c:v>45982.90993071593</c:v>
                </c:pt>
                <c:pt idx="1696" formatCode="#,##0">
                  <c:v>46010.03849114704</c:v>
                </c:pt>
                <c:pt idx="1697" formatCode="#,##0">
                  <c:v>46037.16705157814</c:v>
                </c:pt>
                <c:pt idx="1698" formatCode="#,##0">
                  <c:v>46064.29561200924</c:v>
                </c:pt>
                <c:pt idx="1699" formatCode="#,##0">
                  <c:v>46091.42417244034</c:v>
                </c:pt>
                <c:pt idx="1700" formatCode="#,##0">
                  <c:v>46118.55273287144</c:v>
                </c:pt>
                <c:pt idx="1701" formatCode="#,##0">
                  <c:v>46145.68129330254</c:v>
                </c:pt>
                <c:pt idx="1702" formatCode="#,##0">
                  <c:v>46172.80985373364</c:v>
                </c:pt>
                <c:pt idx="1703" formatCode="#,##0">
                  <c:v>46199.93841416475</c:v>
                </c:pt>
                <c:pt idx="1704" formatCode="#,##0">
                  <c:v>46227.06697459584</c:v>
                </c:pt>
                <c:pt idx="1705" formatCode="#,##0">
                  <c:v>46254.19553502694</c:v>
                </c:pt>
                <c:pt idx="1706" formatCode="#,##0">
                  <c:v>46281.32409545804</c:v>
                </c:pt>
                <c:pt idx="1707" formatCode="#,##0">
                  <c:v>46308.45265588914</c:v>
                </c:pt>
                <c:pt idx="1708" formatCode="#,##0">
                  <c:v>46335.58121632025</c:v>
                </c:pt>
                <c:pt idx="1709" formatCode="#,##0">
                  <c:v>46362.70977675135</c:v>
                </c:pt>
                <c:pt idx="1710" formatCode="#,##0">
                  <c:v>46389.83833718245</c:v>
                </c:pt>
                <c:pt idx="1711" formatCode="#,##0">
                  <c:v>46416.96689761355</c:v>
                </c:pt>
                <c:pt idx="1712" formatCode="#,##0">
                  <c:v>46444.09545804465</c:v>
                </c:pt>
                <c:pt idx="1713" formatCode="#,##0">
                  <c:v>46471.22401847575</c:v>
                </c:pt>
                <c:pt idx="1714" formatCode="#,##0">
                  <c:v>46498.35257890685</c:v>
                </c:pt>
                <c:pt idx="1715" formatCode="#,##0">
                  <c:v>46525.48113933795</c:v>
                </c:pt>
                <c:pt idx="1716" formatCode="#,##0">
                  <c:v>46552.60969976905</c:v>
                </c:pt>
                <c:pt idx="1717" formatCode="#,##0">
                  <c:v>46579.73826020015</c:v>
                </c:pt>
                <c:pt idx="1718" formatCode="#,##0">
                  <c:v>46606.86682063126</c:v>
                </c:pt>
                <c:pt idx="1719" formatCode="#,##0">
                  <c:v>46633.99538106236</c:v>
                </c:pt>
                <c:pt idx="1720" formatCode="#,##0">
                  <c:v>46661.12394149346</c:v>
                </c:pt>
                <c:pt idx="1721" formatCode="#,##0">
                  <c:v>46688.25250192455</c:v>
                </c:pt>
                <c:pt idx="1722" formatCode="#,##0">
                  <c:v>46715.38106235566</c:v>
                </c:pt>
                <c:pt idx="1723" formatCode="#,##0">
                  <c:v>46742.50962278676</c:v>
                </c:pt>
                <c:pt idx="1724" formatCode="#,##0">
                  <c:v>46769.63818321786</c:v>
                </c:pt>
                <c:pt idx="1725" formatCode="#,##0">
                  <c:v>46796.76674364896</c:v>
                </c:pt>
                <c:pt idx="1726" formatCode="#,##0">
                  <c:v>46823.89530408006</c:v>
                </c:pt>
                <c:pt idx="1727" formatCode="#,##0">
                  <c:v>46851.02386451116</c:v>
                </c:pt>
                <c:pt idx="1728" formatCode="#,##0">
                  <c:v>46878.15242494227</c:v>
                </c:pt>
                <c:pt idx="1729" formatCode="#,##0">
                  <c:v>46905.28098537336</c:v>
                </c:pt>
                <c:pt idx="1730" formatCode="#,##0">
                  <c:v>46932.40954580447</c:v>
                </c:pt>
                <c:pt idx="1731" formatCode="#,##0">
                  <c:v>46959.53810623557</c:v>
                </c:pt>
                <c:pt idx="1732" formatCode="#,##0">
                  <c:v>46986.66666666667</c:v>
                </c:pt>
                <c:pt idx="1733" formatCode="#,##0">
                  <c:v>47013.79522709777</c:v>
                </c:pt>
                <c:pt idx="1734" formatCode="#,##0">
                  <c:v>47040.92378752887</c:v>
                </c:pt>
                <c:pt idx="1735" formatCode="#,##0">
                  <c:v>47068.05234795997</c:v>
                </c:pt>
                <c:pt idx="1736" formatCode="#,##0">
                  <c:v>47095.18090839107</c:v>
                </c:pt>
                <c:pt idx="1737" formatCode="#,##0">
                  <c:v>47122.30946882217</c:v>
                </c:pt>
                <c:pt idx="1738" formatCode="#,##0">
                  <c:v>47149.43802925327</c:v>
                </c:pt>
                <c:pt idx="1739" formatCode="#,##0">
                  <c:v>47176.56658968437</c:v>
                </c:pt>
                <c:pt idx="1740" formatCode="#,##0">
                  <c:v>47203.69515011548</c:v>
                </c:pt>
                <c:pt idx="1741" formatCode="#,##0">
                  <c:v>47230.82371054657</c:v>
                </c:pt>
                <c:pt idx="1742" formatCode="#,##0">
                  <c:v>47257.95227097767</c:v>
                </c:pt>
                <c:pt idx="1743" formatCode="#,##0">
                  <c:v>47285.08083140877</c:v>
                </c:pt>
                <c:pt idx="1744" formatCode="#,##0">
                  <c:v>47312.20939183988</c:v>
                </c:pt>
                <c:pt idx="1745" formatCode="#,##0">
                  <c:v>47339.33795227098</c:v>
                </c:pt>
                <c:pt idx="1746" formatCode="#,##0">
                  <c:v>47366.46651270207</c:v>
                </c:pt>
                <c:pt idx="1747" formatCode="#,##0">
                  <c:v>47393.59507313318</c:v>
                </c:pt>
                <c:pt idx="1748" formatCode="#,##0">
                  <c:v>47420.72363356428</c:v>
                </c:pt>
                <c:pt idx="1749" formatCode="#,##0">
                  <c:v>47447.85219399538</c:v>
                </c:pt>
                <c:pt idx="1750" formatCode="#,##0">
                  <c:v>47474.98075442648</c:v>
                </c:pt>
                <c:pt idx="1751" formatCode="#,##0">
                  <c:v>47502.10931485758</c:v>
                </c:pt>
                <c:pt idx="1752" formatCode="#,##0">
                  <c:v>47529.23787528869</c:v>
                </c:pt>
                <c:pt idx="1753" formatCode="#,##0">
                  <c:v>47556.36643571978</c:v>
                </c:pt>
                <c:pt idx="1754" formatCode="#,##0">
                  <c:v>47583.4949961509</c:v>
                </c:pt>
                <c:pt idx="1755" formatCode="#,##0">
                  <c:v>47610.62355658199</c:v>
                </c:pt>
                <c:pt idx="1756" formatCode="#,##0">
                  <c:v>47637.75211701309</c:v>
                </c:pt>
                <c:pt idx="1757" formatCode="#,##0">
                  <c:v>47664.8806774442</c:v>
                </c:pt>
                <c:pt idx="1758" formatCode="#,##0">
                  <c:v>47692.00923787529</c:v>
                </c:pt>
                <c:pt idx="1759" formatCode="#,##0">
                  <c:v>47719.13779830639</c:v>
                </c:pt>
                <c:pt idx="1760" formatCode="#,##0">
                  <c:v>47746.26635873749</c:v>
                </c:pt>
                <c:pt idx="1761" formatCode="#,##0">
                  <c:v>47773.39491916858</c:v>
                </c:pt>
                <c:pt idx="1762" formatCode="#,##0">
                  <c:v>47800.52347959969</c:v>
                </c:pt>
                <c:pt idx="1763" formatCode="#,##0">
                  <c:v>47827.65204003079</c:v>
                </c:pt>
                <c:pt idx="1764" formatCode="#,##0">
                  <c:v>47854.7806004619</c:v>
                </c:pt>
                <c:pt idx="1765" formatCode="#,##0">
                  <c:v>47881.909160893</c:v>
                </c:pt>
                <c:pt idx="1766" formatCode="#,##0">
                  <c:v>47909.03772132409</c:v>
                </c:pt>
                <c:pt idx="1767" formatCode="#,##0">
                  <c:v>47936.1662817552</c:v>
                </c:pt>
                <c:pt idx="1768" formatCode="#,##0">
                  <c:v>47963.2948421863</c:v>
                </c:pt>
                <c:pt idx="1769" formatCode="#,##0">
                  <c:v>47990.4234026174</c:v>
                </c:pt>
                <c:pt idx="1770" formatCode="#,##0">
                  <c:v>48017.5519630485</c:v>
                </c:pt>
                <c:pt idx="1771" formatCode="#,##0">
                  <c:v>48044.6805234796</c:v>
                </c:pt>
                <c:pt idx="1772" formatCode="#,##0">
                  <c:v>48071.8090839107</c:v>
                </c:pt>
                <c:pt idx="1773" formatCode="#,##0">
                  <c:v>48098.9376443418</c:v>
                </c:pt>
                <c:pt idx="1774" formatCode="#,##0">
                  <c:v>48126.0662047729</c:v>
                </c:pt>
                <c:pt idx="1775" formatCode="#,##0">
                  <c:v>48153.194765204</c:v>
                </c:pt>
                <c:pt idx="1776" formatCode="#,##0">
                  <c:v>48180.32332563511</c:v>
                </c:pt>
                <c:pt idx="1777" formatCode="#,##0">
                  <c:v>48207.45188606621</c:v>
                </c:pt>
                <c:pt idx="1778" formatCode="#,##0">
                  <c:v>48234.5804464973</c:v>
                </c:pt>
                <c:pt idx="1779" formatCode="#,##0">
                  <c:v>48261.70900692841</c:v>
                </c:pt>
                <c:pt idx="1780" formatCode="#,##0">
                  <c:v>48288.8375673595</c:v>
                </c:pt>
                <c:pt idx="1781" formatCode="#,##0">
                  <c:v>48315.96612779061</c:v>
                </c:pt>
                <c:pt idx="1782" formatCode="#,##0">
                  <c:v>48343.09468822171</c:v>
                </c:pt>
                <c:pt idx="1783" formatCode="#,##0">
                  <c:v>48370.22324865281</c:v>
                </c:pt>
                <c:pt idx="1784" formatCode="#,##0">
                  <c:v>48397.35180908391</c:v>
                </c:pt>
                <c:pt idx="1785" formatCode="#,##0">
                  <c:v>48424.48036951501</c:v>
                </c:pt>
                <c:pt idx="1786" formatCode="#,##0">
                  <c:v>48451.60892994611</c:v>
                </c:pt>
                <c:pt idx="1787" formatCode="#,##0">
                  <c:v>48478.73749037721</c:v>
                </c:pt>
                <c:pt idx="1788" formatCode="#,##0">
                  <c:v>48505.86605080831</c:v>
                </c:pt>
                <c:pt idx="1789" formatCode="#,##0">
                  <c:v>48532.99461123942</c:v>
                </c:pt>
                <c:pt idx="1790" formatCode="#,##0">
                  <c:v>48560.12317167052</c:v>
                </c:pt>
                <c:pt idx="1791" formatCode="#,##0">
                  <c:v>48587.25173210162</c:v>
                </c:pt>
                <c:pt idx="1792" formatCode="#,##0">
                  <c:v>48614.38029253272</c:v>
                </c:pt>
                <c:pt idx="1793" formatCode="#,##0">
                  <c:v>48641.50885296382</c:v>
                </c:pt>
                <c:pt idx="1794" formatCode="#,##0">
                  <c:v>48668.63741339492</c:v>
                </c:pt>
                <c:pt idx="1795" formatCode="#,##0">
                  <c:v>48695.76597382602</c:v>
                </c:pt>
                <c:pt idx="1796" formatCode="#,##0">
                  <c:v>48722.89453425712</c:v>
                </c:pt>
                <c:pt idx="1797" formatCode="#,##0">
                  <c:v>48750.02309468822</c:v>
                </c:pt>
                <c:pt idx="1798" formatCode="#,##0">
                  <c:v>48777.15165511933</c:v>
                </c:pt>
                <c:pt idx="1799" formatCode="#,##0">
                  <c:v>48804.28021555042</c:v>
                </c:pt>
                <c:pt idx="1800" formatCode="#,##0">
                  <c:v>48831.40877598152</c:v>
                </c:pt>
                <c:pt idx="1801" formatCode="#,##0">
                  <c:v>48858.53733641263</c:v>
                </c:pt>
                <c:pt idx="1802" formatCode="#,##0">
                  <c:v>48885.66589684373</c:v>
                </c:pt>
                <c:pt idx="1803" formatCode="#,##0">
                  <c:v>48912.79445727483</c:v>
                </c:pt>
                <c:pt idx="1804" formatCode="#,##0">
                  <c:v>48939.92301770593</c:v>
                </c:pt>
                <c:pt idx="1805" formatCode="#,##0">
                  <c:v>48967.05157813702</c:v>
                </c:pt>
                <c:pt idx="1806" formatCode="#,##0">
                  <c:v>48994.18013856813</c:v>
                </c:pt>
                <c:pt idx="1807" formatCode="#,##0">
                  <c:v>49021.30869899922</c:v>
                </c:pt>
                <c:pt idx="1808" formatCode="#,##0">
                  <c:v>49048.43725943033</c:v>
                </c:pt>
                <c:pt idx="1809" formatCode="#,##0">
                  <c:v>49075.56581986143</c:v>
                </c:pt>
                <c:pt idx="1810" formatCode="#,##0">
                  <c:v>49102.69438029253</c:v>
                </c:pt>
                <c:pt idx="1811" formatCode="#,##0">
                  <c:v>49129.82294072364</c:v>
                </c:pt>
                <c:pt idx="1812" formatCode="#,##0">
                  <c:v>49156.95150115473</c:v>
                </c:pt>
                <c:pt idx="1813" formatCode="#,##0">
                  <c:v>49184.08006158584</c:v>
                </c:pt>
                <c:pt idx="1814" formatCode="#,##0">
                  <c:v>49211.20862201694</c:v>
                </c:pt>
                <c:pt idx="1815" formatCode="#,##0">
                  <c:v>49238.33718244804</c:v>
                </c:pt>
                <c:pt idx="1816" formatCode="#,##0">
                  <c:v>49265.46574287914</c:v>
                </c:pt>
                <c:pt idx="1817" formatCode="#,##0">
                  <c:v>49292.59430331024</c:v>
                </c:pt>
                <c:pt idx="1818" formatCode="#,##0">
                  <c:v>49319.72286374134</c:v>
                </c:pt>
                <c:pt idx="1819" formatCode="#,##0">
                  <c:v>49346.85142417244</c:v>
                </c:pt>
                <c:pt idx="1820" formatCode="#,##0">
                  <c:v>49373.97998460355</c:v>
                </c:pt>
                <c:pt idx="1821" formatCode="#,##0">
                  <c:v>49401.10854503464</c:v>
                </c:pt>
                <c:pt idx="1822" formatCode="#,##0">
                  <c:v>49428.23710546574</c:v>
                </c:pt>
                <c:pt idx="1823" formatCode="#,##0">
                  <c:v>49455.36566589685</c:v>
                </c:pt>
                <c:pt idx="1824" formatCode="#,##0">
                  <c:v>49482.49422632794</c:v>
                </c:pt>
                <c:pt idx="1825" formatCode="#,##0">
                  <c:v>49509.62278675905</c:v>
                </c:pt>
                <c:pt idx="1826" formatCode="#,##0">
                  <c:v>49536.75134719015</c:v>
                </c:pt>
                <c:pt idx="1827" formatCode="#,##0">
                  <c:v>49563.87990762125</c:v>
                </c:pt>
                <c:pt idx="1828" formatCode="#,##0">
                  <c:v>49591.00846805235</c:v>
                </c:pt>
                <c:pt idx="1829" formatCode="#,##0">
                  <c:v>49618.13702848345</c:v>
                </c:pt>
                <c:pt idx="1830" formatCode="#,##0">
                  <c:v>49645.26558891455</c:v>
                </c:pt>
                <c:pt idx="1831" formatCode="#,##0">
                  <c:v>49672.39414934565</c:v>
                </c:pt>
                <c:pt idx="1832" formatCode="#,##0">
                  <c:v>49699.52270977676</c:v>
                </c:pt>
                <c:pt idx="1833" formatCode="#,##0">
                  <c:v>49726.65127020785</c:v>
                </c:pt>
                <c:pt idx="1834" formatCode="#,##0">
                  <c:v>49753.77983063895</c:v>
                </c:pt>
                <c:pt idx="1835" formatCode="#,##0">
                  <c:v>49780.90839107005</c:v>
                </c:pt>
                <c:pt idx="1836" formatCode="#,##0">
                  <c:v>49808.03695150116</c:v>
                </c:pt>
                <c:pt idx="1837" formatCode="#,##0">
                  <c:v>49835.16551193226</c:v>
                </c:pt>
                <c:pt idx="1838" formatCode="#,##0">
                  <c:v>49862.29407236336</c:v>
                </c:pt>
                <c:pt idx="1839" formatCode="#,##0">
                  <c:v>49889.42263279445</c:v>
                </c:pt>
                <c:pt idx="1840" formatCode="#,##0">
                  <c:v>49916.55119322556</c:v>
                </c:pt>
                <c:pt idx="1841" formatCode="#,##0">
                  <c:v>49943.67975365666</c:v>
                </c:pt>
                <c:pt idx="1842" formatCode="#,##0">
                  <c:v>49970.80831408776</c:v>
                </c:pt>
                <c:pt idx="1843" formatCode="#,##0">
                  <c:v>49997.93687451886</c:v>
                </c:pt>
                <c:pt idx="1844" formatCode="#,##0">
                  <c:v>50025.06543494996</c:v>
                </c:pt>
                <c:pt idx="1845" formatCode="#,##0">
                  <c:v>50052.19399538107</c:v>
                </c:pt>
                <c:pt idx="1846" formatCode="#,##0">
                  <c:v>50079.32255581216</c:v>
                </c:pt>
                <c:pt idx="1847" formatCode="#,##0">
                  <c:v>50106.45111624327</c:v>
                </c:pt>
                <c:pt idx="1848" formatCode="#,##0">
                  <c:v>50133.57967667437</c:v>
                </c:pt>
                <c:pt idx="1849" formatCode="#,##0">
                  <c:v>50160.70823710546</c:v>
                </c:pt>
                <c:pt idx="1850" formatCode="#,##0">
                  <c:v>50187.83679753657</c:v>
                </c:pt>
                <c:pt idx="1851" formatCode="#,##0">
                  <c:v>50214.96535796767</c:v>
                </c:pt>
                <c:pt idx="1852" formatCode="#,##0">
                  <c:v>50242.09391839877</c:v>
                </c:pt>
                <c:pt idx="1853" formatCode="#,##0">
                  <c:v>50269.22247882987</c:v>
                </c:pt>
                <c:pt idx="1854" formatCode="#,##0">
                  <c:v>50296.35103926097</c:v>
                </c:pt>
                <c:pt idx="1855" formatCode="#,##0">
                  <c:v>50323.47959969207</c:v>
                </c:pt>
                <c:pt idx="1856" formatCode="#,##0">
                  <c:v>50350.60816012317</c:v>
                </c:pt>
                <c:pt idx="1857" formatCode="#,##0">
                  <c:v>50377.73672055428</c:v>
                </c:pt>
                <c:pt idx="1858" formatCode="#,##0">
                  <c:v>50404.86528098537</c:v>
                </c:pt>
                <c:pt idx="1859" formatCode="#,##0">
                  <c:v>50431.99384141648</c:v>
                </c:pt>
                <c:pt idx="1860" formatCode="#,##0">
                  <c:v>50459.12240184758</c:v>
                </c:pt>
                <c:pt idx="1861" formatCode="#,##0">
                  <c:v>50486.25096227867</c:v>
                </c:pt>
                <c:pt idx="1862" formatCode="#,##0">
                  <c:v>50513.37952270978</c:v>
                </c:pt>
                <c:pt idx="1863" formatCode="#,##0">
                  <c:v>50540.50808314087</c:v>
                </c:pt>
                <c:pt idx="1864" formatCode="#,##0">
                  <c:v>50567.63664357198</c:v>
                </c:pt>
                <c:pt idx="1865" formatCode="#,##0">
                  <c:v>50594.76520400308</c:v>
                </c:pt>
                <c:pt idx="1866" formatCode="#,##0">
                  <c:v>50621.89376443418</c:v>
                </c:pt>
                <c:pt idx="1867" formatCode="#,##0">
                  <c:v>50649.02232486528</c:v>
                </c:pt>
                <c:pt idx="1868" formatCode="#,##0">
                  <c:v>50676.15088529638</c:v>
                </c:pt>
                <c:pt idx="1869" formatCode="#,##0">
                  <c:v>50703.27944572749</c:v>
                </c:pt>
                <c:pt idx="1870" formatCode="#,##0">
                  <c:v>50730.40800615858</c:v>
                </c:pt>
                <c:pt idx="1871" formatCode="#,##0">
                  <c:v>50757.53656658968</c:v>
                </c:pt>
                <c:pt idx="1872" formatCode="#,##0">
                  <c:v>50784.66512702079</c:v>
                </c:pt>
                <c:pt idx="1873" formatCode="#,##0">
                  <c:v>50811.79368745189</c:v>
                </c:pt>
                <c:pt idx="1874" formatCode="#,##0">
                  <c:v>50838.922247883</c:v>
                </c:pt>
                <c:pt idx="1875" formatCode="#,##0">
                  <c:v>50866.05080831408</c:v>
                </c:pt>
                <c:pt idx="1876" formatCode="#,##0">
                  <c:v>50893.17936874519</c:v>
                </c:pt>
                <c:pt idx="1877" formatCode="#,##0">
                  <c:v>50920.3079291763</c:v>
                </c:pt>
                <c:pt idx="1878" formatCode="#,##0">
                  <c:v>50947.43648960739</c:v>
                </c:pt>
                <c:pt idx="1879" formatCode="#,##0">
                  <c:v>50974.56505003849</c:v>
                </c:pt>
                <c:pt idx="1880" formatCode="#,##0">
                  <c:v>51001.69361046959</c:v>
                </c:pt>
                <c:pt idx="1881" formatCode="#,##0">
                  <c:v>51028.8221709007</c:v>
                </c:pt>
                <c:pt idx="1882" formatCode="#,##0">
                  <c:v>51055.9507313318</c:v>
                </c:pt>
                <c:pt idx="1883" formatCode="#,##0">
                  <c:v>51083.07929176289</c:v>
                </c:pt>
                <c:pt idx="1884" formatCode="#,##0">
                  <c:v>51110.207852194</c:v>
                </c:pt>
                <c:pt idx="1885" formatCode="#,##0">
                  <c:v>51137.3364126251</c:v>
                </c:pt>
                <c:pt idx="1886" formatCode="#,##0">
                  <c:v>51164.4649730562</c:v>
                </c:pt>
                <c:pt idx="1887" formatCode="#,##0">
                  <c:v>51191.5935334873</c:v>
                </c:pt>
                <c:pt idx="1888" formatCode="#,##0">
                  <c:v>51218.7220939184</c:v>
                </c:pt>
                <c:pt idx="1889" formatCode="#,##0">
                  <c:v>51245.8506543495</c:v>
                </c:pt>
                <c:pt idx="1890" formatCode="#,##0">
                  <c:v>51272.9792147806</c:v>
                </c:pt>
                <c:pt idx="1891" formatCode="#,##0">
                  <c:v>51300.10777521171</c:v>
                </c:pt>
                <c:pt idx="1892" formatCode="#,##0">
                  <c:v>51327.2363356428</c:v>
                </c:pt>
                <c:pt idx="1893" formatCode="#,##0">
                  <c:v>51354.3648960739</c:v>
                </c:pt>
                <c:pt idx="1894" formatCode="#,##0">
                  <c:v>51381.49345650501</c:v>
                </c:pt>
                <c:pt idx="1895" formatCode="#,##0">
                  <c:v>51408.6220169361</c:v>
                </c:pt>
                <c:pt idx="1896" formatCode="#,##0">
                  <c:v>51435.75057736721</c:v>
                </c:pt>
                <c:pt idx="1897" formatCode="#,##0">
                  <c:v>51462.8791377983</c:v>
                </c:pt>
                <c:pt idx="1898" formatCode="#,##0">
                  <c:v>51490.00769822941</c:v>
                </c:pt>
                <c:pt idx="1899" formatCode="#,##0">
                  <c:v>51517.13625866051</c:v>
                </c:pt>
                <c:pt idx="1900" formatCode="#,##0">
                  <c:v>51544.26481909161</c:v>
                </c:pt>
                <c:pt idx="1901" formatCode="#,##0">
                  <c:v>51571.39337952271</c:v>
                </c:pt>
                <c:pt idx="1902" formatCode="#,##0">
                  <c:v>51598.52193995381</c:v>
                </c:pt>
                <c:pt idx="1903" formatCode="#,##0">
                  <c:v>51625.65050038491</c:v>
                </c:pt>
                <c:pt idx="1904" formatCode="#,##0">
                  <c:v>51652.77906081601</c:v>
                </c:pt>
                <c:pt idx="1905" formatCode="#,##0">
                  <c:v>51679.90762124711</c:v>
                </c:pt>
                <c:pt idx="1906" formatCode="#,##0">
                  <c:v>51707.03618167822</c:v>
                </c:pt>
                <c:pt idx="1907" formatCode="#,##0">
                  <c:v>51734.16474210931</c:v>
                </c:pt>
                <c:pt idx="1908" formatCode="#,##0">
                  <c:v>51761.29330254042</c:v>
                </c:pt>
                <c:pt idx="1909" formatCode="#,##0">
                  <c:v>51788.42186297152</c:v>
                </c:pt>
                <c:pt idx="1910" formatCode="#,##0">
                  <c:v>51815.55042340262</c:v>
                </c:pt>
                <c:pt idx="1911" formatCode="#,##0">
                  <c:v>51842.67898383372</c:v>
                </c:pt>
                <c:pt idx="1912" formatCode="#,##0">
                  <c:v>51869.80754426482</c:v>
                </c:pt>
                <c:pt idx="1913" formatCode="#,##0">
                  <c:v>51896.93610469592</c:v>
                </c:pt>
                <c:pt idx="1914" formatCode="#,##0">
                  <c:v>51924.06466512702</c:v>
                </c:pt>
                <c:pt idx="1915" formatCode="#,##0">
                  <c:v>51951.19322555813</c:v>
                </c:pt>
                <c:pt idx="1916" formatCode="#,##0">
                  <c:v>51978.32178598922</c:v>
                </c:pt>
                <c:pt idx="1917" formatCode="#,##0">
                  <c:v>52005.45034642032</c:v>
                </c:pt>
                <c:pt idx="1918" formatCode="#,##0">
                  <c:v>52032.57890685143</c:v>
                </c:pt>
                <c:pt idx="1919" formatCode="#,##0">
                  <c:v>52059.70746728253</c:v>
                </c:pt>
                <c:pt idx="1920" formatCode="#,##0">
                  <c:v>52086.83602771363</c:v>
                </c:pt>
                <c:pt idx="1921" formatCode="#,##0">
                  <c:v>52113.96458814472</c:v>
                </c:pt>
                <c:pt idx="1922" formatCode="#,##0">
                  <c:v>52141.09314857583</c:v>
                </c:pt>
                <c:pt idx="1923" formatCode="#,##0">
                  <c:v>52168.22170900693</c:v>
                </c:pt>
                <c:pt idx="1924" formatCode="#,##0">
                  <c:v>52195.35026943802</c:v>
                </c:pt>
                <c:pt idx="1925" formatCode="#,##0">
                  <c:v>52222.47882986913</c:v>
                </c:pt>
                <c:pt idx="1926" formatCode="#,##0">
                  <c:v>52249.60739030023</c:v>
                </c:pt>
                <c:pt idx="1927" formatCode="#,##0">
                  <c:v>52276.73595073133</c:v>
                </c:pt>
                <c:pt idx="1928" formatCode="#,##0">
                  <c:v>52303.86451116243</c:v>
                </c:pt>
                <c:pt idx="1929" formatCode="#,##0">
                  <c:v>52330.99307159353</c:v>
                </c:pt>
                <c:pt idx="1930" formatCode="#,##0">
                  <c:v>52358.12163202464</c:v>
                </c:pt>
                <c:pt idx="1931" formatCode="#,##0">
                  <c:v>52385.25019245574</c:v>
                </c:pt>
                <c:pt idx="1932" formatCode="#,##0">
                  <c:v>52412.37875288683</c:v>
                </c:pt>
                <c:pt idx="1933" formatCode="#,##0">
                  <c:v>52439.50731331794</c:v>
                </c:pt>
                <c:pt idx="1934" formatCode="#,##0">
                  <c:v>52466.63587374904</c:v>
                </c:pt>
                <c:pt idx="1935" formatCode="#,##0">
                  <c:v>52493.76443418014</c:v>
                </c:pt>
                <c:pt idx="1936" formatCode="#,##0">
                  <c:v>52520.89299461124</c:v>
                </c:pt>
                <c:pt idx="1937" formatCode="#,##0">
                  <c:v>52548.02155504235</c:v>
                </c:pt>
                <c:pt idx="1938" formatCode="#,##0">
                  <c:v>52575.15011547344</c:v>
                </c:pt>
                <c:pt idx="1939" formatCode="#,##0">
                  <c:v>52602.27867590454</c:v>
                </c:pt>
                <c:pt idx="1940" formatCode="#,##0">
                  <c:v>52629.40723633565</c:v>
                </c:pt>
                <c:pt idx="1941" formatCode="#,##0">
                  <c:v>52656.53579676674</c:v>
                </c:pt>
                <c:pt idx="1942" formatCode="#,##0">
                  <c:v>52683.66435719785</c:v>
                </c:pt>
                <c:pt idx="1943" formatCode="#,##0">
                  <c:v>52710.79291762895</c:v>
                </c:pt>
                <c:pt idx="1944" formatCode="#,##0">
                  <c:v>52737.92147806005</c:v>
                </c:pt>
                <c:pt idx="1945" formatCode="#,##0">
                  <c:v>52765.05003849115</c:v>
                </c:pt>
                <c:pt idx="1946" formatCode="#,##0">
                  <c:v>52792.17859892225</c:v>
                </c:pt>
                <c:pt idx="1947" formatCode="#,##0">
                  <c:v>52819.30715935335</c:v>
                </c:pt>
                <c:pt idx="1948" formatCode="#,##0">
                  <c:v>52846.43571978445</c:v>
                </c:pt>
                <c:pt idx="1949" formatCode="#,##0">
                  <c:v>52873.56428021555</c:v>
                </c:pt>
                <c:pt idx="1950" formatCode="#,##0">
                  <c:v>52900.69284064665</c:v>
                </c:pt>
                <c:pt idx="1951" formatCode="#,##0">
                  <c:v>52927.82140107775</c:v>
                </c:pt>
                <c:pt idx="1952" formatCode="#,##0">
                  <c:v>52954.94996150886</c:v>
                </c:pt>
                <c:pt idx="1953" formatCode="#,##0">
                  <c:v>52982.07852193995</c:v>
                </c:pt>
                <c:pt idx="1954" formatCode="#,##0">
                  <c:v>53009.20708237105</c:v>
                </c:pt>
                <c:pt idx="1955" formatCode="#,##0">
                  <c:v>53036.33564280216</c:v>
                </c:pt>
                <c:pt idx="1956" formatCode="#,##0">
                  <c:v>53063.46420323326</c:v>
                </c:pt>
                <c:pt idx="1957" formatCode="#,##0">
                  <c:v>53090.59276366436</c:v>
                </c:pt>
                <c:pt idx="1958" formatCode="#,##0">
                  <c:v>53117.72132409546</c:v>
                </c:pt>
                <c:pt idx="1959" formatCode="#,##0">
                  <c:v>53144.84988452656</c:v>
                </c:pt>
                <c:pt idx="1960" formatCode="#,##0">
                  <c:v>53171.97844495766</c:v>
                </c:pt>
                <c:pt idx="1961" formatCode="#,##0">
                  <c:v>53199.10700538876</c:v>
                </c:pt>
                <c:pt idx="1962" formatCode="#,##0">
                  <c:v>53226.23556581986</c:v>
                </c:pt>
                <c:pt idx="1963" formatCode="#,##0">
                  <c:v>53253.36412625096</c:v>
                </c:pt>
                <c:pt idx="1964" formatCode="#,##0">
                  <c:v>53280.49268668207</c:v>
                </c:pt>
                <c:pt idx="1965" formatCode="#,##0">
                  <c:v>53307.62124711317</c:v>
                </c:pt>
                <c:pt idx="1966" formatCode="#,##0">
                  <c:v>53334.74980754426</c:v>
                </c:pt>
                <c:pt idx="1967" formatCode="#,##0">
                  <c:v>53361.87836797537</c:v>
                </c:pt>
                <c:pt idx="1968" formatCode="#,##0">
                  <c:v>53389.00692840646</c:v>
                </c:pt>
                <c:pt idx="1969" formatCode="#,##0">
                  <c:v>53416.13548883757</c:v>
                </c:pt>
                <c:pt idx="1970" formatCode="#,##0">
                  <c:v>53443.26404926867</c:v>
                </c:pt>
                <c:pt idx="1971" formatCode="#,##0">
                  <c:v>53470.39260969977</c:v>
                </c:pt>
                <c:pt idx="1972" formatCode="#,##0">
                  <c:v>53497.52117013087</c:v>
                </c:pt>
                <c:pt idx="1973" formatCode="#,##0">
                  <c:v>53524.64973056197</c:v>
                </c:pt>
                <c:pt idx="1974" formatCode="#,##0">
                  <c:v>53551.77829099307</c:v>
                </c:pt>
                <c:pt idx="1975" formatCode="#,##0">
                  <c:v>53578.90685142417</c:v>
                </c:pt>
                <c:pt idx="1976" formatCode="#,##0">
                  <c:v>53606.03541185528</c:v>
                </c:pt>
                <c:pt idx="1977" formatCode="#,##0">
                  <c:v>53633.16397228638</c:v>
                </c:pt>
                <c:pt idx="1978" formatCode="#,##0">
                  <c:v>53660.29253271747</c:v>
                </c:pt>
                <c:pt idx="1979" formatCode="#,##0">
                  <c:v>53687.42109314857</c:v>
                </c:pt>
                <c:pt idx="1980" formatCode="#,##0">
                  <c:v>53714.54965357968</c:v>
                </c:pt>
                <c:pt idx="1981" formatCode="#,##0">
                  <c:v>53741.67821401078</c:v>
                </c:pt>
                <c:pt idx="1982" formatCode="#,##0">
                  <c:v>53768.80677444188</c:v>
                </c:pt>
                <c:pt idx="1983" formatCode="#,##0">
                  <c:v>53795.93533487297</c:v>
                </c:pt>
                <c:pt idx="1984" formatCode="#,##0">
                  <c:v>53823.06389530408</c:v>
                </c:pt>
                <c:pt idx="1985" formatCode="#,##0">
                  <c:v>53850.19245573518</c:v>
                </c:pt>
                <c:pt idx="1986" formatCode="#,##0">
                  <c:v>53877.32101616629</c:v>
                </c:pt>
                <c:pt idx="1987" formatCode="#,##0">
                  <c:v>53904.44957659738</c:v>
                </c:pt>
                <c:pt idx="1988" formatCode="#,##0">
                  <c:v>53931.57813702848</c:v>
                </c:pt>
                <c:pt idx="1989" formatCode="#,##0">
                  <c:v>53958.70669745958</c:v>
                </c:pt>
                <c:pt idx="1990" formatCode="#,##0">
                  <c:v>53985.83525789068</c:v>
                </c:pt>
                <c:pt idx="1991" formatCode="#,##0">
                  <c:v>54012.9638183218</c:v>
                </c:pt>
                <c:pt idx="1992" formatCode="#,##0">
                  <c:v>54040.09237875289</c:v>
                </c:pt>
                <c:pt idx="1993" formatCode="#,##0">
                  <c:v>54067.22093918399</c:v>
                </c:pt>
                <c:pt idx="1994" formatCode="#,##0">
                  <c:v>54094.34949961509</c:v>
                </c:pt>
                <c:pt idx="1995" formatCode="#,##0">
                  <c:v>54121.47806004618</c:v>
                </c:pt>
                <c:pt idx="1996" formatCode="#,##0">
                  <c:v>54148.60662047729</c:v>
                </c:pt>
                <c:pt idx="1997" formatCode="#,##0">
                  <c:v>54175.73518090839</c:v>
                </c:pt>
                <c:pt idx="1998" formatCode="#,##0">
                  <c:v>54202.8637413395</c:v>
                </c:pt>
                <c:pt idx="1999" formatCode="#,##0">
                  <c:v>54229.9923017706</c:v>
                </c:pt>
                <c:pt idx="2000" formatCode="#,##0">
                  <c:v>54257.12086220169</c:v>
                </c:pt>
                <c:pt idx="2001" formatCode="#,##0">
                  <c:v>54284.2494226328</c:v>
                </c:pt>
                <c:pt idx="2002" formatCode="#,##0">
                  <c:v>54311.3779830639</c:v>
                </c:pt>
                <c:pt idx="2003" formatCode="#,##0">
                  <c:v>54338.506543495</c:v>
                </c:pt>
                <c:pt idx="2004" formatCode="#,##0">
                  <c:v>54365.6351039261</c:v>
                </c:pt>
                <c:pt idx="2005" formatCode="#,##0">
                  <c:v>54392.7636643572</c:v>
                </c:pt>
                <c:pt idx="2006" formatCode="#,##0">
                  <c:v>54419.8922247883</c:v>
                </c:pt>
                <c:pt idx="2007" formatCode="#,##0">
                  <c:v>54447.0207852194</c:v>
                </c:pt>
                <c:pt idx="2008" formatCode="#,##0">
                  <c:v>54474.1493456505</c:v>
                </c:pt>
                <c:pt idx="2009" formatCode="#,##0">
                  <c:v>54501.2779060816</c:v>
                </c:pt>
                <c:pt idx="2010" formatCode="#,##0">
                  <c:v>54528.4064665127</c:v>
                </c:pt>
                <c:pt idx="2011" formatCode="#,##0">
                  <c:v>54555.53502694381</c:v>
                </c:pt>
                <c:pt idx="2012" formatCode="#,##0">
                  <c:v>54582.6635873749</c:v>
                </c:pt>
                <c:pt idx="2013" formatCode="#,##0">
                  <c:v>54609.79214780601</c:v>
                </c:pt>
                <c:pt idx="2014" formatCode="#,##0">
                  <c:v>54636.92070823711</c:v>
                </c:pt>
                <c:pt idx="2015" formatCode="#,##0">
                  <c:v>54664.0492686682</c:v>
                </c:pt>
                <c:pt idx="2016" formatCode="#,##0">
                  <c:v>54691.17782909931</c:v>
                </c:pt>
                <c:pt idx="2017" formatCode="#,##0">
                  <c:v>54718.30638953041</c:v>
                </c:pt>
                <c:pt idx="2018" formatCode="#,##0">
                  <c:v>54745.43494996151</c:v>
                </c:pt>
                <c:pt idx="2019" formatCode="#,##0">
                  <c:v>54772.56351039261</c:v>
                </c:pt>
                <c:pt idx="2020" formatCode="#,##0">
                  <c:v>54799.69207082372</c:v>
                </c:pt>
                <c:pt idx="2021" formatCode="#,##0">
                  <c:v>54826.82063125481</c:v>
                </c:pt>
                <c:pt idx="2022" formatCode="#,##0">
                  <c:v>54853.94919168591</c:v>
                </c:pt>
                <c:pt idx="2023" formatCode="#,##0">
                  <c:v>54881.07775211702</c:v>
                </c:pt>
                <c:pt idx="2024" formatCode="#,##0">
                  <c:v>54908.20631254811</c:v>
                </c:pt>
                <c:pt idx="2025" formatCode="#,##0">
                  <c:v>54935.33487297922</c:v>
                </c:pt>
                <c:pt idx="2026" formatCode="#,##0">
                  <c:v>54962.46343341032</c:v>
                </c:pt>
                <c:pt idx="2027" formatCode="#,##0">
                  <c:v>54989.59199384142</c:v>
                </c:pt>
                <c:pt idx="2028" formatCode="#,##0">
                  <c:v>55016.72055427252</c:v>
                </c:pt>
                <c:pt idx="2029" formatCode="#,##0">
                  <c:v>55043.84911470362</c:v>
                </c:pt>
                <c:pt idx="2030" formatCode="#,##0">
                  <c:v>55070.97767513472</c:v>
                </c:pt>
                <c:pt idx="2031" formatCode="#,##0">
                  <c:v>55098.10623556582</c:v>
                </c:pt>
                <c:pt idx="2032" formatCode="#,##0">
                  <c:v>55125.23479599692</c:v>
                </c:pt>
                <c:pt idx="2033" formatCode="#,##0">
                  <c:v>55152.36335642802</c:v>
                </c:pt>
                <c:pt idx="2034" formatCode="#,##0">
                  <c:v>55179.49191685912</c:v>
                </c:pt>
                <c:pt idx="2035" formatCode="#,##0">
                  <c:v>55206.62047729023</c:v>
                </c:pt>
                <c:pt idx="2036" formatCode="#,##0">
                  <c:v>55233.74903772133</c:v>
                </c:pt>
                <c:pt idx="2037" formatCode="#,##0">
                  <c:v>55260.87759815242</c:v>
                </c:pt>
                <c:pt idx="2038" formatCode="#,##0">
                  <c:v>55288.00615858353</c:v>
                </c:pt>
                <c:pt idx="2039" formatCode="#,##0">
                  <c:v>55315.13471901463</c:v>
                </c:pt>
                <c:pt idx="2040" formatCode="#,##0">
                  <c:v>55342.26327944573</c:v>
                </c:pt>
                <c:pt idx="2041" formatCode="#,##0">
                  <c:v>55369.39183987682</c:v>
                </c:pt>
                <c:pt idx="2042" formatCode="#,##0">
                  <c:v>55396.52040030793</c:v>
                </c:pt>
                <c:pt idx="2043" formatCode="#,##0">
                  <c:v>55423.64896073903</c:v>
                </c:pt>
                <c:pt idx="2044" formatCode="#,##0">
                  <c:v>55450.77752117013</c:v>
                </c:pt>
                <c:pt idx="2045" formatCode="#,##0">
                  <c:v>55477.90608160124</c:v>
                </c:pt>
                <c:pt idx="2046" formatCode="#,##0">
                  <c:v>55505.03464203233</c:v>
                </c:pt>
                <c:pt idx="2047" formatCode="#,##0">
                  <c:v>55532.16320246344</c:v>
                </c:pt>
                <c:pt idx="2048" formatCode="#,##0">
                  <c:v>55559.29176289454</c:v>
                </c:pt>
                <c:pt idx="2049" formatCode="#,##0">
                  <c:v>55586.42032332563</c:v>
                </c:pt>
                <c:pt idx="2050" formatCode="#,##0">
                  <c:v>55613.54888375674</c:v>
                </c:pt>
                <c:pt idx="2051" formatCode="#,##0">
                  <c:v>55640.67744418784</c:v>
                </c:pt>
                <c:pt idx="2052" formatCode="#,##0">
                  <c:v>55667.80600461894</c:v>
                </c:pt>
                <c:pt idx="2053" formatCode="#,##0">
                  <c:v>55694.93456505004</c:v>
                </c:pt>
                <c:pt idx="2054" formatCode="#,##0">
                  <c:v>55722.06312548114</c:v>
                </c:pt>
                <c:pt idx="2055" formatCode="#,##0">
                  <c:v>55749.19168591224</c:v>
                </c:pt>
                <c:pt idx="2056" formatCode="#,##0">
                  <c:v>55776.32024634334</c:v>
                </c:pt>
                <c:pt idx="2057" formatCode="#,##0">
                  <c:v>55803.44880677444</c:v>
                </c:pt>
                <c:pt idx="2058" formatCode="#,##0">
                  <c:v>55830.57736720554</c:v>
                </c:pt>
                <c:pt idx="2059" formatCode="#,##0">
                  <c:v>55857.70592763665</c:v>
                </c:pt>
                <c:pt idx="2060" formatCode="#,##0">
                  <c:v>55884.83448806775</c:v>
                </c:pt>
                <c:pt idx="2061" formatCode="#,##0">
                  <c:v>55911.96304849884</c:v>
                </c:pt>
                <c:pt idx="2062" formatCode="#,##0">
                  <c:v>55939.09160892995</c:v>
                </c:pt>
                <c:pt idx="2063" formatCode="#,##0">
                  <c:v>55966.22016936105</c:v>
                </c:pt>
                <c:pt idx="2064" formatCode="#,##0">
                  <c:v>55993.34872979215</c:v>
                </c:pt>
                <c:pt idx="2065" formatCode="#,##0">
                  <c:v>56020.47729022325</c:v>
                </c:pt>
                <c:pt idx="2066" formatCode="#,##0">
                  <c:v>56047.60585065435</c:v>
                </c:pt>
                <c:pt idx="2067" formatCode="#,##0">
                  <c:v>56074.73441108545</c:v>
                </c:pt>
                <c:pt idx="2068" formatCode="#,##0">
                  <c:v>56101.86297151655</c:v>
                </c:pt>
                <c:pt idx="2069" formatCode="#,##0">
                  <c:v>56128.99153194766</c:v>
                </c:pt>
                <c:pt idx="2070" formatCode="#,##0">
                  <c:v>56156.12009237875</c:v>
                </c:pt>
                <c:pt idx="2071" formatCode="#,##0">
                  <c:v>56183.24865280985</c:v>
                </c:pt>
                <c:pt idx="2072" formatCode="#,##0">
                  <c:v>56210.37721324095</c:v>
                </c:pt>
                <c:pt idx="2073" formatCode="#,##0">
                  <c:v>56237.50577367206</c:v>
                </c:pt>
                <c:pt idx="2074" formatCode="#,##0">
                  <c:v>56264.63433410316</c:v>
                </c:pt>
                <c:pt idx="2075" formatCode="#,##0">
                  <c:v>56291.76289453426</c:v>
                </c:pt>
                <c:pt idx="2076" formatCode="#,##0">
                  <c:v>56318.89145496536</c:v>
                </c:pt>
                <c:pt idx="2077" formatCode="#,##0">
                  <c:v>56346.02001539646</c:v>
                </c:pt>
                <c:pt idx="2078" formatCode="#,##0">
                  <c:v>56373.14857582755</c:v>
                </c:pt>
                <c:pt idx="2079" formatCode="#,##0">
                  <c:v>56400.27713625866</c:v>
                </c:pt>
                <c:pt idx="2080" formatCode="#,##0">
                  <c:v>56427.40569668976</c:v>
                </c:pt>
                <c:pt idx="2081" formatCode="#,##0">
                  <c:v>56454.53425712086</c:v>
                </c:pt>
                <c:pt idx="2082" formatCode="#,##0">
                  <c:v>56481.66281755197</c:v>
                </c:pt>
                <c:pt idx="2083" formatCode="#,##0">
                  <c:v>56508.79137798306</c:v>
                </c:pt>
                <c:pt idx="2084" formatCode="#,##0">
                  <c:v>56535.91993841416</c:v>
                </c:pt>
                <c:pt idx="2085" formatCode="#,##0">
                  <c:v>56563.04849884527</c:v>
                </c:pt>
                <c:pt idx="2086" formatCode="#,##0">
                  <c:v>56590.17705927637</c:v>
                </c:pt>
                <c:pt idx="2087" formatCode="#,##0">
                  <c:v>56617.30561970747</c:v>
                </c:pt>
                <c:pt idx="2088" formatCode="#,##0">
                  <c:v>56644.43418013857</c:v>
                </c:pt>
                <c:pt idx="2089" formatCode="#,##0">
                  <c:v>56671.56274056967</c:v>
                </c:pt>
                <c:pt idx="2090" formatCode="#,##0">
                  <c:v>56698.69130100077</c:v>
                </c:pt>
                <c:pt idx="2091" formatCode="#,##0">
                  <c:v>56725.81986143187</c:v>
                </c:pt>
                <c:pt idx="2092" formatCode="#,##0">
                  <c:v>56752.94842186297</c:v>
                </c:pt>
                <c:pt idx="2093" formatCode="#,##0">
                  <c:v>56780.07698229407</c:v>
                </c:pt>
                <c:pt idx="2094" formatCode="#,##0">
                  <c:v>56807.20554272518</c:v>
                </c:pt>
                <c:pt idx="2095" formatCode="#,##0">
                  <c:v>56834.33410315627</c:v>
                </c:pt>
                <c:pt idx="2096" formatCode="#,##0">
                  <c:v>56861.46266358738</c:v>
                </c:pt>
                <c:pt idx="2097" formatCode="#,##0">
                  <c:v>56888.59122401848</c:v>
                </c:pt>
                <c:pt idx="2098" formatCode="#,##0">
                  <c:v>56915.71978444957</c:v>
                </c:pt>
                <c:pt idx="2099" formatCode="#,##0">
                  <c:v>56942.84834488068</c:v>
                </c:pt>
                <c:pt idx="2100" formatCode="#,##0">
                  <c:v>56969.97690531178</c:v>
                </c:pt>
                <c:pt idx="2101" formatCode="#,##0">
                  <c:v>56997.10546574288</c:v>
                </c:pt>
                <c:pt idx="2102" formatCode="#,##0">
                  <c:v>57024.23402617398</c:v>
                </c:pt>
                <c:pt idx="2103" formatCode="#,##0">
                  <c:v>57051.36258660509</c:v>
                </c:pt>
                <c:pt idx="2104" formatCode="#,##0">
                  <c:v>57078.49114703618</c:v>
                </c:pt>
                <c:pt idx="2105" formatCode="#,##0">
                  <c:v>57105.61970746728</c:v>
                </c:pt>
                <c:pt idx="2106" formatCode="#,##0">
                  <c:v>57132.74826789838</c:v>
                </c:pt>
                <c:pt idx="2107" formatCode="#,##0">
                  <c:v>57159.87682832948</c:v>
                </c:pt>
                <c:pt idx="2108" formatCode="#,##0">
                  <c:v>57187.00538876059</c:v>
                </c:pt>
                <c:pt idx="2109" formatCode="#,##0">
                  <c:v>57214.13394919169</c:v>
                </c:pt>
                <c:pt idx="2110" formatCode="#,##0">
                  <c:v>57241.26250962279</c:v>
                </c:pt>
                <c:pt idx="2111" formatCode="#,##0">
                  <c:v>57268.39107005389</c:v>
                </c:pt>
                <c:pt idx="2112" formatCode="#,##0">
                  <c:v>57295.51963048498</c:v>
                </c:pt>
                <c:pt idx="2113" formatCode="#,##0">
                  <c:v>57322.64819091609</c:v>
                </c:pt>
                <c:pt idx="2114" formatCode="#,##0">
                  <c:v>57349.7767513472</c:v>
                </c:pt>
                <c:pt idx="2115" formatCode="#,##0">
                  <c:v>57376.90531177829</c:v>
                </c:pt>
                <c:pt idx="2116" formatCode="#,##0">
                  <c:v>57404.03387220939</c:v>
                </c:pt>
                <c:pt idx="2117" formatCode="#,##0">
                  <c:v>57431.16243264049</c:v>
                </c:pt>
                <c:pt idx="2118" formatCode="#,##0">
                  <c:v>57458.2909930716</c:v>
                </c:pt>
                <c:pt idx="2119" formatCode="#,##0">
                  <c:v>57485.4195535027</c:v>
                </c:pt>
                <c:pt idx="2120" formatCode="#,##0">
                  <c:v>57512.54811393379</c:v>
                </c:pt>
                <c:pt idx="2121" formatCode="#,##0">
                  <c:v>57539.6766743649</c:v>
                </c:pt>
                <c:pt idx="2122" formatCode="#,##0">
                  <c:v>57566.805234796</c:v>
                </c:pt>
                <c:pt idx="2123" formatCode="#,##0">
                  <c:v>57593.9337952271</c:v>
                </c:pt>
                <c:pt idx="2124" formatCode="#,##0">
                  <c:v>57621.0623556582</c:v>
                </c:pt>
                <c:pt idx="2125" formatCode="#,##0">
                  <c:v>57648.1909160893</c:v>
                </c:pt>
                <c:pt idx="2126" formatCode="#,##0">
                  <c:v>57675.3194765204</c:v>
                </c:pt>
                <c:pt idx="2127" formatCode="#,##0">
                  <c:v>57702.4480369515</c:v>
                </c:pt>
                <c:pt idx="2128" formatCode="#,##0">
                  <c:v>57729.5765973826</c:v>
                </c:pt>
                <c:pt idx="2129" formatCode="#,##0">
                  <c:v>57756.7051578137</c:v>
                </c:pt>
                <c:pt idx="2130" formatCode="#,##0">
                  <c:v>57783.8337182448</c:v>
                </c:pt>
                <c:pt idx="2131" formatCode="#,##0">
                  <c:v>57810.9622786759</c:v>
                </c:pt>
                <c:pt idx="2132" formatCode="#,##0">
                  <c:v>57838.090839107</c:v>
                </c:pt>
                <c:pt idx="2133" formatCode="#,##0">
                  <c:v>57865.21939953811</c:v>
                </c:pt>
                <c:pt idx="2134" formatCode="#,##0">
                  <c:v>57892.34795996921</c:v>
                </c:pt>
                <c:pt idx="2135" formatCode="#,##0">
                  <c:v>57919.47652040031</c:v>
                </c:pt>
                <c:pt idx="2136" formatCode="#,##0">
                  <c:v>57946.60508083141</c:v>
                </c:pt>
                <c:pt idx="2137" formatCode="#,##0">
                  <c:v>57973.73364126251</c:v>
                </c:pt>
                <c:pt idx="2138" formatCode="#,##0">
                  <c:v>58000.86220169361</c:v>
                </c:pt>
                <c:pt idx="2139" formatCode="#,##0">
                  <c:v>58027.99076212471</c:v>
                </c:pt>
                <c:pt idx="2140" formatCode="#,##0">
                  <c:v>58055.11932255582</c:v>
                </c:pt>
                <c:pt idx="2141" formatCode="#,##0">
                  <c:v>58082.24788298691</c:v>
                </c:pt>
                <c:pt idx="2142" formatCode="#,##0">
                  <c:v>58109.37644341802</c:v>
                </c:pt>
                <c:pt idx="2143" formatCode="#,##0">
                  <c:v>58136.50500384912</c:v>
                </c:pt>
                <c:pt idx="2144" formatCode="#,##0">
                  <c:v>58163.63356428022</c:v>
                </c:pt>
                <c:pt idx="2145" formatCode="#,##0">
                  <c:v>58190.76212471132</c:v>
                </c:pt>
                <c:pt idx="2146" formatCode="#,##0">
                  <c:v>58217.89068514242</c:v>
                </c:pt>
                <c:pt idx="2147" formatCode="#,##0">
                  <c:v>58245.01924557352</c:v>
                </c:pt>
                <c:pt idx="2148" formatCode="#,##0">
                  <c:v>58272.14780600462</c:v>
                </c:pt>
                <c:pt idx="2149" formatCode="#,##0">
                  <c:v>58299.27636643572</c:v>
                </c:pt>
                <c:pt idx="2150" formatCode="#,##0">
                  <c:v>58326.40492686682</c:v>
                </c:pt>
                <c:pt idx="2151" formatCode="#,##0">
                  <c:v>58353.53348729792</c:v>
                </c:pt>
                <c:pt idx="2152" formatCode="#,##0">
                  <c:v>58380.66204772903</c:v>
                </c:pt>
                <c:pt idx="2153" formatCode="#,##0">
                  <c:v>58407.79060816012</c:v>
                </c:pt>
                <c:pt idx="2154" formatCode="#,##0">
                  <c:v>58434.91916859122</c:v>
                </c:pt>
                <c:pt idx="2155" formatCode="#,##0">
                  <c:v>58462.04772902233</c:v>
                </c:pt>
                <c:pt idx="2156" formatCode="#,##0">
                  <c:v>58489.17628945342</c:v>
                </c:pt>
                <c:pt idx="2157" formatCode="#,##0">
                  <c:v>58516.30484988453</c:v>
                </c:pt>
                <c:pt idx="2158" formatCode="#,##0">
                  <c:v>58543.43341031563</c:v>
                </c:pt>
                <c:pt idx="2159" formatCode="#,##0">
                  <c:v>58570.56197074673</c:v>
                </c:pt>
                <c:pt idx="2160" formatCode="#,##0">
                  <c:v>58597.69053117783</c:v>
                </c:pt>
                <c:pt idx="2161" formatCode="#,##0">
                  <c:v>58624.81909160892</c:v>
                </c:pt>
                <c:pt idx="2162" formatCode="#,##0">
                  <c:v>58651.94765204003</c:v>
                </c:pt>
                <c:pt idx="2163" formatCode="#,##0">
                  <c:v>58679.07621247113</c:v>
                </c:pt>
                <c:pt idx="2164" formatCode="#,##0">
                  <c:v>58706.20477290224</c:v>
                </c:pt>
                <c:pt idx="2165" formatCode="#,##0">
                  <c:v>58733.33333333334</c:v>
                </c:pt>
                <c:pt idx="2166" formatCode="#,##0">
                  <c:v>58760.46189376443</c:v>
                </c:pt>
                <c:pt idx="2167" formatCode="#,##0">
                  <c:v>58787.59045419554</c:v>
                </c:pt>
                <c:pt idx="2168" formatCode="#,##0">
                  <c:v>58814.71901462664</c:v>
                </c:pt>
                <c:pt idx="2169" formatCode="#,##0">
                  <c:v>58841.84757505774</c:v>
                </c:pt>
                <c:pt idx="2170" formatCode="#,##0">
                  <c:v>58868.97613548883</c:v>
                </c:pt>
                <c:pt idx="2171" formatCode="#,##0">
                  <c:v>58896.10469591994</c:v>
                </c:pt>
                <c:pt idx="2172" formatCode="#,##0">
                  <c:v>58923.23325635104</c:v>
                </c:pt>
                <c:pt idx="2173" formatCode="#,##0">
                  <c:v>58950.36181678214</c:v>
                </c:pt>
                <c:pt idx="2174" formatCode="#,##0">
                  <c:v>58977.49037721325</c:v>
                </c:pt>
                <c:pt idx="2175" formatCode="#,##0">
                  <c:v>59004.61893764434</c:v>
                </c:pt>
                <c:pt idx="2176" formatCode="#,##0">
                  <c:v>59031.74749807544</c:v>
                </c:pt>
                <c:pt idx="2177" formatCode="#,##0">
                  <c:v>59058.87605850654</c:v>
                </c:pt>
                <c:pt idx="2178" formatCode="#,##0">
                  <c:v>59086.00461893764</c:v>
                </c:pt>
                <c:pt idx="2179" formatCode="#,##0">
                  <c:v>59113.13317936875</c:v>
                </c:pt>
                <c:pt idx="2180" formatCode="#,##0">
                  <c:v>59140.26173979985</c:v>
                </c:pt>
                <c:pt idx="2181" formatCode="#,##0">
                  <c:v>59167.39030023095</c:v>
                </c:pt>
                <c:pt idx="2182" formatCode="#,##0">
                  <c:v>59194.51886066205</c:v>
                </c:pt>
                <c:pt idx="2183" formatCode="#,##0">
                  <c:v>59221.64742109315</c:v>
                </c:pt>
                <c:pt idx="2184" formatCode="#,##0">
                  <c:v>59248.77598152425</c:v>
                </c:pt>
                <c:pt idx="2185" formatCode="#,##0">
                  <c:v>59275.90454195535</c:v>
                </c:pt>
                <c:pt idx="2186" formatCode="#,##0">
                  <c:v>59303.03310238646</c:v>
                </c:pt>
                <c:pt idx="2187" formatCode="#,##0">
                  <c:v>59330.16166281755</c:v>
                </c:pt>
                <c:pt idx="2188" formatCode="#,##0">
                  <c:v>59357.29022324865</c:v>
                </c:pt>
                <c:pt idx="2189" formatCode="#,##0">
                  <c:v>59384.41878367976</c:v>
                </c:pt>
                <c:pt idx="2190" formatCode="#,##0">
                  <c:v>59411.54734411086</c:v>
                </c:pt>
                <c:pt idx="2191" formatCode="#,##0">
                  <c:v>59438.67590454196</c:v>
                </c:pt>
                <c:pt idx="2192" formatCode="#,##0">
                  <c:v>59465.80446497306</c:v>
                </c:pt>
                <c:pt idx="2193" formatCode="#,##0">
                  <c:v>59492.93302540415</c:v>
                </c:pt>
                <c:pt idx="2194" formatCode="#,##0">
                  <c:v>59520.06158583526</c:v>
                </c:pt>
                <c:pt idx="2195" formatCode="#,##0">
                  <c:v>59547.19014626636</c:v>
                </c:pt>
                <c:pt idx="2196" formatCode="#,##0">
                  <c:v>59574.31870669746</c:v>
                </c:pt>
                <c:pt idx="2197" formatCode="#,##0">
                  <c:v>59601.44726712856</c:v>
                </c:pt>
                <c:pt idx="2198" formatCode="#,##0">
                  <c:v>59628.57582755966</c:v>
                </c:pt>
                <c:pt idx="2199" formatCode="#,##0">
                  <c:v>59655.70438799077</c:v>
                </c:pt>
                <c:pt idx="2200" formatCode="#,##0">
                  <c:v>59682.83294842186</c:v>
                </c:pt>
                <c:pt idx="2201" formatCode="#,##0">
                  <c:v>59709.96150885297</c:v>
                </c:pt>
                <c:pt idx="2202" formatCode="#,##0">
                  <c:v>59737.09006928407</c:v>
                </c:pt>
                <c:pt idx="2203" formatCode="#,##0">
                  <c:v>59764.21862971516</c:v>
                </c:pt>
                <c:pt idx="2204" formatCode="#,##0">
                  <c:v>59791.34719014627</c:v>
                </c:pt>
                <c:pt idx="2205" formatCode="#,##0">
                  <c:v>59818.47575057737</c:v>
                </c:pt>
                <c:pt idx="2206" formatCode="#,##0">
                  <c:v>59845.60431100847</c:v>
                </c:pt>
                <c:pt idx="2207" formatCode="#,##0">
                  <c:v>59872.73287143957</c:v>
                </c:pt>
                <c:pt idx="2208" formatCode="#,##0">
                  <c:v>59899.86143187068</c:v>
                </c:pt>
                <c:pt idx="2209" formatCode="#,##0">
                  <c:v>59926.98999230177</c:v>
                </c:pt>
                <c:pt idx="2210" formatCode="#,##0">
                  <c:v>59954.11855273287</c:v>
                </c:pt>
                <c:pt idx="2211" formatCode="#,##0">
                  <c:v>59981.24711316398</c:v>
                </c:pt>
                <c:pt idx="2212" formatCode="#,##0">
                  <c:v>60008.37567359507</c:v>
                </c:pt>
                <c:pt idx="2213" formatCode="#,##0">
                  <c:v>60035.50423402617</c:v>
                </c:pt>
                <c:pt idx="2214" formatCode="#,##0">
                  <c:v>60062.63279445728</c:v>
                </c:pt>
                <c:pt idx="2215" formatCode="#,##0">
                  <c:v>60089.76135488837</c:v>
                </c:pt>
                <c:pt idx="2216" formatCode="#,##0">
                  <c:v>60116.88991531947</c:v>
                </c:pt>
                <c:pt idx="2217" formatCode="#,##0">
                  <c:v>60144.01847575057</c:v>
                </c:pt>
                <c:pt idx="2218" formatCode="#,##0">
                  <c:v>60171.14703618168</c:v>
                </c:pt>
                <c:pt idx="2219" formatCode="#,##0">
                  <c:v>60198.27559661278</c:v>
                </c:pt>
                <c:pt idx="2220" formatCode="#,##0">
                  <c:v>60225.40415704387</c:v>
                </c:pt>
                <c:pt idx="2221" formatCode="#,##0">
                  <c:v>60252.53271747498</c:v>
                </c:pt>
                <c:pt idx="2222" formatCode="#,##0">
                  <c:v>60279.66127790608</c:v>
                </c:pt>
                <c:pt idx="2223" formatCode="#,##0">
                  <c:v>60306.78983833718</c:v>
                </c:pt>
                <c:pt idx="2224" formatCode="#,##0">
                  <c:v>60333.91839876828</c:v>
                </c:pt>
                <c:pt idx="2225" formatCode="#,##0">
                  <c:v>60361.04695919938</c:v>
                </c:pt>
                <c:pt idx="2226" formatCode="#,##0">
                  <c:v>60388.17551963049</c:v>
                </c:pt>
                <c:pt idx="2227" formatCode="#,##0">
                  <c:v>60415.30408006159</c:v>
                </c:pt>
                <c:pt idx="2228" formatCode="#,##0">
                  <c:v>60442.4326404927</c:v>
                </c:pt>
                <c:pt idx="2229" formatCode="#,##0">
                  <c:v>60469.56120092379</c:v>
                </c:pt>
                <c:pt idx="2230" formatCode="#,##0">
                  <c:v>60496.68976135489</c:v>
                </c:pt>
                <c:pt idx="2231" formatCode="#,##0">
                  <c:v>60523.818321786</c:v>
                </c:pt>
                <c:pt idx="2232" formatCode="#,##0">
                  <c:v>60550.94688221709</c:v>
                </c:pt>
                <c:pt idx="2233" formatCode="#,##0">
                  <c:v>60578.07544264819</c:v>
                </c:pt>
                <c:pt idx="2234" formatCode="#,##0">
                  <c:v>60605.20400307929</c:v>
                </c:pt>
                <c:pt idx="2235" formatCode="#,##0">
                  <c:v>60632.3325635104</c:v>
                </c:pt>
                <c:pt idx="2236" formatCode="#,##0">
                  <c:v>60659.4611239415</c:v>
                </c:pt>
                <c:pt idx="2237" formatCode="#,##0">
                  <c:v>60686.5896843726</c:v>
                </c:pt>
                <c:pt idx="2238" formatCode="#,##0">
                  <c:v>60713.7182448037</c:v>
                </c:pt>
                <c:pt idx="2239" formatCode="#,##0">
                  <c:v>60740.8468052348</c:v>
                </c:pt>
                <c:pt idx="2240" formatCode="#,##0">
                  <c:v>60767.9753656659</c:v>
                </c:pt>
                <c:pt idx="2241" formatCode="#,##0">
                  <c:v>60795.103926097</c:v>
                </c:pt>
                <c:pt idx="2242" formatCode="#,##0">
                  <c:v>60822.2324865281</c:v>
                </c:pt>
                <c:pt idx="2243" formatCode="#,##0">
                  <c:v>60849.3610469592</c:v>
                </c:pt>
                <c:pt idx="2244" formatCode="#,##0">
                  <c:v>60876.4896073903</c:v>
                </c:pt>
                <c:pt idx="2245" formatCode="#,##0">
                  <c:v>60903.61816782141</c:v>
                </c:pt>
                <c:pt idx="2246" formatCode="#,##0">
                  <c:v>60930.7467282525</c:v>
                </c:pt>
                <c:pt idx="2247" formatCode="#,##0">
                  <c:v>60957.87528868361</c:v>
                </c:pt>
                <c:pt idx="2248" formatCode="#,##0">
                  <c:v>60985.00384911471</c:v>
                </c:pt>
                <c:pt idx="2249" formatCode="#,##0">
                  <c:v>61012.1324095458</c:v>
                </c:pt>
                <c:pt idx="2250" formatCode="#,##0">
                  <c:v>61039.26096997691</c:v>
                </c:pt>
                <c:pt idx="2251" formatCode="#,##0">
                  <c:v>61066.389530408</c:v>
                </c:pt>
                <c:pt idx="2252" formatCode="#,##0">
                  <c:v>61093.51809083911</c:v>
                </c:pt>
                <c:pt idx="2253" formatCode="#,##0">
                  <c:v>61120.64665127021</c:v>
                </c:pt>
                <c:pt idx="2254" formatCode="#,##0">
                  <c:v>61147.77521170131</c:v>
                </c:pt>
                <c:pt idx="2255" formatCode="#,##0">
                  <c:v>61174.90377213241</c:v>
                </c:pt>
                <c:pt idx="2256" formatCode="#,##0">
                  <c:v>61202.03233256351</c:v>
                </c:pt>
                <c:pt idx="2257" formatCode="#,##0">
                  <c:v>61229.16089299462</c:v>
                </c:pt>
                <c:pt idx="2258" formatCode="#,##0">
                  <c:v>61256.28945342571</c:v>
                </c:pt>
                <c:pt idx="2259" formatCode="#,##0">
                  <c:v>61283.4180138568</c:v>
                </c:pt>
                <c:pt idx="2260" formatCode="#,##0">
                  <c:v>61310.54657428791</c:v>
                </c:pt>
                <c:pt idx="2261" formatCode="#,##0">
                  <c:v>61337.67513471901</c:v>
                </c:pt>
                <c:pt idx="2262" formatCode="#,##0">
                  <c:v>61364.80369515012</c:v>
                </c:pt>
                <c:pt idx="2263" formatCode="#,##0">
                  <c:v>61391.93225558122</c:v>
                </c:pt>
                <c:pt idx="2264" formatCode="#,##0">
                  <c:v>61419.06081601232</c:v>
                </c:pt>
                <c:pt idx="2265" formatCode="#,##0">
                  <c:v>61446.18937644342</c:v>
                </c:pt>
                <c:pt idx="2266" formatCode="#,##0">
                  <c:v>61473.31793687451</c:v>
                </c:pt>
                <c:pt idx="2267" formatCode="#,##0">
                  <c:v>61500.44649730562</c:v>
                </c:pt>
                <c:pt idx="2268" formatCode="#,##0">
                  <c:v>61527.57505773672</c:v>
                </c:pt>
                <c:pt idx="2269" formatCode="#,##0">
                  <c:v>61554.70361816783</c:v>
                </c:pt>
                <c:pt idx="2270" formatCode="#,##0">
                  <c:v>61581.83217859892</c:v>
                </c:pt>
                <c:pt idx="2271" formatCode="#,##0">
                  <c:v>61608.96073903002</c:v>
                </c:pt>
                <c:pt idx="2272" formatCode="#,##0">
                  <c:v>61636.08929946112</c:v>
                </c:pt>
                <c:pt idx="2273" formatCode="#,##0">
                  <c:v>61663.21785989222</c:v>
                </c:pt>
                <c:pt idx="2274" formatCode="#,##0">
                  <c:v>61690.34642032333</c:v>
                </c:pt>
                <c:pt idx="2275" formatCode="#,##0">
                  <c:v>61717.47498075443</c:v>
                </c:pt>
                <c:pt idx="2276" formatCode="#,##0">
                  <c:v>61744.60354118553</c:v>
                </c:pt>
                <c:pt idx="2277" formatCode="#,##0">
                  <c:v>61771.73210161663</c:v>
                </c:pt>
                <c:pt idx="2278" formatCode="#,##0">
                  <c:v>61798.86066204773</c:v>
                </c:pt>
                <c:pt idx="2279" formatCode="#,##0">
                  <c:v>61825.98922247883</c:v>
                </c:pt>
                <c:pt idx="2280" formatCode="#,##0">
                  <c:v>61853.11778290993</c:v>
                </c:pt>
                <c:pt idx="2281" formatCode="#,##0">
                  <c:v>61880.24634334103</c:v>
                </c:pt>
                <c:pt idx="2282" formatCode="#,##0">
                  <c:v>61907.37490377213</c:v>
                </c:pt>
                <c:pt idx="2283" formatCode="#,##0">
                  <c:v>61934.50346420323</c:v>
                </c:pt>
                <c:pt idx="2284" formatCode="#,##0">
                  <c:v>61961.63202463434</c:v>
                </c:pt>
                <c:pt idx="2285" formatCode="#,##0">
                  <c:v>61988.76058506544</c:v>
                </c:pt>
                <c:pt idx="2286" formatCode="#,##0">
                  <c:v>62015.88914549654</c:v>
                </c:pt>
                <c:pt idx="2287" formatCode="#,##0">
                  <c:v>62043.01770592764</c:v>
                </c:pt>
                <c:pt idx="2288" formatCode="#,##0">
                  <c:v>62070.14626635873</c:v>
                </c:pt>
                <c:pt idx="2289" formatCode="#,##0">
                  <c:v>62097.27482678984</c:v>
                </c:pt>
                <c:pt idx="2290" formatCode="#,##0">
                  <c:v>62124.40338722094</c:v>
                </c:pt>
                <c:pt idx="2291" formatCode="#,##0">
                  <c:v>62151.53194765205</c:v>
                </c:pt>
                <c:pt idx="2292" formatCode="#,##0">
                  <c:v>62178.66050808314</c:v>
                </c:pt>
                <c:pt idx="2293" formatCode="#,##0">
                  <c:v>62205.78906851424</c:v>
                </c:pt>
                <c:pt idx="2294" formatCode="#,##0">
                  <c:v>62232.91762894535</c:v>
                </c:pt>
                <c:pt idx="2295" formatCode="#,##0">
                  <c:v>62260.04618937644</c:v>
                </c:pt>
                <c:pt idx="2296" formatCode="#,##0">
                  <c:v>62287.17474980755</c:v>
                </c:pt>
                <c:pt idx="2297" formatCode="#,##0">
                  <c:v>62314.30331023865</c:v>
                </c:pt>
                <c:pt idx="2298" formatCode="#,##0">
                  <c:v>62341.43187066974</c:v>
                </c:pt>
                <c:pt idx="2299" formatCode="#,##0">
                  <c:v>62368.56043110085</c:v>
                </c:pt>
                <c:pt idx="2300" formatCode="#,##0">
                  <c:v>62395.68899153195</c:v>
                </c:pt>
                <c:pt idx="2301" formatCode="#,##0">
                  <c:v>62422.81755196305</c:v>
                </c:pt>
                <c:pt idx="2302" formatCode="#,##0">
                  <c:v>62449.94611239415</c:v>
                </c:pt>
                <c:pt idx="2303" formatCode="#,##0">
                  <c:v>62477.07467282525</c:v>
                </c:pt>
                <c:pt idx="2304" formatCode="#,##0">
                  <c:v>62504.20323325635</c:v>
                </c:pt>
                <c:pt idx="2305" formatCode="#,##0">
                  <c:v>62531.33179368745</c:v>
                </c:pt>
                <c:pt idx="2306" formatCode="#,##0">
                  <c:v>62558.46035411855</c:v>
                </c:pt>
                <c:pt idx="2307" formatCode="#,##0">
                  <c:v>62585.58891454965</c:v>
                </c:pt>
                <c:pt idx="2308" formatCode="#,##0">
                  <c:v>62612.71747498076</c:v>
                </c:pt>
                <c:pt idx="2309" formatCode="#,##0">
                  <c:v>62639.84603541185</c:v>
                </c:pt>
                <c:pt idx="2310" formatCode="#,##0">
                  <c:v>62666.97459584295</c:v>
                </c:pt>
                <c:pt idx="2311" formatCode="#,##0">
                  <c:v>62694.10315627406</c:v>
                </c:pt>
                <c:pt idx="2312" formatCode="#,##0">
                  <c:v>62721.23171670516</c:v>
                </c:pt>
                <c:pt idx="2313" formatCode="#,##0">
                  <c:v>62748.36027713626</c:v>
                </c:pt>
                <c:pt idx="2314" formatCode="#,##0">
                  <c:v>62775.48883756736</c:v>
                </c:pt>
                <c:pt idx="2315" formatCode="#,##0">
                  <c:v>62802.61739799845</c:v>
                </c:pt>
                <c:pt idx="2316" formatCode="#,##0">
                  <c:v>62829.74595842956</c:v>
                </c:pt>
                <c:pt idx="2317" formatCode="#,##0">
                  <c:v>62856.87451886066</c:v>
                </c:pt>
                <c:pt idx="2318" formatCode="#,##0">
                  <c:v>62884.00307929177</c:v>
                </c:pt>
                <c:pt idx="2319" formatCode="#,##0">
                  <c:v>62911.13163972287</c:v>
                </c:pt>
                <c:pt idx="2320" formatCode="#,##0">
                  <c:v>62938.26020015396</c:v>
                </c:pt>
                <c:pt idx="2321" formatCode="#,##0">
                  <c:v>62965.38876058507</c:v>
                </c:pt>
                <c:pt idx="2322" formatCode="#,##0">
                  <c:v>62992.51732101617</c:v>
                </c:pt>
                <c:pt idx="2323" formatCode="#,##0">
                  <c:v>63019.64588144727</c:v>
                </c:pt>
                <c:pt idx="2324" formatCode="#,##0">
                  <c:v>63046.77444187837</c:v>
                </c:pt>
                <c:pt idx="2325" formatCode="#,##0">
                  <c:v>63073.90300230947</c:v>
                </c:pt>
                <c:pt idx="2326" formatCode="#,##0">
                  <c:v>63101.03156274057</c:v>
                </c:pt>
                <c:pt idx="2327" formatCode="#,##0">
                  <c:v>63128.16012317167</c:v>
                </c:pt>
                <c:pt idx="2328" formatCode="#,##0">
                  <c:v>63155.28868360278</c:v>
                </c:pt>
                <c:pt idx="2329" formatCode="#,##0">
                  <c:v>63182.41724403387</c:v>
                </c:pt>
                <c:pt idx="2330" formatCode="#,##0">
                  <c:v>63209.54580446497</c:v>
                </c:pt>
                <c:pt idx="2331" formatCode="#,##0">
                  <c:v>63236.67436489607</c:v>
                </c:pt>
                <c:pt idx="2332" formatCode="#,##0">
                  <c:v>63263.80292532717</c:v>
                </c:pt>
                <c:pt idx="2333" formatCode="#,##0">
                  <c:v>63290.93148575828</c:v>
                </c:pt>
                <c:pt idx="2334" formatCode="#,##0">
                  <c:v>63318.06004618938</c:v>
                </c:pt>
                <c:pt idx="2335" formatCode="#,##0">
                  <c:v>63345.18860662048</c:v>
                </c:pt>
                <c:pt idx="2336" formatCode="#,##0">
                  <c:v>63372.31716705158</c:v>
                </c:pt>
                <c:pt idx="2337" formatCode="#,##0">
                  <c:v>63399.44572748268</c:v>
                </c:pt>
                <c:pt idx="2338" formatCode="#,##0">
                  <c:v>63426.57428791378</c:v>
                </c:pt>
                <c:pt idx="2339" formatCode="#,##0">
                  <c:v>63453.70284834488</c:v>
                </c:pt>
                <c:pt idx="2340" formatCode="#,##0">
                  <c:v>63480.83140877599</c:v>
                </c:pt>
                <c:pt idx="2341" formatCode="#,##0">
                  <c:v>63507.95996920708</c:v>
                </c:pt>
                <c:pt idx="2342" formatCode="#,##0">
                  <c:v>63535.08852963818</c:v>
                </c:pt>
                <c:pt idx="2343" formatCode="#,##0">
                  <c:v>63562.21709006929</c:v>
                </c:pt>
                <c:pt idx="2344" formatCode="#,##0">
                  <c:v>63589.34565050039</c:v>
                </c:pt>
                <c:pt idx="2345" formatCode="#,##0">
                  <c:v>63616.4742109315</c:v>
                </c:pt>
                <c:pt idx="2346" formatCode="#,##0">
                  <c:v>63643.60277136259</c:v>
                </c:pt>
                <c:pt idx="2347" formatCode="#,##0">
                  <c:v>63670.73133179369</c:v>
                </c:pt>
                <c:pt idx="2348" formatCode="#,##0">
                  <c:v>63697.8598922248</c:v>
                </c:pt>
                <c:pt idx="2349" formatCode="#,##0">
                  <c:v>63724.98845265589</c:v>
                </c:pt>
                <c:pt idx="2350" formatCode="#,##0">
                  <c:v>63752.117013087</c:v>
                </c:pt>
                <c:pt idx="2351" formatCode="#,##0">
                  <c:v>63779.24557351809</c:v>
                </c:pt>
                <c:pt idx="2352" formatCode="#,##0">
                  <c:v>63806.3741339492</c:v>
                </c:pt>
                <c:pt idx="2353" formatCode="#,##0">
                  <c:v>63833.50269438029</c:v>
                </c:pt>
                <c:pt idx="2354" formatCode="#,##0">
                  <c:v>63860.63125481139</c:v>
                </c:pt>
                <c:pt idx="2355" formatCode="#,##0">
                  <c:v>63887.7598152425</c:v>
                </c:pt>
                <c:pt idx="2356" formatCode="#,##0">
                  <c:v>63914.8883756736</c:v>
                </c:pt>
                <c:pt idx="2357" formatCode="#,##0">
                  <c:v>63942.0169361047</c:v>
                </c:pt>
                <c:pt idx="2358" formatCode="#,##0">
                  <c:v>63969.1454965358</c:v>
                </c:pt>
                <c:pt idx="2359" formatCode="#,##0">
                  <c:v>63996.2740569669</c:v>
                </c:pt>
                <c:pt idx="2360" formatCode="#,##0">
                  <c:v>64023.402617398</c:v>
                </c:pt>
                <c:pt idx="2361" formatCode="#,##0">
                  <c:v>64050.5311778291</c:v>
                </c:pt>
                <c:pt idx="2362" formatCode="#,##0">
                  <c:v>64077.6597382602</c:v>
                </c:pt>
                <c:pt idx="2363" formatCode="#,##0">
                  <c:v>64104.7882986913</c:v>
                </c:pt>
                <c:pt idx="2364" formatCode="#,##0">
                  <c:v>64131.9168591224</c:v>
                </c:pt>
                <c:pt idx="2365" formatCode="#,##0">
                  <c:v>64159.04541955351</c:v>
                </c:pt>
                <c:pt idx="2366" formatCode="#,##0">
                  <c:v>64186.1739799846</c:v>
                </c:pt>
                <c:pt idx="2367" formatCode="#,##0">
                  <c:v>64213.30254041571</c:v>
                </c:pt>
                <c:pt idx="2368" formatCode="#,##0">
                  <c:v>64240.43110084681</c:v>
                </c:pt>
                <c:pt idx="2369" formatCode="#,##0">
                  <c:v>64267.55966127791</c:v>
                </c:pt>
                <c:pt idx="2370" formatCode="#,##0">
                  <c:v>64294.68822170901</c:v>
                </c:pt>
                <c:pt idx="2371" formatCode="#,##0">
                  <c:v>64321.8167821401</c:v>
                </c:pt>
                <c:pt idx="2372" formatCode="#,##0">
                  <c:v>64348.94534257121</c:v>
                </c:pt>
                <c:pt idx="2373" formatCode="#,##0">
                  <c:v>64376.07390300231</c:v>
                </c:pt>
                <c:pt idx="2374" formatCode="#,##0">
                  <c:v>64403.20246343342</c:v>
                </c:pt>
                <c:pt idx="2375" formatCode="#,##0">
                  <c:v>64430.33102386451</c:v>
                </c:pt>
                <c:pt idx="2376" formatCode="#,##0">
                  <c:v>64457.45958429561</c:v>
                </c:pt>
                <c:pt idx="2377" formatCode="#,##0">
                  <c:v>64484.58814472672</c:v>
                </c:pt>
                <c:pt idx="2378" formatCode="#,##0">
                  <c:v>64511.71670515781</c:v>
                </c:pt>
                <c:pt idx="2379" formatCode="#,##0">
                  <c:v>64538.84526558892</c:v>
                </c:pt>
                <c:pt idx="2380" formatCode="#,##0">
                  <c:v>64565.97382602002</c:v>
                </c:pt>
                <c:pt idx="2381" formatCode="#,##0">
                  <c:v>64593.10238645112</c:v>
                </c:pt>
                <c:pt idx="2382" formatCode="#,##0">
                  <c:v>64620.23094688222</c:v>
                </c:pt>
                <c:pt idx="2383" formatCode="#,##0">
                  <c:v>64647.35950731332</c:v>
                </c:pt>
                <c:pt idx="2384" formatCode="#,##0">
                  <c:v>64674.48806774442</c:v>
                </c:pt>
                <c:pt idx="2385" formatCode="#,##0">
                  <c:v>64701.61662817552</c:v>
                </c:pt>
                <c:pt idx="2386" formatCode="#,##0">
                  <c:v>64728.74518860662</c:v>
                </c:pt>
                <c:pt idx="2387" formatCode="#,##0">
                  <c:v>64755.87374903772</c:v>
                </c:pt>
                <c:pt idx="2388" formatCode="#,##0">
                  <c:v>64783.00230946882</c:v>
                </c:pt>
                <c:pt idx="2389" formatCode="#,##0">
                  <c:v>64810.13086989992</c:v>
                </c:pt>
                <c:pt idx="2390" formatCode="#,##0">
                  <c:v>64837.25943033103</c:v>
                </c:pt>
                <c:pt idx="2391" formatCode="#,##0">
                  <c:v>64864.38799076213</c:v>
                </c:pt>
                <c:pt idx="2392" formatCode="#,##0">
                  <c:v>64891.51655119322</c:v>
                </c:pt>
                <c:pt idx="2393" formatCode="#,##0">
                  <c:v>64918.64511162433</c:v>
                </c:pt>
                <c:pt idx="2394" formatCode="#,##0">
                  <c:v>64945.77367205543</c:v>
                </c:pt>
                <c:pt idx="2395" formatCode="#,##0">
                  <c:v>64972.90223248652</c:v>
                </c:pt>
                <c:pt idx="2396" formatCode="#,##0">
                  <c:v>65000.03079291763</c:v>
                </c:pt>
                <c:pt idx="2397" formatCode="#,##0">
                  <c:v>65027.15935334873</c:v>
                </c:pt>
                <c:pt idx="2398" formatCode="#,##0">
                  <c:v>65054.28791377983</c:v>
                </c:pt>
                <c:pt idx="2399" formatCode="#,##0">
                  <c:v>65081.41647421093</c:v>
                </c:pt>
                <c:pt idx="2400" formatCode="#,##0">
                  <c:v>65108.54503464203</c:v>
                </c:pt>
                <c:pt idx="2401" formatCode="#,##0">
                  <c:v>65135.67359507314</c:v>
                </c:pt>
                <c:pt idx="2402" formatCode="#,##0">
                  <c:v>65162.80215550424</c:v>
                </c:pt>
                <c:pt idx="2403" formatCode="#,##0">
                  <c:v>65189.93071593533</c:v>
                </c:pt>
                <c:pt idx="2404" formatCode="#,##0">
                  <c:v>65217.05927636643</c:v>
                </c:pt>
                <c:pt idx="2405" formatCode="#,##0">
                  <c:v>65244.18783679753</c:v>
                </c:pt>
                <c:pt idx="2406" formatCode="#,##0">
                  <c:v>65271.31639722864</c:v>
                </c:pt>
                <c:pt idx="2407" formatCode="#,##0">
                  <c:v>65298.44495765974</c:v>
                </c:pt>
                <c:pt idx="2408" formatCode="#,##0">
                  <c:v>65325.57351809083</c:v>
                </c:pt>
                <c:pt idx="2409" formatCode="#,##0">
                  <c:v>65352.70207852194</c:v>
                </c:pt>
                <c:pt idx="2410" formatCode="#,##0">
                  <c:v>65379.83063895304</c:v>
                </c:pt>
                <c:pt idx="2411" formatCode="#,##0">
                  <c:v>65406.95919938414</c:v>
                </c:pt>
                <c:pt idx="2412" formatCode="#,##0">
                  <c:v>65434.08775981524</c:v>
                </c:pt>
                <c:pt idx="2413" formatCode="#,##0">
                  <c:v>65461.21632024635</c:v>
                </c:pt>
                <c:pt idx="2414" formatCode="#,##0">
                  <c:v>65488.34488067745</c:v>
                </c:pt>
                <c:pt idx="2415" formatCode="#,##0">
                  <c:v>65515.47344110854</c:v>
                </c:pt>
                <c:pt idx="2416" formatCode="#,##0">
                  <c:v>65542.60200153965</c:v>
                </c:pt>
                <c:pt idx="2417" formatCode="#,##0">
                  <c:v>65569.73056197075</c:v>
                </c:pt>
                <c:pt idx="2418" formatCode="#,##0">
                  <c:v>65596.85912240184</c:v>
                </c:pt>
                <c:pt idx="2419" formatCode="#,##0">
                  <c:v>65623.98768283294</c:v>
                </c:pt>
                <c:pt idx="2420" formatCode="#,##0">
                  <c:v>65651.11624326406</c:v>
                </c:pt>
                <c:pt idx="2421" formatCode="#,##0">
                  <c:v>65678.24480369515</c:v>
                </c:pt>
                <c:pt idx="2422" formatCode="#,##0">
                  <c:v>65705.37336412625</c:v>
                </c:pt>
                <c:pt idx="2423" formatCode="#,##0">
                  <c:v>65732.50192455734</c:v>
                </c:pt>
                <c:pt idx="2424" formatCode="#,##0">
                  <c:v>65759.63048498846</c:v>
                </c:pt>
                <c:pt idx="2425" formatCode="#,##0">
                  <c:v>65786.75904541956</c:v>
                </c:pt>
                <c:pt idx="2426" formatCode="#,##0">
                  <c:v>65813.88760585066</c:v>
                </c:pt>
                <c:pt idx="2427" formatCode="#,##0">
                  <c:v>65841.01616628175</c:v>
                </c:pt>
                <c:pt idx="2428" formatCode="#,##0">
                  <c:v>65868.14472671285</c:v>
                </c:pt>
                <c:pt idx="2429" formatCode="#,##0">
                  <c:v>65895.27328714397</c:v>
                </c:pt>
                <c:pt idx="2430" formatCode="#,##0">
                  <c:v>65922.40184757506</c:v>
                </c:pt>
                <c:pt idx="2431" formatCode="#,##0">
                  <c:v>65949.53040800616</c:v>
                </c:pt>
                <c:pt idx="2432" formatCode="#,##0">
                  <c:v>65976.65896843725</c:v>
                </c:pt>
                <c:pt idx="2433" formatCode="#,##0">
                  <c:v>66003.78752886835</c:v>
                </c:pt>
                <c:pt idx="2434" formatCode="#,##0">
                  <c:v>66030.91608929947</c:v>
                </c:pt>
                <c:pt idx="2435" formatCode="#,##0">
                  <c:v>66058.04464973057</c:v>
                </c:pt>
                <c:pt idx="2436" formatCode="#,##0">
                  <c:v>66085.17321016166</c:v>
                </c:pt>
                <c:pt idx="2437" formatCode="#,##0">
                  <c:v>66112.30177059276</c:v>
                </c:pt>
                <c:pt idx="2438" formatCode="#,##0">
                  <c:v>66139.43033102386</c:v>
                </c:pt>
                <c:pt idx="2439" formatCode="#,##0">
                  <c:v>66166.55889145497</c:v>
                </c:pt>
                <c:pt idx="2440" formatCode="#,##0">
                  <c:v>66193.68745188607</c:v>
                </c:pt>
                <c:pt idx="2441" formatCode="#,##0">
                  <c:v>66220.81601231717</c:v>
                </c:pt>
                <c:pt idx="2442" formatCode="#,##0">
                  <c:v>66247.94457274827</c:v>
                </c:pt>
                <c:pt idx="2443" formatCode="#,##0">
                  <c:v>66275.07313317936</c:v>
                </c:pt>
                <c:pt idx="2444" formatCode="#,##0">
                  <c:v>66302.20169361048</c:v>
                </c:pt>
                <c:pt idx="2445" formatCode="#,##0">
                  <c:v>66329.33025404157</c:v>
                </c:pt>
                <c:pt idx="2446" formatCode="#,##0">
                  <c:v>66356.45881447267</c:v>
                </c:pt>
                <c:pt idx="2447" formatCode="#,##0">
                  <c:v>66383.58737490377</c:v>
                </c:pt>
                <c:pt idx="2448" formatCode="#,##0">
                  <c:v>66410.71593533487</c:v>
                </c:pt>
                <c:pt idx="2449" formatCode="#,##0">
                  <c:v>66437.84449576598</c:v>
                </c:pt>
                <c:pt idx="2450" formatCode="#,##0">
                  <c:v>66464.97305619707</c:v>
                </c:pt>
                <c:pt idx="2451" formatCode="#,##0">
                  <c:v>66492.10161662817</c:v>
                </c:pt>
                <c:pt idx="2452" formatCode="#,##0">
                  <c:v>66519.23017705927</c:v>
                </c:pt>
                <c:pt idx="2453" formatCode="#,##0">
                  <c:v>66546.35873749037</c:v>
                </c:pt>
                <c:pt idx="2454" formatCode="#,##0">
                  <c:v>66573.48729792149</c:v>
                </c:pt>
                <c:pt idx="2455" formatCode="#,##0">
                  <c:v>66600.61585835258</c:v>
                </c:pt>
                <c:pt idx="2456" formatCode="#,##0">
                  <c:v>66627.74441878368</c:v>
                </c:pt>
                <c:pt idx="2457" formatCode="#,##0">
                  <c:v>66654.87297921478</c:v>
                </c:pt>
                <c:pt idx="2458" formatCode="#,##0">
                  <c:v>66682.00153964587</c:v>
                </c:pt>
                <c:pt idx="2459" formatCode="#,##0">
                  <c:v>66709.13010007699</c:v>
                </c:pt>
                <c:pt idx="2460" formatCode="#,##0">
                  <c:v>66736.25866050808</c:v>
                </c:pt>
                <c:pt idx="2461" formatCode="#,##0">
                  <c:v>66763.38722093918</c:v>
                </c:pt>
                <c:pt idx="2462" formatCode="#,##0">
                  <c:v>66790.51578137028</c:v>
                </c:pt>
                <c:pt idx="2463" formatCode="#,##0">
                  <c:v>66817.6443418014</c:v>
                </c:pt>
                <c:pt idx="2464" formatCode="#,##0">
                  <c:v>66844.77290223249</c:v>
                </c:pt>
                <c:pt idx="2465" formatCode="#,##0">
                  <c:v>66871.9014626636</c:v>
                </c:pt>
                <c:pt idx="2466" formatCode="#,##0">
                  <c:v>66899.03002309469</c:v>
                </c:pt>
                <c:pt idx="2467" formatCode="#,##0">
                  <c:v>66926.15858352579</c:v>
                </c:pt>
                <c:pt idx="2468" formatCode="#,##0">
                  <c:v>66953.2871439569</c:v>
                </c:pt>
                <c:pt idx="2469" formatCode="#,##0">
                  <c:v>66980.415704388</c:v>
                </c:pt>
                <c:pt idx="2470" formatCode="#,##0">
                  <c:v>67007.54426481909</c:v>
                </c:pt>
                <c:pt idx="2471" formatCode="#,##0">
                  <c:v>67034.6728252502</c:v>
                </c:pt>
                <c:pt idx="2472" formatCode="#,##0">
                  <c:v>67061.8013856813</c:v>
                </c:pt>
                <c:pt idx="2473" formatCode="#,##0">
                  <c:v>67088.9299461124</c:v>
                </c:pt>
                <c:pt idx="2474" formatCode="#,##0">
                  <c:v>67116.0585065435</c:v>
                </c:pt>
                <c:pt idx="2475" formatCode="#,##0">
                  <c:v>67143.1870669746</c:v>
                </c:pt>
                <c:pt idx="2476" formatCode="#,##0">
                  <c:v>67170.3156274057</c:v>
                </c:pt>
                <c:pt idx="2477" formatCode="#,##0">
                  <c:v>67197.44418783679</c:v>
                </c:pt>
                <c:pt idx="2478" formatCode="#,##0">
                  <c:v>67224.5727482679</c:v>
                </c:pt>
                <c:pt idx="2479" formatCode="#,##0">
                  <c:v>67251.701308699</c:v>
                </c:pt>
                <c:pt idx="2480" formatCode="#,##0">
                  <c:v>67278.8298691301</c:v>
                </c:pt>
                <c:pt idx="2481" formatCode="#,##0">
                  <c:v>67305.9584295612</c:v>
                </c:pt>
                <c:pt idx="2482" formatCode="#,##0">
                  <c:v>67333.0869899923</c:v>
                </c:pt>
                <c:pt idx="2483" formatCode="#,##0">
                  <c:v>67360.21555042341</c:v>
                </c:pt>
                <c:pt idx="2484" formatCode="#,##0">
                  <c:v>67387.3441108545</c:v>
                </c:pt>
                <c:pt idx="2485" formatCode="#,##0">
                  <c:v>67414.47267128561</c:v>
                </c:pt>
                <c:pt idx="2486" formatCode="#,##0">
                  <c:v>67441.6012317167</c:v>
                </c:pt>
                <c:pt idx="2487" formatCode="#,##0">
                  <c:v>67468.7297921478</c:v>
                </c:pt>
                <c:pt idx="2488" formatCode="#,##0">
                  <c:v>67495.8583525789</c:v>
                </c:pt>
                <c:pt idx="2489" formatCode="#,##0">
                  <c:v>67522.98691301001</c:v>
                </c:pt>
                <c:pt idx="2490" formatCode="#,##0">
                  <c:v>67550.1154734411</c:v>
                </c:pt>
                <c:pt idx="2491" formatCode="#,##0">
                  <c:v>67577.24403387221</c:v>
                </c:pt>
                <c:pt idx="2492" formatCode="#,##0">
                  <c:v>67604.3725943033</c:v>
                </c:pt>
                <c:pt idx="2493" formatCode="#,##0">
                  <c:v>67631.5011547344</c:v>
                </c:pt>
                <c:pt idx="2494" formatCode="#,##0">
                  <c:v>67658.6297151655</c:v>
                </c:pt>
                <c:pt idx="2495" formatCode="#,##0">
                  <c:v>67685.75827559661</c:v>
                </c:pt>
                <c:pt idx="2496" formatCode="#,##0">
                  <c:v>67712.88683602771</c:v>
                </c:pt>
                <c:pt idx="2497" formatCode="#,##0">
                  <c:v>67740.0153964588</c:v>
                </c:pt>
                <c:pt idx="2498" formatCode="#,##0">
                  <c:v>67767.14395688992</c:v>
                </c:pt>
                <c:pt idx="2499" formatCode="#,##0">
                  <c:v>67794.27251732102</c:v>
                </c:pt>
                <c:pt idx="2500" formatCode="#,##0">
                  <c:v>67821.40107775212</c:v>
                </c:pt>
                <c:pt idx="2501" formatCode="#,##0">
                  <c:v>67848.5296381832</c:v>
                </c:pt>
                <c:pt idx="2502" formatCode="#,##0">
                  <c:v>67875.6581986143</c:v>
                </c:pt>
                <c:pt idx="2503" formatCode="#,##0">
                  <c:v>67902.78675904543</c:v>
                </c:pt>
                <c:pt idx="2504" formatCode="#,##0">
                  <c:v>67929.91531947652</c:v>
                </c:pt>
                <c:pt idx="2505" formatCode="#,##0">
                  <c:v>67957.04387990762</c:v>
                </c:pt>
                <c:pt idx="2506" formatCode="#,##0">
                  <c:v>67984.1724403387</c:v>
                </c:pt>
                <c:pt idx="2507" formatCode="#,##0">
                  <c:v>68011.30100076983</c:v>
                </c:pt>
                <c:pt idx="2508" formatCode="#,##0">
                  <c:v>68038.42956120093</c:v>
                </c:pt>
                <c:pt idx="2509" formatCode="#,##0">
                  <c:v>68065.55812163202</c:v>
                </c:pt>
                <c:pt idx="2510" formatCode="#,##0">
                  <c:v>68092.68668206313</c:v>
                </c:pt>
                <c:pt idx="2511" formatCode="#,##0">
                  <c:v>68119.81524249422</c:v>
                </c:pt>
                <c:pt idx="2512" formatCode="#,##0">
                  <c:v>68146.94380292534</c:v>
                </c:pt>
                <c:pt idx="2513" formatCode="#,##0">
                  <c:v>68174.07236335643</c:v>
                </c:pt>
                <c:pt idx="2514" formatCode="#,##0">
                  <c:v>68201.20092378753</c:v>
                </c:pt>
                <c:pt idx="2515" formatCode="#,##0">
                  <c:v>68228.32948421862</c:v>
                </c:pt>
                <c:pt idx="2516" formatCode="#,##0">
                  <c:v>68255.45804464973</c:v>
                </c:pt>
                <c:pt idx="2517" formatCode="#,##0">
                  <c:v>68282.58660508084</c:v>
                </c:pt>
                <c:pt idx="2518" formatCode="#,##0">
                  <c:v>68309.71516551193</c:v>
                </c:pt>
                <c:pt idx="2519" formatCode="#,##0">
                  <c:v>68336.84372594303</c:v>
                </c:pt>
                <c:pt idx="2520" formatCode="#,##0">
                  <c:v>68363.97228637413</c:v>
                </c:pt>
                <c:pt idx="2521" formatCode="#,##0">
                  <c:v>68391.10084680523</c:v>
                </c:pt>
                <c:pt idx="2522" formatCode="#,##0">
                  <c:v>68418.22940723634</c:v>
                </c:pt>
                <c:pt idx="2523" formatCode="#,##0">
                  <c:v>68445.35796766744</c:v>
                </c:pt>
                <c:pt idx="2524" formatCode="#,##0">
                  <c:v>68472.48652809854</c:v>
                </c:pt>
                <c:pt idx="2525" formatCode="#,##0">
                  <c:v>68499.61508852964</c:v>
                </c:pt>
                <c:pt idx="2526" formatCode="#,##0">
                  <c:v>68526.74364896074</c:v>
                </c:pt>
                <c:pt idx="2527" formatCode="#,##0">
                  <c:v>68553.87220939184</c:v>
                </c:pt>
                <c:pt idx="2528" formatCode="#,##0">
                  <c:v>68581.00076982294</c:v>
                </c:pt>
                <c:pt idx="2529" formatCode="#,##0">
                  <c:v>68608.12933025404</c:v>
                </c:pt>
                <c:pt idx="2530" formatCode="#,##0">
                  <c:v>68635.25789068514</c:v>
                </c:pt>
                <c:pt idx="2531" formatCode="#,##0">
                  <c:v>68662.38645111624</c:v>
                </c:pt>
                <c:pt idx="2532" formatCode="#,##0">
                  <c:v>68689.51501154735</c:v>
                </c:pt>
                <c:pt idx="2533" formatCode="#,##0">
                  <c:v>68716.64357197845</c:v>
                </c:pt>
                <c:pt idx="2534" formatCode="#,##0">
                  <c:v>68743.77213240955</c:v>
                </c:pt>
                <c:pt idx="2535" formatCode="#,##0">
                  <c:v>68770.90069284064</c:v>
                </c:pt>
                <c:pt idx="2536" formatCode="#,##0">
                  <c:v>68798.02925327174</c:v>
                </c:pt>
                <c:pt idx="2537" formatCode="#,##0">
                  <c:v>68825.15781370286</c:v>
                </c:pt>
                <c:pt idx="2538" formatCode="#,##0">
                  <c:v>68852.28637413395</c:v>
                </c:pt>
                <c:pt idx="2539" formatCode="#,##0">
                  <c:v>68879.41493456505</c:v>
                </c:pt>
                <c:pt idx="2540" formatCode="#,##0">
                  <c:v>68906.54349499614</c:v>
                </c:pt>
                <c:pt idx="2541" formatCode="#,##0">
                  <c:v>68933.67205542724</c:v>
                </c:pt>
                <c:pt idx="2542" formatCode="#,##0">
                  <c:v>68960.80061585835</c:v>
                </c:pt>
                <c:pt idx="2543" formatCode="#,##0">
                  <c:v>68987.92917628946</c:v>
                </c:pt>
                <c:pt idx="2544" formatCode="#,##0">
                  <c:v>69015.05773672056</c:v>
                </c:pt>
                <c:pt idx="2545" formatCode="#,##0">
                  <c:v>69042.18629715165</c:v>
                </c:pt>
                <c:pt idx="2546" formatCode="#,##0">
                  <c:v>69069.31485758277</c:v>
                </c:pt>
                <c:pt idx="2547" formatCode="#,##0">
                  <c:v>69096.44341801386</c:v>
                </c:pt>
                <c:pt idx="2548" formatCode="#,##0">
                  <c:v>69123.57197844496</c:v>
                </c:pt>
                <c:pt idx="2549" formatCode="#,##0">
                  <c:v>69150.70053887606</c:v>
                </c:pt>
                <c:pt idx="2550" formatCode="#,##0">
                  <c:v>69177.82909930715</c:v>
                </c:pt>
                <c:pt idx="2551" formatCode="#,##0">
                  <c:v>69204.95765973826</c:v>
                </c:pt>
                <c:pt idx="2552" formatCode="#,##0">
                  <c:v>69232.08622016937</c:v>
                </c:pt>
                <c:pt idx="2553" formatCode="#,##0">
                  <c:v>69259.21478060047</c:v>
                </c:pt>
                <c:pt idx="2554" formatCode="#,##0">
                  <c:v>69286.34334103156</c:v>
                </c:pt>
                <c:pt idx="2555" formatCode="#,##0">
                  <c:v>69313.47190146266</c:v>
                </c:pt>
                <c:pt idx="2556" formatCode="#,##0">
                  <c:v>69340.60046189377</c:v>
                </c:pt>
                <c:pt idx="2557" formatCode="#,##0">
                  <c:v>69367.72902232487</c:v>
                </c:pt>
                <c:pt idx="2558" formatCode="#,##0">
                  <c:v>69394.85758275596</c:v>
                </c:pt>
                <c:pt idx="2559" formatCode="#,##0">
                  <c:v>69421.98614318707</c:v>
                </c:pt>
                <c:pt idx="2560" formatCode="#,##0">
                  <c:v>69449.11470361816</c:v>
                </c:pt>
                <c:pt idx="2561" formatCode="#,##0">
                  <c:v>69476.24326404928</c:v>
                </c:pt>
                <c:pt idx="2562" formatCode="#,##0">
                  <c:v>69503.37182448037</c:v>
                </c:pt>
                <c:pt idx="2563" formatCode="#,##0">
                  <c:v>69530.50038491147</c:v>
                </c:pt>
                <c:pt idx="2564" formatCode="#,##0">
                  <c:v>69557.62894534257</c:v>
                </c:pt>
                <c:pt idx="2565" formatCode="#,##0">
                  <c:v>69584.75750577367</c:v>
                </c:pt>
                <c:pt idx="2566" formatCode="#,##0">
                  <c:v>69611.88606620478</c:v>
                </c:pt>
                <c:pt idx="2567" formatCode="#,##0">
                  <c:v>69639.01462663587</c:v>
                </c:pt>
                <c:pt idx="2568" formatCode="#,##0">
                  <c:v>69666.14318706698</c:v>
                </c:pt>
                <c:pt idx="2569" formatCode="#,##0">
                  <c:v>69693.27174749807</c:v>
                </c:pt>
                <c:pt idx="2570" formatCode="#,##0">
                  <c:v>69720.40030792917</c:v>
                </c:pt>
                <c:pt idx="2571" formatCode="#,##0">
                  <c:v>69747.52886836028</c:v>
                </c:pt>
                <c:pt idx="2572" formatCode="#,##0">
                  <c:v>69774.65742879138</c:v>
                </c:pt>
                <c:pt idx="2573" formatCode="#,##0">
                  <c:v>69801.78598922248</c:v>
                </c:pt>
                <c:pt idx="2574" formatCode="#,##0">
                  <c:v>69828.91454965358</c:v>
                </c:pt>
                <c:pt idx="2575" formatCode="#,##0">
                  <c:v>69856.04311008467</c:v>
                </c:pt>
                <c:pt idx="2576" formatCode="#,##0">
                  <c:v>69883.17167051578</c:v>
                </c:pt>
                <c:pt idx="2577" formatCode="#,##0">
                  <c:v>69910.30023094689</c:v>
                </c:pt>
                <c:pt idx="2578" formatCode="#,##0">
                  <c:v>69937.42879137798</c:v>
                </c:pt>
                <c:pt idx="2579" formatCode="#,##0">
                  <c:v>69964.55735180908</c:v>
                </c:pt>
                <c:pt idx="2580" formatCode="#,##0">
                  <c:v>69991.68591224018</c:v>
                </c:pt>
                <c:pt idx="2581" formatCode="#,##0">
                  <c:v>70018.8144726713</c:v>
                </c:pt>
                <c:pt idx="2582" formatCode="#,##0">
                  <c:v>70045.94303310239</c:v>
                </c:pt>
                <c:pt idx="2583" formatCode="#,##0">
                  <c:v>70073.07159353349</c:v>
                </c:pt>
                <c:pt idx="2584" formatCode="#,##0">
                  <c:v>70100.20015396459</c:v>
                </c:pt>
                <c:pt idx="2585" formatCode="#,##0">
                  <c:v>70127.32871439568</c:v>
                </c:pt>
                <c:pt idx="2586" formatCode="#,##0">
                  <c:v>70154.4572748268</c:v>
                </c:pt>
                <c:pt idx="2587" formatCode="#,##0">
                  <c:v>70181.58583525789</c:v>
                </c:pt>
                <c:pt idx="2588" formatCode="#,##0">
                  <c:v>70208.714395689</c:v>
                </c:pt>
                <c:pt idx="2589" formatCode="#,##0">
                  <c:v>70235.84295612009</c:v>
                </c:pt>
                <c:pt idx="2590" formatCode="#,##0">
                  <c:v>70262.9715165512</c:v>
                </c:pt>
                <c:pt idx="2591" formatCode="#,##0">
                  <c:v>70290.1000769823</c:v>
                </c:pt>
                <c:pt idx="2592" formatCode="#,##0">
                  <c:v>70317.2286374134</c:v>
                </c:pt>
                <c:pt idx="2593" formatCode="#,##0">
                  <c:v>70344.3571978445</c:v>
                </c:pt>
                <c:pt idx="2594" formatCode="#,##0">
                  <c:v>70371.4857582756</c:v>
                </c:pt>
                <c:pt idx="2595" formatCode="#,##0">
                  <c:v>70398.6143187067</c:v>
                </c:pt>
                <c:pt idx="2596" formatCode="#,##0">
                  <c:v>70425.7428791378</c:v>
                </c:pt>
                <c:pt idx="2597" formatCode="#,##0">
                  <c:v>70452.8714395689</c:v>
                </c:pt>
                <c:pt idx="2598" formatCode="#,##0">
                  <c:v>70480.0</c:v>
                </c:pt>
              </c:numCache>
            </c:numRef>
          </c:cat>
          <c:val>
            <c:numRef>
              <c:f>Teststrecke!$H$23:$H$2621</c:f>
              <c:numCache>
                <c:formatCode>#,##0.0</c:formatCode>
                <c:ptCount val="2599"/>
                <c:pt idx="0">
                  <c:v>9.8236739826246</c:v>
                </c:pt>
                <c:pt idx="1">
                  <c:v>9.8236739826246</c:v>
                </c:pt>
                <c:pt idx="2">
                  <c:v>61.02023092549255</c:v>
                </c:pt>
                <c:pt idx="3">
                  <c:v>86.61850939692651</c:v>
                </c:pt>
                <c:pt idx="4">
                  <c:v>48.22109168977556</c:v>
                </c:pt>
                <c:pt idx="5">
                  <c:v>29.02238283620008</c:v>
                </c:pt>
                <c:pt idx="6">
                  <c:v>70.61958535228028</c:v>
                </c:pt>
                <c:pt idx="7">
                  <c:v>40.22162966745244</c:v>
                </c:pt>
                <c:pt idx="8">
                  <c:v>76.21920876790647</c:v>
                </c:pt>
                <c:pt idx="9">
                  <c:v>94.21799831813348</c:v>
                </c:pt>
                <c:pt idx="10">
                  <c:v>52.02083615037904</c:v>
                </c:pt>
                <c:pt idx="11">
                  <c:v>82.11881200936976</c:v>
                </c:pt>
                <c:pt idx="12">
                  <c:v>97.16779993886514</c:v>
                </c:pt>
                <c:pt idx="13">
                  <c:v>53.49573696074487</c:v>
                </c:pt>
                <c:pt idx="14">
                  <c:v>31.65970547168473</c:v>
                </c:pt>
                <c:pt idx="15">
                  <c:v>20.74168972715466</c:v>
                </c:pt>
                <c:pt idx="16">
                  <c:v>66.47923879775759</c:v>
                </c:pt>
                <c:pt idx="17">
                  <c:v>38.1514563901911</c:v>
                </c:pt>
                <c:pt idx="18">
                  <c:v>23.98756518640785</c:v>
                </c:pt>
                <c:pt idx="19">
                  <c:v>68.10217652738417</c:v>
                </c:pt>
                <c:pt idx="20">
                  <c:v>141.3560391407403</c:v>
                </c:pt>
                <c:pt idx="21">
                  <c:v>126.7864135045504</c:v>
                </c:pt>
                <c:pt idx="22">
                  <c:v>119.5016006864554</c:v>
                </c:pt>
                <c:pt idx="23">
                  <c:v>64.66263733454002</c:v>
                </c:pt>
                <c:pt idx="24">
                  <c:v>37.24315565858231</c:v>
                </c:pt>
                <c:pt idx="25">
                  <c:v>23.53341482060345</c:v>
                </c:pt>
                <c:pt idx="26">
                  <c:v>16.67854440161403</c:v>
                </c:pt>
                <c:pt idx="27">
                  <c:v>64.44766613498727</c:v>
                </c:pt>
                <c:pt idx="28">
                  <c:v>37.13567005880593</c:v>
                </c:pt>
                <c:pt idx="29">
                  <c:v>23.47967202071527</c:v>
                </c:pt>
                <c:pt idx="30">
                  <c:v>67.84822994453787</c:v>
                </c:pt>
                <c:pt idx="31">
                  <c:v>-12.36060497928671</c:v>
                </c:pt>
                <c:pt idx="32">
                  <c:v>-1.268465498331055</c:v>
                </c:pt>
                <c:pt idx="33">
                  <c:v>55.47416118501472</c:v>
                </c:pt>
                <c:pt idx="34">
                  <c:v>83.84547452668761</c:v>
                </c:pt>
                <c:pt idx="35">
                  <c:v>46.8345742546561</c:v>
                </c:pt>
                <c:pt idx="36">
                  <c:v>28.32912411864035</c:v>
                </c:pt>
                <c:pt idx="37">
                  <c:v>19.07639905063248</c:v>
                </c:pt>
                <c:pt idx="38">
                  <c:v>14.45003651662854</c:v>
                </c:pt>
                <c:pt idx="39">
                  <c:v>63.33341219249452</c:v>
                </c:pt>
                <c:pt idx="40">
                  <c:v>36.57854308755956</c:v>
                </c:pt>
                <c:pt idx="41">
                  <c:v>23.20110853509208</c:v>
                </c:pt>
                <c:pt idx="42">
                  <c:v>67.70894820172629</c:v>
                </c:pt>
                <c:pt idx="43">
                  <c:v>38.76631109217544</c:v>
                </c:pt>
                <c:pt idx="44">
                  <c:v>75.49154948026797</c:v>
                </c:pt>
                <c:pt idx="45">
                  <c:v>42.65761173144629</c:v>
                </c:pt>
                <c:pt idx="46">
                  <c:v>77.4371997999034</c:v>
                </c:pt>
                <c:pt idx="47">
                  <c:v>43.630436891264</c:v>
                </c:pt>
                <c:pt idx="48">
                  <c:v>77.92361237981225</c:v>
                </c:pt>
                <c:pt idx="49">
                  <c:v>95.07020012408638</c:v>
                </c:pt>
                <c:pt idx="50">
                  <c:v>103.6434939962235</c:v>
                </c:pt>
                <c:pt idx="51">
                  <c:v>56.73358398942402</c:v>
                </c:pt>
                <c:pt idx="52">
                  <c:v>33.2786289860243</c:v>
                </c:pt>
                <c:pt idx="53">
                  <c:v>72.7477084271924</c:v>
                </c:pt>
                <c:pt idx="54">
                  <c:v>41.2856912049085</c:v>
                </c:pt>
                <c:pt idx="55">
                  <c:v>76.7512395366345</c:v>
                </c:pt>
                <c:pt idx="56">
                  <c:v>43.28745675962955</c:v>
                </c:pt>
                <c:pt idx="57">
                  <c:v>26.55556537112707</c:v>
                </c:pt>
                <c:pt idx="58">
                  <c:v>69.38617661974379</c:v>
                </c:pt>
                <c:pt idx="59">
                  <c:v>90.80148224405214</c:v>
                </c:pt>
                <c:pt idx="60">
                  <c:v>101.5091350562063</c:v>
                </c:pt>
                <c:pt idx="61">
                  <c:v>106.8629614622834</c:v>
                </c:pt>
                <c:pt idx="62">
                  <c:v>109.539874665322</c:v>
                </c:pt>
                <c:pt idx="63">
                  <c:v>110.8783312668412</c:v>
                </c:pt>
                <c:pt idx="64">
                  <c:v>162.7441165104688</c:v>
                </c:pt>
                <c:pt idx="65">
                  <c:v>137.4804521894147</c:v>
                </c:pt>
                <c:pt idx="66">
                  <c:v>73.65206308601962</c:v>
                </c:pt>
                <c:pt idx="67">
                  <c:v>41.73786853432211</c:v>
                </c:pt>
                <c:pt idx="68">
                  <c:v>25.78077125847335</c:v>
                </c:pt>
                <c:pt idx="69">
                  <c:v>17.80222262054898</c:v>
                </c:pt>
                <c:pt idx="70">
                  <c:v>65.00950524445474</c:v>
                </c:pt>
                <c:pt idx="71">
                  <c:v>37.41658961353967</c:v>
                </c:pt>
                <c:pt idx="72">
                  <c:v>74.81668874095008</c:v>
                </c:pt>
                <c:pt idx="73">
                  <c:v>42.32018136178734</c:v>
                </c:pt>
                <c:pt idx="74">
                  <c:v>77.26848461507391</c:v>
                </c:pt>
                <c:pt idx="75">
                  <c:v>43.54607929884926</c:v>
                </c:pt>
                <c:pt idx="76">
                  <c:v>26.68487664073693</c:v>
                </c:pt>
                <c:pt idx="77">
                  <c:v>69.45083225454871</c:v>
                </c:pt>
                <c:pt idx="78">
                  <c:v>39.63725311858666</c:v>
                </c:pt>
                <c:pt idx="79">
                  <c:v>75.92702049347357</c:v>
                </c:pt>
                <c:pt idx="80">
                  <c:v>145.268461123785</c:v>
                </c:pt>
                <c:pt idx="81">
                  <c:v>77.54606755320479</c:v>
                </c:pt>
                <c:pt idx="82">
                  <c:v>43.6848707679147</c:v>
                </c:pt>
                <c:pt idx="83">
                  <c:v>26.75427237526965</c:v>
                </c:pt>
                <c:pt idx="84">
                  <c:v>69.48553012181507</c:v>
                </c:pt>
                <c:pt idx="85">
                  <c:v>39.65460205221984</c:v>
                </c:pt>
                <c:pt idx="86">
                  <c:v>-77.65397586831369</c:v>
                </c:pt>
                <c:pt idx="87">
                  <c:v>17.28140600002341</c:v>
                </c:pt>
                <c:pt idx="88">
                  <c:v>13.552539991324</c:v>
                </c:pt>
                <c:pt idx="89">
                  <c:v>216.4743347584461</c:v>
                </c:pt>
                <c:pt idx="90">
                  <c:v>113.1490043705354</c:v>
                </c:pt>
                <c:pt idx="91">
                  <c:v>112.6828961194479</c:v>
                </c:pt>
                <c:pt idx="92">
                  <c:v>61.25328505103626</c:v>
                </c:pt>
                <c:pt idx="93">
                  <c:v>86.73503645969838</c:v>
                </c:pt>
                <c:pt idx="94">
                  <c:v>48.27935522116148</c:v>
                </c:pt>
                <c:pt idx="95">
                  <c:v>-22.14504234097491</c:v>
                </c:pt>
                <c:pt idx="96">
                  <c:v>-6.160684179175153</c:v>
                </c:pt>
                <c:pt idx="97">
                  <c:v>1.831494901724723</c:v>
                </c:pt>
                <c:pt idx="98">
                  <c:v>5.827584442174661</c:v>
                </c:pt>
                <c:pt idx="99">
                  <c:v>7.82562921239963</c:v>
                </c:pt>
                <c:pt idx="100">
                  <c:v>8.824651597512113</c:v>
                </c:pt>
                <c:pt idx="101">
                  <c:v>9.324162790068357</c:v>
                </c:pt>
                <c:pt idx="102">
                  <c:v>60.77047532921443</c:v>
                </c:pt>
                <c:pt idx="103">
                  <c:v>35.29707465591952</c:v>
                </c:pt>
                <c:pt idx="104">
                  <c:v>22.56037431927206</c:v>
                </c:pt>
                <c:pt idx="105">
                  <c:v>16.19202415094833</c:v>
                </c:pt>
                <c:pt idx="106">
                  <c:v>64.20440600965441</c:v>
                </c:pt>
                <c:pt idx="107">
                  <c:v>37.0140399961395</c:v>
                </c:pt>
                <c:pt idx="108">
                  <c:v>74.61541393225001</c:v>
                </c:pt>
                <c:pt idx="109">
                  <c:v>42.2195439574373</c:v>
                </c:pt>
                <c:pt idx="110">
                  <c:v>77.2181659128989</c:v>
                </c:pt>
                <c:pt idx="111">
                  <c:v>43.52091994776174</c:v>
                </c:pt>
                <c:pt idx="112">
                  <c:v>26.67229696519318</c:v>
                </c:pt>
                <c:pt idx="113">
                  <c:v>69.44454241677683</c:v>
                </c:pt>
                <c:pt idx="114">
                  <c:v>39.63410819970071</c:v>
                </c:pt>
                <c:pt idx="115">
                  <c:v>24.72889109116266</c:v>
                </c:pt>
                <c:pt idx="116">
                  <c:v>17.27628253689363</c:v>
                </c:pt>
                <c:pt idx="117">
                  <c:v>64.74653520262705</c:v>
                </c:pt>
                <c:pt idx="118">
                  <c:v>37.28510459262582</c:v>
                </c:pt>
                <c:pt idx="119">
                  <c:v>23.55438928762522</c:v>
                </c:pt>
                <c:pt idx="120">
                  <c:v>16.68903163512491</c:v>
                </c:pt>
                <c:pt idx="121">
                  <c:v>64.4529097517427</c:v>
                </c:pt>
                <c:pt idx="122">
                  <c:v>37.13829186718365</c:v>
                </c:pt>
                <c:pt idx="123">
                  <c:v>23.48098292490413</c:v>
                </c:pt>
                <c:pt idx="124">
                  <c:v>16.65232845376436</c:v>
                </c:pt>
                <c:pt idx="125">
                  <c:v>13.23800121819448</c:v>
                </c:pt>
                <c:pt idx="126">
                  <c:v>62.72739454327748</c:v>
                </c:pt>
                <c:pt idx="127">
                  <c:v>36.27553426295104</c:v>
                </c:pt>
                <c:pt idx="128">
                  <c:v>23.04960412278782</c:v>
                </c:pt>
                <c:pt idx="129">
                  <c:v>16.43663905270621</c:v>
                </c:pt>
                <c:pt idx="130">
                  <c:v>64.32671346053335</c:v>
                </c:pt>
                <c:pt idx="131">
                  <c:v>37.07519372157897</c:v>
                </c:pt>
                <c:pt idx="132">
                  <c:v>74.64599079496973</c:v>
                </c:pt>
                <c:pt idx="133">
                  <c:v>42.23483238879717</c:v>
                </c:pt>
                <c:pt idx="134">
                  <c:v>26.02925318571089</c:v>
                </c:pt>
                <c:pt idx="135">
                  <c:v>69.12302052703569</c:v>
                </c:pt>
                <c:pt idx="136">
                  <c:v>39.47334725483014</c:v>
                </c:pt>
                <c:pt idx="137">
                  <c:v>75.84506756159533</c:v>
                </c:pt>
                <c:pt idx="138">
                  <c:v>145.2274846578458</c:v>
                </c:pt>
                <c:pt idx="139">
                  <c:v>77.52557932023522</c:v>
                </c:pt>
                <c:pt idx="140">
                  <c:v>94.87118359429786</c:v>
                </c:pt>
                <c:pt idx="141">
                  <c:v>154.7405426741971</c:v>
                </c:pt>
                <c:pt idx="142">
                  <c:v>133.4786652712788</c:v>
                </c:pt>
                <c:pt idx="143">
                  <c:v>122.8477265698197</c:v>
                </c:pt>
                <c:pt idx="144">
                  <c:v>117.5322572190901</c:v>
                </c:pt>
                <c:pt idx="145">
                  <c:v>114.8745225437253</c:v>
                </c:pt>
                <c:pt idx="146">
                  <c:v>164.7422121489109</c:v>
                </c:pt>
                <c:pt idx="147">
                  <c:v>138.4795000086357</c:v>
                </c:pt>
                <c:pt idx="148">
                  <c:v>74.15158699563014</c:v>
                </c:pt>
                <c:pt idx="149">
                  <c:v>144.3807443748633</c:v>
                </c:pt>
                <c:pt idx="150">
                  <c:v>179.4953230644798</c:v>
                </c:pt>
                <c:pt idx="151">
                  <c:v>248.249169352156</c:v>
                </c:pt>
                <c:pt idx="152">
                  <c:v>129.0364216673903</c:v>
                </c:pt>
                <c:pt idx="153">
                  <c:v>171.8231617107434</c:v>
                </c:pt>
                <c:pt idx="154">
                  <c:v>90.82341784668399</c:v>
                </c:pt>
                <c:pt idx="155">
                  <c:v>101.5201028575222</c:v>
                </c:pt>
                <c:pt idx="156">
                  <c:v>55.67188842007342</c:v>
                </c:pt>
                <c:pt idx="157">
                  <c:v>32.74778120134901</c:v>
                </c:pt>
                <c:pt idx="158">
                  <c:v>21.28572759198681</c:v>
                </c:pt>
                <c:pt idx="159">
                  <c:v>66.75125773017364</c:v>
                </c:pt>
                <c:pt idx="160">
                  <c:v>38.28746585639912</c:v>
                </c:pt>
                <c:pt idx="161">
                  <c:v>24.05556991951186</c:v>
                </c:pt>
                <c:pt idx="162">
                  <c:v>68.13617889393618</c:v>
                </c:pt>
                <c:pt idx="163">
                  <c:v>38.97992643828039</c:v>
                </c:pt>
                <c:pt idx="164">
                  <c:v>24.4018002104525</c:v>
                </c:pt>
                <c:pt idx="165">
                  <c:v>17.11273709653855</c:v>
                </c:pt>
                <c:pt idx="166">
                  <c:v>13.46820553958157</c:v>
                </c:pt>
                <c:pt idx="167">
                  <c:v>11.64593976110308</c:v>
                </c:pt>
                <c:pt idx="168">
                  <c:v>10.73480687186384</c:v>
                </c:pt>
                <c:pt idx="169">
                  <c:v>61.47579737011217</c:v>
                </c:pt>
                <c:pt idx="170">
                  <c:v>35.64973567636838</c:v>
                </c:pt>
                <c:pt idx="171">
                  <c:v>73.93326177236443</c:v>
                </c:pt>
                <c:pt idx="172">
                  <c:v>41.87846787749451</c:v>
                </c:pt>
                <c:pt idx="173">
                  <c:v>25.85107093005956</c:v>
                </c:pt>
                <c:pt idx="174">
                  <c:v>17.83737245634208</c:v>
                </c:pt>
                <c:pt idx="175">
                  <c:v>65.0270801623513</c:v>
                </c:pt>
                <c:pt idx="176">
                  <c:v>88.62193401535589</c:v>
                </c:pt>
                <c:pt idx="177">
                  <c:v>100.4193609418582</c:v>
                </c:pt>
                <c:pt idx="178">
                  <c:v>106.3180744051094</c:v>
                </c:pt>
                <c:pt idx="179">
                  <c:v>109.2674311367349</c:v>
                </c:pt>
                <c:pt idx="180">
                  <c:v>59.54555255967975</c:v>
                </c:pt>
                <c:pt idx="181">
                  <c:v>34.68461327115218</c:v>
                </c:pt>
                <c:pt idx="182">
                  <c:v>22.25414362688839</c:v>
                </c:pt>
                <c:pt idx="183">
                  <c:v>16.0389088047565</c:v>
                </c:pt>
                <c:pt idx="184">
                  <c:v>-38.2652655491774</c:v>
                </c:pt>
                <c:pt idx="185">
                  <c:v>-14.2207957832764</c:v>
                </c:pt>
                <c:pt idx="186">
                  <c:v>100.19455298541</c:v>
                </c:pt>
                <c:pt idx="187">
                  <c:v>106.2056704268853</c:v>
                </c:pt>
                <c:pt idx="188">
                  <c:v>109.211229147623</c:v>
                </c:pt>
                <c:pt idx="189">
                  <c:v>161.9105654508597</c:v>
                </c:pt>
                <c:pt idx="190">
                  <c:v>188.260233602478</c:v>
                </c:pt>
                <c:pt idx="191">
                  <c:v>201.4350676782872</c:v>
                </c:pt>
                <c:pt idx="192">
                  <c:v>156.8259277733239</c:v>
                </c:pt>
                <c:pt idx="193">
                  <c:v>134.5213578208422</c:v>
                </c:pt>
                <c:pt idx="194">
                  <c:v>123.3690728446014</c:v>
                </c:pt>
                <c:pt idx="195">
                  <c:v>117.7929303564809</c:v>
                </c:pt>
                <c:pt idx="196">
                  <c:v>166.2014160552887</c:v>
                </c:pt>
                <c:pt idx="197">
                  <c:v>139.2091019618246</c:v>
                </c:pt>
                <c:pt idx="198">
                  <c:v>125.7129449150926</c:v>
                </c:pt>
                <c:pt idx="199">
                  <c:v>16.57175250599063</c:v>
                </c:pt>
                <c:pt idx="200">
                  <c:v>13.19771324430761</c:v>
                </c:pt>
                <c:pt idx="201">
                  <c:v>11.51069361346611</c:v>
                </c:pt>
                <c:pt idx="202">
                  <c:v>10.66718379804535</c:v>
                </c:pt>
                <c:pt idx="203">
                  <c:v>61.44198583320293</c:v>
                </c:pt>
                <c:pt idx="204">
                  <c:v>35.63282990791376</c:v>
                </c:pt>
                <c:pt idx="205">
                  <c:v>22.72825194526918</c:v>
                </c:pt>
                <c:pt idx="206">
                  <c:v>16.27596296394689</c:v>
                </c:pt>
                <c:pt idx="207">
                  <c:v>13.04981847328574</c:v>
                </c:pt>
                <c:pt idx="208">
                  <c:v>11.43674622795517</c:v>
                </c:pt>
                <c:pt idx="209">
                  <c:v>10.63021010528989</c:v>
                </c:pt>
                <c:pt idx="210">
                  <c:v>10.22694204395724</c:v>
                </c:pt>
                <c:pt idx="211">
                  <c:v>61.22186495615887</c:v>
                </c:pt>
                <c:pt idx="212">
                  <c:v>35.52276946939173</c:v>
                </c:pt>
                <c:pt idx="213">
                  <c:v>73.86977866887612</c:v>
                </c:pt>
                <c:pt idx="214">
                  <c:v>93.0432832686183</c:v>
                </c:pt>
                <c:pt idx="215">
                  <c:v>0.236921682753504</c:v>
                </c:pt>
                <c:pt idx="216">
                  <c:v>-199.7559299387828</c:v>
                </c:pt>
                <c:pt idx="217">
                  <c:v>-197.359241863815</c:v>
                </c:pt>
                <c:pt idx="218">
                  <c:v>-93.76778394059516</c:v>
                </c:pt>
                <c:pt idx="219">
                  <c:v>-41.9720549789853</c:v>
                </c:pt>
                <c:pt idx="220">
                  <c:v>-16.07419049818035</c:v>
                </c:pt>
                <c:pt idx="221">
                  <c:v>-3.125258257777873</c:v>
                </c:pt>
                <c:pt idx="222">
                  <c:v>-47.84734908044459</c:v>
                </c:pt>
                <c:pt idx="223">
                  <c:v>-121.4049514346459</c:v>
                </c:pt>
                <c:pt idx="224">
                  <c:v>-414.1665373260863</c:v>
                </c:pt>
                <c:pt idx="225">
                  <c:v>-355.7611025003346</c:v>
                </c:pt>
                <c:pt idx="226">
                  <c:v>-275.361828144591</c:v>
                </c:pt>
                <c:pt idx="227">
                  <c:v>-286.358747909587</c:v>
                </c:pt>
                <c:pt idx="228">
                  <c:v>-189.4640939063492</c:v>
                </c:pt>
                <c:pt idx="229">
                  <c:v>-89.82020996186227</c:v>
                </c:pt>
                <c:pt idx="230">
                  <c:v>-39.99826798961885</c:v>
                </c:pt>
                <c:pt idx="231">
                  <c:v>36.10925993937082</c:v>
                </c:pt>
                <c:pt idx="232">
                  <c:v>74.16302390386566</c:v>
                </c:pt>
                <c:pt idx="233">
                  <c:v>41.99334894324513</c:v>
                </c:pt>
                <c:pt idx="234">
                  <c:v>77.10506840580281</c:v>
                </c:pt>
                <c:pt idx="235">
                  <c:v>43.4643711942137</c:v>
                </c:pt>
                <c:pt idx="236">
                  <c:v>26.64402258841915</c:v>
                </c:pt>
                <c:pt idx="237">
                  <c:v>18.23384828552188</c:v>
                </c:pt>
                <c:pt idx="238">
                  <c:v>-37.16779580879471</c:v>
                </c:pt>
                <c:pt idx="239">
                  <c:v>-116.0651747988209</c:v>
                </c:pt>
                <c:pt idx="240">
                  <c:v>-309.103535122438</c:v>
                </c:pt>
                <c:pt idx="241">
                  <c:v>-456.8192722271144</c:v>
                </c:pt>
                <c:pt idx="242">
                  <c:v>-223.4977991222449</c:v>
                </c:pt>
                <c:pt idx="243">
                  <c:v>-209.230176455546</c:v>
                </c:pt>
                <c:pt idx="244">
                  <c:v>-304.4894790079325</c:v>
                </c:pt>
                <c:pt idx="245">
                  <c:v>-454.5122441698616</c:v>
                </c:pt>
                <c:pt idx="246">
                  <c:v>-273.5408420364864</c:v>
                </c:pt>
                <c:pt idx="247">
                  <c:v>-183.055140969799</c:v>
                </c:pt>
                <c:pt idx="248">
                  <c:v>-189.008847379323</c:v>
                </c:pt>
                <c:pt idx="249">
                  <c:v>-140.7891436412172</c:v>
                </c:pt>
                <c:pt idx="250">
                  <c:v>-167.8758487150322</c:v>
                </c:pt>
                <c:pt idx="251">
                  <c:v>-181.4192012519397</c:v>
                </c:pt>
                <c:pt idx="252">
                  <c:v>-188.1908775203935</c:v>
                </c:pt>
                <c:pt idx="253">
                  <c:v>-140.3801587117524</c:v>
                </c:pt>
                <c:pt idx="254">
                  <c:v>-65.27824236456389</c:v>
                </c:pt>
                <c:pt idx="255">
                  <c:v>-78.9238411338376</c:v>
                </c:pt>
                <c:pt idx="256">
                  <c:v>-34.5500835756065</c:v>
                </c:pt>
                <c:pt idx="257">
                  <c:v>-370.7391033965666</c:v>
                </c:pt>
                <c:pt idx="258">
                  <c:v>-385.2439424784428</c:v>
                </c:pt>
                <c:pt idx="259">
                  <c:v>-443.6929189622488</c:v>
                </c:pt>
                <c:pt idx="260">
                  <c:v>-370.524293318416</c:v>
                </c:pt>
                <c:pt idx="261">
                  <c:v>-487.5296513251034</c:v>
                </c:pt>
                <c:pt idx="262">
                  <c:v>-494.8357733855792</c:v>
                </c:pt>
                <c:pt idx="263">
                  <c:v>-293.7026066443452</c:v>
                </c:pt>
                <c:pt idx="264">
                  <c:v>-295.5291371594642</c:v>
                </c:pt>
                <c:pt idx="265">
                  <c:v>-194.0492885312877</c:v>
                </c:pt>
                <c:pt idx="266">
                  <c:v>-194.5059211600675</c:v>
                </c:pt>
                <c:pt idx="267">
                  <c:v>-399.5204652459291</c:v>
                </c:pt>
                <c:pt idx="268">
                  <c:v>-246.0449525745202</c:v>
                </c:pt>
                <c:pt idx="269">
                  <c:v>-220.5037531816837</c:v>
                </c:pt>
                <c:pt idx="270">
                  <c:v>-258.9297104281334</c:v>
                </c:pt>
                <c:pt idx="271">
                  <c:v>-329.3392459942262</c:v>
                </c:pt>
                <c:pt idx="272">
                  <c:v>-210.9543429486687</c:v>
                </c:pt>
                <c:pt idx="273">
                  <c:v>-100.5653344830221</c:v>
                </c:pt>
                <c:pt idx="274">
                  <c:v>-45.37083025019874</c:v>
                </c:pt>
                <c:pt idx="275">
                  <c:v>-68.97013507665501</c:v>
                </c:pt>
                <c:pt idx="276">
                  <c:v>-29.57323054701521</c:v>
                </c:pt>
                <c:pt idx="277">
                  <c:v>-9.874778282195304</c:v>
                </c:pt>
                <c:pt idx="278">
                  <c:v>-51.2221090926533</c:v>
                </c:pt>
                <c:pt idx="279">
                  <c:v>-20.69921755501435</c:v>
                </c:pt>
                <c:pt idx="280">
                  <c:v>-107.8308856719308</c:v>
                </c:pt>
                <c:pt idx="281">
                  <c:v>-100.200162787521</c:v>
                </c:pt>
                <c:pt idx="282">
                  <c:v>-96.38480134531616</c:v>
                </c:pt>
                <c:pt idx="283">
                  <c:v>-94.4771206242137</c:v>
                </c:pt>
                <c:pt idx="284">
                  <c:v>-93.52328026366251</c:v>
                </c:pt>
                <c:pt idx="285">
                  <c:v>-93.04636008338688</c:v>
                </c:pt>
                <c:pt idx="286">
                  <c:v>-41.61134305038115</c:v>
                </c:pt>
                <c:pt idx="287">
                  <c:v>-67.09039147674623</c:v>
                </c:pt>
                <c:pt idx="288">
                  <c:v>-182.2230295756646</c:v>
                </c:pt>
                <c:pt idx="289">
                  <c:v>-137.3962347393879</c:v>
                </c:pt>
                <c:pt idx="290">
                  <c:v>-63.78628037838168</c:v>
                </c:pt>
                <c:pt idx="291">
                  <c:v>24.21525374498941</c:v>
                </c:pt>
                <c:pt idx="292">
                  <c:v>17.019463863807</c:v>
                </c:pt>
                <c:pt idx="293">
                  <c:v>13.4215689232158</c:v>
                </c:pt>
                <c:pt idx="294">
                  <c:v>165.2122922815241</c:v>
                </c:pt>
                <c:pt idx="295">
                  <c:v>87.51798313207432</c:v>
                </c:pt>
                <c:pt idx="296">
                  <c:v>48.67082855734947</c:v>
                </c:pt>
                <c:pt idx="297">
                  <c:v>-73.14586261574887</c:v>
                </c:pt>
                <c:pt idx="298">
                  <c:v>-134.054208202298</c:v>
                </c:pt>
                <c:pt idx="299">
                  <c:v>-62.11526710983672</c:v>
                </c:pt>
                <c:pt idx="300">
                  <c:v>-77.34235350647401</c:v>
                </c:pt>
                <c:pt idx="301">
                  <c:v>-33.7593397619247</c:v>
                </c:pt>
                <c:pt idx="302">
                  <c:v>90.42528099608585</c:v>
                </c:pt>
                <c:pt idx="303">
                  <c:v>50.12447748935523</c:v>
                </c:pt>
                <c:pt idx="304">
                  <c:v>29.97407573598991</c:v>
                </c:pt>
                <c:pt idx="305">
                  <c:v>19.89887485930726</c:v>
                </c:pt>
                <c:pt idx="306">
                  <c:v>66.05783136383388</c:v>
                </c:pt>
                <c:pt idx="307">
                  <c:v>89.1373096160972</c:v>
                </c:pt>
                <c:pt idx="308">
                  <c:v>49.4804917993609</c:v>
                </c:pt>
                <c:pt idx="309">
                  <c:v>29.65208289099275</c:v>
                </c:pt>
                <c:pt idx="310">
                  <c:v>-31.45867850605928</c:v>
                </c:pt>
                <c:pt idx="311">
                  <c:v>-62.01405920458529</c:v>
                </c:pt>
                <c:pt idx="312">
                  <c:v>-230.8814203824521</c:v>
                </c:pt>
                <c:pt idx="313">
                  <c:v>-264.1185440285176</c:v>
                </c:pt>
                <c:pt idx="314">
                  <c:v>-229.5405489086824</c:v>
                </c:pt>
                <c:pt idx="315">
                  <c:v>-109.8584374630289</c:v>
                </c:pt>
                <c:pt idx="316">
                  <c:v>1.1791752026658</c:v>
                </c:pt>
                <c:pt idx="317">
                  <c:v>5.5014245926452</c:v>
                </c:pt>
                <c:pt idx="318">
                  <c:v>7.662549287634899</c:v>
                </c:pt>
                <c:pt idx="319">
                  <c:v>59.9396685779977</c:v>
                </c:pt>
                <c:pt idx="320">
                  <c:v>34.88167128031115</c:v>
                </c:pt>
                <c:pt idx="321">
                  <c:v>73.5492295743358</c:v>
                </c:pt>
                <c:pt idx="322">
                  <c:v>41.68645177848021</c:v>
                </c:pt>
                <c:pt idx="323">
                  <c:v>25.7550628805524</c:v>
                </c:pt>
                <c:pt idx="324">
                  <c:v>17.7893684315885</c:v>
                </c:pt>
                <c:pt idx="325">
                  <c:v>-37.3900357357614</c:v>
                </c:pt>
                <c:pt idx="326">
                  <c:v>-116.1762947623043</c:v>
                </c:pt>
                <c:pt idx="327">
                  <c:v>-155.5694242755757</c:v>
                </c:pt>
                <c:pt idx="328">
                  <c:v>-277.6591029179474</c:v>
                </c:pt>
                <c:pt idx="329">
                  <c:v>-133.9177144676614</c:v>
                </c:pt>
                <c:pt idx="330">
                  <c:v>-62.0470202425184</c:v>
                </c:pt>
                <c:pt idx="331">
                  <c:v>-26.1116731299469</c:v>
                </c:pt>
                <c:pt idx="332">
                  <c:v>-59.3405565165291</c:v>
                </c:pt>
                <c:pt idx="333">
                  <c:v>-24.75844126695225</c:v>
                </c:pt>
                <c:pt idx="334">
                  <c:v>-109.8604975278997</c:v>
                </c:pt>
                <c:pt idx="335">
                  <c:v>-101.2149687155055</c:v>
                </c:pt>
                <c:pt idx="336">
                  <c:v>-199.2853181950443</c:v>
                </c:pt>
                <c:pt idx="337">
                  <c:v>-197.1239359919458</c:v>
                </c:pt>
                <c:pt idx="338">
                  <c:v>-144.8466879475285</c:v>
                </c:pt>
                <c:pt idx="339">
                  <c:v>-118.70806392532</c:v>
                </c:pt>
                <c:pt idx="340">
                  <c:v>-105.6387519142156</c:v>
                </c:pt>
                <c:pt idx="341">
                  <c:v>-99.10409590866344</c:v>
                </c:pt>
                <c:pt idx="342">
                  <c:v>-44.64021096301943</c:v>
                </c:pt>
                <c:pt idx="343">
                  <c:v>-119.8013823759333</c:v>
                </c:pt>
                <c:pt idx="344">
                  <c:v>-54.98885419665436</c:v>
                </c:pt>
                <c:pt idx="345">
                  <c:v>-124.9757039927508</c:v>
                </c:pt>
                <c:pt idx="346">
                  <c:v>-57.5760150050631</c:v>
                </c:pt>
                <c:pt idx="347">
                  <c:v>-23.87617051121925</c:v>
                </c:pt>
                <c:pt idx="348">
                  <c:v>-7.026248264297322</c:v>
                </c:pt>
                <c:pt idx="349">
                  <c:v>1.398712859163638</c:v>
                </c:pt>
                <c:pt idx="350">
                  <c:v>5.611193420894118</c:v>
                </c:pt>
                <c:pt idx="351">
                  <c:v>7.717433701759359</c:v>
                </c:pt>
                <c:pt idx="352">
                  <c:v>59.96711078505992</c:v>
                </c:pt>
                <c:pt idx="353">
                  <c:v>34.89539238384226</c:v>
                </c:pt>
                <c:pt idx="354">
                  <c:v>73.55609012610138</c:v>
                </c:pt>
                <c:pt idx="355">
                  <c:v>41.68988205436299</c:v>
                </c:pt>
                <c:pt idx="356">
                  <c:v>76.95333496136174</c:v>
                </c:pt>
                <c:pt idx="357">
                  <c:v>94.58506141486113</c:v>
                </c:pt>
                <c:pt idx="358">
                  <c:v>52.20436769874286</c:v>
                </c:pt>
                <c:pt idx="359">
                  <c:v>82.21057778355168</c:v>
                </c:pt>
                <c:pt idx="360">
                  <c:v>97.2136828259561</c:v>
                </c:pt>
                <c:pt idx="361">
                  <c:v>104.7152353471583</c:v>
                </c:pt>
                <c:pt idx="362">
                  <c:v>159.6625685506274</c:v>
                </c:pt>
                <c:pt idx="363">
                  <c:v>-68.84654956197786</c:v>
                </c:pt>
                <c:pt idx="364">
                  <c:v>-285.4942225040164</c:v>
                </c:pt>
                <c:pt idx="365">
                  <c:v>-137.8352742606959</c:v>
                </c:pt>
                <c:pt idx="366">
                  <c:v>-64.00580013903566</c:v>
                </c:pt>
                <c:pt idx="367">
                  <c:v>-78.28762002107347</c:v>
                </c:pt>
                <c:pt idx="368">
                  <c:v>-34.23197301922444</c:v>
                </c:pt>
                <c:pt idx="369">
                  <c:v>-12.20414951829992</c:v>
                </c:pt>
                <c:pt idx="370">
                  <c:v>-1.19023776783766</c:v>
                </c:pt>
                <c:pt idx="371">
                  <c:v>4.31671810739347</c:v>
                </c:pt>
                <c:pt idx="372">
                  <c:v>7.070196045009034</c:v>
                </c:pt>
                <c:pt idx="373">
                  <c:v>8.446935013816815</c:v>
                </c:pt>
                <c:pt idx="374">
                  <c:v>9.135304498220708</c:v>
                </c:pt>
                <c:pt idx="375">
                  <c:v>9.47948924042265</c:v>
                </c:pt>
                <c:pt idx="376">
                  <c:v>60.84813855439157</c:v>
                </c:pt>
                <c:pt idx="377">
                  <c:v>35.33590626850809</c:v>
                </c:pt>
                <c:pt idx="378">
                  <c:v>22.57979012556634</c:v>
                </c:pt>
                <c:pt idx="379">
                  <c:v>16.20173205409547</c:v>
                </c:pt>
                <c:pt idx="380">
                  <c:v>13.01270301836004</c:v>
                </c:pt>
                <c:pt idx="381">
                  <c:v>11.41818850049232</c:v>
                </c:pt>
                <c:pt idx="382">
                  <c:v>10.62093124155846</c:v>
                </c:pt>
                <c:pt idx="383">
                  <c:v>61.41885955495948</c:v>
                </c:pt>
                <c:pt idx="384">
                  <c:v>-15.57529017407591</c:v>
                </c:pt>
                <c:pt idx="385">
                  <c:v>201.9104196757461</c:v>
                </c:pt>
                <c:pt idx="386">
                  <c:v>105.8670468291854</c:v>
                </c:pt>
                <c:pt idx="387">
                  <c:v>57.84536040590498</c:v>
                </c:pt>
                <c:pt idx="388">
                  <c:v>85.03107413713273</c:v>
                </c:pt>
                <c:pt idx="389">
                  <c:v>47.42737405987867</c:v>
                </c:pt>
                <c:pt idx="390">
                  <c:v>-22.57103292161632</c:v>
                </c:pt>
                <c:pt idx="391">
                  <c:v>-6.373679469495858</c:v>
                </c:pt>
                <c:pt idx="392">
                  <c:v>1.724997256564371</c:v>
                </c:pt>
                <c:pt idx="393">
                  <c:v>5.774335619594485</c:v>
                </c:pt>
                <c:pt idx="394">
                  <c:v>7.799004801109542</c:v>
                </c:pt>
                <c:pt idx="395">
                  <c:v>60.00789633473502</c:v>
                </c:pt>
                <c:pt idx="396">
                  <c:v>34.91578515867981</c:v>
                </c:pt>
                <c:pt idx="397">
                  <c:v>73.56628651352015</c:v>
                </c:pt>
                <c:pt idx="398">
                  <c:v>144.0880941338083</c:v>
                </c:pt>
                <c:pt idx="399">
                  <c:v>76.95588405821644</c:v>
                </c:pt>
                <c:pt idx="400">
                  <c:v>94.58633596328849</c:v>
                </c:pt>
                <c:pt idx="401">
                  <c:v>52.20500497295654</c:v>
                </c:pt>
                <c:pt idx="402">
                  <c:v>31.01433947779057</c:v>
                </c:pt>
                <c:pt idx="403">
                  <c:v>71.61556367307554</c:v>
                </c:pt>
                <c:pt idx="404">
                  <c:v>40.71961882785007</c:v>
                </c:pt>
                <c:pt idx="405">
                  <c:v>25.27164640523733</c:v>
                </c:pt>
                <c:pt idx="406">
                  <c:v>68.74421713679892</c:v>
                </c:pt>
                <c:pt idx="407">
                  <c:v>90.48050250257971</c:v>
                </c:pt>
                <c:pt idx="408">
                  <c:v>50.15208824260215</c:v>
                </c:pt>
                <c:pt idx="409">
                  <c:v>81.18443805548132</c:v>
                </c:pt>
                <c:pt idx="410">
                  <c:v>45.50405601905296</c:v>
                </c:pt>
                <c:pt idx="411">
                  <c:v>78.86042194370673</c:v>
                </c:pt>
                <c:pt idx="412">
                  <c:v>44.34204796316566</c:v>
                </c:pt>
                <c:pt idx="413">
                  <c:v>78.27941791576308</c:v>
                </c:pt>
                <c:pt idx="414">
                  <c:v>44.05154594919384</c:v>
                </c:pt>
                <c:pt idx="415">
                  <c:v>26.93760996590922</c:v>
                </c:pt>
                <c:pt idx="416">
                  <c:v>18.38064197426691</c:v>
                </c:pt>
                <c:pt idx="417">
                  <c:v>14.10215797844575</c:v>
                </c:pt>
                <c:pt idx="418">
                  <c:v>11.96291598053518</c:v>
                </c:pt>
                <c:pt idx="419">
                  <c:v>10.89329498157989</c:v>
                </c:pt>
                <c:pt idx="420">
                  <c:v>10.35848448210224</c:v>
                </c:pt>
                <c:pt idx="421">
                  <c:v>10.09107923236342</c:v>
                </c:pt>
                <c:pt idx="422">
                  <c:v>9.95737660749401</c:v>
                </c:pt>
                <c:pt idx="423">
                  <c:v>9.890525295059305</c:v>
                </c:pt>
                <c:pt idx="424">
                  <c:v>61.05365658170989</c:v>
                </c:pt>
                <c:pt idx="425">
                  <c:v>35.43866528216725</c:v>
                </c:pt>
                <c:pt idx="426">
                  <c:v>22.63116963239592</c:v>
                </c:pt>
                <c:pt idx="427">
                  <c:v>16.22742180751026</c:v>
                </c:pt>
                <c:pt idx="428">
                  <c:v>13.02554789506743</c:v>
                </c:pt>
                <c:pt idx="429">
                  <c:v>62.62116788171397</c:v>
                </c:pt>
                <c:pt idx="430">
                  <c:v>36.22242093216928</c:v>
                </c:pt>
                <c:pt idx="431">
                  <c:v>23.02304745739694</c:v>
                </c:pt>
                <c:pt idx="432">
                  <c:v>67.61991766287871</c:v>
                </c:pt>
                <c:pt idx="433">
                  <c:v>38.72179582275165</c:v>
                </c:pt>
                <c:pt idx="434">
                  <c:v>24.27273490268813</c:v>
                </c:pt>
                <c:pt idx="435">
                  <c:v>17.04820444265637</c:v>
                </c:pt>
                <c:pt idx="436">
                  <c:v>64.63249615550843</c:v>
                </c:pt>
                <c:pt idx="437">
                  <c:v>37.22808506906652</c:v>
                </c:pt>
                <c:pt idx="438">
                  <c:v>23.52587952584556</c:v>
                </c:pt>
                <c:pt idx="439">
                  <c:v>16.67477675423508</c:v>
                </c:pt>
                <c:pt idx="440">
                  <c:v>64.44578231129779</c:v>
                </c:pt>
                <c:pt idx="441">
                  <c:v>37.1347281469612</c:v>
                </c:pt>
                <c:pt idx="442">
                  <c:v>74.67575800766085</c:v>
                </c:pt>
                <c:pt idx="443">
                  <c:v>93.44627293801067</c:v>
                </c:pt>
                <c:pt idx="444">
                  <c:v>51.63497346031763</c:v>
                </c:pt>
                <c:pt idx="445">
                  <c:v>81.92588066433906</c:v>
                </c:pt>
                <c:pt idx="446">
                  <c:v>45.87477732348184</c:v>
                </c:pt>
                <c:pt idx="447">
                  <c:v>79.04578259592117</c:v>
                </c:pt>
                <c:pt idx="448">
                  <c:v>44.43472828927288</c:v>
                </c:pt>
                <c:pt idx="449">
                  <c:v>78.32575807881669</c:v>
                </c:pt>
                <c:pt idx="450">
                  <c:v>95.27127297358861</c:v>
                </c:pt>
                <c:pt idx="451">
                  <c:v>52.5474734781066</c:v>
                </c:pt>
                <c:pt idx="452">
                  <c:v>133.5786876161015</c:v>
                </c:pt>
                <c:pt idx="453">
                  <c:v>122.897737742231</c:v>
                </c:pt>
                <c:pt idx="454">
                  <c:v>66.36070586242779</c:v>
                </c:pt>
                <c:pt idx="455">
                  <c:v>38.0921899225262</c:v>
                </c:pt>
                <c:pt idx="456">
                  <c:v>75.15448889544335</c:v>
                </c:pt>
                <c:pt idx="457">
                  <c:v>42.48908143903397</c:v>
                </c:pt>
                <c:pt idx="458">
                  <c:v>26.15637771082929</c:v>
                </c:pt>
                <c:pt idx="459">
                  <c:v>17.99002584672694</c:v>
                </c:pt>
                <c:pt idx="460">
                  <c:v>65.10340685754372</c:v>
                </c:pt>
                <c:pt idx="461">
                  <c:v>37.46354042008416</c:v>
                </c:pt>
                <c:pt idx="462">
                  <c:v>23.64360720135438</c:v>
                </c:pt>
                <c:pt idx="463">
                  <c:v>16.73364059198949</c:v>
                </c:pt>
                <c:pt idx="464">
                  <c:v>13.27865728730704</c:v>
                </c:pt>
                <c:pt idx="465">
                  <c:v>11.55116563496582</c:v>
                </c:pt>
                <c:pt idx="466">
                  <c:v>10.68741980879521</c:v>
                </c:pt>
                <c:pt idx="467">
                  <c:v>-40.94101004715804</c:v>
                </c:pt>
                <c:pt idx="468">
                  <c:v>-66.75522497513468</c:v>
                </c:pt>
                <c:pt idx="469">
                  <c:v>-130.858889381991</c:v>
                </c:pt>
                <c:pt idx="470">
                  <c:v>-60.51760769968317</c:v>
                </c:pt>
                <c:pt idx="471">
                  <c:v>-25.34696685852929</c:v>
                </c:pt>
                <c:pt idx="472">
                  <c:v>-7.761646437952341</c:v>
                </c:pt>
                <c:pt idx="473">
                  <c:v>1.031013772336129</c:v>
                </c:pt>
                <c:pt idx="474">
                  <c:v>5.427343877480364</c:v>
                </c:pt>
                <c:pt idx="475">
                  <c:v>7.625508930052481</c:v>
                </c:pt>
                <c:pt idx="476">
                  <c:v>8.72459145633854</c:v>
                </c:pt>
                <c:pt idx="477">
                  <c:v>9.27413271948157</c:v>
                </c:pt>
                <c:pt idx="478">
                  <c:v>9.548903351053085</c:v>
                </c:pt>
                <c:pt idx="479">
                  <c:v>60.88284560970678</c:v>
                </c:pt>
                <c:pt idx="480">
                  <c:v>86.54981673903364</c:v>
                </c:pt>
                <c:pt idx="481">
                  <c:v>48.18674536082912</c:v>
                </c:pt>
                <c:pt idx="482">
                  <c:v>29.00520967172686</c:v>
                </c:pt>
                <c:pt idx="483">
                  <c:v>-31.78211511569222</c:v>
                </c:pt>
                <c:pt idx="484">
                  <c:v>-10.97922056653381</c:v>
                </c:pt>
                <c:pt idx="485">
                  <c:v>-0.577773291954605</c:v>
                </c:pt>
                <c:pt idx="486">
                  <c:v>4.622950345334997</c:v>
                </c:pt>
                <c:pt idx="487">
                  <c:v>7.223312163979798</c:v>
                </c:pt>
                <c:pt idx="488">
                  <c:v>8.523493073302198</c:v>
                </c:pt>
                <c:pt idx="489">
                  <c:v>9.173583527963398</c:v>
                </c:pt>
                <c:pt idx="490">
                  <c:v>60.69518569816194</c:v>
                </c:pt>
                <c:pt idx="491">
                  <c:v>35.25942984039327</c:v>
                </c:pt>
                <c:pt idx="492">
                  <c:v>22.54155191150894</c:v>
                </c:pt>
                <c:pt idx="493">
                  <c:v>16.18261294706677</c:v>
                </c:pt>
                <c:pt idx="494">
                  <c:v>64.19970040771364</c:v>
                </c:pt>
                <c:pt idx="495">
                  <c:v>37.01168719516912</c:v>
                </c:pt>
                <c:pt idx="496">
                  <c:v>23.41768058889686</c:v>
                </c:pt>
                <c:pt idx="497">
                  <c:v>16.62067728576073</c:v>
                </c:pt>
                <c:pt idx="498">
                  <c:v>13.22217563419266</c:v>
                </c:pt>
                <c:pt idx="499">
                  <c:v>62.71948175127658</c:v>
                </c:pt>
                <c:pt idx="500">
                  <c:v>36.27157786695059</c:v>
                </c:pt>
                <c:pt idx="501">
                  <c:v>23.0476259247876</c:v>
                </c:pt>
                <c:pt idx="502">
                  <c:v>16.4356499537061</c:v>
                </c:pt>
                <c:pt idx="503">
                  <c:v>13.12966196816535</c:v>
                </c:pt>
                <c:pt idx="504">
                  <c:v>62.67322491826292</c:v>
                </c:pt>
                <c:pt idx="505">
                  <c:v>36.24844945044376</c:v>
                </c:pt>
                <c:pt idx="506">
                  <c:v>74.23261865940212</c:v>
                </c:pt>
                <c:pt idx="507">
                  <c:v>42.02814632101336</c:v>
                </c:pt>
                <c:pt idx="508">
                  <c:v>77.12246709468694</c:v>
                </c:pt>
                <c:pt idx="509">
                  <c:v>43.47307053865577</c:v>
                </c:pt>
                <c:pt idx="510">
                  <c:v>129.0414861463761</c:v>
                </c:pt>
                <c:pt idx="511">
                  <c:v>69.43258006450034</c:v>
                </c:pt>
                <c:pt idx="512">
                  <c:v>142.0212409092984</c:v>
                </c:pt>
                <c:pt idx="513">
                  <c:v>127.1190143888295</c:v>
                </c:pt>
                <c:pt idx="514">
                  <c:v>119.667901128595</c:v>
                </c:pt>
                <c:pt idx="515">
                  <c:v>115.9423444984778</c:v>
                </c:pt>
                <c:pt idx="516">
                  <c:v>165.2761231262871</c:v>
                </c:pt>
                <c:pt idx="517">
                  <c:v>189.9430124401917</c:v>
                </c:pt>
                <c:pt idx="518">
                  <c:v>202.2764570971441</c:v>
                </c:pt>
                <c:pt idx="519">
                  <c:v>208.4431794256202</c:v>
                </c:pt>
                <c:pt idx="520">
                  <c:v>160.3299836469904</c:v>
                </c:pt>
                <c:pt idx="521">
                  <c:v>238.6664996434113</c:v>
                </c:pt>
                <c:pt idx="522">
                  <c:v>175.441643755886</c:v>
                </c:pt>
                <c:pt idx="523">
                  <c:v>143.8292158121232</c:v>
                </c:pt>
                <c:pt idx="524">
                  <c:v>179.2195587831098</c:v>
                </c:pt>
                <c:pt idx="525">
                  <c:v>145.7181733257352</c:v>
                </c:pt>
                <c:pt idx="526">
                  <c:v>128.9674805970478</c:v>
                </c:pt>
                <c:pt idx="527">
                  <c:v>69.39557728983621</c:v>
                </c:pt>
                <c:pt idx="528">
                  <c:v>142.0027395219663</c:v>
                </c:pt>
                <c:pt idx="529">
                  <c:v>178.3063206380313</c:v>
                </c:pt>
                <c:pt idx="530">
                  <c:v>247.6546681389318</c:v>
                </c:pt>
                <c:pt idx="531">
                  <c:v>231.1322849465141</c:v>
                </c:pt>
                <c:pt idx="532">
                  <c:v>120.4779794645693</c:v>
                </c:pt>
                <c:pt idx="533">
                  <c:v>167.5439406093329</c:v>
                </c:pt>
                <c:pt idx="534">
                  <c:v>191.0769211817146</c:v>
                </c:pt>
                <c:pt idx="535">
                  <c:v>151.6468545250376</c:v>
                </c:pt>
                <c:pt idx="536">
                  <c:v>183.128378139567</c:v>
                </c:pt>
                <c:pt idx="537">
                  <c:v>352.4588107754356</c:v>
                </c:pt>
                <c:pt idx="538">
                  <c:v>385.927470150502</c:v>
                </c:pt>
                <c:pt idx="539">
                  <c:v>402.6617998380351</c:v>
                </c:pt>
                <c:pt idx="540">
                  <c:v>359.8324077389337</c:v>
                </c:pt>
                <c:pt idx="541">
                  <c:v>338.417711689383</c:v>
                </c:pt>
                <c:pt idx="542">
                  <c:v>225.3172497788717</c:v>
                </c:pt>
                <c:pt idx="543">
                  <c:v>168.7670188236161</c:v>
                </c:pt>
                <c:pt idx="544">
                  <c:v>191.6884602888562</c:v>
                </c:pt>
                <c:pt idx="545">
                  <c:v>151.9526240786084</c:v>
                </c:pt>
                <c:pt idx="546">
                  <c:v>80.88814903061649</c:v>
                </c:pt>
                <c:pt idx="547">
                  <c:v>96.55246844948849</c:v>
                </c:pt>
                <c:pt idx="548">
                  <c:v>53.18807121605655</c:v>
                </c:pt>
                <c:pt idx="549">
                  <c:v>-19.69068434352738</c:v>
                </c:pt>
                <c:pt idx="550">
                  <c:v>46.26305176241656</c:v>
                </c:pt>
                <c:pt idx="551">
                  <c:v>79.23991981538853</c:v>
                </c:pt>
                <c:pt idx="552">
                  <c:v>146.9249107847425</c:v>
                </c:pt>
                <c:pt idx="553">
                  <c:v>129.5708493265515</c:v>
                </c:pt>
                <c:pt idx="554">
                  <c:v>172.0903755403239</c:v>
                </c:pt>
                <c:pt idx="555">
                  <c:v>142.1535817043422</c:v>
                </c:pt>
                <c:pt idx="556">
                  <c:v>280.7748556149551</c:v>
                </c:pt>
                <c:pt idx="557">
                  <c:v>247.6923786845258</c:v>
                </c:pt>
                <c:pt idx="558">
                  <c:v>231.1511402193111</c:v>
                </c:pt>
                <c:pt idx="559">
                  <c:v>274.0770779295717</c:v>
                </c:pt>
                <c:pt idx="560">
                  <c:v>449.1297176133058</c:v>
                </c:pt>
                <c:pt idx="561">
                  <c:v>331.869809683701</c:v>
                </c:pt>
                <c:pt idx="562">
                  <c:v>324.4364126617667</c:v>
                </c:pt>
                <c:pt idx="563">
                  <c:v>269.5231572079315</c:v>
                </c:pt>
                <c:pt idx="564">
                  <c:v>344.45964336675</c:v>
                </c:pt>
                <c:pt idx="565">
                  <c:v>279.5347725604231</c:v>
                </c:pt>
                <c:pt idx="566">
                  <c:v>298.2688941001277</c:v>
                </c:pt>
                <c:pt idx="567">
                  <c:v>256.4393979271121</c:v>
                </c:pt>
                <c:pt idx="568">
                  <c:v>235.5246498406042</c:v>
                </c:pt>
                <c:pt idx="569">
                  <c:v>173.8707188544824</c:v>
                </c:pt>
                <c:pt idx="570">
                  <c:v>143.0437533614215</c:v>
                </c:pt>
                <c:pt idx="571">
                  <c:v>127.630270614891</c:v>
                </c:pt>
                <c:pt idx="572">
                  <c:v>119.9235292416258</c:v>
                </c:pt>
                <c:pt idx="573">
                  <c:v>167.2667154978611</c:v>
                </c:pt>
                <c:pt idx="574">
                  <c:v>139.7417516831108</c:v>
                </c:pt>
                <c:pt idx="575">
                  <c:v>125.9792697757356</c:v>
                </c:pt>
                <c:pt idx="576">
                  <c:v>119.0980288220481</c:v>
                </c:pt>
                <c:pt idx="577">
                  <c:v>166.8539652880722</c:v>
                </c:pt>
                <c:pt idx="578">
                  <c:v>241.9284904639522</c:v>
                </c:pt>
                <c:pt idx="579">
                  <c:v>433.0554238804961</c:v>
                </c:pt>
                <c:pt idx="580">
                  <c:v>323.8326628172962</c:v>
                </c:pt>
                <c:pt idx="581">
                  <c:v>371.6143961714322</c:v>
                </c:pt>
                <c:pt idx="582">
                  <c:v>395.5052628485003</c:v>
                </c:pt>
                <c:pt idx="583">
                  <c:v>305.0575823012983</c:v>
                </c:pt>
                <c:pt idx="584">
                  <c:v>311.0302989705653</c:v>
                </c:pt>
                <c:pt idx="585">
                  <c:v>211.6235434194629</c:v>
                </c:pt>
                <c:pt idx="586">
                  <c:v>213.1167225867796</c:v>
                </c:pt>
                <c:pt idx="587">
                  <c:v>213.863312170438</c:v>
                </c:pt>
                <c:pt idx="588">
                  <c:v>111.8434930765313</c:v>
                </c:pt>
                <c:pt idx="589">
                  <c:v>163.2266974153139</c:v>
                </c:pt>
                <c:pt idx="590">
                  <c:v>137.7217426418372</c:v>
                </c:pt>
                <c:pt idx="591">
                  <c:v>227.3623791408347</c:v>
                </c:pt>
                <c:pt idx="592">
                  <c:v>118.5930265617297</c:v>
                </c:pt>
                <c:pt idx="593">
                  <c:v>166.6014641579131</c:v>
                </c:pt>
                <c:pt idx="594">
                  <c:v>344.1953537846086</c:v>
                </c:pt>
                <c:pt idx="595">
                  <c:v>381.7957416550884</c:v>
                </c:pt>
                <c:pt idx="596">
                  <c:v>349.3993786474603</c:v>
                </c:pt>
                <c:pt idx="597">
                  <c:v>230.8080832579104</c:v>
                </c:pt>
                <c:pt idx="598">
                  <c:v>222.7089925060034</c:v>
                </c:pt>
                <c:pt idx="599">
                  <c:v>116.266333244314</c:v>
                </c:pt>
                <c:pt idx="600">
                  <c:v>165.4381174992052</c:v>
                </c:pt>
                <c:pt idx="601">
                  <c:v>190.0240096266508</c:v>
                </c:pt>
                <c:pt idx="602">
                  <c:v>202.3169556903736</c:v>
                </c:pt>
                <c:pt idx="603">
                  <c:v>259.659985665103</c:v>
                </c:pt>
                <c:pt idx="604">
                  <c:v>237.1349437095997</c:v>
                </c:pt>
                <c:pt idx="605">
                  <c:v>225.872422731848</c:v>
                </c:pt>
                <c:pt idx="606">
                  <c:v>117.8480483572363</c:v>
                </c:pt>
                <c:pt idx="607">
                  <c:v>115.0324181127984</c:v>
                </c:pt>
                <c:pt idx="608">
                  <c:v>62.42804604771151</c:v>
                </c:pt>
                <c:pt idx="609">
                  <c:v>36.12586001516805</c:v>
                </c:pt>
                <c:pt idx="610">
                  <c:v>74.17132394176427</c:v>
                </c:pt>
                <c:pt idx="611">
                  <c:v>144.3906128479303</c:v>
                </c:pt>
                <c:pt idx="612">
                  <c:v>128.3037003581454</c:v>
                </c:pt>
                <c:pt idx="613">
                  <c:v>120.260244113253</c:v>
                </c:pt>
                <c:pt idx="614">
                  <c:v>167.4350729336747</c:v>
                </c:pt>
                <c:pt idx="615">
                  <c:v>242.2190442867535</c:v>
                </c:pt>
                <c:pt idx="616">
                  <c:v>228.414473020425</c:v>
                </c:pt>
                <c:pt idx="617">
                  <c:v>221.5121873872607</c:v>
                </c:pt>
                <c:pt idx="618">
                  <c:v>269.2576015135464</c:v>
                </c:pt>
                <c:pt idx="619">
                  <c:v>241.9337516338214</c:v>
                </c:pt>
                <c:pt idx="620">
                  <c:v>177.075269751091</c:v>
                </c:pt>
                <c:pt idx="621">
                  <c:v>144.6460288097257</c:v>
                </c:pt>
                <c:pt idx="622">
                  <c:v>128.4314083390431</c:v>
                </c:pt>
                <c:pt idx="623">
                  <c:v>120.3240981037018</c:v>
                </c:pt>
                <c:pt idx="624">
                  <c:v>167.4669999288991</c:v>
                </c:pt>
                <c:pt idx="625">
                  <c:v>191.0384508414977</c:v>
                </c:pt>
                <c:pt idx="626">
                  <c:v>100.4310624120612</c:v>
                </c:pt>
                <c:pt idx="627">
                  <c:v>106.3239251402109</c:v>
                </c:pt>
                <c:pt idx="628">
                  <c:v>109.2703565042857</c:v>
                </c:pt>
                <c:pt idx="629">
                  <c:v>110.7435721863231</c:v>
                </c:pt>
                <c:pt idx="630">
                  <c:v>111.4801800273418</c:v>
                </c:pt>
                <c:pt idx="631">
                  <c:v>9.455370062115244</c:v>
                </c:pt>
                <c:pt idx="632">
                  <c:v>112.0326359081058</c:v>
                </c:pt>
                <c:pt idx="633">
                  <c:v>163.3212688311011</c:v>
                </c:pt>
                <c:pt idx="634">
                  <c:v>137.7690283497308</c:v>
                </c:pt>
                <c:pt idx="635">
                  <c:v>73.7963511661777</c:v>
                </c:pt>
                <c:pt idx="636">
                  <c:v>144.203126460137</c:v>
                </c:pt>
                <c:pt idx="637">
                  <c:v>128.2099571642488</c:v>
                </c:pt>
                <c:pt idx="638">
                  <c:v>69.01681557343667</c:v>
                </c:pt>
                <c:pt idx="639">
                  <c:v>90.61680172089859</c:v>
                </c:pt>
                <c:pt idx="640">
                  <c:v>50.2202378517616</c:v>
                </c:pt>
                <c:pt idx="641">
                  <c:v>30.0219559171931</c:v>
                </c:pt>
                <c:pt idx="642">
                  <c:v>19.92281494990885</c:v>
                </c:pt>
                <c:pt idx="643">
                  <c:v>66.06980140913467</c:v>
                </c:pt>
                <c:pt idx="644">
                  <c:v>37.94673769587963</c:v>
                </c:pt>
                <c:pt idx="645">
                  <c:v>-27.31135110361583</c:v>
                </c:pt>
                <c:pt idx="646">
                  <c:v>-8.743838560495618</c:v>
                </c:pt>
                <c:pt idx="647">
                  <c:v>0.539917711064491</c:v>
                </c:pt>
                <c:pt idx="648">
                  <c:v>-46.01476109602341</c:v>
                </c:pt>
                <c:pt idx="649">
                  <c:v>-69.29210049956735</c:v>
                </c:pt>
                <c:pt idx="650">
                  <c:v>-29.73421325847138</c:v>
                </c:pt>
                <c:pt idx="651">
                  <c:v>-61.15182658079134</c:v>
                </c:pt>
                <c:pt idx="652">
                  <c:v>-128.0571901848193</c:v>
                </c:pt>
                <c:pt idx="653">
                  <c:v>-59.11675810109734</c:v>
                </c:pt>
                <c:pt idx="654">
                  <c:v>-75.84309900210432</c:v>
                </c:pt>
                <c:pt idx="655">
                  <c:v>-33.00971250973986</c:v>
                </c:pt>
                <c:pt idx="656">
                  <c:v>-11.59301926355763</c:v>
                </c:pt>
                <c:pt idx="657">
                  <c:v>-0.884672640466515</c:v>
                </c:pt>
                <c:pt idx="658">
                  <c:v>4.469500671079042</c:v>
                </c:pt>
                <c:pt idx="659">
                  <c:v>211.9328150983236</c:v>
                </c:pt>
                <c:pt idx="660">
                  <c:v>315.6644723119458</c:v>
                </c:pt>
                <c:pt idx="661">
                  <c:v>265.1371870330211</c:v>
                </c:pt>
                <c:pt idx="662">
                  <c:v>239.8735443935588</c:v>
                </c:pt>
                <c:pt idx="663">
                  <c:v>176.0451661309597</c:v>
                </c:pt>
                <c:pt idx="664">
                  <c:v>297.720647828264</c:v>
                </c:pt>
                <c:pt idx="665">
                  <c:v>204.9687178483122</c:v>
                </c:pt>
                <c:pt idx="666">
                  <c:v>260.9858667440723</c:v>
                </c:pt>
                <c:pt idx="667">
                  <c:v>237.7978842490843</c:v>
                </c:pt>
                <c:pt idx="668">
                  <c:v>379.7935638301942</c:v>
                </c:pt>
                <c:pt idx="669">
                  <c:v>501.9879605636171</c:v>
                </c:pt>
                <c:pt idx="670">
                  <c:v>511.8886019874606</c:v>
                </c:pt>
                <c:pt idx="671">
                  <c:v>465.6423657565144</c:v>
                </c:pt>
                <c:pt idx="672">
                  <c:v>442.5192476410414</c:v>
                </c:pt>
                <c:pt idx="673">
                  <c:v>328.564574697569</c:v>
                </c:pt>
                <c:pt idx="674">
                  <c:v>271.5872382258326</c:v>
                </c:pt>
                <c:pt idx="675">
                  <c:v>345.4916838757004</c:v>
                </c:pt>
                <c:pt idx="676">
                  <c:v>280.0507928148984</c:v>
                </c:pt>
                <c:pt idx="677">
                  <c:v>400.9200181131012</c:v>
                </c:pt>
                <c:pt idx="678">
                  <c:v>307.7649599335988</c:v>
                </c:pt>
                <c:pt idx="679">
                  <c:v>261.1874308438476</c:v>
                </c:pt>
                <c:pt idx="680">
                  <c:v>289.09522324184</c:v>
                </c:pt>
                <c:pt idx="681">
                  <c:v>200.6560055551002</c:v>
                </c:pt>
                <c:pt idx="682">
                  <c:v>207.6329536545983</c:v>
                </c:pt>
                <c:pt idx="683">
                  <c:v>211.1214277043474</c:v>
                </c:pt>
                <c:pt idx="684">
                  <c:v>161.6691077863539</c:v>
                </c:pt>
                <c:pt idx="685">
                  <c:v>188.1395047702252</c:v>
                </c:pt>
                <c:pt idx="686">
                  <c:v>201.3747032621608</c:v>
                </c:pt>
                <c:pt idx="687">
                  <c:v>310.3854163938645</c:v>
                </c:pt>
                <c:pt idx="688">
                  <c:v>262.4976590739805</c:v>
                </c:pt>
                <c:pt idx="689">
                  <c:v>238.5537804140384</c:v>
                </c:pt>
                <c:pt idx="690">
                  <c:v>124.1887271983315</c:v>
                </c:pt>
                <c:pt idx="691">
                  <c:v>118.202757533346</c:v>
                </c:pt>
                <c:pt idx="692">
                  <c:v>217.6028865865891</c:v>
                </c:pt>
                <c:pt idx="693">
                  <c:v>216.1063941703428</c:v>
                </c:pt>
                <c:pt idx="694">
                  <c:v>112.9650340764837</c:v>
                </c:pt>
                <c:pt idx="695">
                  <c:v>61.39435402955414</c:v>
                </c:pt>
                <c:pt idx="696">
                  <c:v>86.80557094895731</c:v>
                </c:pt>
                <c:pt idx="697">
                  <c:v>48.31462246579095</c:v>
                </c:pt>
                <c:pt idx="698">
                  <c:v>29.06914822420778</c:v>
                </c:pt>
                <c:pt idx="699">
                  <c:v>19.44641110341619</c:v>
                </c:pt>
                <c:pt idx="700">
                  <c:v>-36.56151439984756</c:v>
                </c:pt>
                <c:pt idx="701">
                  <c:v>-13.36892020861148</c:v>
                </c:pt>
                <c:pt idx="702">
                  <c:v>-1.772623112993439</c:v>
                </c:pt>
                <c:pt idx="703">
                  <c:v>4.02552543481558</c:v>
                </c:pt>
                <c:pt idx="704">
                  <c:v>6.92459970872009</c:v>
                </c:pt>
                <c:pt idx="705">
                  <c:v>8.374136845672344</c:v>
                </c:pt>
                <c:pt idx="706">
                  <c:v>9.098905414148472</c:v>
                </c:pt>
                <c:pt idx="707">
                  <c:v>9.461289698386535</c:v>
                </c:pt>
                <c:pt idx="708">
                  <c:v>60.83903878337352</c:v>
                </c:pt>
                <c:pt idx="709">
                  <c:v>35.33135638299905</c:v>
                </c:pt>
                <c:pt idx="710">
                  <c:v>22.57751518281183</c:v>
                </c:pt>
                <c:pt idx="711">
                  <c:v>118.5937084684541</c:v>
                </c:pt>
                <c:pt idx="712">
                  <c:v>64.20869122553935</c:v>
                </c:pt>
                <c:pt idx="713">
                  <c:v>88.21273954694992</c:v>
                </c:pt>
                <c:pt idx="714">
                  <c:v>100.2147637076552</c:v>
                </c:pt>
                <c:pt idx="715">
                  <c:v>3.822661902271958</c:v>
                </c:pt>
                <c:pt idx="716">
                  <c:v>6.823167942448279</c:v>
                </c:pt>
                <c:pt idx="717">
                  <c:v>59.51997790540439</c:v>
                </c:pt>
                <c:pt idx="718">
                  <c:v>85.86838288688244</c:v>
                </c:pt>
                <c:pt idx="719">
                  <c:v>47.84602843475352</c:v>
                </c:pt>
                <c:pt idx="720">
                  <c:v>28.83485120868906</c:v>
                </c:pt>
                <c:pt idx="721">
                  <c:v>70.52581953852479</c:v>
                </c:pt>
                <c:pt idx="722">
                  <c:v>40.1747467605747</c:v>
                </c:pt>
                <c:pt idx="723">
                  <c:v>76.19576731446759</c:v>
                </c:pt>
                <c:pt idx="724">
                  <c:v>145.402834534282</c:v>
                </c:pt>
                <c:pt idx="725">
                  <c:v>128.8098112013213</c:v>
                </c:pt>
                <c:pt idx="726">
                  <c:v>69.31674259197291</c:v>
                </c:pt>
                <c:pt idx="727">
                  <c:v>39.57020828729875</c:v>
                </c:pt>
                <c:pt idx="728">
                  <c:v>24.69694113496168</c:v>
                </c:pt>
                <c:pt idx="729">
                  <c:v>17.26030755879314</c:v>
                </c:pt>
                <c:pt idx="730">
                  <c:v>-88.85112311502703</c:v>
                </c:pt>
                <c:pt idx="731">
                  <c:v>-39.51372456620122</c:v>
                </c:pt>
                <c:pt idx="732">
                  <c:v>-14.84502529178831</c:v>
                </c:pt>
                <c:pt idx="733">
                  <c:v>-53.7072325974498</c:v>
                </c:pt>
                <c:pt idx="734">
                  <c:v>-21.9417793074126</c:v>
                </c:pt>
                <c:pt idx="735">
                  <c:v>-6.059052662394001</c:v>
                </c:pt>
                <c:pt idx="736">
                  <c:v>1.882310660115299</c:v>
                </c:pt>
                <c:pt idx="737">
                  <c:v>-45.343564621498</c:v>
                </c:pt>
                <c:pt idx="738">
                  <c:v>-17.7599453194367</c:v>
                </c:pt>
                <c:pt idx="739">
                  <c:v>-55.164692611274</c:v>
                </c:pt>
                <c:pt idx="740">
                  <c:v>-22.6705093143247</c:v>
                </c:pt>
                <c:pt idx="741">
                  <c:v>-6.42341766585005</c:v>
                </c:pt>
                <c:pt idx="742">
                  <c:v>-49.49642878448068</c:v>
                </c:pt>
                <c:pt idx="743">
                  <c:v>-19.83637740092804</c:v>
                </c:pt>
                <c:pt idx="744">
                  <c:v>-56.20290865201967</c:v>
                </c:pt>
                <c:pt idx="745">
                  <c:v>-74.38617427756549</c:v>
                </c:pt>
                <c:pt idx="746">
                  <c:v>-32.28125014747044</c:v>
                </c:pt>
                <c:pt idx="747">
                  <c:v>-62.42534502529087</c:v>
                </c:pt>
                <c:pt idx="748">
                  <c:v>-77.49739246420108</c:v>
                </c:pt>
                <c:pt idx="749">
                  <c:v>-85.0334161836562</c:v>
                </c:pt>
                <c:pt idx="750">
                  <c:v>-88.80142804338375</c:v>
                </c:pt>
                <c:pt idx="751">
                  <c:v>-90.68543397324751</c:v>
                </c:pt>
                <c:pt idx="752">
                  <c:v>-40.43087999531146</c:v>
                </c:pt>
                <c:pt idx="753">
                  <c:v>-15.30360300634343</c:v>
                </c:pt>
                <c:pt idx="754">
                  <c:v>-53.93652145472736</c:v>
                </c:pt>
                <c:pt idx="755">
                  <c:v>-73.25298067891933</c:v>
                </c:pt>
                <c:pt idx="756">
                  <c:v>-31.71465334814737</c:v>
                </c:pt>
                <c:pt idx="757">
                  <c:v>-10.94548968276138</c:v>
                </c:pt>
                <c:pt idx="758">
                  <c:v>50.63564909279956</c:v>
                </c:pt>
                <c:pt idx="759">
                  <c:v>81.42621848058003</c:v>
                </c:pt>
                <c:pt idx="760">
                  <c:v>-5.571610711265633</c:v>
                </c:pt>
                <c:pt idx="761">
                  <c:v>2.126031635679483</c:v>
                </c:pt>
                <c:pt idx="762">
                  <c:v>-45.22170413371592</c:v>
                </c:pt>
                <c:pt idx="763">
                  <c:v>-68.8955720184136</c:v>
                </c:pt>
                <c:pt idx="764">
                  <c:v>-29.53594901789451</c:v>
                </c:pt>
                <c:pt idx="765">
                  <c:v>-9.85613751763495</c:v>
                </c:pt>
                <c:pt idx="766">
                  <c:v>-51.21278871037312</c:v>
                </c:pt>
                <c:pt idx="767">
                  <c:v>30.50199957899369</c:v>
                </c:pt>
                <c:pt idx="768">
                  <c:v>71.35939372367708</c:v>
                </c:pt>
                <c:pt idx="769">
                  <c:v>91.78809079601881</c:v>
                </c:pt>
                <c:pt idx="770">
                  <c:v>102.0024393321897</c:v>
                </c:pt>
                <c:pt idx="771">
                  <c:v>55.91305665740712</c:v>
                </c:pt>
                <c:pt idx="772">
                  <c:v>32.86836532001585</c:v>
                </c:pt>
                <c:pt idx="773">
                  <c:v>21.34601965132023</c:v>
                </c:pt>
                <c:pt idx="774">
                  <c:v>-35.61171012589554</c:v>
                </c:pt>
                <c:pt idx="775">
                  <c:v>-12.89401807163547</c:v>
                </c:pt>
                <c:pt idx="776">
                  <c:v>-1.535172044505436</c:v>
                </c:pt>
                <c:pt idx="777">
                  <c:v>4.144250969059581</c:v>
                </c:pt>
                <c:pt idx="778">
                  <c:v>109.377076361578</c:v>
                </c:pt>
                <c:pt idx="779">
                  <c:v>59.6003751721013</c:v>
                </c:pt>
                <c:pt idx="780">
                  <c:v>-16.484532365505</c:v>
                </c:pt>
                <c:pt idx="781">
                  <c:v>-54.52698613430815</c:v>
                </c:pt>
                <c:pt idx="782">
                  <c:v>-73.54821301870971</c:v>
                </c:pt>
                <c:pt idx="783">
                  <c:v>-83.05882646091052</c:v>
                </c:pt>
                <c:pt idx="784">
                  <c:v>-36.61757623914296</c:v>
                </c:pt>
                <c:pt idx="785">
                  <c:v>-13.39695112825918</c:v>
                </c:pt>
                <c:pt idx="786">
                  <c:v>-1.786638572817291</c:v>
                </c:pt>
                <c:pt idx="787">
                  <c:v>4.018517704903654</c:v>
                </c:pt>
                <c:pt idx="788">
                  <c:v>-44.27546109910383</c:v>
                </c:pt>
                <c:pt idx="789">
                  <c:v>-68.42245050110756</c:v>
                </c:pt>
                <c:pt idx="790">
                  <c:v>-80.49594520210944</c:v>
                </c:pt>
                <c:pt idx="791">
                  <c:v>-35.33613560974242</c:v>
                </c:pt>
                <c:pt idx="792">
                  <c:v>-12.75623081355891</c:v>
                </c:pt>
                <c:pt idx="793">
                  <c:v>-1.466278415467156</c:v>
                </c:pt>
                <c:pt idx="794">
                  <c:v>-47.01785915928924</c:v>
                </c:pt>
                <c:pt idx="795">
                  <c:v>-18.59709258833232</c:v>
                </c:pt>
                <c:pt idx="796">
                  <c:v>-4.38670930285386</c:v>
                </c:pt>
                <c:pt idx="797">
                  <c:v>2.71848233988537</c:v>
                </c:pt>
                <c:pt idx="798">
                  <c:v>-44.92547878161297</c:v>
                </c:pt>
                <c:pt idx="799">
                  <c:v>-17.55090239949418</c:v>
                </c:pt>
                <c:pt idx="800">
                  <c:v>-3.863614208434792</c:v>
                </c:pt>
                <c:pt idx="801">
                  <c:v>2.980029887094904</c:v>
                </c:pt>
                <c:pt idx="802">
                  <c:v>6.401851934859751</c:v>
                </c:pt>
                <c:pt idx="803">
                  <c:v>8.112762958742175</c:v>
                </c:pt>
                <c:pt idx="804">
                  <c:v>-42.22833847218456</c:v>
                </c:pt>
                <c:pt idx="805">
                  <c:v>-16.20233224477998</c:v>
                </c:pt>
                <c:pt idx="806">
                  <c:v>-3.189329131077692</c:v>
                </c:pt>
                <c:pt idx="807">
                  <c:v>3.317172425773454</c:v>
                </c:pt>
                <c:pt idx="808">
                  <c:v>-44.62613373866892</c:v>
                </c:pt>
                <c:pt idx="809">
                  <c:v>-17.40122987802216</c:v>
                </c:pt>
                <c:pt idx="810">
                  <c:v>-3.788777947698781</c:v>
                </c:pt>
                <c:pt idx="811">
                  <c:v>3.017448017462909</c:v>
                </c:pt>
                <c:pt idx="812">
                  <c:v>6.420561000043754</c:v>
                </c:pt>
                <c:pt idx="813">
                  <c:v>8.122117491334176</c:v>
                </c:pt>
                <c:pt idx="814">
                  <c:v>-42.22366120588857</c:v>
                </c:pt>
                <c:pt idx="815">
                  <c:v>-67.39655055449994</c:v>
                </c:pt>
                <c:pt idx="816">
                  <c:v>22.41011865693028</c:v>
                </c:pt>
                <c:pt idx="817">
                  <c:v>16.11689631977744</c:v>
                </c:pt>
                <c:pt idx="818">
                  <c:v>12.97028515120102</c:v>
                </c:pt>
                <c:pt idx="819">
                  <c:v>113.7900934526487</c:v>
                </c:pt>
                <c:pt idx="820">
                  <c:v>61.80688371763665</c:v>
                </c:pt>
                <c:pt idx="821">
                  <c:v>87.01183579299857</c:v>
                </c:pt>
                <c:pt idx="822">
                  <c:v>48.41775488781158</c:v>
                </c:pt>
                <c:pt idx="823">
                  <c:v>29.1207144352181</c:v>
                </c:pt>
                <c:pt idx="824">
                  <c:v>-31.72436273394661</c:v>
                </c:pt>
                <c:pt idx="825">
                  <c:v>-62.14690131852895</c:v>
                </c:pt>
                <c:pt idx="826">
                  <c:v>-26.16161366795218</c:v>
                </c:pt>
                <c:pt idx="827">
                  <c:v>-8.168969842663788</c:v>
                </c:pt>
                <c:pt idx="828">
                  <c:v>0.827352069980405</c:v>
                </c:pt>
                <c:pt idx="829">
                  <c:v>56.52206996917045</c:v>
                </c:pt>
                <c:pt idx="830">
                  <c:v>33.17287197589752</c:v>
                </c:pt>
                <c:pt idx="831">
                  <c:v>-29.69828396360689</c:v>
                </c:pt>
                <c:pt idx="832">
                  <c:v>-61.1338619333591</c:v>
                </c:pt>
                <c:pt idx="833">
                  <c:v>-76.8516509182352</c:v>
                </c:pt>
                <c:pt idx="834">
                  <c:v>-84.71054541067324</c:v>
                </c:pt>
                <c:pt idx="835">
                  <c:v>-37.44343571402432</c:v>
                </c:pt>
                <c:pt idx="836">
                  <c:v>37.38667607716809</c:v>
                </c:pt>
                <c:pt idx="837">
                  <c:v>-27.59138191297161</c:v>
                </c:pt>
                <c:pt idx="838">
                  <c:v>-60.08041090804145</c:v>
                </c:pt>
                <c:pt idx="839">
                  <c:v>-25.12836846270842</c:v>
                </c:pt>
                <c:pt idx="840">
                  <c:v>-58.84890418290986</c:v>
                </c:pt>
                <c:pt idx="841">
                  <c:v>-24.51261510014263</c:v>
                </c:pt>
                <c:pt idx="842">
                  <c:v>-7.344470558759016</c:v>
                </c:pt>
                <c:pt idx="843">
                  <c:v>1.239601711932792</c:v>
                </c:pt>
                <c:pt idx="844">
                  <c:v>5.531637847278695</c:v>
                </c:pt>
                <c:pt idx="845">
                  <c:v>7.677655914951646</c:v>
                </c:pt>
                <c:pt idx="846">
                  <c:v>-42.44589199407982</c:v>
                </c:pt>
                <c:pt idx="847">
                  <c:v>-16.31110900572761</c:v>
                </c:pt>
                <c:pt idx="848">
                  <c:v>-3.243717511551506</c:v>
                </c:pt>
                <c:pt idx="849">
                  <c:v>3.289978235536546</c:v>
                </c:pt>
                <c:pt idx="850">
                  <c:v>6.556826109080574</c:v>
                </c:pt>
                <c:pt idx="851">
                  <c:v>8.190250045852586</c:v>
                </c:pt>
                <c:pt idx="852">
                  <c:v>111.4000758999745</c:v>
                </c:pt>
                <c:pt idx="853">
                  <c:v>111.8084318841675</c:v>
                </c:pt>
                <c:pt idx="854">
                  <c:v>60.81605293339604</c:v>
                </c:pt>
                <c:pt idx="855">
                  <c:v>35.31986345801032</c:v>
                </c:pt>
                <c:pt idx="856">
                  <c:v>73.76832566318542</c:v>
                </c:pt>
                <c:pt idx="857">
                  <c:v>-60.5971140628309</c:v>
                </c:pt>
                <c:pt idx="858">
                  <c:v>-25.38672004010315</c:v>
                </c:pt>
                <c:pt idx="859">
                  <c:v>-7.781523028739274</c:v>
                </c:pt>
                <c:pt idx="860">
                  <c:v>-50.17548146592529</c:v>
                </c:pt>
                <c:pt idx="861">
                  <c:v>-20.17590374165034</c:v>
                </c:pt>
                <c:pt idx="862">
                  <c:v>46.02044206335508</c:v>
                </c:pt>
                <c:pt idx="863">
                  <c:v>-23.27449891987811</c:v>
                </c:pt>
                <c:pt idx="864">
                  <c:v>-6.725412468626756</c:v>
                </c:pt>
                <c:pt idx="865">
                  <c:v>1.549130756998921</c:v>
                </c:pt>
                <c:pt idx="866">
                  <c:v>56.8829593126797</c:v>
                </c:pt>
                <c:pt idx="867">
                  <c:v>33.35331664765215</c:v>
                </c:pt>
                <c:pt idx="868">
                  <c:v>123.9816092008743</c:v>
                </c:pt>
                <c:pt idx="869">
                  <c:v>118.0991985346174</c:v>
                </c:pt>
                <c:pt idx="870">
                  <c:v>166.3545501443569</c:v>
                </c:pt>
                <c:pt idx="871">
                  <c:v>139.2856690063587</c:v>
                </c:pt>
                <c:pt idx="872">
                  <c:v>176.9477853802276</c:v>
                </c:pt>
                <c:pt idx="873">
                  <c:v>93.38572968142607</c:v>
                </c:pt>
                <c:pt idx="874">
                  <c:v>102.8012587748933</c:v>
                </c:pt>
                <c:pt idx="875">
                  <c:v>56.31246637875894</c:v>
                </c:pt>
                <c:pt idx="876">
                  <c:v>33.06807018069177</c:v>
                </c:pt>
                <c:pt idx="877">
                  <c:v>72.64242902452614</c:v>
                </c:pt>
                <c:pt idx="878">
                  <c:v>41.23305150357537</c:v>
                </c:pt>
                <c:pt idx="879">
                  <c:v>25.52836274309998</c:v>
                </c:pt>
                <c:pt idx="880">
                  <c:v>17.6760183628623</c:v>
                </c:pt>
                <c:pt idx="881">
                  <c:v>-37.4467107701245</c:v>
                </c:pt>
                <c:pt idx="882">
                  <c:v>-13.81151839374995</c:v>
                </c:pt>
                <c:pt idx="883">
                  <c:v>-53.19047914843062</c:v>
                </c:pt>
                <c:pt idx="884">
                  <c:v>29.51315435996494</c:v>
                </c:pt>
                <c:pt idx="885">
                  <c:v>19.66841417129477</c:v>
                </c:pt>
                <c:pt idx="886">
                  <c:v>14.74604407695968</c:v>
                </c:pt>
                <c:pt idx="887">
                  <c:v>12.28485902979214</c:v>
                </c:pt>
                <c:pt idx="888">
                  <c:v>11.05426650620837</c:v>
                </c:pt>
                <c:pt idx="889">
                  <c:v>10.43897024441648</c:v>
                </c:pt>
                <c:pt idx="890">
                  <c:v>10.13132211352054</c:v>
                </c:pt>
                <c:pt idx="891">
                  <c:v>-41.21905889479538</c:v>
                </c:pt>
                <c:pt idx="892">
                  <c:v>-15.6976924560854</c:v>
                </c:pt>
                <c:pt idx="893">
                  <c:v>-54.13356617959835</c:v>
                </c:pt>
                <c:pt idx="894">
                  <c:v>-73.35150304135483</c:v>
                </c:pt>
                <c:pt idx="895">
                  <c:v>19.43264241350283</c:v>
                </c:pt>
                <c:pt idx="896">
                  <c:v>-36.56839874480422</c:v>
                </c:pt>
                <c:pt idx="897">
                  <c:v>-13.37236238108981</c:v>
                </c:pt>
                <c:pt idx="898">
                  <c:v>-52.97090114210056</c:v>
                </c:pt>
                <c:pt idx="899">
                  <c:v>-21.57361357973798</c:v>
                </c:pt>
                <c:pt idx="900">
                  <c:v>-5.87496979855669</c:v>
                </c:pt>
                <c:pt idx="901">
                  <c:v>1.974352092033955</c:v>
                </c:pt>
                <c:pt idx="902">
                  <c:v>-45.29754390553867</c:v>
                </c:pt>
                <c:pt idx="903">
                  <c:v>-17.73693496145704</c:v>
                </c:pt>
                <c:pt idx="904">
                  <c:v>-3.956630489416219</c:v>
                </c:pt>
                <c:pt idx="905">
                  <c:v>2.93352174660419</c:v>
                </c:pt>
                <c:pt idx="906">
                  <c:v>57.57515480748235</c:v>
                </c:pt>
                <c:pt idx="907">
                  <c:v>33.69941439505347</c:v>
                </c:pt>
                <c:pt idx="908">
                  <c:v>21.76154418883904</c:v>
                </c:pt>
                <c:pt idx="909">
                  <c:v>15.79260908573182</c:v>
                </c:pt>
                <c:pt idx="910">
                  <c:v>64.00469847704616</c:v>
                </c:pt>
                <c:pt idx="911">
                  <c:v>36.91418622983538</c:v>
                </c:pt>
                <c:pt idx="912">
                  <c:v>74.56548704909794</c:v>
                </c:pt>
                <c:pt idx="913">
                  <c:v>93.39113745872923</c:v>
                </c:pt>
                <c:pt idx="914">
                  <c:v>51.60740572067691</c:v>
                </c:pt>
                <c:pt idx="915">
                  <c:v>30.71553985165075</c:v>
                </c:pt>
                <c:pt idx="916">
                  <c:v>20.26960691713768</c:v>
                </c:pt>
                <c:pt idx="917">
                  <c:v>15.04664044988114</c:v>
                </c:pt>
                <c:pt idx="918">
                  <c:v>12.43515721625287</c:v>
                </c:pt>
                <c:pt idx="919">
                  <c:v>11.12941559943873</c:v>
                </c:pt>
                <c:pt idx="920">
                  <c:v>61.67310173389962</c:v>
                </c:pt>
                <c:pt idx="921">
                  <c:v>35.74838785826211</c:v>
                </c:pt>
                <c:pt idx="922">
                  <c:v>22.78603092044335</c:v>
                </c:pt>
                <c:pt idx="923">
                  <c:v>67.50140939440193</c:v>
                </c:pt>
                <c:pt idx="924">
                  <c:v>-12.53401525435469</c:v>
                </c:pt>
                <c:pt idx="925">
                  <c:v>-52.55172757873299</c:v>
                </c:pt>
                <c:pt idx="926">
                  <c:v>-72.56058374092214</c:v>
                </c:pt>
                <c:pt idx="927">
                  <c:v>-133.7615687648847</c:v>
                </c:pt>
                <c:pt idx="928">
                  <c:v>-113.165504333998</c:v>
                </c:pt>
                <c:pt idx="929">
                  <c:v>-102.8674721185546</c:v>
                </c:pt>
                <c:pt idx="930">
                  <c:v>-97.71845601083297</c:v>
                </c:pt>
                <c:pt idx="931">
                  <c:v>-43.9473910141042</c:v>
                </c:pt>
                <c:pt idx="932">
                  <c:v>-68.25841545860774</c:v>
                </c:pt>
                <c:pt idx="933">
                  <c:v>-80.4139276808595</c:v>
                </c:pt>
                <c:pt idx="934">
                  <c:v>-35.29512684911745</c:v>
                </c:pt>
                <c:pt idx="935">
                  <c:v>-12.73572643324643</c:v>
                </c:pt>
                <c:pt idx="936">
                  <c:v>-1.456026225310915</c:v>
                </c:pt>
                <c:pt idx="937">
                  <c:v>157.7734947072607</c:v>
                </c:pt>
                <c:pt idx="938">
                  <c:v>134.9951412878106</c:v>
                </c:pt>
                <c:pt idx="939">
                  <c:v>72.4094076352176</c:v>
                </c:pt>
                <c:pt idx="940">
                  <c:v>-10.08001613394685</c:v>
                </c:pt>
                <c:pt idx="941">
                  <c:v>-0.128171075661127</c:v>
                </c:pt>
                <c:pt idx="942">
                  <c:v>56.04430839634968</c:v>
                </c:pt>
                <c:pt idx="943">
                  <c:v>-18.26256575338081</c:v>
                </c:pt>
                <c:pt idx="944">
                  <c:v>-55.41600282824606</c:v>
                </c:pt>
                <c:pt idx="945">
                  <c:v>-73.99272136567867</c:v>
                </c:pt>
                <c:pt idx="946">
                  <c:v>-83.281080634395</c:v>
                </c:pt>
                <c:pt idx="947">
                  <c:v>-87.92526026875316</c:v>
                </c:pt>
                <c:pt idx="948">
                  <c:v>-90.2473500859322</c:v>
                </c:pt>
                <c:pt idx="949">
                  <c:v>-91.40839499452177</c:v>
                </c:pt>
                <c:pt idx="950">
                  <c:v>10.40419643691936</c:v>
                </c:pt>
                <c:pt idx="951">
                  <c:v>10.11393520977198</c:v>
                </c:pt>
                <c:pt idx="952">
                  <c:v>112.3619184819342</c:v>
                </c:pt>
                <c:pt idx="953">
                  <c:v>9.89623928941144</c:v>
                </c:pt>
                <c:pt idx="954">
                  <c:v>9.85995663601802</c:v>
                </c:pt>
                <c:pt idx="955">
                  <c:v>9.84181530932131</c:v>
                </c:pt>
                <c:pt idx="956">
                  <c:v>-41.363812296895</c:v>
                </c:pt>
                <c:pt idx="957">
                  <c:v>-15.7700691571352</c:v>
                </c:pt>
                <c:pt idx="958">
                  <c:v>48.22335935561265</c:v>
                </c:pt>
                <c:pt idx="959">
                  <c:v>80.22007361198656</c:v>
                </c:pt>
                <c:pt idx="960">
                  <c:v>96.21843074017354</c:v>
                </c:pt>
                <c:pt idx="961">
                  <c:v>53.02105236139906</c:v>
                </c:pt>
                <c:pt idx="962">
                  <c:v>82.61892011487978</c:v>
                </c:pt>
                <c:pt idx="963">
                  <c:v>46.2212970487522</c:v>
                </c:pt>
                <c:pt idx="964">
                  <c:v>28.02248551568839</c:v>
                </c:pt>
                <c:pt idx="965">
                  <c:v>-32.27347719371146</c:v>
                </c:pt>
                <c:pt idx="966">
                  <c:v>-11.22490160554343</c:v>
                </c:pt>
                <c:pt idx="967">
                  <c:v>-51.89717075432736</c:v>
                </c:pt>
                <c:pt idx="968">
                  <c:v>-123.4298622715873</c:v>
                </c:pt>
                <c:pt idx="969">
                  <c:v>-56.80309414448134</c:v>
                </c:pt>
                <c:pt idx="970">
                  <c:v>-23.48971008092837</c:v>
                </c:pt>
                <c:pt idx="971">
                  <c:v>-58.02957499201983</c:v>
                </c:pt>
                <c:pt idx="972">
                  <c:v>-24.10295050469762</c:v>
                </c:pt>
                <c:pt idx="973">
                  <c:v>-7.139638261036509</c:v>
                </c:pt>
                <c:pt idx="974">
                  <c:v>-49.85453908207391</c:v>
                </c:pt>
                <c:pt idx="975">
                  <c:v>-20.01543254972465</c:v>
                </c:pt>
                <c:pt idx="976">
                  <c:v>-5.095879283550026</c:v>
                </c:pt>
                <c:pt idx="977">
                  <c:v>2.363897349537287</c:v>
                </c:pt>
                <c:pt idx="978">
                  <c:v>6.093785666080943</c:v>
                </c:pt>
                <c:pt idx="979">
                  <c:v>7.95872982435277</c:v>
                </c:pt>
                <c:pt idx="980">
                  <c:v>8.891201903488685</c:v>
                </c:pt>
                <c:pt idx="981">
                  <c:v>9.35743794305664</c:v>
                </c:pt>
                <c:pt idx="982">
                  <c:v>60.78711290570857</c:v>
                </c:pt>
                <c:pt idx="983">
                  <c:v>86.50195038703453</c:v>
                </c:pt>
                <c:pt idx="984">
                  <c:v>99.35936912769752</c:v>
                </c:pt>
                <c:pt idx="985">
                  <c:v>54.59152155516105</c:v>
                </c:pt>
                <c:pt idx="986">
                  <c:v>83.40415471176076</c:v>
                </c:pt>
                <c:pt idx="987">
                  <c:v>46.61391434719268</c:v>
                </c:pt>
                <c:pt idx="988">
                  <c:v>28.21879416490864</c:v>
                </c:pt>
                <c:pt idx="989">
                  <c:v>19.02123407376662</c:v>
                </c:pt>
                <c:pt idx="990">
                  <c:v>14.42245402819561</c:v>
                </c:pt>
                <c:pt idx="991">
                  <c:v>12.12306400541011</c:v>
                </c:pt>
                <c:pt idx="992">
                  <c:v>10.97336899401735</c:v>
                </c:pt>
                <c:pt idx="993">
                  <c:v>163.9881923169248</c:v>
                </c:pt>
                <c:pt idx="994">
                  <c:v>86.90593314977471</c:v>
                </c:pt>
                <c:pt idx="995">
                  <c:v>48.36480356619965</c:v>
                </c:pt>
                <c:pt idx="996">
                  <c:v>29.09423877441213</c:v>
                </c:pt>
                <c:pt idx="997">
                  <c:v>70.65551332138631</c:v>
                </c:pt>
                <c:pt idx="998">
                  <c:v>40.23959365200545</c:v>
                </c:pt>
                <c:pt idx="999">
                  <c:v>127.424747703051</c:v>
                </c:pt>
                <c:pt idx="1000">
                  <c:v>119.8207677857057</c:v>
                </c:pt>
                <c:pt idx="1001">
                  <c:v>218.411891712769</c:v>
                </c:pt>
                <c:pt idx="1002">
                  <c:v>216.5108967334327</c:v>
                </c:pt>
                <c:pt idx="1003">
                  <c:v>215.5603992437645</c:v>
                </c:pt>
                <c:pt idx="1004">
                  <c:v>163.8885935560625</c:v>
                </c:pt>
                <c:pt idx="1005">
                  <c:v>138.0526907122115</c:v>
                </c:pt>
                <c:pt idx="1006">
                  <c:v>227.5278531760219</c:v>
                </c:pt>
                <c:pt idx="1007">
                  <c:v>221.0688774650591</c:v>
                </c:pt>
                <c:pt idx="1008">
                  <c:v>115.4462757238419</c:v>
                </c:pt>
                <c:pt idx="1009">
                  <c:v>62.63497485323324</c:v>
                </c:pt>
                <c:pt idx="1010">
                  <c:v>-14.96723252493903</c:v>
                </c:pt>
                <c:pt idx="1011">
                  <c:v>-207.358007042629</c:v>
                </c:pt>
                <c:pt idx="1012">
                  <c:v>-303.553394301474</c:v>
                </c:pt>
                <c:pt idx="1013">
                  <c:v>-198.0614171022927</c:v>
                </c:pt>
                <c:pt idx="1014">
                  <c:v>8.27424232590187</c:v>
                </c:pt>
                <c:pt idx="1015">
                  <c:v>111.4420720399991</c:v>
                </c:pt>
                <c:pt idx="1016">
                  <c:v>163.0259868970478</c:v>
                </c:pt>
                <c:pt idx="1017">
                  <c:v>137.6213873827041</c:v>
                </c:pt>
                <c:pt idx="1018">
                  <c:v>73.72253068266437</c:v>
                </c:pt>
                <c:pt idx="1019">
                  <c:v>-214.2096823816953</c:v>
                </c:pt>
                <c:pt idx="1020">
                  <c:v>-50.99644725666739</c:v>
                </c:pt>
                <c:pt idx="1021">
                  <c:v>-20.58638663702139</c:v>
                </c:pt>
                <c:pt idx="1022">
                  <c:v>-5.381356327198397</c:v>
                </c:pt>
                <c:pt idx="1023">
                  <c:v>2.221158827713101</c:v>
                </c:pt>
                <c:pt idx="1024">
                  <c:v>-45.1741405376991</c:v>
                </c:pt>
                <c:pt idx="1025">
                  <c:v>-17.67523327753725</c:v>
                </c:pt>
                <c:pt idx="1026">
                  <c:v>-3.925779647456325</c:v>
                </c:pt>
                <c:pt idx="1027">
                  <c:v>2.948947167584137</c:v>
                </c:pt>
                <c:pt idx="1028">
                  <c:v>108.7794244608403</c:v>
                </c:pt>
                <c:pt idx="1029">
                  <c:v>110.4981061646004</c:v>
                </c:pt>
                <c:pt idx="1030">
                  <c:v>111.3574470164805</c:v>
                </c:pt>
                <c:pt idx="1031">
                  <c:v>111.7871174424205</c:v>
                </c:pt>
                <c:pt idx="1032">
                  <c:v>163.1985095982585</c:v>
                </c:pt>
                <c:pt idx="1033">
                  <c:v>86.51109179044151</c:v>
                </c:pt>
                <c:pt idx="1034">
                  <c:v>48.16738288653306</c:v>
                </c:pt>
                <c:pt idx="1035">
                  <c:v>131.3886423203147</c:v>
                </c:pt>
                <c:pt idx="1036">
                  <c:v>275.3923859229415</c:v>
                </c:pt>
                <c:pt idx="1037">
                  <c:v>449.7873716099907</c:v>
                </c:pt>
                <c:pt idx="1038">
                  <c:v>383.3951936249114</c:v>
                </c:pt>
                <c:pt idx="1039">
                  <c:v>247.805990746636</c:v>
                </c:pt>
                <c:pt idx="1040">
                  <c:v>435.994174021838</c:v>
                </c:pt>
                <c:pt idx="1041">
                  <c:v>222.9089240022313</c:v>
                </c:pt>
                <c:pt idx="1042">
                  <c:v>167.562855935296</c:v>
                </c:pt>
                <c:pt idx="1043">
                  <c:v>88.69326495896025</c:v>
                </c:pt>
                <c:pt idx="1044">
                  <c:v>49.25846947079243</c:v>
                </c:pt>
                <c:pt idx="1045">
                  <c:v>80.73762866957646</c:v>
                </c:pt>
                <c:pt idx="1046">
                  <c:v>-5.915905616767419</c:v>
                </c:pt>
                <c:pt idx="1047">
                  <c:v>1.95388418292859</c:v>
                </c:pt>
                <c:pt idx="1048">
                  <c:v>5.888779082776594</c:v>
                </c:pt>
                <c:pt idx="1049">
                  <c:v>7.856226532700596</c:v>
                </c:pt>
                <c:pt idx="1050">
                  <c:v>-42.35660668520536</c:v>
                </c:pt>
                <c:pt idx="1051">
                  <c:v>-118.6595802370263</c:v>
                </c:pt>
                <c:pt idx="1052">
                  <c:v>150.368274644271</c:v>
                </c:pt>
                <c:pt idx="1053">
                  <c:v>131.2925312563158</c:v>
                </c:pt>
                <c:pt idx="1054">
                  <c:v>428.9340012195458</c:v>
                </c:pt>
                <c:pt idx="1055">
                  <c:v>884.9340778583684</c:v>
                </c:pt>
                <c:pt idx="1056">
                  <c:v>549.7719898062324</c:v>
                </c:pt>
                <c:pt idx="1057">
                  <c:v>279.7978318944285</c:v>
                </c:pt>
                <c:pt idx="1058">
                  <c:v>144.8107529385266</c:v>
                </c:pt>
                <c:pt idx="1059">
                  <c:v>77.31721346057557</c:v>
                </c:pt>
                <c:pt idx="1060">
                  <c:v>-7.62611322126786</c:v>
                </c:pt>
                <c:pt idx="1061">
                  <c:v>1.098780380678369</c:v>
                </c:pt>
                <c:pt idx="1062">
                  <c:v>5.461227181651484</c:v>
                </c:pt>
                <c:pt idx="1063">
                  <c:v>-43.55410636072991</c:v>
                </c:pt>
                <c:pt idx="1064">
                  <c:v>-16.86521618905266</c:v>
                </c:pt>
                <c:pt idx="1065">
                  <c:v>201.2654566682578</c:v>
                </c:pt>
                <c:pt idx="1066">
                  <c:v>105.5445653254412</c:v>
                </c:pt>
                <c:pt idx="1067">
                  <c:v>57.6841196540329</c:v>
                </c:pt>
                <c:pt idx="1068">
                  <c:v>-119.8357740102751</c:v>
                </c:pt>
                <c:pt idx="1069">
                  <c:v>-208.5957208424291</c:v>
                </c:pt>
                <c:pt idx="1070">
                  <c:v>-252.9756942585061</c:v>
                </c:pt>
                <c:pt idx="1071">
                  <c:v>-121.5760101379407</c:v>
                </c:pt>
                <c:pt idx="1072">
                  <c:v>-260.6623958491299</c:v>
                </c:pt>
                <c:pt idx="1073">
                  <c:v>284.153094609691</c:v>
                </c:pt>
                <c:pt idx="1074">
                  <c:v>198.1849412390257</c:v>
                </c:pt>
                <c:pt idx="1075">
                  <c:v>308.790535382297</c:v>
                </c:pt>
                <c:pt idx="1076">
                  <c:v>5.717433853856956</c:v>
                </c:pt>
                <c:pt idx="1077">
                  <c:v>7.770553918240778</c:v>
                </c:pt>
                <c:pt idx="1078">
                  <c:v>59.99367089330064</c:v>
                </c:pt>
                <c:pt idx="1079">
                  <c:v>34.90867243796261</c:v>
                </c:pt>
                <c:pt idx="1080">
                  <c:v>22.36617321029361</c:v>
                </c:pt>
                <c:pt idx="1081">
                  <c:v>16.0949235964591</c:v>
                </c:pt>
                <c:pt idx="1082">
                  <c:v>12.95929878954185</c:v>
                </c:pt>
                <c:pt idx="1083">
                  <c:v>11.39148638608322</c:v>
                </c:pt>
                <c:pt idx="1084">
                  <c:v>10.60758018435391</c:v>
                </c:pt>
                <c:pt idx="1085">
                  <c:v>61.4121840263572</c:v>
                </c:pt>
                <c:pt idx="1086">
                  <c:v>86.81448594735884</c:v>
                </c:pt>
                <c:pt idx="1087">
                  <c:v>99.51563690785969</c:v>
                </c:pt>
                <c:pt idx="1088">
                  <c:v>157.0627693309781</c:v>
                </c:pt>
                <c:pt idx="1089">
                  <c:v>134.6397785996693</c:v>
                </c:pt>
                <c:pt idx="1090">
                  <c:v>123.4282832340149</c:v>
                </c:pt>
                <c:pt idx="1091">
                  <c:v>117.8225355511877</c:v>
                </c:pt>
                <c:pt idx="1092">
                  <c:v>63.82310476690614</c:v>
                </c:pt>
                <c:pt idx="1093">
                  <c:v>36.82338937476537</c:v>
                </c:pt>
                <c:pt idx="1094">
                  <c:v>74.52008862156293</c:v>
                </c:pt>
                <c:pt idx="1095">
                  <c:v>42.17188130209377</c:v>
                </c:pt>
                <c:pt idx="1096">
                  <c:v>25.99777764235918</c:v>
                </c:pt>
                <c:pt idx="1097">
                  <c:v>-33.28583113037606</c:v>
                </c:pt>
                <c:pt idx="1098">
                  <c:v>39.46547836899222</c:v>
                </c:pt>
                <c:pt idx="1099">
                  <c:v>24.64457617580841</c:v>
                </c:pt>
                <c:pt idx="1100">
                  <c:v>17.2341250792165</c:v>
                </c:pt>
                <c:pt idx="1101">
                  <c:v>13.52889953092055</c:v>
                </c:pt>
                <c:pt idx="1102">
                  <c:v>-295.5030549004351</c:v>
                </c:pt>
                <c:pt idx="1103">
                  <c:v>-142.8396904589052</c:v>
                </c:pt>
                <c:pt idx="1104">
                  <c:v>-117.7045651810083</c:v>
                </c:pt>
                <c:pt idx="1105">
                  <c:v>-105.1370025420598</c:v>
                </c:pt>
                <c:pt idx="1106">
                  <c:v>-98.85322122258555</c:v>
                </c:pt>
                <c:pt idx="1107">
                  <c:v>-44.51477361998048</c:v>
                </c:pt>
                <c:pt idx="1108">
                  <c:v>-17.34554981867794</c:v>
                </c:pt>
                <c:pt idx="1109">
                  <c:v>-3.76093791802667</c:v>
                </c:pt>
                <c:pt idx="1110">
                  <c:v>54.22792497516691</c:v>
                </c:pt>
                <c:pt idx="1111">
                  <c:v>32.02579947889575</c:v>
                </c:pt>
                <c:pt idx="1112">
                  <c:v>72.12129367362811</c:v>
                </c:pt>
                <c:pt idx="1113">
                  <c:v>40.97248382812636</c:v>
                </c:pt>
                <c:pt idx="1114">
                  <c:v>25.39807890537548</c:v>
                </c:pt>
                <c:pt idx="1115">
                  <c:v>68.80743338686798</c:v>
                </c:pt>
                <c:pt idx="1116">
                  <c:v>90.51211062761423</c:v>
                </c:pt>
                <c:pt idx="1117">
                  <c:v>50.16789230511942</c:v>
                </c:pt>
                <c:pt idx="1118">
                  <c:v>81.19234008673996</c:v>
                </c:pt>
                <c:pt idx="1119">
                  <c:v>96.70456397755022</c:v>
                </c:pt>
                <c:pt idx="1120">
                  <c:v>53.26411898008741</c:v>
                </c:pt>
                <c:pt idx="1121">
                  <c:v>82.74045342422395</c:v>
                </c:pt>
                <c:pt idx="1122">
                  <c:v>46.28206370342428</c:v>
                </c:pt>
                <c:pt idx="1123">
                  <c:v>28.05286884302444</c:v>
                </c:pt>
                <c:pt idx="1124">
                  <c:v>70.13482835569246</c:v>
                </c:pt>
                <c:pt idx="1125">
                  <c:v>39.97925116915853</c:v>
                </c:pt>
                <c:pt idx="1126">
                  <c:v>24.90146257589157</c:v>
                </c:pt>
                <c:pt idx="1127">
                  <c:v>17.36256827925808</c:v>
                </c:pt>
                <c:pt idx="1128">
                  <c:v>13.59312113094134</c:v>
                </c:pt>
                <c:pt idx="1129">
                  <c:v>11.70839755678297</c:v>
                </c:pt>
                <c:pt idx="1130">
                  <c:v>61.96259271257173</c:v>
                </c:pt>
                <c:pt idx="1131">
                  <c:v>87.08969029046611</c:v>
                </c:pt>
                <c:pt idx="1132">
                  <c:v>99.65323907941332</c:v>
                </c:pt>
                <c:pt idx="1133">
                  <c:v>54.73845653101895</c:v>
                </c:pt>
                <c:pt idx="1134">
                  <c:v>32.28106525682177</c:v>
                </c:pt>
                <c:pt idx="1135">
                  <c:v>21.05236961972319</c:v>
                </c:pt>
                <c:pt idx="1136">
                  <c:v>15.43802180117389</c:v>
                </c:pt>
                <c:pt idx="1137">
                  <c:v>12.63084789189925</c:v>
                </c:pt>
                <c:pt idx="1138">
                  <c:v>-39.96929600560603</c:v>
                </c:pt>
                <c:pt idx="1139">
                  <c:v>-15.07281101149071</c:v>
                </c:pt>
                <c:pt idx="1140">
                  <c:v>48.5719884284349</c:v>
                </c:pt>
                <c:pt idx="1141">
                  <c:v>29.19783120552975</c:v>
                </c:pt>
                <c:pt idx="1142">
                  <c:v>19.51075259407717</c:v>
                </c:pt>
                <c:pt idx="1143">
                  <c:v>14.66721328835089</c:v>
                </c:pt>
                <c:pt idx="1144">
                  <c:v>12.24544363548774</c:v>
                </c:pt>
                <c:pt idx="1145">
                  <c:v>11.03455880905617</c:v>
                </c:pt>
                <c:pt idx="1146">
                  <c:v>61.62567333870833</c:v>
                </c:pt>
                <c:pt idx="1147">
                  <c:v>86.92123060353441</c:v>
                </c:pt>
                <c:pt idx="1148">
                  <c:v>48.3724522930795</c:v>
                </c:pt>
                <c:pt idx="1149">
                  <c:v>29.09806313785205</c:v>
                </c:pt>
                <c:pt idx="1150">
                  <c:v>19.46086856023833</c:v>
                </c:pt>
                <c:pt idx="1151">
                  <c:v>65.83882821429941</c:v>
                </c:pt>
                <c:pt idx="1152">
                  <c:v>140.2243649841979</c:v>
                </c:pt>
                <c:pt idx="1153">
                  <c:v>75.02401948341125</c:v>
                </c:pt>
                <c:pt idx="1154">
                  <c:v>93.62040367588588</c:v>
                </c:pt>
                <c:pt idx="1155">
                  <c:v>563.6876082579348</c:v>
                </c:pt>
                <c:pt idx="1156">
                  <c:v>337.9521980631476</c:v>
                </c:pt>
                <c:pt idx="1157">
                  <c:v>173.8879360228861</c:v>
                </c:pt>
                <c:pt idx="1158">
                  <c:v>91.85580500275537</c:v>
                </c:pt>
                <c:pt idx="1159">
                  <c:v>409.2156380927656</c:v>
                </c:pt>
                <c:pt idx="1160">
                  <c:v>311.912769923431</c:v>
                </c:pt>
                <c:pt idx="1161">
                  <c:v>160.8682219530278</c:v>
                </c:pt>
                <c:pt idx="1162">
                  <c:v>136.5425049106942</c:v>
                </c:pt>
                <c:pt idx="1163">
                  <c:v>175.5762033323953</c:v>
                </c:pt>
                <c:pt idx="1164">
                  <c:v>246.2896094861138</c:v>
                </c:pt>
                <c:pt idx="1165">
                  <c:v>230.4497556201051</c:v>
                </c:pt>
                <c:pt idx="1166">
                  <c:v>222.5298286871007</c:v>
                </c:pt>
                <c:pt idx="1167">
                  <c:v>218.5698652205986</c:v>
                </c:pt>
                <c:pt idx="1168">
                  <c:v>165.3933265444795</c:v>
                </c:pt>
                <c:pt idx="1169">
                  <c:v>190.0016141492879</c:v>
                </c:pt>
                <c:pt idx="1170">
                  <c:v>151.1092010088242</c:v>
                </c:pt>
                <c:pt idx="1171">
                  <c:v>131.6629944385924</c:v>
                </c:pt>
                <c:pt idx="1172">
                  <c:v>121.9398911534764</c:v>
                </c:pt>
                <c:pt idx="1173">
                  <c:v>270.6680103395223</c:v>
                </c:pt>
                <c:pt idx="1174">
                  <c:v>191.4423991039414</c:v>
                </c:pt>
                <c:pt idx="1175">
                  <c:v>100.633036543283</c:v>
                </c:pt>
                <c:pt idx="1176">
                  <c:v>106.4249122058218</c:v>
                </c:pt>
                <c:pt idx="1177">
                  <c:v>6.927736151355232</c:v>
                </c:pt>
                <c:pt idx="1178">
                  <c:v>-42.82085187587803</c:v>
                </c:pt>
                <c:pt idx="1179">
                  <c:v>-16.49858894662672</c:v>
                </c:pt>
                <c:pt idx="1180">
                  <c:v>-3.337457482001058</c:v>
                </c:pt>
                <c:pt idx="1181">
                  <c:v>3.24310825031177</c:v>
                </c:pt>
                <c:pt idx="1182">
                  <c:v>6.533391116468185</c:v>
                </c:pt>
                <c:pt idx="1183">
                  <c:v>8.17853254954639</c:v>
                </c:pt>
                <c:pt idx="1184">
                  <c:v>-42.19545367678246</c:v>
                </c:pt>
                <c:pt idx="1185">
                  <c:v>-118.5790037328148</c:v>
                </c:pt>
                <c:pt idx="1186">
                  <c:v>-207.967335703699</c:v>
                </c:pt>
                <c:pt idx="1187">
                  <c:v>-150.2683878034051</c:v>
                </c:pt>
                <c:pt idx="1188">
                  <c:v>32.17075697534563</c:v>
                </c:pt>
                <c:pt idx="1189">
                  <c:v>123.390329364721</c:v>
                </c:pt>
                <c:pt idx="1190">
                  <c:v>322.5897863880126</c:v>
                </c:pt>
                <c:pt idx="1191">
                  <c:v>217.4032871281865</c:v>
                </c:pt>
                <c:pt idx="1192">
                  <c:v>164.8100374982735</c:v>
                </c:pt>
                <c:pt idx="1193">
                  <c:v>36.1202987975811</c:v>
                </c:pt>
                <c:pt idx="1194">
                  <c:v>-28.2245705527651</c:v>
                </c:pt>
                <c:pt idx="1195">
                  <c:v>-9.20044828507025</c:v>
                </c:pt>
                <c:pt idx="1196">
                  <c:v>-50.88494409409077</c:v>
                </c:pt>
                <c:pt idx="1197">
                  <c:v>-71.72719199860104</c:v>
                </c:pt>
                <c:pt idx="1198">
                  <c:v>-82.14831595085617</c:v>
                </c:pt>
                <c:pt idx="1199">
                  <c:v>-87.35887792698372</c:v>
                </c:pt>
                <c:pt idx="1200">
                  <c:v>-89.9641589150475</c:v>
                </c:pt>
                <c:pt idx="1201">
                  <c:v>-91.2667994090794</c:v>
                </c:pt>
                <c:pt idx="1202">
                  <c:v>-91.91811965609534</c:v>
                </c:pt>
                <c:pt idx="1203">
                  <c:v>-92.24377977960333</c:v>
                </c:pt>
                <c:pt idx="1204">
                  <c:v>-92.4066098413573</c:v>
                </c:pt>
                <c:pt idx="1205">
                  <c:v>-143.6845818151023</c:v>
                </c:pt>
                <c:pt idx="1206">
                  <c:v>-118.1270108591068</c:v>
                </c:pt>
                <c:pt idx="1207">
                  <c:v>-105.348225381109</c:v>
                </c:pt>
                <c:pt idx="1208">
                  <c:v>-150.1553895849781</c:v>
                </c:pt>
                <c:pt idx="1209">
                  <c:v>-121.3624147440447</c:v>
                </c:pt>
                <c:pt idx="1210">
                  <c:v>-106.965927323578</c:v>
                </c:pt>
                <c:pt idx="1211">
                  <c:v>-99.76768361334465</c:v>
                </c:pt>
                <c:pt idx="1212">
                  <c:v>-96.16856175822798</c:v>
                </c:pt>
                <c:pt idx="1213">
                  <c:v>-94.36900083066965</c:v>
                </c:pt>
                <c:pt idx="1214">
                  <c:v>-144.6657773097584</c:v>
                </c:pt>
                <c:pt idx="1215">
                  <c:v>-118.6176086064349</c:v>
                </c:pt>
                <c:pt idx="1216">
                  <c:v>-105.5935242547731</c:v>
                </c:pt>
                <c:pt idx="1217">
                  <c:v>-99.08148207894217</c:v>
                </c:pt>
                <c:pt idx="1218">
                  <c:v>-95.82546099102674</c:v>
                </c:pt>
                <c:pt idx="1219">
                  <c:v>-94.19745044706903</c:v>
                </c:pt>
                <c:pt idx="1220">
                  <c:v>-195.7765590608261</c:v>
                </c:pt>
                <c:pt idx="1221">
                  <c:v>-195.3695564248366</c:v>
                </c:pt>
                <c:pt idx="1222">
                  <c:v>-143.969498163974</c:v>
                </c:pt>
                <c:pt idx="1223">
                  <c:v>-118.2694690335426</c:v>
                </c:pt>
                <c:pt idx="1224">
                  <c:v>-105.419454468327</c:v>
                </c:pt>
                <c:pt idx="1225">
                  <c:v>-98.99444718571913</c:v>
                </c:pt>
                <c:pt idx="1226">
                  <c:v>-44.58538660154728</c:v>
                </c:pt>
                <c:pt idx="1227">
                  <c:v>-17.38085630946134</c:v>
                </c:pt>
                <c:pt idx="1228">
                  <c:v>-3.77859116341837</c:v>
                </c:pt>
                <c:pt idx="1229">
                  <c:v>3.022541409603115</c:v>
                </c:pt>
                <c:pt idx="1230">
                  <c:v>6.423107696113857</c:v>
                </c:pt>
                <c:pt idx="1231">
                  <c:v>8.123390839369227</c:v>
                </c:pt>
                <c:pt idx="1232">
                  <c:v>8.97353241099691</c:v>
                </c:pt>
                <c:pt idx="1233">
                  <c:v>60.5951601396787</c:v>
                </c:pt>
                <c:pt idx="1234">
                  <c:v>86.4059740040196</c:v>
                </c:pt>
                <c:pt idx="1235">
                  <c:v>99.31138093619006</c:v>
                </c:pt>
                <c:pt idx="1236">
                  <c:v>54.56752745940732</c:v>
                </c:pt>
                <c:pt idx="1237">
                  <c:v>32.19560072101595</c:v>
                </c:pt>
                <c:pt idx="1238">
                  <c:v>72.20619429468823</c:v>
                </c:pt>
                <c:pt idx="1239">
                  <c:v>41.01493413865641</c:v>
                </c:pt>
                <c:pt idx="1240">
                  <c:v>25.41930406064051</c:v>
                </c:pt>
                <c:pt idx="1241">
                  <c:v>17.62148902163255</c:v>
                </c:pt>
                <c:pt idx="1242">
                  <c:v>13.72258150212858</c:v>
                </c:pt>
                <c:pt idx="1243">
                  <c:v>11.77312774237659</c:v>
                </c:pt>
                <c:pt idx="1244">
                  <c:v>10.79840086250059</c:v>
                </c:pt>
                <c:pt idx="1245">
                  <c:v>10.3110374225626</c:v>
                </c:pt>
                <c:pt idx="1246">
                  <c:v>10.0673557025936</c:v>
                </c:pt>
                <c:pt idx="1247">
                  <c:v>9.9455148426091</c:v>
                </c:pt>
                <c:pt idx="1248">
                  <c:v>9.884594412616848</c:v>
                </c:pt>
                <c:pt idx="1249">
                  <c:v>61.05069114048867</c:v>
                </c:pt>
                <c:pt idx="1250">
                  <c:v>35.43718256155664</c:v>
                </c:pt>
                <c:pt idx="1251">
                  <c:v>22.63042827209062</c:v>
                </c:pt>
                <c:pt idx="1252">
                  <c:v>16.22705112735761</c:v>
                </c:pt>
                <c:pt idx="1253">
                  <c:v>13.0253625549911</c:v>
                </c:pt>
                <c:pt idx="1254">
                  <c:v>11.42451826880785</c:v>
                </c:pt>
                <c:pt idx="1255">
                  <c:v>10.62409612571622</c:v>
                </c:pt>
                <c:pt idx="1256">
                  <c:v>10.22388505417041</c:v>
                </c:pt>
                <c:pt idx="1257">
                  <c:v>10.02377951839751</c:v>
                </c:pt>
                <c:pt idx="1258">
                  <c:v>9.923726750511053</c:v>
                </c:pt>
                <c:pt idx="1259">
                  <c:v>9.873700366567826</c:v>
                </c:pt>
                <c:pt idx="1260">
                  <c:v>9.848687174596212</c:v>
                </c:pt>
                <c:pt idx="1261">
                  <c:v>61.03273752147835</c:v>
                </c:pt>
                <c:pt idx="1262">
                  <c:v>137.8213196377874</c:v>
                </c:pt>
                <c:pt idx="1263">
                  <c:v>73.82249681020599</c:v>
                </c:pt>
                <c:pt idx="1264">
                  <c:v>93.01964233928325</c:v>
                </c:pt>
                <c:pt idx="1265">
                  <c:v>102.6182151038219</c:v>
                </c:pt>
                <c:pt idx="1266">
                  <c:v>107.4175014860912</c:v>
                </c:pt>
                <c:pt idx="1267">
                  <c:v>58.62058773435788</c:v>
                </c:pt>
                <c:pt idx="1268">
                  <c:v>34.22213085849124</c:v>
                </c:pt>
                <c:pt idx="1269">
                  <c:v>22.02290242055792</c:v>
                </c:pt>
                <c:pt idx="1270">
                  <c:v>15.92328820159126</c:v>
                </c:pt>
                <c:pt idx="1271">
                  <c:v>12.87348109210793</c:v>
                </c:pt>
                <c:pt idx="1272">
                  <c:v>11.34857753736626</c:v>
                </c:pt>
                <c:pt idx="1273">
                  <c:v>10.58612575999543</c:v>
                </c:pt>
                <c:pt idx="1274">
                  <c:v>-40.99165707155793</c:v>
                </c:pt>
                <c:pt idx="1275">
                  <c:v>-66.78054848733463</c:v>
                </c:pt>
                <c:pt idx="1276">
                  <c:v>-28.47843725235501</c:v>
                </c:pt>
                <c:pt idx="1277">
                  <c:v>41.86917530800274</c:v>
                </c:pt>
                <c:pt idx="1278">
                  <c:v>-76.54668924042222</c:v>
                </c:pt>
                <c:pt idx="1279">
                  <c:v>-33.36150762889881</c:v>
                </c:pt>
                <c:pt idx="1280">
                  <c:v>-11.76891682313711</c:v>
                </c:pt>
                <c:pt idx="1281">
                  <c:v>-0.972621420256254</c:v>
                </c:pt>
                <c:pt idx="1282">
                  <c:v>4.425526281184172</c:v>
                </c:pt>
                <c:pt idx="1283">
                  <c:v>-44.07195681096357</c:v>
                </c:pt>
                <c:pt idx="1284">
                  <c:v>34.07241552869846</c:v>
                </c:pt>
                <c:pt idx="1285">
                  <c:v>21.94804475566153</c:v>
                </c:pt>
                <c:pt idx="1286">
                  <c:v>67.08241631201101</c:v>
                </c:pt>
                <c:pt idx="1287">
                  <c:v>38.4530451473178</c:v>
                </c:pt>
                <c:pt idx="1288">
                  <c:v>24.1383595649712</c:v>
                </c:pt>
                <c:pt idx="1289">
                  <c:v>68.17757371666585</c:v>
                </c:pt>
                <c:pt idx="1290">
                  <c:v>39.00062384964522</c:v>
                </c:pt>
                <c:pt idx="1291">
                  <c:v>24.41214891613491</c:v>
                </c:pt>
                <c:pt idx="1292">
                  <c:v>17.11791144937976</c:v>
                </c:pt>
                <c:pt idx="1293">
                  <c:v>13.47079271600218</c:v>
                </c:pt>
                <c:pt idx="1294">
                  <c:v>11.64723334931339</c:v>
                </c:pt>
                <c:pt idx="1295">
                  <c:v>10.73545366596899</c:v>
                </c:pt>
                <c:pt idx="1296">
                  <c:v>10.2795638242968</c:v>
                </c:pt>
                <c:pt idx="1297">
                  <c:v>10.0516189034607</c:v>
                </c:pt>
                <c:pt idx="1298">
                  <c:v>-92.45546744269323</c:v>
                </c:pt>
                <c:pt idx="1299">
                  <c:v>-41.31589673003432</c:v>
                </c:pt>
                <c:pt idx="1300">
                  <c:v>-15.74611137370486</c:v>
                </c:pt>
                <c:pt idx="1301">
                  <c:v>-2.961218695540131</c:v>
                </c:pt>
                <c:pt idx="1302">
                  <c:v>54.62778458641018</c:v>
                </c:pt>
                <c:pt idx="1303">
                  <c:v>83.42228622738534</c:v>
                </c:pt>
                <c:pt idx="1304">
                  <c:v>46.62298010500497</c:v>
                </c:pt>
                <c:pt idx="1305">
                  <c:v>28.22332704381478</c:v>
                </c:pt>
                <c:pt idx="1306">
                  <c:v>19.02350051321969</c:v>
                </c:pt>
                <c:pt idx="1307">
                  <c:v>14.42358724792215</c:v>
                </c:pt>
                <c:pt idx="1308">
                  <c:v>12.12363061527337</c:v>
                </c:pt>
                <c:pt idx="1309">
                  <c:v>10.97365229894899</c:v>
                </c:pt>
                <c:pt idx="1310">
                  <c:v>10.39866314078679</c:v>
                </c:pt>
                <c:pt idx="1311">
                  <c:v>-41.08538838116225</c:v>
                </c:pt>
                <c:pt idx="1312">
                  <c:v>-66.82741414213677</c:v>
                </c:pt>
                <c:pt idx="1313">
                  <c:v>22.69468686311186</c:v>
                </c:pt>
                <c:pt idx="1314">
                  <c:v>-34.93737651999972</c:v>
                </c:pt>
                <c:pt idx="1315">
                  <c:v>-63.75340821155551</c:v>
                </c:pt>
                <c:pt idx="1316">
                  <c:v>24.23168982840249</c:v>
                </c:pt>
                <c:pt idx="1317">
                  <c:v>17.02768190551355</c:v>
                </c:pt>
                <c:pt idx="1318">
                  <c:v>64.62223488693702</c:v>
                </c:pt>
                <c:pt idx="1319">
                  <c:v>37.2229544347808</c:v>
                </c:pt>
                <c:pt idx="1320">
                  <c:v>23.5233142087027</c:v>
                </c:pt>
                <c:pt idx="1321">
                  <c:v>16.67349409566365</c:v>
                </c:pt>
                <c:pt idx="1322">
                  <c:v>13.24858403914413</c:v>
                </c:pt>
                <c:pt idx="1323">
                  <c:v>11.53612901088436</c:v>
                </c:pt>
                <c:pt idx="1324">
                  <c:v>10.67990149675448</c:v>
                </c:pt>
                <c:pt idx="1325">
                  <c:v>10.25178773968954</c:v>
                </c:pt>
                <c:pt idx="1326">
                  <c:v>10.03773086115707</c:v>
                </c:pt>
                <c:pt idx="1327">
                  <c:v>9.930702421890833</c:v>
                </c:pt>
                <c:pt idx="1328">
                  <c:v>9.877188202257716</c:v>
                </c:pt>
                <c:pt idx="1329">
                  <c:v>9.85043109244116</c:v>
                </c:pt>
                <c:pt idx="1330">
                  <c:v>9.837052537532878</c:v>
                </c:pt>
                <c:pt idx="1331">
                  <c:v>9.830363260078739</c:v>
                </c:pt>
                <c:pt idx="1332">
                  <c:v>9.827018621351669</c:v>
                </c:pt>
                <c:pt idx="1333">
                  <c:v>9.825346301988133</c:v>
                </c:pt>
                <c:pt idx="1334">
                  <c:v>9.824510142306365</c:v>
                </c:pt>
                <c:pt idx="1335">
                  <c:v>9.824092062465483</c:v>
                </c:pt>
                <c:pt idx="1336">
                  <c:v>-41.37267392032291</c:v>
                </c:pt>
                <c:pt idx="1337">
                  <c:v>-66.9710569117171</c:v>
                </c:pt>
                <c:pt idx="1338">
                  <c:v>-79.7702484074142</c:v>
                </c:pt>
                <c:pt idx="1339">
                  <c:v>-34.9732872123948</c:v>
                </c:pt>
                <c:pt idx="1340">
                  <c:v>-12.5748066148851</c:v>
                </c:pt>
                <c:pt idx="1341">
                  <c:v>-1.375566316130251</c:v>
                </c:pt>
                <c:pt idx="1342">
                  <c:v>-46.97250310962077</c:v>
                </c:pt>
                <c:pt idx="1343">
                  <c:v>-18.57441456349809</c:v>
                </c:pt>
                <c:pt idx="1344">
                  <c:v>-4.375370290436744</c:v>
                </c:pt>
                <c:pt idx="1345">
                  <c:v>2.724151846093927</c:v>
                </c:pt>
                <c:pt idx="1346">
                  <c:v>-44.92264402850869</c:v>
                </c:pt>
                <c:pt idx="1347">
                  <c:v>-17.54948502294204</c:v>
                </c:pt>
                <c:pt idx="1348">
                  <c:v>-3.862905520158721</c:v>
                </c:pt>
                <c:pt idx="1349">
                  <c:v>2.980384231232938</c:v>
                </c:pt>
                <c:pt idx="1350">
                  <c:v>6.40202910692877</c:v>
                </c:pt>
                <c:pt idx="1351">
                  <c:v>-43.08370539809126</c:v>
                </c:pt>
                <c:pt idx="1352">
                  <c:v>-16.63001570773333</c:v>
                </c:pt>
                <c:pt idx="1353">
                  <c:v>-3.403170862554366</c:v>
                </c:pt>
                <c:pt idx="1354">
                  <c:v>3.210251560035117</c:v>
                </c:pt>
                <c:pt idx="1355">
                  <c:v>313.6963044285375</c:v>
                </c:pt>
                <c:pt idx="1356">
                  <c:v>212.956546148449</c:v>
                </c:pt>
                <c:pt idx="1357">
                  <c:v>111.3901100655368</c:v>
                </c:pt>
                <c:pt idx="1358">
                  <c:v>111.8034489669487</c:v>
                </c:pt>
                <c:pt idx="1359">
                  <c:v>112.0101184176546</c:v>
                </c:pt>
                <c:pt idx="1360">
                  <c:v>112.1134531430075</c:v>
                </c:pt>
                <c:pt idx="1361">
                  <c:v>112.165120505684</c:v>
                </c:pt>
                <c:pt idx="1362">
                  <c:v>60.99439724415431</c:v>
                </c:pt>
                <c:pt idx="1363">
                  <c:v>86.60559255625741</c:v>
                </c:pt>
                <c:pt idx="1364">
                  <c:v>150.6077471551769</c:v>
                </c:pt>
                <c:pt idx="1365">
                  <c:v>80.21571056890074</c:v>
                </c:pt>
                <c:pt idx="1366">
                  <c:v>147.4128061614986</c:v>
                </c:pt>
                <c:pt idx="1367">
                  <c:v>78.61824007206158</c:v>
                </c:pt>
                <c:pt idx="1368">
                  <c:v>95.41751397021104</c:v>
                </c:pt>
                <c:pt idx="1369">
                  <c:v>103.8171509192858</c:v>
                </c:pt>
                <c:pt idx="1370">
                  <c:v>108.0169693938232</c:v>
                </c:pt>
                <c:pt idx="1371">
                  <c:v>110.1168786310918</c:v>
                </c:pt>
                <c:pt idx="1372">
                  <c:v>59.9702763068582</c:v>
                </c:pt>
                <c:pt idx="1373">
                  <c:v>342.0763168019491</c:v>
                </c:pt>
                <c:pt idx="1374">
                  <c:v>329.5396662208907</c:v>
                </c:pt>
                <c:pt idx="1375">
                  <c:v>220.8782270446256</c:v>
                </c:pt>
                <c:pt idx="1376">
                  <c:v>217.744064399361</c:v>
                </c:pt>
                <c:pt idx="1377">
                  <c:v>216.1769830767287</c:v>
                </c:pt>
                <c:pt idx="1378">
                  <c:v>164.1968854725446</c:v>
                </c:pt>
                <c:pt idx="1379">
                  <c:v>189.4033936133205</c:v>
                </c:pt>
                <c:pt idx="1380">
                  <c:v>150.8100907408405</c:v>
                </c:pt>
                <c:pt idx="1381">
                  <c:v>131.5134393046005</c:v>
                </c:pt>
                <c:pt idx="1382">
                  <c:v>121.8651135864805</c:v>
                </c:pt>
                <c:pt idx="1383">
                  <c:v>168.2375076702885</c:v>
                </c:pt>
                <c:pt idx="1384">
                  <c:v>140.2271477693245</c:v>
                </c:pt>
                <c:pt idx="1385">
                  <c:v>126.2219678188425</c:v>
                </c:pt>
                <c:pt idx="1386">
                  <c:v>119.2193778436015</c:v>
                </c:pt>
                <c:pt idx="1387">
                  <c:v>115.718082855981</c:v>
                </c:pt>
                <c:pt idx="1388">
                  <c:v>113.9674353621707</c:v>
                </c:pt>
                <c:pt idx="1389">
                  <c:v>61.89555467239767</c:v>
                </c:pt>
                <c:pt idx="1390">
                  <c:v>35.85961432751113</c:v>
                </c:pt>
                <c:pt idx="1391">
                  <c:v>74.03820109793581</c:v>
                </c:pt>
                <c:pt idx="1392">
                  <c:v>41.9309375402802</c:v>
                </c:pt>
                <c:pt idx="1393">
                  <c:v>25.8773057614524</c:v>
                </c:pt>
                <c:pt idx="1394">
                  <c:v>120.2436037577744</c:v>
                </c:pt>
                <c:pt idx="1395">
                  <c:v>-139.7525889012723</c:v>
                </c:pt>
                <c:pt idx="1396">
                  <c:v>-116.1610144021918</c:v>
                </c:pt>
                <c:pt idx="1397">
                  <c:v>-104.3652271526515</c:v>
                </c:pt>
                <c:pt idx="1398">
                  <c:v>-252.0570043564853</c:v>
                </c:pt>
                <c:pt idx="1399">
                  <c:v>-121.1166651869303</c:v>
                </c:pt>
                <c:pt idx="1400">
                  <c:v>-106.8430525450208</c:v>
                </c:pt>
                <c:pt idx="1401">
                  <c:v>-304.4924739955379</c:v>
                </c:pt>
                <c:pt idx="1402">
                  <c:v>-147.3344000064566</c:v>
                </c:pt>
                <c:pt idx="1403">
                  <c:v>-119.951919954784</c:v>
                </c:pt>
                <c:pt idx="1404">
                  <c:v>-55.06412298607968</c:v>
                </c:pt>
                <c:pt idx="1405">
                  <c:v>-125.0133383874634</c:v>
                </c:pt>
                <c:pt idx="1406">
                  <c:v>-159.9879460881553</c:v>
                </c:pt>
                <c:pt idx="1407">
                  <c:v>-126.2786929956333</c:v>
                </c:pt>
                <c:pt idx="1408">
                  <c:v>-160.6206233922402</c:v>
                </c:pt>
                <c:pt idx="1409">
                  <c:v>-177.7915885905437</c:v>
                </c:pt>
                <c:pt idx="1410">
                  <c:v>-442.3598559040352</c:v>
                </c:pt>
                <c:pt idx="1411">
                  <c:v>-267.4646479035733</c:v>
                </c:pt>
                <c:pt idx="1412">
                  <c:v>-180.0170439033423</c:v>
                </c:pt>
                <c:pt idx="1413">
                  <c:v>-85.09668496035884</c:v>
                </c:pt>
                <c:pt idx="1414">
                  <c:v>-293.619290203207</c:v>
                </c:pt>
                <c:pt idx="1415">
                  <c:v>-602.6668205961026</c:v>
                </c:pt>
                <c:pt idx="1416">
                  <c:v>-450.0112441353428</c:v>
                </c:pt>
                <c:pt idx="1417">
                  <c:v>-322.486898962095</c:v>
                </c:pt>
                <c:pt idx="1418">
                  <c:v>-258.7247263754711</c:v>
                </c:pt>
                <c:pt idx="1419">
                  <c:v>-175.6470831392912</c:v>
                </c:pt>
                <c:pt idx="1420">
                  <c:v>-185.3048184640692</c:v>
                </c:pt>
                <c:pt idx="1421">
                  <c:v>-87.7405722407223</c:v>
                </c:pt>
                <c:pt idx="1422">
                  <c:v>-38.95844912904885</c:v>
                </c:pt>
                <c:pt idx="1423">
                  <c:v>-14.56738757321213</c:v>
                </c:pt>
                <c:pt idx="1424">
                  <c:v>-53.5684137381617</c:v>
                </c:pt>
                <c:pt idx="1425">
                  <c:v>-21.87236987776856</c:v>
                </c:pt>
                <c:pt idx="1426">
                  <c:v>-57.22090489043993</c:v>
                </c:pt>
                <c:pt idx="1427">
                  <c:v>-23.69861545390767</c:v>
                </c:pt>
                <c:pt idx="1428">
                  <c:v>-6.937470735641532</c:v>
                </c:pt>
                <c:pt idx="1429">
                  <c:v>-49.75345531937642</c:v>
                </c:pt>
                <c:pt idx="1430">
                  <c:v>-71.16144761124385</c:v>
                </c:pt>
                <c:pt idx="1431">
                  <c:v>-81.86544375717758</c:v>
                </c:pt>
                <c:pt idx="1432">
                  <c:v>-87.21744183014444</c:v>
                </c:pt>
                <c:pt idx="1433">
                  <c:v>-38.69688392375992</c:v>
                </c:pt>
                <c:pt idx="1434">
                  <c:v>-65.63316191343561</c:v>
                </c:pt>
                <c:pt idx="1435">
                  <c:v>-79.10130090827345</c:v>
                </c:pt>
                <c:pt idx="1436">
                  <c:v>-85.83537040569239</c:v>
                </c:pt>
                <c:pt idx="1437">
                  <c:v>-89.20240515440184</c:v>
                </c:pt>
                <c:pt idx="1438">
                  <c:v>-142.0824794716245</c:v>
                </c:pt>
                <c:pt idx="1439">
                  <c:v>-117.325959687368</c:v>
                </c:pt>
                <c:pt idx="1440">
                  <c:v>-104.9476997952396</c:v>
                </c:pt>
                <c:pt idx="1441">
                  <c:v>-98.75856984917542</c:v>
                </c:pt>
                <c:pt idx="1442">
                  <c:v>-44.46744793327542</c:v>
                </c:pt>
                <c:pt idx="1443">
                  <c:v>-68.51844391819335</c:v>
                </c:pt>
                <c:pt idx="1444">
                  <c:v>-80.54394191065234</c:v>
                </c:pt>
                <c:pt idx="1445">
                  <c:v>-35.36013396401387</c:v>
                </c:pt>
                <c:pt idx="1446">
                  <c:v>-63.96478693356259</c:v>
                </c:pt>
                <c:pt idx="1447">
                  <c:v>-27.07055647546899</c:v>
                </c:pt>
                <c:pt idx="1448">
                  <c:v>-59.81999818929015</c:v>
                </c:pt>
                <c:pt idx="1449">
                  <c:v>-76.19471904620073</c:v>
                </c:pt>
                <c:pt idx="1450">
                  <c:v>-33.18552253178807</c:v>
                </c:pt>
                <c:pt idx="1451">
                  <c:v>-11.68092427458173</c:v>
                </c:pt>
                <c:pt idx="1452">
                  <c:v>-103.3217390317145</c:v>
                </c:pt>
                <c:pt idx="1453">
                  <c:v>-46.74903252454493</c:v>
                </c:pt>
                <c:pt idx="1454">
                  <c:v>-18.46267927096017</c:v>
                </c:pt>
                <c:pt idx="1455">
                  <c:v>-4.319502644167784</c:v>
                </c:pt>
                <c:pt idx="1456">
                  <c:v>2.752085669228407</c:v>
                </c:pt>
                <c:pt idx="1457">
                  <c:v>6.287879825926503</c:v>
                </c:pt>
                <c:pt idx="1458">
                  <c:v>-43.1407800385924</c:v>
                </c:pt>
                <c:pt idx="1459">
                  <c:v>-16.6585530279839</c:v>
                </c:pt>
                <c:pt idx="1460">
                  <c:v>-54.6139964655476</c:v>
                </c:pt>
                <c:pt idx="1461">
                  <c:v>28.80139570140645</c:v>
                </c:pt>
                <c:pt idx="1462">
                  <c:v>19.31253484201553</c:v>
                </c:pt>
                <c:pt idx="1463">
                  <c:v>-36.62845253054788</c:v>
                </c:pt>
                <c:pt idx="1464">
                  <c:v>-13.40238927396165</c:v>
                </c:pt>
                <c:pt idx="1465">
                  <c:v>-1.789357645668522</c:v>
                </c:pt>
                <c:pt idx="1466">
                  <c:v>4.017158168478039</c:v>
                </c:pt>
                <c:pt idx="1467">
                  <c:v>6.920416075551319</c:v>
                </c:pt>
                <c:pt idx="1468">
                  <c:v>8.372045029087958</c:v>
                </c:pt>
                <c:pt idx="1469">
                  <c:v>-42.09869743701167</c:v>
                </c:pt>
                <c:pt idx="1470">
                  <c:v>-16.13751172719354</c:v>
                </c:pt>
                <c:pt idx="1471">
                  <c:v>-3.156918872284468</c:v>
                </c:pt>
                <c:pt idx="1472">
                  <c:v>3.333377555170065</c:v>
                </c:pt>
                <c:pt idx="1473">
                  <c:v>6.578525768897332</c:v>
                </c:pt>
                <c:pt idx="1474">
                  <c:v>-42.995457067107</c:v>
                </c:pt>
                <c:pt idx="1475">
                  <c:v>-16.5858915422412</c:v>
                </c:pt>
                <c:pt idx="1476">
                  <c:v>-3.381108779808297</c:v>
                </c:pt>
                <c:pt idx="1477">
                  <c:v>-47.9752743414598</c:v>
                </c:pt>
                <c:pt idx="1478">
                  <c:v>-19.0758001794176</c:v>
                </c:pt>
                <c:pt idx="1479">
                  <c:v>-4.626063098396501</c:v>
                </c:pt>
                <c:pt idx="1480">
                  <c:v>2.598805442114049</c:v>
                </c:pt>
                <c:pt idx="1481">
                  <c:v>6.211239712369324</c:v>
                </c:pt>
                <c:pt idx="1482">
                  <c:v>8.01745684749696</c:v>
                </c:pt>
                <c:pt idx="1483">
                  <c:v>8.92056541506078</c:v>
                </c:pt>
                <c:pt idx="1484">
                  <c:v>9.37211969884269</c:v>
                </c:pt>
                <c:pt idx="1485">
                  <c:v>9.597896840733644</c:v>
                </c:pt>
                <c:pt idx="1486">
                  <c:v>9.710785411679122</c:v>
                </c:pt>
                <c:pt idx="1487">
                  <c:v>9.76722969715186</c:v>
                </c:pt>
                <c:pt idx="1488">
                  <c:v>9.79545183988823</c:v>
                </c:pt>
                <c:pt idx="1489">
                  <c:v>9.809562911256413</c:v>
                </c:pt>
                <c:pt idx="1490">
                  <c:v>61.01317538980845</c:v>
                </c:pt>
                <c:pt idx="1491">
                  <c:v>86.61498162908448</c:v>
                </c:pt>
                <c:pt idx="1492">
                  <c:v>99.4158847487225</c:v>
                </c:pt>
                <c:pt idx="1493">
                  <c:v>105.8163363085415</c:v>
                </c:pt>
                <c:pt idx="1494">
                  <c:v>57.82000514558304</c:v>
                </c:pt>
                <c:pt idx="1495">
                  <c:v>136.2149534498397</c:v>
                </c:pt>
                <c:pt idx="1496">
                  <c:v>73.01931371623214</c:v>
                </c:pt>
                <c:pt idx="1497">
                  <c:v>92.61805079229633</c:v>
                </c:pt>
                <c:pt idx="1498">
                  <c:v>102.4174193303284</c:v>
                </c:pt>
                <c:pt idx="1499">
                  <c:v>107.3171035993444</c:v>
                </c:pt>
                <c:pt idx="1500">
                  <c:v>109.7669457338525</c:v>
                </c:pt>
                <c:pt idx="1501">
                  <c:v>110.9918668011065</c:v>
                </c:pt>
                <c:pt idx="1502">
                  <c:v>60.40777039186554</c:v>
                </c:pt>
                <c:pt idx="1503">
                  <c:v>188.7053930158489</c:v>
                </c:pt>
                <c:pt idx="1504">
                  <c:v>99.26453349923676</c:v>
                </c:pt>
                <c:pt idx="1505">
                  <c:v>156.9372176266666</c:v>
                </c:pt>
                <c:pt idx="1506">
                  <c:v>83.38044580464557</c:v>
                </c:pt>
                <c:pt idx="1507">
                  <c:v>97.79861683650304</c:v>
                </c:pt>
                <c:pt idx="1508">
                  <c:v>105.0077023524318</c:v>
                </c:pt>
                <c:pt idx="1509">
                  <c:v>108.6122451103961</c:v>
                </c:pt>
                <c:pt idx="1510">
                  <c:v>110.4145164893783</c:v>
                </c:pt>
                <c:pt idx="1511">
                  <c:v>111.3156521788694</c:v>
                </c:pt>
                <c:pt idx="1512">
                  <c:v>111.7662200236149</c:v>
                </c:pt>
                <c:pt idx="1513">
                  <c:v>163.1880608888557</c:v>
                </c:pt>
                <c:pt idx="1514">
                  <c:v>342.4886521500799</c:v>
                </c:pt>
                <c:pt idx="1515">
                  <c:v>227.3527200092202</c:v>
                </c:pt>
                <c:pt idx="1516">
                  <c:v>374.5709817102622</c:v>
                </c:pt>
                <c:pt idx="1517">
                  <c:v>396.9835556179152</c:v>
                </c:pt>
                <c:pt idx="1518">
                  <c:v>305.7967286860057</c:v>
                </c:pt>
                <c:pt idx="1519">
                  <c:v>209.0067582771831</c:v>
                </c:pt>
                <c:pt idx="1520">
                  <c:v>109.4152161299039</c:v>
                </c:pt>
                <c:pt idx="1521">
                  <c:v>213.2091158848681</c:v>
                </c:pt>
                <c:pt idx="1522">
                  <c:v>162.7129518766143</c:v>
                </c:pt>
                <c:pt idx="1523">
                  <c:v>137.4648698724874</c:v>
                </c:pt>
                <c:pt idx="1524">
                  <c:v>176.037385813292</c:v>
                </c:pt>
                <c:pt idx="1525">
                  <c:v>41.7339729550903</c:v>
                </c:pt>
                <c:pt idx="1526">
                  <c:v>-25.4177334740105</c:v>
                </c:pt>
                <c:pt idx="1527">
                  <c:v>-58.9935866885609</c:v>
                </c:pt>
                <c:pt idx="1528">
                  <c:v>77.80815753276775</c:v>
                </c:pt>
                <c:pt idx="1529">
                  <c:v>-7.380641185171776</c:v>
                </c:pt>
                <c:pt idx="1530">
                  <c:v>-101.1715974870095</c:v>
                </c:pt>
                <c:pt idx="1531">
                  <c:v>-96.87051869506038</c:v>
                </c:pt>
                <c:pt idx="1532">
                  <c:v>-94.71997929908583</c:v>
                </c:pt>
                <c:pt idx="1533">
                  <c:v>-93.64470960109855</c:v>
                </c:pt>
                <c:pt idx="1534">
                  <c:v>-93.10707475210491</c:v>
                </c:pt>
                <c:pt idx="1535">
                  <c:v>-41.64170038474016</c:v>
                </c:pt>
                <c:pt idx="1536">
                  <c:v>-67.10557014392573</c:v>
                </c:pt>
                <c:pt idx="1537">
                  <c:v>-79.83750502351851</c:v>
                </c:pt>
                <c:pt idx="1538">
                  <c:v>-137.4000294061829</c:v>
                </c:pt>
                <c:pt idx="1539">
                  <c:v>-114.9847346546471</c:v>
                </c:pt>
                <c:pt idx="1540">
                  <c:v>-154.9736442217472</c:v>
                </c:pt>
                <c:pt idx="1541">
                  <c:v>-174.9680990052971</c:v>
                </c:pt>
                <c:pt idx="1542">
                  <c:v>-184.9653263970722</c:v>
                </c:pt>
                <c:pt idx="1543">
                  <c:v>-138.7673831500917</c:v>
                </c:pt>
                <c:pt idx="1544">
                  <c:v>-64.47185458373357</c:v>
                </c:pt>
                <c:pt idx="1545">
                  <c:v>-129.7172041862904</c:v>
                </c:pt>
                <c:pt idx="1546">
                  <c:v>-111.1433220447008</c:v>
                </c:pt>
                <c:pt idx="1547">
                  <c:v>-50.65982403103812</c:v>
                </c:pt>
                <c:pt idx="1548">
                  <c:v>-20.41807502420676</c:v>
                </c:pt>
                <c:pt idx="1549">
                  <c:v>-56.49375746365903</c:v>
                </c:pt>
                <c:pt idx="1550">
                  <c:v>-23.33504174051722</c:v>
                </c:pt>
                <c:pt idx="1551">
                  <c:v>-6.755683878946308</c:v>
                </c:pt>
                <c:pt idx="1552">
                  <c:v>-49.6625618910288</c:v>
                </c:pt>
                <c:pt idx="1553">
                  <c:v>-71.11600089707005</c:v>
                </c:pt>
                <c:pt idx="1554">
                  <c:v>-81.84272040009067</c:v>
                </c:pt>
                <c:pt idx="1555">
                  <c:v>-240.7957509802049</c:v>
                </c:pt>
                <c:pt idx="1556">
                  <c:v>-217.879152384526</c:v>
                </c:pt>
                <c:pt idx="1557">
                  <c:v>-104.0277392009507</c:v>
                </c:pt>
                <c:pt idx="1558">
                  <c:v>-200.691703437767</c:v>
                </c:pt>
                <c:pt idx="1559">
                  <c:v>-300.220242499043</c:v>
                </c:pt>
                <c:pt idx="1560">
                  <c:v>-349.984512029681</c:v>
                </c:pt>
                <c:pt idx="1561">
                  <c:v>-272.4735329092641</c:v>
                </c:pt>
                <c:pt idx="1562">
                  <c:v>-233.7180433490556</c:v>
                </c:pt>
                <c:pt idx="1563">
                  <c:v>-214.3402985689515</c:v>
                </c:pt>
                <c:pt idx="1564">
                  <c:v>-153.4548692360314</c:v>
                </c:pt>
                <c:pt idx="1565">
                  <c:v>-123.0121545695713</c:v>
                </c:pt>
                <c:pt idx="1566">
                  <c:v>-107.7907972363413</c:v>
                </c:pt>
                <c:pt idx="1567">
                  <c:v>-100.1801185697263</c:v>
                </c:pt>
                <c:pt idx="1568">
                  <c:v>-147.5713361792868</c:v>
                </c:pt>
                <c:pt idx="1569">
                  <c:v>-171.266944984067</c:v>
                </c:pt>
                <c:pt idx="1570">
                  <c:v>-131.9181924435892</c:v>
                </c:pt>
                <c:pt idx="1571">
                  <c:v>-112.2438161733502</c:v>
                </c:pt>
                <c:pt idx="1572">
                  <c:v>-51.21007109536281</c:v>
                </c:pt>
                <c:pt idx="1573">
                  <c:v>-71.88975549923705</c:v>
                </c:pt>
                <c:pt idx="1574">
                  <c:v>-31.03304075830623</c:v>
                </c:pt>
                <c:pt idx="1575">
                  <c:v>-112.9977972735767</c:v>
                </c:pt>
                <c:pt idx="1576">
                  <c:v>-51.58706164547606</c:v>
                </c:pt>
                <c:pt idx="1577">
                  <c:v>-20.88169383142573</c:v>
                </c:pt>
                <c:pt idx="1578">
                  <c:v>-5.529009924400565</c:v>
                </c:pt>
                <c:pt idx="1579">
                  <c:v>2.147332029112016</c:v>
                </c:pt>
                <c:pt idx="1580">
                  <c:v>5.985503005868308</c:v>
                </c:pt>
                <c:pt idx="1581">
                  <c:v>-43.2919684486215</c:v>
                </c:pt>
                <c:pt idx="1582">
                  <c:v>-16.73414723299845</c:v>
                </c:pt>
                <c:pt idx="1583">
                  <c:v>-54.65179356805487</c:v>
                </c:pt>
                <c:pt idx="1584">
                  <c:v>-22.41405979271514</c:v>
                </c:pt>
                <c:pt idx="1585">
                  <c:v>-57.49174984791323</c:v>
                </c:pt>
                <c:pt idx="1586">
                  <c:v>27.36251901022364</c:v>
                </c:pt>
                <c:pt idx="1587">
                  <c:v>18.59309649642412</c:v>
                </c:pt>
                <c:pt idx="1588">
                  <c:v>14.20838523952436</c:v>
                </c:pt>
                <c:pt idx="1589">
                  <c:v>-39.18052733179347</c:v>
                </c:pt>
                <c:pt idx="1590">
                  <c:v>36.51813026828351</c:v>
                </c:pt>
                <c:pt idx="1591">
                  <c:v>-28.0256548174139</c:v>
                </c:pt>
                <c:pt idx="1592">
                  <c:v>-60.2975473602626</c:v>
                </c:pt>
                <c:pt idx="1593">
                  <c:v>-76.43349363168694</c:v>
                </c:pt>
                <c:pt idx="1594">
                  <c:v>-33.30490982453117</c:v>
                </c:pt>
                <c:pt idx="1595">
                  <c:v>39.45593902191466</c:v>
                </c:pt>
                <c:pt idx="1596">
                  <c:v>75.83636344513757</c:v>
                </c:pt>
                <c:pt idx="1597">
                  <c:v>-8.36653822898686</c:v>
                </c:pt>
                <c:pt idx="1598">
                  <c:v>51.92512481968681</c:v>
                </c:pt>
                <c:pt idx="1599">
                  <c:v>30.87439940115571</c:v>
                </c:pt>
                <c:pt idx="1600">
                  <c:v>20.34903669189015</c:v>
                </c:pt>
                <c:pt idx="1601">
                  <c:v>-36.11020160561058</c:v>
                </c:pt>
                <c:pt idx="1602">
                  <c:v>-13.14326381149299</c:v>
                </c:pt>
                <c:pt idx="1603">
                  <c:v>-1.659794914434194</c:v>
                </c:pt>
                <c:pt idx="1604">
                  <c:v>4.081939534095202</c:v>
                </c:pt>
                <c:pt idx="1605">
                  <c:v>-44.24375018450805</c:v>
                </c:pt>
                <c:pt idx="1606">
                  <c:v>-68.40659504380967</c:v>
                </c:pt>
                <c:pt idx="1607">
                  <c:v>-29.29146053059254</c:v>
                </c:pt>
                <c:pt idx="1608">
                  <c:v>-9.73389327398397</c:v>
                </c:pt>
                <c:pt idx="1609">
                  <c:v>-51.15166658854763</c:v>
                </c:pt>
                <c:pt idx="1610">
                  <c:v>-20.66399630296152</c:v>
                </c:pt>
                <c:pt idx="1611">
                  <c:v>-5.420161160168458</c:v>
                </c:pt>
                <c:pt idx="1612">
                  <c:v>2.20175641122807</c:v>
                </c:pt>
                <c:pt idx="1613">
                  <c:v>6.012715196926335</c:v>
                </c:pt>
                <c:pt idx="1614">
                  <c:v>7.918194589775467</c:v>
                </c:pt>
                <c:pt idx="1615">
                  <c:v>-42.32562265666792</c:v>
                </c:pt>
                <c:pt idx="1616">
                  <c:v>-67.4475312798896</c:v>
                </c:pt>
                <c:pt idx="1617">
                  <c:v>-28.8119286486325</c:v>
                </c:pt>
                <c:pt idx="1618">
                  <c:v>-9.494127333003952</c:v>
                </c:pt>
                <c:pt idx="1619">
                  <c:v>0.164773324810324</c:v>
                </c:pt>
                <c:pt idx="1620">
                  <c:v>4.994223653717461</c:v>
                </c:pt>
                <c:pt idx="1621">
                  <c:v>58.60550576103898</c:v>
                </c:pt>
                <c:pt idx="1622">
                  <c:v>34.2145898718318</c:v>
                </c:pt>
                <c:pt idx="1623">
                  <c:v>22.01913192722819</c:v>
                </c:pt>
                <c:pt idx="1624">
                  <c:v>67.11795989779435</c:v>
                </c:pt>
                <c:pt idx="1625">
                  <c:v>89.66737388307743</c:v>
                </c:pt>
                <c:pt idx="1626">
                  <c:v>100.942080875719</c:v>
                </c:pt>
                <c:pt idx="1627">
                  <c:v>106.5794343720397</c:v>
                </c:pt>
                <c:pt idx="1628">
                  <c:v>109.3981111202001</c:v>
                </c:pt>
                <c:pt idx="1629">
                  <c:v>162.0040064371483</c:v>
                </c:pt>
                <c:pt idx="1630">
                  <c:v>188.3069540956223</c:v>
                </c:pt>
                <c:pt idx="1631">
                  <c:v>150.2618709819914</c:v>
                </c:pt>
                <c:pt idx="1632">
                  <c:v>182.4358863680439</c:v>
                </c:pt>
                <c:pt idx="1633">
                  <c:v>96.12978017533426</c:v>
                </c:pt>
                <c:pt idx="1634">
                  <c:v>104.1732840218474</c:v>
                </c:pt>
                <c:pt idx="1635">
                  <c:v>56.998479002236</c:v>
                </c:pt>
                <c:pt idx="1636">
                  <c:v>84.60763343529823</c:v>
                </c:pt>
                <c:pt idx="1637">
                  <c:v>98.41221065182938</c:v>
                </c:pt>
                <c:pt idx="1638">
                  <c:v>54.117942317227</c:v>
                </c:pt>
                <c:pt idx="1639">
                  <c:v>83.16736509279374</c:v>
                </c:pt>
                <c:pt idx="1640">
                  <c:v>97.69207648057713</c:v>
                </c:pt>
                <c:pt idx="1641">
                  <c:v>104.9544321744688</c:v>
                </c:pt>
                <c:pt idx="1642">
                  <c:v>57.38905307854671</c:v>
                </c:pt>
                <c:pt idx="1643">
                  <c:v>33.60636353058565</c:v>
                </c:pt>
                <c:pt idx="1644">
                  <c:v>72.91157569947307</c:v>
                </c:pt>
                <c:pt idx="1645">
                  <c:v>41.36762484104884</c:v>
                </c:pt>
                <c:pt idx="1646">
                  <c:v>25.59564941183672</c:v>
                </c:pt>
                <c:pt idx="1647">
                  <c:v>68.9062186400986</c:v>
                </c:pt>
                <c:pt idx="1648">
                  <c:v>39.36494631136161</c:v>
                </c:pt>
                <c:pt idx="1649">
                  <c:v>75.79086708986105</c:v>
                </c:pt>
                <c:pt idx="1650">
                  <c:v>42.80727053624283</c:v>
                </c:pt>
                <c:pt idx="1651">
                  <c:v>77.51202920230166</c:v>
                </c:pt>
                <c:pt idx="1652">
                  <c:v>94.86440853533108</c:v>
                </c:pt>
                <c:pt idx="1653">
                  <c:v>103.5405982018458</c:v>
                </c:pt>
                <c:pt idx="1654">
                  <c:v>107.8786930351032</c:v>
                </c:pt>
                <c:pt idx="1655">
                  <c:v>161.2442973945998</c:v>
                </c:pt>
                <c:pt idx="1656">
                  <c:v>136.7305426314801</c:v>
                </c:pt>
                <c:pt idx="1657">
                  <c:v>175.6702221927883</c:v>
                </c:pt>
                <c:pt idx="1658">
                  <c:v>143.9435050305744</c:v>
                </c:pt>
                <c:pt idx="1659">
                  <c:v>76.88358950659949</c:v>
                </c:pt>
                <c:pt idx="1660">
                  <c:v>-110.2360390839918</c:v>
                </c:pt>
                <c:pt idx="1661">
                  <c:v>-50.20618255068359</c:v>
                </c:pt>
                <c:pt idx="1662">
                  <c:v>-20.1912542840295</c:v>
                </c:pt>
                <c:pt idx="1663">
                  <c:v>-5.183790150702448</c:v>
                </c:pt>
                <c:pt idx="1664">
                  <c:v>2.319941915961075</c:v>
                </c:pt>
                <c:pt idx="1665">
                  <c:v>-45.1247489935751</c:v>
                </c:pt>
                <c:pt idx="1666">
                  <c:v>84.74257638026064</c:v>
                </c:pt>
                <c:pt idx="1667">
                  <c:v>-3.913431761425328</c:v>
                </c:pt>
                <c:pt idx="1668">
                  <c:v>-48.24143583226832</c:v>
                </c:pt>
                <c:pt idx="1669">
                  <c:v>-19.20888092482186</c:v>
                </c:pt>
                <c:pt idx="1670">
                  <c:v>-260.6753881854384</c:v>
                </c:pt>
                <c:pt idx="1671">
                  <c:v>-176.6224140442748</c:v>
                </c:pt>
                <c:pt idx="1672">
                  <c:v>-134.5959269736931</c:v>
                </c:pt>
                <c:pt idx="1673">
                  <c:v>-113.5826834384022</c:v>
                </c:pt>
                <c:pt idx="1674">
                  <c:v>-51.8795047278888</c:v>
                </c:pt>
                <c:pt idx="1675">
                  <c:v>-21.0279153726321</c:v>
                </c:pt>
                <c:pt idx="1676">
                  <c:v>-56.7986776378717</c:v>
                </c:pt>
                <c:pt idx="1677">
                  <c:v>-23.48750182762355</c:v>
                </c:pt>
                <c:pt idx="1678">
                  <c:v>-6.831913922499477</c:v>
                </c:pt>
                <c:pt idx="1679">
                  <c:v>1.495880030062561</c:v>
                </c:pt>
                <c:pt idx="1680">
                  <c:v>-45.53677993652436</c:v>
                </c:pt>
                <c:pt idx="1681">
                  <c:v>-69.05310991981782</c:v>
                </c:pt>
                <c:pt idx="1682">
                  <c:v>21.58183897427133</c:v>
                </c:pt>
                <c:pt idx="1683">
                  <c:v>-35.49380046441998</c:v>
                </c:pt>
                <c:pt idx="1684">
                  <c:v>-12.83506324089769</c:v>
                </c:pt>
                <c:pt idx="1685">
                  <c:v>49.6908623137314</c:v>
                </c:pt>
                <c:pt idx="1686">
                  <c:v>29.757268148178</c:v>
                </c:pt>
                <c:pt idx="1687">
                  <c:v>19.7904710654013</c:v>
                </c:pt>
                <c:pt idx="1688">
                  <c:v>-87.58604136172295</c:v>
                </c:pt>
                <c:pt idx="1689">
                  <c:v>-38.88118368954918</c:v>
                </c:pt>
                <c:pt idx="1690">
                  <c:v>-14.52875485346229</c:v>
                </c:pt>
                <c:pt idx="1691">
                  <c:v>-2.352540435418843</c:v>
                </c:pt>
                <c:pt idx="1692">
                  <c:v>3.735566773602878</c:v>
                </c:pt>
                <c:pt idx="1693">
                  <c:v>6.779620378113738</c:v>
                </c:pt>
                <c:pt idx="1694">
                  <c:v>8.30164718036917</c:v>
                </c:pt>
                <c:pt idx="1695">
                  <c:v>60.25921752436484</c:v>
                </c:pt>
                <c:pt idx="1696">
                  <c:v>35.04144575349472</c:v>
                </c:pt>
                <c:pt idx="1697">
                  <c:v>73.62911681092761</c:v>
                </c:pt>
                <c:pt idx="1698">
                  <c:v>92.92295233964407</c:v>
                </c:pt>
                <c:pt idx="1699">
                  <c:v>102.5698701040023</c:v>
                </c:pt>
                <c:pt idx="1700">
                  <c:v>107.3933289861814</c:v>
                </c:pt>
                <c:pt idx="1701">
                  <c:v>58.608501484403</c:v>
                </c:pt>
                <c:pt idx="1702">
                  <c:v>85.41264467638174</c:v>
                </c:pt>
                <c:pt idx="1703">
                  <c:v>47.61815932950317</c:v>
                </c:pt>
                <c:pt idx="1704">
                  <c:v>28.72091665606389</c:v>
                </c:pt>
                <c:pt idx="1705">
                  <c:v>19.27229531934424</c:v>
                </c:pt>
                <c:pt idx="1706">
                  <c:v>14.54798465098442</c:v>
                </c:pt>
                <c:pt idx="1707">
                  <c:v>-39.01072762606344</c:v>
                </c:pt>
                <c:pt idx="1708">
                  <c:v>-14.59352682171942</c:v>
                </c:pt>
                <c:pt idx="1709">
                  <c:v>-2.384926419547411</c:v>
                </c:pt>
                <c:pt idx="1710">
                  <c:v>3.719373781538594</c:v>
                </c:pt>
                <c:pt idx="1711">
                  <c:v>6.771523882081596</c:v>
                </c:pt>
                <c:pt idx="1712">
                  <c:v>-42.89895801051485</c:v>
                </c:pt>
                <c:pt idx="1713">
                  <c:v>-16.53764201394513</c:v>
                </c:pt>
                <c:pt idx="1714">
                  <c:v>-3.356984015660263</c:v>
                </c:pt>
                <c:pt idx="1715">
                  <c:v>3.233344983482168</c:v>
                </c:pt>
                <c:pt idx="1716">
                  <c:v>-44.66804745981457</c:v>
                </c:pt>
                <c:pt idx="1717">
                  <c:v>-17.42218673859498</c:v>
                </c:pt>
                <c:pt idx="1718">
                  <c:v>-3.799256377985193</c:v>
                </c:pt>
                <c:pt idx="1719">
                  <c:v>3.012208802319703</c:v>
                </c:pt>
                <c:pt idx="1720">
                  <c:v>6.417941392472151</c:v>
                </c:pt>
                <c:pt idx="1721">
                  <c:v>8.120807687548375</c:v>
                </c:pt>
                <c:pt idx="1722">
                  <c:v>8.972240835086488</c:v>
                </c:pt>
                <c:pt idx="1723">
                  <c:v>9.397957408855543</c:v>
                </c:pt>
                <c:pt idx="1724">
                  <c:v>60.80737263860802</c:v>
                </c:pt>
                <c:pt idx="1725">
                  <c:v>35.31552331061631</c:v>
                </c:pt>
                <c:pt idx="1726">
                  <c:v>22.56959864662046</c:v>
                </c:pt>
                <c:pt idx="1727">
                  <c:v>16.19663631462253</c:v>
                </c:pt>
                <c:pt idx="1728">
                  <c:v>-38.18640179424439</c:v>
                </c:pt>
                <c:pt idx="1729">
                  <c:v>-14.18136390580989</c:v>
                </c:pt>
                <c:pt idx="1730">
                  <c:v>49.0177119812753</c:v>
                </c:pt>
                <c:pt idx="1731">
                  <c:v>29.42069298194995</c:v>
                </c:pt>
                <c:pt idx="1732">
                  <c:v>70.81874042515523</c:v>
                </c:pt>
                <c:pt idx="1733">
                  <c:v>40.32120720388991</c:v>
                </c:pt>
                <c:pt idx="1734">
                  <c:v>25.07244059325726</c:v>
                </c:pt>
                <c:pt idx="1735">
                  <c:v>17.44805728794093</c:v>
                </c:pt>
                <c:pt idx="1736">
                  <c:v>64.83242257815071</c:v>
                </c:pt>
                <c:pt idx="1737">
                  <c:v>88.5246052232556</c:v>
                </c:pt>
                <c:pt idx="1738">
                  <c:v>151.567253488676</c:v>
                </c:pt>
                <c:pt idx="1739">
                  <c:v>131.8920206785183</c:v>
                </c:pt>
                <c:pt idx="1740">
                  <c:v>122.0544042734394</c:v>
                </c:pt>
                <c:pt idx="1741">
                  <c:v>117.1355960709</c:v>
                </c:pt>
                <c:pt idx="1742">
                  <c:v>114.6761919696302</c:v>
                </c:pt>
                <c:pt idx="1743">
                  <c:v>113.4464899189954</c:v>
                </c:pt>
                <c:pt idx="1744">
                  <c:v>61.63508195080998</c:v>
                </c:pt>
                <c:pt idx="1745">
                  <c:v>86.92593490958524</c:v>
                </c:pt>
                <c:pt idx="1746">
                  <c:v>99.57136138897288</c:v>
                </c:pt>
                <c:pt idx="1747">
                  <c:v>105.8940746286667</c:v>
                </c:pt>
                <c:pt idx="1748">
                  <c:v>57.85887430564564</c:v>
                </c:pt>
                <c:pt idx="1749">
                  <c:v>33.84127414413512</c:v>
                </c:pt>
                <c:pt idx="1750">
                  <c:v>21.83247406337986</c:v>
                </c:pt>
                <c:pt idx="1751">
                  <c:v>67.02463096587017</c:v>
                </c:pt>
                <c:pt idx="1752">
                  <c:v>89.62070941711535</c:v>
                </c:pt>
                <c:pt idx="1753">
                  <c:v>100.9187486427379</c:v>
                </c:pt>
                <c:pt idx="1754">
                  <c:v>55.37121131268125</c:v>
                </c:pt>
                <c:pt idx="1755">
                  <c:v>32.59744264765293</c:v>
                </c:pt>
                <c:pt idx="1756">
                  <c:v>-29.98599862772919</c:v>
                </c:pt>
                <c:pt idx="1757">
                  <c:v>-10.08116232255229</c:v>
                </c:pt>
                <c:pt idx="1758">
                  <c:v>-0.128744169963847</c:v>
                </c:pt>
                <c:pt idx="1759">
                  <c:v>56.04402184919832</c:v>
                </c:pt>
                <c:pt idx="1760">
                  <c:v>32.93384791591146</c:v>
                </c:pt>
                <c:pt idx="1761">
                  <c:v>72.57531789213597</c:v>
                </c:pt>
                <c:pt idx="1762">
                  <c:v>92.39605288024824</c:v>
                </c:pt>
                <c:pt idx="1763">
                  <c:v>-0.0866935114315311</c:v>
                </c:pt>
                <c:pt idx="1764">
                  <c:v>107.2616041213325</c:v>
                </c:pt>
                <c:pt idx="1765">
                  <c:v>58.54263905197852</c:v>
                </c:pt>
                <c:pt idx="1766">
                  <c:v>-17.01340042556639</c:v>
                </c:pt>
                <c:pt idx="1767">
                  <c:v>-105.9879771072068</c:v>
                </c:pt>
                <c:pt idx="1768">
                  <c:v>-48.0821515622911</c:v>
                </c:pt>
                <c:pt idx="1769">
                  <c:v>32.0673181530347</c:v>
                </c:pt>
                <c:pt idx="1770">
                  <c:v>-81.44761781790626</c:v>
                </c:pt>
                <c:pt idx="1771">
                  <c:v>-240.5981996891126</c:v>
                </c:pt>
                <c:pt idx="1772">
                  <c:v>242.9886357468316</c:v>
                </c:pt>
                <c:pt idx="1773">
                  <c:v>177.6027118075961</c:v>
                </c:pt>
                <c:pt idx="1774">
                  <c:v>196.1063067808462</c:v>
                </c:pt>
                <c:pt idx="1775">
                  <c:v>154.1615473246034</c:v>
                </c:pt>
                <c:pt idx="1776">
                  <c:v>133.189167596482</c:v>
                </c:pt>
                <c:pt idx="1777">
                  <c:v>71.50642078955327</c:v>
                </c:pt>
                <c:pt idx="1778">
                  <c:v>40.66504738608893</c:v>
                </c:pt>
                <c:pt idx="1779">
                  <c:v>25.24436068435677</c:v>
                </c:pt>
                <c:pt idx="1780">
                  <c:v>68.73057427635862</c:v>
                </c:pt>
                <c:pt idx="1781">
                  <c:v>90.47368107235957</c:v>
                </c:pt>
                <c:pt idx="1782">
                  <c:v>101.34523447036</c:v>
                </c:pt>
                <c:pt idx="1783">
                  <c:v>106.7810111693603</c:v>
                </c:pt>
                <c:pt idx="1784">
                  <c:v>58.30234257599243</c:v>
                </c:pt>
                <c:pt idx="1785">
                  <c:v>85.25956522217646</c:v>
                </c:pt>
                <c:pt idx="1786">
                  <c:v>98.73817654526848</c:v>
                </c:pt>
                <c:pt idx="1787">
                  <c:v>54.28092526394654</c:v>
                </c:pt>
                <c:pt idx="1788">
                  <c:v>-19.14425731958238</c:v>
                </c:pt>
                <c:pt idx="1789">
                  <c:v>-4.660291668478891</c:v>
                </c:pt>
                <c:pt idx="1790">
                  <c:v>53.7782480999408</c:v>
                </c:pt>
                <c:pt idx="1791">
                  <c:v>31.8009610412827</c:v>
                </c:pt>
                <c:pt idx="1792">
                  <c:v>72.00887445482159</c:v>
                </c:pt>
                <c:pt idx="1793">
                  <c:v>40.9162742187231</c:v>
                </c:pt>
                <c:pt idx="1794">
                  <c:v>25.36997410067385</c:v>
                </c:pt>
                <c:pt idx="1795">
                  <c:v>17.59682404164922</c:v>
                </c:pt>
                <c:pt idx="1796">
                  <c:v>-37.48630793073104</c:v>
                </c:pt>
                <c:pt idx="1797">
                  <c:v>-13.83131697405322</c:v>
                </c:pt>
                <c:pt idx="1798">
                  <c:v>-513.969390924394</c:v>
                </c:pt>
                <c:pt idx="1799">
                  <c:v>-712.841870956696</c:v>
                </c:pt>
                <c:pt idx="1800">
                  <c:v>-351.5090984870358</c:v>
                </c:pt>
                <c:pt idx="1801">
                  <c:v>-324.4323830808094</c:v>
                </c:pt>
                <c:pt idx="1802">
                  <c:v>-976.4492656349795</c:v>
                </c:pt>
                <c:pt idx="1803">
                  <c:v>-483.3127958261775</c:v>
                </c:pt>
                <c:pt idx="1804">
                  <c:v>-339.1376748075124</c:v>
                </c:pt>
                <c:pt idx="1805">
                  <c:v>-62.26388652670799</c:v>
                </c:pt>
                <c:pt idx="1806">
                  <c:v>-77.41666321490964</c:v>
                </c:pt>
                <c:pt idx="1807">
                  <c:v>-84.99305155901046</c:v>
                </c:pt>
                <c:pt idx="1808">
                  <c:v>-191.1743596167968</c:v>
                </c:pt>
                <c:pt idx="1809">
                  <c:v>-90.67534281708609</c:v>
                </c:pt>
                <c:pt idx="1810">
                  <c:v>-142.8189483029666</c:v>
                </c:pt>
                <c:pt idx="1811">
                  <c:v>-117.694194103039</c:v>
                </c:pt>
                <c:pt idx="1812">
                  <c:v>-105.1318170030751</c:v>
                </c:pt>
                <c:pt idx="1813">
                  <c:v>-98.85062845309319</c:v>
                </c:pt>
                <c:pt idx="1814">
                  <c:v>-95.71003417810223</c:v>
                </c:pt>
                <c:pt idx="1815">
                  <c:v>-94.13973704060678</c:v>
                </c:pt>
                <c:pt idx="1816">
                  <c:v>-93.35458847185902</c:v>
                </c:pt>
                <c:pt idx="1817">
                  <c:v>-92.96201418748517</c:v>
                </c:pt>
                <c:pt idx="1818">
                  <c:v>-41.5691701024303</c:v>
                </c:pt>
                <c:pt idx="1819">
                  <c:v>-67.06930500277079</c:v>
                </c:pt>
                <c:pt idx="1820">
                  <c:v>22.57374143279485</c:v>
                </c:pt>
                <c:pt idx="1821">
                  <c:v>-34.99784923515822</c:v>
                </c:pt>
                <c:pt idx="1822">
                  <c:v>-12.58708762626681</c:v>
                </c:pt>
                <c:pt idx="1823">
                  <c:v>-52.57826376468905</c:v>
                </c:pt>
                <c:pt idx="1824">
                  <c:v>-21.37729489103223</c:v>
                </c:pt>
                <c:pt idx="1825">
                  <c:v>-56.97336739707177</c:v>
                </c:pt>
                <c:pt idx="1826">
                  <c:v>-74.77140365009154</c:v>
                </c:pt>
                <c:pt idx="1827">
                  <c:v>18.72269210913448</c:v>
                </c:pt>
                <c:pt idx="1828">
                  <c:v>14.27318304587954</c:v>
                </c:pt>
                <c:pt idx="1829">
                  <c:v>-39.14812842861587</c:v>
                </c:pt>
                <c:pt idx="1830">
                  <c:v>36.53432971987231</c:v>
                </c:pt>
                <c:pt idx="1831">
                  <c:v>23.17900185124845</c:v>
                </c:pt>
                <c:pt idx="1832">
                  <c:v>-34.69521902593142</c:v>
                </c:pt>
                <c:pt idx="1833">
                  <c:v>89.95734136408248</c:v>
                </c:pt>
                <c:pt idx="1834">
                  <c:v>49.89050767335355</c:v>
                </c:pt>
                <c:pt idx="1835">
                  <c:v>-21.33946611487888</c:v>
                </c:pt>
                <c:pt idx="1836">
                  <c:v>147.8317747624767</c:v>
                </c:pt>
                <c:pt idx="1837">
                  <c:v>78.82772437255065</c:v>
                </c:pt>
                <c:pt idx="1838">
                  <c:v>44.32569917758762</c:v>
                </c:pt>
                <c:pt idx="1839">
                  <c:v>78.27124352297406</c:v>
                </c:pt>
                <c:pt idx="1840">
                  <c:v>44.04745875279933</c:v>
                </c:pt>
                <c:pt idx="1841">
                  <c:v>26.93556636771196</c:v>
                </c:pt>
                <c:pt idx="1842">
                  <c:v>69.57617711803623</c:v>
                </c:pt>
                <c:pt idx="1843">
                  <c:v>39.69992555033041</c:v>
                </c:pt>
                <c:pt idx="1844">
                  <c:v>24.76179976647751</c:v>
                </c:pt>
                <c:pt idx="1845">
                  <c:v>17.29273687455105</c:v>
                </c:pt>
                <c:pt idx="1846">
                  <c:v>115.9513193143237</c:v>
                </c:pt>
                <c:pt idx="1847">
                  <c:v>114.0840535913421</c:v>
                </c:pt>
                <c:pt idx="1848">
                  <c:v>61.95386378698336</c:v>
                </c:pt>
                <c:pt idx="1849">
                  <c:v>189.4784397134078</c:v>
                </c:pt>
                <c:pt idx="1850">
                  <c:v>99.65105684801621</c:v>
                </c:pt>
                <c:pt idx="1851">
                  <c:v>105.9339223581884</c:v>
                </c:pt>
                <c:pt idx="1852">
                  <c:v>160.2719120561424</c:v>
                </c:pt>
                <c:pt idx="1853">
                  <c:v>33.85123607651553</c:v>
                </c:pt>
                <c:pt idx="1854">
                  <c:v>-80.55565885616583</c:v>
                </c:pt>
                <c:pt idx="1855">
                  <c:v>-86.56254937963857</c:v>
                </c:pt>
                <c:pt idx="1856">
                  <c:v>-38.36943769850699</c:v>
                </c:pt>
                <c:pt idx="1857">
                  <c:v>-14.2728818579412</c:v>
                </c:pt>
                <c:pt idx="1858">
                  <c:v>-104.6177178233942</c:v>
                </c:pt>
                <c:pt idx="1859">
                  <c:v>3.799535022483152</c:v>
                </c:pt>
                <c:pt idx="1860">
                  <c:v>6.811604502553875</c:v>
                </c:pt>
                <c:pt idx="1861">
                  <c:v>161.9073100711931</c:v>
                </c:pt>
                <c:pt idx="1862">
                  <c:v>137.0620489697768</c:v>
                </c:pt>
                <c:pt idx="1863">
                  <c:v>-28.95025240953521</c:v>
                </c:pt>
                <c:pt idx="1864">
                  <c:v>-60.75984615632326</c:v>
                </c:pt>
                <c:pt idx="1865">
                  <c:v>128.1215847417545</c:v>
                </c:pt>
                <c:pt idx="1866">
                  <c:v>-33.42048452354634</c:v>
                </c:pt>
                <c:pt idx="1867">
                  <c:v>-11.79840527046087</c:v>
                </c:pt>
                <c:pt idx="1868">
                  <c:v>-0.987365643918137</c:v>
                </c:pt>
                <c:pt idx="1869">
                  <c:v>55.61471111222118</c:v>
                </c:pt>
                <c:pt idx="1870">
                  <c:v>32.7191925474229</c:v>
                </c:pt>
                <c:pt idx="1871">
                  <c:v>21.27143326502375</c:v>
                </c:pt>
                <c:pt idx="1872">
                  <c:v>15.54755362382417</c:v>
                </c:pt>
                <c:pt idx="1873">
                  <c:v>63.88217074609234</c:v>
                </c:pt>
                <c:pt idx="1874">
                  <c:v>36.85292236435847</c:v>
                </c:pt>
                <c:pt idx="1875">
                  <c:v>23.33829817349153</c:v>
                </c:pt>
                <c:pt idx="1876">
                  <c:v>67.77754302092601</c:v>
                </c:pt>
                <c:pt idx="1877">
                  <c:v>38.80060850177531</c:v>
                </c:pt>
                <c:pt idx="1878">
                  <c:v>-26.884415700668</c:v>
                </c:pt>
                <c:pt idx="1879">
                  <c:v>-8.530370859021697</c:v>
                </c:pt>
                <c:pt idx="1880">
                  <c:v>0.64665156180145</c:v>
                </c:pt>
                <c:pt idx="1881">
                  <c:v>-45.96139417065492</c:v>
                </c:pt>
                <c:pt idx="1882">
                  <c:v>-18.06886009401516</c:v>
                </c:pt>
                <c:pt idx="1883">
                  <c:v>-4.122593055695281</c:v>
                </c:pt>
                <c:pt idx="1884">
                  <c:v>2.850540463464659</c:v>
                </c:pt>
                <c:pt idx="1885">
                  <c:v>6.33710722304463</c:v>
                </c:pt>
                <c:pt idx="1886">
                  <c:v>-43.11616634003333</c:v>
                </c:pt>
                <c:pt idx="1887">
                  <c:v>-16.64624617870437</c:v>
                </c:pt>
                <c:pt idx="1888">
                  <c:v>-3.411286098039883</c:v>
                </c:pt>
                <c:pt idx="1889">
                  <c:v>-47.9903630005756</c:v>
                </c:pt>
                <c:pt idx="1890">
                  <c:v>-19.0833445089755</c:v>
                </c:pt>
                <c:pt idx="1891">
                  <c:v>-55.8263922060434</c:v>
                </c:pt>
                <c:pt idx="1892">
                  <c:v>28.19519783115855</c:v>
                </c:pt>
                <c:pt idx="1893">
                  <c:v>-32.18712103597638</c:v>
                </c:pt>
                <c:pt idx="1894">
                  <c:v>-11.18172352667589</c:v>
                </c:pt>
                <c:pt idx="1895">
                  <c:v>-0.679024772025644</c:v>
                </c:pt>
                <c:pt idx="1896">
                  <c:v>-46.62423233756847</c:v>
                </c:pt>
                <c:pt idx="1897">
                  <c:v>-18.40027917747194</c:v>
                </c:pt>
                <c:pt idx="1898">
                  <c:v>-4.288302597423667</c:v>
                </c:pt>
                <c:pt idx="1899">
                  <c:v>2.767685692600466</c:v>
                </c:pt>
                <c:pt idx="1900">
                  <c:v>-44.90087710525542</c:v>
                </c:pt>
                <c:pt idx="1901">
                  <c:v>-17.53860156131541</c:v>
                </c:pt>
                <c:pt idx="1902">
                  <c:v>-55.05402073221336</c:v>
                </c:pt>
                <c:pt idx="1903">
                  <c:v>-73.81173031766232</c:v>
                </c:pt>
                <c:pt idx="1904">
                  <c:v>121.595642661085</c:v>
                </c:pt>
                <c:pt idx="1905">
                  <c:v>65.70965832185479</c:v>
                </c:pt>
                <c:pt idx="1906">
                  <c:v>88.96322309510765</c:v>
                </c:pt>
                <c:pt idx="1907">
                  <c:v>49.39344853886612</c:v>
                </c:pt>
                <c:pt idx="1908">
                  <c:v>29.60856126074536</c:v>
                </c:pt>
                <c:pt idx="1909">
                  <c:v>582.8782439932324</c:v>
                </c:pt>
                <c:pt idx="1910">
                  <c:v>552.3337437022683</c:v>
                </c:pt>
                <c:pt idx="1911">
                  <c:v>588.2580504996541</c:v>
                </c:pt>
                <c:pt idx="1912">
                  <c:v>606.2202038983471</c:v>
                </c:pt>
                <c:pt idx="1913">
                  <c:v>359.2184958833538</c:v>
                </c:pt>
                <c:pt idx="1914">
                  <c:v>133.3245279901213</c:v>
                </c:pt>
                <c:pt idx="1915">
                  <c:v>20.37754404350497</c:v>
                </c:pt>
                <c:pt idx="1916">
                  <c:v>15.10060901306478</c:v>
                </c:pt>
                <c:pt idx="1917">
                  <c:v>-38.73441544502326</c:v>
                </c:pt>
                <c:pt idx="1918">
                  <c:v>-65.65192767406728</c:v>
                </c:pt>
                <c:pt idx="1919">
                  <c:v>-181.5037976743252</c:v>
                </c:pt>
                <c:pt idx="1920">
                  <c:v>-85.84006184585028</c:v>
                </c:pt>
                <c:pt idx="1921">
                  <c:v>64.38491995412306</c:v>
                </c:pt>
                <c:pt idx="1922">
                  <c:v>37.10429696837383</c:v>
                </c:pt>
                <c:pt idx="1923">
                  <c:v>23.46398547549921</c:v>
                </c:pt>
                <c:pt idx="1924">
                  <c:v>-34.55272721380604</c:v>
                </c:pt>
                <c:pt idx="1925">
                  <c:v>-12.36452661559072</c:v>
                </c:pt>
                <c:pt idx="1926">
                  <c:v>-103.663540202219</c:v>
                </c:pt>
                <c:pt idx="1927">
                  <c:v>-46.91993310979718</c:v>
                </c:pt>
                <c:pt idx="1928">
                  <c:v>-69.74468650645424</c:v>
                </c:pt>
                <c:pt idx="1929">
                  <c:v>174.825721509557</c:v>
                </c:pt>
                <c:pt idx="1930">
                  <c:v>143.5212546889587</c:v>
                </c:pt>
                <c:pt idx="1931">
                  <c:v>76.67246433579167</c:v>
                </c:pt>
                <c:pt idx="1932">
                  <c:v>94.4446261020761</c:v>
                </c:pt>
                <c:pt idx="1933">
                  <c:v>52.13415004235034</c:v>
                </c:pt>
                <c:pt idx="1934">
                  <c:v>82.17546895535541</c:v>
                </c:pt>
                <c:pt idx="1935">
                  <c:v>-158.7866563024818</c:v>
                </c:pt>
                <c:pt idx="1936">
                  <c:v>283.8944074401471</c:v>
                </c:pt>
                <c:pt idx="1937">
                  <c:v>249.2521545971217</c:v>
                </c:pt>
                <c:pt idx="1938">
                  <c:v>231.9310281756091</c:v>
                </c:pt>
                <c:pt idx="1939">
                  <c:v>172.0739080219848</c:v>
                </c:pt>
                <c:pt idx="1940">
                  <c:v>295.7350187737765</c:v>
                </c:pt>
                <c:pt idx="1941">
                  <c:v>152.7793463782006</c:v>
                </c:pt>
                <c:pt idx="1942">
                  <c:v>81.30151018041257</c:v>
                </c:pt>
                <c:pt idx="1943">
                  <c:v>250.3488198529904</c:v>
                </c:pt>
                <c:pt idx="1944">
                  <c:v>130.0862469178075</c:v>
                </c:pt>
                <c:pt idx="1945">
                  <c:v>69.95496045021604</c:v>
                </c:pt>
                <c:pt idx="1946">
                  <c:v>91.08587415928828</c:v>
                </c:pt>
                <c:pt idx="1947">
                  <c:v>50.45477407095644</c:v>
                </c:pt>
                <c:pt idx="1948">
                  <c:v>286.1220087411303</c:v>
                </c:pt>
                <c:pt idx="1949">
                  <c:v>147.9728413618774</c:v>
                </c:pt>
                <c:pt idx="1950">
                  <c:v>78.89825767225102</c:v>
                </c:pt>
                <c:pt idx="1951">
                  <c:v>44.36096582743781</c:v>
                </c:pt>
                <c:pt idx="1952">
                  <c:v>27.0923199050312</c:v>
                </c:pt>
                <c:pt idx="1953">
                  <c:v>18.4579969438279</c:v>
                </c:pt>
                <c:pt idx="1954">
                  <c:v>14.14083546322625</c:v>
                </c:pt>
                <c:pt idx="1955">
                  <c:v>-39.21430221994253</c:v>
                </c:pt>
                <c:pt idx="1956">
                  <c:v>-65.89187106152691</c:v>
                </c:pt>
                <c:pt idx="1957">
                  <c:v>-28.03409853945116</c:v>
                </c:pt>
                <c:pt idx="1958">
                  <c:v>-60.30176922128123</c:v>
                </c:pt>
                <c:pt idx="1959">
                  <c:v>-76.43560456219626</c:v>
                </c:pt>
                <c:pt idx="1960">
                  <c:v>-33.30596528978583</c:v>
                </c:pt>
                <c:pt idx="1961">
                  <c:v>-11.74114565358061</c:v>
                </c:pt>
                <c:pt idx="1962">
                  <c:v>-52.15529277834596</c:v>
                </c:pt>
                <c:pt idx="1963">
                  <c:v>-21.16580939786068</c:v>
                </c:pt>
                <c:pt idx="1964">
                  <c:v>-5.67106770761804</c:v>
                </c:pt>
                <c:pt idx="1965">
                  <c:v>-49.12025380536467</c:v>
                </c:pt>
                <c:pt idx="1966">
                  <c:v>-19.64828991137004</c:v>
                </c:pt>
                <c:pt idx="1967">
                  <c:v>-56.10886490724067</c:v>
                </c:pt>
                <c:pt idx="1968">
                  <c:v>-74.339152405176</c:v>
                </c:pt>
                <c:pt idx="1969">
                  <c:v>-32.2577392112757</c:v>
                </c:pt>
                <c:pt idx="1970">
                  <c:v>-62.4135895571935</c:v>
                </c:pt>
                <c:pt idx="1971">
                  <c:v>-77.4915147301524</c:v>
                </c:pt>
                <c:pt idx="1972">
                  <c:v>-85.03047731663185</c:v>
                </c:pt>
                <c:pt idx="1973">
                  <c:v>13.59315527586432</c:v>
                </c:pt>
                <c:pt idx="1974">
                  <c:v>11.70841462924446</c:v>
                </c:pt>
                <c:pt idx="1975">
                  <c:v>-40.43051263693342</c:v>
                </c:pt>
                <c:pt idx="1976">
                  <c:v>-15.30341932715441</c:v>
                </c:pt>
                <c:pt idx="1977">
                  <c:v>-2.739872672264906</c:v>
                </c:pt>
                <c:pt idx="1978">
                  <c:v>3.541900655179846</c:v>
                </c:pt>
                <c:pt idx="1979">
                  <c:v>-95.71032656683367</c:v>
                </c:pt>
                <c:pt idx="1980">
                  <c:v>-42.94332629210454</c:v>
                </c:pt>
                <c:pt idx="1981">
                  <c:v>-67.75638309760792</c:v>
                </c:pt>
                <c:pt idx="1982">
                  <c:v>-131.3594684432275</c:v>
                </c:pt>
                <c:pt idx="1983">
                  <c:v>-214.3575680589053</c:v>
                </c:pt>
                <c:pt idx="1984">
                  <c:v>-358.2497317524802</c:v>
                </c:pt>
                <c:pt idx="1985">
                  <c:v>-327.8026997135316</c:v>
                </c:pt>
                <c:pt idx="1986">
                  <c:v>-261.3826267511894</c:v>
                </c:pt>
                <c:pt idx="1987">
                  <c:v>-228.1725902700183</c:v>
                </c:pt>
                <c:pt idx="1988">
                  <c:v>-211.5675720294328</c:v>
                </c:pt>
                <c:pt idx="1989">
                  <c:v>-203.26506290914</c:v>
                </c:pt>
                <c:pt idx="1990">
                  <c:v>-147.9172514061256</c:v>
                </c:pt>
                <c:pt idx="1991">
                  <c:v>-120.2433456546185</c:v>
                </c:pt>
                <c:pt idx="1992">
                  <c:v>-106.4063927788649</c:v>
                </c:pt>
                <c:pt idx="1993">
                  <c:v>-99.4879163409881</c:v>
                </c:pt>
                <c:pt idx="1994">
                  <c:v>-96.02867812204968</c:v>
                </c:pt>
                <c:pt idx="1995">
                  <c:v>-145.4956159554484</c:v>
                </c:pt>
                <c:pt idx="1996">
                  <c:v>-375.0153126436197</c:v>
                </c:pt>
                <c:pt idx="1997">
                  <c:v>-643.364831816309</c:v>
                </c:pt>
                <c:pt idx="1998">
                  <c:v>-316.7705789168422</c:v>
                </c:pt>
                <c:pt idx="1999">
                  <c:v>-563.0459080100523</c:v>
                </c:pt>
                <c:pt idx="2000">
                  <c:v>-430.2007878423177</c:v>
                </c:pt>
                <c:pt idx="2001">
                  <c:v>-312.5816708155825</c:v>
                </c:pt>
                <c:pt idx="2002">
                  <c:v>-304.9686692450828</c:v>
                </c:pt>
                <c:pt idx="2003">
                  <c:v>-198.769054574097</c:v>
                </c:pt>
                <c:pt idx="2004">
                  <c:v>-401.652031952944</c:v>
                </c:pt>
                <c:pt idx="2005">
                  <c:v>-93.52106509942375</c:v>
                </c:pt>
                <c:pt idx="2006">
                  <c:v>60.54441832733632</c:v>
                </c:pt>
                <c:pt idx="2007">
                  <c:v>137.5771600407164</c:v>
                </c:pt>
                <c:pt idx="2008">
                  <c:v>-79.88925381693338</c:v>
                </c:pt>
                <c:pt idx="2009">
                  <c:v>-86.22934686002233</c:v>
                </c:pt>
                <c:pt idx="2010">
                  <c:v>-89.39939338156681</c:v>
                </c:pt>
                <c:pt idx="2011">
                  <c:v>-90.98441664233904</c:v>
                </c:pt>
                <c:pt idx="2012">
                  <c:v>-91.77692827272516</c:v>
                </c:pt>
                <c:pt idx="2013">
                  <c:v>-92.17318408791823</c:v>
                </c:pt>
                <c:pt idx="2014">
                  <c:v>10.02180189022113</c:v>
                </c:pt>
                <c:pt idx="2015">
                  <c:v>9.922737936422864</c:v>
                </c:pt>
                <c:pt idx="2016">
                  <c:v>-41.32335098334422</c:v>
                </c:pt>
                <c:pt idx="2017">
                  <c:v>-15.74983850035981</c:v>
                </c:pt>
                <c:pt idx="2018">
                  <c:v>-2.963082258867604</c:v>
                </c:pt>
                <c:pt idx="2019">
                  <c:v>-47.76626108098946</c:v>
                </c:pt>
                <c:pt idx="2020">
                  <c:v>-70.16785049205039</c:v>
                </c:pt>
                <c:pt idx="2021">
                  <c:v>-183.7617590833167</c:v>
                </c:pt>
                <c:pt idx="2022">
                  <c:v>-138.165599493214</c:v>
                </c:pt>
                <c:pt idx="2023">
                  <c:v>-12.97440581242676</c:v>
                </c:pt>
                <c:pt idx="2024">
                  <c:v>-1.57536591490108</c:v>
                </c:pt>
                <c:pt idx="2025">
                  <c:v>4.124154033861759</c:v>
                </c:pt>
                <c:pt idx="2026">
                  <c:v>-44.22264293462477</c:v>
                </c:pt>
                <c:pt idx="2027">
                  <c:v>-17.19948447600009</c:v>
                </c:pt>
                <c:pt idx="2028">
                  <c:v>-3.687905246687742</c:v>
                </c:pt>
                <c:pt idx="2029">
                  <c:v>54.26444131083638</c:v>
                </c:pt>
                <c:pt idx="2030">
                  <c:v>-19.15249929613746</c:v>
                </c:pt>
                <c:pt idx="2031">
                  <c:v>-4.66441265675643</c:v>
                </c:pt>
                <c:pt idx="2032">
                  <c:v>2.579630662934085</c:v>
                </c:pt>
                <c:pt idx="2033">
                  <c:v>-44.99490462008861</c:v>
                </c:pt>
                <c:pt idx="2034">
                  <c:v>-17.58561531873201</c:v>
                </c:pt>
                <c:pt idx="2035">
                  <c:v>-3.880970668053703</c:v>
                </c:pt>
                <c:pt idx="2036">
                  <c:v>2.971351657285448</c:v>
                </c:pt>
                <c:pt idx="2037">
                  <c:v>6.397512819955024</c:v>
                </c:pt>
                <c:pt idx="2038">
                  <c:v>8.110593401289811</c:v>
                </c:pt>
                <c:pt idx="2039">
                  <c:v>60.16369063482515</c:v>
                </c:pt>
                <c:pt idx="2040">
                  <c:v>34.99368230872487</c:v>
                </c:pt>
                <c:pt idx="2041">
                  <c:v>22.40867814567474</c:v>
                </c:pt>
                <c:pt idx="2042">
                  <c:v>16.11617606414967</c:v>
                </c:pt>
                <c:pt idx="2043">
                  <c:v>64.16648196625508</c:v>
                </c:pt>
                <c:pt idx="2044">
                  <c:v>-218.9877067399</c:v>
                </c:pt>
                <c:pt idx="2045">
                  <c:v>-104.5820163786376</c:v>
                </c:pt>
                <c:pt idx="2046">
                  <c:v>-98.57572814087447</c:v>
                </c:pt>
                <c:pt idx="2047">
                  <c:v>-146.7691409648608</c:v>
                </c:pt>
                <c:pt idx="2048">
                  <c:v>-119.6692904339861</c:v>
                </c:pt>
                <c:pt idx="2049">
                  <c:v>-54.92280822568074</c:v>
                </c:pt>
                <c:pt idx="2050">
                  <c:v>-73.746124064396</c:v>
                </c:pt>
                <c:pt idx="2051">
                  <c:v>-31.96122504088571</c:v>
                </c:pt>
                <c:pt idx="2052">
                  <c:v>-62.2653324719985</c:v>
                </c:pt>
                <c:pt idx="2053">
                  <c:v>24.975727698181</c:v>
                </c:pt>
                <c:pt idx="2054">
                  <c:v>-33.79685610246515</c:v>
                </c:pt>
                <c:pt idx="2055">
                  <c:v>-11.98659105992028</c:v>
                </c:pt>
                <c:pt idx="2056">
                  <c:v>-1.08145853864784</c:v>
                </c:pt>
                <c:pt idx="2057">
                  <c:v>4.37110772198838</c:v>
                </c:pt>
                <c:pt idx="2058">
                  <c:v>7.09739085230649</c:v>
                </c:pt>
                <c:pt idx="2059">
                  <c:v>8.46053241746554</c:v>
                </c:pt>
                <c:pt idx="2060">
                  <c:v>-42.05445374282288</c:v>
                </c:pt>
                <c:pt idx="2061">
                  <c:v>-16.11538988009914</c:v>
                </c:pt>
                <c:pt idx="2062">
                  <c:v>-105.5389718344732</c:v>
                </c:pt>
                <c:pt idx="2063">
                  <c:v>-47.85764892592429</c:v>
                </c:pt>
                <c:pt idx="2064">
                  <c:v>-19.01698747164985</c:v>
                </c:pt>
                <c:pt idx="2065">
                  <c:v>-4.596656744512623</c:v>
                </c:pt>
                <c:pt idx="2066">
                  <c:v>-99.77960526667991</c:v>
                </c:pt>
                <c:pt idx="2067">
                  <c:v>-96.1745225848956</c:v>
                </c:pt>
                <c:pt idx="2068">
                  <c:v>-43.17542430113551</c:v>
                </c:pt>
                <c:pt idx="2069">
                  <c:v>-67.8724321021234</c:v>
                </c:pt>
                <c:pt idx="2070">
                  <c:v>-29.0243790597494</c:v>
                </c:pt>
                <c:pt idx="2071">
                  <c:v>-9.6003525385624</c:v>
                </c:pt>
                <c:pt idx="2072">
                  <c:v>0.111660722031099</c:v>
                </c:pt>
                <c:pt idx="2073">
                  <c:v>-46.22888959054011</c:v>
                </c:pt>
                <c:pt idx="2074">
                  <c:v>-18.20260780395775</c:v>
                </c:pt>
                <c:pt idx="2075">
                  <c:v>-55.38602385353452</c:v>
                </c:pt>
                <c:pt idx="2076">
                  <c:v>-22.78117493545496</c:v>
                </c:pt>
                <c:pt idx="2077">
                  <c:v>-57.67530741928314</c:v>
                </c:pt>
                <c:pt idx="2078">
                  <c:v>-23.92581671832927</c:v>
                </c:pt>
                <c:pt idx="2079">
                  <c:v>-7.051071367852334</c:v>
                </c:pt>
                <c:pt idx="2080">
                  <c:v>-49.81025563548182</c:v>
                </c:pt>
                <c:pt idx="2081">
                  <c:v>-19.99329082642861</c:v>
                </c:pt>
                <c:pt idx="2082">
                  <c:v>-56.28136536476995</c:v>
                </c:pt>
                <c:pt idx="2083">
                  <c:v>-125.6219595768086</c:v>
                </c:pt>
                <c:pt idx="2084">
                  <c:v>-109.0956997399599</c:v>
                </c:pt>
                <c:pt idx="2085">
                  <c:v>-49.63601287866766</c:v>
                </c:pt>
                <c:pt idx="2086">
                  <c:v>-71.10272639088949</c:v>
                </c:pt>
                <c:pt idx="2087">
                  <c:v>-30.63952620413244</c:v>
                </c:pt>
                <c:pt idx="2088">
                  <c:v>-10.40792611075392</c:v>
                </c:pt>
                <c:pt idx="2089">
                  <c:v>-0.292126064064661</c:v>
                </c:pt>
                <c:pt idx="2090">
                  <c:v>-97.62733992645592</c:v>
                </c:pt>
                <c:pt idx="2091">
                  <c:v>-43.90183297191567</c:v>
                </c:pt>
                <c:pt idx="2092">
                  <c:v>-17.03907949464553</c:v>
                </c:pt>
                <c:pt idx="2093">
                  <c:v>-54.80425969887842</c:v>
                </c:pt>
                <c:pt idx="2094">
                  <c:v>-22.49029285812691</c:v>
                </c:pt>
                <c:pt idx="2095">
                  <c:v>-57.5298663806191</c:v>
                </c:pt>
                <c:pt idx="2096">
                  <c:v>-23.85309619899725</c:v>
                </c:pt>
                <c:pt idx="2097">
                  <c:v>-58.21126805105428</c:v>
                </c:pt>
                <c:pt idx="2098">
                  <c:v>-75.3903539770828</c:v>
                </c:pt>
                <c:pt idx="2099">
                  <c:v>-83.97989694009704</c:v>
                </c:pt>
                <c:pt idx="2100">
                  <c:v>-88.27466842160418</c:v>
                </c:pt>
                <c:pt idx="2101">
                  <c:v>-39.2254972194898</c:v>
                </c:pt>
                <c:pt idx="2102">
                  <c:v>36.49564532443535</c:v>
                </c:pt>
                <c:pt idx="2103">
                  <c:v>-28.03689728933798</c:v>
                </c:pt>
                <c:pt idx="2104">
                  <c:v>-111.4997255390926</c:v>
                </c:pt>
                <c:pt idx="2105">
                  <c:v>-102.0345827211019</c:v>
                </c:pt>
                <c:pt idx="2106">
                  <c:v>-46.10545436923867</c:v>
                </c:pt>
                <c:pt idx="2107">
                  <c:v>-69.33744713617499</c:v>
                </c:pt>
                <c:pt idx="2108">
                  <c:v>-80.95344351964315</c:v>
                </c:pt>
                <c:pt idx="2109">
                  <c:v>-35.56488476850928</c:v>
                </c:pt>
                <c:pt idx="2110">
                  <c:v>-64.0671623358103</c:v>
                </c:pt>
                <c:pt idx="2111">
                  <c:v>-27.12174417659284</c:v>
                </c:pt>
                <c:pt idx="2112">
                  <c:v>-8.649035096984123</c:v>
                </c:pt>
                <c:pt idx="2113">
                  <c:v>-50.60923750004771</c:v>
                </c:pt>
                <c:pt idx="2114">
                  <c:v>-20.39278175871156</c:v>
                </c:pt>
                <c:pt idx="2115">
                  <c:v>-5.284553888043479</c:v>
                </c:pt>
                <c:pt idx="2116">
                  <c:v>-48.9269968955774</c:v>
                </c:pt>
                <c:pt idx="2117">
                  <c:v>-19.5516614564764</c:v>
                </c:pt>
                <c:pt idx="2118">
                  <c:v>-56.06055067979385</c:v>
                </c:pt>
                <c:pt idx="2119">
                  <c:v>-23.11843834858463</c:v>
                </c:pt>
                <c:pt idx="2120">
                  <c:v>-6.647382182980013</c:v>
                </c:pt>
                <c:pt idx="2121">
                  <c:v>-49.60841104304566</c:v>
                </c:pt>
                <c:pt idx="2122">
                  <c:v>-19.89236853021053</c:v>
                </c:pt>
                <c:pt idx="2123">
                  <c:v>46.16220966907498</c:v>
                </c:pt>
                <c:pt idx="2124">
                  <c:v>27.99294182584979</c:v>
                </c:pt>
                <c:pt idx="2125">
                  <c:v>70.10486484710514</c:v>
                </c:pt>
                <c:pt idx="2126">
                  <c:v>-11.23228752800308</c:v>
                </c:pt>
                <c:pt idx="2127">
                  <c:v>-103.0974206584251</c:v>
                </c:pt>
                <c:pt idx="2128">
                  <c:v>-46.63687333790027</c:v>
                </c:pt>
                <c:pt idx="2129">
                  <c:v>-18.40659967763784</c:v>
                </c:pt>
                <c:pt idx="2130">
                  <c:v>-55.48801979037457</c:v>
                </c:pt>
                <c:pt idx="2131">
                  <c:v>-22.83217290387499</c:v>
                </c:pt>
                <c:pt idx="2132">
                  <c:v>-57.70080640349314</c:v>
                </c:pt>
                <c:pt idx="2133">
                  <c:v>-75.13512315330221</c:v>
                </c:pt>
                <c:pt idx="2134">
                  <c:v>-32.65572458533881</c:v>
                </c:pt>
                <c:pt idx="2135">
                  <c:v>-62.61258224422505</c:v>
                </c:pt>
                <c:pt idx="2136">
                  <c:v>-26.39445413080023</c:v>
                </c:pt>
                <c:pt idx="2137">
                  <c:v>-59.48194701695576</c:v>
                </c:pt>
                <c:pt idx="2138">
                  <c:v>-24.82913651716558</c:v>
                </c:pt>
                <c:pt idx="2139">
                  <c:v>-58.69928821013844</c:v>
                </c:pt>
                <c:pt idx="2140">
                  <c:v>-24.43780711375692</c:v>
                </c:pt>
                <c:pt idx="2141">
                  <c:v>-7.307066565566161</c:v>
                </c:pt>
                <c:pt idx="2142">
                  <c:v>-49.93825323433873</c:v>
                </c:pt>
                <c:pt idx="2143">
                  <c:v>-20.05728962585707</c:v>
                </c:pt>
                <c:pt idx="2144">
                  <c:v>-5.116807821616232</c:v>
                </c:pt>
                <c:pt idx="2145">
                  <c:v>2.353433080504183</c:v>
                </c:pt>
                <c:pt idx="2146">
                  <c:v>-45.10800341130356</c:v>
                </c:pt>
                <c:pt idx="2147">
                  <c:v>-17.64216471433948</c:v>
                </c:pt>
                <c:pt idx="2148">
                  <c:v>-55.1058023087254</c:v>
                </c:pt>
                <c:pt idx="2149">
                  <c:v>-22.6410641630504</c:v>
                </c:pt>
                <c:pt idx="2150">
                  <c:v>-6.408695090212898</c:v>
                </c:pt>
                <c:pt idx="2151">
                  <c:v>1.70748944620585</c:v>
                </c:pt>
                <c:pt idx="2152">
                  <c:v>5.765581714415226</c:v>
                </c:pt>
                <c:pt idx="2153">
                  <c:v>7.794627848519911</c:v>
                </c:pt>
                <c:pt idx="2154">
                  <c:v>-42.38740602729569</c:v>
                </c:pt>
                <c:pt idx="2155">
                  <c:v>-16.28186602233555</c:v>
                </c:pt>
                <c:pt idx="2156">
                  <c:v>-3.229096019855473</c:v>
                </c:pt>
                <c:pt idx="2157">
                  <c:v>3.297288981384563</c:v>
                </c:pt>
                <c:pt idx="2158">
                  <c:v>6.560481482004581</c:v>
                </c:pt>
                <c:pt idx="2159">
                  <c:v>-43.00447921055336</c:v>
                </c:pt>
                <c:pt idx="2160">
                  <c:v>-16.59040261396438</c:v>
                </c:pt>
                <c:pt idx="2161">
                  <c:v>-3.38336431566989</c:v>
                </c:pt>
                <c:pt idx="2162">
                  <c:v>-47.9764021093906</c:v>
                </c:pt>
                <c:pt idx="2163">
                  <c:v>-19.076364063383</c:v>
                </c:pt>
                <c:pt idx="2164">
                  <c:v>-55.82290198324715</c:v>
                </c:pt>
                <c:pt idx="2165">
                  <c:v>-22.99961400031128</c:v>
                </c:pt>
                <c:pt idx="2166">
                  <c:v>-57.78452695171129</c:v>
                </c:pt>
                <c:pt idx="2167">
                  <c:v>-75.17698342741129</c:v>
                </c:pt>
                <c:pt idx="2168">
                  <c:v>18.5199022204746</c:v>
                </c:pt>
                <c:pt idx="2169">
                  <c:v>-37.02476884131836</c:v>
                </c:pt>
                <c:pt idx="2170">
                  <c:v>-13.60054742934688</c:v>
                </c:pt>
                <c:pt idx="2171">
                  <c:v>-1.888436723361138</c:v>
                </c:pt>
                <c:pt idx="2172">
                  <c:v>3.967618629631731</c:v>
                </c:pt>
                <c:pt idx="2173">
                  <c:v>6.895646306128165</c:v>
                </c:pt>
                <c:pt idx="2174">
                  <c:v>-94.0334537413595</c:v>
                </c:pt>
                <c:pt idx="2175">
                  <c:v>-93.30144682223539</c:v>
                </c:pt>
                <c:pt idx="2176">
                  <c:v>-41.7388864198054</c:v>
                </c:pt>
                <c:pt idx="2177">
                  <c:v>-67.15416316145835</c:v>
                </c:pt>
                <c:pt idx="2178">
                  <c:v>22.53131235345107</c:v>
                </c:pt>
                <c:pt idx="2179">
                  <c:v>-35.01906377483011</c:v>
                </c:pt>
                <c:pt idx="2180">
                  <c:v>-12.59769489610276</c:v>
                </c:pt>
                <c:pt idx="2181">
                  <c:v>-52.58356739960703</c:v>
                </c:pt>
                <c:pt idx="2182">
                  <c:v>-72.57650365135917</c:v>
                </c:pt>
                <c:pt idx="2183">
                  <c:v>-31.37641483436729</c:v>
                </c:pt>
                <c:pt idx="2184">
                  <c:v>-61.9729273687393</c:v>
                </c:pt>
                <c:pt idx="2185">
                  <c:v>-26.07462669305735</c:v>
                </c:pt>
                <c:pt idx="2186">
                  <c:v>-8.125476355216374</c:v>
                </c:pt>
                <c:pt idx="2187">
                  <c:v>0.849098813704113</c:v>
                </c:pt>
                <c:pt idx="2188">
                  <c:v>-45.8601705447036</c:v>
                </c:pt>
                <c:pt idx="2189">
                  <c:v>-69.21480522390744</c:v>
                </c:pt>
                <c:pt idx="2190">
                  <c:v>-29.69556562064142</c:v>
                </c:pt>
                <c:pt idx="2191">
                  <c:v>-9.93594581900841</c:v>
                </c:pt>
                <c:pt idx="2192">
                  <c:v>-51.25269286105986</c:v>
                </c:pt>
                <c:pt idx="2193">
                  <c:v>-71.91106638208557</c:v>
                </c:pt>
                <c:pt idx="2194">
                  <c:v>-31.04369619973049</c:v>
                </c:pt>
                <c:pt idx="2195">
                  <c:v>-10.61001110855295</c:v>
                </c:pt>
                <c:pt idx="2196">
                  <c:v>-102.7862824487001</c:v>
                </c:pt>
                <c:pt idx="2197">
                  <c:v>4.715252709830214</c:v>
                </c:pt>
                <c:pt idx="2198">
                  <c:v>-43.92709359664054</c:v>
                </c:pt>
                <c:pt idx="2199">
                  <c:v>-68.2482667498759</c:v>
                </c:pt>
                <c:pt idx="2200">
                  <c:v>-80.4088533264936</c:v>
                </c:pt>
                <c:pt idx="2201">
                  <c:v>-35.2925896719345</c:v>
                </c:pt>
                <c:pt idx="2202">
                  <c:v>-12.73445784465495</c:v>
                </c:pt>
                <c:pt idx="2203">
                  <c:v>49.74116501185278</c:v>
                </c:pt>
                <c:pt idx="2204">
                  <c:v>-21.41413744562926</c:v>
                </c:pt>
                <c:pt idx="2205">
                  <c:v>-5.79523173150233</c:v>
                </c:pt>
                <c:pt idx="2206">
                  <c:v>-49.18233581730682</c:v>
                </c:pt>
                <c:pt idx="2207">
                  <c:v>-19.67933091734111</c:v>
                </c:pt>
                <c:pt idx="2208">
                  <c:v>-4.927828467358255</c:v>
                </c:pt>
                <c:pt idx="2209">
                  <c:v>2.447922757633172</c:v>
                </c:pt>
                <c:pt idx="2210">
                  <c:v>-45.06075857273907</c:v>
                </c:pt>
                <c:pt idx="2211">
                  <c:v>-17.61854229505724</c:v>
                </c:pt>
                <c:pt idx="2212">
                  <c:v>-3.897434156216317</c:v>
                </c:pt>
                <c:pt idx="2213">
                  <c:v>2.963119913204141</c:v>
                </c:pt>
                <c:pt idx="2214">
                  <c:v>6.39339694791437</c:v>
                </c:pt>
                <c:pt idx="2215">
                  <c:v>-145.4811353633343</c:v>
                </c:pt>
                <c:pt idx="2216">
                  <c:v>-67.82873069035487</c:v>
                </c:pt>
                <c:pt idx="2217">
                  <c:v>-29.00252835386514</c:v>
                </c:pt>
                <c:pt idx="2218">
                  <c:v>-9.58942718562027</c:v>
                </c:pt>
                <c:pt idx="2219">
                  <c:v>0.117123398502165</c:v>
                </c:pt>
                <c:pt idx="2220">
                  <c:v>-97.42271519517251</c:v>
                </c:pt>
                <c:pt idx="2221">
                  <c:v>-94.9960775491419</c:v>
                </c:pt>
                <c:pt idx="2222">
                  <c:v>-93.7827587261266</c:v>
                </c:pt>
                <c:pt idx="2223">
                  <c:v>-41.979542371751</c:v>
                </c:pt>
                <c:pt idx="2224">
                  <c:v>-16.0779341945632</c:v>
                </c:pt>
                <c:pt idx="2225">
                  <c:v>-54.32368704883725</c:v>
                </c:pt>
                <c:pt idx="2226">
                  <c:v>-73.44656347597427</c:v>
                </c:pt>
                <c:pt idx="2227">
                  <c:v>-83.0080016895428</c:v>
                </c:pt>
                <c:pt idx="2228">
                  <c:v>-36.5921638534591</c:v>
                </c:pt>
                <c:pt idx="2229">
                  <c:v>-64.5808018782852</c:v>
                </c:pt>
                <c:pt idx="2230">
                  <c:v>-78.57512089069824</c:v>
                </c:pt>
                <c:pt idx="2231">
                  <c:v>-187.9653942826407</c:v>
                </c:pt>
                <c:pt idx="2232">
                  <c:v>-89.07086015000802</c:v>
                </c:pt>
                <c:pt idx="2233">
                  <c:v>-142.0167069694276</c:v>
                </c:pt>
                <c:pt idx="2234">
                  <c:v>-117.2930734362694</c:v>
                </c:pt>
                <c:pt idx="2235">
                  <c:v>-53.73469972682243</c:v>
                </c:pt>
                <c:pt idx="2236">
                  <c:v>-73.15206981496686</c:v>
                </c:pt>
                <c:pt idx="2237">
                  <c:v>-31.66419791617113</c:v>
                </c:pt>
                <c:pt idx="2238">
                  <c:v>-10.92026196677327</c:v>
                </c:pt>
                <c:pt idx="2239">
                  <c:v>-51.74485093494228</c:v>
                </c:pt>
                <c:pt idx="2240">
                  <c:v>-20.96058847615884</c:v>
                </c:pt>
                <c:pt idx="2241">
                  <c:v>-5.568457246767122</c:v>
                </c:pt>
                <c:pt idx="2242">
                  <c:v>-100.2655055178072</c:v>
                </c:pt>
                <c:pt idx="2243">
                  <c:v>-45.22091576759128</c:v>
                </c:pt>
                <c:pt idx="2244">
                  <c:v>-120.0917347782192</c:v>
                </c:pt>
                <c:pt idx="2245">
                  <c:v>-55.13403039779732</c:v>
                </c:pt>
                <c:pt idx="2246">
                  <c:v>-22.65517820758636</c:v>
                </c:pt>
                <c:pt idx="2247">
                  <c:v>44.78080483038707</c:v>
                </c:pt>
                <c:pt idx="2248">
                  <c:v>-228.680545307834</c:v>
                </c:pt>
                <c:pt idx="2249">
                  <c:v>-109.4284356626047</c:v>
                </c:pt>
                <c:pt idx="2250">
                  <c:v>-100.998937782858</c:v>
                </c:pt>
                <c:pt idx="2251">
                  <c:v>-147.9807457858526</c:v>
                </c:pt>
                <c:pt idx="2252">
                  <c:v>-120.2750928444819</c:v>
                </c:pt>
                <c:pt idx="2253">
                  <c:v>-55.22570943092866</c:v>
                </c:pt>
                <c:pt idx="2254">
                  <c:v>-73.89757466701998</c:v>
                </c:pt>
                <c:pt idx="2255">
                  <c:v>-32.0369503421977</c:v>
                </c:pt>
                <c:pt idx="2256">
                  <c:v>-11.10663817978655</c:v>
                </c:pt>
                <c:pt idx="2257">
                  <c:v>-51.83803904144893</c:v>
                </c:pt>
                <c:pt idx="2258">
                  <c:v>-21.00718252941217</c:v>
                </c:pt>
                <c:pt idx="2259">
                  <c:v>-56.78831121626173</c:v>
                </c:pt>
                <c:pt idx="2260">
                  <c:v>-74.67887555968652</c:v>
                </c:pt>
                <c:pt idx="2261">
                  <c:v>-32.42760078853096</c:v>
                </c:pt>
                <c:pt idx="2262">
                  <c:v>-62.49852034582113</c:v>
                </c:pt>
                <c:pt idx="2263">
                  <c:v>-77.53398012446621</c:v>
                </c:pt>
                <c:pt idx="2264">
                  <c:v>-85.05171001378875</c:v>
                </c:pt>
                <c:pt idx="2265">
                  <c:v>-37.61401801558208</c:v>
                </c:pt>
                <c:pt idx="2266">
                  <c:v>-13.89517201647874</c:v>
                </c:pt>
                <c:pt idx="2267">
                  <c:v>-53.23230595979502</c:v>
                </c:pt>
                <c:pt idx="2268">
                  <c:v>29.49224095428274</c:v>
                </c:pt>
                <c:pt idx="2269">
                  <c:v>-31.53859947441428</c:v>
                </c:pt>
                <c:pt idx="2270">
                  <c:v>40.33909419697311</c:v>
                </c:pt>
                <c:pt idx="2271">
                  <c:v>25.08138408979885</c:v>
                </c:pt>
                <c:pt idx="2272">
                  <c:v>-84.94058484952418</c:v>
                </c:pt>
                <c:pt idx="2273">
                  <c:v>-88.75501237631774</c:v>
                </c:pt>
                <c:pt idx="2274">
                  <c:v>-39.46566919684657</c:v>
                </c:pt>
                <c:pt idx="2275">
                  <c:v>-66.01755454997893</c:v>
                </c:pt>
                <c:pt idx="2276">
                  <c:v>-28.09694028367717</c:v>
                </c:pt>
                <c:pt idx="2277">
                  <c:v>-60.33319009339424</c:v>
                </c:pt>
                <c:pt idx="2278">
                  <c:v>25.94179888748313</c:v>
                </c:pt>
                <c:pt idx="2279">
                  <c:v>-33.31382050781409</c:v>
                </c:pt>
                <c:pt idx="2280">
                  <c:v>-11.74507326259474</c:v>
                </c:pt>
                <c:pt idx="2281">
                  <c:v>152.6289711886188</c:v>
                </c:pt>
                <c:pt idx="2282">
                  <c:v>-72.36334824298216</c:v>
                </c:pt>
                <c:pt idx="2283">
                  <c:v>71.12327675555711</c:v>
                </c:pt>
                <c:pt idx="2284">
                  <c:v>-113.116195459513</c:v>
                </c:pt>
                <c:pt idx="2285">
                  <c:v>-102.8428176813121</c:v>
                </c:pt>
                <c:pt idx="2286">
                  <c:v>-97.70612879221171</c:v>
                </c:pt>
                <c:pt idx="2287">
                  <c:v>-43.94122740479357</c:v>
                </c:pt>
                <c:pt idx="2288">
                  <c:v>-17.05877671108448</c:v>
                </c:pt>
                <c:pt idx="2289">
                  <c:v>-3.617551364229941</c:v>
                </c:pt>
                <c:pt idx="2290">
                  <c:v>-48.09349563367062</c:v>
                </c:pt>
                <c:pt idx="2291">
                  <c:v>-70.33146776839096</c:v>
                </c:pt>
                <c:pt idx="2292">
                  <c:v>-30.25389689288318</c:v>
                </c:pt>
                <c:pt idx="2293">
                  <c:v>-10.2151114551293</c:v>
                </c:pt>
                <c:pt idx="2294">
                  <c:v>-51.3922756791203</c:v>
                </c:pt>
                <c:pt idx="2295">
                  <c:v>-71.9808577911158</c:v>
                </c:pt>
                <c:pt idx="2296">
                  <c:v>-31.07859190424561</c:v>
                </c:pt>
                <c:pt idx="2297">
                  <c:v>-10.6274589608105</c:v>
                </c:pt>
                <c:pt idx="2298">
                  <c:v>-51.59844943196091</c:v>
                </c:pt>
                <c:pt idx="2299">
                  <c:v>-20.88738772466816</c:v>
                </c:pt>
                <c:pt idx="2300">
                  <c:v>-56.72841381388973</c:v>
                </c:pt>
                <c:pt idx="2301">
                  <c:v>-23.45236991563257</c:v>
                </c:pt>
                <c:pt idx="2302">
                  <c:v>-6.814347966503983</c:v>
                </c:pt>
                <c:pt idx="2303">
                  <c:v>1.504663008060308</c:v>
                </c:pt>
                <c:pt idx="2304">
                  <c:v>5.664168495342453</c:v>
                </c:pt>
                <c:pt idx="2305">
                  <c:v>-43.45263570388443</c:v>
                </c:pt>
                <c:pt idx="2306">
                  <c:v>-16.81448086062991</c:v>
                </c:pt>
                <c:pt idx="2307">
                  <c:v>-3.495403439002657</c:v>
                </c:pt>
                <c:pt idx="2308">
                  <c:v>3.16413527181097</c:v>
                </c:pt>
                <c:pt idx="2309">
                  <c:v>-44.70265231565016</c:v>
                </c:pt>
                <c:pt idx="2310">
                  <c:v>-17.43948916651278</c:v>
                </c:pt>
                <c:pt idx="2311">
                  <c:v>-55.00446453481204</c:v>
                </c:pt>
                <c:pt idx="2312">
                  <c:v>-22.59039527609372</c:v>
                </c:pt>
                <c:pt idx="2313">
                  <c:v>-57.57991758960251</c:v>
                </c:pt>
                <c:pt idx="2314">
                  <c:v>-23.87812180348896</c:v>
                </c:pt>
                <c:pt idx="2315">
                  <c:v>-7.027223910432176</c:v>
                </c:pt>
                <c:pt idx="2316">
                  <c:v>-100.9948888496397</c:v>
                </c:pt>
                <c:pt idx="2317">
                  <c:v>-96.7821643763755</c:v>
                </c:pt>
                <c:pt idx="2318">
                  <c:v>-43.47924519687545</c:v>
                </c:pt>
                <c:pt idx="2319">
                  <c:v>-16.82778560712542</c:v>
                </c:pt>
                <c:pt idx="2320">
                  <c:v>-54.69861275511836</c:v>
                </c:pt>
                <c:pt idx="2321">
                  <c:v>-22.43746938624688</c:v>
                </c:pt>
                <c:pt idx="2322">
                  <c:v>-57.50345464467909</c:v>
                </c:pt>
                <c:pt idx="2323">
                  <c:v>27.3566666118407</c:v>
                </c:pt>
                <c:pt idx="2324">
                  <c:v>-83.80294358850324</c:v>
                </c:pt>
                <c:pt idx="2325">
                  <c:v>-36.98963480293932</c:v>
                </c:pt>
                <c:pt idx="2326">
                  <c:v>-64.7795373530253</c:v>
                </c:pt>
                <c:pt idx="2327">
                  <c:v>177.3082960862715</c:v>
                </c:pt>
                <c:pt idx="2328">
                  <c:v>-162.4167996798917</c:v>
                </c:pt>
                <c:pt idx="2329">
                  <c:v>-127.4931197915015</c:v>
                </c:pt>
                <c:pt idx="2330">
                  <c:v>-110.0312798473064</c:v>
                </c:pt>
                <c:pt idx="2331">
                  <c:v>-50.1038029323409</c:v>
                </c:pt>
                <c:pt idx="2332">
                  <c:v>-20.14006447485815</c:v>
                </c:pt>
                <c:pt idx="2333">
                  <c:v>-5.158195246116775</c:v>
                </c:pt>
                <c:pt idx="2334">
                  <c:v>-48.86381757461404</c:v>
                </c:pt>
                <c:pt idx="2335">
                  <c:v>-70.71662873886266</c:v>
                </c:pt>
                <c:pt idx="2336">
                  <c:v>-30.44647737811904</c:v>
                </c:pt>
                <c:pt idx="2337">
                  <c:v>-10.31140169774722</c:v>
                </c:pt>
                <c:pt idx="2338">
                  <c:v>-0.243863857561309</c:v>
                </c:pt>
                <c:pt idx="2339">
                  <c:v>4.789905062531644</c:v>
                </c:pt>
                <c:pt idx="2340">
                  <c:v>-43.88976742028983</c:v>
                </c:pt>
                <c:pt idx="2341">
                  <c:v>-17.03304671883262</c:v>
                </c:pt>
                <c:pt idx="2342">
                  <c:v>-54.80124331097195</c:v>
                </c:pt>
                <c:pt idx="2343">
                  <c:v>-22.48878466417368</c:v>
                </c:pt>
                <c:pt idx="2344">
                  <c:v>44.86400160209342</c:v>
                </c:pt>
                <c:pt idx="2345">
                  <c:v>78.54039473522695</c:v>
                </c:pt>
                <c:pt idx="2346">
                  <c:v>-109.4076364696781</c:v>
                </c:pt>
                <c:pt idx="2347">
                  <c:v>-100.9885381863947</c:v>
                </c:pt>
                <c:pt idx="2348">
                  <c:v>-96.778989044753</c:v>
                </c:pt>
                <c:pt idx="2349">
                  <c:v>-94.67421447393215</c:v>
                </c:pt>
                <c:pt idx="2350">
                  <c:v>-93.62182718852173</c:v>
                </c:pt>
                <c:pt idx="2351">
                  <c:v>-41.89907660294858</c:v>
                </c:pt>
                <c:pt idx="2352">
                  <c:v>-16.03770131016199</c:v>
                </c:pt>
                <c:pt idx="2353">
                  <c:v>-54.30357060663665</c:v>
                </c:pt>
                <c:pt idx="2354">
                  <c:v>-22.23994831200602</c:v>
                </c:pt>
                <c:pt idx="2355">
                  <c:v>-6.208137164690712</c:v>
                </c:pt>
                <c:pt idx="2356">
                  <c:v>-49.38878853390101</c:v>
                </c:pt>
                <c:pt idx="2357">
                  <c:v>-19.7825572756382</c:v>
                </c:pt>
                <c:pt idx="2358">
                  <c:v>-4.979441646506801</c:v>
                </c:pt>
                <c:pt idx="2359">
                  <c:v>2.422116168058899</c:v>
                </c:pt>
                <c:pt idx="2360">
                  <c:v>6.122895075341749</c:v>
                </c:pt>
                <c:pt idx="2361">
                  <c:v>59.16984147185112</c:v>
                </c:pt>
                <c:pt idx="2362">
                  <c:v>34.49675772723786</c:v>
                </c:pt>
                <c:pt idx="2363">
                  <c:v>22.16021585493123</c:v>
                </c:pt>
                <c:pt idx="2364">
                  <c:v>-86.40116896695798</c:v>
                </c:pt>
                <c:pt idx="2365">
                  <c:v>-38.28874749216669</c:v>
                </c:pt>
                <c:pt idx="2366">
                  <c:v>-65.429093697639</c:v>
                </c:pt>
                <c:pt idx="2367">
                  <c:v>-27.8027098575072</c:v>
                </c:pt>
                <c:pt idx="2368">
                  <c:v>-8.989517937441298</c:v>
                </c:pt>
                <c:pt idx="2369">
                  <c:v>0.41707802259165</c:v>
                </c:pt>
                <c:pt idx="2370">
                  <c:v>-46.07618094025983</c:v>
                </c:pt>
                <c:pt idx="2371">
                  <c:v>-18.12625347881762</c:v>
                </c:pt>
                <c:pt idx="2372">
                  <c:v>-55.34784669096446</c:v>
                </c:pt>
                <c:pt idx="2373">
                  <c:v>-22.76208635416993</c:v>
                </c:pt>
                <c:pt idx="2374">
                  <c:v>-57.66576312864062</c:v>
                </c:pt>
                <c:pt idx="2375">
                  <c:v>-23.92104457300801</c:v>
                </c:pt>
                <c:pt idx="2376">
                  <c:v>-7.048685295191705</c:v>
                </c:pt>
                <c:pt idx="2377">
                  <c:v>1.387494343716447</c:v>
                </c:pt>
                <c:pt idx="2378">
                  <c:v>5.605584163170523</c:v>
                </c:pt>
                <c:pt idx="2379">
                  <c:v>7.714629072897562</c:v>
                </c:pt>
                <c:pt idx="2380">
                  <c:v>8.76915152776108</c:v>
                </c:pt>
                <c:pt idx="2381">
                  <c:v>9.29641275519284</c:v>
                </c:pt>
                <c:pt idx="2382">
                  <c:v>9.56004336890872</c:v>
                </c:pt>
                <c:pt idx="2383">
                  <c:v>9.69185867576666</c:v>
                </c:pt>
                <c:pt idx="2384">
                  <c:v>9.75776632919563</c:v>
                </c:pt>
                <c:pt idx="2385">
                  <c:v>9.790720155910113</c:v>
                </c:pt>
                <c:pt idx="2386">
                  <c:v>9.807197069267356</c:v>
                </c:pt>
                <c:pt idx="2387">
                  <c:v>9.81543552594598</c:v>
                </c:pt>
                <c:pt idx="2388">
                  <c:v>9.819554754285288</c:v>
                </c:pt>
                <c:pt idx="2389">
                  <c:v>9.821614368454943</c:v>
                </c:pt>
                <c:pt idx="2390">
                  <c:v>-143.7670266530641</c:v>
                </c:pt>
                <c:pt idx="2391">
                  <c:v>-66.97167633521973</c:v>
                </c:pt>
                <c:pt idx="2392">
                  <c:v>-28.57400117629757</c:v>
                </c:pt>
                <c:pt idx="2393">
                  <c:v>-60.57172053970443</c:v>
                </c:pt>
                <c:pt idx="2394">
                  <c:v>77.01909060719597</c:v>
                </c:pt>
                <c:pt idx="2395">
                  <c:v>-7.775174647957658</c:v>
                </c:pt>
                <c:pt idx="2396">
                  <c:v>1.02424966733347</c:v>
                </c:pt>
                <c:pt idx="2397">
                  <c:v>56.62051876784699</c:v>
                </c:pt>
                <c:pt idx="2398">
                  <c:v>-17.97446056763216</c:v>
                </c:pt>
                <c:pt idx="2399">
                  <c:v>-55.27195023537173</c:v>
                </c:pt>
                <c:pt idx="2400">
                  <c:v>-22.72413812637357</c:v>
                </c:pt>
                <c:pt idx="2401">
                  <c:v>-57.64678901474244</c:v>
                </c:pt>
                <c:pt idx="2402">
                  <c:v>129.678113312545</c:v>
                </c:pt>
                <c:pt idx="2403">
                  <c:v>69.75089364758476</c:v>
                </c:pt>
                <c:pt idx="2404">
                  <c:v>39.78728381510468</c:v>
                </c:pt>
                <c:pt idx="2405">
                  <c:v>24.80547889886464</c:v>
                </c:pt>
                <c:pt idx="2406">
                  <c:v>68.51113338361255</c:v>
                </c:pt>
                <c:pt idx="2407">
                  <c:v>39.16740368311858</c:v>
                </c:pt>
                <c:pt idx="2408">
                  <c:v>-26.70101810999636</c:v>
                </c:pt>
                <c:pt idx="2409">
                  <c:v>-8.438672063685882</c:v>
                </c:pt>
                <c:pt idx="2410">
                  <c:v>0.692500959469359</c:v>
                </c:pt>
                <c:pt idx="2411">
                  <c:v>5.258087471046979</c:v>
                </c:pt>
                <c:pt idx="2412">
                  <c:v>7.540880726835789</c:v>
                </c:pt>
                <c:pt idx="2413">
                  <c:v>-349.6936212453455</c:v>
                </c:pt>
                <c:pt idx="2414">
                  <c:v>-221.1315305742284</c:v>
                </c:pt>
                <c:pt idx="2415">
                  <c:v>-105.6539282958019</c:v>
                </c:pt>
                <c:pt idx="2416">
                  <c:v>-47.91512715658865</c:v>
                </c:pt>
                <c:pt idx="2417">
                  <c:v>-19.04572658698202</c:v>
                </c:pt>
                <c:pt idx="2418">
                  <c:v>-4.611026302178712</c:v>
                </c:pt>
                <c:pt idx="2419">
                  <c:v>2.606323840222943</c:v>
                </c:pt>
                <c:pt idx="2420">
                  <c:v>6.214998911423771</c:v>
                </c:pt>
                <c:pt idx="2421">
                  <c:v>8.019336447024185</c:v>
                </c:pt>
                <c:pt idx="2422">
                  <c:v>-42.27505172804356</c:v>
                </c:pt>
                <c:pt idx="2423">
                  <c:v>-16.22568887270948</c:v>
                </c:pt>
                <c:pt idx="2424">
                  <c:v>-3.20100744504244</c:v>
                </c:pt>
                <c:pt idx="2425">
                  <c:v>3.31133326879108</c:v>
                </c:pt>
                <c:pt idx="2426">
                  <c:v>6.567503625707841</c:v>
                </c:pt>
                <c:pt idx="2427">
                  <c:v>-43.00096813870172</c:v>
                </c:pt>
                <c:pt idx="2428">
                  <c:v>-16.58864707803857</c:v>
                </c:pt>
                <c:pt idx="2429">
                  <c:v>-3.382486547706982</c:v>
                </c:pt>
                <c:pt idx="2430">
                  <c:v>3.220593717458808</c:v>
                </c:pt>
                <c:pt idx="2431">
                  <c:v>-44.67442309282625</c:v>
                </c:pt>
                <c:pt idx="2432">
                  <c:v>-17.42537455510082</c:v>
                </c:pt>
                <c:pt idx="2433">
                  <c:v>-3.800850286238112</c:v>
                </c:pt>
                <c:pt idx="2434">
                  <c:v>3.011411848193243</c:v>
                </c:pt>
                <c:pt idx="2435">
                  <c:v>6.417542915408922</c:v>
                </c:pt>
                <c:pt idx="2436">
                  <c:v>8.12060844901676</c:v>
                </c:pt>
                <c:pt idx="2437">
                  <c:v>8.97214121582068</c:v>
                </c:pt>
                <c:pt idx="2438">
                  <c:v>9.39790759922264</c:v>
                </c:pt>
                <c:pt idx="2439">
                  <c:v>9.61079079092362</c:v>
                </c:pt>
                <c:pt idx="2440">
                  <c:v>-41.47932455609384</c:v>
                </c:pt>
                <c:pt idx="2441">
                  <c:v>35.36873165613333</c:v>
                </c:pt>
                <c:pt idx="2442">
                  <c:v>22.59620281937897</c:v>
                </c:pt>
                <c:pt idx="2443">
                  <c:v>16.20993840100178</c:v>
                </c:pt>
                <c:pt idx="2444">
                  <c:v>13.01680619181319</c:v>
                </c:pt>
                <c:pt idx="2445">
                  <c:v>11.4202400872189</c:v>
                </c:pt>
                <c:pt idx="2446">
                  <c:v>10.62195703492175</c:v>
                </c:pt>
                <c:pt idx="2447">
                  <c:v>10.22281550877317</c:v>
                </c:pt>
                <c:pt idx="2448">
                  <c:v>61.21980168856684</c:v>
                </c:pt>
                <c:pt idx="2449">
                  <c:v>35.52173783559571</c:v>
                </c:pt>
                <c:pt idx="2450">
                  <c:v>22.67270590911016</c:v>
                </c:pt>
                <c:pt idx="2451">
                  <c:v>16.24818994586738</c:v>
                </c:pt>
                <c:pt idx="2452">
                  <c:v>13.03593196424599</c:v>
                </c:pt>
                <c:pt idx="2453">
                  <c:v>11.42980297343529</c:v>
                </c:pt>
                <c:pt idx="2454">
                  <c:v>-40.56981846483801</c:v>
                </c:pt>
                <c:pt idx="2455">
                  <c:v>-15.3730722411067</c:v>
                </c:pt>
                <c:pt idx="2456">
                  <c:v>48.4218578136269</c:v>
                </c:pt>
                <c:pt idx="2457">
                  <c:v>29.12276589812575</c:v>
                </c:pt>
                <c:pt idx="2458">
                  <c:v>19.47321994037518</c:v>
                </c:pt>
                <c:pt idx="2459">
                  <c:v>14.64844696149989</c:v>
                </c:pt>
                <c:pt idx="2460">
                  <c:v>12.23606047206224</c:v>
                </c:pt>
                <c:pt idx="2461">
                  <c:v>11.02986722734342</c:v>
                </c:pt>
                <c:pt idx="2462">
                  <c:v>10.42677060498401</c:v>
                </c:pt>
                <c:pt idx="2463">
                  <c:v>10.1252222938043</c:v>
                </c:pt>
                <c:pt idx="2464">
                  <c:v>-41.2221088046535</c:v>
                </c:pt>
                <c:pt idx="2465">
                  <c:v>-66.8957743538824</c:v>
                </c:pt>
                <c:pt idx="2466">
                  <c:v>-28.5360501856289</c:v>
                </c:pt>
                <c:pt idx="2467">
                  <c:v>41.8403688413658</c:v>
                </c:pt>
                <c:pt idx="2468">
                  <c:v>25.8320214119952</c:v>
                </c:pt>
                <c:pt idx="2469">
                  <c:v>-33.36870924555805</c:v>
                </c:pt>
                <c:pt idx="2470">
                  <c:v>90.62059625426917</c:v>
                </c:pt>
                <c:pt idx="2471">
                  <c:v>152.6152490041828</c:v>
                </c:pt>
                <c:pt idx="2472">
                  <c:v>183.6125753791396</c:v>
                </c:pt>
                <c:pt idx="2473">
                  <c:v>147.9146816237501</c:v>
                </c:pt>
                <c:pt idx="2474">
                  <c:v>130.0657347460553</c:v>
                </c:pt>
                <c:pt idx="2475">
                  <c:v>69.94470436433994</c:v>
                </c:pt>
                <c:pt idx="2476">
                  <c:v>91.08074611635021</c:v>
                </c:pt>
                <c:pt idx="2477">
                  <c:v>-256.7271316077203</c:v>
                </c:pt>
                <c:pt idx="2478">
                  <c:v>-277.0413996411517</c:v>
                </c:pt>
                <c:pt idx="2479">
                  <c:v>-236.0019767149994</c:v>
                </c:pt>
                <c:pt idx="2480">
                  <c:v>-215.4822652519233</c:v>
                </c:pt>
                <c:pt idx="2481">
                  <c:v>-102.8292956346493</c:v>
                </c:pt>
                <c:pt idx="2482">
                  <c:v>-46.50281082601237</c:v>
                </c:pt>
                <c:pt idx="2483">
                  <c:v>32.85698852117406</c:v>
                </c:pt>
                <c:pt idx="2484">
                  <c:v>-29.85622569096862</c:v>
                </c:pt>
                <c:pt idx="2485">
                  <c:v>-10.01627585417201</c:v>
                </c:pt>
                <c:pt idx="2486">
                  <c:v>-51.29285787864166</c:v>
                </c:pt>
                <c:pt idx="2487">
                  <c:v>30.46196499485942</c:v>
                </c:pt>
                <c:pt idx="2488">
                  <c:v>20.14281948874201</c:v>
                </c:pt>
                <c:pt idx="2489">
                  <c:v>-36.21331020718464</c:v>
                </c:pt>
                <c:pt idx="2490">
                  <c:v>-13.19481811228003</c:v>
                </c:pt>
                <c:pt idx="2491">
                  <c:v>-1.685572064827713</c:v>
                </c:pt>
                <c:pt idx="2492">
                  <c:v>4.069050958898443</c:v>
                </c:pt>
                <c:pt idx="2493">
                  <c:v>6.94636247076152</c:v>
                </c:pt>
                <c:pt idx="2494">
                  <c:v>8.38501822669306</c:v>
                </c:pt>
                <c:pt idx="2495">
                  <c:v>9.104346104658829</c:v>
                </c:pt>
                <c:pt idx="2496">
                  <c:v>-92.92910384209418</c:v>
                </c:pt>
                <c:pt idx="2497">
                  <c:v>-92.74927187260275</c:v>
                </c:pt>
                <c:pt idx="2498">
                  <c:v>9.733757997878872</c:v>
                </c:pt>
                <c:pt idx="2499">
                  <c:v>9.778715990251735</c:v>
                </c:pt>
                <c:pt idx="2500">
                  <c:v>-41.39536195642978</c:v>
                </c:pt>
                <c:pt idx="2501">
                  <c:v>-15.78584398690259</c:v>
                </c:pt>
                <c:pt idx="2502">
                  <c:v>-2.981085002138997</c:v>
                </c:pt>
                <c:pt idx="2503">
                  <c:v>-47.77526245262515</c:v>
                </c:pt>
                <c:pt idx="2504">
                  <c:v>-18.97579423500028</c:v>
                </c:pt>
                <c:pt idx="2505">
                  <c:v>-4.576060126187837</c:v>
                </c:pt>
                <c:pt idx="2506">
                  <c:v>2.623806928218381</c:v>
                </c:pt>
                <c:pt idx="2507">
                  <c:v>57.42029739828943</c:v>
                </c:pt>
                <c:pt idx="2508">
                  <c:v>33.62198569045702</c:v>
                </c:pt>
                <c:pt idx="2509">
                  <c:v>21.72282983654081</c:v>
                </c:pt>
                <c:pt idx="2510">
                  <c:v>15.7732519095827</c:v>
                </c:pt>
                <c:pt idx="2511">
                  <c:v>12.79846294610365</c:v>
                </c:pt>
                <c:pt idx="2512">
                  <c:v>11.31106846436412</c:v>
                </c:pt>
                <c:pt idx="2513">
                  <c:v>10.56737122349436</c:v>
                </c:pt>
                <c:pt idx="2514">
                  <c:v>10.19552260305948</c:v>
                </c:pt>
                <c:pt idx="2515">
                  <c:v>10.00959829284204</c:v>
                </c:pt>
                <c:pt idx="2516">
                  <c:v>9.916636137733318</c:v>
                </c:pt>
                <c:pt idx="2517">
                  <c:v>9.87015506017896</c:v>
                </c:pt>
                <c:pt idx="2518">
                  <c:v>9.84691452140178</c:v>
                </c:pt>
                <c:pt idx="2519">
                  <c:v>9.83529425201319</c:v>
                </c:pt>
                <c:pt idx="2520">
                  <c:v>9.829484117318894</c:v>
                </c:pt>
                <c:pt idx="2521">
                  <c:v>9.826579049971746</c:v>
                </c:pt>
                <c:pt idx="2522">
                  <c:v>9.825126516298173</c:v>
                </c:pt>
                <c:pt idx="2523">
                  <c:v>9.824400249461385</c:v>
                </c:pt>
                <c:pt idx="2524">
                  <c:v>-41.37251982682495</c:v>
                </c:pt>
                <c:pt idx="2525">
                  <c:v>-66.97097986496813</c:v>
                </c:pt>
                <c:pt idx="2526">
                  <c:v>-28.57365294117177</c:v>
                </c:pt>
                <c:pt idx="2527">
                  <c:v>-9.374989479273581</c:v>
                </c:pt>
                <c:pt idx="2528">
                  <c:v>0.224342251675508</c:v>
                </c:pt>
                <c:pt idx="2529">
                  <c:v>-46.1725488257179</c:v>
                </c:pt>
                <c:pt idx="2530">
                  <c:v>33.0221195213213</c:v>
                </c:pt>
                <c:pt idx="2531">
                  <c:v>21.42289675197295</c:v>
                </c:pt>
                <c:pt idx="2532">
                  <c:v>15.62328536729878</c:v>
                </c:pt>
                <c:pt idx="2533">
                  <c:v>-38.47307726790627</c:v>
                </c:pt>
                <c:pt idx="2534">
                  <c:v>-14.32470164264084</c:v>
                </c:pt>
                <c:pt idx="2535">
                  <c:v>-2.250513830008118</c:v>
                </c:pt>
                <c:pt idx="2536">
                  <c:v>-47.40997686655971</c:v>
                </c:pt>
                <c:pt idx="2537">
                  <c:v>-18.79315144196756</c:v>
                </c:pt>
                <c:pt idx="2538">
                  <c:v>-4.484738729671479</c:v>
                </c:pt>
                <c:pt idx="2539">
                  <c:v>-48.5270893163914</c:v>
                </c:pt>
                <c:pt idx="2540">
                  <c:v>-19.3517076668834</c:v>
                </c:pt>
                <c:pt idx="2541">
                  <c:v>-4.764016842129399</c:v>
                </c:pt>
                <c:pt idx="2542">
                  <c:v>53.72638551311554</c:v>
                </c:pt>
                <c:pt idx="2543">
                  <c:v>-19.42152719499788</c:v>
                </c:pt>
                <c:pt idx="2544">
                  <c:v>-4.798926606186638</c:v>
                </c:pt>
                <c:pt idx="2545">
                  <c:v>-48.68418325464897</c:v>
                </c:pt>
                <c:pt idx="2546">
                  <c:v>-19.43025463601219</c:v>
                </c:pt>
                <c:pt idx="2547">
                  <c:v>46.39326661617415</c:v>
                </c:pt>
                <c:pt idx="2548">
                  <c:v>28.10847029939938</c:v>
                </c:pt>
                <c:pt idx="2549">
                  <c:v>18.96607214101199</c:v>
                </c:pt>
                <c:pt idx="2550">
                  <c:v>-36.80168388104966</c:v>
                </c:pt>
                <c:pt idx="2551">
                  <c:v>-13.48900494921253</c:v>
                </c:pt>
                <c:pt idx="2552">
                  <c:v>49.36389145957398</c:v>
                </c:pt>
                <c:pt idx="2553">
                  <c:v>29.59378272109929</c:v>
                </c:pt>
                <c:pt idx="2554">
                  <c:v>19.70872835186195</c:v>
                </c:pt>
                <c:pt idx="2555">
                  <c:v>14.76620116724327</c:v>
                </c:pt>
                <c:pt idx="2556">
                  <c:v>63.49149451780189</c:v>
                </c:pt>
                <c:pt idx="2557">
                  <c:v>139.0506981359492</c:v>
                </c:pt>
                <c:pt idx="2558">
                  <c:v>-27.95592782644902</c:v>
                </c:pt>
                <c:pt idx="2559">
                  <c:v>-60.26268386478016</c:v>
                </c:pt>
                <c:pt idx="2560">
                  <c:v>-25.21950494107778</c:v>
                </c:pt>
                <c:pt idx="2561">
                  <c:v>-58.89447242209454</c:v>
                </c:pt>
                <c:pt idx="2562">
                  <c:v>-24.53539921973497</c:v>
                </c:pt>
                <c:pt idx="2563">
                  <c:v>-7.355862618555185</c:v>
                </c:pt>
                <c:pt idx="2564">
                  <c:v>-49.96265126083325</c:v>
                </c:pt>
                <c:pt idx="2565">
                  <c:v>-20.06948863910432</c:v>
                </c:pt>
                <c:pt idx="2566">
                  <c:v>-107.5160212139757</c:v>
                </c:pt>
                <c:pt idx="2567">
                  <c:v>-48.84617361567558</c:v>
                </c:pt>
                <c:pt idx="2568">
                  <c:v>-19.51124981652549</c:v>
                </c:pt>
                <c:pt idx="2569">
                  <c:v>-4.843787916950446</c:v>
                </c:pt>
                <c:pt idx="2570">
                  <c:v>2.489943032837077</c:v>
                </c:pt>
                <c:pt idx="2571">
                  <c:v>6.156808507730838</c:v>
                </c:pt>
                <c:pt idx="2572">
                  <c:v>7.99024124517772</c:v>
                </c:pt>
                <c:pt idx="2573">
                  <c:v>8.906957613901157</c:v>
                </c:pt>
                <c:pt idx="2574">
                  <c:v>-41.83124114460507</c:v>
                </c:pt>
                <c:pt idx="2575">
                  <c:v>35.1927733618777</c:v>
                </c:pt>
                <c:pt idx="2576">
                  <c:v>22.50822367225116</c:v>
                </c:pt>
                <c:pt idx="2577">
                  <c:v>16.16594882743788</c:v>
                </c:pt>
                <c:pt idx="2578">
                  <c:v>-38.20174553783671</c:v>
                </c:pt>
                <c:pt idx="2579">
                  <c:v>-14.18903577760606</c:v>
                </c:pt>
                <c:pt idx="2580">
                  <c:v>-2.18268089749073</c:v>
                </c:pt>
                <c:pt idx="2581">
                  <c:v>3.820496542566934</c:v>
                </c:pt>
                <c:pt idx="2582">
                  <c:v>6.822085262595767</c:v>
                </c:pt>
                <c:pt idx="2583">
                  <c:v>-42.87367732025777</c:v>
                </c:pt>
                <c:pt idx="2584">
                  <c:v>-16.52500166881658</c:v>
                </c:pt>
                <c:pt idx="2585">
                  <c:v>-3.350663843095992</c:v>
                </c:pt>
                <c:pt idx="2586">
                  <c:v>3.236505069764303</c:v>
                </c:pt>
                <c:pt idx="2587">
                  <c:v>6.530089526194452</c:v>
                </c:pt>
                <c:pt idx="2588">
                  <c:v>8.176881754409525</c:v>
                </c:pt>
                <c:pt idx="2589">
                  <c:v>-42.1962790743509</c:v>
                </c:pt>
                <c:pt idx="2590">
                  <c:v>86.20681133987275</c:v>
                </c:pt>
                <c:pt idx="2591">
                  <c:v>99.21179960411663</c:v>
                </c:pt>
                <c:pt idx="2592">
                  <c:v>105.7142937362386</c:v>
                </c:pt>
                <c:pt idx="2593">
                  <c:v>-44.62413002630432</c:v>
                </c:pt>
                <c:pt idx="2594">
                  <c:v>-68.5967849647078</c:v>
                </c:pt>
                <c:pt idx="2595">
                  <c:v>21.81000145182634</c:v>
                </c:pt>
                <c:pt idx="2596">
                  <c:v>-35.37971922564248</c:v>
                </c:pt>
                <c:pt idx="2597">
                  <c:v>-12.77802262150894</c:v>
                </c:pt>
                <c:pt idx="2598">
                  <c:v>-1.477174319442168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2620488"/>
        <c:axId val="2082612952"/>
      </c:lineChart>
      <c:catAx>
        <c:axId val="2082620488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crossAx val="2082612952"/>
        <c:crosses val="autoZero"/>
        <c:auto val="1"/>
        <c:lblAlgn val="ctr"/>
        <c:lblOffset val="100"/>
        <c:noMultiLvlLbl val="0"/>
      </c:catAx>
      <c:valAx>
        <c:axId val="2082612952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2082620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'Supercap 1'!$D$17</c:f>
              <c:strCache>
                <c:ptCount val="1"/>
                <c:pt idx="0">
                  <c:v>RL [Ω]</c:v>
                </c:pt>
              </c:strCache>
            </c:strRef>
          </c:tx>
          <c:val>
            <c:numRef>
              <c:f>'Supercap 1'!$D$19:$D$207</c:f>
              <c:numCache>
                <c:formatCode>General</c:formatCode>
                <c:ptCount val="189"/>
                <c:pt idx="0">
                  <c:v>0.02178</c:v>
                </c:pt>
                <c:pt idx="1">
                  <c:v>0.02178</c:v>
                </c:pt>
                <c:pt idx="2">
                  <c:v>0.02178</c:v>
                </c:pt>
                <c:pt idx="3">
                  <c:v>0.02178</c:v>
                </c:pt>
                <c:pt idx="4">
                  <c:v>0.02178</c:v>
                </c:pt>
                <c:pt idx="5">
                  <c:v>0.02178</c:v>
                </c:pt>
                <c:pt idx="6">
                  <c:v>0.02178</c:v>
                </c:pt>
                <c:pt idx="7">
                  <c:v>0.02178</c:v>
                </c:pt>
                <c:pt idx="8">
                  <c:v>0.02178</c:v>
                </c:pt>
                <c:pt idx="9">
                  <c:v>0.02178</c:v>
                </c:pt>
                <c:pt idx="10">
                  <c:v>0.02178</c:v>
                </c:pt>
                <c:pt idx="11">
                  <c:v>0.02178</c:v>
                </c:pt>
                <c:pt idx="12">
                  <c:v>0.02178</c:v>
                </c:pt>
                <c:pt idx="13">
                  <c:v>0.02178</c:v>
                </c:pt>
                <c:pt idx="14">
                  <c:v>0.02178</c:v>
                </c:pt>
                <c:pt idx="15">
                  <c:v>0.09075</c:v>
                </c:pt>
                <c:pt idx="16">
                  <c:v>0.09075</c:v>
                </c:pt>
                <c:pt idx="17">
                  <c:v>0.09075</c:v>
                </c:pt>
                <c:pt idx="18">
                  <c:v>0.09075</c:v>
                </c:pt>
                <c:pt idx="19">
                  <c:v>0.09075</c:v>
                </c:pt>
                <c:pt idx="20">
                  <c:v>0.09075</c:v>
                </c:pt>
                <c:pt idx="21">
                  <c:v>0.09075</c:v>
                </c:pt>
                <c:pt idx="22">
                  <c:v>0.09075</c:v>
                </c:pt>
                <c:pt idx="23">
                  <c:v>0.09075</c:v>
                </c:pt>
                <c:pt idx="24">
                  <c:v>0.09075</c:v>
                </c:pt>
                <c:pt idx="25">
                  <c:v>0.09075</c:v>
                </c:pt>
                <c:pt idx="26">
                  <c:v>0.09075</c:v>
                </c:pt>
                <c:pt idx="27">
                  <c:v>0.09075</c:v>
                </c:pt>
                <c:pt idx="28">
                  <c:v>0.09075</c:v>
                </c:pt>
                <c:pt idx="29">
                  <c:v>0.09075</c:v>
                </c:pt>
                <c:pt idx="30">
                  <c:v>0.09075</c:v>
                </c:pt>
                <c:pt idx="31">
                  <c:v>0.02178</c:v>
                </c:pt>
                <c:pt idx="32">
                  <c:v>0.02178</c:v>
                </c:pt>
                <c:pt idx="33">
                  <c:v>0.02178</c:v>
                </c:pt>
                <c:pt idx="34">
                  <c:v>0.02178</c:v>
                </c:pt>
                <c:pt idx="35">
                  <c:v>0.02178</c:v>
                </c:pt>
                <c:pt idx="36">
                  <c:v>0.02178</c:v>
                </c:pt>
                <c:pt idx="37">
                  <c:v>0.02178</c:v>
                </c:pt>
                <c:pt idx="38">
                  <c:v>0.02178</c:v>
                </c:pt>
                <c:pt idx="39">
                  <c:v>0.02178</c:v>
                </c:pt>
                <c:pt idx="40">
                  <c:v>0.02178</c:v>
                </c:pt>
                <c:pt idx="41">
                  <c:v>0.02178</c:v>
                </c:pt>
                <c:pt idx="42">
                  <c:v>0.02178</c:v>
                </c:pt>
                <c:pt idx="43">
                  <c:v>0.02178</c:v>
                </c:pt>
                <c:pt idx="44">
                  <c:v>0.02178</c:v>
                </c:pt>
                <c:pt idx="45">
                  <c:v>0.02178</c:v>
                </c:pt>
                <c:pt idx="46">
                  <c:v>0.09075</c:v>
                </c:pt>
                <c:pt idx="47">
                  <c:v>0.09075</c:v>
                </c:pt>
                <c:pt idx="48">
                  <c:v>0.09075</c:v>
                </c:pt>
                <c:pt idx="49">
                  <c:v>0.09075</c:v>
                </c:pt>
                <c:pt idx="50">
                  <c:v>0.09075</c:v>
                </c:pt>
                <c:pt idx="51">
                  <c:v>0.09075</c:v>
                </c:pt>
                <c:pt idx="52">
                  <c:v>0.09075</c:v>
                </c:pt>
                <c:pt idx="53">
                  <c:v>0.09075</c:v>
                </c:pt>
                <c:pt idx="54">
                  <c:v>0.09075</c:v>
                </c:pt>
                <c:pt idx="55">
                  <c:v>0.09075</c:v>
                </c:pt>
                <c:pt idx="56">
                  <c:v>0.09075</c:v>
                </c:pt>
                <c:pt idx="57">
                  <c:v>0.09075</c:v>
                </c:pt>
                <c:pt idx="58">
                  <c:v>0.09075</c:v>
                </c:pt>
                <c:pt idx="59">
                  <c:v>0.09075</c:v>
                </c:pt>
                <c:pt idx="60">
                  <c:v>0.09075</c:v>
                </c:pt>
                <c:pt idx="61">
                  <c:v>0.02178</c:v>
                </c:pt>
                <c:pt idx="62">
                  <c:v>0.02178</c:v>
                </c:pt>
                <c:pt idx="63">
                  <c:v>0.02178</c:v>
                </c:pt>
                <c:pt idx="64">
                  <c:v>0.02178</c:v>
                </c:pt>
                <c:pt idx="65">
                  <c:v>0.02178</c:v>
                </c:pt>
                <c:pt idx="66">
                  <c:v>0.02178</c:v>
                </c:pt>
                <c:pt idx="67">
                  <c:v>0.02178</c:v>
                </c:pt>
                <c:pt idx="68">
                  <c:v>0.02178</c:v>
                </c:pt>
                <c:pt idx="69">
                  <c:v>0.02178</c:v>
                </c:pt>
                <c:pt idx="70">
                  <c:v>0.02178</c:v>
                </c:pt>
                <c:pt idx="71">
                  <c:v>0.02178</c:v>
                </c:pt>
                <c:pt idx="72">
                  <c:v>0.02178</c:v>
                </c:pt>
                <c:pt idx="73">
                  <c:v>0.02178</c:v>
                </c:pt>
                <c:pt idx="74">
                  <c:v>0.02178</c:v>
                </c:pt>
                <c:pt idx="75">
                  <c:v>0.02178</c:v>
                </c:pt>
                <c:pt idx="76">
                  <c:v>0.02178</c:v>
                </c:pt>
                <c:pt idx="77">
                  <c:v>0.02178</c:v>
                </c:pt>
                <c:pt idx="78">
                  <c:v>0.02178</c:v>
                </c:pt>
                <c:pt idx="79">
                  <c:v>0.02178</c:v>
                </c:pt>
                <c:pt idx="80">
                  <c:v>0.02178</c:v>
                </c:pt>
                <c:pt idx="81">
                  <c:v>0.02178</c:v>
                </c:pt>
                <c:pt idx="82">
                  <c:v>0.02178</c:v>
                </c:pt>
                <c:pt idx="83">
                  <c:v>0.02178</c:v>
                </c:pt>
                <c:pt idx="84">
                  <c:v>0.02178</c:v>
                </c:pt>
                <c:pt idx="85">
                  <c:v>0.02178</c:v>
                </c:pt>
                <c:pt idx="86">
                  <c:v>0.02178</c:v>
                </c:pt>
                <c:pt idx="87">
                  <c:v>0.02178</c:v>
                </c:pt>
                <c:pt idx="88">
                  <c:v>0.02178</c:v>
                </c:pt>
                <c:pt idx="89">
                  <c:v>0.02178</c:v>
                </c:pt>
                <c:pt idx="90">
                  <c:v>0.02178</c:v>
                </c:pt>
                <c:pt idx="91">
                  <c:v>-0.02178</c:v>
                </c:pt>
                <c:pt idx="92">
                  <c:v>-0.02178</c:v>
                </c:pt>
                <c:pt idx="93">
                  <c:v>-0.02178</c:v>
                </c:pt>
                <c:pt idx="94">
                  <c:v>-0.02178</c:v>
                </c:pt>
                <c:pt idx="95">
                  <c:v>-0.02178</c:v>
                </c:pt>
                <c:pt idx="96">
                  <c:v>-0.02178</c:v>
                </c:pt>
                <c:pt idx="97">
                  <c:v>-0.02178</c:v>
                </c:pt>
                <c:pt idx="98">
                  <c:v>-0.02178</c:v>
                </c:pt>
                <c:pt idx="99">
                  <c:v>-0.02178</c:v>
                </c:pt>
                <c:pt idx="100">
                  <c:v>-0.02178</c:v>
                </c:pt>
                <c:pt idx="101">
                  <c:v>-0.02178</c:v>
                </c:pt>
                <c:pt idx="102">
                  <c:v>-0.02178</c:v>
                </c:pt>
                <c:pt idx="103">
                  <c:v>-0.02178</c:v>
                </c:pt>
                <c:pt idx="104">
                  <c:v>-0.02178</c:v>
                </c:pt>
                <c:pt idx="105">
                  <c:v>-0.02178</c:v>
                </c:pt>
                <c:pt idx="106">
                  <c:v>-0.02178</c:v>
                </c:pt>
                <c:pt idx="107">
                  <c:v>-0.02178</c:v>
                </c:pt>
                <c:pt idx="108">
                  <c:v>-0.02178</c:v>
                </c:pt>
                <c:pt idx="109">
                  <c:v>-0.02178</c:v>
                </c:pt>
                <c:pt idx="110">
                  <c:v>-0.02178</c:v>
                </c:pt>
                <c:pt idx="111">
                  <c:v>-0.02178</c:v>
                </c:pt>
                <c:pt idx="112">
                  <c:v>-0.02178</c:v>
                </c:pt>
                <c:pt idx="113">
                  <c:v>-0.02178</c:v>
                </c:pt>
                <c:pt idx="114">
                  <c:v>-0.02178</c:v>
                </c:pt>
                <c:pt idx="115">
                  <c:v>-0.02178</c:v>
                </c:pt>
                <c:pt idx="116">
                  <c:v>-0.02178</c:v>
                </c:pt>
                <c:pt idx="117">
                  <c:v>-0.02178</c:v>
                </c:pt>
                <c:pt idx="118">
                  <c:v>-0.02178</c:v>
                </c:pt>
                <c:pt idx="119">
                  <c:v>-0.02178</c:v>
                </c:pt>
                <c:pt idx="120">
                  <c:v>-0.02178</c:v>
                </c:pt>
                <c:pt idx="121" formatCode="0.000">
                  <c:v>-0.037551724137931</c:v>
                </c:pt>
                <c:pt idx="122" formatCode="0.000">
                  <c:v>-0.037551724137931</c:v>
                </c:pt>
                <c:pt idx="123" formatCode="0.000">
                  <c:v>-0.037551724137931</c:v>
                </c:pt>
                <c:pt idx="124" formatCode="0.000">
                  <c:v>-0.037551724137931</c:v>
                </c:pt>
                <c:pt idx="125" formatCode="0.000">
                  <c:v>-0.037551724137931</c:v>
                </c:pt>
                <c:pt idx="126" formatCode="0.000">
                  <c:v>-0.037551724137931</c:v>
                </c:pt>
                <c:pt idx="127" formatCode="0.000">
                  <c:v>-0.037551724137931</c:v>
                </c:pt>
                <c:pt idx="128" formatCode="0.000">
                  <c:v>-0.037551724137931</c:v>
                </c:pt>
                <c:pt idx="129" formatCode="0.000">
                  <c:v>-0.037551724137931</c:v>
                </c:pt>
                <c:pt idx="130" formatCode="0.000">
                  <c:v>-0.037551724137931</c:v>
                </c:pt>
                <c:pt idx="131" formatCode="0.000">
                  <c:v>-0.037551724137931</c:v>
                </c:pt>
                <c:pt idx="132" formatCode="0.000">
                  <c:v>-0.037551724137931</c:v>
                </c:pt>
                <c:pt idx="133" formatCode="0.000">
                  <c:v>-0.037551724137931</c:v>
                </c:pt>
                <c:pt idx="134" formatCode="0.000">
                  <c:v>-0.037551724137931</c:v>
                </c:pt>
                <c:pt idx="135" formatCode="0.000">
                  <c:v>-0.037551724137931</c:v>
                </c:pt>
                <c:pt idx="136" formatCode="0.000">
                  <c:v>-0.037551724137931</c:v>
                </c:pt>
                <c:pt idx="137" formatCode="0.000">
                  <c:v>-0.037551724137931</c:v>
                </c:pt>
                <c:pt idx="138" formatCode="0.000">
                  <c:v>-0.037551724137931</c:v>
                </c:pt>
                <c:pt idx="139" formatCode="0.000">
                  <c:v>-0.037551724137931</c:v>
                </c:pt>
                <c:pt idx="140" formatCode="0.000">
                  <c:v>-0.037551724137931</c:v>
                </c:pt>
                <c:pt idx="141" formatCode="0.000">
                  <c:v>-0.037551724137931</c:v>
                </c:pt>
                <c:pt idx="142" formatCode="0.000">
                  <c:v>-0.037551724137931</c:v>
                </c:pt>
                <c:pt idx="143" formatCode="0.000">
                  <c:v>-0.037551724137931</c:v>
                </c:pt>
                <c:pt idx="144" formatCode="0.000">
                  <c:v>-0.037551724137931</c:v>
                </c:pt>
                <c:pt idx="145" formatCode="0.000">
                  <c:v>-0.037551724137931</c:v>
                </c:pt>
                <c:pt idx="146" formatCode="0.000">
                  <c:v>-0.037551724137931</c:v>
                </c:pt>
                <c:pt idx="147" formatCode="0.000">
                  <c:v>-0.037551724137931</c:v>
                </c:pt>
                <c:pt idx="148" formatCode="0.000">
                  <c:v>-0.037551724137931</c:v>
                </c:pt>
                <c:pt idx="149" formatCode="0.000">
                  <c:v>-0.037551724137931</c:v>
                </c:pt>
                <c:pt idx="150" formatCode="0.000">
                  <c:v>-0.037551724137931</c:v>
                </c:pt>
                <c:pt idx="151" formatCode="0.000">
                  <c:v>0.037551724137931</c:v>
                </c:pt>
                <c:pt idx="152" formatCode="0.000">
                  <c:v>0.037551724137931</c:v>
                </c:pt>
                <c:pt idx="153" formatCode="0.000">
                  <c:v>0.037551724137931</c:v>
                </c:pt>
                <c:pt idx="154" formatCode="0.000">
                  <c:v>0.037551724137931</c:v>
                </c:pt>
                <c:pt idx="155" formatCode="0.000">
                  <c:v>0.037551724137931</c:v>
                </c:pt>
                <c:pt idx="156" formatCode="0.000">
                  <c:v>0.037551724137931</c:v>
                </c:pt>
                <c:pt idx="157" formatCode="0.000">
                  <c:v>0.037551724137931</c:v>
                </c:pt>
                <c:pt idx="158" formatCode="0.000">
                  <c:v>0.037551724137931</c:v>
                </c:pt>
                <c:pt idx="159" formatCode="0.000">
                  <c:v>0.037551724137931</c:v>
                </c:pt>
                <c:pt idx="160" formatCode="0.000">
                  <c:v>0.037551724137931</c:v>
                </c:pt>
                <c:pt idx="161" formatCode="0.000">
                  <c:v>0.037551724137931</c:v>
                </c:pt>
                <c:pt idx="162" formatCode="0.000">
                  <c:v>0.037551724137931</c:v>
                </c:pt>
                <c:pt idx="163" formatCode="0.000">
                  <c:v>0.037551724137931</c:v>
                </c:pt>
                <c:pt idx="164" formatCode="0.000">
                  <c:v>0.037551724137931</c:v>
                </c:pt>
                <c:pt idx="165" formatCode="0.000">
                  <c:v>0.037551724137931</c:v>
                </c:pt>
                <c:pt idx="166" formatCode="0.000">
                  <c:v>0.037551724137931</c:v>
                </c:pt>
                <c:pt idx="167" formatCode="0.000">
                  <c:v>0.037551724137931</c:v>
                </c:pt>
                <c:pt idx="168" formatCode="0.000">
                  <c:v>0.037551724137931</c:v>
                </c:pt>
                <c:pt idx="169" formatCode="0.000">
                  <c:v>0.037551724137931</c:v>
                </c:pt>
                <c:pt idx="170" formatCode="0.000">
                  <c:v>0.037551724137931</c:v>
                </c:pt>
                <c:pt idx="171" formatCode="0.000">
                  <c:v>0.037551724137931</c:v>
                </c:pt>
                <c:pt idx="172" formatCode="0.000">
                  <c:v>0.037551724137931</c:v>
                </c:pt>
                <c:pt idx="173" formatCode="0.000">
                  <c:v>0.037551724137931</c:v>
                </c:pt>
                <c:pt idx="174" formatCode="0.000">
                  <c:v>0.037551724137931</c:v>
                </c:pt>
                <c:pt idx="175" formatCode="0.000">
                  <c:v>0.037551724137931</c:v>
                </c:pt>
                <c:pt idx="176" formatCode="0.000">
                  <c:v>0.037551724137931</c:v>
                </c:pt>
                <c:pt idx="177" formatCode="0.000">
                  <c:v>0.037551724137931</c:v>
                </c:pt>
                <c:pt idx="178" formatCode="0.000">
                  <c:v>0.037551724137931</c:v>
                </c:pt>
                <c:pt idx="179" formatCode="0.000">
                  <c:v>0.037551724137931</c:v>
                </c:pt>
                <c:pt idx="180" formatCode="0.000">
                  <c:v>0.037551724137931</c:v>
                </c:pt>
                <c:pt idx="181" formatCode="0.000">
                  <c:v>0.037551724137931</c:v>
                </c:pt>
                <c:pt idx="182" formatCode="0.000">
                  <c:v>0.037551724137931</c:v>
                </c:pt>
                <c:pt idx="183" formatCode="0.000">
                  <c:v>0.037551724137931</c:v>
                </c:pt>
                <c:pt idx="184" formatCode="0.000">
                  <c:v>0.037551724137931</c:v>
                </c:pt>
                <c:pt idx="185" formatCode="0.000">
                  <c:v>0.037551724137931</c:v>
                </c:pt>
                <c:pt idx="186" formatCode="0.000">
                  <c:v>0.037551724137931</c:v>
                </c:pt>
                <c:pt idx="187" formatCode="0.000">
                  <c:v>0.037551724137931</c:v>
                </c:pt>
                <c:pt idx="188" formatCode="0.000">
                  <c:v>0.037551724137931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'Supercap 1'!$F$17</c:f>
              <c:strCache>
                <c:ptCount val="1"/>
                <c:pt idx="0">
                  <c:v>u1 [V]</c:v>
                </c:pt>
              </c:strCache>
            </c:strRef>
          </c:tx>
          <c:val>
            <c:numRef>
              <c:f>'Supercap 1'!$F$19:$F$207</c:f>
              <c:numCache>
                <c:formatCode>0.00</c:formatCode>
                <c:ptCount val="189"/>
                <c:pt idx="0">
                  <c:v>2.956733957969432</c:v>
                </c:pt>
                <c:pt idx="1">
                  <c:v>2.914091899403195</c:v>
                </c:pt>
                <c:pt idx="2">
                  <c:v>2.872064825203022</c:v>
                </c:pt>
                <c:pt idx="3">
                  <c:v>2.830643866055772</c:v>
                </c:pt>
                <c:pt idx="4">
                  <c:v>2.78982028056166</c:v>
                </c:pt>
                <c:pt idx="5">
                  <c:v>2.749585453389489</c:v>
                </c:pt>
                <c:pt idx="6">
                  <c:v>2.709930893458493</c:v>
                </c:pt>
                <c:pt idx="7">
                  <c:v>2.670848232146389</c:v>
                </c:pt>
                <c:pt idx="8">
                  <c:v>2.632329221523285</c:v>
                </c:pt>
                <c:pt idx="9">
                  <c:v>2.594365732611045</c:v>
                </c:pt>
                <c:pt idx="10">
                  <c:v>2.556949753667774</c:v>
                </c:pt>
                <c:pt idx="11">
                  <c:v>2.520073388497027</c:v>
                </c:pt>
                <c:pt idx="12">
                  <c:v>2.483728854781417</c:v>
                </c:pt>
                <c:pt idx="13">
                  <c:v>2.447908482440248</c:v>
                </c:pt>
                <c:pt idx="14">
                  <c:v>2.412604712010834</c:v>
                </c:pt>
                <c:pt idx="15">
                  <c:v>2.403870502899052</c:v>
                </c:pt>
                <c:pt idx="16">
                  <c:v>2.395167913724192</c:v>
                </c:pt>
                <c:pt idx="17">
                  <c:v>2.386496830014478</c:v>
                </c:pt>
                <c:pt idx="18">
                  <c:v>2.377857137712553</c:v>
                </c:pt>
                <c:pt idx="19">
                  <c:v>2.369248723173972</c:v>
                </c:pt>
                <c:pt idx="20">
                  <c:v>2.360671473165712</c:v>
                </c:pt>
                <c:pt idx="21">
                  <c:v>2.352125274864681</c:v>
                </c:pt>
                <c:pt idx="22">
                  <c:v>2.343610015856234</c:v>
                </c:pt>
                <c:pt idx="23">
                  <c:v>2.335125584132691</c:v>
                </c:pt>
                <c:pt idx="24">
                  <c:v>2.32667186809187</c:v>
                </c:pt>
                <c:pt idx="25">
                  <c:v>2.318248756535616</c:v>
                </c:pt>
                <c:pt idx="26">
                  <c:v>2.309856138668335</c:v>
                </c:pt>
                <c:pt idx="27">
                  <c:v>2.301493904095542</c:v>
                </c:pt>
                <c:pt idx="28">
                  <c:v>2.293161942822405</c:v>
                </c:pt>
                <c:pt idx="29">
                  <c:v>2.284860145252303</c:v>
                </c:pt>
                <c:pt idx="30">
                  <c:v>2.276588402185377</c:v>
                </c:pt>
                <c:pt idx="31">
                  <c:v>2.243755412353625</c:v>
                </c:pt>
                <c:pt idx="32">
                  <c:v>2.211395940361223</c:v>
                </c:pt>
                <c:pt idx="33">
                  <c:v>2.179503157127258</c:v>
                </c:pt>
                <c:pt idx="34">
                  <c:v>2.148070332059916</c:v>
                </c:pt>
                <c:pt idx="35">
                  <c:v>2.117090831636076</c:v>
                </c:pt>
                <c:pt idx="36">
                  <c:v>2.086558118001378</c:v>
                </c:pt>
                <c:pt idx="37">
                  <c:v>2.056465747590487</c:v>
                </c:pt>
                <c:pt idx="38">
                  <c:v>2.026807369767263</c:v>
                </c:pt>
                <c:pt idx="39">
                  <c:v>1.997576725484524</c:v>
                </c:pt>
                <c:pt idx="40">
                  <c:v>1.968767645963158</c:v>
                </c:pt>
                <c:pt idx="41">
                  <c:v>1.94037405139027</c:v>
                </c:pt>
                <c:pt idx="42">
                  <c:v>1.912389949636112</c:v>
                </c:pt>
                <c:pt idx="43">
                  <c:v>1.884809434989515</c:v>
                </c:pt>
                <c:pt idx="44">
                  <c:v>1.857626686911559</c:v>
                </c:pt>
                <c:pt idx="45">
                  <c:v>1.830835968807219</c:v>
                </c:pt>
                <c:pt idx="46">
                  <c:v>1.824207902418505</c:v>
                </c:pt>
                <c:pt idx="47">
                  <c:v>1.817603831223681</c:v>
                </c:pt>
                <c:pt idx="48">
                  <c:v>1.811023668354377</c:v>
                </c:pt>
                <c:pt idx="49">
                  <c:v>1.804467327256705</c:v>
                </c:pt>
                <c:pt idx="50">
                  <c:v>1.797934721690126</c:v>
                </c:pt>
                <c:pt idx="51">
                  <c:v>1.79142576572631</c:v>
                </c:pt>
                <c:pt idx="52">
                  <c:v>1.78494037374801</c:v>
                </c:pt>
                <c:pt idx="53">
                  <c:v>1.77847846044793</c:v>
                </c:pt>
                <c:pt idx="54">
                  <c:v>1.772039940827613</c:v>
                </c:pt>
                <c:pt idx="55">
                  <c:v>1.765624730196313</c:v>
                </c:pt>
                <c:pt idx="56">
                  <c:v>1.759232744169886</c:v>
                </c:pt>
                <c:pt idx="57">
                  <c:v>1.752863898669677</c:v>
                </c:pt>
                <c:pt idx="58">
                  <c:v>1.746518109921419</c:v>
                </c:pt>
                <c:pt idx="59">
                  <c:v>1.740195294454126</c:v>
                </c:pt>
                <c:pt idx="60">
                  <c:v>1.733895369098997</c:v>
                </c:pt>
                <c:pt idx="61">
                  <c:v>1.708889105793649</c:v>
                </c:pt>
                <c:pt idx="62">
                  <c:v>1.684243483168033</c:v>
                </c:pt>
                <c:pt idx="63">
                  <c:v>1.659953300057213</c:v>
                </c:pt>
                <c:pt idx="64">
                  <c:v>1.636013430307528</c:v>
                </c:pt>
                <c:pt idx="65">
                  <c:v>1.612418821694775</c:v>
                </c:pt>
                <c:pt idx="66">
                  <c:v>1.589164494858</c:v>
                </c:pt>
                <c:pt idx="67">
                  <c:v>1.566245542248663</c:v>
                </c:pt>
                <c:pt idx="68">
                  <c:v>1.543657127094956</c:v>
                </c:pt>
                <c:pt idx="69">
                  <c:v>1.521394482381064</c:v>
                </c:pt>
                <c:pt idx="70">
                  <c:v>1.499452909841139</c:v>
                </c:pt>
                <c:pt idx="71">
                  <c:v>1.477827778967791</c:v>
                </c:pt>
                <c:pt idx="72">
                  <c:v>1.456514526034871</c:v>
                </c:pt>
                <c:pt idx="73">
                  <c:v>1.435508653134352</c:v>
                </c:pt>
                <c:pt idx="74">
                  <c:v>1.4148057272271</c:v>
                </c:pt>
                <c:pt idx="75">
                  <c:v>1.394401379207335</c:v>
                </c:pt>
                <c:pt idx="76">
                  <c:v>1.374291302980579</c:v>
                </c:pt>
                <c:pt idx="77">
                  <c:v>1.354471254554912</c:v>
                </c:pt>
                <c:pt idx="78">
                  <c:v>1.334937051145323</c:v>
                </c:pt>
                <c:pt idx="79">
                  <c:v>1.315684570290984</c:v>
                </c:pt>
                <c:pt idx="80">
                  <c:v>1.296709748985257</c:v>
                </c:pt>
                <c:pt idx="81">
                  <c:v>1.278008582818243</c:v>
                </c:pt>
                <c:pt idx="82">
                  <c:v>1.259577125131696</c:v>
                </c:pt>
                <c:pt idx="83">
                  <c:v>1.241411486186133</c:v>
                </c:pt>
                <c:pt idx="84">
                  <c:v>1.223507832339946</c:v>
                </c:pt>
                <c:pt idx="85">
                  <c:v>1.205862385240363</c:v>
                </c:pt>
                <c:pt idx="86">
                  <c:v>1.188471421026066</c:v>
                </c:pt>
                <c:pt idx="87">
                  <c:v>1.171331269541319</c:v>
                </c:pt>
                <c:pt idx="88">
                  <c:v>1.154438313561421</c:v>
                </c:pt>
                <c:pt idx="89">
                  <c:v>1.13778898802934</c:v>
                </c:pt>
                <c:pt idx="90">
                  <c:v>1.121379779303341</c:v>
                </c:pt>
                <c:pt idx="91">
                  <c:v>1.139660772083786</c:v>
                </c:pt>
                <c:pt idx="92">
                  <c:v>1.158239785840894</c:v>
                </c:pt>
                <c:pt idx="93">
                  <c:v>1.177121678981625</c:v>
                </c:pt>
                <c:pt idx="94">
                  <c:v>1.196311389115811</c:v>
                </c:pt>
                <c:pt idx="95">
                  <c:v>1.215813934347344</c:v>
                </c:pt>
                <c:pt idx="96">
                  <c:v>1.235634414586408</c:v>
                </c:pt>
                <c:pt idx="97">
                  <c:v>1.255778012883104</c:v>
                </c:pt>
                <c:pt idx="98">
                  <c:v>1.276249996782813</c:v>
                </c:pt>
                <c:pt idx="99">
                  <c:v>1.297055719703663</c:v>
                </c:pt>
                <c:pt idx="100">
                  <c:v>1.318200622336443</c:v>
                </c:pt>
                <c:pt idx="101">
                  <c:v>1.339690234067343</c:v>
                </c:pt>
                <c:pt idx="102">
                  <c:v>1.361530174423886</c:v>
                </c:pt>
                <c:pt idx="103">
                  <c:v>1.383726154544433</c:v>
                </c:pt>
                <c:pt idx="104">
                  <c:v>1.406283978671648</c:v>
                </c:pt>
                <c:pt idx="105">
                  <c:v>1.4292095456703</c:v>
                </c:pt>
                <c:pt idx="106">
                  <c:v>1.452508850569817</c:v>
                </c:pt>
                <c:pt idx="107">
                  <c:v>1.476187986131986</c:v>
                </c:pt>
                <c:pt idx="108">
                  <c:v>1.500253144444207</c:v>
                </c:pt>
                <c:pt idx="109">
                  <c:v>1.524710618538722</c:v>
                </c:pt>
                <c:pt idx="110">
                  <c:v>1.549566804038242</c:v>
                </c:pt>
                <c:pt idx="111">
                  <c:v>1.574828200828398</c:v>
                </c:pt>
                <c:pt idx="112">
                  <c:v>1.600501414757466</c:v>
                </c:pt>
                <c:pt idx="113">
                  <c:v>1.626593159363785</c:v>
                </c:pt>
                <c:pt idx="114">
                  <c:v>1.653110257631353</c:v>
                </c:pt>
                <c:pt idx="115">
                  <c:v>1.680059643774032</c:v>
                </c:pt>
                <c:pt idx="116">
                  <c:v>1.707448365048845</c:v>
                </c:pt>
                <c:pt idx="117">
                  <c:v>1.735283583598828</c:v>
                </c:pt>
                <c:pt idx="118">
                  <c:v>1.763572578325934</c:v>
                </c:pt>
                <c:pt idx="119">
                  <c:v>1.792322746794457</c:v>
                </c:pt>
                <c:pt idx="120">
                  <c:v>1.821541607165502</c:v>
                </c:pt>
                <c:pt idx="121">
                  <c:v>1.838305414846892</c:v>
                </c:pt>
                <c:pt idx="122">
                  <c:v>1.855223501325359</c:v>
                </c:pt>
                <c:pt idx="123">
                  <c:v>1.872297286442246</c:v>
                </c:pt>
                <c:pt idx="124">
                  <c:v>1.889528203105822</c:v>
                </c:pt>
                <c:pt idx="125">
                  <c:v>1.906917697411538</c:v>
                </c:pt>
                <c:pt idx="126">
                  <c:v>1.924467228763386</c:v>
                </c:pt>
                <c:pt idx="127">
                  <c:v>1.942178269996382</c:v>
                </c:pt>
                <c:pt idx="128">
                  <c:v>1.960052307500175</c:v>
                </c:pt>
                <c:pt idx="129">
                  <c:v>1.978090841343784</c:v>
                </c:pt>
                <c:pt idx="130">
                  <c:v>1.996295385401499</c:v>
                </c:pt>
                <c:pt idx="131">
                  <c:v>2.014667467479928</c:v>
                </c:pt>
                <c:pt idx="132">
                  <c:v>2.033208629446215</c:v>
                </c:pt>
                <c:pt idx="133">
                  <c:v>2.051920427357445</c:v>
                </c:pt>
                <c:pt idx="134">
                  <c:v>2.070804431591234</c:v>
                </c:pt>
                <c:pt idx="135">
                  <c:v>2.08986222697752</c:v>
                </c:pt>
                <c:pt idx="136">
                  <c:v>2.109095412931569</c:v>
                </c:pt>
                <c:pt idx="137">
                  <c:v>2.12850560358821</c:v>
                </c:pt>
                <c:pt idx="138">
                  <c:v>2.148094427937294</c:v>
                </c:pt>
                <c:pt idx="139">
                  <c:v>2.167863529960411</c:v>
                </c:pt>
                <c:pt idx="140">
                  <c:v>2.187814568768855</c:v>
                </c:pt>
                <c:pt idx="141">
                  <c:v>2.207949218742871</c:v>
                </c:pt>
                <c:pt idx="142">
                  <c:v>2.228269169672171</c:v>
                </c:pt>
                <c:pt idx="143">
                  <c:v>2.24877612689775</c:v>
                </c:pt>
                <c:pt idx="144">
                  <c:v>2.269471811455006</c:v>
                </c:pt>
                <c:pt idx="145">
                  <c:v>2.290357960218179</c:v>
                </c:pt>
                <c:pt idx="146">
                  <c:v>2.311436326046113</c:v>
                </c:pt>
                <c:pt idx="147">
                  <c:v>2.332708677929369</c:v>
                </c:pt>
                <c:pt idx="148">
                  <c:v>2.354176801138681</c:v>
                </c:pt>
                <c:pt idx="149">
                  <c:v>2.375842497374788</c:v>
                </c:pt>
                <c:pt idx="150">
                  <c:v>2.397707584919641</c:v>
                </c:pt>
                <c:pt idx="151">
                  <c:v>2.377152995023183</c:v>
                </c:pt>
                <c:pt idx="152">
                  <c:v>2.356774611419964</c:v>
                </c:pt>
                <c:pt idx="153">
                  <c:v>2.33657092356378</c:v>
                </c:pt>
                <c:pt idx="154">
                  <c:v>2.316540433857734</c:v>
                </c:pt>
                <c:pt idx="155">
                  <c:v>2.29668165754323</c:v>
                </c:pt>
                <c:pt idx="156">
                  <c:v>2.276993122589915</c:v>
                </c:pt>
                <c:pt idx="157">
                  <c:v>2.257473369586564</c:v>
                </c:pt>
                <c:pt idx="158">
                  <c:v>2.238120951632903</c:v>
                </c:pt>
                <c:pt idx="159">
                  <c:v>2.218934434232356</c:v>
                </c:pt>
                <c:pt idx="160">
                  <c:v>2.199912395185712</c:v>
                </c:pt>
                <c:pt idx="161">
                  <c:v>2.181053424485708</c:v>
                </c:pt>
                <c:pt idx="162">
                  <c:v>2.162356124212509</c:v>
                </c:pt>
                <c:pt idx="163">
                  <c:v>2.143819108430089</c:v>
                </c:pt>
                <c:pt idx="164">
                  <c:v>2.1254410030835</c:v>
                </c:pt>
                <c:pt idx="165">
                  <c:v>2.107220445897014</c:v>
                </c:pt>
                <c:pt idx="166">
                  <c:v>2.089156086273154</c:v>
                </c:pt>
                <c:pt idx="167">
                  <c:v>2.071246585192574</c:v>
                </c:pt>
                <c:pt idx="168">
                  <c:v>2.053490615114805</c:v>
                </c:pt>
                <c:pt idx="169">
                  <c:v>2.035886859879854</c:v>
                </c:pt>
                <c:pt idx="170">
                  <c:v>2.018434014610642</c:v>
                </c:pt>
                <c:pt idx="171">
                  <c:v>2.00113078561628</c:v>
                </c:pt>
                <c:pt idx="172">
                  <c:v>1.983975890296174</c:v>
                </c:pt>
                <c:pt idx="173">
                  <c:v>1.966968057044954</c:v>
                </c:pt>
                <c:pt idx="174">
                  <c:v>1.950106025158215</c:v>
                </c:pt>
                <c:pt idx="175">
                  <c:v>1.933388544739066</c:v>
                </c:pt>
                <c:pt idx="176">
                  <c:v>1.916814376605484</c:v>
                </c:pt>
                <c:pt idx="177">
                  <c:v>1.900382292198461</c:v>
                </c:pt>
                <c:pt idx="178">
                  <c:v>1.88409107349093</c:v>
                </c:pt>
                <c:pt idx="179">
                  <c:v>1.867939512897489</c:v>
                </c:pt>
                <c:pt idx="180">
                  <c:v>1.851926413184879</c:v>
                </c:pt>
                <c:pt idx="181">
                  <c:v>1.836050587383248</c:v>
                </c:pt>
                <c:pt idx="182">
                  <c:v>1.82031085869816</c:v>
                </c:pt>
                <c:pt idx="183">
                  <c:v>1.804706060423368</c:v>
                </c:pt>
                <c:pt idx="184">
                  <c:v>1.789235035854332</c:v>
                </c:pt>
                <c:pt idx="185">
                  <c:v>1.773896638202479</c:v>
                </c:pt>
                <c:pt idx="186">
                  <c:v>1.758689730510197</c:v>
                </c:pt>
                <c:pt idx="187">
                  <c:v>1.743613185566556</c:v>
                </c:pt>
                <c:pt idx="188">
                  <c:v>1.728665885823756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5502760"/>
        <c:axId val="2085511416"/>
      </c:lineChart>
      <c:catAx>
        <c:axId val="2085502760"/>
        <c:scaling>
          <c:orientation val="minMax"/>
        </c:scaling>
        <c:delete val="0"/>
        <c:axPos val="b"/>
        <c:majorTickMark val="out"/>
        <c:minorTickMark val="none"/>
        <c:tickLblPos val="nextTo"/>
        <c:crossAx val="2085511416"/>
        <c:crosses val="autoZero"/>
        <c:auto val="1"/>
        <c:lblAlgn val="ctr"/>
        <c:lblOffset val="100"/>
        <c:noMultiLvlLbl val="0"/>
      </c:catAx>
      <c:valAx>
        <c:axId val="20855114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85502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 sz="1400"/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'Supercap 2 N, ü'!$D$18</c:f>
              <c:strCache>
                <c:ptCount val="1"/>
                <c:pt idx="0">
                  <c:v>RL [Ω]</c:v>
                </c:pt>
              </c:strCache>
            </c:strRef>
          </c:tx>
          <c:val>
            <c:numRef>
              <c:f>'Supercap 2 N, ü'!$D$20:$D$208</c:f>
              <c:numCache>
                <c:formatCode>General</c:formatCode>
                <c:ptCount val="189"/>
                <c:pt idx="0">
                  <c:v>0.02178</c:v>
                </c:pt>
                <c:pt idx="1">
                  <c:v>0.02178</c:v>
                </c:pt>
                <c:pt idx="2">
                  <c:v>0.02178</c:v>
                </c:pt>
                <c:pt idx="3">
                  <c:v>0.02178</c:v>
                </c:pt>
                <c:pt idx="4">
                  <c:v>0.02178</c:v>
                </c:pt>
                <c:pt idx="5">
                  <c:v>0.02178</c:v>
                </c:pt>
                <c:pt idx="6">
                  <c:v>0.02178</c:v>
                </c:pt>
                <c:pt idx="7">
                  <c:v>0.02178</c:v>
                </c:pt>
                <c:pt idx="8">
                  <c:v>0.02178</c:v>
                </c:pt>
                <c:pt idx="9">
                  <c:v>0.02178</c:v>
                </c:pt>
                <c:pt idx="10">
                  <c:v>0.02178</c:v>
                </c:pt>
                <c:pt idx="11">
                  <c:v>0.02178</c:v>
                </c:pt>
                <c:pt idx="12">
                  <c:v>0.02178</c:v>
                </c:pt>
                <c:pt idx="13">
                  <c:v>0.02178</c:v>
                </c:pt>
                <c:pt idx="14">
                  <c:v>0.02178</c:v>
                </c:pt>
                <c:pt idx="15">
                  <c:v>0.09075</c:v>
                </c:pt>
                <c:pt idx="16">
                  <c:v>0.09075</c:v>
                </c:pt>
                <c:pt idx="17">
                  <c:v>0.09075</c:v>
                </c:pt>
                <c:pt idx="18">
                  <c:v>0.09075</c:v>
                </c:pt>
                <c:pt idx="19">
                  <c:v>0.09075</c:v>
                </c:pt>
                <c:pt idx="20">
                  <c:v>0.09075</c:v>
                </c:pt>
                <c:pt idx="21">
                  <c:v>0.09075</c:v>
                </c:pt>
                <c:pt idx="22">
                  <c:v>0.09075</c:v>
                </c:pt>
                <c:pt idx="23">
                  <c:v>0.09075</c:v>
                </c:pt>
                <c:pt idx="24">
                  <c:v>0.09075</c:v>
                </c:pt>
                <c:pt idx="25">
                  <c:v>0.09075</c:v>
                </c:pt>
                <c:pt idx="26">
                  <c:v>0.09075</c:v>
                </c:pt>
                <c:pt idx="27">
                  <c:v>0.09075</c:v>
                </c:pt>
                <c:pt idx="28">
                  <c:v>0.09075</c:v>
                </c:pt>
                <c:pt idx="29">
                  <c:v>0.09075</c:v>
                </c:pt>
                <c:pt idx="30">
                  <c:v>0.09075</c:v>
                </c:pt>
                <c:pt idx="31">
                  <c:v>0.02178</c:v>
                </c:pt>
                <c:pt idx="32">
                  <c:v>0.02178</c:v>
                </c:pt>
                <c:pt idx="33">
                  <c:v>0.02178</c:v>
                </c:pt>
                <c:pt idx="34">
                  <c:v>0.02178</c:v>
                </c:pt>
                <c:pt idx="35">
                  <c:v>0.02178</c:v>
                </c:pt>
                <c:pt idx="36">
                  <c:v>0.02178</c:v>
                </c:pt>
                <c:pt idx="37">
                  <c:v>0.02178</c:v>
                </c:pt>
                <c:pt idx="38">
                  <c:v>0.02178</c:v>
                </c:pt>
                <c:pt idx="39">
                  <c:v>0.02178</c:v>
                </c:pt>
                <c:pt idx="40">
                  <c:v>0.02178</c:v>
                </c:pt>
                <c:pt idx="41">
                  <c:v>0.02178</c:v>
                </c:pt>
                <c:pt idx="42">
                  <c:v>0.02178</c:v>
                </c:pt>
                <c:pt idx="43">
                  <c:v>0.02178</c:v>
                </c:pt>
                <c:pt idx="44">
                  <c:v>0.02178</c:v>
                </c:pt>
                <c:pt idx="45">
                  <c:v>0.02178</c:v>
                </c:pt>
                <c:pt idx="46">
                  <c:v>0.09075</c:v>
                </c:pt>
                <c:pt idx="47">
                  <c:v>0.09075</c:v>
                </c:pt>
                <c:pt idx="48">
                  <c:v>0.09075</c:v>
                </c:pt>
                <c:pt idx="49">
                  <c:v>0.09075</c:v>
                </c:pt>
                <c:pt idx="50">
                  <c:v>0.09075</c:v>
                </c:pt>
                <c:pt idx="51">
                  <c:v>0.09075</c:v>
                </c:pt>
                <c:pt idx="52">
                  <c:v>0.09075</c:v>
                </c:pt>
                <c:pt idx="53">
                  <c:v>0.09075</c:v>
                </c:pt>
                <c:pt idx="54">
                  <c:v>0.09075</c:v>
                </c:pt>
                <c:pt idx="55">
                  <c:v>0.09075</c:v>
                </c:pt>
                <c:pt idx="56">
                  <c:v>0.09075</c:v>
                </c:pt>
                <c:pt idx="57">
                  <c:v>0.09075</c:v>
                </c:pt>
                <c:pt idx="58">
                  <c:v>0.09075</c:v>
                </c:pt>
                <c:pt idx="59">
                  <c:v>0.09075</c:v>
                </c:pt>
                <c:pt idx="60">
                  <c:v>0.09075</c:v>
                </c:pt>
                <c:pt idx="61">
                  <c:v>0.02178</c:v>
                </c:pt>
                <c:pt idx="62">
                  <c:v>0.02178</c:v>
                </c:pt>
                <c:pt idx="63">
                  <c:v>0.02178</c:v>
                </c:pt>
                <c:pt idx="64">
                  <c:v>0.02178</c:v>
                </c:pt>
                <c:pt idx="65">
                  <c:v>0.02178</c:v>
                </c:pt>
                <c:pt idx="66">
                  <c:v>0.02178</c:v>
                </c:pt>
                <c:pt idx="67">
                  <c:v>0.02178</c:v>
                </c:pt>
                <c:pt idx="68">
                  <c:v>0.02178</c:v>
                </c:pt>
                <c:pt idx="69">
                  <c:v>0.02178</c:v>
                </c:pt>
                <c:pt idx="70">
                  <c:v>0.02178</c:v>
                </c:pt>
                <c:pt idx="71">
                  <c:v>0.02178</c:v>
                </c:pt>
                <c:pt idx="72">
                  <c:v>0.02178</c:v>
                </c:pt>
                <c:pt idx="73">
                  <c:v>0.02178</c:v>
                </c:pt>
                <c:pt idx="74">
                  <c:v>0.02178</c:v>
                </c:pt>
                <c:pt idx="75">
                  <c:v>0.02178</c:v>
                </c:pt>
                <c:pt idx="76">
                  <c:v>0.02178</c:v>
                </c:pt>
                <c:pt idx="77">
                  <c:v>0.02178</c:v>
                </c:pt>
                <c:pt idx="78">
                  <c:v>0.02178</c:v>
                </c:pt>
                <c:pt idx="79">
                  <c:v>0.02178</c:v>
                </c:pt>
                <c:pt idx="80">
                  <c:v>0.02178</c:v>
                </c:pt>
                <c:pt idx="81">
                  <c:v>0.02178</c:v>
                </c:pt>
                <c:pt idx="82">
                  <c:v>0.02178</c:v>
                </c:pt>
                <c:pt idx="83">
                  <c:v>0.02178</c:v>
                </c:pt>
                <c:pt idx="84">
                  <c:v>0.02178</c:v>
                </c:pt>
                <c:pt idx="85">
                  <c:v>0.02178</c:v>
                </c:pt>
                <c:pt idx="86">
                  <c:v>0.02178</c:v>
                </c:pt>
                <c:pt idx="87">
                  <c:v>0.02178</c:v>
                </c:pt>
                <c:pt idx="88">
                  <c:v>0.02178</c:v>
                </c:pt>
                <c:pt idx="89">
                  <c:v>0.02178</c:v>
                </c:pt>
                <c:pt idx="90">
                  <c:v>0.02178</c:v>
                </c:pt>
                <c:pt idx="91">
                  <c:v>-0.02178</c:v>
                </c:pt>
                <c:pt idx="92">
                  <c:v>-0.02178</c:v>
                </c:pt>
                <c:pt idx="93">
                  <c:v>-0.02178</c:v>
                </c:pt>
                <c:pt idx="94">
                  <c:v>-0.02178</c:v>
                </c:pt>
                <c:pt idx="95">
                  <c:v>-0.02178</c:v>
                </c:pt>
                <c:pt idx="96">
                  <c:v>-0.02178</c:v>
                </c:pt>
                <c:pt idx="97">
                  <c:v>-0.02178</c:v>
                </c:pt>
                <c:pt idx="98">
                  <c:v>-0.02178</c:v>
                </c:pt>
                <c:pt idx="99">
                  <c:v>-0.02178</c:v>
                </c:pt>
                <c:pt idx="100">
                  <c:v>-0.02178</c:v>
                </c:pt>
                <c:pt idx="101">
                  <c:v>-0.02178</c:v>
                </c:pt>
                <c:pt idx="102">
                  <c:v>-0.02178</c:v>
                </c:pt>
                <c:pt idx="103">
                  <c:v>-0.02178</c:v>
                </c:pt>
                <c:pt idx="104">
                  <c:v>-0.02178</c:v>
                </c:pt>
                <c:pt idx="105">
                  <c:v>-0.02178</c:v>
                </c:pt>
                <c:pt idx="106">
                  <c:v>-0.02178</c:v>
                </c:pt>
                <c:pt idx="107">
                  <c:v>-0.02178</c:v>
                </c:pt>
                <c:pt idx="108">
                  <c:v>-0.02178</c:v>
                </c:pt>
                <c:pt idx="109">
                  <c:v>-0.02178</c:v>
                </c:pt>
                <c:pt idx="110">
                  <c:v>-0.02178</c:v>
                </c:pt>
                <c:pt idx="111">
                  <c:v>-0.02178</c:v>
                </c:pt>
                <c:pt idx="112">
                  <c:v>-0.02178</c:v>
                </c:pt>
                <c:pt idx="113">
                  <c:v>-0.02178</c:v>
                </c:pt>
                <c:pt idx="114">
                  <c:v>-0.02178</c:v>
                </c:pt>
                <c:pt idx="115">
                  <c:v>-0.02178</c:v>
                </c:pt>
                <c:pt idx="116">
                  <c:v>-0.02178</c:v>
                </c:pt>
                <c:pt idx="117">
                  <c:v>-0.02178</c:v>
                </c:pt>
                <c:pt idx="118">
                  <c:v>-0.02178</c:v>
                </c:pt>
                <c:pt idx="119">
                  <c:v>-0.02178</c:v>
                </c:pt>
                <c:pt idx="120">
                  <c:v>-0.02178</c:v>
                </c:pt>
                <c:pt idx="121" formatCode="0.000">
                  <c:v>-0.037551724137931</c:v>
                </c:pt>
                <c:pt idx="122" formatCode="0.000">
                  <c:v>-0.037551724137931</c:v>
                </c:pt>
                <c:pt idx="123" formatCode="0.000">
                  <c:v>-0.037551724137931</c:v>
                </c:pt>
                <c:pt idx="124" formatCode="0.000">
                  <c:v>-0.037551724137931</c:v>
                </c:pt>
                <c:pt idx="125" formatCode="0.000">
                  <c:v>-0.037551724137931</c:v>
                </c:pt>
                <c:pt idx="126" formatCode="0.000">
                  <c:v>-0.037551724137931</c:v>
                </c:pt>
                <c:pt idx="127" formatCode="0.000">
                  <c:v>-0.037551724137931</c:v>
                </c:pt>
                <c:pt idx="128" formatCode="0.000">
                  <c:v>-0.037551724137931</c:v>
                </c:pt>
                <c:pt idx="129" formatCode="0.000">
                  <c:v>-0.037551724137931</c:v>
                </c:pt>
                <c:pt idx="130" formatCode="0.000">
                  <c:v>-0.037551724137931</c:v>
                </c:pt>
                <c:pt idx="131" formatCode="0.000">
                  <c:v>-0.037551724137931</c:v>
                </c:pt>
                <c:pt idx="132" formatCode="0.000">
                  <c:v>-0.037551724137931</c:v>
                </c:pt>
                <c:pt idx="133" formatCode="0.000">
                  <c:v>-0.037551724137931</c:v>
                </c:pt>
                <c:pt idx="134" formatCode="0.000">
                  <c:v>-0.037551724137931</c:v>
                </c:pt>
                <c:pt idx="135" formatCode="0.000">
                  <c:v>-0.037551724137931</c:v>
                </c:pt>
                <c:pt idx="136" formatCode="0.000">
                  <c:v>-0.037551724137931</c:v>
                </c:pt>
                <c:pt idx="137" formatCode="0.000">
                  <c:v>-0.037551724137931</c:v>
                </c:pt>
                <c:pt idx="138" formatCode="0.000">
                  <c:v>-0.037551724137931</c:v>
                </c:pt>
                <c:pt idx="139" formatCode="0.000">
                  <c:v>-0.037551724137931</c:v>
                </c:pt>
                <c:pt idx="140" formatCode="0.000">
                  <c:v>-0.037551724137931</c:v>
                </c:pt>
                <c:pt idx="141" formatCode="0.000">
                  <c:v>-0.037551724137931</c:v>
                </c:pt>
                <c:pt idx="142" formatCode="0.000">
                  <c:v>-0.037551724137931</c:v>
                </c:pt>
                <c:pt idx="143" formatCode="0.000">
                  <c:v>-0.037551724137931</c:v>
                </c:pt>
                <c:pt idx="144" formatCode="0.000">
                  <c:v>-0.037551724137931</c:v>
                </c:pt>
                <c:pt idx="145" formatCode="0.000">
                  <c:v>-0.037551724137931</c:v>
                </c:pt>
                <c:pt idx="146" formatCode="0.000">
                  <c:v>-0.037551724137931</c:v>
                </c:pt>
                <c:pt idx="147" formatCode="0.000">
                  <c:v>-0.037551724137931</c:v>
                </c:pt>
                <c:pt idx="148" formatCode="0.000">
                  <c:v>-0.037551724137931</c:v>
                </c:pt>
                <c:pt idx="149" formatCode="0.000">
                  <c:v>-0.037551724137931</c:v>
                </c:pt>
                <c:pt idx="150" formatCode="0.000">
                  <c:v>-0.037551724137931</c:v>
                </c:pt>
                <c:pt idx="151" formatCode="0.000">
                  <c:v>0.037551724137931</c:v>
                </c:pt>
                <c:pt idx="152" formatCode="0.000">
                  <c:v>0.037551724137931</c:v>
                </c:pt>
                <c:pt idx="153" formatCode="0.000">
                  <c:v>0.037551724137931</c:v>
                </c:pt>
                <c:pt idx="154" formatCode="0.000">
                  <c:v>0.037551724137931</c:v>
                </c:pt>
                <c:pt idx="155" formatCode="0.000">
                  <c:v>0.037551724137931</c:v>
                </c:pt>
                <c:pt idx="156" formatCode="0.000">
                  <c:v>0.037551724137931</c:v>
                </c:pt>
                <c:pt idx="157" formatCode="0.000">
                  <c:v>0.037551724137931</c:v>
                </c:pt>
                <c:pt idx="158" formatCode="0.000">
                  <c:v>0.037551724137931</c:v>
                </c:pt>
                <c:pt idx="159" formatCode="0.000">
                  <c:v>0.037551724137931</c:v>
                </c:pt>
                <c:pt idx="160" formatCode="0.000">
                  <c:v>0.037551724137931</c:v>
                </c:pt>
                <c:pt idx="161" formatCode="0.000">
                  <c:v>0.037551724137931</c:v>
                </c:pt>
                <c:pt idx="162" formatCode="0.000">
                  <c:v>0.037551724137931</c:v>
                </c:pt>
                <c:pt idx="163" formatCode="0.000">
                  <c:v>0.037551724137931</c:v>
                </c:pt>
                <c:pt idx="164" formatCode="0.000">
                  <c:v>0.037551724137931</c:v>
                </c:pt>
                <c:pt idx="165" formatCode="0.000">
                  <c:v>0.037551724137931</c:v>
                </c:pt>
                <c:pt idx="166" formatCode="0.000">
                  <c:v>0.037551724137931</c:v>
                </c:pt>
                <c:pt idx="167" formatCode="0.000">
                  <c:v>0.037551724137931</c:v>
                </c:pt>
                <c:pt idx="168" formatCode="0.000">
                  <c:v>0.037551724137931</c:v>
                </c:pt>
                <c:pt idx="169" formatCode="0.000">
                  <c:v>0.037551724137931</c:v>
                </c:pt>
                <c:pt idx="170" formatCode="0.000">
                  <c:v>0.037551724137931</c:v>
                </c:pt>
                <c:pt idx="171" formatCode="0.000">
                  <c:v>0.037551724137931</c:v>
                </c:pt>
                <c:pt idx="172" formatCode="0.000">
                  <c:v>0.037551724137931</c:v>
                </c:pt>
                <c:pt idx="173" formatCode="0.000">
                  <c:v>0.037551724137931</c:v>
                </c:pt>
                <c:pt idx="174" formatCode="0.000">
                  <c:v>0.037551724137931</c:v>
                </c:pt>
                <c:pt idx="175" formatCode="0.000">
                  <c:v>0.037551724137931</c:v>
                </c:pt>
                <c:pt idx="176" formatCode="0.000">
                  <c:v>0.037551724137931</c:v>
                </c:pt>
                <c:pt idx="177" formatCode="0.000">
                  <c:v>0.037551724137931</c:v>
                </c:pt>
                <c:pt idx="178" formatCode="0.000">
                  <c:v>0.037551724137931</c:v>
                </c:pt>
                <c:pt idx="179" formatCode="0.000">
                  <c:v>0.037551724137931</c:v>
                </c:pt>
                <c:pt idx="180" formatCode="0.000">
                  <c:v>0.037551724137931</c:v>
                </c:pt>
                <c:pt idx="181" formatCode="0.000">
                  <c:v>0.037551724137931</c:v>
                </c:pt>
                <c:pt idx="182" formatCode="0.000">
                  <c:v>0.037551724137931</c:v>
                </c:pt>
                <c:pt idx="183" formatCode="0.000">
                  <c:v>0.037551724137931</c:v>
                </c:pt>
                <c:pt idx="184" formatCode="0.000">
                  <c:v>0.037551724137931</c:v>
                </c:pt>
                <c:pt idx="185" formatCode="0.000">
                  <c:v>0.037551724137931</c:v>
                </c:pt>
                <c:pt idx="186" formatCode="0.000">
                  <c:v>0.037551724137931</c:v>
                </c:pt>
                <c:pt idx="187" formatCode="0.000">
                  <c:v>0.037551724137931</c:v>
                </c:pt>
                <c:pt idx="188" formatCode="0.000">
                  <c:v>0.037551724137931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'Supercap 2 N, ü'!$G$18</c:f>
              <c:strCache>
                <c:ptCount val="1"/>
                <c:pt idx="0">
                  <c:v>IL1 [A]</c:v>
                </c:pt>
              </c:strCache>
            </c:strRef>
          </c:tx>
          <c:val>
            <c:numRef>
              <c:f>'Supercap 2 N, ü'!$G$20:$G$208</c:f>
              <c:numCache>
                <c:formatCode>0.00</c:formatCode>
                <c:ptCount val="189"/>
                <c:pt idx="0">
                  <c:v>109.5784156913838</c:v>
                </c:pt>
                <c:pt idx="1">
                  <c:v>109.4116947376719</c:v>
                </c:pt>
                <c:pt idx="2">
                  <c:v>109.2452274459265</c:v>
                </c:pt>
                <c:pt idx="3">
                  <c:v>109.0790134302069</c:v>
                </c:pt>
                <c:pt idx="4">
                  <c:v>108.9130523051596</c:v>
                </c:pt>
                <c:pt idx="5">
                  <c:v>108.7473436860176</c:v>
                </c:pt>
                <c:pt idx="6">
                  <c:v>108.5818871885991</c:v>
                </c:pt>
                <c:pt idx="7">
                  <c:v>108.4166824293068</c:v>
                </c:pt>
                <c:pt idx="8">
                  <c:v>108.2517290251273</c:v>
                </c:pt>
                <c:pt idx="9">
                  <c:v>108.0870265936297</c:v>
                </c:pt>
                <c:pt idx="10">
                  <c:v>107.922574752965</c:v>
                </c:pt>
                <c:pt idx="11">
                  <c:v>107.7583731218652</c:v>
                </c:pt>
                <c:pt idx="12">
                  <c:v>107.5944213196424</c:v>
                </c:pt>
                <c:pt idx="13">
                  <c:v>107.430718966188</c:v>
                </c:pt>
                <c:pt idx="14">
                  <c:v>107.2672656819715</c:v>
                </c:pt>
                <c:pt idx="15">
                  <c:v>26.62290219806971</c:v>
                </c:pt>
                <c:pt idx="16">
                  <c:v>26.61312883286685</c:v>
                </c:pt>
                <c:pt idx="17">
                  <c:v>26.60335905550225</c:v>
                </c:pt>
                <c:pt idx="18">
                  <c:v>26.59359286465881</c:v>
                </c:pt>
                <c:pt idx="19">
                  <c:v>26.58383025901991</c:v>
                </c:pt>
                <c:pt idx="20">
                  <c:v>26.5740712372694</c:v>
                </c:pt>
                <c:pt idx="21">
                  <c:v>26.56431579809164</c:v>
                </c:pt>
                <c:pt idx="22">
                  <c:v>26.55456394017143</c:v>
                </c:pt>
                <c:pt idx="23">
                  <c:v>26.5448156621941</c:v>
                </c:pt>
                <c:pt idx="24">
                  <c:v>26.53507096284542</c:v>
                </c:pt>
                <c:pt idx="25">
                  <c:v>26.52532984081167</c:v>
                </c:pt>
                <c:pt idx="26">
                  <c:v>26.5155922947796</c:v>
                </c:pt>
                <c:pt idx="27">
                  <c:v>26.50585832343646</c:v>
                </c:pt>
                <c:pt idx="28">
                  <c:v>26.49612792546997</c:v>
                </c:pt>
                <c:pt idx="29">
                  <c:v>26.4864010995683</c:v>
                </c:pt>
                <c:pt idx="30">
                  <c:v>26.47667784442017</c:v>
                </c:pt>
                <c:pt idx="31">
                  <c:v>106.476697482332</c:v>
                </c:pt>
                <c:pt idx="32">
                  <c:v>106.3146957191166</c:v>
                </c:pt>
                <c:pt idx="33">
                  <c:v>106.1529404377316</c:v>
                </c:pt>
                <c:pt idx="34">
                  <c:v>105.9914312631608</c:v>
                </c:pt>
                <c:pt idx="35">
                  <c:v>105.8301678209583</c:v>
                </c:pt>
                <c:pt idx="36">
                  <c:v>105.6691497372484</c:v>
                </c:pt>
                <c:pt idx="37">
                  <c:v>105.5083766387238</c:v>
                </c:pt>
                <c:pt idx="38">
                  <c:v>105.3478481526454</c:v>
                </c:pt>
                <c:pt idx="39">
                  <c:v>105.1875639068413</c:v>
                </c:pt>
                <c:pt idx="40">
                  <c:v>105.0275235297056</c:v>
                </c:pt>
                <c:pt idx="41">
                  <c:v>104.867726650198</c:v>
                </c:pt>
                <c:pt idx="42">
                  <c:v>104.7081728978426</c:v>
                </c:pt>
                <c:pt idx="43">
                  <c:v>104.5488619027273</c:v>
                </c:pt>
                <c:pt idx="44">
                  <c:v>104.3897932955026</c:v>
                </c:pt>
                <c:pt idx="45">
                  <c:v>104.2309667073812</c:v>
                </c:pt>
                <c:pt idx="46">
                  <c:v>25.86931637549195</c:v>
                </c:pt>
                <c:pt idx="47">
                  <c:v>25.85981965441303</c:v>
                </c:pt>
                <c:pt idx="48">
                  <c:v>25.85032641961532</c:v>
                </c:pt>
                <c:pt idx="49">
                  <c:v>25.84083666981897</c:v>
                </c:pt>
                <c:pt idx="50">
                  <c:v>25.83135040374464</c:v>
                </c:pt>
                <c:pt idx="51">
                  <c:v>25.82186762011343</c:v>
                </c:pt>
                <c:pt idx="52">
                  <c:v>25.81238831764693</c:v>
                </c:pt>
                <c:pt idx="53">
                  <c:v>25.8029124950672</c:v>
                </c:pt>
                <c:pt idx="54">
                  <c:v>25.79344015109674</c:v>
                </c:pt>
                <c:pt idx="55">
                  <c:v>25.78397128445856</c:v>
                </c:pt>
                <c:pt idx="56">
                  <c:v>25.7745058938761</c:v>
                </c:pt>
                <c:pt idx="57">
                  <c:v>25.7650439780733</c:v>
                </c:pt>
                <c:pt idx="58">
                  <c:v>25.75558553577455</c:v>
                </c:pt>
                <c:pt idx="59">
                  <c:v>25.74613056570472</c:v>
                </c:pt>
                <c:pt idx="60">
                  <c:v>25.73667906658914</c:v>
                </c:pt>
                <c:pt idx="61">
                  <c:v>103.5007717839719</c:v>
                </c:pt>
                <c:pt idx="62">
                  <c:v>103.3432978209395</c:v>
                </c:pt>
                <c:pt idx="63">
                  <c:v>103.186063450797</c:v>
                </c:pt>
                <c:pt idx="64">
                  <c:v>103.0290683090098</c:v>
                </c:pt>
                <c:pt idx="65">
                  <c:v>102.8723120315974</c:v>
                </c:pt>
                <c:pt idx="66">
                  <c:v>102.7157942551335</c:v>
                </c:pt>
                <c:pt idx="67">
                  <c:v>102.5595146167445</c:v>
                </c:pt>
                <c:pt idx="68">
                  <c:v>102.403472754109</c:v>
                </c:pt>
                <c:pt idx="69">
                  <c:v>102.2476683054568</c:v>
                </c:pt>
                <c:pt idx="70">
                  <c:v>102.0921009095682</c:v>
                </c:pt>
                <c:pt idx="71">
                  <c:v>101.9367702057732</c:v>
                </c:pt>
                <c:pt idx="72">
                  <c:v>101.7816758339501</c:v>
                </c:pt>
                <c:pt idx="73">
                  <c:v>101.6268174345257</c:v>
                </c:pt>
                <c:pt idx="74">
                  <c:v>101.4721946484735</c:v>
                </c:pt>
                <c:pt idx="75">
                  <c:v>101.3178071173134</c:v>
                </c:pt>
                <c:pt idx="76">
                  <c:v>101.1636544831106</c:v>
                </c:pt>
                <c:pt idx="77">
                  <c:v>101.009736388475</c:v>
                </c:pt>
                <c:pt idx="78">
                  <c:v>100.8560524765603</c:v>
                </c:pt>
                <c:pt idx="79">
                  <c:v>100.7026023910629</c:v>
                </c:pt>
                <c:pt idx="80">
                  <c:v>100.5493857762216</c:v>
                </c:pt>
                <c:pt idx="81">
                  <c:v>100.3964022768163</c:v>
                </c:pt>
                <c:pt idx="82">
                  <c:v>100.2436515381674</c:v>
                </c:pt>
                <c:pt idx="83">
                  <c:v>100.091133206135</c:v>
                </c:pt>
                <c:pt idx="84">
                  <c:v>99.93884692711786</c:v>
                </c:pt>
                <c:pt idx="85">
                  <c:v>99.78679234805294</c:v>
                </c:pt>
                <c:pt idx="86">
                  <c:v>99.63496911641421</c:v>
                </c:pt>
                <c:pt idx="87">
                  <c:v>99.4833768802121</c:v>
                </c:pt>
                <c:pt idx="88">
                  <c:v>99.3320152879925</c:v>
                </c:pt>
                <c:pt idx="89">
                  <c:v>99.18088398883611</c:v>
                </c:pt>
                <c:pt idx="90">
                  <c:v>99.0299826323575</c:v>
                </c:pt>
                <c:pt idx="91">
                  <c:v>-108.728396376127</c:v>
                </c:pt>
                <c:pt idx="92">
                  <c:v>-108.8957890274499</c:v>
                </c:pt>
                <c:pt idx="93">
                  <c:v>-109.0634393878962</c:v>
                </c:pt>
                <c:pt idx="94">
                  <c:v>-109.2313478542215</c:v>
                </c:pt>
                <c:pt idx="95">
                  <c:v>-109.3995148237925</c:v>
                </c:pt>
                <c:pt idx="96">
                  <c:v>-109.5679406945875</c:v>
                </c:pt>
                <c:pt idx="97">
                  <c:v>-109.7366258651974</c:v>
                </c:pt>
                <c:pt idx="98">
                  <c:v>-109.905570734827</c:v>
                </c:pt>
                <c:pt idx="99">
                  <c:v>-110.0747757032955</c:v>
                </c:pt>
                <c:pt idx="100">
                  <c:v>-110.2442411710378</c:v>
                </c:pt>
                <c:pt idx="101">
                  <c:v>-110.413967539105</c:v>
                </c:pt>
                <c:pt idx="102">
                  <c:v>-110.583955209166</c:v>
                </c:pt>
                <c:pt idx="103">
                  <c:v>-110.754204583508</c:v>
                </c:pt>
                <c:pt idx="104">
                  <c:v>-110.9247160650371</c:v>
                </c:pt>
                <c:pt idx="105">
                  <c:v>-111.0954900572804</c:v>
                </c:pt>
                <c:pt idx="106">
                  <c:v>-111.2665269643858</c:v>
                </c:pt>
                <c:pt idx="107">
                  <c:v>-111.4378271911235</c:v>
                </c:pt>
                <c:pt idx="108">
                  <c:v>-111.6093911428868</c:v>
                </c:pt>
                <c:pt idx="109">
                  <c:v>-111.7812192256933</c:v>
                </c:pt>
                <c:pt idx="110">
                  <c:v>-111.9533118461856</c:v>
                </c:pt>
                <c:pt idx="111">
                  <c:v>-112.1256694116323</c:v>
                </c:pt>
                <c:pt idx="112">
                  <c:v>-112.2982923299289</c:v>
                </c:pt>
                <c:pt idx="113">
                  <c:v>-112.4711810095992</c:v>
                </c:pt>
                <c:pt idx="114">
                  <c:v>-112.6443358597957</c:v>
                </c:pt>
                <c:pt idx="115">
                  <c:v>-112.8177572903008</c:v>
                </c:pt>
                <c:pt idx="116">
                  <c:v>-112.9914457115279</c:v>
                </c:pt>
                <c:pt idx="117">
                  <c:v>-113.1654015345221</c:v>
                </c:pt>
                <c:pt idx="118">
                  <c:v>-113.3396251709616</c:v>
                </c:pt>
                <c:pt idx="119">
                  <c:v>-113.514117033158</c:v>
                </c:pt>
                <c:pt idx="120">
                  <c:v>-113.6888775340581</c:v>
                </c:pt>
                <c:pt idx="121">
                  <c:v>-64.69075486645691</c:v>
                </c:pt>
                <c:pt idx="122">
                  <c:v>-64.74836157098393</c:v>
                </c:pt>
                <c:pt idx="123">
                  <c:v>-64.80601957391383</c:v>
                </c:pt>
                <c:pt idx="124">
                  <c:v>-64.86372892092751</c:v>
                </c:pt>
                <c:pt idx="125">
                  <c:v>-64.92148965774657</c:v>
                </c:pt>
                <c:pt idx="126">
                  <c:v>-64.97930183013329</c:v>
                </c:pt>
                <c:pt idx="127">
                  <c:v>-65.03716548389073</c:v>
                </c:pt>
                <c:pt idx="128">
                  <c:v>-65.0950806648627</c:v>
                </c:pt>
                <c:pt idx="129">
                  <c:v>-65.15304741893388</c:v>
                </c:pt>
                <c:pt idx="130">
                  <c:v>-65.21106579202977</c:v>
                </c:pt>
                <c:pt idx="131">
                  <c:v>-65.26913583011678</c:v>
                </c:pt>
                <c:pt idx="132">
                  <c:v>-65.32725757920226</c:v>
                </c:pt>
                <c:pt idx="133">
                  <c:v>-65.38543108533455</c:v>
                </c:pt>
                <c:pt idx="134">
                  <c:v>-65.4436563946029</c:v>
                </c:pt>
                <c:pt idx="135">
                  <c:v>-65.50193355313774</c:v>
                </c:pt>
                <c:pt idx="136">
                  <c:v>-65.5602626071105</c:v>
                </c:pt>
                <c:pt idx="137">
                  <c:v>-65.61864360273371</c:v>
                </c:pt>
                <c:pt idx="138">
                  <c:v>-65.67707658626109</c:v>
                </c:pt>
                <c:pt idx="139">
                  <c:v>-65.73556160398756</c:v>
                </c:pt>
                <c:pt idx="140">
                  <c:v>-65.7940987022492</c:v>
                </c:pt>
                <c:pt idx="141">
                  <c:v>-65.85268792742342</c:v>
                </c:pt>
                <c:pt idx="142">
                  <c:v>-65.91132932592888</c:v>
                </c:pt>
                <c:pt idx="143">
                  <c:v>-65.97002294422566</c:v>
                </c:pt>
                <c:pt idx="144">
                  <c:v>-66.02876882881509</c:v>
                </c:pt>
                <c:pt idx="145">
                  <c:v>-66.08756702623998</c:v>
                </c:pt>
                <c:pt idx="146">
                  <c:v>-66.1464175830846</c:v>
                </c:pt>
                <c:pt idx="147">
                  <c:v>-66.20532054597465</c:v>
                </c:pt>
                <c:pt idx="148">
                  <c:v>-66.2642759615774</c:v>
                </c:pt>
                <c:pt idx="149">
                  <c:v>-66.32328387660166</c:v>
                </c:pt>
                <c:pt idx="150">
                  <c:v>-66.38234433779782</c:v>
                </c:pt>
                <c:pt idx="151">
                  <c:v>62.8828459833619</c:v>
                </c:pt>
                <c:pt idx="152">
                  <c:v>62.8272036804352</c:v>
                </c:pt>
                <c:pt idx="153">
                  <c:v>62.77161061296892</c:v>
                </c:pt>
                <c:pt idx="154">
                  <c:v>62.71606673739677</c:v>
                </c:pt>
                <c:pt idx="155">
                  <c:v>62.66057201019093</c:v>
                </c:pt>
                <c:pt idx="156">
                  <c:v>62.60512638786217</c:v>
                </c:pt>
                <c:pt idx="157">
                  <c:v>62.5497298269597</c:v>
                </c:pt>
                <c:pt idx="158">
                  <c:v>62.49438228407121</c:v>
                </c:pt>
                <c:pt idx="159">
                  <c:v>62.43908371582277</c:v>
                </c:pt>
                <c:pt idx="160">
                  <c:v>62.38383407887885</c:v>
                </c:pt>
                <c:pt idx="161">
                  <c:v>62.32863332994226</c:v>
                </c:pt>
                <c:pt idx="162">
                  <c:v>62.27348142575412</c:v>
                </c:pt>
                <c:pt idx="163">
                  <c:v>62.21837832309384</c:v>
                </c:pt>
                <c:pt idx="164">
                  <c:v>62.16332397877906</c:v>
                </c:pt>
                <c:pt idx="165">
                  <c:v>62.10831834966563</c:v>
                </c:pt>
                <c:pt idx="166">
                  <c:v>62.0533613926476</c:v>
                </c:pt>
                <c:pt idx="167">
                  <c:v>61.99845306465711</c:v>
                </c:pt>
                <c:pt idx="168">
                  <c:v>61.94359332266448</c:v>
                </c:pt>
                <c:pt idx="169">
                  <c:v>61.88878212367803</c:v>
                </c:pt>
                <c:pt idx="170">
                  <c:v>61.83401942474419</c:v>
                </c:pt>
                <c:pt idx="171">
                  <c:v>61.77930518294736</c:v>
                </c:pt>
                <c:pt idx="172">
                  <c:v>61.72463935540991</c:v>
                </c:pt>
                <c:pt idx="173">
                  <c:v>61.67002189929217</c:v>
                </c:pt>
                <c:pt idx="174">
                  <c:v>61.61545277179236</c:v>
                </c:pt>
                <c:pt idx="175">
                  <c:v>61.5609319301466</c:v>
                </c:pt>
                <c:pt idx="176">
                  <c:v>61.50645933162882</c:v>
                </c:pt>
                <c:pt idx="177">
                  <c:v>61.45203493355077</c:v>
                </c:pt>
                <c:pt idx="178">
                  <c:v>61.39765869326198</c:v>
                </c:pt>
                <c:pt idx="179">
                  <c:v>61.3433305681497</c:v>
                </c:pt>
                <c:pt idx="180">
                  <c:v>61.28905051563891</c:v>
                </c:pt>
                <c:pt idx="181">
                  <c:v>61.23481849319223</c:v>
                </c:pt>
                <c:pt idx="182">
                  <c:v>61.18063445830995</c:v>
                </c:pt>
                <c:pt idx="183">
                  <c:v>61.12649836852995</c:v>
                </c:pt>
                <c:pt idx="184">
                  <c:v>61.0724101814277</c:v>
                </c:pt>
                <c:pt idx="185">
                  <c:v>61.0183698546162</c:v>
                </c:pt>
                <c:pt idx="186">
                  <c:v>60.96437734574594</c:v>
                </c:pt>
                <c:pt idx="187">
                  <c:v>60.91043261250491</c:v>
                </c:pt>
                <c:pt idx="188">
                  <c:v>60.85653561261852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'Supercap 2 N, ü'!$H$18</c:f>
              <c:strCache>
                <c:ptCount val="1"/>
                <c:pt idx="0">
                  <c:v>UL1 [V]</c:v>
                </c:pt>
              </c:strCache>
            </c:strRef>
          </c:tx>
          <c:val>
            <c:numRef>
              <c:f>'Supercap 2 N, ü'!$H$20:$H$208</c:f>
              <c:numCache>
                <c:formatCode>0.00</c:formatCode>
                <c:ptCount val="189"/>
                <c:pt idx="0">
                  <c:v>2.386617893758338</c:v>
                </c:pt>
                <c:pt idx="1">
                  <c:v>2.382986711386493</c:v>
                </c:pt>
                <c:pt idx="2">
                  <c:v>2.379361053772278</c:v>
                </c:pt>
                <c:pt idx="3">
                  <c:v>2.375740912509905</c:v>
                </c:pt>
                <c:pt idx="4">
                  <c:v>2.372126279206376</c:v>
                </c:pt>
                <c:pt idx="5">
                  <c:v>2.368517145481463</c:v>
                </c:pt>
                <c:pt idx="6">
                  <c:v>2.364913502967687</c:v>
                </c:pt>
                <c:pt idx="7">
                  <c:v>2.361315343310303</c:v>
                </c:pt>
                <c:pt idx="8">
                  <c:v>2.357722658167272</c:v>
                </c:pt>
                <c:pt idx="9">
                  <c:v>2.354135439209254</c:v>
                </c:pt>
                <c:pt idx="10">
                  <c:v>2.350553678119577</c:v>
                </c:pt>
                <c:pt idx="11">
                  <c:v>2.346977366594223</c:v>
                </c:pt>
                <c:pt idx="12">
                  <c:v>2.343406496341811</c:v>
                </c:pt>
                <c:pt idx="13">
                  <c:v>2.339841059083573</c:v>
                </c:pt>
                <c:pt idx="14">
                  <c:v>2.336281046553338</c:v>
                </c:pt>
                <c:pt idx="15">
                  <c:v>2.416028374474826</c:v>
                </c:pt>
                <c:pt idx="16">
                  <c:v>2.415141441582666</c:v>
                </c:pt>
                <c:pt idx="17">
                  <c:v>2.414254834286828</c:v>
                </c:pt>
                <c:pt idx="18">
                  <c:v>2.413368552467786</c:v>
                </c:pt>
                <c:pt idx="19">
                  <c:v>2.412482596006056</c:v>
                </c:pt>
                <c:pt idx="20">
                  <c:v>2.411596964782198</c:v>
                </c:pt>
                <c:pt idx="21">
                  <c:v>2.410711658676816</c:v>
                </c:pt>
                <c:pt idx="22">
                  <c:v>2.409826677570557</c:v>
                </c:pt>
                <c:pt idx="23">
                  <c:v>2.408942021344114</c:v>
                </c:pt>
                <c:pt idx="24">
                  <c:v>2.408057689878221</c:v>
                </c:pt>
                <c:pt idx="25">
                  <c:v>2.407173683053658</c:v>
                </c:pt>
                <c:pt idx="26">
                  <c:v>2.406290000751249</c:v>
                </c:pt>
                <c:pt idx="27">
                  <c:v>2.405406642851859</c:v>
                </c:pt>
                <c:pt idx="28">
                  <c:v>2.404523609236399</c:v>
                </c:pt>
                <c:pt idx="29">
                  <c:v>2.403640899785823</c:v>
                </c:pt>
                <c:pt idx="30">
                  <c:v>2.40275851438113</c:v>
                </c:pt>
                <c:pt idx="31">
                  <c:v>2.31906247116519</c:v>
                </c:pt>
                <c:pt idx="32">
                  <c:v>2.31553407276236</c:v>
                </c:pt>
                <c:pt idx="33">
                  <c:v>2.312011042733795</c:v>
                </c:pt>
                <c:pt idx="34">
                  <c:v>2.308493372911641</c:v>
                </c:pt>
                <c:pt idx="35">
                  <c:v>2.304981055140472</c:v>
                </c:pt>
                <c:pt idx="36">
                  <c:v>2.301474081277269</c:v>
                </c:pt>
                <c:pt idx="37">
                  <c:v>2.297972443191404</c:v>
                </c:pt>
                <c:pt idx="38">
                  <c:v>2.294476132764617</c:v>
                </c:pt>
                <c:pt idx="39">
                  <c:v>2.290985141891003</c:v>
                </c:pt>
                <c:pt idx="40">
                  <c:v>2.287499462476988</c:v>
                </c:pt>
                <c:pt idx="41">
                  <c:v>2.284019086441312</c:v>
                </c:pt>
                <c:pt idx="42">
                  <c:v>2.280544005715012</c:v>
                </c:pt>
                <c:pt idx="43">
                  <c:v>2.2770742122414</c:v>
                </c:pt>
                <c:pt idx="44">
                  <c:v>2.273609697976047</c:v>
                </c:pt>
                <c:pt idx="45">
                  <c:v>2.270150454886762</c:v>
                </c:pt>
                <c:pt idx="46">
                  <c:v>2.347640461075894</c:v>
                </c:pt>
                <c:pt idx="47">
                  <c:v>2.346778633637983</c:v>
                </c:pt>
                <c:pt idx="48">
                  <c:v>2.34591712258009</c:v>
                </c:pt>
                <c:pt idx="49">
                  <c:v>2.345055927786071</c:v>
                </c:pt>
                <c:pt idx="50">
                  <c:v>2.344195049139826</c:v>
                </c:pt>
                <c:pt idx="51">
                  <c:v>2.343334486525294</c:v>
                </c:pt>
                <c:pt idx="52">
                  <c:v>2.342474239826459</c:v>
                </c:pt>
                <c:pt idx="53">
                  <c:v>2.341614308927348</c:v>
                </c:pt>
                <c:pt idx="54">
                  <c:v>2.340754693712029</c:v>
                </c:pt>
                <c:pt idx="55">
                  <c:v>2.339895394064614</c:v>
                </c:pt>
                <c:pt idx="56">
                  <c:v>2.339036409869255</c:v>
                </c:pt>
                <c:pt idx="57">
                  <c:v>2.338177741010152</c:v>
                </c:pt>
                <c:pt idx="58">
                  <c:v>2.33731938737154</c:v>
                </c:pt>
                <c:pt idx="59">
                  <c:v>2.336461348837703</c:v>
                </c:pt>
                <c:pt idx="60">
                  <c:v>2.335603625292963</c:v>
                </c:pt>
                <c:pt idx="61">
                  <c:v>2.254246809454908</c:v>
                </c:pt>
                <c:pt idx="62">
                  <c:v>2.250817026540061</c:v>
                </c:pt>
                <c:pt idx="63">
                  <c:v>2.24739246195836</c:v>
                </c:pt>
                <c:pt idx="64">
                  <c:v>2.243973107770232</c:v>
                </c:pt>
                <c:pt idx="65">
                  <c:v>2.240558956048191</c:v>
                </c:pt>
                <c:pt idx="66">
                  <c:v>2.237149998876807</c:v>
                </c:pt>
                <c:pt idx="67">
                  <c:v>2.233746228352694</c:v>
                </c:pt>
                <c:pt idx="68">
                  <c:v>2.230347636584493</c:v>
                </c:pt>
                <c:pt idx="69">
                  <c:v>2.226954215692849</c:v>
                </c:pt>
                <c:pt idx="70">
                  <c:v>2.223565957810395</c:v>
                </c:pt>
                <c:pt idx="71">
                  <c:v>2.22018285508174</c:v>
                </c:pt>
                <c:pt idx="72">
                  <c:v>2.216804899663434</c:v>
                </c:pt>
                <c:pt idx="73">
                  <c:v>2.21343208372397</c:v>
                </c:pt>
                <c:pt idx="74">
                  <c:v>2.210064399443754</c:v>
                </c:pt>
                <c:pt idx="75">
                  <c:v>2.206701839015086</c:v>
                </c:pt>
                <c:pt idx="76">
                  <c:v>2.20334439464215</c:v>
                </c:pt>
                <c:pt idx="77">
                  <c:v>2.199992058540986</c:v>
                </c:pt>
                <c:pt idx="78">
                  <c:v>2.196644822939482</c:v>
                </c:pt>
                <c:pt idx="79">
                  <c:v>2.19330268007735</c:v>
                </c:pt>
                <c:pt idx="80">
                  <c:v>2.189965622206106</c:v>
                </c:pt>
                <c:pt idx="81">
                  <c:v>2.186633641589059</c:v>
                </c:pt>
                <c:pt idx="82">
                  <c:v>2.183306730501286</c:v>
                </c:pt>
                <c:pt idx="83">
                  <c:v>2.17998488122962</c:v>
                </c:pt>
                <c:pt idx="84">
                  <c:v>2.176668086072627</c:v>
                </c:pt>
                <c:pt idx="85">
                  <c:v>2.173356337340593</c:v>
                </c:pt>
                <c:pt idx="86">
                  <c:v>2.170049627355501</c:v>
                </c:pt>
                <c:pt idx="87">
                  <c:v>2.16674794845102</c:v>
                </c:pt>
                <c:pt idx="88">
                  <c:v>2.163451292972476</c:v>
                </c:pt>
                <c:pt idx="89">
                  <c:v>2.16015965327685</c:v>
                </c:pt>
                <c:pt idx="90">
                  <c:v>2.156873021732746</c:v>
                </c:pt>
                <c:pt idx="91">
                  <c:v>2.368104473072047</c:v>
                </c:pt>
                <c:pt idx="92">
                  <c:v>2.371750285017859</c:v>
                </c:pt>
                <c:pt idx="93">
                  <c:v>2.375401709868378</c:v>
                </c:pt>
                <c:pt idx="94">
                  <c:v>2.379058756264944</c:v>
                </c:pt>
                <c:pt idx="95">
                  <c:v>2.3827214328622</c:v>
                </c:pt>
                <c:pt idx="96">
                  <c:v>2.386389748328114</c:v>
                </c:pt>
                <c:pt idx="97">
                  <c:v>2.390063711344</c:v>
                </c:pt>
                <c:pt idx="98">
                  <c:v>2.393743330604532</c:v>
                </c:pt>
                <c:pt idx="99">
                  <c:v>2.397428614817777</c:v>
                </c:pt>
                <c:pt idx="100">
                  <c:v>2.401119572705203</c:v>
                </c:pt>
                <c:pt idx="101">
                  <c:v>2.404816213001708</c:v>
                </c:pt>
                <c:pt idx="102">
                  <c:v>2.408518544455636</c:v>
                </c:pt>
                <c:pt idx="103">
                  <c:v>2.412226575828802</c:v>
                </c:pt>
                <c:pt idx="104">
                  <c:v>2.415940315896508</c:v>
                </c:pt>
                <c:pt idx="105">
                  <c:v>2.419659773447567</c:v>
                </c:pt>
                <c:pt idx="106">
                  <c:v>2.423384957284322</c:v>
                </c:pt>
                <c:pt idx="107">
                  <c:v>2.427115876222669</c:v>
                </c:pt>
                <c:pt idx="108">
                  <c:v>2.430852539092075</c:v>
                </c:pt>
                <c:pt idx="109">
                  <c:v>2.4345949547356</c:v>
                </c:pt>
                <c:pt idx="110">
                  <c:v>2.438343132009922</c:v>
                </c:pt>
                <c:pt idx="111">
                  <c:v>2.442097079785351</c:v>
                </c:pt>
                <c:pt idx="112">
                  <c:v>2.445856806945851</c:v>
                </c:pt>
                <c:pt idx="113">
                  <c:v>2.44962232238907</c:v>
                </c:pt>
                <c:pt idx="114">
                  <c:v>2.45339363502635</c:v>
                </c:pt>
                <c:pt idx="115">
                  <c:v>2.457170753782751</c:v>
                </c:pt>
                <c:pt idx="116">
                  <c:v>2.460953687597077</c:v>
                </c:pt>
                <c:pt idx="117">
                  <c:v>2.464742445421892</c:v>
                </c:pt>
                <c:pt idx="118">
                  <c:v>2.468537036223543</c:v>
                </c:pt>
                <c:pt idx="119">
                  <c:v>2.472337468982182</c:v>
                </c:pt>
                <c:pt idx="120">
                  <c:v>2.476143752691786</c:v>
                </c:pt>
                <c:pt idx="121">
                  <c:v>2.429249381019709</c:v>
                </c:pt>
                <c:pt idx="122">
                  <c:v>2.431412612096603</c:v>
                </c:pt>
                <c:pt idx="123">
                  <c:v>2.43357776951697</c:v>
                </c:pt>
                <c:pt idx="124">
                  <c:v>2.435744854996209</c:v>
                </c:pt>
                <c:pt idx="125">
                  <c:v>2.437913870251242</c:v>
                </c:pt>
                <c:pt idx="126">
                  <c:v>2.440084817000522</c:v>
                </c:pt>
                <c:pt idx="127">
                  <c:v>2.442257696964035</c:v>
                </c:pt>
                <c:pt idx="128">
                  <c:v>2.444432511863292</c:v>
                </c:pt>
                <c:pt idx="129">
                  <c:v>2.446609263421344</c:v>
                </c:pt>
                <c:pt idx="130">
                  <c:v>2.448787953362773</c:v>
                </c:pt>
                <c:pt idx="131">
                  <c:v>2.450968583413695</c:v>
                </c:pt>
                <c:pt idx="132">
                  <c:v>2.453151155301767</c:v>
                </c:pt>
                <c:pt idx="133">
                  <c:v>2.455335670756183</c:v>
                </c:pt>
                <c:pt idx="134">
                  <c:v>2.457522131507674</c:v>
                </c:pt>
                <c:pt idx="135">
                  <c:v>2.459710539288517</c:v>
                </c:pt>
                <c:pt idx="136">
                  <c:v>2.461900895832529</c:v>
                </c:pt>
                <c:pt idx="137">
                  <c:v>2.46409320287507</c:v>
                </c:pt>
                <c:pt idx="138">
                  <c:v>2.466287462153045</c:v>
                </c:pt>
                <c:pt idx="139">
                  <c:v>2.468483675404912</c:v>
                </c:pt>
                <c:pt idx="140">
                  <c:v>2.470681844370668</c:v>
                </c:pt>
                <c:pt idx="141">
                  <c:v>2.472881970791865</c:v>
                </c:pt>
                <c:pt idx="142">
                  <c:v>2.475084056411605</c:v>
                </c:pt>
                <c:pt idx="143">
                  <c:v>2.477288102974542</c:v>
                </c:pt>
                <c:pt idx="144">
                  <c:v>2.479494112226884</c:v>
                </c:pt>
                <c:pt idx="145">
                  <c:v>2.481702085916391</c:v>
                </c:pt>
                <c:pt idx="146">
                  <c:v>2.483912025792383</c:v>
                </c:pt>
                <c:pt idx="147">
                  <c:v>2.486123933605738</c:v>
                </c:pt>
                <c:pt idx="148">
                  <c:v>2.488337811108889</c:v>
                </c:pt>
                <c:pt idx="149">
                  <c:v>2.490553660055835</c:v>
                </c:pt>
                <c:pt idx="150">
                  <c:v>2.492771482202131</c:v>
                </c:pt>
                <c:pt idx="151">
                  <c:v>2.36135928537521</c:v>
                </c:pt>
                <c:pt idx="152">
                  <c:v>2.359269820965308</c:v>
                </c:pt>
                <c:pt idx="153">
                  <c:v>2.357182205431833</c:v>
                </c:pt>
                <c:pt idx="154">
                  <c:v>2.355096437138795</c:v>
                </c:pt>
                <c:pt idx="155">
                  <c:v>2.353012514451652</c:v>
                </c:pt>
                <c:pt idx="156">
                  <c:v>2.350930435737307</c:v>
                </c:pt>
                <c:pt idx="157">
                  <c:v>2.348850199364107</c:v>
                </c:pt>
                <c:pt idx="158">
                  <c:v>2.346771803701846</c:v>
                </c:pt>
                <c:pt idx="159">
                  <c:v>2.344695247121758</c:v>
                </c:pt>
                <c:pt idx="160">
                  <c:v>2.34262052799652</c:v>
                </c:pt>
                <c:pt idx="161">
                  <c:v>2.340547644700245</c:v>
                </c:pt>
                <c:pt idx="162">
                  <c:v>2.33847659560849</c:v>
                </c:pt>
                <c:pt idx="163">
                  <c:v>2.336407379098248</c:v>
                </c:pt>
                <c:pt idx="164">
                  <c:v>2.334339993547944</c:v>
                </c:pt>
                <c:pt idx="165">
                  <c:v>2.332274437337444</c:v>
                </c:pt>
                <c:pt idx="166">
                  <c:v>2.330210708848043</c:v>
                </c:pt>
                <c:pt idx="167">
                  <c:v>2.328148806462468</c:v>
                </c:pt>
                <c:pt idx="168">
                  <c:v>2.326088728564883</c:v>
                </c:pt>
                <c:pt idx="169">
                  <c:v>2.324030473540875</c:v>
                </c:pt>
                <c:pt idx="170">
                  <c:v>2.321974039777463</c:v>
                </c:pt>
                <c:pt idx="171">
                  <c:v>2.319919425663092</c:v>
                </c:pt>
                <c:pt idx="172">
                  <c:v>2.317866629587634</c:v>
                </c:pt>
                <c:pt idx="173">
                  <c:v>2.315815649942385</c:v>
                </c:pt>
                <c:pt idx="174">
                  <c:v>2.313766485120065</c:v>
                </c:pt>
                <c:pt idx="175">
                  <c:v>2.311719133514815</c:v>
                </c:pt>
                <c:pt idx="176">
                  <c:v>2.309673593522199</c:v>
                </c:pt>
                <c:pt idx="177">
                  <c:v>2.3076298635392</c:v>
                </c:pt>
                <c:pt idx="178">
                  <c:v>2.305587941964217</c:v>
                </c:pt>
                <c:pt idx="179">
                  <c:v>2.303547827197069</c:v>
                </c:pt>
                <c:pt idx="180">
                  <c:v>2.301509517638991</c:v>
                </c:pt>
                <c:pt idx="181">
                  <c:v>2.299473011692632</c:v>
                </c:pt>
                <c:pt idx="182">
                  <c:v>2.297438307762052</c:v>
                </c:pt>
                <c:pt idx="183">
                  <c:v>2.295405404252728</c:v>
                </c:pt>
                <c:pt idx="184">
                  <c:v>2.293374299571543</c:v>
                </c:pt>
                <c:pt idx="185">
                  <c:v>2.291344992126795</c:v>
                </c:pt>
                <c:pt idx="186">
                  <c:v>2.289317480328183</c:v>
                </c:pt>
                <c:pt idx="187">
                  <c:v>2.287291762586821</c:v>
                </c:pt>
                <c:pt idx="188">
                  <c:v>2.285267837315226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4765016"/>
        <c:axId val="2082577544"/>
      </c:lineChart>
      <c:catAx>
        <c:axId val="2084765016"/>
        <c:scaling>
          <c:orientation val="minMax"/>
        </c:scaling>
        <c:delete val="0"/>
        <c:axPos val="b"/>
        <c:majorTickMark val="out"/>
        <c:minorTickMark val="none"/>
        <c:tickLblPos val="nextTo"/>
        <c:crossAx val="2082577544"/>
        <c:crosses val="autoZero"/>
        <c:auto val="1"/>
        <c:lblAlgn val="ctr"/>
        <c:lblOffset val="100"/>
        <c:noMultiLvlLbl val="0"/>
      </c:catAx>
      <c:valAx>
        <c:axId val="20825775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84765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 sz="1400"/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7"/>
          <c:order val="0"/>
          <c:tx>
            <c:strRef>
              <c:f>'Supercap 2 N, ü'!$L$18</c:f>
              <c:strCache>
                <c:ptCount val="1"/>
                <c:pt idx="0">
                  <c:v>SoC</c:v>
                </c:pt>
              </c:strCache>
            </c:strRef>
          </c:tx>
          <c:val>
            <c:numRef>
              <c:f>'Supercap 2 N, ü'!$L$20:$L$208</c:f>
              <c:numCache>
                <c:formatCode>0.0%</c:formatCode>
                <c:ptCount val="189"/>
                <c:pt idx="0">
                  <c:v>0.756468904892006</c:v>
                </c:pt>
                <c:pt idx="1">
                  <c:v>0.755363736258292</c:v>
                </c:pt>
                <c:pt idx="2">
                  <c:v>0.754260249112374</c:v>
                </c:pt>
                <c:pt idx="3">
                  <c:v>0.753158440895907</c:v>
                </c:pt>
                <c:pt idx="4">
                  <c:v>0.752058309054441</c:v>
                </c:pt>
                <c:pt idx="5">
                  <c:v>0.75095985103741</c:v>
                </c:pt>
                <c:pt idx="6">
                  <c:v>0.749863064298132</c:v>
                </c:pt>
                <c:pt idx="7">
                  <c:v>0.748767946293795</c:v>
                </c:pt>
                <c:pt idx="8">
                  <c:v>0.747674494485461</c:v>
                </c:pt>
                <c:pt idx="9">
                  <c:v>0.74658270633805</c:v>
                </c:pt>
                <c:pt idx="10">
                  <c:v>0.745492579320343</c:v>
                </c:pt>
                <c:pt idx="11">
                  <c:v>0.744404110904971</c:v>
                </c:pt>
                <c:pt idx="12">
                  <c:v>0.743317298568409</c:v>
                </c:pt>
                <c:pt idx="13">
                  <c:v>0.742232139790973</c:v>
                </c:pt>
                <c:pt idx="14">
                  <c:v>0.741148632056811</c:v>
                </c:pt>
                <c:pt idx="15">
                  <c:v>0.74087971385279</c:v>
                </c:pt>
                <c:pt idx="16">
                  <c:v>0.74061089436963</c:v>
                </c:pt>
                <c:pt idx="17">
                  <c:v>0.74034217357109</c:v>
                </c:pt>
                <c:pt idx="18">
                  <c:v>0.740073551420942</c:v>
                </c:pt>
                <c:pt idx="19">
                  <c:v>0.739805027882972</c:v>
                </c:pt>
                <c:pt idx="20">
                  <c:v>0.739536602920979</c:v>
                </c:pt>
                <c:pt idx="21">
                  <c:v>0.739268276498776</c:v>
                </c:pt>
                <c:pt idx="22">
                  <c:v>0.739000048580189</c:v>
                </c:pt>
                <c:pt idx="23">
                  <c:v>0.738731919129055</c:v>
                </c:pt>
                <c:pt idx="24">
                  <c:v>0.738463888109229</c:v>
                </c:pt>
                <c:pt idx="25">
                  <c:v>0.738195955484574</c:v>
                </c:pt>
                <c:pt idx="26">
                  <c:v>0.73792812121897</c:v>
                </c:pt>
                <c:pt idx="27">
                  <c:v>0.737660385276309</c:v>
                </c:pt>
                <c:pt idx="28">
                  <c:v>0.737392747620497</c:v>
                </c:pt>
                <c:pt idx="29">
                  <c:v>0.73712520821545</c:v>
                </c:pt>
                <c:pt idx="30">
                  <c:v>0.736857767025103</c:v>
                </c:pt>
                <c:pt idx="31">
                  <c:v>0.735782244828312</c:v>
                </c:pt>
                <c:pt idx="32">
                  <c:v>0.734708359012967</c:v>
                </c:pt>
                <c:pt idx="33">
                  <c:v>0.733636107089353</c:v>
                </c:pt>
                <c:pt idx="34">
                  <c:v>0.732565486571544</c:v>
                </c:pt>
                <c:pt idx="35">
                  <c:v>0.731496494977393</c:v>
                </c:pt>
                <c:pt idx="36">
                  <c:v>0.730429129828532</c:v>
                </c:pt>
                <c:pt idx="37">
                  <c:v>0.729363388650363</c:v>
                </c:pt>
                <c:pt idx="38">
                  <c:v>0.728299268972053</c:v>
                </c:pt>
                <c:pt idx="39">
                  <c:v>0.727236768326529</c:v>
                </c:pt>
                <c:pt idx="40">
                  <c:v>0.726175884250472</c:v>
                </c:pt>
                <c:pt idx="41">
                  <c:v>0.725116614284308</c:v>
                </c:pt>
                <c:pt idx="42">
                  <c:v>0.724058955972209</c:v>
                </c:pt>
                <c:pt idx="43">
                  <c:v>0.72300290686208</c:v>
                </c:pt>
                <c:pt idx="44">
                  <c:v>0.72194846450556</c:v>
                </c:pt>
                <c:pt idx="45">
                  <c:v>0.720895626458011</c:v>
                </c:pt>
                <c:pt idx="46">
                  <c:v>0.720634320231996</c:v>
                </c:pt>
                <c:pt idx="47">
                  <c:v>0.720373109932456</c:v>
                </c:pt>
                <c:pt idx="48">
                  <c:v>0.720111995524177</c:v>
                </c:pt>
                <c:pt idx="49">
                  <c:v>0.719850976971957</c:v>
                </c:pt>
                <c:pt idx="50">
                  <c:v>0.719590054240606</c:v>
                </c:pt>
                <c:pt idx="51">
                  <c:v>0.719329227294948</c:v>
                </c:pt>
                <c:pt idx="52">
                  <c:v>0.71906849609982</c:v>
                </c:pt>
                <c:pt idx="53">
                  <c:v>0.718807860620072</c:v>
                </c:pt>
                <c:pt idx="54">
                  <c:v>0.718547320820566</c:v>
                </c:pt>
                <c:pt idx="55">
                  <c:v>0.718286876666178</c:v>
                </c:pt>
                <c:pt idx="56">
                  <c:v>0.718026528121795</c:v>
                </c:pt>
                <c:pt idx="57">
                  <c:v>0.71776627515232</c:v>
                </c:pt>
                <c:pt idx="58">
                  <c:v>0.717506117722665</c:v>
                </c:pt>
                <c:pt idx="59">
                  <c:v>0.717246055797759</c:v>
                </c:pt>
                <c:pt idx="60">
                  <c:v>0.716986089342541</c:v>
                </c:pt>
                <c:pt idx="61">
                  <c:v>0.715940627001289</c:v>
                </c:pt>
                <c:pt idx="62">
                  <c:v>0.714896755306128</c:v>
                </c:pt>
                <c:pt idx="63">
                  <c:v>0.713854471836928</c:v>
                </c:pt>
                <c:pt idx="64">
                  <c:v>0.712813774177241</c:v>
                </c:pt>
                <c:pt idx="65">
                  <c:v>0.711774659914296</c:v>
                </c:pt>
                <c:pt idx="66">
                  <c:v>0.710737126638991</c:v>
                </c:pt>
                <c:pt idx="67">
                  <c:v>0.709701171945893</c:v>
                </c:pt>
                <c:pt idx="68">
                  <c:v>0.708666793433225</c:v>
                </c:pt>
                <c:pt idx="69">
                  <c:v>0.707633988702867</c:v>
                </c:pt>
                <c:pt idx="70">
                  <c:v>0.706602755360346</c:v>
                </c:pt>
                <c:pt idx="71">
                  <c:v>0.705573091014833</c:v>
                </c:pt>
                <c:pt idx="72">
                  <c:v>0.704544993279137</c:v>
                </c:pt>
                <c:pt idx="73">
                  <c:v>0.703518459769697</c:v>
                </c:pt>
                <c:pt idx="74">
                  <c:v>0.702493488106581</c:v>
                </c:pt>
                <c:pt idx="75">
                  <c:v>0.701470075913477</c:v>
                </c:pt>
                <c:pt idx="76">
                  <c:v>0.700448220817688</c:v>
                </c:pt>
                <c:pt idx="77">
                  <c:v>0.699427920450127</c:v>
                </c:pt>
                <c:pt idx="78">
                  <c:v>0.698409172445314</c:v>
                </c:pt>
                <c:pt idx="79">
                  <c:v>0.697391974441364</c:v>
                </c:pt>
                <c:pt idx="80">
                  <c:v>0.696376324079988</c:v>
                </c:pt>
                <c:pt idx="81">
                  <c:v>0.695362219006484</c:v>
                </c:pt>
                <c:pt idx="82">
                  <c:v>0.694349656869735</c:v>
                </c:pt>
                <c:pt idx="83">
                  <c:v>0.693338635322198</c:v>
                </c:pt>
                <c:pt idx="84">
                  <c:v>0.692329152019904</c:v>
                </c:pt>
                <c:pt idx="85">
                  <c:v>0.691321204622449</c:v>
                </c:pt>
                <c:pt idx="86">
                  <c:v>0.69031479079299</c:v>
                </c:pt>
                <c:pt idx="87">
                  <c:v>0.689309908198241</c:v>
                </c:pt>
                <c:pt idx="88">
                  <c:v>0.688306554508463</c:v>
                </c:pt>
                <c:pt idx="89">
                  <c:v>0.687304727397465</c:v>
                </c:pt>
                <c:pt idx="90">
                  <c:v>0.686304424542592</c:v>
                </c:pt>
                <c:pt idx="91">
                  <c:v>0.687402691172654</c:v>
                </c:pt>
                <c:pt idx="92">
                  <c:v>0.688502648637578</c:v>
                </c:pt>
                <c:pt idx="93">
                  <c:v>0.689604299540486</c:v>
                </c:pt>
                <c:pt idx="94">
                  <c:v>0.690707646488508</c:v>
                </c:pt>
                <c:pt idx="95">
                  <c:v>0.691812692092789</c:v>
                </c:pt>
                <c:pt idx="96">
                  <c:v>0.692919438968492</c:v>
                </c:pt>
                <c:pt idx="97">
                  <c:v>0.694027889734807</c:v>
                </c:pt>
                <c:pt idx="98">
                  <c:v>0.695138047014957</c:v>
                </c:pt>
                <c:pt idx="99">
                  <c:v>0.696249913436202</c:v>
                </c:pt>
                <c:pt idx="100">
                  <c:v>0.697363491629849</c:v>
                </c:pt>
                <c:pt idx="101">
                  <c:v>0.698478784231255</c:v>
                </c:pt>
                <c:pt idx="102">
                  <c:v>0.699595793879832</c:v>
                </c:pt>
                <c:pt idx="103">
                  <c:v>0.700714523219059</c:v>
                </c:pt>
                <c:pt idx="104">
                  <c:v>0.701834974896484</c:v>
                </c:pt>
                <c:pt idx="105">
                  <c:v>0.702957151563729</c:v>
                </c:pt>
                <c:pt idx="106">
                  <c:v>0.704081055876501</c:v>
                </c:pt>
                <c:pt idx="107">
                  <c:v>0.705206690494593</c:v>
                </c:pt>
                <c:pt idx="108">
                  <c:v>0.706334058081895</c:v>
                </c:pt>
                <c:pt idx="109">
                  <c:v>0.707463161306397</c:v>
                </c:pt>
                <c:pt idx="110">
                  <c:v>0.708594002840197</c:v>
                </c:pt>
                <c:pt idx="111">
                  <c:v>0.709726585359506</c:v>
                </c:pt>
                <c:pt idx="112">
                  <c:v>0.710860911544657</c:v>
                </c:pt>
                <c:pt idx="113">
                  <c:v>0.711996984080108</c:v>
                </c:pt>
                <c:pt idx="114">
                  <c:v>0.713134805654449</c:v>
                </c:pt>
                <c:pt idx="115">
                  <c:v>0.714274378960412</c:v>
                </c:pt>
                <c:pt idx="116">
                  <c:v>0.715415706694871</c:v>
                </c:pt>
                <c:pt idx="117">
                  <c:v>0.716558791558857</c:v>
                </c:pt>
                <c:pt idx="118">
                  <c:v>0.717703636257553</c:v>
                </c:pt>
                <c:pt idx="119">
                  <c:v>0.718850243500312</c:v>
                </c:pt>
                <c:pt idx="120">
                  <c:v>0.719998616000656</c:v>
                </c:pt>
                <c:pt idx="121">
                  <c:v>0.720652057969005</c:v>
                </c:pt>
                <c:pt idx="122">
                  <c:v>0.721306081823257</c:v>
                </c:pt>
                <c:pt idx="123">
                  <c:v>0.721960688081579</c:v>
                </c:pt>
                <c:pt idx="124">
                  <c:v>0.722615877262599</c:v>
                </c:pt>
                <c:pt idx="125">
                  <c:v>0.723271649885404</c:v>
                </c:pt>
                <c:pt idx="126">
                  <c:v>0.723928006469547</c:v>
                </c:pt>
                <c:pt idx="127">
                  <c:v>0.724584947535041</c:v>
                </c:pt>
                <c:pt idx="128">
                  <c:v>0.725242473602363</c:v>
                </c:pt>
                <c:pt idx="129">
                  <c:v>0.725900585192453</c:v>
                </c:pt>
                <c:pt idx="130">
                  <c:v>0.726559282826716</c:v>
                </c:pt>
                <c:pt idx="131">
                  <c:v>0.72721856702702</c:v>
                </c:pt>
                <c:pt idx="132">
                  <c:v>0.727878438315699</c:v>
                </c:pt>
                <c:pt idx="133">
                  <c:v>0.728538897215551</c:v>
                </c:pt>
                <c:pt idx="134">
                  <c:v>0.72919994424984</c:v>
                </c:pt>
                <c:pt idx="135">
                  <c:v>0.729861579942296</c:v>
                </c:pt>
                <c:pt idx="136">
                  <c:v>0.730523804817115</c:v>
                </c:pt>
                <c:pt idx="137">
                  <c:v>0.731186619398961</c:v>
                </c:pt>
                <c:pt idx="138">
                  <c:v>0.731850024212963</c:v>
                </c:pt>
                <c:pt idx="139">
                  <c:v>0.732514019784721</c:v>
                </c:pt>
                <c:pt idx="140">
                  <c:v>0.733178606640299</c:v>
                </c:pt>
                <c:pt idx="141">
                  <c:v>0.733843785306233</c:v>
                </c:pt>
                <c:pt idx="142">
                  <c:v>0.734509556309525</c:v>
                </c:pt>
                <c:pt idx="143">
                  <c:v>0.735175920177648</c:v>
                </c:pt>
                <c:pt idx="144">
                  <c:v>0.735842877438545</c:v>
                </c:pt>
                <c:pt idx="145">
                  <c:v>0.736510428620629</c:v>
                </c:pt>
                <c:pt idx="146">
                  <c:v>0.737178574252781</c:v>
                </c:pt>
                <c:pt idx="147">
                  <c:v>0.737847314864357</c:v>
                </c:pt>
                <c:pt idx="148">
                  <c:v>0.738516650985181</c:v>
                </c:pt>
                <c:pt idx="149">
                  <c:v>0.739186583145551</c:v>
                </c:pt>
                <c:pt idx="150">
                  <c:v>0.739857111876235</c:v>
                </c:pt>
                <c:pt idx="151">
                  <c:v>0.739221931613777</c:v>
                </c:pt>
                <c:pt idx="152">
                  <c:v>0.738587313394783</c:v>
                </c:pt>
                <c:pt idx="153">
                  <c:v>0.737953256721924</c:v>
                </c:pt>
                <c:pt idx="154">
                  <c:v>0.737319761098314</c:v>
                </c:pt>
                <c:pt idx="155">
                  <c:v>0.736686826027504</c:v>
                </c:pt>
                <c:pt idx="156">
                  <c:v>0.736054451013485</c:v>
                </c:pt>
                <c:pt idx="157">
                  <c:v>0.735422635560688</c:v>
                </c:pt>
                <c:pt idx="158">
                  <c:v>0.73479137917398</c:v>
                </c:pt>
                <c:pt idx="159">
                  <c:v>0.734160681358669</c:v>
                </c:pt>
                <c:pt idx="160">
                  <c:v>0.733530541620498</c:v>
                </c:pt>
                <c:pt idx="161">
                  <c:v>0.73290095946565</c:v>
                </c:pt>
                <c:pt idx="162">
                  <c:v>0.732271934400744</c:v>
                </c:pt>
                <c:pt idx="163">
                  <c:v>0.731643465932834</c:v>
                </c:pt>
                <c:pt idx="164">
                  <c:v>0.731015553569412</c:v>
                </c:pt>
                <c:pt idx="165">
                  <c:v>0.730388196818405</c:v>
                </c:pt>
                <c:pt idx="166">
                  <c:v>0.729761395188176</c:v>
                </c:pt>
                <c:pt idx="167">
                  <c:v>0.729135148187523</c:v>
                </c:pt>
                <c:pt idx="168">
                  <c:v>0.728509455325678</c:v>
                </c:pt>
                <c:pt idx="169">
                  <c:v>0.727884316112307</c:v>
                </c:pt>
                <c:pt idx="170">
                  <c:v>0.727259730057512</c:v>
                </c:pt>
                <c:pt idx="171">
                  <c:v>0.726635696671826</c:v>
                </c:pt>
                <c:pt idx="172">
                  <c:v>0.726012215466216</c:v>
                </c:pt>
                <c:pt idx="173">
                  <c:v>0.725389285952081</c:v>
                </c:pt>
                <c:pt idx="174">
                  <c:v>0.724766907641255</c:v>
                </c:pt>
                <c:pt idx="175">
                  <c:v>0.724145080046001</c:v>
                </c:pt>
                <c:pt idx="176">
                  <c:v>0.723523802679015</c:v>
                </c:pt>
                <c:pt idx="177">
                  <c:v>0.722903075053424</c:v>
                </c:pt>
                <c:pt idx="178">
                  <c:v>0.722282896682785</c:v>
                </c:pt>
                <c:pt idx="179">
                  <c:v>0.721663267081086</c:v>
                </c:pt>
                <c:pt idx="180">
                  <c:v>0.721044185762746</c:v>
                </c:pt>
                <c:pt idx="181">
                  <c:v>0.720425652242613</c:v>
                </c:pt>
                <c:pt idx="182">
                  <c:v>0.719807666035963</c:v>
                </c:pt>
                <c:pt idx="183">
                  <c:v>0.719190226658504</c:v>
                </c:pt>
                <c:pt idx="184">
                  <c:v>0.718573333626368</c:v>
                </c:pt>
                <c:pt idx="185">
                  <c:v>0.717956986456119</c:v>
                </c:pt>
                <c:pt idx="186">
                  <c:v>0.717341184664748</c:v>
                </c:pt>
                <c:pt idx="187">
                  <c:v>0.716725927769672</c:v>
                </c:pt>
                <c:pt idx="188">
                  <c:v>0.716111215288737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5036792"/>
        <c:axId val="2085039768"/>
      </c:lineChart>
      <c:catAx>
        <c:axId val="20850367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de-DE"/>
          </a:p>
        </c:txPr>
        <c:crossAx val="2085039768"/>
        <c:crosses val="autoZero"/>
        <c:auto val="1"/>
        <c:lblAlgn val="ctr"/>
        <c:lblOffset val="100"/>
        <c:noMultiLvlLbl val="0"/>
      </c:catAx>
      <c:valAx>
        <c:axId val="208503976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de-DE"/>
          </a:p>
        </c:txPr>
        <c:crossAx val="20850367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/>
          </a:pPr>
          <a:endParaRPr lang="de-DE"/>
        </a:p>
      </c:txPr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'Supercap 2 N, ü'!$I$18</c:f>
              <c:strCache>
                <c:ptCount val="1"/>
                <c:pt idx="0">
                  <c:v>P [kW]</c:v>
                </c:pt>
              </c:strCache>
            </c:strRef>
          </c:tx>
          <c:val>
            <c:numRef>
              <c:f>'Supercap 2 N, ü'!$I$20:$I$208</c:f>
              <c:numCache>
                <c:formatCode>0.000</c:formatCode>
                <c:ptCount val="189"/>
                <c:pt idx="0">
                  <c:v>0.261521807658746</c:v>
                </c:pt>
                <c:pt idx="1">
                  <c:v>0.260726614630148</c:v>
                </c:pt>
                <c:pt idx="2">
                  <c:v>0.259933839495332</c:v>
                </c:pt>
                <c:pt idx="3">
                  <c:v>0.25914347490236</c:v>
                </c:pt>
                <c:pt idx="4">
                  <c:v>0.258355513521648</c:v>
                </c:pt>
                <c:pt idx="5">
                  <c:v>0.257569948045898</c:v>
                </c:pt>
                <c:pt idx="6">
                  <c:v>0.256786771190032</c:v>
                </c:pt>
                <c:pt idx="7">
                  <c:v>0.256005975691123</c:v>
                </c:pt>
                <c:pt idx="8">
                  <c:v>0.255227554308326</c:v>
                </c:pt>
                <c:pt idx="9">
                  <c:v>0.254451499822817</c:v>
                </c:pt>
                <c:pt idx="10">
                  <c:v>0.253677805037717</c:v>
                </c:pt>
                <c:pt idx="11">
                  <c:v>0.252906462778033</c:v>
                </c:pt>
                <c:pt idx="12">
                  <c:v>0.252137465890588</c:v>
                </c:pt>
                <c:pt idx="13">
                  <c:v>0.251370807243955</c:v>
                </c:pt>
                <c:pt idx="14">
                  <c:v>0.250606479728391</c:v>
                </c:pt>
                <c:pt idx="15">
                  <c:v>0.0643216871214046</c:v>
                </c:pt>
                <c:pt idx="16">
                  <c:v>0.0642744703344352</c:v>
                </c:pt>
                <c:pt idx="17">
                  <c:v>0.0642272882080146</c:v>
                </c:pt>
                <c:pt idx="18">
                  <c:v>0.0641801407166993</c:v>
                </c:pt>
                <c:pt idx="19">
                  <c:v>0.0641330278350647</c:v>
                </c:pt>
                <c:pt idx="20">
                  <c:v>0.0640859495377048</c:v>
                </c:pt>
                <c:pt idx="21">
                  <c:v>0.0640389057992322</c:v>
                </c:pt>
                <c:pt idx="22">
                  <c:v>0.0639918965942782</c:v>
                </c:pt>
                <c:pt idx="23">
                  <c:v>0.0639449218974927</c:v>
                </c:pt>
                <c:pt idx="24">
                  <c:v>0.0638979816835442</c:v>
                </c:pt>
                <c:pt idx="25">
                  <c:v>0.0638510759271197</c:v>
                </c:pt>
                <c:pt idx="26">
                  <c:v>0.063804204602925</c:v>
                </c:pt>
                <c:pt idx="27">
                  <c:v>0.0637573676856843</c:v>
                </c:pt>
                <c:pt idx="28">
                  <c:v>0.0637105651501404</c:v>
                </c:pt>
                <c:pt idx="29">
                  <c:v>0.0636637969710546</c:v>
                </c:pt>
                <c:pt idx="30">
                  <c:v>0.0636170631232068</c:v>
                </c:pt>
                <c:pt idx="31">
                  <c:v>0.246926113184885</c:v>
                </c:pt>
                <c:pt idx="32">
                  <c:v>0.246175300372977</c:v>
                </c:pt>
                <c:pt idx="33">
                  <c:v>0.245426770510698</c:v>
                </c:pt>
                <c:pt idx="34">
                  <c:v>0.244680516656426</c:v>
                </c:pt>
                <c:pt idx="35">
                  <c:v>0.243936531889646</c:v>
                </c:pt>
                <c:pt idx="36">
                  <c:v>0.243194809310884</c:v>
                </c:pt>
                <c:pt idx="37">
                  <c:v>0.242455342041647</c:v>
                </c:pt>
                <c:pt idx="38">
                  <c:v>0.241718123224356</c:v>
                </c:pt>
                <c:pt idx="39">
                  <c:v>0.240983146022284</c:v>
                </c:pt>
                <c:pt idx="40">
                  <c:v>0.240250403619491</c:v>
                </c:pt>
                <c:pt idx="41">
                  <c:v>0.239519889220763</c:v>
                </c:pt>
                <c:pt idx="42">
                  <c:v>0.238791596051546</c:v>
                </c:pt>
                <c:pt idx="43">
                  <c:v>0.238065517357888</c:v>
                </c:pt>
                <c:pt idx="44">
                  <c:v>0.23734164640637</c:v>
                </c:pt>
                <c:pt idx="45">
                  <c:v>0.236619976484048</c:v>
                </c:pt>
                <c:pt idx="46">
                  <c:v>0.0607318538234781</c:v>
                </c:pt>
                <c:pt idx="47">
                  <c:v>0.0606872722347081</c:v>
                </c:pt>
                <c:pt idx="48">
                  <c:v>0.06064272337206</c:v>
                </c:pt>
                <c:pt idx="49">
                  <c:v>0.0605982072115107</c:v>
                </c:pt>
                <c:pt idx="50">
                  <c:v>0.0605537237290542</c:v>
                </c:pt>
                <c:pt idx="51">
                  <c:v>0.0605092729007026</c:v>
                </c:pt>
                <c:pt idx="52">
                  <c:v>0.0604648547024854</c:v>
                </c:pt>
                <c:pt idx="53">
                  <c:v>0.0604204691104496</c:v>
                </c:pt>
                <c:pt idx="54">
                  <c:v>0.06037611610066</c:v>
                </c:pt>
                <c:pt idx="55">
                  <c:v>0.0603317956491988</c:v>
                </c:pt>
                <c:pt idx="56">
                  <c:v>0.0602875077321659</c:v>
                </c:pt>
                <c:pt idx="57">
                  <c:v>0.0602432523256786</c:v>
                </c:pt>
                <c:pt idx="58">
                  <c:v>0.0601990294058719</c:v>
                </c:pt>
                <c:pt idx="59">
                  <c:v>0.0601548389488981</c:v>
                </c:pt>
                <c:pt idx="60">
                  <c:v>0.0601106809309271</c:v>
                </c:pt>
                <c:pt idx="61">
                  <c:v>0.233316284570139</c:v>
                </c:pt>
                <c:pt idx="62">
                  <c:v>0.232606854314171</c:v>
                </c:pt>
                <c:pt idx="63">
                  <c:v>0.231899581178478</c:v>
                </c:pt>
                <c:pt idx="64">
                  <c:v>0.23119445860404</c:v>
                </c:pt>
                <c:pt idx="65">
                  <c:v>0.23049148005178</c:v>
                </c:pt>
                <c:pt idx="66">
                  <c:v>0.229790639002502</c:v>
                </c:pt>
                <c:pt idx="67">
                  <c:v>0.229091928956836</c:v>
                </c:pt>
                <c:pt idx="68">
                  <c:v>0.228395343435171</c:v>
                </c:pt>
                <c:pt idx="69">
                  <c:v>0.227700875977601</c:v>
                </c:pt>
                <c:pt idx="70">
                  <c:v>0.22700852014386</c:v>
                </c:pt>
                <c:pt idx="71">
                  <c:v>0.226318269513265</c:v>
                </c:pt>
                <c:pt idx="72">
                  <c:v>0.225630117684656</c:v>
                </c:pt>
                <c:pt idx="73">
                  <c:v>0.224944058276338</c:v>
                </c:pt>
                <c:pt idx="74">
                  <c:v>0.224260084926018</c:v>
                </c:pt>
                <c:pt idx="75">
                  <c:v>0.223578191290751</c:v>
                </c:pt>
                <c:pt idx="76">
                  <c:v>0.222898371046877</c:v>
                </c:pt>
                <c:pt idx="77">
                  <c:v>0.222220617889963</c:v>
                </c:pt>
                <c:pt idx="78">
                  <c:v>0.221544925534749</c:v>
                </c:pt>
                <c:pt idx="79">
                  <c:v>0.220871287715082</c:v>
                </c:pt>
                <c:pt idx="80">
                  <c:v>0.220199698183865</c:v>
                </c:pt>
                <c:pt idx="81">
                  <c:v>0.219530150712995</c:v>
                </c:pt>
                <c:pt idx="82">
                  <c:v>0.218862639093306</c:v>
                </c:pt>
                <c:pt idx="83">
                  <c:v>0.218197157134514</c:v>
                </c:pt>
                <c:pt idx="84">
                  <c:v>0.217533698665155</c:v>
                </c:pt>
                <c:pt idx="85">
                  <c:v>0.216872257532531</c:v>
                </c:pt>
                <c:pt idx="86">
                  <c:v>0.216212827602652</c:v>
                </c:pt>
                <c:pt idx="87">
                  <c:v>0.215555402760179</c:v>
                </c:pt>
                <c:pt idx="88">
                  <c:v>0.214899976908369</c:v>
                </c:pt>
                <c:pt idx="89">
                  <c:v>0.214246543969016</c:v>
                </c:pt>
                <c:pt idx="90">
                  <c:v>0.213595097882394</c:v>
                </c:pt>
                <c:pt idx="91">
                  <c:v>-0.257480201808257</c:v>
                </c:pt>
                <c:pt idx="92">
                  <c:v>-0.258273618663099</c:v>
                </c:pt>
                <c:pt idx="93">
                  <c:v>-0.259069480406135</c:v>
                </c:pt>
                <c:pt idx="94">
                  <c:v>-0.259867794571208</c:v>
                </c:pt>
                <c:pt idx="95">
                  <c:v>-0.260668568715376</c:v>
                </c:pt>
                <c:pt idx="96">
                  <c:v>-0.261471810418986</c:v>
                </c:pt>
                <c:pt idx="97">
                  <c:v>-0.262277527285742</c:v>
                </c:pt>
                <c:pt idx="98">
                  <c:v>-0.263085726942777</c:v>
                </c:pt>
                <c:pt idx="99">
                  <c:v>-0.263896417040729</c:v>
                </c:pt>
                <c:pt idx="100">
                  <c:v>-0.264709605253812</c:v>
                </c:pt>
                <c:pt idx="101">
                  <c:v>-0.265525299279884</c:v>
                </c:pt>
                <c:pt idx="102">
                  <c:v>-0.266343506840528</c:v>
                </c:pt>
                <c:pt idx="103">
                  <c:v>-0.267164235681118</c:v>
                </c:pt>
                <c:pt idx="104">
                  <c:v>-0.267987493570896</c:v>
                </c:pt>
                <c:pt idx="105">
                  <c:v>-0.268813288303045</c:v>
                </c:pt>
                <c:pt idx="106">
                  <c:v>-0.269641627694763</c:v>
                </c:pt>
                <c:pt idx="107">
                  <c:v>-0.270472519587334</c:v>
                </c:pt>
                <c:pt idx="108">
                  <c:v>-0.271305971846207</c:v>
                </c:pt>
                <c:pt idx="109">
                  <c:v>-0.272141992361067</c:v>
                </c:pt>
                <c:pt idx="110">
                  <c:v>-0.272980589045912</c:v>
                </c:pt>
                <c:pt idx="111">
                  <c:v>-0.273821769839125</c:v>
                </c:pt>
                <c:pt idx="112">
                  <c:v>-0.274665542703552</c:v>
                </c:pt>
                <c:pt idx="113">
                  <c:v>-0.275511915626576</c:v>
                </c:pt>
                <c:pt idx="114">
                  <c:v>-0.276360896620193</c:v>
                </c:pt>
                <c:pt idx="115">
                  <c:v>-0.277212493721088</c:v>
                </c:pt>
                <c:pt idx="116">
                  <c:v>-0.278066714990709</c:v>
                </c:pt>
                <c:pt idx="117">
                  <c:v>-0.278923568515348</c:v>
                </c:pt>
                <c:pt idx="118">
                  <c:v>-0.279783062406213</c:v>
                </c:pt>
                <c:pt idx="119">
                  <c:v>-0.280645204799505</c:v>
                </c:pt>
                <c:pt idx="120">
                  <c:v>-0.281510003856499</c:v>
                </c:pt>
                <c:pt idx="121">
                  <c:v>-0.157149976217038</c:v>
                </c:pt>
                <c:pt idx="122">
                  <c:v>-0.157429982936281</c:v>
                </c:pt>
                <c:pt idx="123">
                  <c:v>-0.157710488565958</c:v>
                </c:pt>
                <c:pt idx="124">
                  <c:v>-0.157991493995018</c:v>
                </c:pt>
                <c:pt idx="125">
                  <c:v>-0.158273000113993</c:v>
                </c:pt>
                <c:pt idx="126">
                  <c:v>-0.158555007815002</c:v>
                </c:pt>
                <c:pt idx="127">
                  <c:v>-0.158837517991756</c:v>
                </c:pt>
                <c:pt idx="128">
                  <c:v>-0.159120531539554</c:v>
                </c:pt>
                <c:pt idx="129">
                  <c:v>-0.159404049355294</c:v>
                </c:pt>
                <c:pt idx="130">
                  <c:v>-0.15968807233747</c:v>
                </c:pt>
                <c:pt idx="131">
                  <c:v>-0.159972601386177</c:v>
                </c:pt>
                <c:pt idx="132">
                  <c:v>-0.160257637403116</c:v>
                </c:pt>
                <c:pt idx="133">
                  <c:v>-0.160543181291592</c:v>
                </c:pt>
                <c:pt idx="134">
                  <c:v>-0.16082923395652</c:v>
                </c:pt>
                <c:pt idx="135">
                  <c:v>-0.161115796304429</c:v>
                </c:pt>
                <c:pt idx="136">
                  <c:v>-0.161402869243461</c:v>
                </c:pt>
                <c:pt idx="137">
                  <c:v>-0.161690453683378</c:v>
                </c:pt>
                <c:pt idx="138">
                  <c:v>-0.161978550535561</c:v>
                </c:pt>
                <c:pt idx="139">
                  <c:v>-0.162267160713017</c:v>
                </c:pt>
                <c:pt idx="140">
                  <c:v>-0.162556285130379</c:v>
                </c:pt>
                <c:pt idx="141">
                  <c:v>-0.162845924703908</c:v>
                </c:pt>
                <c:pt idx="142">
                  <c:v>-0.163136080351501</c:v>
                </c:pt>
                <c:pt idx="143">
                  <c:v>-0.163426752992688</c:v>
                </c:pt>
                <c:pt idx="144">
                  <c:v>-0.163717943548637</c:v>
                </c:pt>
                <c:pt idx="145">
                  <c:v>-0.164009652942159</c:v>
                </c:pt>
                <c:pt idx="146">
                  <c:v>-0.164301882097709</c:v>
                </c:pt>
                <c:pt idx="147">
                  <c:v>-0.164594631941387</c:v>
                </c:pt>
                <c:pt idx="148">
                  <c:v>-0.164887903400947</c:v>
                </c:pt>
                <c:pt idx="149">
                  <c:v>-0.165181697405792</c:v>
                </c:pt>
                <c:pt idx="150">
                  <c:v>-0.165476014886984</c:v>
                </c:pt>
                <c:pt idx="151">
                  <c:v>0.148488992253631</c:v>
                </c:pt>
                <c:pt idx="152">
                  <c:v>0.148226325578891</c:v>
                </c:pt>
                <c:pt idx="153">
                  <c:v>0.147964123543186</c:v>
                </c:pt>
                <c:pt idx="154">
                  <c:v>0.147702385324602</c:v>
                </c:pt>
                <c:pt idx="155">
                  <c:v>0.147441110102678</c:v>
                </c:pt>
                <c:pt idx="156">
                  <c:v>0.147180297058406</c:v>
                </c:pt>
                <c:pt idx="157">
                  <c:v>0.146919945374225</c:v>
                </c:pt>
                <c:pt idx="158">
                  <c:v>0.146660054234022</c:v>
                </c:pt>
                <c:pt idx="159">
                  <c:v>0.146400622823127</c:v>
                </c:pt>
                <c:pt idx="160">
                  <c:v>0.14614165032831</c:v>
                </c:pt>
                <c:pt idx="161">
                  <c:v>0.145883135937782</c:v>
                </c:pt>
                <c:pt idx="162">
                  <c:v>0.145625078841186</c:v>
                </c:pt>
                <c:pt idx="163">
                  <c:v>0.145367478229603</c:v>
                </c:pt>
                <c:pt idx="164">
                  <c:v>0.145110333295542</c:v>
                </c:pt>
                <c:pt idx="165">
                  <c:v>0.144853643232941</c:v>
                </c:pt>
                <c:pt idx="166">
                  <c:v>0.144597407237165</c:v>
                </c:pt>
                <c:pt idx="167">
                  <c:v>0.144341624505001</c:v>
                </c:pt>
                <c:pt idx="168">
                  <c:v>0.144086294234657</c:v>
                </c:pt>
                <c:pt idx="169">
                  <c:v>0.143831415625759</c:v>
                </c:pt>
                <c:pt idx="170">
                  <c:v>0.143576987879351</c:v>
                </c:pt>
                <c:pt idx="171">
                  <c:v>0.143323010197888</c:v>
                </c:pt>
                <c:pt idx="172">
                  <c:v>0.143069481785236</c:v>
                </c:pt>
                <c:pt idx="173">
                  <c:v>0.14281640184667</c:v>
                </c:pt>
                <c:pt idx="174">
                  <c:v>0.142563769588871</c:v>
                </c:pt>
                <c:pt idx="175">
                  <c:v>0.142311584219923</c:v>
                </c:pt>
                <c:pt idx="176">
                  <c:v>0.14205984494931</c:v>
                </c:pt>
                <c:pt idx="177">
                  <c:v>0.141808550987916</c:v>
                </c:pt>
                <c:pt idx="178">
                  <c:v>0.141557701548019</c:v>
                </c:pt>
                <c:pt idx="179">
                  <c:v>0.141307295843293</c:v>
                </c:pt>
                <c:pt idx="180">
                  <c:v>0.1410573330888</c:v>
                </c:pt>
                <c:pt idx="181">
                  <c:v>0.140807812500992</c:v>
                </c:pt>
                <c:pt idx="182">
                  <c:v>0.140558733297708</c:v>
                </c:pt>
                <c:pt idx="183">
                  <c:v>0.140310094698169</c:v>
                </c:pt>
                <c:pt idx="184">
                  <c:v>0.140061895922978</c:v>
                </c:pt>
                <c:pt idx="185">
                  <c:v>0.139814136194115</c:v>
                </c:pt>
                <c:pt idx="186">
                  <c:v>0.13956681473494</c:v>
                </c:pt>
                <c:pt idx="187">
                  <c:v>0.139319930770182</c:v>
                </c:pt>
                <c:pt idx="188">
                  <c:v>0.139073483525946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'Supercap 2 N, ü'!$K$18</c:f>
              <c:strCache>
                <c:ptCount val="1"/>
                <c:pt idx="0">
                  <c:v>Q [Ah]</c:v>
                </c:pt>
              </c:strCache>
            </c:strRef>
          </c:tx>
          <c:val>
            <c:numRef>
              <c:f>'Supercap 2 N, ü'!$K$20:$K$208</c:f>
              <c:numCache>
                <c:formatCode>0.00</c:formatCode>
                <c:ptCount val="189"/>
                <c:pt idx="0">
                  <c:v>20.80289488453017</c:v>
                </c:pt>
                <c:pt idx="1">
                  <c:v>20.77250274710304</c:v>
                </c:pt>
                <c:pt idx="2">
                  <c:v>20.74215685059028</c:v>
                </c:pt>
                <c:pt idx="3">
                  <c:v>20.71185712463744</c:v>
                </c:pt>
                <c:pt idx="4">
                  <c:v>20.68160349899713</c:v>
                </c:pt>
                <c:pt idx="5">
                  <c:v>20.65139590352879</c:v>
                </c:pt>
                <c:pt idx="6">
                  <c:v>20.62123426819862</c:v>
                </c:pt>
                <c:pt idx="7">
                  <c:v>20.59111852307937</c:v>
                </c:pt>
                <c:pt idx="8">
                  <c:v>20.56104859835017</c:v>
                </c:pt>
                <c:pt idx="9">
                  <c:v>20.53102442429638</c:v>
                </c:pt>
                <c:pt idx="10">
                  <c:v>20.50104593130945</c:v>
                </c:pt>
                <c:pt idx="11">
                  <c:v>20.47111304988671</c:v>
                </c:pt>
                <c:pt idx="12">
                  <c:v>20.44122571063125</c:v>
                </c:pt>
                <c:pt idx="13">
                  <c:v>20.41138384425175</c:v>
                </c:pt>
                <c:pt idx="14">
                  <c:v>20.38158738156231</c:v>
                </c:pt>
                <c:pt idx="15">
                  <c:v>20.37419213095174</c:v>
                </c:pt>
                <c:pt idx="16">
                  <c:v>20.36679959516483</c:v>
                </c:pt>
                <c:pt idx="17">
                  <c:v>20.35940977320497</c:v>
                </c:pt>
                <c:pt idx="18">
                  <c:v>20.3520226640759</c:v>
                </c:pt>
                <c:pt idx="19">
                  <c:v>20.34463826678173</c:v>
                </c:pt>
                <c:pt idx="20">
                  <c:v>20.33725658032693</c:v>
                </c:pt>
                <c:pt idx="21">
                  <c:v>20.32987760371635</c:v>
                </c:pt>
                <c:pt idx="22">
                  <c:v>20.32250133595519</c:v>
                </c:pt>
                <c:pt idx="23">
                  <c:v>20.31512777604902</c:v>
                </c:pt>
                <c:pt idx="24">
                  <c:v>20.3077569230038</c:v>
                </c:pt>
                <c:pt idx="25">
                  <c:v>20.30038877582579</c:v>
                </c:pt>
                <c:pt idx="26">
                  <c:v>20.29302333352168</c:v>
                </c:pt>
                <c:pt idx="27">
                  <c:v>20.28566059509851</c:v>
                </c:pt>
                <c:pt idx="28">
                  <c:v>20.27830055956366</c:v>
                </c:pt>
                <c:pt idx="29">
                  <c:v>20.27094322592489</c:v>
                </c:pt>
                <c:pt idx="30">
                  <c:v>20.26358859319033</c:v>
                </c:pt>
                <c:pt idx="31">
                  <c:v>20.23401173277857</c:v>
                </c:pt>
                <c:pt idx="32">
                  <c:v>20.20447987285659</c:v>
                </c:pt>
                <c:pt idx="33">
                  <c:v>20.17499294495722</c:v>
                </c:pt>
                <c:pt idx="34">
                  <c:v>20.14555088071745</c:v>
                </c:pt>
                <c:pt idx="35">
                  <c:v>20.1161536118783</c:v>
                </c:pt>
                <c:pt idx="36">
                  <c:v>20.08680107028462</c:v>
                </c:pt>
                <c:pt idx="37">
                  <c:v>20.05749318788498</c:v>
                </c:pt>
                <c:pt idx="38">
                  <c:v>20.02822989673146</c:v>
                </c:pt>
                <c:pt idx="39">
                  <c:v>19.99901112897956</c:v>
                </c:pt>
                <c:pt idx="40">
                  <c:v>19.96983681688798</c:v>
                </c:pt>
                <c:pt idx="41">
                  <c:v>19.94070689281848</c:v>
                </c:pt>
                <c:pt idx="42">
                  <c:v>19.91162128923575</c:v>
                </c:pt>
                <c:pt idx="43">
                  <c:v>19.88257993870721</c:v>
                </c:pt>
                <c:pt idx="44">
                  <c:v>19.85358277390291</c:v>
                </c:pt>
                <c:pt idx="45">
                  <c:v>19.8246297275953</c:v>
                </c:pt>
                <c:pt idx="46">
                  <c:v>19.81744380637988</c:v>
                </c:pt>
                <c:pt idx="47">
                  <c:v>19.81026052314255</c:v>
                </c:pt>
                <c:pt idx="48">
                  <c:v>19.80307987691487</c:v>
                </c:pt>
                <c:pt idx="49">
                  <c:v>19.79590186672882</c:v>
                </c:pt>
                <c:pt idx="50">
                  <c:v>19.78872649161666</c:v>
                </c:pt>
                <c:pt idx="51">
                  <c:v>19.78155375061107</c:v>
                </c:pt>
                <c:pt idx="52">
                  <c:v>19.77438364274506</c:v>
                </c:pt>
                <c:pt idx="53">
                  <c:v>19.76721616705199</c:v>
                </c:pt>
                <c:pt idx="54">
                  <c:v>19.76005132256557</c:v>
                </c:pt>
                <c:pt idx="55">
                  <c:v>19.75288910831989</c:v>
                </c:pt>
                <c:pt idx="56">
                  <c:v>19.74572952334937</c:v>
                </c:pt>
                <c:pt idx="57">
                  <c:v>19.73857256668879</c:v>
                </c:pt>
                <c:pt idx="58">
                  <c:v>19.7314182373733</c:v>
                </c:pt>
                <c:pt idx="59">
                  <c:v>19.72426653443838</c:v>
                </c:pt>
                <c:pt idx="60">
                  <c:v>19.71711745691989</c:v>
                </c:pt>
                <c:pt idx="61">
                  <c:v>19.68836724253545</c:v>
                </c:pt>
                <c:pt idx="62">
                  <c:v>19.65966077091852</c:v>
                </c:pt>
                <c:pt idx="63">
                  <c:v>19.63099797551552</c:v>
                </c:pt>
                <c:pt idx="64">
                  <c:v>19.60237878987413</c:v>
                </c:pt>
                <c:pt idx="65">
                  <c:v>19.57380314764313</c:v>
                </c:pt>
                <c:pt idx="66">
                  <c:v>19.54527098257226</c:v>
                </c:pt>
                <c:pt idx="67">
                  <c:v>19.51678222851205</c:v>
                </c:pt>
                <c:pt idx="68">
                  <c:v>19.48833681941369</c:v>
                </c:pt>
                <c:pt idx="69">
                  <c:v>19.45993468932884</c:v>
                </c:pt>
                <c:pt idx="70">
                  <c:v>19.43157577240952</c:v>
                </c:pt>
                <c:pt idx="71">
                  <c:v>19.40326000290791</c:v>
                </c:pt>
                <c:pt idx="72">
                  <c:v>19.37498731517626</c:v>
                </c:pt>
                <c:pt idx="73">
                  <c:v>19.34675764366667</c:v>
                </c:pt>
                <c:pt idx="74">
                  <c:v>19.31857092293098</c:v>
                </c:pt>
                <c:pt idx="75">
                  <c:v>19.29042708762061</c:v>
                </c:pt>
                <c:pt idx="76">
                  <c:v>19.26232607248641</c:v>
                </c:pt>
                <c:pt idx="77">
                  <c:v>19.2342678123785</c:v>
                </c:pt>
                <c:pt idx="78">
                  <c:v>19.20625224224613</c:v>
                </c:pt>
                <c:pt idx="79">
                  <c:v>19.1782792971375</c:v>
                </c:pt>
                <c:pt idx="80">
                  <c:v>19.15034891219966</c:v>
                </c:pt>
                <c:pt idx="81">
                  <c:v>19.12246102267832</c:v>
                </c:pt>
                <c:pt idx="82">
                  <c:v>19.09461556391772</c:v>
                </c:pt>
                <c:pt idx="83">
                  <c:v>19.06681247136046</c:v>
                </c:pt>
                <c:pt idx="84">
                  <c:v>19.03905168054737</c:v>
                </c:pt>
                <c:pt idx="85">
                  <c:v>19.01133312711735</c:v>
                </c:pt>
                <c:pt idx="86">
                  <c:v>18.98365674680724</c:v>
                </c:pt>
                <c:pt idx="87">
                  <c:v>18.95602247545163</c:v>
                </c:pt>
                <c:pt idx="88">
                  <c:v>18.92843024898274</c:v>
                </c:pt>
                <c:pt idx="89">
                  <c:v>18.90088000343028</c:v>
                </c:pt>
                <c:pt idx="90">
                  <c:v>18.87337167492129</c:v>
                </c:pt>
                <c:pt idx="91">
                  <c:v>18.903574007248</c:v>
                </c:pt>
                <c:pt idx="92">
                  <c:v>18.9338228375334</c:v>
                </c:pt>
                <c:pt idx="93">
                  <c:v>18.96411823736337</c:v>
                </c:pt>
                <c:pt idx="94">
                  <c:v>18.99446027843399</c:v>
                </c:pt>
                <c:pt idx="95">
                  <c:v>19.02484903255171</c:v>
                </c:pt>
                <c:pt idx="96">
                  <c:v>19.05528457163354</c:v>
                </c:pt>
                <c:pt idx="97">
                  <c:v>19.0857669677072</c:v>
                </c:pt>
                <c:pt idx="98">
                  <c:v>19.11629629291133</c:v>
                </c:pt>
                <c:pt idx="99">
                  <c:v>19.14687261949557</c:v>
                </c:pt>
                <c:pt idx="100">
                  <c:v>19.17749601982086</c:v>
                </c:pt>
                <c:pt idx="101">
                  <c:v>19.2081665663595</c:v>
                </c:pt>
                <c:pt idx="102">
                  <c:v>19.23888433169538</c:v>
                </c:pt>
                <c:pt idx="103">
                  <c:v>19.26964938852413</c:v>
                </c:pt>
                <c:pt idx="104">
                  <c:v>19.30046180965331</c:v>
                </c:pt>
                <c:pt idx="105">
                  <c:v>19.33132166800255</c:v>
                </c:pt>
                <c:pt idx="106">
                  <c:v>19.36222903660378</c:v>
                </c:pt>
                <c:pt idx="107">
                  <c:v>19.39318398860131</c:v>
                </c:pt>
                <c:pt idx="108">
                  <c:v>19.42418659725212</c:v>
                </c:pt>
                <c:pt idx="109">
                  <c:v>19.45523693592592</c:v>
                </c:pt>
                <c:pt idx="110">
                  <c:v>19.48633507810542</c:v>
                </c:pt>
                <c:pt idx="111">
                  <c:v>19.51748109738642</c:v>
                </c:pt>
                <c:pt idx="112">
                  <c:v>19.54867506747807</c:v>
                </c:pt>
                <c:pt idx="113">
                  <c:v>19.57991706220296</c:v>
                </c:pt>
                <c:pt idx="114">
                  <c:v>19.61120715549735</c:v>
                </c:pt>
                <c:pt idx="115">
                  <c:v>19.64254542141132</c:v>
                </c:pt>
                <c:pt idx="116">
                  <c:v>19.67393193410897</c:v>
                </c:pt>
                <c:pt idx="117">
                  <c:v>19.70536676786856</c:v>
                </c:pt>
                <c:pt idx="118">
                  <c:v>19.73684999708271</c:v>
                </c:pt>
                <c:pt idx="119">
                  <c:v>19.76838169625859</c:v>
                </c:pt>
                <c:pt idx="120">
                  <c:v>19.79996194001805</c:v>
                </c:pt>
                <c:pt idx="121">
                  <c:v>19.81793159414763</c:v>
                </c:pt>
                <c:pt idx="122">
                  <c:v>19.83591725013957</c:v>
                </c:pt>
                <c:pt idx="123">
                  <c:v>19.85391892224343</c:v>
                </c:pt>
                <c:pt idx="124">
                  <c:v>19.87193662472146</c:v>
                </c:pt>
                <c:pt idx="125">
                  <c:v>19.88997037184862</c:v>
                </c:pt>
                <c:pt idx="126">
                  <c:v>19.90802017791254</c:v>
                </c:pt>
                <c:pt idx="127">
                  <c:v>19.92608605721362</c:v>
                </c:pt>
                <c:pt idx="128">
                  <c:v>19.94416802406498</c:v>
                </c:pt>
                <c:pt idx="129">
                  <c:v>19.96226609279245</c:v>
                </c:pt>
                <c:pt idx="130">
                  <c:v>19.98038027773469</c:v>
                </c:pt>
                <c:pt idx="131">
                  <c:v>19.99851059324305</c:v>
                </c:pt>
                <c:pt idx="132">
                  <c:v>20.01665705368172</c:v>
                </c:pt>
                <c:pt idx="133">
                  <c:v>20.03481967342765</c:v>
                </c:pt>
                <c:pt idx="134">
                  <c:v>20.0529984668706</c:v>
                </c:pt>
                <c:pt idx="135">
                  <c:v>20.07119344841313</c:v>
                </c:pt>
                <c:pt idx="136">
                  <c:v>20.08940463247066</c:v>
                </c:pt>
                <c:pt idx="137">
                  <c:v>20.10763203347142</c:v>
                </c:pt>
                <c:pt idx="138">
                  <c:v>20.1258756658565</c:v>
                </c:pt>
                <c:pt idx="139">
                  <c:v>20.14413554407982</c:v>
                </c:pt>
                <c:pt idx="140">
                  <c:v>20.16241168260823</c:v>
                </c:pt>
                <c:pt idx="141">
                  <c:v>20.1807040959214</c:v>
                </c:pt>
                <c:pt idx="142">
                  <c:v>20.19901279851194</c:v>
                </c:pt>
                <c:pt idx="143">
                  <c:v>20.21733780488533</c:v>
                </c:pt>
                <c:pt idx="144">
                  <c:v>20.23567912956</c:v>
                </c:pt>
                <c:pt idx="145">
                  <c:v>20.25403678706729</c:v>
                </c:pt>
                <c:pt idx="146">
                  <c:v>20.27241079195148</c:v>
                </c:pt>
                <c:pt idx="147">
                  <c:v>20.29080115876981</c:v>
                </c:pt>
                <c:pt idx="148">
                  <c:v>20.30920790209247</c:v>
                </c:pt>
                <c:pt idx="149">
                  <c:v>20.32763103650264</c:v>
                </c:pt>
                <c:pt idx="150">
                  <c:v>20.34607057659647</c:v>
                </c:pt>
                <c:pt idx="151">
                  <c:v>20.32860311937887</c:v>
                </c:pt>
                <c:pt idx="152">
                  <c:v>20.31115111835652</c:v>
                </c:pt>
                <c:pt idx="153">
                  <c:v>20.29371455985292</c:v>
                </c:pt>
                <c:pt idx="154">
                  <c:v>20.27629343020365</c:v>
                </c:pt>
                <c:pt idx="155">
                  <c:v>20.25888771575637</c:v>
                </c:pt>
                <c:pt idx="156">
                  <c:v>20.24149740287085</c:v>
                </c:pt>
                <c:pt idx="157">
                  <c:v>20.22412247791892</c:v>
                </c:pt>
                <c:pt idx="158">
                  <c:v>20.20676292728445</c:v>
                </c:pt>
                <c:pt idx="159">
                  <c:v>20.18941873736339</c:v>
                </c:pt>
                <c:pt idx="160">
                  <c:v>20.1720898945637</c:v>
                </c:pt>
                <c:pt idx="161">
                  <c:v>20.15477638530539</c:v>
                </c:pt>
                <c:pt idx="162">
                  <c:v>20.13747819602045</c:v>
                </c:pt>
                <c:pt idx="163">
                  <c:v>20.12019531315293</c:v>
                </c:pt>
                <c:pt idx="164">
                  <c:v>20.10292772315882</c:v>
                </c:pt>
                <c:pt idx="165">
                  <c:v>20.08567541250614</c:v>
                </c:pt>
                <c:pt idx="166">
                  <c:v>20.06843836767485</c:v>
                </c:pt>
                <c:pt idx="167">
                  <c:v>20.05121657515689</c:v>
                </c:pt>
                <c:pt idx="168">
                  <c:v>20.03401002145614</c:v>
                </c:pt>
                <c:pt idx="169">
                  <c:v>20.01681869308845</c:v>
                </c:pt>
                <c:pt idx="170">
                  <c:v>19.99964257658159</c:v>
                </c:pt>
                <c:pt idx="171">
                  <c:v>19.98248165847521</c:v>
                </c:pt>
                <c:pt idx="172">
                  <c:v>19.96533592532093</c:v>
                </c:pt>
                <c:pt idx="173">
                  <c:v>19.94820536368224</c:v>
                </c:pt>
                <c:pt idx="174">
                  <c:v>19.93108996013452</c:v>
                </c:pt>
                <c:pt idx="175">
                  <c:v>19.91398970126503</c:v>
                </c:pt>
                <c:pt idx="176">
                  <c:v>19.89690457367291</c:v>
                </c:pt>
                <c:pt idx="177">
                  <c:v>19.87983456396915</c:v>
                </c:pt>
                <c:pt idx="178">
                  <c:v>19.86277965877658</c:v>
                </c:pt>
                <c:pt idx="179">
                  <c:v>19.84573984472987</c:v>
                </c:pt>
                <c:pt idx="180">
                  <c:v>19.82871510847552</c:v>
                </c:pt>
                <c:pt idx="181">
                  <c:v>19.81170543667186</c:v>
                </c:pt>
                <c:pt idx="182">
                  <c:v>19.794710815989</c:v>
                </c:pt>
                <c:pt idx="183">
                  <c:v>19.77773123310885</c:v>
                </c:pt>
                <c:pt idx="184">
                  <c:v>19.76076667472512</c:v>
                </c:pt>
                <c:pt idx="185">
                  <c:v>19.74381712754328</c:v>
                </c:pt>
                <c:pt idx="186">
                  <c:v>19.72688257828057</c:v>
                </c:pt>
                <c:pt idx="187">
                  <c:v>19.70996301366599</c:v>
                </c:pt>
                <c:pt idx="188">
                  <c:v>19.69305842044026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5731656"/>
        <c:axId val="2085734632"/>
      </c:lineChart>
      <c:catAx>
        <c:axId val="20857316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de-DE"/>
          </a:p>
        </c:txPr>
        <c:crossAx val="2085734632"/>
        <c:crosses val="autoZero"/>
        <c:auto val="1"/>
        <c:lblAlgn val="ctr"/>
        <c:lblOffset val="100"/>
        <c:noMultiLvlLbl val="0"/>
      </c:catAx>
      <c:valAx>
        <c:axId val="2085734632"/>
        <c:scaling>
          <c:orientation val="minMax"/>
        </c:scaling>
        <c:delete val="0"/>
        <c:axPos val="l"/>
        <c:majorGridlines/>
        <c:numFmt formatCode="0.000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de-DE"/>
          </a:p>
        </c:txPr>
        <c:crossAx val="20857316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1400"/>
          </a:pPr>
          <a:endParaRPr lang="de-DE"/>
        </a:p>
      </c:txPr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'Supercap 2 N, ü'!$D$18</c:f>
              <c:strCache>
                <c:ptCount val="1"/>
                <c:pt idx="0">
                  <c:v>RL [Ω]</c:v>
                </c:pt>
              </c:strCache>
            </c:strRef>
          </c:tx>
          <c:val>
            <c:numRef>
              <c:f>'Supercap 2 N, ü'!$D$20:$D$208</c:f>
              <c:numCache>
                <c:formatCode>General</c:formatCode>
                <c:ptCount val="189"/>
                <c:pt idx="0">
                  <c:v>0.02178</c:v>
                </c:pt>
                <c:pt idx="1">
                  <c:v>0.02178</c:v>
                </c:pt>
                <c:pt idx="2">
                  <c:v>0.02178</c:v>
                </c:pt>
                <c:pt idx="3">
                  <c:v>0.02178</c:v>
                </c:pt>
                <c:pt idx="4">
                  <c:v>0.02178</c:v>
                </c:pt>
                <c:pt idx="5">
                  <c:v>0.02178</c:v>
                </c:pt>
                <c:pt idx="6">
                  <c:v>0.02178</c:v>
                </c:pt>
                <c:pt idx="7">
                  <c:v>0.02178</c:v>
                </c:pt>
                <c:pt idx="8">
                  <c:v>0.02178</c:v>
                </c:pt>
                <c:pt idx="9">
                  <c:v>0.02178</c:v>
                </c:pt>
                <c:pt idx="10">
                  <c:v>0.02178</c:v>
                </c:pt>
                <c:pt idx="11">
                  <c:v>0.02178</c:v>
                </c:pt>
                <c:pt idx="12">
                  <c:v>0.02178</c:v>
                </c:pt>
                <c:pt idx="13">
                  <c:v>0.02178</c:v>
                </c:pt>
                <c:pt idx="14">
                  <c:v>0.02178</c:v>
                </c:pt>
                <c:pt idx="15">
                  <c:v>0.09075</c:v>
                </c:pt>
                <c:pt idx="16">
                  <c:v>0.09075</c:v>
                </c:pt>
                <c:pt idx="17">
                  <c:v>0.09075</c:v>
                </c:pt>
                <c:pt idx="18">
                  <c:v>0.09075</c:v>
                </c:pt>
                <c:pt idx="19">
                  <c:v>0.09075</c:v>
                </c:pt>
                <c:pt idx="20">
                  <c:v>0.09075</c:v>
                </c:pt>
                <c:pt idx="21">
                  <c:v>0.09075</c:v>
                </c:pt>
                <c:pt idx="22">
                  <c:v>0.09075</c:v>
                </c:pt>
                <c:pt idx="23">
                  <c:v>0.09075</c:v>
                </c:pt>
                <c:pt idx="24">
                  <c:v>0.09075</c:v>
                </c:pt>
                <c:pt idx="25">
                  <c:v>0.09075</c:v>
                </c:pt>
                <c:pt idx="26">
                  <c:v>0.09075</c:v>
                </c:pt>
                <c:pt idx="27">
                  <c:v>0.09075</c:v>
                </c:pt>
                <c:pt idx="28">
                  <c:v>0.09075</c:v>
                </c:pt>
                <c:pt idx="29">
                  <c:v>0.09075</c:v>
                </c:pt>
                <c:pt idx="30">
                  <c:v>0.09075</c:v>
                </c:pt>
                <c:pt idx="31">
                  <c:v>0.02178</c:v>
                </c:pt>
                <c:pt idx="32">
                  <c:v>0.02178</c:v>
                </c:pt>
                <c:pt idx="33">
                  <c:v>0.02178</c:v>
                </c:pt>
                <c:pt idx="34">
                  <c:v>0.02178</c:v>
                </c:pt>
                <c:pt idx="35">
                  <c:v>0.02178</c:v>
                </c:pt>
                <c:pt idx="36">
                  <c:v>0.02178</c:v>
                </c:pt>
                <c:pt idx="37">
                  <c:v>0.02178</c:v>
                </c:pt>
                <c:pt idx="38">
                  <c:v>0.02178</c:v>
                </c:pt>
                <c:pt idx="39">
                  <c:v>0.02178</c:v>
                </c:pt>
                <c:pt idx="40">
                  <c:v>0.02178</c:v>
                </c:pt>
                <c:pt idx="41">
                  <c:v>0.02178</c:v>
                </c:pt>
                <c:pt idx="42">
                  <c:v>0.02178</c:v>
                </c:pt>
                <c:pt idx="43">
                  <c:v>0.02178</c:v>
                </c:pt>
                <c:pt idx="44">
                  <c:v>0.02178</c:v>
                </c:pt>
                <c:pt idx="45">
                  <c:v>0.02178</c:v>
                </c:pt>
                <c:pt idx="46">
                  <c:v>0.09075</c:v>
                </c:pt>
                <c:pt idx="47">
                  <c:v>0.09075</c:v>
                </c:pt>
                <c:pt idx="48">
                  <c:v>0.09075</c:v>
                </c:pt>
                <c:pt idx="49">
                  <c:v>0.09075</c:v>
                </c:pt>
                <c:pt idx="50">
                  <c:v>0.09075</c:v>
                </c:pt>
                <c:pt idx="51">
                  <c:v>0.09075</c:v>
                </c:pt>
                <c:pt idx="52">
                  <c:v>0.09075</c:v>
                </c:pt>
                <c:pt idx="53">
                  <c:v>0.09075</c:v>
                </c:pt>
                <c:pt idx="54">
                  <c:v>0.09075</c:v>
                </c:pt>
                <c:pt idx="55">
                  <c:v>0.09075</c:v>
                </c:pt>
                <c:pt idx="56">
                  <c:v>0.09075</c:v>
                </c:pt>
                <c:pt idx="57">
                  <c:v>0.09075</c:v>
                </c:pt>
                <c:pt idx="58">
                  <c:v>0.09075</c:v>
                </c:pt>
                <c:pt idx="59">
                  <c:v>0.09075</c:v>
                </c:pt>
                <c:pt idx="60">
                  <c:v>0.09075</c:v>
                </c:pt>
                <c:pt idx="61">
                  <c:v>0.02178</c:v>
                </c:pt>
                <c:pt idx="62">
                  <c:v>0.02178</c:v>
                </c:pt>
                <c:pt idx="63">
                  <c:v>0.02178</c:v>
                </c:pt>
                <c:pt idx="64">
                  <c:v>0.02178</c:v>
                </c:pt>
                <c:pt idx="65">
                  <c:v>0.02178</c:v>
                </c:pt>
                <c:pt idx="66">
                  <c:v>0.02178</c:v>
                </c:pt>
                <c:pt idx="67">
                  <c:v>0.02178</c:v>
                </c:pt>
                <c:pt idx="68">
                  <c:v>0.02178</c:v>
                </c:pt>
                <c:pt idx="69">
                  <c:v>0.02178</c:v>
                </c:pt>
                <c:pt idx="70">
                  <c:v>0.02178</c:v>
                </c:pt>
                <c:pt idx="71">
                  <c:v>0.02178</c:v>
                </c:pt>
                <c:pt idx="72">
                  <c:v>0.02178</c:v>
                </c:pt>
                <c:pt idx="73">
                  <c:v>0.02178</c:v>
                </c:pt>
                <c:pt idx="74">
                  <c:v>0.02178</c:v>
                </c:pt>
                <c:pt idx="75">
                  <c:v>0.02178</c:v>
                </c:pt>
                <c:pt idx="76">
                  <c:v>0.02178</c:v>
                </c:pt>
                <c:pt idx="77">
                  <c:v>0.02178</c:v>
                </c:pt>
                <c:pt idx="78">
                  <c:v>0.02178</c:v>
                </c:pt>
                <c:pt idx="79">
                  <c:v>0.02178</c:v>
                </c:pt>
                <c:pt idx="80">
                  <c:v>0.02178</c:v>
                </c:pt>
                <c:pt idx="81">
                  <c:v>0.02178</c:v>
                </c:pt>
                <c:pt idx="82">
                  <c:v>0.02178</c:v>
                </c:pt>
                <c:pt idx="83">
                  <c:v>0.02178</c:v>
                </c:pt>
                <c:pt idx="84">
                  <c:v>0.02178</c:v>
                </c:pt>
                <c:pt idx="85">
                  <c:v>0.02178</c:v>
                </c:pt>
                <c:pt idx="86">
                  <c:v>0.02178</c:v>
                </c:pt>
                <c:pt idx="87">
                  <c:v>0.02178</c:v>
                </c:pt>
                <c:pt idx="88">
                  <c:v>0.02178</c:v>
                </c:pt>
                <c:pt idx="89">
                  <c:v>0.02178</c:v>
                </c:pt>
                <c:pt idx="90">
                  <c:v>0.02178</c:v>
                </c:pt>
                <c:pt idx="91">
                  <c:v>-0.02178</c:v>
                </c:pt>
                <c:pt idx="92">
                  <c:v>-0.02178</c:v>
                </c:pt>
                <c:pt idx="93">
                  <c:v>-0.02178</c:v>
                </c:pt>
                <c:pt idx="94">
                  <c:v>-0.02178</c:v>
                </c:pt>
                <c:pt idx="95">
                  <c:v>-0.02178</c:v>
                </c:pt>
                <c:pt idx="96">
                  <c:v>-0.02178</c:v>
                </c:pt>
                <c:pt idx="97">
                  <c:v>-0.02178</c:v>
                </c:pt>
                <c:pt idx="98">
                  <c:v>-0.02178</c:v>
                </c:pt>
                <c:pt idx="99">
                  <c:v>-0.02178</c:v>
                </c:pt>
                <c:pt idx="100">
                  <c:v>-0.02178</c:v>
                </c:pt>
                <c:pt idx="101">
                  <c:v>-0.02178</c:v>
                </c:pt>
                <c:pt idx="102">
                  <c:v>-0.02178</c:v>
                </c:pt>
                <c:pt idx="103">
                  <c:v>-0.02178</c:v>
                </c:pt>
                <c:pt idx="104">
                  <c:v>-0.02178</c:v>
                </c:pt>
                <c:pt idx="105">
                  <c:v>-0.02178</c:v>
                </c:pt>
                <c:pt idx="106">
                  <c:v>-0.02178</c:v>
                </c:pt>
                <c:pt idx="107">
                  <c:v>-0.02178</c:v>
                </c:pt>
                <c:pt idx="108">
                  <c:v>-0.02178</c:v>
                </c:pt>
                <c:pt idx="109">
                  <c:v>-0.02178</c:v>
                </c:pt>
                <c:pt idx="110">
                  <c:v>-0.02178</c:v>
                </c:pt>
                <c:pt idx="111">
                  <c:v>-0.02178</c:v>
                </c:pt>
                <c:pt idx="112">
                  <c:v>-0.02178</c:v>
                </c:pt>
                <c:pt idx="113">
                  <c:v>-0.02178</c:v>
                </c:pt>
                <c:pt idx="114">
                  <c:v>-0.02178</c:v>
                </c:pt>
                <c:pt idx="115">
                  <c:v>-0.02178</c:v>
                </c:pt>
                <c:pt idx="116">
                  <c:v>-0.02178</c:v>
                </c:pt>
                <c:pt idx="117">
                  <c:v>-0.02178</c:v>
                </c:pt>
                <c:pt idx="118">
                  <c:v>-0.02178</c:v>
                </c:pt>
                <c:pt idx="119">
                  <c:v>-0.02178</c:v>
                </c:pt>
                <c:pt idx="120">
                  <c:v>-0.02178</c:v>
                </c:pt>
                <c:pt idx="121" formatCode="0.000">
                  <c:v>-0.037551724137931</c:v>
                </c:pt>
                <c:pt idx="122" formatCode="0.000">
                  <c:v>-0.037551724137931</c:v>
                </c:pt>
                <c:pt idx="123" formatCode="0.000">
                  <c:v>-0.037551724137931</c:v>
                </c:pt>
                <c:pt idx="124" formatCode="0.000">
                  <c:v>-0.037551724137931</c:v>
                </c:pt>
                <c:pt idx="125" formatCode="0.000">
                  <c:v>-0.037551724137931</c:v>
                </c:pt>
                <c:pt idx="126" formatCode="0.000">
                  <c:v>-0.037551724137931</c:v>
                </c:pt>
                <c:pt idx="127" formatCode="0.000">
                  <c:v>-0.037551724137931</c:v>
                </c:pt>
                <c:pt idx="128" formatCode="0.000">
                  <c:v>-0.037551724137931</c:v>
                </c:pt>
                <c:pt idx="129" formatCode="0.000">
                  <c:v>-0.037551724137931</c:v>
                </c:pt>
                <c:pt idx="130" formatCode="0.000">
                  <c:v>-0.037551724137931</c:v>
                </c:pt>
                <c:pt idx="131" formatCode="0.000">
                  <c:v>-0.037551724137931</c:v>
                </c:pt>
                <c:pt idx="132" formatCode="0.000">
                  <c:v>-0.037551724137931</c:v>
                </c:pt>
                <c:pt idx="133" formatCode="0.000">
                  <c:v>-0.037551724137931</c:v>
                </c:pt>
                <c:pt idx="134" formatCode="0.000">
                  <c:v>-0.037551724137931</c:v>
                </c:pt>
                <c:pt idx="135" formatCode="0.000">
                  <c:v>-0.037551724137931</c:v>
                </c:pt>
                <c:pt idx="136" formatCode="0.000">
                  <c:v>-0.037551724137931</c:v>
                </c:pt>
                <c:pt idx="137" formatCode="0.000">
                  <c:v>-0.037551724137931</c:v>
                </c:pt>
                <c:pt idx="138" formatCode="0.000">
                  <c:v>-0.037551724137931</c:v>
                </c:pt>
                <c:pt idx="139" formatCode="0.000">
                  <c:v>-0.037551724137931</c:v>
                </c:pt>
                <c:pt idx="140" formatCode="0.000">
                  <c:v>-0.037551724137931</c:v>
                </c:pt>
                <c:pt idx="141" formatCode="0.000">
                  <c:v>-0.037551724137931</c:v>
                </c:pt>
                <c:pt idx="142" formatCode="0.000">
                  <c:v>-0.037551724137931</c:v>
                </c:pt>
                <c:pt idx="143" formatCode="0.000">
                  <c:v>-0.037551724137931</c:v>
                </c:pt>
                <c:pt idx="144" formatCode="0.000">
                  <c:v>-0.037551724137931</c:v>
                </c:pt>
                <c:pt idx="145" formatCode="0.000">
                  <c:v>-0.037551724137931</c:v>
                </c:pt>
                <c:pt idx="146" formatCode="0.000">
                  <c:v>-0.037551724137931</c:v>
                </c:pt>
                <c:pt idx="147" formatCode="0.000">
                  <c:v>-0.037551724137931</c:v>
                </c:pt>
                <c:pt idx="148" formatCode="0.000">
                  <c:v>-0.037551724137931</c:v>
                </c:pt>
                <c:pt idx="149" formatCode="0.000">
                  <c:v>-0.037551724137931</c:v>
                </c:pt>
                <c:pt idx="150" formatCode="0.000">
                  <c:v>-0.037551724137931</c:v>
                </c:pt>
                <c:pt idx="151" formatCode="0.000">
                  <c:v>0.037551724137931</c:v>
                </c:pt>
                <c:pt idx="152" formatCode="0.000">
                  <c:v>0.037551724137931</c:v>
                </c:pt>
                <c:pt idx="153" formatCode="0.000">
                  <c:v>0.037551724137931</c:v>
                </c:pt>
                <c:pt idx="154" formatCode="0.000">
                  <c:v>0.037551724137931</c:v>
                </c:pt>
                <c:pt idx="155" formatCode="0.000">
                  <c:v>0.037551724137931</c:v>
                </c:pt>
                <c:pt idx="156" formatCode="0.000">
                  <c:v>0.037551724137931</c:v>
                </c:pt>
                <c:pt idx="157" formatCode="0.000">
                  <c:v>0.037551724137931</c:v>
                </c:pt>
                <c:pt idx="158" formatCode="0.000">
                  <c:v>0.037551724137931</c:v>
                </c:pt>
                <c:pt idx="159" formatCode="0.000">
                  <c:v>0.037551724137931</c:v>
                </c:pt>
                <c:pt idx="160" formatCode="0.000">
                  <c:v>0.037551724137931</c:v>
                </c:pt>
                <c:pt idx="161" formatCode="0.000">
                  <c:v>0.037551724137931</c:v>
                </c:pt>
                <c:pt idx="162" formatCode="0.000">
                  <c:v>0.037551724137931</c:v>
                </c:pt>
                <c:pt idx="163" formatCode="0.000">
                  <c:v>0.037551724137931</c:v>
                </c:pt>
                <c:pt idx="164" formatCode="0.000">
                  <c:v>0.037551724137931</c:v>
                </c:pt>
                <c:pt idx="165" formatCode="0.000">
                  <c:v>0.037551724137931</c:v>
                </c:pt>
                <c:pt idx="166" formatCode="0.000">
                  <c:v>0.037551724137931</c:v>
                </c:pt>
                <c:pt idx="167" formatCode="0.000">
                  <c:v>0.037551724137931</c:v>
                </c:pt>
                <c:pt idx="168" formatCode="0.000">
                  <c:v>0.037551724137931</c:v>
                </c:pt>
                <c:pt idx="169" formatCode="0.000">
                  <c:v>0.037551724137931</c:v>
                </c:pt>
                <c:pt idx="170" formatCode="0.000">
                  <c:v>0.037551724137931</c:v>
                </c:pt>
                <c:pt idx="171" formatCode="0.000">
                  <c:v>0.037551724137931</c:v>
                </c:pt>
                <c:pt idx="172" formatCode="0.000">
                  <c:v>0.037551724137931</c:v>
                </c:pt>
                <c:pt idx="173" formatCode="0.000">
                  <c:v>0.037551724137931</c:v>
                </c:pt>
                <c:pt idx="174" formatCode="0.000">
                  <c:v>0.037551724137931</c:v>
                </c:pt>
                <c:pt idx="175" formatCode="0.000">
                  <c:v>0.037551724137931</c:v>
                </c:pt>
                <c:pt idx="176" formatCode="0.000">
                  <c:v>0.037551724137931</c:v>
                </c:pt>
                <c:pt idx="177" formatCode="0.000">
                  <c:v>0.037551724137931</c:v>
                </c:pt>
                <c:pt idx="178" formatCode="0.000">
                  <c:v>0.037551724137931</c:v>
                </c:pt>
                <c:pt idx="179" formatCode="0.000">
                  <c:v>0.037551724137931</c:v>
                </c:pt>
                <c:pt idx="180" formatCode="0.000">
                  <c:v>0.037551724137931</c:v>
                </c:pt>
                <c:pt idx="181" formatCode="0.000">
                  <c:v>0.037551724137931</c:v>
                </c:pt>
                <c:pt idx="182" formatCode="0.000">
                  <c:v>0.037551724137931</c:v>
                </c:pt>
                <c:pt idx="183" formatCode="0.000">
                  <c:v>0.037551724137931</c:v>
                </c:pt>
                <c:pt idx="184" formatCode="0.000">
                  <c:v>0.037551724137931</c:v>
                </c:pt>
                <c:pt idx="185" formatCode="0.000">
                  <c:v>0.037551724137931</c:v>
                </c:pt>
                <c:pt idx="186" formatCode="0.000">
                  <c:v>0.037551724137931</c:v>
                </c:pt>
                <c:pt idx="187" formatCode="0.000">
                  <c:v>0.037551724137931</c:v>
                </c:pt>
                <c:pt idx="188" formatCode="0.000">
                  <c:v>0.037551724137931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'Supercap 2 N, ü'!$F$18</c:f>
              <c:strCache>
                <c:ptCount val="1"/>
                <c:pt idx="0">
                  <c:v>u1 [V]</c:v>
                </c:pt>
              </c:strCache>
            </c:strRef>
          </c:tx>
          <c:val>
            <c:numRef>
              <c:f>'Supercap 2 N, ü'!$F$20:$F$208</c:f>
              <c:numCache>
                <c:formatCode>0.00</c:formatCode>
                <c:ptCount val="189"/>
                <c:pt idx="0">
                  <c:v>2.496196309449722</c:v>
                </c:pt>
                <c:pt idx="1">
                  <c:v>2.492398406124165</c:v>
                </c:pt>
                <c:pt idx="2">
                  <c:v>2.488606281218205</c:v>
                </c:pt>
                <c:pt idx="3">
                  <c:v>2.484819925940112</c:v>
                </c:pt>
                <c:pt idx="4">
                  <c:v>2.481039331511536</c:v>
                </c:pt>
                <c:pt idx="5">
                  <c:v>2.477264489167481</c:v>
                </c:pt>
                <c:pt idx="6">
                  <c:v>2.473495390156287</c:v>
                </c:pt>
                <c:pt idx="7">
                  <c:v>2.46973202573961</c:v>
                </c:pt>
                <c:pt idx="8">
                  <c:v>2.4659743871924</c:v>
                </c:pt>
                <c:pt idx="9">
                  <c:v>2.462222465802884</c:v>
                </c:pt>
                <c:pt idx="10">
                  <c:v>2.458476252872542</c:v>
                </c:pt>
                <c:pt idx="11">
                  <c:v>2.454735739716088</c:v>
                </c:pt>
                <c:pt idx="12">
                  <c:v>2.451000917661454</c:v>
                </c:pt>
                <c:pt idx="13">
                  <c:v>2.447271778049761</c:v>
                </c:pt>
                <c:pt idx="14">
                  <c:v>2.443548312235309</c:v>
                </c:pt>
                <c:pt idx="15">
                  <c:v>2.442651276672896</c:v>
                </c:pt>
                <c:pt idx="16">
                  <c:v>2.441754570415532</c:v>
                </c:pt>
                <c:pt idx="17">
                  <c:v>2.440858193342331</c:v>
                </c:pt>
                <c:pt idx="18">
                  <c:v>2.439962145332445</c:v>
                </c:pt>
                <c:pt idx="19">
                  <c:v>2.439066426265076</c:v>
                </c:pt>
                <c:pt idx="20">
                  <c:v>2.438171036019467</c:v>
                </c:pt>
                <c:pt idx="21">
                  <c:v>2.437275974474907</c:v>
                </c:pt>
                <c:pt idx="22">
                  <c:v>2.436381241510729</c:v>
                </c:pt>
                <c:pt idx="23">
                  <c:v>2.435486837006308</c:v>
                </c:pt>
                <c:pt idx="24">
                  <c:v>2.434592760841066</c:v>
                </c:pt>
                <c:pt idx="25">
                  <c:v>2.43369901289447</c:v>
                </c:pt>
                <c:pt idx="26">
                  <c:v>2.432805593046028</c:v>
                </c:pt>
                <c:pt idx="27">
                  <c:v>2.431912501175295</c:v>
                </c:pt>
                <c:pt idx="28">
                  <c:v>2.431019737161869</c:v>
                </c:pt>
                <c:pt idx="29">
                  <c:v>2.430127300885391</c:v>
                </c:pt>
                <c:pt idx="30">
                  <c:v>2.42923519222555</c:v>
                </c:pt>
                <c:pt idx="31">
                  <c:v>2.425539168647522</c:v>
                </c:pt>
                <c:pt idx="32">
                  <c:v>2.421848768481476</c:v>
                </c:pt>
                <c:pt idx="33">
                  <c:v>2.418163983171527</c:v>
                </c:pt>
                <c:pt idx="34">
                  <c:v>2.414484804174802</c:v>
                </c:pt>
                <c:pt idx="35">
                  <c:v>2.41081122296143</c:v>
                </c:pt>
                <c:pt idx="36">
                  <c:v>2.407143231014518</c:v>
                </c:pt>
                <c:pt idx="37">
                  <c:v>2.403480819830128</c:v>
                </c:pt>
                <c:pt idx="38">
                  <c:v>2.399823980917263</c:v>
                </c:pt>
                <c:pt idx="39">
                  <c:v>2.396172705797845</c:v>
                </c:pt>
                <c:pt idx="40">
                  <c:v>2.392526986006694</c:v>
                </c:pt>
                <c:pt idx="41">
                  <c:v>2.388886813091511</c:v>
                </c:pt>
                <c:pt idx="42">
                  <c:v>2.385252178612855</c:v>
                </c:pt>
                <c:pt idx="43">
                  <c:v>2.381623074144127</c:v>
                </c:pt>
                <c:pt idx="44">
                  <c:v>2.377999491271549</c:v>
                </c:pt>
                <c:pt idx="45">
                  <c:v>2.374381421594143</c:v>
                </c:pt>
                <c:pt idx="46">
                  <c:v>2.373509777451386</c:v>
                </c:pt>
                <c:pt idx="47">
                  <c:v>2.372638453292395</c:v>
                </c:pt>
                <c:pt idx="48">
                  <c:v>2.371767448999705</c:v>
                </c:pt>
                <c:pt idx="49">
                  <c:v>2.37089676445589</c:v>
                </c:pt>
                <c:pt idx="50">
                  <c:v>2.37002639954357</c:v>
                </c:pt>
                <c:pt idx="51">
                  <c:v>2.369156354145407</c:v>
                </c:pt>
                <c:pt idx="52">
                  <c:v>2.368286628144106</c:v>
                </c:pt>
                <c:pt idx="53">
                  <c:v>2.367417221422415</c:v>
                </c:pt>
                <c:pt idx="54">
                  <c:v>2.366548133863126</c:v>
                </c:pt>
                <c:pt idx="55">
                  <c:v>2.365679365349072</c:v>
                </c:pt>
                <c:pt idx="56">
                  <c:v>2.364810915763132</c:v>
                </c:pt>
                <c:pt idx="57">
                  <c:v>2.363942784988225</c:v>
                </c:pt>
                <c:pt idx="58">
                  <c:v>2.363074972907314</c:v>
                </c:pt>
                <c:pt idx="59">
                  <c:v>2.362207479403408</c:v>
                </c:pt>
                <c:pt idx="60">
                  <c:v>2.361340304359553</c:v>
                </c:pt>
                <c:pt idx="61">
                  <c:v>2.35774758123888</c:v>
                </c:pt>
                <c:pt idx="62">
                  <c:v>2.354160324361</c:v>
                </c:pt>
                <c:pt idx="63">
                  <c:v>2.350578525409156</c:v>
                </c:pt>
                <c:pt idx="64">
                  <c:v>2.347002176079242</c:v>
                </c:pt>
                <c:pt idx="65">
                  <c:v>2.343431268079789</c:v>
                </c:pt>
                <c:pt idx="66">
                  <c:v>2.339865793131941</c:v>
                </c:pt>
                <c:pt idx="67">
                  <c:v>2.33630574296944</c:v>
                </c:pt>
                <c:pt idx="68">
                  <c:v>2.332751109338602</c:v>
                </c:pt>
                <c:pt idx="69">
                  <c:v>2.329201883998305</c:v>
                </c:pt>
                <c:pt idx="70">
                  <c:v>2.325658058719964</c:v>
                </c:pt>
                <c:pt idx="71">
                  <c:v>2.322119625287512</c:v>
                </c:pt>
                <c:pt idx="72">
                  <c:v>2.318586575497384</c:v>
                </c:pt>
                <c:pt idx="73">
                  <c:v>2.315058901158496</c:v>
                </c:pt>
                <c:pt idx="74">
                  <c:v>2.311536594092227</c:v>
                </c:pt>
                <c:pt idx="75">
                  <c:v>2.3080196461324</c:v>
                </c:pt>
                <c:pt idx="76">
                  <c:v>2.30450804912526</c:v>
                </c:pt>
                <c:pt idx="77">
                  <c:v>2.301001794929461</c:v>
                </c:pt>
                <c:pt idx="78">
                  <c:v>2.297500875416042</c:v>
                </c:pt>
                <c:pt idx="79">
                  <c:v>2.294005282468412</c:v>
                </c:pt>
                <c:pt idx="80">
                  <c:v>2.290515007982327</c:v>
                </c:pt>
                <c:pt idx="81">
                  <c:v>2.287030043865875</c:v>
                </c:pt>
                <c:pt idx="82">
                  <c:v>2.283550382039453</c:v>
                </c:pt>
                <c:pt idx="83">
                  <c:v>2.280076014435755</c:v>
                </c:pt>
                <c:pt idx="84">
                  <c:v>2.276606932999745</c:v>
                </c:pt>
                <c:pt idx="85">
                  <c:v>2.273143129688646</c:v>
                </c:pt>
                <c:pt idx="86">
                  <c:v>2.269684596471915</c:v>
                </c:pt>
                <c:pt idx="87">
                  <c:v>2.266231325331231</c:v>
                </c:pt>
                <c:pt idx="88">
                  <c:v>2.262783308260469</c:v>
                </c:pt>
                <c:pt idx="89">
                  <c:v>2.259340537265686</c:v>
                </c:pt>
                <c:pt idx="90">
                  <c:v>2.255903004365104</c:v>
                </c:pt>
                <c:pt idx="91">
                  <c:v>2.25937607669592</c:v>
                </c:pt>
                <c:pt idx="92">
                  <c:v>2.262854495990409</c:v>
                </c:pt>
                <c:pt idx="93">
                  <c:v>2.266338270480482</c:v>
                </c:pt>
                <c:pt idx="94">
                  <c:v>2.269827408410722</c:v>
                </c:pt>
                <c:pt idx="95">
                  <c:v>2.273321918038407</c:v>
                </c:pt>
                <c:pt idx="96">
                  <c:v>2.276821807633527</c:v>
                </c:pt>
                <c:pt idx="97">
                  <c:v>2.280327085478802</c:v>
                </c:pt>
                <c:pt idx="98">
                  <c:v>2.283837759869705</c:v>
                </c:pt>
                <c:pt idx="99">
                  <c:v>2.287353839114481</c:v>
                </c:pt>
                <c:pt idx="100">
                  <c:v>2.290875331534165</c:v>
                </c:pt>
                <c:pt idx="101">
                  <c:v>2.294402245462602</c:v>
                </c:pt>
                <c:pt idx="102">
                  <c:v>2.29793458924647</c:v>
                </c:pt>
                <c:pt idx="103">
                  <c:v>2.301472371245294</c:v>
                </c:pt>
                <c:pt idx="104">
                  <c:v>2.305015599831471</c:v>
                </c:pt>
                <c:pt idx="105">
                  <c:v>2.308564283390286</c:v>
                </c:pt>
                <c:pt idx="106">
                  <c:v>2.312118430319936</c:v>
                </c:pt>
                <c:pt idx="107">
                  <c:v>2.315678049031545</c:v>
                </c:pt>
                <c:pt idx="108">
                  <c:v>2.319243147949188</c:v>
                </c:pt>
                <c:pt idx="109">
                  <c:v>2.322813735509907</c:v>
                </c:pt>
                <c:pt idx="110">
                  <c:v>2.326389820163737</c:v>
                </c:pt>
                <c:pt idx="111">
                  <c:v>2.329971410373718</c:v>
                </c:pt>
                <c:pt idx="112">
                  <c:v>2.333558514615923</c:v>
                </c:pt>
                <c:pt idx="113">
                  <c:v>2.337151141379471</c:v>
                </c:pt>
                <c:pt idx="114">
                  <c:v>2.340749299166554</c:v>
                </c:pt>
                <c:pt idx="115">
                  <c:v>2.34435299649245</c:v>
                </c:pt>
                <c:pt idx="116">
                  <c:v>2.347962241885549</c:v>
                </c:pt>
                <c:pt idx="117">
                  <c:v>2.351577043887369</c:v>
                </c:pt>
                <c:pt idx="118">
                  <c:v>2.355197411052581</c:v>
                </c:pt>
                <c:pt idx="119">
                  <c:v>2.358823351949024</c:v>
                </c:pt>
                <c:pt idx="120">
                  <c:v>2.362454875157727</c:v>
                </c:pt>
                <c:pt idx="121">
                  <c:v>2.364558626153252</c:v>
                </c:pt>
                <c:pt idx="122">
                  <c:v>2.366664250525619</c:v>
                </c:pt>
                <c:pt idx="123">
                  <c:v>2.368771749943056</c:v>
                </c:pt>
                <c:pt idx="124">
                  <c:v>2.370881126075281</c:v>
                </c:pt>
                <c:pt idx="125">
                  <c:v>2.372992380593495</c:v>
                </c:pt>
                <c:pt idx="126">
                  <c:v>2.375105515170389</c:v>
                </c:pt>
                <c:pt idx="127">
                  <c:v>2.377220531480143</c:v>
                </c:pt>
                <c:pt idx="128">
                  <c:v>2.379337431198429</c:v>
                </c:pt>
                <c:pt idx="129">
                  <c:v>2.38145621600241</c:v>
                </c:pt>
                <c:pt idx="130">
                  <c:v>2.383576887570743</c:v>
                </c:pt>
                <c:pt idx="131">
                  <c:v>2.385699447583578</c:v>
                </c:pt>
                <c:pt idx="132">
                  <c:v>2.387823897722565</c:v>
                </c:pt>
                <c:pt idx="133">
                  <c:v>2.389950239670848</c:v>
                </c:pt>
                <c:pt idx="134">
                  <c:v>2.392078475113072</c:v>
                </c:pt>
                <c:pt idx="135">
                  <c:v>2.394208605735379</c:v>
                </c:pt>
                <c:pt idx="136">
                  <c:v>2.396340633225418</c:v>
                </c:pt>
                <c:pt idx="137">
                  <c:v>2.398474559272335</c:v>
                </c:pt>
                <c:pt idx="138">
                  <c:v>2.400610385566785</c:v>
                </c:pt>
                <c:pt idx="139">
                  <c:v>2.402748113800924</c:v>
                </c:pt>
                <c:pt idx="140">
                  <c:v>2.404887745668418</c:v>
                </c:pt>
                <c:pt idx="141">
                  <c:v>2.407029282864442</c:v>
                </c:pt>
                <c:pt idx="142">
                  <c:v>2.409172727085676</c:v>
                </c:pt>
                <c:pt idx="143">
                  <c:v>2.411318080030317</c:v>
                </c:pt>
                <c:pt idx="144">
                  <c:v>2.413465343398068</c:v>
                </c:pt>
                <c:pt idx="145">
                  <c:v>2.415614518890151</c:v>
                </c:pt>
                <c:pt idx="146">
                  <c:v>2.417765608209299</c:v>
                </c:pt>
                <c:pt idx="147">
                  <c:v>2.419918613059763</c:v>
                </c:pt>
                <c:pt idx="148">
                  <c:v>2.422073535147312</c:v>
                </c:pt>
                <c:pt idx="149">
                  <c:v>2.424230376179233</c:v>
                </c:pt>
                <c:pt idx="150">
                  <c:v>2.426389137864334</c:v>
                </c:pt>
                <c:pt idx="151">
                  <c:v>2.424242131358572</c:v>
                </c:pt>
                <c:pt idx="152">
                  <c:v>2.422097024645743</c:v>
                </c:pt>
                <c:pt idx="153">
                  <c:v>2.419953816044802</c:v>
                </c:pt>
                <c:pt idx="154">
                  <c:v>2.417812503876192</c:v>
                </c:pt>
                <c:pt idx="155">
                  <c:v>2.415673086461843</c:v>
                </c:pt>
                <c:pt idx="156">
                  <c:v>2.41353556212517</c:v>
                </c:pt>
                <c:pt idx="157">
                  <c:v>2.411399929191067</c:v>
                </c:pt>
                <c:pt idx="158">
                  <c:v>2.409266185985917</c:v>
                </c:pt>
                <c:pt idx="159">
                  <c:v>2.407134330837581</c:v>
                </c:pt>
                <c:pt idx="160">
                  <c:v>2.405004362075398</c:v>
                </c:pt>
                <c:pt idx="161">
                  <c:v>2.402876278030187</c:v>
                </c:pt>
                <c:pt idx="162">
                  <c:v>2.400750077034245</c:v>
                </c:pt>
                <c:pt idx="163">
                  <c:v>2.398625757421342</c:v>
                </c:pt>
                <c:pt idx="164">
                  <c:v>2.396503317526724</c:v>
                </c:pt>
                <c:pt idx="165">
                  <c:v>2.394382755687109</c:v>
                </c:pt>
                <c:pt idx="166">
                  <c:v>2.39226407024069</c:v>
                </c:pt>
                <c:pt idx="167">
                  <c:v>2.390147259527126</c:v>
                </c:pt>
                <c:pt idx="168">
                  <c:v>2.388032321887548</c:v>
                </c:pt>
                <c:pt idx="169">
                  <c:v>2.385919255664553</c:v>
                </c:pt>
                <c:pt idx="170">
                  <c:v>2.383808059202207</c:v>
                </c:pt>
                <c:pt idx="171">
                  <c:v>2.381698730846039</c:v>
                </c:pt>
                <c:pt idx="172">
                  <c:v>2.379591268943044</c:v>
                </c:pt>
                <c:pt idx="173">
                  <c:v>2.377485671841677</c:v>
                </c:pt>
                <c:pt idx="174">
                  <c:v>2.375381937891857</c:v>
                </c:pt>
                <c:pt idx="175">
                  <c:v>2.373280065444962</c:v>
                </c:pt>
                <c:pt idx="176">
                  <c:v>2.371180052853828</c:v>
                </c:pt>
                <c:pt idx="177">
                  <c:v>2.36908189847275</c:v>
                </c:pt>
                <c:pt idx="178">
                  <c:v>2.366985600657479</c:v>
                </c:pt>
                <c:pt idx="179">
                  <c:v>2.36489115776522</c:v>
                </c:pt>
                <c:pt idx="180">
                  <c:v>2.362798568154631</c:v>
                </c:pt>
                <c:pt idx="181">
                  <c:v>2.360707830185824</c:v>
                </c:pt>
                <c:pt idx="182">
                  <c:v>2.358618942220362</c:v>
                </c:pt>
                <c:pt idx="183">
                  <c:v>2.356531902621258</c:v>
                </c:pt>
                <c:pt idx="184">
                  <c:v>2.354446709752971</c:v>
                </c:pt>
                <c:pt idx="185">
                  <c:v>2.352363361981411</c:v>
                </c:pt>
                <c:pt idx="186">
                  <c:v>2.350281857673929</c:v>
                </c:pt>
                <c:pt idx="187">
                  <c:v>2.348202195199327</c:v>
                </c:pt>
                <c:pt idx="188">
                  <c:v>2.346124372927845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5046504"/>
        <c:axId val="2085049496"/>
      </c:lineChart>
      <c:catAx>
        <c:axId val="2085046504"/>
        <c:scaling>
          <c:orientation val="minMax"/>
        </c:scaling>
        <c:delete val="0"/>
        <c:axPos val="b"/>
        <c:majorTickMark val="out"/>
        <c:minorTickMark val="none"/>
        <c:tickLblPos val="nextTo"/>
        <c:crossAx val="2085049496"/>
        <c:crosses val="autoZero"/>
        <c:auto val="1"/>
        <c:lblAlgn val="ctr"/>
        <c:lblOffset val="100"/>
        <c:noMultiLvlLbl val="0"/>
      </c:catAx>
      <c:valAx>
        <c:axId val="20850494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85046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 sz="1400"/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212697720013914"/>
          <c:y val="0.0149068322981366"/>
          <c:w val="0.920252600955001"/>
          <c:h val="0.783590746808823"/>
        </c:manualLayout>
      </c:layout>
      <c:lineChart>
        <c:grouping val="standard"/>
        <c:varyColors val="0"/>
        <c:ser>
          <c:idx val="0"/>
          <c:order val="0"/>
          <c:tx>
            <c:strRef>
              <c:f>Teststrecke!$J$21</c:f>
              <c:strCache>
                <c:ptCount val="1"/>
                <c:pt idx="0">
                  <c:v>Eges(t)</c:v>
                </c:pt>
              </c:strCache>
            </c:strRef>
          </c:tx>
          <c:spPr>
            <a:ln w="22225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Teststrecke!$B$23:$B$2621</c:f>
              <c:numCache>
                <c:formatCode>#,##0.0</c:formatCode>
                <c:ptCount val="2599"/>
                <c:pt idx="0" formatCode="#,##0">
                  <c:v>0.0</c:v>
                </c:pt>
                <c:pt idx="1">
                  <c:v>27.12856043110085</c:v>
                </c:pt>
                <c:pt idx="2">
                  <c:v>54.2571208622017</c:v>
                </c:pt>
                <c:pt idx="3">
                  <c:v>81.38568129330254</c:v>
                </c:pt>
                <c:pt idx="4" formatCode="#,##0">
                  <c:v>108.5142417244034</c:v>
                </c:pt>
                <c:pt idx="5" formatCode="#,##0">
                  <c:v>135.6428021555042</c:v>
                </c:pt>
                <c:pt idx="6" formatCode="#,##0">
                  <c:v>162.7713625866051</c:v>
                </c:pt>
                <c:pt idx="7" formatCode="#,##0">
                  <c:v>189.899923017706</c:v>
                </c:pt>
                <c:pt idx="8" formatCode="#,##0">
                  <c:v>217.0284834488068</c:v>
                </c:pt>
                <c:pt idx="9" formatCode="#,##0">
                  <c:v>244.1570438799076</c:v>
                </c:pt>
                <c:pt idx="10" formatCode="#,##0">
                  <c:v>271.2856043110085</c:v>
                </c:pt>
                <c:pt idx="11" formatCode="#,##0">
                  <c:v>298.4141647421093</c:v>
                </c:pt>
                <c:pt idx="12" formatCode="#,##0">
                  <c:v>325.5427251732101</c:v>
                </c:pt>
                <c:pt idx="13" formatCode="#,##0">
                  <c:v>352.671285604311</c:v>
                </c:pt>
                <c:pt idx="14" formatCode="#,##0">
                  <c:v>379.7998460354118</c:v>
                </c:pt>
                <c:pt idx="15" formatCode="#,##0">
                  <c:v>406.9284064665127</c:v>
                </c:pt>
                <c:pt idx="16" formatCode="#,##0">
                  <c:v>434.0569668976136</c:v>
                </c:pt>
                <c:pt idx="17" formatCode="#,##0">
                  <c:v>461.1855273287144</c:v>
                </c:pt>
                <c:pt idx="18" formatCode="#,##0">
                  <c:v>488.3140877598152</c:v>
                </c:pt>
                <c:pt idx="19" formatCode="#,##0">
                  <c:v>515.4426481909161</c:v>
                </c:pt>
                <c:pt idx="20" formatCode="#,##0">
                  <c:v>542.571208622017</c:v>
                </c:pt>
                <c:pt idx="21" formatCode="#,##0">
                  <c:v>569.6997690531178</c:v>
                </c:pt>
                <c:pt idx="22" formatCode="#,##0">
                  <c:v>596.8283294842187</c:v>
                </c:pt>
                <c:pt idx="23" formatCode="#,##0">
                  <c:v>623.9568899153195</c:v>
                </c:pt>
                <c:pt idx="24" formatCode="#,##0">
                  <c:v>651.0854503464203</c:v>
                </c:pt>
                <c:pt idx="25" formatCode="#,##0">
                  <c:v>678.214010777521</c:v>
                </c:pt>
                <c:pt idx="26" formatCode="#,##0">
                  <c:v>705.342571208622</c:v>
                </c:pt>
                <c:pt idx="27" formatCode="#,##0">
                  <c:v>732.4711316397228</c:v>
                </c:pt>
                <c:pt idx="28" formatCode="#,##0">
                  <c:v>759.5996920708237</c:v>
                </c:pt>
                <c:pt idx="29" formatCode="#,##0">
                  <c:v>786.7282525019245</c:v>
                </c:pt>
                <c:pt idx="30" formatCode="#,##0">
                  <c:v>813.8568129330255</c:v>
                </c:pt>
                <c:pt idx="31" formatCode="#,##0">
                  <c:v>840.9853733641263</c:v>
                </c:pt>
                <c:pt idx="32" formatCode="#,##0">
                  <c:v>868.1139337952271</c:v>
                </c:pt>
                <c:pt idx="33" formatCode="#,##0">
                  <c:v>895.242494226328</c:v>
                </c:pt>
                <c:pt idx="34" formatCode="#,##0">
                  <c:v>922.3710546574288</c:v>
                </c:pt>
                <c:pt idx="35" formatCode="#,##0">
                  <c:v>949.4996150885297</c:v>
                </c:pt>
                <c:pt idx="36" formatCode="#,##0">
                  <c:v>976.6281755196305</c:v>
                </c:pt>
                <c:pt idx="37" formatCode="#,##0">
                  <c:v>1003.756735950731</c:v>
                </c:pt>
                <c:pt idx="38" formatCode="#,##0">
                  <c:v>1030.885296381832</c:v>
                </c:pt>
                <c:pt idx="39" formatCode="#,##0">
                  <c:v>1058.013856812933</c:v>
                </c:pt>
                <c:pt idx="40" formatCode="#,##0">
                  <c:v>1085.142417244034</c:v>
                </c:pt>
                <c:pt idx="41" formatCode="#,##0">
                  <c:v>1112.270977675135</c:v>
                </c:pt>
                <c:pt idx="42" formatCode="#,##0">
                  <c:v>1139.399538106236</c:v>
                </c:pt>
                <c:pt idx="43" formatCode="#,##0">
                  <c:v>1166.528098537337</c:v>
                </c:pt>
                <c:pt idx="44" formatCode="#,##0">
                  <c:v>1193.656658968437</c:v>
                </c:pt>
                <c:pt idx="45" formatCode="#,##0">
                  <c:v>1220.785219399538</c:v>
                </c:pt>
                <c:pt idx="46" formatCode="#,##0">
                  <c:v>1247.913779830639</c:v>
                </c:pt>
                <c:pt idx="47" formatCode="#,##0">
                  <c:v>1275.04234026174</c:v>
                </c:pt>
                <c:pt idx="48" formatCode="#,##0">
                  <c:v>1302.170900692841</c:v>
                </c:pt>
                <c:pt idx="49" formatCode="#,##0">
                  <c:v>1329.299461123941</c:v>
                </c:pt>
                <c:pt idx="50" formatCode="#,##0">
                  <c:v>1356.428021555042</c:v>
                </c:pt>
                <c:pt idx="51" formatCode="#,##0">
                  <c:v>1383.556581986143</c:v>
                </c:pt>
                <c:pt idx="52" formatCode="#,##0">
                  <c:v>1410.685142417244</c:v>
                </c:pt>
                <c:pt idx="53" formatCode="#,##0">
                  <c:v>1437.813702848345</c:v>
                </c:pt>
                <c:pt idx="54" formatCode="#,##0">
                  <c:v>1464.942263279446</c:v>
                </c:pt>
                <c:pt idx="55" formatCode="#,##0">
                  <c:v>1492.070823710547</c:v>
                </c:pt>
                <c:pt idx="56" formatCode="#,##0">
                  <c:v>1519.199384141647</c:v>
                </c:pt>
                <c:pt idx="57" formatCode="#,##0">
                  <c:v>1546.327944572748</c:v>
                </c:pt>
                <c:pt idx="58" formatCode="#,##0">
                  <c:v>1573.45650500385</c:v>
                </c:pt>
                <c:pt idx="59" formatCode="#,##0">
                  <c:v>1600.58506543495</c:v>
                </c:pt>
                <c:pt idx="60" formatCode="#,##0">
                  <c:v>1627.713625866051</c:v>
                </c:pt>
                <c:pt idx="61" formatCode="#,##0">
                  <c:v>1654.842186297152</c:v>
                </c:pt>
                <c:pt idx="62" formatCode="#,##0">
                  <c:v>1681.970746728253</c:v>
                </c:pt>
                <c:pt idx="63" formatCode="#,##0">
                  <c:v>1709.099307159353</c:v>
                </c:pt>
                <c:pt idx="64" formatCode="#,##0">
                  <c:v>1736.227867590454</c:v>
                </c:pt>
                <c:pt idx="65" formatCode="#,##0">
                  <c:v>1763.356428021555</c:v>
                </c:pt>
                <c:pt idx="66" formatCode="#,##0">
                  <c:v>1790.484988452656</c:v>
                </c:pt>
                <c:pt idx="67" formatCode="#,##0">
                  <c:v>1817.613548883757</c:v>
                </c:pt>
                <c:pt idx="68" formatCode="#,##0">
                  <c:v>1844.742109314858</c:v>
                </c:pt>
                <c:pt idx="69" formatCode="#,##0">
                  <c:v>1871.870669745959</c:v>
                </c:pt>
                <c:pt idx="70" formatCode="#,##0">
                  <c:v>1898.999230177059</c:v>
                </c:pt>
                <c:pt idx="71" formatCode="#,##0">
                  <c:v>1926.12779060816</c:v>
                </c:pt>
                <c:pt idx="72" formatCode="#,##0">
                  <c:v>1953.256351039261</c:v>
                </c:pt>
                <c:pt idx="73" formatCode="#,##0">
                  <c:v>1980.384911470362</c:v>
                </c:pt>
                <c:pt idx="74" formatCode="#,##0">
                  <c:v>2007.513471901463</c:v>
                </c:pt>
                <c:pt idx="75" formatCode="#,##0">
                  <c:v>2034.642032332564</c:v>
                </c:pt>
                <c:pt idx="76" formatCode="#,##0">
                  <c:v>2061.770592763664</c:v>
                </c:pt>
                <c:pt idx="77" formatCode="#,##0">
                  <c:v>2088.899153194765</c:v>
                </c:pt>
                <c:pt idx="78" formatCode="#,##0">
                  <c:v>2116.027713625866</c:v>
                </c:pt>
                <c:pt idx="79" formatCode="#,##0">
                  <c:v>2143.156274056967</c:v>
                </c:pt>
                <c:pt idx="80" formatCode="#,##0">
                  <c:v>2170.284834488068</c:v>
                </c:pt>
                <c:pt idx="81" formatCode="#,##0">
                  <c:v>2197.413394919168</c:v>
                </c:pt>
                <c:pt idx="82" formatCode="#,##0">
                  <c:v>2224.54195535027</c:v>
                </c:pt>
                <c:pt idx="83" formatCode="#,##0">
                  <c:v>2251.67051578137</c:v>
                </c:pt>
                <c:pt idx="84" formatCode="#,##0">
                  <c:v>2278.799076212471</c:v>
                </c:pt>
                <c:pt idx="85" formatCode="#,##0">
                  <c:v>2305.927636643572</c:v>
                </c:pt>
                <c:pt idx="86" formatCode="#,##0">
                  <c:v>2333.056197074673</c:v>
                </c:pt>
                <c:pt idx="87" formatCode="#,##0">
                  <c:v>2360.184757505774</c:v>
                </c:pt>
                <c:pt idx="88" formatCode="#,##0">
                  <c:v>2387.313317936874</c:v>
                </c:pt>
                <c:pt idx="89" formatCode="#,##0">
                  <c:v>2414.441878367975</c:v>
                </c:pt>
                <c:pt idx="90" formatCode="#,##0">
                  <c:v>2441.570438799076</c:v>
                </c:pt>
                <c:pt idx="91" formatCode="#,##0">
                  <c:v>2468.698999230177</c:v>
                </c:pt>
                <c:pt idx="92" formatCode="#,##0">
                  <c:v>2495.827559661278</c:v>
                </c:pt>
                <c:pt idx="93" formatCode="#,##0">
                  <c:v>2522.95612009238</c:v>
                </c:pt>
                <c:pt idx="94" formatCode="#,##0">
                  <c:v>2550.08468052348</c:v>
                </c:pt>
                <c:pt idx="95" formatCode="#,##0">
                  <c:v>2577.213240954581</c:v>
                </c:pt>
                <c:pt idx="96" formatCode="#,##0">
                  <c:v>2604.341801385681</c:v>
                </c:pt>
                <c:pt idx="97" formatCode="#,##0">
                  <c:v>2631.470361816782</c:v>
                </c:pt>
                <c:pt idx="98" formatCode="#,##0">
                  <c:v>2658.598922247883</c:v>
                </c:pt>
                <c:pt idx="99" formatCode="#,##0">
                  <c:v>2685.727482678984</c:v>
                </c:pt>
                <c:pt idx="100" formatCode="#,##0">
                  <c:v>2712.856043110085</c:v>
                </c:pt>
                <c:pt idx="101" formatCode="#,##0">
                  <c:v>2739.984603541186</c:v>
                </c:pt>
                <c:pt idx="102" formatCode="#,##0">
                  <c:v>2767.113163972286</c:v>
                </c:pt>
                <c:pt idx="103" formatCode="#,##0">
                  <c:v>2794.241724403387</c:v>
                </c:pt>
                <c:pt idx="104" formatCode="#,##0">
                  <c:v>2821.370284834488</c:v>
                </c:pt>
                <c:pt idx="105" formatCode="#,##0">
                  <c:v>2848.498845265589</c:v>
                </c:pt>
                <c:pt idx="106" formatCode="#,##0">
                  <c:v>2875.62740569669</c:v>
                </c:pt>
                <c:pt idx="107" formatCode="#,##0">
                  <c:v>2902.755966127791</c:v>
                </c:pt>
                <c:pt idx="108" formatCode="#,##0">
                  <c:v>2929.884526558892</c:v>
                </c:pt>
                <c:pt idx="109" formatCode="#,##0">
                  <c:v>2957.013086989992</c:v>
                </c:pt>
                <c:pt idx="110" formatCode="#,##0">
                  <c:v>2984.141647421093</c:v>
                </c:pt>
                <c:pt idx="111" formatCode="#,##0">
                  <c:v>3011.270207852194</c:v>
                </c:pt>
                <c:pt idx="112" formatCode="#,##0">
                  <c:v>3038.398768283295</c:v>
                </c:pt>
                <c:pt idx="113" formatCode="#,##0">
                  <c:v>3065.527328714396</c:v>
                </c:pt>
                <c:pt idx="114" formatCode="#,##0">
                  <c:v>3092.655889145497</c:v>
                </c:pt>
                <c:pt idx="115" formatCode="#,##0">
                  <c:v>3119.784449576598</c:v>
                </c:pt>
                <c:pt idx="116" formatCode="#,##0">
                  <c:v>3146.913010007698</c:v>
                </c:pt>
                <c:pt idx="117" formatCode="#,##0">
                  <c:v>3174.0415704388</c:v>
                </c:pt>
                <c:pt idx="118" formatCode="#,##0">
                  <c:v>3201.1701308699</c:v>
                </c:pt>
                <c:pt idx="119" formatCode="#,##0">
                  <c:v>3228.298691301001</c:v>
                </c:pt>
                <c:pt idx="120" formatCode="#,##0">
                  <c:v>3255.427251732102</c:v>
                </c:pt>
                <c:pt idx="121" formatCode="#,##0">
                  <c:v>3282.555812163203</c:v>
                </c:pt>
                <c:pt idx="122" formatCode="#,##0">
                  <c:v>3309.684372594303</c:v>
                </c:pt>
                <c:pt idx="123" formatCode="#,##0">
                  <c:v>3336.812933025404</c:v>
                </c:pt>
                <c:pt idx="124" formatCode="#,##0">
                  <c:v>3363.941493456505</c:v>
                </c:pt>
                <c:pt idx="125" formatCode="#,##0">
                  <c:v>3391.070053887606</c:v>
                </c:pt>
                <c:pt idx="126" formatCode="#,##0">
                  <c:v>3418.198614318707</c:v>
                </c:pt>
                <c:pt idx="127" formatCode="#,##0">
                  <c:v>3445.327174749807</c:v>
                </c:pt>
                <c:pt idx="128" formatCode="#,##0">
                  <c:v>3472.455735180908</c:v>
                </c:pt>
                <c:pt idx="129" formatCode="#,##0">
                  <c:v>3499.58429561201</c:v>
                </c:pt>
                <c:pt idx="130" formatCode="#,##0">
                  <c:v>3526.71285604311</c:v>
                </c:pt>
                <c:pt idx="131" formatCode="#,##0">
                  <c:v>3553.841416474211</c:v>
                </c:pt>
                <c:pt idx="132" formatCode="#,##0">
                  <c:v>3580.969976905312</c:v>
                </c:pt>
                <c:pt idx="133" formatCode="#,##0">
                  <c:v>3608.098537336413</c:v>
                </c:pt>
                <c:pt idx="134" formatCode="#,##0">
                  <c:v>3635.227097767513</c:v>
                </c:pt>
                <c:pt idx="135" formatCode="#,##0">
                  <c:v>3662.355658198614</c:v>
                </c:pt>
                <c:pt idx="136" formatCode="#,##0">
                  <c:v>3689.484218629715</c:v>
                </c:pt>
                <c:pt idx="137" formatCode="#,##0">
                  <c:v>3716.612779060816</c:v>
                </c:pt>
                <c:pt idx="138" formatCode="#,##0">
                  <c:v>3743.741339491917</c:v>
                </c:pt>
                <c:pt idx="139" formatCode="#,##0">
                  <c:v>3770.869899923018</c:v>
                </c:pt>
                <c:pt idx="140" formatCode="#,##0">
                  <c:v>3797.998460354119</c:v>
                </c:pt>
                <c:pt idx="141" formatCode="#,##0">
                  <c:v>3825.127020785219</c:v>
                </c:pt>
                <c:pt idx="142" formatCode="#,##0">
                  <c:v>3852.25558121632</c:v>
                </c:pt>
                <c:pt idx="143" formatCode="#,##0">
                  <c:v>3879.384141647421</c:v>
                </c:pt>
                <c:pt idx="144" formatCode="#,##0">
                  <c:v>3906.512702078522</c:v>
                </c:pt>
                <c:pt idx="145" formatCode="#,##0">
                  <c:v>3933.641262509623</c:v>
                </c:pt>
                <c:pt idx="146" formatCode="#,##0">
                  <c:v>3960.769822940724</c:v>
                </c:pt>
                <c:pt idx="147" formatCode="#,##0">
                  <c:v>3987.898383371825</c:v>
                </c:pt>
                <c:pt idx="148" formatCode="#,##0">
                  <c:v>4015.026943802925</c:v>
                </c:pt>
                <c:pt idx="149" formatCode="#,##0">
                  <c:v>4042.155504234026</c:v>
                </c:pt>
                <c:pt idx="150" formatCode="#,##0">
                  <c:v>4069.284064665127</c:v>
                </c:pt>
                <c:pt idx="151" formatCode="#,##0">
                  <c:v>4096.412625096228</c:v>
                </c:pt>
                <c:pt idx="152" formatCode="#,##0">
                  <c:v>4123.541185527328</c:v>
                </c:pt>
                <c:pt idx="153" formatCode="#,##0">
                  <c:v>4150.66974595843</c:v>
                </c:pt>
                <c:pt idx="154" formatCode="#,##0">
                  <c:v>4177.798306389531</c:v>
                </c:pt>
                <c:pt idx="155" formatCode="#,##0">
                  <c:v>4204.926866820631</c:v>
                </c:pt>
                <c:pt idx="156" formatCode="#,##0">
                  <c:v>4232.055427251731</c:v>
                </c:pt>
                <c:pt idx="157" formatCode="#,##0">
                  <c:v>4259.183987682834</c:v>
                </c:pt>
                <c:pt idx="158" formatCode="#,##0">
                  <c:v>4286.312548113934</c:v>
                </c:pt>
                <c:pt idx="159" formatCode="#,##0">
                  <c:v>4313.441108545035</c:v>
                </c:pt>
                <c:pt idx="160" formatCode="#,##0">
                  <c:v>4340.569668976135</c:v>
                </c:pt>
                <c:pt idx="161" formatCode="#,##0">
                  <c:v>4367.698229407236</c:v>
                </c:pt>
                <c:pt idx="162" formatCode="#,##0">
                  <c:v>4394.826789838337</c:v>
                </c:pt>
                <c:pt idx="163" formatCode="#,##0">
                  <c:v>4421.955350269438</c:v>
                </c:pt>
                <c:pt idx="164" formatCode="#,##0">
                  <c:v>4449.083910700539</c:v>
                </c:pt>
                <c:pt idx="165" formatCode="#,##0">
                  <c:v>4476.21247113164</c:v>
                </c:pt>
                <c:pt idx="166" formatCode="#,##0">
                  <c:v>4503.34103156274</c:v>
                </c:pt>
                <c:pt idx="167" formatCode="#,##0">
                  <c:v>4530.469591993841</c:v>
                </c:pt>
                <c:pt idx="168" formatCode="#,##0">
                  <c:v>4557.598152424943</c:v>
                </c:pt>
                <c:pt idx="169" formatCode="#,##0">
                  <c:v>4584.726712856043</c:v>
                </c:pt>
                <c:pt idx="170" formatCode="#,##0">
                  <c:v>4611.855273287143</c:v>
                </c:pt>
                <c:pt idx="171" formatCode="#,##0">
                  <c:v>4638.983833718245</c:v>
                </c:pt>
                <c:pt idx="172" formatCode="#,##0">
                  <c:v>4666.112394149346</c:v>
                </c:pt>
                <c:pt idx="173" formatCode="#,##0">
                  <c:v>4693.240954580446</c:v>
                </c:pt>
                <c:pt idx="174" formatCode="#,##0">
                  <c:v>4720.369515011547</c:v>
                </c:pt>
                <c:pt idx="175" formatCode="#,##0">
                  <c:v>4747.498075442649</c:v>
                </c:pt>
                <c:pt idx="176" formatCode="#,##0">
                  <c:v>4774.62663587375</c:v>
                </c:pt>
                <c:pt idx="177" formatCode="#,##0">
                  <c:v>4801.75519630485</c:v>
                </c:pt>
                <c:pt idx="178" formatCode="#,##0">
                  <c:v>4828.883756735951</c:v>
                </c:pt>
                <c:pt idx="179" formatCode="#,##0">
                  <c:v>4856.012317167052</c:v>
                </c:pt>
                <c:pt idx="180" formatCode="#,##0">
                  <c:v>4883.140877598153</c:v>
                </c:pt>
                <c:pt idx="181" formatCode="#,##0">
                  <c:v>4910.269438029253</c:v>
                </c:pt>
                <c:pt idx="182" formatCode="#,##0">
                  <c:v>4937.397998460354</c:v>
                </c:pt>
                <c:pt idx="183" formatCode="#,##0">
                  <c:v>4964.526558891455</c:v>
                </c:pt>
                <c:pt idx="184" formatCode="#,##0">
                  <c:v>4991.655119322556</c:v>
                </c:pt>
                <c:pt idx="185" formatCode="#,##0">
                  <c:v>5018.783679753656</c:v>
                </c:pt>
                <c:pt idx="186" formatCode="#,##0">
                  <c:v>5045.912240184758</c:v>
                </c:pt>
                <c:pt idx="187" formatCode="#,##0">
                  <c:v>5073.040800615858</c:v>
                </c:pt>
                <c:pt idx="188" formatCode="#,##0">
                  <c:v>5100.16936104696</c:v>
                </c:pt>
                <c:pt idx="189" formatCode="#,##0">
                  <c:v>5127.29792147806</c:v>
                </c:pt>
                <c:pt idx="190" formatCode="#,##0">
                  <c:v>5154.426481909161</c:v>
                </c:pt>
                <c:pt idx="191" formatCode="#,##0">
                  <c:v>5181.555042340262</c:v>
                </c:pt>
                <c:pt idx="192" formatCode="#,##0">
                  <c:v>5208.683602771362</c:v>
                </c:pt>
                <c:pt idx="193" formatCode="#,##0">
                  <c:v>5235.812163202464</c:v>
                </c:pt>
                <c:pt idx="194" formatCode="#,##0">
                  <c:v>5262.940723633565</c:v>
                </c:pt>
                <c:pt idx="195" formatCode="#,##0">
                  <c:v>5290.069284064665</c:v>
                </c:pt>
                <c:pt idx="196" formatCode="#,##0">
                  <c:v>5317.197844495765</c:v>
                </c:pt>
                <c:pt idx="197" formatCode="#,##0">
                  <c:v>5344.326404926867</c:v>
                </c:pt>
                <c:pt idx="198" formatCode="#,##0">
                  <c:v>5371.454965357967</c:v>
                </c:pt>
                <c:pt idx="199" formatCode="#,##0">
                  <c:v>5398.583525789068</c:v>
                </c:pt>
                <c:pt idx="200" formatCode="#,##0">
                  <c:v>5425.71208622017</c:v>
                </c:pt>
                <c:pt idx="201" formatCode="#,##0">
                  <c:v>5452.84064665127</c:v>
                </c:pt>
                <c:pt idx="202" formatCode="#,##0">
                  <c:v>5479.969207082371</c:v>
                </c:pt>
                <c:pt idx="203" formatCode="#,##0">
                  <c:v>5507.097767513472</c:v>
                </c:pt>
                <c:pt idx="204" formatCode="#,##0">
                  <c:v>5534.226327944573</c:v>
                </c:pt>
                <c:pt idx="205" formatCode="#,##0">
                  <c:v>5561.354888375674</c:v>
                </c:pt>
                <c:pt idx="206" formatCode="#,##0">
                  <c:v>5588.483448806775</c:v>
                </c:pt>
                <c:pt idx="207" formatCode="#,##0">
                  <c:v>5615.612009237875</c:v>
                </c:pt>
                <c:pt idx="208" formatCode="#,##0">
                  <c:v>5642.740569668976</c:v>
                </c:pt>
                <c:pt idx="209" formatCode="#,##0">
                  <c:v>5669.869130100077</c:v>
                </c:pt>
                <c:pt idx="210" formatCode="#,##0">
                  <c:v>5696.997690531178</c:v>
                </c:pt>
                <c:pt idx="211" formatCode="#,##0">
                  <c:v>5724.12625096228</c:v>
                </c:pt>
                <c:pt idx="212" formatCode="#,##0">
                  <c:v>5751.25481139338</c:v>
                </c:pt>
                <c:pt idx="213" formatCode="#,##0">
                  <c:v>5778.38337182448</c:v>
                </c:pt>
                <c:pt idx="214" formatCode="#,##0">
                  <c:v>5805.51193225558</c:v>
                </c:pt>
                <c:pt idx="215" formatCode="#,##0">
                  <c:v>5832.640492686683</c:v>
                </c:pt>
                <c:pt idx="216" formatCode="#,##0">
                  <c:v>5859.769053117783</c:v>
                </c:pt>
                <c:pt idx="217" formatCode="#,##0">
                  <c:v>5886.897613548884</c:v>
                </c:pt>
                <c:pt idx="218" formatCode="#,##0">
                  <c:v>5914.026173979984</c:v>
                </c:pt>
                <c:pt idx="219" formatCode="#,##0">
                  <c:v>5941.154734411085</c:v>
                </c:pt>
                <c:pt idx="220" formatCode="#,##0">
                  <c:v>5968.283294842186</c:v>
                </c:pt>
                <c:pt idx="221" formatCode="#,##0">
                  <c:v>5995.411855273287</c:v>
                </c:pt>
                <c:pt idx="222" formatCode="#,##0">
                  <c:v>6022.540415704389</c:v>
                </c:pt>
                <c:pt idx="223" formatCode="#,##0">
                  <c:v>6049.66897613549</c:v>
                </c:pt>
                <c:pt idx="224" formatCode="#,##0">
                  <c:v>6076.79753656659</c:v>
                </c:pt>
                <c:pt idx="225" formatCode="#,##0">
                  <c:v>6103.92609699769</c:v>
                </c:pt>
                <c:pt idx="226" formatCode="#,##0">
                  <c:v>6131.054657428792</c:v>
                </c:pt>
                <c:pt idx="227" formatCode="#,##0">
                  <c:v>6158.183217859892</c:v>
                </c:pt>
                <c:pt idx="228" formatCode="#,##0">
                  <c:v>6185.311778290993</c:v>
                </c:pt>
                <c:pt idx="229" formatCode="#,##0">
                  <c:v>6212.440338722095</c:v>
                </c:pt>
                <c:pt idx="230" formatCode="#,##0">
                  <c:v>6239.568899153195</c:v>
                </c:pt>
                <c:pt idx="231" formatCode="#,##0">
                  <c:v>6266.697459584296</c:v>
                </c:pt>
                <c:pt idx="232" formatCode="#,##0">
                  <c:v>6293.826020015396</c:v>
                </c:pt>
                <c:pt idx="233" formatCode="#,##0">
                  <c:v>6320.954580446498</c:v>
                </c:pt>
                <c:pt idx="234" formatCode="#,##0">
                  <c:v>6348.083140877598</c:v>
                </c:pt>
                <c:pt idx="235" formatCode="#,##0">
                  <c:v>6375.2117013087</c:v>
                </c:pt>
                <c:pt idx="236" formatCode="#,##0">
                  <c:v>6402.3402617398</c:v>
                </c:pt>
                <c:pt idx="237" formatCode="#,##0">
                  <c:v>6429.468822170901</c:v>
                </c:pt>
                <c:pt idx="238" formatCode="#,##0">
                  <c:v>6456.597382602002</c:v>
                </c:pt>
                <c:pt idx="239" formatCode="#,##0">
                  <c:v>6483.725943033102</c:v>
                </c:pt>
                <c:pt idx="240" formatCode="#,##0">
                  <c:v>6510.854503464203</c:v>
                </c:pt>
                <c:pt idx="241" formatCode="#,##0">
                  <c:v>6537.983063895304</c:v>
                </c:pt>
                <c:pt idx="242" formatCode="#,##0">
                  <c:v>6565.111624326405</c:v>
                </c:pt>
                <c:pt idx="243" formatCode="#,##0">
                  <c:v>6592.240184757505</c:v>
                </c:pt>
                <c:pt idx="244" formatCode="#,##0">
                  <c:v>6619.368745188607</c:v>
                </c:pt>
                <c:pt idx="245" formatCode="#,##0">
                  <c:v>6646.497305619708</c:v>
                </c:pt>
                <c:pt idx="246" formatCode="#,##0">
                  <c:v>6673.625866050808</c:v>
                </c:pt>
                <c:pt idx="247" formatCode="#,##0">
                  <c:v>6700.75442648191</c:v>
                </c:pt>
                <c:pt idx="248" formatCode="#,##0">
                  <c:v>6727.88298691301</c:v>
                </c:pt>
                <c:pt idx="249" formatCode="#,##0">
                  <c:v>6755.011547344111</c:v>
                </c:pt>
                <c:pt idx="250" formatCode="#,##0">
                  <c:v>6782.140107775211</c:v>
                </c:pt>
                <c:pt idx="251" formatCode="#,##0">
                  <c:v>6809.268668206313</c:v>
                </c:pt>
                <c:pt idx="252" formatCode="#,##0">
                  <c:v>6836.397228637413</c:v>
                </c:pt>
                <c:pt idx="253" formatCode="#,##0">
                  <c:v>6863.525789068514</c:v>
                </c:pt>
                <c:pt idx="254" formatCode="#,##0">
                  <c:v>6890.654349499614</c:v>
                </c:pt>
                <c:pt idx="255" formatCode="#,##0">
                  <c:v>6917.782909930716</c:v>
                </c:pt>
                <c:pt idx="256" formatCode="#,##0">
                  <c:v>6944.911470361817</c:v>
                </c:pt>
                <c:pt idx="257" formatCode="#,##0">
                  <c:v>6972.040030792917</c:v>
                </c:pt>
                <c:pt idx="258" formatCode="#,##0">
                  <c:v>6999.16859122402</c:v>
                </c:pt>
                <c:pt idx="259" formatCode="#,##0">
                  <c:v>7026.29715165512</c:v>
                </c:pt>
                <c:pt idx="260" formatCode="#,##0">
                  <c:v>7053.42571208622</c:v>
                </c:pt>
                <c:pt idx="261" formatCode="#,##0">
                  <c:v>7080.55427251732</c:v>
                </c:pt>
                <c:pt idx="262" formatCode="#,##0">
                  <c:v>7107.682832948422</c:v>
                </c:pt>
                <c:pt idx="263" formatCode="#,##0">
                  <c:v>7134.811393379523</c:v>
                </c:pt>
                <c:pt idx="264" formatCode="#,##0">
                  <c:v>7161.939953810624</c:v>
                </c:pt>
                <c:pt idx="265" formatCode="#,##0">
                  <c:v>7189.068514241724</c:v>
                </c:pt>
                <c:pt idx="266" formatCode="#,##0">
                  <c:v>7216.197074672825</c:v>
                </c:pt>
                <c:pt idx="267" formatCode="#,##0">
                  <c:v>7243.325635103926</c:v>
                </c:pt>
                <c:pt idx="268" formatCode="#,##0">
                  <c:v>7270.454195535027</c:v>
                </c:pt>
                <c:pt idx="269" formatCode="#,##0">
                  <c:v>7297.582755966128</c:v>
                </c:pt>
                <c:pt idx="270" formatCode="#,##0">
                  <c:v>7324.711316397229</c:v>
                </c:pt>
                <c:pt idx="271" formatCode="#,##0">
                  <c:v>7351.83987682833</c:v>
                </c:pt>
                <c:pt idx="272" formatCode="#,##0">
                  <c:v>7378.96843725943</c:v>
                </c:pt>
                <c:pt idx="273" formatCode="#,##0">
                  <c:v>7406.096997690532</c:v>
                </c:pt>
                <c:pt idx="274" formatCode="#,##0">
                  <c:v>7433.225558121632</c:v>
                </c:pt>
                <c:pt idx="275" formatCode="#,##0">
                  <c:v>7460.354118552732</c:v>
                </c:pt>
                <c:pt idx="276" formatCode="#,##0">
                  <c:v>7487.482678983834</c:v>
                </c:pt>
                <c:pt idx="277" formatCode="#,##0">
                  <c:v>7514.611239414934</c:v>
                </c:pt>
                <c:pt idx="278" formatCode="#,##0">
                  <c:v>7541.739799846036</c:v>
                </c:pt>
                <c:pt idx="279" formatCode="#,##0">
                  <c:v>7568.868360277136</c:v>
                </c:pt>
                <c:pt idx="280" formatCode="#,##0">
                  <c:v>7595.996920708237</c:v>
                </c:pt>
                <c:pt idx="281" formatCode="#,##0">
                  <c:v>7623.125481139338</c:v>
                </c:pt>
                <c:pt idx="282" formatCode="#,##0">
                  <c:v>7650.254041570438</c:v>
                </c:pt>
                <c:pt idx="283" formatCode="#,##0">
                  <c:v>7677.38260200154</c:v>
                </c:pt>
                <c:pt idx="284" formatCode="#,##0">
                  <c:v>7704.51116243264</c:v>
                </c:pt>
                <c:pt idx="285" formatCode="#,##0">
                  <c:v>7731.639722863741</c:v>
                </c:pt>
                <c:pt idx="286" formatCode="#,##0">
                  <c:v>7758.768283294842</c:v>
                </c:pt>
                <c:pt idx="287" formatCode="#,##0">
                  <c:v>7785.896843725943</c:v>
                </c:pt>
                <c:pt idx="288" formatCode="#,##0">
                  <c:v>7813.025404157044</c:v>
                </c:pt>
                <c:pt idx="289" formatCode="#,##0">
                  <c:v>7840.153964588144</c:v>
                </c:pt>
                <c:pt idx="290" formatCode="#,##0">
                  <c:v>7867.282525019245</c:v>
                </c:pt>
                <c:pt idx="291" formatCode="#,##0">
                  <c:v>7894.411085450346</c:v>
                </c:pt>
                <c:pt idx="292" formatCode="#,##0">
                  <c:v>7921.539645881447</c:v>
                </c:pt>
                <c:pt idx="293" formatCode="#,##0">
                  <c:v>7948.668206312548</c:v>
                </c:pt>
                <c:pt idx="294" formatCode="#,##0">
                  <c:v>7975.79676674365</c:v>
                </c:pt>
                <c:pt idx="295" formatCode="#,##0">
                  <c:v>8002.92532717475</c:v>
                </c:pt>
                <c:pt idx="296" formatCode="#,##0">
                  <c:v>8030.053887605851</c:v>
                </c:pt>
                <c:pt idx="297" formatCode="#,##0">
                  <c:v>8057.182448036951</c:v>
                </c:pt>
                <c:pt idx="298" formatCode="#,##0">
                  <c:v>8084.311008468052</c:v>
                </c:pt>
                <c:pt idx="299" formatCode="#,##0">
                  <c:v>8111.439568899154</c:v>
                </c:pt>
                <c:pt idx="300" formatCode="#,##0">
                  <c:v>8138.568129330254</c:v>
                </c:pt>
                <c:pt idx="301" formatCode="#,##0">
                  <c:v>8165.696689761354</c:v>
                </c:pt>
                <c:pt idx="302" formatCode="#,##0">
                  <c:v>8192.825250192456</c:v>
                </c:pt>
                <c:pt idx="303" formatCode="#,##0">
                  <c:v>8219.953810623558</c:v>
                </c:pt>
                <c:pt idx="304" formatCode="#,##0">
                  <c:v>8247.082371054657</c:v>
                </c:pt>
                <c:pt idx="305" formatCode="#,##0">
                  <c:v>8274.210931485759</c:v>
                </c:pt>
                <c:pt idx="306" formatCode="#,##0">
                  <c:v>8301.339491916858</c:v>
                </c:pt>
                <c:pt idx="307" formatCode="#,##0">
                  <c:v>8328.46805234796</c:v>
                </c:pt>
                <c:pt idx="308" formatCode="#,##0">
                  <c:v>8355.596612779061</c:v>
                </c:pt>
                <c:pt idx="309" formatCode="#,##0">
                  <c:v>8382.725173210161</c:v>
                </c:pt>
                <c:pt idx="310" formatCode="#,##0">
                  <c:v>8409.853733641263</c:v>
                </c:pt>
                <c:pt idx="311" formatCode="#,##0">
                  <c:v>8436.982294072364</c:v>
                </c:pt>
                <c:pt idx="312" formatCode="#,##0">
                  <c:v>8464.110854503463</c:v>
                </c:pt>
                <c:pt idx="313" formatCode="#,##0">
                  <c:v>8491.239414934565</c:v>
                </c:pt>
                <c:pt idx="314" formatCode="#,##0">
                  <c:v>8518.367975365667</c:v>
                </c:pt>
                <c:pt idx="315" formatCode="#,##0">
                  <c:v>8545.496535796767</c:v>
                </c:pt>
                <c:pt idx="316" formatCode="#,##0">
                  <c:v>8572.625096227868</c:v>
                </c:pt>
                <c:pt idx="317" formatCode="#,##0">
                  <c:v>8599.753656658967</c:v>
                </c:pt>
                <c:pt idx="318" formatCode="#,##0">
                  <c:v>8626.88221709007</c:v>
                </c:pt>
                <c:pt idx="319" formatCode="#,##0">
                  <c:v>8654.01077752117</c:v>
                </c:pt>
                <c:pt idx="320" formatCode="#,##0">
                  <c:v>8681.13933795227</c:v>
                </c:pt>
                <c:pt idx="321" formatCode="#,##0">
                  <c:v>8708.267898383372</c:v>
                </c:pt>
                <c:pt idx="322" formatCode="#,##0">
                  <c:v>8735.396458814473</c:v>
                </c:pt>
                <c:pt idx="323" formatCode="#,##0">
                  <c:v>8762.525019245573</c:v>
                </c:pt>
                <c:pt idx="324" formatCode="#,##0">
                  <c:v>8789.653579676675</c:v>
                </c:pt>
                <c:pt idx="325" formatCode="#,##0">
                  <c:v>8816.782140107776</c:v>
                </c:pt>
                <c:pt idx="326" formatCode="#,##0">
                  <c:v>8843.910700538875</c:v>
                </c:pt>
                <c:pt idx="327" formatCode="#,##0">
                  <c:v>8871.039260969977</c:v>
                </c:pt>
                <c:pt idx="328" formatCode="#,##0">
                  <c:v>8898.167821401077</c:v>
                </c:pt>
                <c:pt idx="329" formatCode="#,##0">
                  <c:v>8925.296381832178</c:v>
                </c:pt>
                <c:pt idx="330" formatCode="#,##0">
                  <c:v>8952.42494226328</c:v>
                </c:pt>
                <c:pt idx="331" formatCode="#,##0">
                  <c:v>8979.55350269438</c:v>
                </c:pt>
                <c:pt idx="332" formatCode="#,##0">
                  <c:v>9006.68206312548</c:v>
                </c:pt>
                <c:pt idx="333" formatCode="#,##0">
                  <c:v>9033.810623556583</c:v>
                </c:pt>
                <c:pt idx="334" formatCode="#,##0">
                  <c:v>9060.939183987683</c:v>
                </c:pt>
                <c:pt idx="335" formatCode="#,##0">
                  <c:v>9088.067744418784</c:v>
                </c:pt>
                <c:pt idx="336" formatCode="#,##0">
                  <c:v>9115.196304849885</c:v>
                </c:pt>
                <c:pt idx="337" formatCode="#,##0">
                  <c:v>9142.324865280985</c:v>
                </c:pt>
                <c:pt idx="338" formatCode="#,##0">
                  <c:v>9169.453425712086</c:v>
                </c:pt>
                <c:pt idx="339" formatCode="#,##0">
                  <c:v>9196.581986143188</c:v>
                </c:pt>
                <c:pt idx="340" formatCode="#,##0">
                  <c:v>9223.710546574287</c:v>
                </c:pt>
                <c:pt idx="341" formatCode="#,##0">
                  <c:v>9250.83910700539</c:v>
                </c:pt>
                <c:pt idx="342" formatCode="#,##0">
                  <c:v>9277.96766743649</c:v>
                </c:pt>
                <c:pt idx="343" formatCode="#,##0">
                  <c:v>9305.096227867591</c:v>
                </c:pt>
                <c:pt idx="344" formatCode="#,##0">
                  <c:v>9332.22478829869</c:v>
                </c:pt>
                <c:pt idx="345" formatCode="#,##0">
                  <c:v>9359.353348729791</c:v>
                </c:pt>
                <c:pt idx="346" formatCode="#,##0">
                  <c:v>9386.481909160893</c:v>
                </c:pt>
                <c:pt idx="347" formatCode="#,##0">
                  <c:v>9413.610469591994</c:v>
                </c:pt>
                <c:pt idx="348" formatCode="#,##0">
                  <c:v>9440.739030023095</c:v>
                </c:pt>
                <c:pt idx="349" formatCode="#,##0">
                  <c:v>9467.867590454196</c:v>
                </c:pt>
                <c:pt idx="350" formatCode="#,##0">
                  <c:v>9494.996150885298</c:v>
                </c:pt>
                <c:pt idx="351" formatCode="#,##0">
                  <c:v>9522.124711316397</c:v>
                </c:pt>
                <c:pt idx="352" formatCode="#,##0">
                  <c:v>9549.253271747499</c:v>
                </c:pt>
                <c:pt idx="353" formatCode="#,##0">
                  <c:v>9576.381832178598</c:v>
                </c:pt>
                <c:pt idx="354" formatCode="#,##0">
                  <c:v>9603.5103926097</c:v>
                </c:pt>
                <c:pt idx="355" formatCode="#,##0">
                  <c:v>9630.638953040801</c:v>
                </c:pt>
                <c:pt idx="356" formatCode="#,##0">
                  <c:v>9657.767513471901</c:v>
                </c:pt>
                <c:pt idx="357" formatCode="#,##0">
                  <c:v>9684.896073903003</c:v>
                </c:pt>
                <c:pt idx="358" formatCode="#,##0">
                  <c:v>9712.024634334104</c:v>
                </c:pt>
                <c:pt idx="359" formatCode="#,##0">
                  <c:v>9739.153194765204</c:v>
                </c:pt>
                <c:pt idx="360" formatCode="#,##0">
                  <c:v>9766.281755196305</c:v>
                </c:pt>
                <c:pt idx="361" formatCode="#,##0">
                  <c:v>9793.410315627407</c:v>
                </c:pt>
                <c:pt idx="362" formatCode="#,##0">
                  <c:v>9820.538876058506</c:v>
                </c:pt>
                <c:pt idx="363" formatCode="#,##0">
                  <c:v>9847.667436489608</c:v>
                </c:pt>
                <c:pt idx="364" formatCode="#,##0">
                  <c:v>9874.795996920708</c:v>
                </c:pt>
                <c:pt idx="365" formatCode="#,##0">
                  <c:v>9901.92455735181</c:v>
                </c:pt>
                <c:pt idx="366" formatCode="#,##0">
                  <c:v>9929.053117782911</c:v>
                </c:pt>
                <c:pt idx="367" formatCode="#,##0">
                  <c:v>9956.18167821401</c:v>
                </c:pt>
                <c:pt idx="368" formatCode="#,##0">
                  <c:v>9983.310238645112</c:v>
                </c:pt>
                <c:pt idx="369" formatCode="#,##0">
                  <c:v>10010.43879907621</c:v>
                </c:pt>
                <c:pt idx="370" formatCode="#,##0">
                  <c:v>10037.56735950731</c:v>
                </c:pt>
                <c:pt idx="371" formatCode="#,##0">
                  <c:v>10064.69591993841</c:v>
                </c:pt>
                <c:pt idx="372" formatCode="#,##0">
                  <c:v>10091.82448036952</c:v>
                </c:pt>
                <c:pt idx="373" formatCode="#,##0">
                  <c:v>10118.95304080062</c:v>
                </c:pt>
                <c:pt idx="374" formatCode="#,##0">
                  <c:v>10146.08160123172</c:v>
                </c:pt>
                <c:pt idx="375" formatCode="#,##0">
                  <c:v>10173.21016166282</c:v>
                </c:pt>
                <c:pt idx="376" formatCode="#,##0">
                  <c:v>10200.33872209392</c:v>
                </c:pt>
                <c:pt idx="377" formatCode="#,##0">
                  <c:v>10227.46728252502</c:v>
                </c:pt>
                <c:pt idx="378" formatCode="#,##0">
                  <c:v>10254.59584295612</c:v>
                </c:pt>
                <c:pt idx="379" formatCode="#,##0">
                  <c:v>10281.72440338722</c:v>
                </c:pt>
                <c:pt idx="380" formatCode="#,##0">
                  <c:v>10308.85296381832</c:v>
                </c:pt>
                <c:pt idx="381" formatCode="#,##0">
                  <c:v>10335.98152424942</c:v>
                </c:pt>
                <c:pt idx="382" formatCode="#,##0">
                  <c:v>10363.11008468052</c:v>
                </c:pt>
                <c:pt idx="383" formatCode="#,##0">
                  <c:v>10390.23864511163</c:v>
                </c:pt>
                <c:pt idx="384" formatCode="#,##0">
                  <c:v>10417.36720554273</c:v>
                </c:pt>
                <c:pt idx="385" formatCode="#,##0">
                  <c:v>10444.49576597383</c:v>
                </c:pt>
                <c:pt idx="386" formatCode="#,##0">
                  <c:v>10471.62432640493</c:v>
                </c:pt>
                <c:pt idx="387" formatCode="#,##0">
                  <c:v>10498.75288683603</c:v>
                </c:pt>
                <c:pt idx="388" formatCode="#,##0">
                  <c:v>10525.88144726713</c:v>
                </c:pt>
                <c:pt idx="389" formatCode="#,##0">
                  <c:v>10553.01000769823</c:v>
                </c:pt>
                <c:pt idx="390" formatCode="#,##0">
                  <c:v>10580.13856812933</c:v>
                </c:pt>
                <c:pt idx="391" formatCode="#,##0">
                  <c:v>10607.26712856043</c:v>
                </c:pt>
                <c:pt idx="392" formatCode="#,##0">
                  <c:v>10634.39568899153</c:v>
                </c:pt>
                <c:pt idx="393" formatCode="#,##0">
                  <c:v>10661.52424942263</c:v>
                </c:pt>
                <c:pt idx="394" formatCode="#,##0">
                  <c:v>10688.65280985373</c:v>
                </c:pt>
                <c:pt idx="395" formatCode="#,##0">
                  <c:v>10715.78137028483</c:v>
                </c:pt>
                <c:pt idx="396" formatCode="#,##0">
                  <c:v>10742.90993071594</c:v>
                </c:pt>
                <c:pt idx="397" formatCode="#,##0">
                  <c:v>10770.03849114704</c:v>
                </c:pt>
                <c:pt idx="398" formatCode="#,##0">
                  <c:v>10797.16705157814</c:v>
                </c:pt>
                <c:pt idx="399" formatCode="#,##0">
                  <c:v>10824.29561200924</c:v>
                </c:pt>
                <c:pt idx="400" formatCode="#,##0">
                  <c:v>10851.42417244034</c:v>
                </c:pt>
                <c:pt idx="401" formatCode="#,##0">
                  <c:v>10878.55273287144</c:v>
                </c:pt>
                <c:pt idx="402" formatCode="#,##0">
                  <c:v>10905.68129330254</c:v>
                </c:pt>
                <c:pt idx="403" formatCode="#,##0">
                  <c:v>10932.80985373364</c:v>
                </c:pt>
                <c:pt idx="404" formatCode="#,##0">
                  <c:v>10959.93841416474</c:v>
                </c:pt>
                <c:pt idx="405" formatCode="#,##0">
                  <c:v>10987.06697459584</c:v>
                </c:pt>
                <c:pt idx="406" formatCode="#,##0">
                  <c:v>11014.19553502694</c:v>
                </c:pt>
                <c:pt idx="407" formatCode="#,##0">
                  <c:v>11041.32409545805</c:v>
                </c:pt>
                <c:pt idx="408" formatCode="#,##0">
                  <c:v>11068.45265588915</c:v>
                </c:pt>
                <c:pt idx="409" formatCode="#,##0">
                  <c:v>11095.58121632025</c:v>
                </c:pt>
                <c:pt idx="410" formatCode="#,##0">
                  <c:v>11122.70977675135</c:v>
                </c:pt>
                <c:pt idx="411" formatCode="#,##0">
                  <c:v>11149.83833718245</c:v>
                </c:pt>
                <c:pt idx="412" formatCode="#,##0">
                  <c:v>11176.96689761355</c:v>
                </c:pt>
                <c:pt idx="413" formatCode="#,##0">
                  <c:v>11204.09545804465</c:v>
                </c:pt>
                <c:pt idx="414" formatCode="#,##0">
                  <c:v>11231.22401847575</c:v>
                </c:pt>
                <c:pt idx="415" formatCode="#,##0">
                  <c:v>11258.35257890685</c:v>
                </c:pt>
                <c:pt idx="416" formatCode="#,##0">
                  <c:v>11285.48113933795</c:v>
                </c:pt>
                <c:pt idx="417" formatCode="#,##0">
                  <c:v>11312.60969976905</c:v>
                </c:pt>
                <c:pt idx="418" formatCode="#,##0">
                  <c:v>11339.73826020015</c:v>
                </c:pt>
                <c:pt idx="419" formatCode="#,##0">
                  <c:v>11366.86682063126</c:v>
                </c:pt>
                <c:pt idx="420" formatCode="#,##0">
                  <c:v>11393.99538106236</c:v>
                </c:pt>
                <c:pt idx="421" formatCode="#,##0">
                  <c:v>11421.12394149346</c:v>
                </c:pt>
                <c:pt idx="422" formatCode="#,##0">
                  <c:v>11448.25250192456</c:v>
                </c:pt>
                <c:pt idx="423" formatCode="#,##0">
                  <c:v>11475.38106235566</c:v>
                </c:pt>
                <c:pt idx="424" formatCode="#,##0">
                  <c:v>11502.50962278676</c:v>
                </c:pt>
                <c:pt idx="425" formatCode="#,##0">
                  <c:v>11529.63818321786</c:v>
                </c:pt>
                <c:pt idx="426" formatCode="#,##0">
                  <c:v>11556.76674364896</c:v>
                </c:pt>
                <c:pt idx="427" formatCode="#,##0">
                  <c:v>11583.89530408006</c:v>
                </c:pt>
                <c:pt idx="428" formatCode="#,##0">
                  <c:v>11611.02386451116</c:v>
                </c:pt>
                <c:pt idx="429" formatCode="#,##0">
                  <c:v>11638.15242494226</c:v>
                </c:pt>
                <c:pt idx="430" formatCode="#,##0">
                  <c:v>11665.28098537337</c:v>
                </c:pt>
                <c:pt idx="431" formatCode="#,##0">
                  <c:v>11692.40954580446</c:v>
                </c:pt>
                <c:pt idx="432" formatCode="#,##0">
                  <c:v>11719.53810623557</c:v>
                </c:pt>
                <c:pt idx="433" formatCode="#,##0">
                  <c:v>11746.66666666667</c:v>
                </c:pt>
                <c:pt idx="434" formatCode="#,##0">
                  <c:v>11773.79522709777</c:v>
                </c:pt>
                <c:pt idx="435" formatCode="#,##0">
                  <c:v>11800.92378752887</c:v>
                </c:pt>
                <c:pt idx="436" formatCode="#,##0">
                  <c:v>11828.05234795997</c:v>
                </c:pt>
                <c:pt idx="437" formatCode="#,##0">
                  <c:v>11855.18090839107</c:v>
                </c:pt>
                <c:pt idx="438" formatCode="#,##0">
                  <c:v>11882.30946882217</c:v>
                </c:pt>
                <c:pt idx="439" formatCode="#,##0">
                  <c:v>11909.43802925327</c:v>
                </c:pt>
                <c:pt idx="440" formatCode="#,##0">
                  <c:v>11936.56658968437</c:v>
                </c:pt>
                <c:pt idx="441" formatCode="#,##0">
                  <c:v>11963.69515011547</c:v>
                </c:pt>
                <c:pt idx="442" formatCode="#,##0">
                  <c:v>11990.82371054657</c:v>
                </c:pt>
                <c:pt idx="443" formatCode="#,##0">
                  <c:v>12017.95227097768</c:v>
                </c:pt>
                <c:pt idx="444" formatCode="#,##0">
                  <c:v>12045.08083140878</c:v>
                </c:pt>
                <c:pt idx="445" formatCode="#,##0">
                  <c:v>12072.20939183988</c:v>
                </c:pt>
                <c:pt idx="446" formatCode="#,##0">
                  <c:v>12099.33795227098</c:v>
                </c:pt>
                <c:pt idx="447" formatCode="#,##0">
                  <c:v>12126.46651270208</c:v>
                </c:pt>
                <c:pt idx="448" formatCode="#,##0">
                  <c:v>12153.59507313318</c:v>
                </c:pt>
                <c:pt idx="449" formatCode="#,##0">
                  <c:v>12180.72363356428</c:v>
                </c:pt>
                <c:pt idx="450" formatCode="#,##0">
                  <c:v>12207.85219399538</c:v>
                </c:pt>
                <c:pt idx="451" formatCode="#,##0">
                  <c:v>12234.98075442648</c:v>
                </c:pt>
                <c:pt idx="452" formatCode="#,##0">
                  <c:v>12262.10931485758</c:v>
                </c:pt>
                <c:pt idx="453" formatCode="#,##0">
                  <c:v>12289.23787528868</c:v>
                </c:pt>
                <c:pt idx="454" formatCode="#,##0">
                  <c:v>12316.36643571978</c:v>
                </c:pt>
                <c:pt idx="455" formatCode="#,##0">
                  <c:v>12343.49499615089</c:v>
                </c:pt>
                <c:pt idx="456" formatCode="#,##0">
                  <c:v>12370.62355658199</c:v>
                </c:pt>
                <c:pt idx="457" formatCode="#,##0">
                  <c:v>12397.75211701309</c:v>
                </c:pt>
                <c:pt idx="458" formatCode="#,##0">
                  <c:v>12424.88067744419</c:v>
                </c:pt>
                <c:pt idx="459" formatCode="#,##0">
                  <c:v>12452.00923787529</c:v>
                </c:pt>
                <c:pt idx="460" formatCode="#,##0">
                  <c:v>12479.1377983064</c:v>
                </c:pt>
                <c:pt idx="461" formatCode="#,##0">
                  <c:v>12506.2663587375</c:v>
                </c:pt>
                <c:pt idx="462" formatCode="#,##0">
                  <c:v>12533.39491916859</c:v>
                </c:pt>
                <c:pt idx="463" formatCode="#,##0">
                  <c:v>12560.52347959969</c:v>
                </c:pt>
                <c:pt idx="464" formatCode="#,##0">
                  <c:v>12587.65204003079</c:v>
                </c:pt>
                <c:pt idx="465" formatCode="#,##0">
                  <c:v>12614.78060046189</c:v>
                </c:pt>
                <c:pt idx="466" formatCode="#,##0">
                  <c:v>12641.909160893</c:v>
                </c:pt>
                <c:pt idx="467" formatCode="#,##0">
                  <c:v>12669.0377213241</c:v>
                </c:pt>
                <c:pt idx="468" formatCode="#,##0">
                  <c:v>12696.1662817552</c:v>
                </c:pt>
                <c:pt idx="469" formatCode="#,##0">
                  <c:v>12723.2948421863</c:v>
                </c:pt>
                <c:pt idx="470" formatCode="#,##0">
                  <c:v>12750.4234026174</c:v>
                </c:pt>
                <c:pt idx="471" formatCode="#,##0">
                  <c:v>12777.5519630485</c:v>
                </c:pt>
                <c:pt idx="472" formatCode="#,##0">
                  <c:v>12804.6805234796</c:v>
                </c:pt>
                <c:pt idx="473" formatCode="#,##0">
                  <c:v>12831.8090839107</c:v>
                </c:pt>
                <c:pt idx="474" formatCode="#,##0">
                  <c:v>12858.9376443418</c:v>
                </c:pt>
                <c:pt idx="475" formatCode="#,##0">
                  <c:v>12886.0662047729</c:v>
                </c:pt>
                <c:pt idx="476" formatCode="#,##0">
                  <c:v>12913.194765204</c:v>
                </c:pt>
                <c:pt idx="477" formatCode="#,##0">
                  <c:v>12940.3233256351</c:v>
                </c:pt>
                <c:pt idx="478" formatCode="#,##0">
                  <c:v>12967.4518860662</c:v>
                </c:pt>
                <c:pt idx="479" formatCode="#,##0">
                  <c:v>12994.58044649731</c:v>
                </c:pt>
                <c:pt idx="480" formatCode="#,##0">
                  <c:v>13021.70900692841</c:v>
                </c:pt>
                <c:pt idx="481" formatCode="#,##0">
                  <c:v>13048.83756735951</c:v>
                </c:pt>
                <c:pt idx="482" formatCode="#,##0">
                  <c:v>13075.96612779061</c:v>
                </c:pt>
                <c:pt idx="483" formatCode="#,##0">
                  <c:v>13103.09468822171</c:v>
                </c:pt>
                <c:pt idx="484" formatCode="#,##0">
                  <c:v>13130.22324865281</c:v>
                </c:pt>
                <c:pt idx="485" formatCode="#,##0">
                  <c:v>13157.35180908391</c:v>
                </c:pt>
                <c:pt idx="486" formatCode="#,##0">
                  <c:v>13184.48036951501</c:v>
                </c:pt>
                <c:pt idx="487" formatCode="#,##0">
                  <c:v>13211.60892994611</c:v>
                </c:pt>
                <c:pt idx="488" formatCode="#,##0">
                  <c:v>13238.73749037721</c:v>
                </c:pt>
                <c:pt idx="489" formatCode="#,##0">
                  <c:v>13265.86605080831</c:v>
                </c:pt>
                <c:pt idx="490" formatCode="#,##0">
                  <c:v>13292.99461123942</c:v>
                </c:pt>
                <c:pt idx="491" formatCode="#,##0">
                  <c:v>13320.12317167052</c:v>
                </c:pt>
                <c:pt idx="492" formatCode="#,##0">
                  <c:v>13347.25173210162</c:v>
                </c:pt>
                <c:pt idx="493" formatCode="#,##0">
                  <c:v>13374.38029253272</c:v>
                </c:pt>
                <c:pt idx="494" formatCode="#,##0">
                  <c:v>13401.50885296382</c:v>
                </c:pt>
                <c:pt idx="495" formatCode="#,##0">
                  <c:v>13428.63741339492</c:v>
                </c:pt>
                <c:pt idx="496" formatCode="#,##0">
                  <c:v>13455.76597382602</c:v>
                </c:pt>
                <c:pt idx="497" formatCode="#,##0">
                  <c:v>13482.89453425712</c:v>
                </c:pt>
                <c:pt idx="498" formatCode="#,##0">
                  <c:v>13510.02309468822</c:v>
                </c:pt>
                <c:pt idx="499" formatCode="#,##0">
                  <c:v>13537.15165511932</c:v>
                </c:pt>
                <c:pt idx="500" formatCode="#,##0">
                  <c:v>13564.28021555042</c:v>
                </c:pt>
                <c:pt idx="501" formatCode="#,##0">
                  <c:v>13591.40877598152</c:v>
                </c:pt>
                <c:pt idx="502" formatCode="#,##0">
                  <c:v>13618.53733641263</c:v>
                </c:pt>
                <c:pt idx="503" formatCode="#,##0">
                  <c:v>13645.66589684373</c:v>
                </c:pt>
                <c:pt idx="504" formatCode="#,##0">
                  <c:v>13672.79445727483</c:v>
                </c:pt>
                <c:pt idx="505" formatCode="#,##0">
                  <c:v>13699.92301770593</c:v>
                </c:pt>
                <c:pt idx="506" formatCode="#,##0">
                  <c:v>13727.05157813703</c:v>
                </c:pt>
                <c:pt idx="507" formatCode="#,##0">
                  <c:v>13754.18013856813</c:v>
                </c:pt>
                <c:pt idx="508" formatCode="#,##0">
                  <c:v>13781.30869899923</c:v>
                </c:pt>
                <c:pt idx="509" formatCode="#,##0">
                  <c:v>13808.43725943033</c:v>
                </c:pt>
                <c:pt idx="510" formatCode="#,##0">
                  <c:v>13835.56581986143</c:v>
                </c:pt>
                <c:pt idx="511" formatCode="#,##0">
                  <c:v>13862.69438029253</c:v>
                </c:pt>
                <c:pt idx="512" formatCode="#,##0">
                  <c:v>13889.82294072363</c:v>
                </c:pt>
                <c:pt idx="513" formatCode="#,##0">
                  <c:v>13916.95150115474</c:v>
                </c:pt>
                <c:pt idx="514" formatCode="#,##0">
                  <c:v>13944.08006158584</c:v>
                </c:pt>
                <c:pt idx="515" formatCode="#,##0">
                  <c:v>13971.20862201694</c:v>
                </c:pt>
                <c:pt idx="516" formatCode="#,##0">
                  <c:v>13998.33718244804</c:v>
                </c:pt>
                <c:pt idx="517" formatCode="#,##0">
                  <c:v>14025.46574287914</c:v>
                </c:pt>
                <c:pt idx="518" formatCode="#,##0">
                  <c:v>14052.59430331024</c:v>
                </c:pt>
                <c:pt idx="519" formatCode="#,##0">
                  <c:v>14079.72286374134</c:v>
                </c:pt>
                <c:pt idx="520" formatCode="#,##0">
                  <c:v>14106.85142417244</c:v>
                </c:pt>
                <c:pt idx="521" formatCode="#,##0">
                  <c:v>14133.97998460354</c:v>
                </c:pt>
                <c:pt idx="522" formatCode="#,##0">
                  <c:v>14161.10854503464</c:v>
                </c:pt>
                <c:pt idx="523" formatCode="#,##0">
                  <c:v>14188.23710546574</c:v>
                </c:pt>
                <c:pt idx="524" formatCode="#,##0">
                  <c:v>14215.36566589684</c:v>
                </c:pt>
                <c:pt idx="525" formatCode="#,##0">
                  <c:v>14242.49422632794</c:v>
                </c:pt>
                <c:pt idx="526" formatCode="#,##0">
                  <c:v>14269.62278675905</c:v>
                </c:pt>
                <c:pt idx="527" formatCode="#,##0">
                  <c:v>14296.75134719015</c:v>
                </c:pt>
                <c:pt idx="528" formatCode="#,##0">
                  <c:v>14323.87990762125</c:v>
                </c:pt>
                <c:pt idx="529" formatCode="#,##0">
                  <c:v>14351.00846805235</c:v>
                </c:pt>
                <c:pt idx="530" formatCode="#,##0">
                  <c:v>14378.13702848345</c:v>
                </c:pt>
                <c:pt idx="531" formatCode="#,##0">
                  <c:v>14405.26558891455</c:v>
                </c:pt>
                <c:pt idx="532" formatCode="#,##0">
                  <c:v>14432.39414934565</c:v>
                </c:pt>
                <c:pt idx="533" formatCode="#,##0">
                  <c:v>14459.52270977675</c:v>
                </c:pt>
                <c:pt idx="534" formatCode="#,##0">
                  <c:v>14486.65127020785</c:v>
                </c:pt>
                <c:pt idx="535" formatCode="#,##0">
                  <c:v>14513.77983063895</c:v>
                </c:pt>
                <c:pt idx="536" formatCode="#,##0">
                  <c:v>14540.90839107005</c:v>
                </c:pt>
                <c:pt idx="537" formatCode="#,##0">
                  <c:v>14568.03695150116</c:v>
                </c:pt>
                <c:pt idx="538" formatCode="#,##0">
                  <c:v>14595.16551193226</c:v>
                </c:pt>
                <c:pt idx="539" formatCode="#,##0">
                  <c:v>14622.29407236336</c:v>
                </c:pt>
                <c:pt idx="540" formatCode="#,##0">
                  <c:v>14649.42263279446</c:v>
                </c:pt>
                <c:pt idx="541" formatCode="#,##0">
                  <c:v>14676.55119322556</c:v>
                </c:pt>
                <c:pt idx="542" formatCode="#,##0">
                  <c:v>14703.67975365666</c:v>
                </c:pt>
                <c:pt idx="543" formatCode="#,##0">
                  <c:v>14730.80831408776</c:v>
                </c:pt>
                <c:pt idx="544" formatCode="#,##0">
                  <c:v>14757.93687451886</c:v>
                </c:pt>
                <c:pt idx="545" formatCode="#,##0">
                  <c:v>14785.06543494996</c:v>
                </c:pt>
                <c:pt idx="546" formatCode="#,##0">
                  <c:v>14812.19399538106</c:v>
                </c:pt>
                <c:pt idx="547" formatCode="#,##0">
                  <c:v>14839.32255581216</c:v>
                </c:pt>
                <c:pt idx="548" formatCode="#,##0">
                  <c:v>14866.45111624326</c:v>
                </c:pt>
                <c:pt idx="549" formatCode="#,##0">
                  <c:v>14893.57967667437</c:v>
                </c:pt>
                <c:pt idx="550" formatCode="#,##0">
                  <c:v>14920.70823710547</c:v>
                </c:pt>
                <c:pt idx="551" formatCode="#,##0">
                  <c:v>14947.83679753657</c:v>
                </c:pt>
                <c:pt idx="552" formatCode="#,##0">
                  <c:v>14974.96535796767</c:v>
                </c:pt>
                <c:pt idx="553" formatCode="#,##0">
                  <c:v>15002.09391839877</c:v>
                </c:pt>
                <c:pt idx="554" formatCode="#,##0">
                  <c:v>15029.22247882987</c:v>
                </c:pt>
                <c:pt idx="555" formatCode="#,##0">
                  <c:v>15056.35103926097</c:v>
                </c:pt>
                <c:pt idx="556" formatCode="#,##0">
                  <c:v>15083.47959969207</c:v>
                </c:pt>
                <c:pt idx="557" formatCode="#,##0">
                  <c:v>15110.60816012317</c:v>
                </c:pt>
                <c:pt idx="558" formatCode="#,##0">
                  <c:v>15137.73672055427</c:v>
                </c:pt>
                <c:pt idx="559" formatCode="#,##0">
                  <c:v>15164.86528098537</c:v>
                </c:pt>
                <c:pt idx="560" formatCode="#,##0">
                  <c:v>15191.99384141648</c:v>
                </c:pt>
                <c:pt idx="561" formatCode="#,##0">
                  <c:v>15219.12240184758</c:v>
                </c:pt>
                <c:pt idx="562" formatCode="#,##0">
                  <c:v>15246.25096227868</c:v>
                </c:pt>
                <c:pt idx="563" formatCode="#,##0">
                  <c:v>15273.37952270978</c:v>
                </c:pt>
                <c:pt idx="564" formatCode="#,##0">
                  <c:v>15300.50808314088</c:v>
                </c:pt>
                <c:pt idx="565" formatCode="#,##0">
                  <c:v>15327.63664357198</c:v>
                </c:pt>
                <c:pt idx="566" formatCode="#,##0">
                  <c:v>15354.76520400308</c:v>
                </c:pt>
                <c:pt idx="567" formatCode="#,##0">
                  <c:v>15381.89376443418</c:v>
                </c:pt>
                <c:pt idx="568" formatCode="#,##0">
                  <c:v>15409.02232486528</c:v>
                </c:pt>
                <c:pt idx="569" formatCode="#,##0">
                  <c:v>15436.15088529638</c:v>
                </c:pt>
                <c:pt idx="570" formatCode="#,##0">
                  <c:v>15463.27944572748</c:v>
                </c:pt>
                <c:pt idx="571" formatCode="#,##0">
                  <c:v>15490.40800615858</c:v>
                </c:pt>
                <c:pt idx="572" formatCode="#,##0">
                  <c:v>15517.53656658968</c:v>
                </c:pt>
                <c:pt idx="573" formatCode="#,##0">
                  <c:v>15544.66512702079</c:v>
                </c:pt>
                <c:pt idx="574" formatCode="#,##0">
                  <c:v>15571.79368745189</c:v>
                </c:pt>
                <c:pt idx="575" formatCode="#,##0">
                  <c:v>15598.92224788299</c:v>
                </c:pt>
                <c:pt idx="576" formatCode="#,##0">
                  <c:v>15626.05080831409</c:v>
                </c:pt>
                <c:pt idx="577" formatCode="#,##0">
                  <c:v>15653.1793687452</c:v>
                </c:pt>
                <c:pt idx="578" formatCode="#,##0">
                  <c:v>15680.30792917629</c:v>
                </c:pt>
                <c:pt idx="579" formatCode="#,##0">
                  <c:v>15707.43648960739</c:v>
                </c:pt>
                <c:pt idx="580" formatCode="#,##0">
                  <c:v>15734.56505003849</c:v>
                </c:pt>
                <c:pt idx="581" formatCode="#,##0">
                  <c:v>15761.69361046959</c:v>
                </c:pt>
                <c:pt idx="582" formatCode="#,##0">
                  <c:v>15788.82217090069</c:v>
                </c:pt>
                <c:pt idx="583" formatCode="#,##0">
                  <c:v>15815.95073133179</c:v>
                </c:pt>
                <c:pt idx="584" formatCode="#,##0">
                  <c:v>15843.0792917629</c:v>
                </c:pt>
                <c:pt idx="585" formatCode="#,##0">
                  <c:v>15870.207852194</c:v>
                </c:pt>
                <c:pt idx="586" formatCode="#,##0">
                  <c:v>15897.3364126251</c:v>
                </c:pt>
                <c:pt idx="587" formatCode="#,##0">
                  <c:v>15924.4649730562</c:v>
                </c:pt>
                <c:pt idx="588" formatCode="#,##0">
                  <c:v>15951.5935334873</c:v>
                </c:pt>
                <c:pt idx="589" formatCode="#,##0">
                  <c:v>15978.7220939184</c:v>
                </c:pt>
                <c:pt idx="590" formatCode="#,##0">
                  <c:v>16005.8506543495</c:v>
                </c:pt>
                <c:pt idx="591" formatCode="#,##0">
                  <c:v>16032.9792147806</c:v>
                </c:pt>
                <c:pt idx="592" formatCode="#,##0">
                  <c:v>16060.1077752117</c:v>
                </c:pt>
                <c:pt idx="593" formatCode="#,##0">
                  <c:v>16087.2363356428</c:v>
                </c:pt>
                <c:pt idx="594" formatCode="#,##0">
                  <c:v>16114.3648960739</c:v>
                </c:pt>
                <c:pt idx="595" formatCode="#,##0">
                  <c:v>16141.493456505</c:v>
                </c:pt>
                <c:pt idx="596" formatCode="#,##0">
                  <c:v>16168.62201693611</c:v>
                </c:pt>
                <c:pt idx="597" formatCode="#,##0">
                  <c:v>16195.75057736721</c:v>
                </c:pt>
                <c:pt idx="598" formatCode="#,##0">
                  <c:v>16222.87913779831</c:v>
                </c:pt>
                <c:pt idx="599" formatCode="#,##0">
                  <c:v>16250.00769822941</c:v>
                </c:pt>
                <c:pt idx="600" formatCode="#,##0">
                  <c:v>16277.13625866051</c:v>
                </c:pt>
                <c:pt idx="601" formatCode="#,##0">
                  <c:v>16304.26481909161</c:v>
                </c:pt>
                <c:pt idx="602" formatCode="#,##0">
                  <c:v>16331.39337952271</c:v>
                </c:pt>
                <c:pt idx="603" formatCode="#,##0">
                  <c:v>16358.52193995381</c:v>
                </c:pt>
                <c:pt idx="604" formatCode="#,##0">
                  <c:v>16385.65050038491</c:v>
                </c:pt>
                <c:pt idx="605" formatCode="#,##0">
                  <c:v>16412.77906081601</c:v>
                </c:pt>
                <c:pt idx="606" formatCode="#,##0">
                  <c:v>16439.90762124712</c:v>
                </c:pt>
                <c:pt idx="607" formatCode="#,##0">
                  <c:v>16467.03618167821</c:v>
                </c:pt>
                <c:pt idx="608" formatCode="#,##0">
                  <c:v>16494.16474210931</c:v>
                </c:pt>
                <c:pt idx="609" formatCode="#,##0">
                  <c:v>16521.29330254042</c:v>
                </c:pt>
                <c:pt idx="610" formatCode="#,##0">
                  <c:v>16548.42186297152</c:v>
                </c:pt>
                <c:pt idx="611" formatCode="#,##0">
                  <c:v>16575.55042340262</c:v>
                </c:pt>
                <c:pt idx="612" formatCode="#,##0">
                  <c:v>16602.67898383372</c:v>
                </c:pt>
                <c:pt idx="613" formatCode="#,##0">
                  <c:v>16629.80754426482</c:v>
                </c:pt>
                <c:pt idx="614" formatCode="#,##0">
                  <c:v>16656.93610469592</c:v>
                </c:pt>
                <c:pt idx="615" formatCode="#,##0">
                  <c:v>16684.06466512702</c:v>
                </c:pt>
                <c:pt idx="616" formatCode="#,##0">
                  <c:v>16711.19322555812</c:v>
                </c:pt>
                <c:pt idx="617" formatCode="#,##0">
                  <c:v>16738.32178598922</c:v>
                </c:pt>
                <c:pt idx="618" formatCode="#,##0">
                  <c:v>16765.45034642032</c:v>
                </c:pt>
                <c:pt idx="619" formatCode="#,##0">
                  <c:v>16792.57890685142</c:v>
                </c:pt>
                <c:pt idx="620" formatCode="#,##0">
                  <c:v>16819.70746728253</c:v>
                </c:pt>
                <c:pt idx="621" formatCode="#,##0">
                  <c:v>16846.83602771363</c:v>
                </c:pt>
                <c:pt idx="622" formatCode="#,##0">
                  <c:v>16873.96458814473</c:v>
                </c:pt>
                <c:pt idx="623" formatCode="#,##0">
                  <c:v>16901.09314857583</c:v>
                </c:pt>
                <c:pt idx="624" formatCode="#,##0">
                  <c:v>16928.22170900693</c:v>
                </c:pt>
                <c:pt idx="625" formatCode="#,##0">
                  <c:v>16955.35026943803</c:v>
                </c:pt>
                <c:pt idx="626" formatCode="#,##0">
                  <c:v>16982.47882986913</c:v>
                </c:pt>
                <c:pt idx="627" formatCode="#,##0">
                  <c:v>17009.60739030023</c:v>
                </c:pt>
                <c:pt idx="628" formatCode="#,##0">
                  <c:v>17036.73595073133</c:v>
                </c:pt>
                <c:pt idx="629" formatCode="#,##0">
                  <c:v>17063.86451116243</c:v>
                </c:pt>
                <c:pt idx="630" formatCode="#,##0">
                  <c:v>17090.99307159353</c:v>
                </c:pt>
                <c:pt idx="631" formatCode="#,##0">
                  <c:v>17118.12163202463</c:v>
                </c:pt>
                <c:pt idx="632" formatCode="#,##0">
                  <c:v>17145.25019245574</c:v>
                </c:pt>
                <c:pt idx="633" formatCode="#,##0">
                  <c:v>17172.37875288684</c:v>
                </c:pt>
                <c:pt idx="634" formatCode="#,##0">
                  <c:v>17199.50731331794</c:v>
                </c:pt>
                <c:pt idx="635" formatCode="#,##0">
                  <c:v>17226.63587374904</c:v>
                </c:pt>
                <c:pt idx="636" formatCode="#,##0">
                  <c:v>17253.76443418014</c:v>
                </c:pt>
                <c:pt idx="637" formatCode="#,##0">
                  <c:v>17280.89299461124</c:v>
                </c:pt>
                <c:pt idx="638" formatCode="#,##0">
                  <c:v>17308.02155504234</c:v>
                </c:pt>
                <c:pt idx="639" formatCode="#,##0">
                  <c:v>17335.15011547344</c:v>
                </c:pt>
                <c:pt idx="640" formatCode="#,##0">
                  <c:v>17362.27867590454</c:v>
                </c:pt>
                <c:pt idx="641" formatCode="#,##0">
                  <c:v>17389.40723633564</c:v>
                </c:pt>
                <c:pt idx="642" formatCode="#,##0">
                  <c:v>17416.53579676674</c:v>
                </c:pt>
                <c:pt idx="643" formatCode="#,##0">
                  <c:v>17443.66435719785</c:v>
                </c:pt>
                <c:pt idx="644" formatCode="#,##0">
                  <c:v>17470.79291762895</c:v>
                </c:pt>
                <c:pt idx="645" formatCode="#,##0">
                  <c:v>17497.92147806005</c:v>
                </c:pt>
                <c:pt idx="646" formatCode="#,##0">
                  <c:v>17525.05003849115</c:v>
                </c:pt>
                <c:pt idx="647" formatCode="#,##0">
                  <c:v>17552.17859892225</c:v>
                </c:pt>
                <c:pt idx="648" formatCode="#,##0">
                  <c:v>17579.30715935335</c:v>
                </c:pt>
                <c:pt idx="649" formatCode="#,##0">
                  <c:v>17606.43571978445</c:v>
                </c:pt>
                <c:pt idx="650" formatCode="#,##0">
                  <c:v>17633.56428021555</c:v>
                </c:pt>
                <c:pt idx="651" formatCode="#,##0">
                  <c:v>17660.69284064665</c:v>
                </c:pt>
                <c:pt idx="652" formatCode="#,##0">
                  <c:v>17687.82140107775</c:v>
                </c:pt>
                <c:pt idx="653" formatCode="#,##0">
                  <c:v>17714.94996150885</c:v>
                </c:pt>
                <c:pt idx="654" formatCode="#,##0">
                  <c:v>17742.07852193995</c:v>
                </c:pt>
                <c:pt idx="655" formatCode="#,##0">
                  <c:v>17769.20708237106</c:v>
                </c:pt>
                <c:pt idx="656" formatCode="#,##0">
                  <c:v>17796.33564280215</c:v>
                </c:pt>
                <c:pt idx="657" formatCode="#,##0">
                  <c:v>17823.46420323325</c:v>
                </c:pt>
                <c:pt idx="658" formatCode="#,##0">
                  <c:v>17850.59276366436</c:v>
                </c:pt>
                <c:pt idx="659" formatCode="#,##0">
                  <c:v>17877.72132409546</c:v>
                </c:pt>
                <c:pt idx="660" formatCode="#,##0">
                  <c:v>17904.84988452656</c:v>
                </c:pt>
                <c:pt idx="661" formatCode="#,##0">
                  <c:v>17931.97844495766</c:v>
                </c:pt>
                <c:pt idx="662" formatCode="#,##0">
                  <c:v>17959.10700538876</c:v>
                </c:pt>
                <c:pt idx="663" formatCode="#,##0">
                  <c:v>17986.23556581986</c:v>
                </c:pt>
                <c:pt idx="664" formatCode="#,##0">
                  <c:v>18013.36412625096</c:v>
                </c:pt>
                <c:pt idx="665" formatCode="#,##0">
                  <c:v>18040.49268668206</c:v>
                </c:pt>
                <c:pt idx="666" formatCode="#,##0">
                  <c:v>18067.62124711317</c:v>
                </c:pt>
                <c:pt idx="667" formatCode="#,##0">
                  <c:v>18094.74980754426</c:v>
                </c:pt>
                <c:pt idx="668" formatCode="#,##0">
                  <c:v>18121.87836797537</c:v>
                </c:pt>
                <c:pt idx="669" formatCode="#,##0">
                  <c:v>18149.00692840647</c:v>
                </c:pt>
                <c:pt idx="670" formatCode="#,##0">
                  <c:v>18176.13548883757</c:v>
                </c:pt>
                <c:pt idx="671" formatCode="#,##0">
                  <c:v>18203.26404926867</c:v>
                </c:pt>
                <c:pt idx="672" formatCode="#,##0">
                  <c:v>18230.39260969977</c:v>
                </c:pt>
                <c:pt idx="673" formatCode="#,##0">
                  <c:v>18257.52117013087</c:v>
                </c:pt>
                <c:pt idx="674" formatCode="#,##0">
                  <c:v>18284.64973056197</c:v>
                </c:pt>
                <c:pt idx="675" formatCode="#,##0">
                  <c:v>18311.77829099307</c:v>
                </c:pt>
                <c:pt idx="676" formatCode="#,##0">
                  <c:v>18338.90685142417</c:v>
                </c:pt>
                <c:pt idx="677" formatCode="#,##0">
                  <c:v>18366.03541185528</c:v>
                </c:pt>
                <c:pt idx="678" formatCode="#,##0">
                  <c:v>18393.16397228638</c:v>
                </c:pt>
                <c:pt idx="679" formatCode="#,##0">
                  <c:v>18420.29253271747</c:v>
                </c:pt>
                <c:pt idx="680" formatCode="#,##0">
                  <c:v>18447.42109314858</c:v>
                </c:pt>
                <c:pt idx="681" formatCode="#,##0">
                  <c:v>18474.54965357968</c:v>
                </c:pt>
                <c:pt idx="682" formatCode="#,##0">
                  <c:v>18501.67821401078</c:v>
                </c:pt>
                <c:pt idx="683" formatCode="#,##0">
                  <c:v>18528.80677444188</c:v>
                </c:pt>
                <c:pt idx="684" formatCode="#,##0">
                  <c:v>18555.93533487298</c:v>
                </c:pt>
                <c:pt idx="685" formatCode="#,##0">
                  <c:v>18583.06389530408</c:v>
                </c:pt>
                <c:pt idx="686" formatCode="#,##0">
                  <c:v>18610.19245573518</c:v>
                </c:pt>
                <c:pt idx="687" formatCode="#,##0">
                  <c:v>18637.32101616628</c:v>
                </c:pt>
                <c:pt idx="688" formatCode="#,##0">
                  <c:v>18664.44957659738</c:v>
                </c:pt>
                <c:pt idx="689" formatCode="#,##0">
                  <c:v>18691.57813702849</c:v>
                </c:pt>
                <c:pt idx="690" formatCode="#,##0">
                  <c:v>18718.70669745958</c:v>
                </c:pt>
                <c:pt idx="691" formatCode="#,##0">
                  <c:v>18745.83525789069</c:v>
                </c:pt>
                <c:pt idx="692" formatCode="#,##0">
                  <c:v>18772.96381832179</c:v>
                </c:pt>
                <c:pt idx="693" formatCode="#,##0">
                  <c:v>18800.09237875289</c:v>
                </c:pt>
                <c:pt idx="694" formatCode="#,##0">
                  <c:v>18827.22093918399</c:v>
                </c:pt>
                <c:pt idx="695" formatCode="#,##0">
                  <c:v>18854.34949961509</c:v>
                </c:pt>
                <c:pt idx="696" formatCode="#,##0">
                  <c:v>18881.47806004619</c:v>
                </c:pt>
                <c:pt idx="697" formatCode="#,##0">
                  <c:v>18908.60662047729</c:v>
                </c:pt>
                <c:pt idx="698" formatCode="#,##0">
                  <c:v>18935.7351809084</c:v>
                </c:pt>
                <c:pt idx="699" formatCode="#,##0">
                  <c:v>18962.86374133949</c:v>
                </c:pt>
                <c:pt idx="700" formatCode="#,##0">
                  <c:v>18989.9923017706</c:v>
                </c:pt>
                <c:pt idx="701" formatCode="#,##0">
                  <c:v>19017.1208622017</c:v>
                </c:pt>
                <c:pt idx="702" formatCode="#,##0">
                  <c:v>19044.24942263279</c:v>
                </c:pt>
                <c:pt idx="703" formatCode="#,##0">
                  <c:v>19071.3779830639</c:v>
                </c:pt>
                <c:pt idx="704" formatCode="#,##0">
                  <c:v>19098.506543495</c:v>
                </c:pt>
                <c:pt idx="705" formatCode="#,##0">
                  <c:v>19125.6351039261</c:v>
                </c:pt>
                <c:pt idx="706" formatCode="#,##0">
                  <c:v>19152.7636643572</c:v>
                </c:pt>
                <c:pt idx="707" formatCode="#,##0">
                  <c:v>19179.8922247883</c:v>
                </c:pt>
                <c:pt idx="708" formatCode="#,##0">
                  <c:v>19207.0207852194</c:v>
                </c:pt>
                <c:pt idx="709" formatCode="#,##0">
                  <c:v>19234.1493456505</c:v>
                </c:pt>
                <c:pt idx="710" formatCode="#,##0">
                  <c:v>19261.2779060816</c:v>
                </c:pt>
                <c:pt idx="711" formatCode="#,##0">
                  <c:v>19288.4064665127</c:v>
                </c:pt>
                <c:pt idx="712" formatCode="#,##0">
                  <c:v>19315.5350269438</c:v>
                </c:pt>
                <c:pt idx="713" formatCode="#,##0">
                  <c:v>19342.6635873749</c:v>
                </c:pt>
                <c:pt idx="714" formatCode="#,##0">
                  <c:v>19369.79214780601</c:v>
                </c:pt>
                <c:pt idx="715" formatCode="#,##0">
                  <c:v>19396.92070823711</c:v>
                </c:pt>
                <c:pt idx="716" formatCode="#,##0">
                  <c:v>19424.04926866821</c:v>
                </c:pt>
                <c:pt idx="717" formatCode="#,##0">
                  <c:v>19451.17782909931</c:v>
                </c:pt>
                <c:pt idx="718" formatCode="#,##0">
                  <c:v>19478.30638953041</c:v>
                </c:pt>
                <c:pt idx="719" formatCode="#,##0">
                  <c:v>19505.43494996151</c:v>
                </c:pt>
                <c:pt idx="720" formatCode="#,##0">
                  <c:v>19532.56351039261</c:v>
                </c:pt>
                <c:pt idx="721" formatCode="#,##0">
                  <c:v>19559.69207082371</c:v>
                </c:pt>
                <c:pt idx="722" formatCode="#,##0">
                  <c:v>19586.82063125481</c:v>
                </c:pt>
                <c:pt idx="723" formatCode="#,##0">
                  <c:v>19613.94919168591</c:v>
                </c:pt>
                <c:pt idx="724" formatCode="#,##0">
                  <c:v>19641.07775211701</c:v>
                </c:pt>
                <c:pt idx="725" formatCode="#,##0">
                  <c:v>19668.20631254811</c:v>
                </c:pt>
                <c:pt idx="726" formatCode="#,##0">
                  <c:v>19695.33487297922</c:v>
                </c:pt>
                <c:pt idx="727" formatCode="#,##0">
                  <c:v>19722.46343341032</c:v>
                </c:pt>
                <c:pt idx="728" formatCode="#,##0">
                  <c:v>19749.59199384142</c:v>
                </c:pt>
                <c:pt idx="729" formatCode="#,##0">
                  <c:v>19776.72055427252</c:v>
                </c:pt>
                <c:pt idx="730" formatCode="#,##0">
                  <c:v>19803.84911470362</c:v>
                </c:pt>
                <c:pt idx="731" formatCode="#,##0">
                  <c:v>19830.97767513472</c:v>
                </c:pt>
                <c:pt idx="732" formatCode="#,##0">
                  <c:v>19858.10623556582</c:v>
                </c:pt>
                <c:pt idx="733" formatCode="#,##0">
                  <c:v>19885.23479599692</c:v>
                </c:pt>
                <c:pt idx="734" formatCode="#,##0">
                  <c:v>19912.36335642802</c:v>
                </c:pt>
                <c:pt idx="735" formatCode="#,##0">
                  <c:v>19939.49191685912</c:v>
                </c:pt>
                <c:pt idx="736" formatCode="#,##0">
                  <c:v>19966.62047729022</c:v>
                </c:pt>
                <c:pt idx="737" formatCode="#,##0">
                  <c:v>19993.74903772133</c:v>
                </c:pt>
                <c:pt idx="738" formatCode="#,##0">
                  <c:v>20020.87759815243</c:v>
                </c:pt>
                <c:pt idx="739" formatCode="#,##0">
                  <c:v>20048.00615858352</c:v>
                </c:pt>
                <c:pt idx="740" formatCode="#,##0">
                  <c:v>20075.13471901463</c:v>
                </c:pt>
                <c:pt idx="741" formatCode="#,##0">
                  <c:v>20102.26327944573</c:v>
                </c:pt>
                <c:pt idx="742" formatCode="#,##0">
                  <c:v>20129.39183987683</c:v>
                </c:pt>
                <c:pt idx="743" formatCode="#,##0">
                  <c:v>20156.52040030793</c:v>
                </c:pt>
                <c:pt idx="744" formatCode="#,##0">
                  <c:v>20183.64896073903</c:v>
                </c:pt>
                <c:pt idx="745" formatCode="#,##0">
                  <c:v>20210.77752117013</c:v>
                </c:pt>
                <c:pt idx="746" formatCode="#,##0">
                  <c:v>20237.90608160123</c:v>
                </c:pt>
                <c:pt idx="747" formatCode="#,##0">
                  <c:v>20265.03464203233</c:v>
                </c:pt>
                <c:pt idx="748" formatCode="#,##0">
                  <c:v>20292.16320246343</c:v>
                </c:pt>
                <c:pt idx="749" formatCode="#,##0">
                  <c:v>20319.29176289454</c:v>
                </c:pt>
                <c:pt idx="750" formatCode="#,##0">
                  <c:v>20346.42032332564</c:v>
                </c:pt>
                <c:pt idx="751" formatCode="#,##0">
                  <c:v>20373.54888375673</c:v>
                </c:pt>
                <c:pt idx="752" formatCode="#,##0">
                  <c:v>20400.67744418784</c:v>
                </c:pt>
                <c:pt idx="753" formatCode="#,##0">
                  <c:v>20427.80600461894</c:v>
                </c:pt>
                <c:pt idx="754" formatCode="#,##0">
                  <c:v>20454.93456505004</c:v>
                </c:pt>
                <c:pt idx="755" formatCode="#,##0">
                  <c:v>20482.06312548114</c:v>
                </c:pt>
                <c:pt idx="756" formatCode="#,##0">
                  <c:v>20509.19168591224</c:v>
                </c:pt>
                <c:pt idx="757" formatCode="#,##0">
                  <c:v>20536.32024634334</c:v>
                </c:pt>
                <c:pt idx="758" formatCode="#,##0">
                  <c:v>20563.44880677444</c:v>
                </c:pt>
                <c:pt idx="759" formatCode="#,##0">
                  <c:v>20590.57736720554</c:v>
                </c:pt>
                <c:pt idx="760" formatCode="#,##0">
                  <c:v>20617.70592763665</c:v>
                </c:pt>
                <c:pt idx="761" formatCode="#,##0">
                  <c:v>20644.83448806775</c:v>
                </c:pt>
                <c:pt idx="762" formatCode="#,##0">
                  <c:v>20671.96304849884</c:v>
                </c:pt>
                <c:pt idx="763" formatCode="#,##0">
                  <c:v>20699.09160892995</c:v>
                </c:pt>
                <c:pt idx="764" formatCode="#,##0">
                  <c:v>20726.22016936105</c:v>
                </c:pt>
                <c:pt idx="765" formatCode="#,##0">
                  <c:v>20753.34872979215</c:v>
                </c:pt>
                <c:pt idx="766" formatCode="#,##0">
                  <c:v>20780.47729022325</c:v>
                </c:pt>
                <c:pt idx="767" formatCode="#,##0">
                  <c:v>20807.60585065435</c:v>
                </c:pt>
                <c:pt idx="768" formatCode="#,##0">
                  <c:v>20834.73441108545</c:v>
                </c:pt>
                <c:pt idx="769" formatCode="#,##0">
                  <c:v>20861.86297151655</c:v>
                </c:pt>
                <c:pt idx="770" formatCode="#,##0">
                  <c:v>20888.99153194765</c:v>
                </c:pt>
                <c:pt idx="771" formatCode="#,##0">
                  <c:v>20916.12009237875</c:v>
                </c:pt>
                <c:pt idx="772" formatCode="#,##0">
                  <c:v>20943.24865280986</c:v>
                </c:pt>
                <c:pt idx="773" formatCode="#,##0">
                  <c:v>20970.37721324095</c:v>
                </c:pt>
                <c:pt idx="774" formatCode="#,##0">
                  <c:v>20997.50577367206</c:v>
                </c:pt>
                <c:pt idx="775" formatCode="#,##0">
                  <c:v>21024.63433410316</c:v>
                </c:pt>
                <c:pt idx="776" formatCode="#,##0">
                  <c:v>21051.76289453425</c:v>
                </c:pt>
                <c:pt idx="777" formatCode="#,##0">
                  <c:v>21078.89145496536</c:v>
                </c:pt>
                <c:pt idx="778" formatCode="#,##0">
                  <c:v>21106.02001539646</c:v>
                </c:pt>
                <c:pt idx="779" formatCode="#,##0">
                  <c:v>21133.14857582756</c:v>
                </c:pt>
                <c:pt idx="780" formatCode="#,##0">
                  <c:v>21160.27713625866</c:v>
                </c:pt>
                <c:pt idx="781" formatCode="#,##0">
                  <c:v>21187.40569668976</c:v>
                </c:pt>
                <c:pt idx="782" formatCode="#,##0">
                  <c:v>21214.53425712086</c:v>
                </c:pt>
                <c:pt idx="783" formatCode="#,##0">
                  <c:v>21241.66281755197</c:v>
                </c:pt>
                <c:pt idx="784" formatCode="#,##0">
                  <c:v>21268.79137798306</c:v>
                </c:pt>
                <c:pt idx="785" formatCode="#,##0">
                  <c:v>21295.91993841416</c:v>
                </c:pt>
                <c:pt idx="786" formatCode="#,##0">
                  <c:v>21323.04849884527</c:v>
                </c:pt>
                <c:pt idx="787" formatCode="#,##0">
                  <c:v>21350.17705927637</c:v>
                </c:pt>
                <c:pt idx="788" formatCode="#,##0">
                  <c:v>21377.30561970747</c:v>
                </c:pt>
                <c:pt idx="789" formatCode="#,##0">
                  <c:v>21404.43418013857</c:v>
                </c:pt>
                <c:pt idx="790" formatCode="#,##0">
                  <c:v>21431.56274056967</c:v>
                </c:pt>
                <c:pt idx="791" formatCode="#,##0">
                  <c:v>21458.69130100077</c:v>
                </c:pt>
                <c:pt idx="792" formatCode="#,##0">
                  <c:v>21485.81986143187</c:v>
                </c:pt>
                <c:pt idx="793" formatCode="#,##0">
                  <c:v>21512.94842186297</c:v>
                </c:pt>
                <c:pt idx="794" formatCode="#,##0">
                  <c:v>21540.07698229407</c:v>
                </c:pt>
                <c:pt idx="795" formatCode="#,##0">
                  <c:v>21567.20554272517</c:v>
                </c:pt>
                <c:pt idx="796" formatCode="#,##0">
                  <c:v>21594.33410315627</c:v>
                </c:pt>
                <c:pt idx="797" formatCode="#,##0">
                  <c:v>21621.46266358738</c:v>
                </c:pt>
                <c:pt idx="798" formatCode="#,##0">
                  <c:v>21648.59122401848</c:v>
                </c:pt>
                <c:pt idx="799" formatCode="#,##0">
                  <c:v>21675.71978444958</c:v>
                </c:pt>
                <c:pt idx="800" formatCode="#,##0">
                  <c:v>21702.84834488068</c:v>
                </c:pt>
                <c:pt idx="801" formatCode="#,##0">
                  <c:v>21729.97690531178</c:v>
                </c:pt>
                <c:pt idx="802" formatCode="#,##0">
                  <c:v>21757.10546574288</c:v>
                </c:pt>
                <c:pt idx="803" formatCode="#,##0">
                  <c:v>21784.23402617398</c:v>
                </c:pt>
                <c:pt idx="804" formatCode="#,##0">
                  <c:v>21811.36258660508</c:v>
                </c:pt>
                <c:pt idx="805" formatCode="#,##0">
                  <c:v>21838.49114703618</c:v>
                </c:pt>
                <c:pt idx="806" formatCode="#,##0">
                  <c:v>21865.61970746728</c:v>
                </c:pt>
                <c:pt idx="807" formatCode="#,##0">
                  <c:v>21892.74826789838</c:v>
                </c:pt>
                <c:pt idx="808" formatCode="#,##0">
                  <c:v>21919.87682832948</c:v>
                </c:pt>
                <c:pt idx="809" formatCode="#,##0">
                  <c:v>21947.00538876059</c:v>
                </c:pt>
                <c:pt idx="810" formatCode="#,##0">
                  <c:v>21974.13394919169</c:v>
                </c:pt>
                <c:pt idx="811" formatCode="#,##0">
                  <c:v>22001.26250962279</c:v>
                </c:pt>
                <c:pt idx="812" formatCode="#,##0">
                  <c:v>22028.39107005389</c:v>
                </c:pt>
                <c:pt idx="813" formatCode="#,##0">
                  <c:v>22055.51963048499</c:v>
                </c:pt>
                <c:pt idx="814" formatCode="#,##0">
                  <c:v>22082.6481909161</c:v>
                </c:pt>
                <c:pt idx="815" formatCode="#,##0">
                  <c:v>22109.77675134719</c:v>
                </c:pt>
                <c:pt idx="816" formatCode="#,##0">
                  <c:v>22136.9053117783</c:v>
                </c:pt>
                <c:pt idx="817" formatCode="#,##0">
                  <c:v>22164.0338722094</c:v>
                </c:pt>
                <c:pt idx="818" formatCode="#,##0">
                  <c:v>22191.1624326405</c:v>
                </c:pt>
                <c:pt idx="819" formatCode="#,##0">
                  <c:v>22218.29099307159</c:v>
                </c:pt>
                <c:pt idx="820" formatCode="#,##0">
                  <c:v>22245.4195535027</c:v>
                </c:pt>
                <c:pt idx="821" formatCode="#,##0">
                  <c:v>22272.5481139338</c:v>
                </c:pt>
                <c:pt idx="822" formatCode="#,##0">
                  <c:v>22299.6766743649</c:v>
                </c:pt>
                <c:pt idx="823" formatCode="#,##0">
                  <c:v>22326.805234796</c:v>
                </c:pt>
                <c:pt idx="824" formatCode="#,##0">
                  <c:v>22353.9337952271</c:v>
                </c:pt>
                <c:pt idx="825" formatCode="#,##0">
                  <c:v>22381.0623556582</c:v>
                </c:pt>
                <c:pt idx="826" formatCode="#,##0">
                  <c:v>22408.1909160893</c:v>
                </c:pt>
                <c:pt idx="827" formatCode="#,##0">
                  <c:v>22435.3194765204</c:v>
                </c:pt>
                <c:pt idx="828" formatCode="#,##0">
                  <c:v>22462.4480369515</c:v>
                </c:pt>
                <c:pt idx="829" formatCode="#,##0">
                  <c:v>22489.5765973826</c:v>
                </c:pt>
                <c:pt idx="830" formatCode="#,##0">
                  <c:v>22516.7051578137</c:v>
                </c:pt>
                <c:pt idx="831" formatCode="#,##0">
                  <c:v>22543.8337182448</c:v>
                </c:pt>
                <c:pt idx="832" formatCode="#,##0">
                  <c:v>22570.96227867591</c:v>
                </c:pt>
                <c:pt idx="833" formatCode="#,##0">
                  <c:v>22598.09083910701</c:v>
                </c:pt>
                <c:pt idx="834" formatCode="#,##0">
                  <c:v>22625.21939953811</c:v>
                </c:pt>
                <c:pt idx="835" formatCode="#,##0">
                  <c:v>22652.34795996921</c:v>
                </c:pt>
                <c:pt idx="836" formatCode="#,##0">
                  <c:v>22679.47652040031</c:v>
                </c:pt>
                <c:pt idx="837" formatCode="#,##0">
                  <c:v>22706.60508083141</c:v>
                </c:pt>
                <c:pt idx="838" formatCode="#,##0">
                  <c:v>22733.73364126251</c:v>
                </c:pt>
                <c:pt idx="839" formatCode="#,##0">
                  <c:v>22760.86220169361</c:v>
                </c:pt>
                <c:pt idx="840" formatCode="#,##0">
                  <c:v>22787.99076212471</c:v>
                </c:pt>
                <c:pt idx="841" formatCode="#,##0">
                  <c:v>22815.11932255581</c:v>
                </c:pt>
                <c:pt idx="842" formatCode="#,##0">
                  <c:v>22842.24788298691</c:v>
                </c:pt>
                <c:pt idx="843" formatCode="#,##0">
                  <c:v>22869.37644341802</c:v>
                </c:pt>
                <c:pt idx="844" formatCode="#,##0">
                  <c:v>22896.50500384912</c:v>
                </c:pt>
                <c:pt idx="845" formatCode="#,##0">
                  <c:v>22923.63356428022</c:v>
                </c:pt>
                <c:pt idx="846" formatCode="#,##0">
                  <c:v>22950.76212471131</c:v>
                </c:pt>
                <c:pt idx="847" formatCode="#,##0">
                  <c:v>22977.89068514242</c:v>
                </c:pt>
                <c:pt idx="848" formatCode="#,##0">
                  <c:v>23005.01924557352</c:v>
                </c:pt>
                <c:pt idx="849" formatCode="#,##0">
                  <c:v>23032.14780600462</c:v>
                </c:pt>
                <c:pt idx="850" formatCode="#,##0">
                  <c:v>23059.27636643572</c:v>
                </c:pt>
                <c:pt idx="851" formatCode="#,##0">
                  <c:v>23086.40492686682</c:v>
                </c:pt>
                <c:pt idx="852" formatCode="#,##0">
                  <c:v>23113.53348729792</c:v>
                </c:pt>
                <c:pt idx="853" formatCode="#,##0">
                  <c:v>23140.66204772902</c:v>
                </c:pt>
                <c:pt idx="854" formatCode="#,##0">
                  <c:v>23167.79060816012</c:v>
                </c:pt>
                <c:pt idx="855" formatCode="#,##0">
                  <c:v>23194.91916859123</c:v>
                </c:pt>
                <c:pt idx="856" formatCode="#,##0">
                  <c:v>23222.04772902232</c:v>
                </c:pt>
                <c:pt idx="857" formatCode="#,##0">
                  <c:v>23249.17628945343</c:v>
                </c:pt>
                <c:pt idx="858" formatCode="#,##0">
                  <c:v>23276.30484988453</c:v>
                </c:pt>
                <c:pt idx="859" formatCode="#,##0">
                  <c:v>23303.43341031563</c:v>
                </c:pt>
                <c:pt idx="860" formatCode="#,##0">
                  <c:v>23330.56197074673</c:v>
                </c:pt>
                <c:pt idx="861" formatCode="#,##0">
                  <c:v>23357.69053117783</c:v>
                </c:pt>
                <c:pt idx="862" formatCode="#,##0">
                  <c:v>23384.81909160893</c:v>
                </c:pt>
                <c:pt idx="863" formatCode="#,##0">
                  <c:v>23411.94765204003</c:v>
                </c:pt>
                <c:pt idx="864" formatCode="#,##0">
                  <c:v>23439.07621247113</c:v>
                </c:pt>
                <c:pt idx="865" formatCode="#,##0">
                  <c:v>23466.20477290223</c:v>
                </c:pt>
                <c:pt idx="866" formatCode="#,##0">
                  <c:v>23493.33333333334</c:v>
                </c:pt>
                <c:pt idx="867" formatCode="#,##0">
                  <c:v>23520.46189376443</c:v>
                </c:pt>
                <c:pt idx="868" formatCode="#,##0">
                  <c:v>23547.59045419554</c:v>
                </c:pt>
                <c:pt idx="869" formatCode="#,##0">
                  <c:v>23574.71901462664</c:v>
                </c:pt>
                <c:pt idx="870" formatCode="#,##0">
                  <c:v>23601.84757505774</c:v>
                </c:pt>
                <c:pt idx="871" formatCode="#,##0">
                  <c:v>23628.97613548884</c:v>
                </c:pt>
                <c:pt idx="872" formatCode="#,##0">
                  <c:v>23656.10469591994</c:v>
                </c:pt>
                <c:pt idx="873" formatCode="#,##0">
                  <c:v>23683.23325635104</c:v>
                </c:pt>
                <c:pt idx="874" formatCode="#,##0">
                  <c:v>23710.36181678214</c:v>
                </c:pt>
                <c:pt idx="875" formatCode="#,##0">
                  <c:v>23737.49037721324</c:v>
                </c:pt>
                <c:pt idx="876" formatCode="#,##0">
                  <c:v>23764.61893764434</c:v>
                </c:pt>
                <c:pt idx="877" formatCode="#,##0">
                  <c:v>23791.74749807545</c:v>
                </c:pt>
                <c:pt idx="878" formatCode="#,##0">
                  <c:v>23818.87605850654</c:v>
                </c:pt>
                <c:pt idx="879" formatCode="#,##0">
                  <c:v>23846.00461893764</c:v>
                </c:pt>
                <c:pt idx="880" formatCode="#,##0">
                  <c:v>23873.13317936875</c:v>
                </c:pt>
                <c:pt idx="881" formatCode="#,##0">
                  <c:v>23900.26173979985</c:v>
                </c:pt>
                <c:pt idx="882" formatCode="#,##0">
                  <c:v>23927.39030023095</c:v>
                </c:pt>
                <c:pt idx="883" formatCode="#,##0">
                  <c:v>23954.51886066205</c:v>
                </c:pt>
                <c:pt idx="884" formatCode="#,##0">
                  <c:v>23981.64742109315</c:v>
                </c:pt>
                <c:pt idx="885" formatCode="#,##0">
                  <c:v>24008.77598152425</c:v>
                </c:pt>
                <c:pt idx="886" formatCode="#,##0">
                  <c:v>24035.90454195535</c:v>
                </c:pt>
                <c:pt idx="887" formatCode="#,##0">
                  <c:v>24063.03310238645</c:v>
                </c:pt>
                <c:pt idx="888" formatCode="#,##0">
                  <c:v>24090.16166281755</c:v>
                </c:pt>
                <c:pt idx="889" formatCode="#,##0">
                  <c:v>24117.29022324865</c:v>
                </c:pt>
                <c:pt idx="890" formatCode="#,##0">
                  <c:v>24144.41878367975</c:v>
                </c:pt>
                <c:pt idx="891" formatCode="#,##0">
                  <c:v>24171.54734411085</c:v>
                </c:pt>
                <c:pt idx="892" formatCode="#,##0">
                  <c:v>24198.67590454196</c:v>
                </c:pt>
                <c:pt idx="893" formatCode="#,##0">
                  <c:v>24225.80446497306</c:v>
                </c:pt>
                <c:pt idx="894" formatCode="#,##0">
                  <c:v>24252.93302540416</c:v>
                </c:pt>
                <c:pt idx="895" formatCode="#,##0">
                  <c:v>24280.06158583526</c:v>
                </c:pt>
                <c:pt idx="896" formatCode="#,##0">
                  <c:v>24307.19014626636</c:v>
                </c:pt>
                <c:pt idx="897" formatCode="#,##0">
                  <c:v>24334.31870669746</c:v>
                </c:pt>
                <c:pt idx="898" formatCode="#,##0">
                  <c:v>24361.44726712856</c:v>
                </c:pt>
                <c:pt idx="899" formatCode="#,##0">
                  <c:v>24388.57582755966</c:v>
                </c:pt>
                <c:pt idx="900" formatCode="#,##0">
                  <c:v>24415.70438799076</c:v>
                </c:pt>
                <c:pt idx="901" formatCode="#,##0">
                  <c:v>24442.83294842186</c:v>
                </c:pt>
                <c:pt idx="902" formatCode="#,##0">
                  <c:v>24469.96150885296</c:v>
                </c:pt>
                <c:pt idx="903" formatCode="#,##0">
                  <c:v>24497.09006928407</c:v>
                </c:pt>
                <c:pt idx="904" formatCode="#,##0">
                  <c:v>24524.21862971517</c:v>
                </c:pt>
                <c:pt idx="905" formatCode="#,##0">
                  <c:v>24551.34719014627</c:v>
                </c:pt>
                <c:pt idx="906" formatCode="#,##0">
                  <c:v>24578.47575057737</c:v>
                </c:pt>
                <c:pt idx="907" formatCode="#,##0">
                  <c:v>24605.60431100847</c:v>
                </c:pt>
                <c:pt idx="908" formatCode="#,##0">
                  <c:v>24632.73287143957</c:v>
                </c:pt>
                <c:pt idx="909" formatCode="#,##0">
                  <c:v>24659.86143187067</c:v>
                </c:pt>
                <c:pt idx="910" formatCode="#,##0">
                  <c:v>24686.98999230177</c:v>
                </c:pt>
                <c:pt idx="911" formatCode="#,##0">
                  <c:v>24714.11855273287</c:v>
                </c:pt>
                <c:pt idx="912" formatCode="#,##0">
                  <c:v>24741.24711316397</c:v>
                </c:pt>
                <c:pt idx="913" formatCode="#,##0">
                  <c:v>24768.37567359507</c:v>
                </c:pt>
                <c:pt idx="914" formatCode="#,##0">
                  <c:v>24795.50423402618</c:v>
                </c:pt>
                <c:pt idx="915" formatCode="#,##0">
                  <c:v>24822.63279445728</c:v>
                </c:pt>
                <c:pt idx="916" formatCode="#,##0">
                  <c:v>24849.76135488838</c:v>
                </c:pt>
                <c:pt idx="917" formatCode="#,##0">
                  <c:v>24876.88991531948</c:v>
                </c:pt>
                <c:pt idx="918" formatCode="#,##0">
                  <c:v>24904.01847575058</c:v>
                </c:pt>
                <c:pt idx="919" formatCode="#,##0">
                  <c:v>24931.14703618168</c:v>
                </c:pt>
                <c:pt idx="920" formatCode="#,##0">
                  <c:v>24958.27559661278</c:v>
                </c:pt>
                <c:pt idx="921" formatCode="#,##0">
                  <c:v>24985.40415704388</c:v>
                </c:pt>
                <c:pt idx="922" formatCode="#,##0">
                  <c:v>25012.53271747498</c:v>
                </c:pt>
                <c:pt idx="923" formatCode="#,##0">
                  <c:v>25039.66127790608</c:v>
                </c:pt>
                <c:pt idx="924" formatCode="#,##0">
                  <c:v>25066.78983833718</c:v>
                </c:pt>
                <c:pt idx="925" formatCode="#,##0">
                  <c:v>25093.91839876828</c:v>
                </c:pt>
                <c:pt idx="926" formatCode="#,##0">
                  <c:v>25121.04695919939</c:v>
                </c:pt>
                <c:pt idx="927" formatCode="#,##0">
                  <c:v>25148.17551963049</c:v>
                </c:pt>
                <c:pt idx="928" formatCode="#,##0">
                  <c:v>25175.30408006159</c:v>
                </c:pt>
                <c:pt idx="929" formatCode="#,##0">
                  <c:v>25202.43264049269</c:v>
                </c:pt>
                <c:pt idx="930" formatCode="#,##0">
                  <c:v>25229.56120092379</c:v>
                </c:pt>
                <c:pt idx="931" formatCode="#,##0">
                  <c:v>25256.68976135489</c:v>
                </c:pt>
                <c:pt idx="932" formatCode="#,##0">
                  <c:v>25283.81832178599</c:v>
                </c:pt>
                <c:pt idx="933" formatCode="#,##0">
                  <c:v>25310.94688221708</c:v>
                </c:pt>
                <c:pt idx="934" formatCode="#,##0">
                  <c:v>25338.0754426482</c:v>
                </c:pt>
                <c:pt idx="935" formatCode="#,##0">
                  <c:v>25365.2040030793</c:v>
                </c:pt>
                <c:pt idx="936" formatCode="#,##0">
                  <c:v>25392.33256351039</c:v>
                </c:pt>
                <c:pt idx="937" formatCode="#,##0">
                  <c:v>25419.4611239415</c:v>
                </c:pt>
                <c:pt idx="938" formatCode="#,##0">
                  <c:v>25446.5896843726</c:v>
                </c:pt>
                <c:pt idx="939" formatCode="#,##0">
                  <c:v>25473.71824480369</c:v>
                </c:pt>
                <c:pt idx="940" formatCode="#,##0">
                  <c:v>25500.8468052348</c:v>
                </c:pt>
                <c:pt idx="941" formatCode="#,##0">
                  <c:v>25527.9753656659</c:v>
                </c:pt>
                <c:pt idx="942" formatCode="#,##0">
                  <c:v>25555.103926097</c:v>
                </c:pt>
                <c:pt idx="943" formatCode="#,##0">
                  <c:v>25582.2324865281</c:v>
                </c:pt>
                <c:pt idx="944" formatCode="#,##0">
                  <c:v>25609.3610469592</c:v>
                </c:pt>
                <c:pt idx="945" formatCode="#,##0">
                  <c:v>25636.4896073903</c:v>
                </c:pt>
                <c:pt idx="946" formatCode="#,##0">
                  <c:v>25663.6181678214</c:v>
                </c:pt>
                <c:pt idx="947" formatCode="#,##0">
                  <c:v>25690.7467282525</c:v>
                </c:pt>
                <c:pt idx="948" formatCode="#,##0">
                  <c:v>25717.8752886836</c:v>
                </c:pt>
                <c:pt idx="949" formatCode="#,##0">
                  <c:v>25745.00384911471</c:v>
                </c:pt>
                <c:pt idx="950" formatCode="#,##0">
                  <c:v>25772.1324095458</c:v>
                </c:pt>
                <c:pt idx="951" formatCode="#,##0">
                  <c:v>25799.26096997691</c:v>
                </c:pt>
                <c:pt idx="952" formatCode="#,##0">
                  <c:v>25826.38953040801</c:v>
                </c:pt>
                <c:pt idx="953" formatCode="#,##0">
                  <c:v>25853.51809083911</c:v>
                </c:pt>
                <c:pt idx="954" formatCode="#,##0">
                  <c:v>25880.64665127021</c:v>
                </c:pt>
                <c:pt idx="955" formatCode="#,##0">
                  <c:v>25907.77521170131</c:v>
                </c:pt>
                <c:pt idx="956" formatCode="#,##0">
                  <c:v>25934.90377213241</c:v>
                </c:pt>
                <c:pt idx="957" formatCode="#,##0">
                  <c:v>25962.03233256351</c:v>
                </c:pt>
                <c:pt idx="958" formatCode="#,##0">
                  <c:v>25989.16089299461</c:v>
                </c:pt>
                <c:pt idx="959" formatCode="#,##0">
                  <c:v>26016.28945342571</c:v>
                </c:pt>
                <c:pt idx="960" formatCode="#,##0">
                  <c:v>26043.41801385682</c:v>
                </c:pt>
                <c:pt idx="961" formatCode="#,##0">
                  <c:v>26070.54657428791</c:v>
                </c:pt>
                <c:pt idx="962" formatCode="#,##0">
                  <c:v>26097.67513471901</c:v>
                </c:pt>
                <c:pt idx="963" formatCode="#,##0">
                  <c:v>26124.80369515012</c:v>
                </c:pt>
                <c:pt idx="964" formatCode="#,##0">
                  <c:v>26151.93225558122</c:v>
                </c:pt>
                <c:pt idx="965" formatCode="#,##0">
                  <c:v>26179.06081601232</c:v>
                </c:pt>
                <c:pt idx="966" formatCode="#,##0">
                  <c:v>26206.18937644342</c:v>
                </c:pt>
                <c:pt idx="967" formatCode="#,##0">
                  <c:v>26233.31793687452</c:v>
                </c:pt>
                <c:pt idx="968" formatCode="#,##0">
                  <c:v>26260.44649730562</c:v>
                </c:pt>
                <c:pt idx="969" formatCode="#,##0">
                  <c:v>26287.57505773672</c:v>
                </c:pt>
                <c:pt idx="970" formatCode="#,##0">
                  <c:v>26314.70361816782</c:v>
                </c:pt>
                <c:pt idx="971" formatCode="#,##0">
                  <c:v>26341.83217859892</c:v>
                </c:pt>
                <c:pt idx="972" formatCode="#,##0">
                  <c:v>26368.96073903002</c:v>
                </c:pt>
                <c:pt idx="973" formatCode="#,##0">
                  <c:v>26396.08929946112</c:v>
                </c:pt>
                <c:pt idx="974" formatCode="#,##0">
                  <c:v>26423.21785989223</c:v>
                </c:pt>
                <c:pt idx="975" formatCode="#,##0">
                  <c:v>26450.34642032333</c:v>
                </c:pt>
                <c:pt idx="976" formatCode="#,##0">
                  <c:v>26477.47498075443</c:v>
                </c:pt>
                <c:pt idx="977" formatCode="#,##0">
                  <c:v>26504.60354118553</c:v>
                </c:pt>
                <c:pt idx="978" formatCode="#,##0">
                  <c:v>26531.73210161663</c:v>
                </c:pt>
                <c:pt idx="979" formatCode="#,##0">
                  <c:v>26558.86066204773</c:v>
                </c:pt>
                <c:pt idx="980" formatCode="#,##0">
                  <c:v>26585.98922247883</c:v>
                </c:pt>
                <c:pt idx="981" formatCode="#,##0">
                  <c:v>26613.11778290993</c:v>
                </c:pt>
                <c:pt idx="982" formatCode="#,##0">
                  <c:v>26640.24634334103</c:v>
                </c:pt>
                <c:pt idx="983" formatCode="#,##0">
                  <c:v>26667.37490377213</c:v>
                </c:pt>
                <c:pt idx="984" formatCode="#,##0">
                  <c:v>26694.50346420323</c:v>
                </c:pt>
                <c:pt idx="985" formatCode="#,##0">
                  <c:v>26721.63202463433</c:v>
                </c:pt>
                <c:pt idx="986" formatCode="#,##0">
                  <c:v>26748.76058506544</c:v>
                </c:pt>
                <c:pt idx="987" formatCode="#,##0">
                  <c:v>26775.88914549654</c:v>
                </c:pt>
                <c:pt idx="988" formatCode="#,##0">
                  <c:v>26803.01770592764</c:v>
                </c:pt>
                <c:pt idx="989" formatCode="#,##0">
                  <c:v>26830.14626635874</c:v>
                </c:pt>
                <c:pt idx="990" formatCode="#,##0">
                  <c:v>26857.27482678984</c:v>
                </c:pt>
                <c:pt idx="991" formatCode="#,##0">
                  <c:v>26884.40338722094</c:v>
                </c:pt>
                <c:pt idx="992" formatCode="#,##0">
                  <c:v>26911.53194765204</c:v>
                </c:pt>
                <c:pt idx="993" formatCode="#,##0">
                  <c:v>26938.66050808314</c:v>
                </c:pt>
                <c:pt idx="994" formatCode="#,##0">
                  <c:v>26965.78906851424</c:v>
                </c:pt>
                <c:pt idx="995" formatCode="#,##0">
                  <c:v>26992.91762894534</c:v>
                </c:pt>
                <c:pt idx="996" formatCode="#,##0">
                  <c:v>27020.04618937644</c:v>
                </c:pt>
                <c:pt idx="997" formatCode="#,##0">
                  <c:v>27047.17474980755</c:v>
                </c:pt>
                <c:pt idx="998" formatCode="#,##0">
                  <c:v>27074.30331023865</c:v>
                </c:pt>
                <c:pt idx="999" formatCode="#,##0">
                  <c:v>27101.43187066975</c:v>
                </c:pt>
                <c:pt idx="1000" formatCode="#,##0">
                  <c:v>27128.56043110085</c:v>
                </c:pt>
                <c:pt idx="1001" formatCode="#,##0">
                  <c:v>27155.68899153195</c:v>
                </c:pt>
                <c:pt idx="1002" formatCode="#,##0">
                  <c:v>27182.81755196305</c:v>
                </c:pt>
                <c:pt idx="1003" formatCode="#,##0">
                  <c:v>27209.94611239415</c:v>
                </c:pt>
                <c:pt idx="1004" formatCode="#,##0">
                  <c:v>27237.07467282525</c:v>
                </c:pt>
                <c:pt idx="1005" formatCode="#,##0">
                  <c:v>27264.20323325635</c:v>
                </c:pt>
                <c:pt idx="1006" formatCode="#,##0">
                  <c:v>27291.33179368745</c:v>
                </c:pt>
                <c:pt idx="1007" formatCode="#,##0">
                  <c:v>27318.46035411855</c:v>
                </c:pt>
                <c:pt idx="1008" formatCode="#,##0">
                  <c:v>27345.58891454965</c:v>
                </c:pt>
                <c:pt idx="1009" formatCode="#,##0">
                  <c:v>27372.71747498076</c:v>
                </c:pt>
                <c:pt idx="1010" formatCode="#,##0">
                  <c:v>27399.84603541186</c:v>
                </c:pt>
                <c:pt idx="1011" formatCode="#,##0">
                  <c:v>27426.97459584296</c:v>
                </c:pt>
                <c:pt idx="1012" formatCode="#,##0">
                  <c:v>27454.10315627406</c:v>
                </c:pt>
                <c:pt idx="1013" formatCode="#,##0">
                  <c:v>27481.23171670516</c:v>
                </c:pt>
                <c:pt idx="1014" formatCode="#,##0">
                  <c:v>27508.36027713626</c:v>
                </c:pt>
                <c:pt idx="1015" formatCode="#,##0">
                  <c:v>27535.48883756736</c:v>
                </c:pt>
                <c:pt idx="1016" formatCode="#,##0">
                  <c:v>27562.61739799846</c:v>
                </c:pt>
                <c:pt idx="1017" formatCode="#,##0">
                  <c:v>27589.74595842956</c:v>
                </c:pt>
                <c:pt idx="1018" formatCode="#,##0">
                  <c:v>27616.87451886066</c:v>
                </c:pt>
                <c:pt idx="1019" formatCode="#,##0">
                  <c:v>27644.00307929176</c:v>
                </c:pt>
                <c:pt idx="1020" formatCode="#,##0">
                  <c:v>27671.13163972287</c:v>
                </c:pt>
                <c:pt idx="1021" formatCode="#,##0">
                  <c:v>27698.26020015397</c:v>
                </c:pt>
                <c:pt idx="1022" formatCode="#,##0">
                  <c:v>27725.38876058507</c:v>
                </c:pt>
                <c:pt idx="1023" formatCode="#,##0">
                  <c:v>27752.51732101617</c:v>
                </c:pt>
                <c:pt idx="1024" formatCode="#,##0">
                  <c:v>27779.64588144727</c:v>
                </c:pt>
                <c:pt idx="1025" formatCode="#,##0">
                  <c:v>27806.77444187837</c:v>
                </c:pt>
                <c:pt idx="1026" formatCode="#,##0">
                  <c:v>27833.90300230947</c:v>
                </c:pt>
                <c:pt idx="1027" formatCode="#,##0">
                  <c:v>27861.03156274057</c:v>
                </c:pt>
                <c:pt idx="1028" formatCode="#,##0">
                  <c:v>27888.16012317167</c:v>
                </c:pt>
                <c:pt idx="1029" formatCode="#,##0">
                  <c:v>27915.28868360277</c:v>
                </c:pt>
                <c:pt idx="1030" formatCode="#,##0">
                  <c:v>27942.41724403387</c:v>
                </c:pt>
                <c:pt idx="1031" formatCode="#,##0">
                  <c:v>27969.54580446497</c:v>
                </c:pt>
                <c:pt idx="1032" formatCode="#,##0">
                  <c:v>27996.67436489608</c:v>
                </c:pt>
                <c:pt idx="1033" formatCode="#,##0">
                  <c:v>28023.80292532717</c:v>
                </c:pt>
                <c:pt idx="1034" formatCode="#,##0">
                  <c:v>28050.93148575827</c:v>
                </c:pt>
                <c:pt idx="1035" formatCode="#,##0">
                  <c:v>28078.06004618938</c:v>
                </c:pt>
                <c:pt idx="1036" formatCode="#,##0">
                  <c:v>28105.18860662048</c:v>
                </c:pt>
                <c:pt idx="1037" formatCode="#,##0">
                  <c:v>28132.31716705158</c:v>
                </c:pt>
                <c:pt idx="1038" formatCode="#,##0">
                  <c:v>28159.44572748268</c:v>
                </c:pt>
                <c:pt idx="1039" formatCode="#,##0">
                  <c:v>28186.57428791378</c:v>
                </c:pt>
                <c:pt idx="1040" formatCode="#,##0">
                  <c:v>28213.70284834488</c:v>
                </c:pt>
                <c:pt idx="1041" formatCode="#,##0">
                  <c:v>28240.83140877598</c:v>
                </c:pt>
                <c:pt idx="1042" formatCode="#,##0">
                  <c:v>28267.95996920708</c:v>
                </c:pt>
                <c:pt idx="1043" formatCode="#,##0">
                  <c:v>28295.08852963819</c:v>
                </c:pt>
                <c:pt idx="1044" formatCode="#,##0">
                  <c:v>28322.21709006928</c:v>
                </c:pt>
                <c:pt idx="1045" formatCode="#,##0">
                  <c:v>28349.34565050039</c:v>
                </c:pt>
                <c:pt idx="1046" formatCode="#,##0">
                  <c:v>28376.47421093149</c:v>
                </c:pt>
                <c:pt idx="1047" formatCode="#,##0">
                  <c:v>28403.60277136259</c:v>
                </c:pt>
                <c:pt idx="1048" formatCode="#,##0">
                  <c:v>28430.73133179369</c:v>
                </c:pt>
                <c:pt idx="1049" formatCode="#,##0">
                  <c:v>28457.85989222479</c:v>
                </c:pt>
                <c:pt idx="1050" formatCode="#,##0">
                  <c:v>28484.98845265589</c:v>
                </c:pt>
                <c:pt idx="1051" formatCode="#,##0">
                  <c:v>28512.11701308699</c:v>
                </c:pt>
                <c:pt idx="1052" formatCode="#,##0">
                  <c:v>28539.2455735181</c:v>
                </c:pt>
                <c:pt idx="1053" formatCode="#,##0">
                  <c:v>28566.37413394919</c:v>
                </c:pt>
                <c:pt idx="1054" formatCode="#,##0">
                  <c:v>28593.50269438029</c:v>
                </c:pt>
                <c:pt idx="1055" formatCode="#,##0">
                  <c:v>28620.63125481139</c:v>
                </c:pt>
                <c:pt idx="1056" formatCode="#,##0">
                  <c:v>28647.7598152425</c:v>
                </c:pt>
                <c:pt idx="1057" formatCode="#,##0">
                  <c:v>28674.8883756736</c:v>
                </c:pt>
                <c:pt idx="1058" formatCode="#,##0">
                  <c:v>28702.0169361047</c:v>
                </c:pt>
                <c:pt idx="1059" formatCode="#,##0">
                  <c:v>28729.1454965358</c:v>
                </c:pt>
                <c:pt idx="1060" formatCode="#,##0">
                  <c:v>28756.2740569669</c:v>
                </c:pt>
                <c:pt idx="1061" formatCode="#,##0">
                  <c:v>28783.402617398</c:v>
                </c:pt>
                <c:pt idx="1062" formatCode="#,##0">
                  <c:v>28810.5311778291</c:v>
                </c:pt>
                <c:pt idx="1063" formatCode="#,##0">
                  <c:v>28837.6597382602</c:v>
                </c:pt>
                <c:pt idx="1064" formatCode="#,##0">
                  <c:v>28864.7882986913</c:v>
                </c:pt>
                <c:pt idx="1065" formatCode="#,##0">
                  <c:v>28891.9168591224</c:v>
                </c:pt>
                <c:pt idx="1066" formatCode="#,##0">
                  <c:v>28919.0454195535</c:v>
                </c:pt>
                <c:pt idx="1067" formatCode="#,##0">
                  <c:v>28946.1739799846</c:v>
                </c:pt>
                <c:pt idx="1068" formatCode="#,##0">
                  <c:v>28973.30254041571</c:v>
                </c:pt>
                <c:pt idx="1069" formatCode="#,##0">
                  <c:v>29000.43110084681</c:v>
                </c:pt>
                <c:pt idx="1070" formatCode="#,##0">
                  <c:v>29027.55966127791</c:v>
                </c:pt>
                <c:pt idx="1071" formatCode="#,##0">
                  <c:v>29054.68822170901</c:v>
                </c:pt>
                <c:pt idx="1072" formatCode="#,##0">
                  <c:v>29081.81678214011</c:v>
                </c:pt>
                <c:pt idx="1073" formatCode="#,##0">
                  <c:v>29108.94534257121</c:v>
                </c:pt>
                <c:pt idx="1074" formatCode="#,##0">
                  <c:v>29136.07390300231</c:v>
                </c:pt>
                <c:pt idx="1075" formatCode="#,##0">
                  <c:v>29163.20246343341</c:v>
                </c:pt>
                <c:pt idx="1076" formatCode="#,##0">
                  <c:v>29190.33102386451</c:v>
                </c:pt>
                <c:pt idx="1077" formatCode="#,##0">
                  <c:v>29217.45958429561</c:v>
                </c:pt>
                <c:pt idx="1078" formatCode="#,##0">
                  <c:v>29244.58814472671</c:v>
                </c:pt>
                <c:pt idx="1079" formatCode="#,##0">
                  <c:v>29271.71670515781</c:v>
                </c:pt>
                <c:pt idx="1080" formatCode="#,##0">
                  <c:v>29298.84526558892</c:v>
                </c:pt>
                <c:pt idx="1081" formatCode="#,##0">
                  <c:v>29325.97382602002</c:v>
                </c:pt>
                <c:pt idx="1082" formatCode="#,##0">
                  <c:v>29353.10238645112</c:v>
                </c:pt>
                <c:pt idx="1083" formatCode="#,##0">
                  <c:v>29380.23094688222</c:v>
                </c:pt>
                <c:pt idx="1084" formatCode="#,##0">
                  <c:v>29407.35950731332</c:v>
                </c:pt>
                <c:pt idx="1085" formatCode="#,##0">
                  <c:v>29434.48806774442</c:v>
                </c:pt>
                <c:pt idx="1086" formatCode="#,##0">
                  <c:v>29461.61662817552</c:v>
                </c:pt>
                <c:pt idx="1087" formatCode="#,##0">
                  <c:v>29488.74518860662</c:v>
                </c:pt>
                <c:pt idx="1088" formatCode="#,##0">
                  <c:v>29515.87374903772</c:v>
                </c:pt>
                <c:pt idx="1089" formatCode="#,##0">
                  <c:v>29543.00230946882</c:v>
                </c:pt>
                <c:pt idx="1090" formatCode="#,##0">
                  <c:v>29570.13086989992</c:v>
                </c:pt>
                <c:pt idx="1091" formatCode="#,##0">
                  <c:v>29597.25943033103</c:v>
                </c:pt>
                <c:pt idx="1092" formatCode="#,##0">
                  <c:v>29624.38799076213</c:v>
                </c:pt>
                <c:pt idx="1093" formatCode="#,##0">
                  <c:v>29651.51655119323</c:v>
                </c:pt>
                <c:pt idx="1094" formatCode="#,##0">
                  <c:v>29678.64511162433</c:v>
                </c:pt>
                <c:pt idx="1095" formatCode="#,##0">
                  <c:v>29705.77367205543</c:v>
                </c:pt>
                <c:pt idx="1096" formatCode="#,##0">
                  <c:v>29732.90223248653</c:v>
                </c:pt>
                <c:pt idx="1097" formatCode="#,##0">
                  <c:v>29760.03079291763</c:v>
                </c:pt>
                <c:pt idx="1098" formatCode="#,##0">
                  <c:v>29787.15935334873</c:v>
                </c:pt>
                <c:pt idx="1099" formatCode="#,##0">
                  <c:v>29814.28791377983</c:v>
                </c:pt>
                <c:pt idx="1100" formatCode="#,##0">
                  <c:v>29841.41647421093</c:v>
                </c:pt>
                <c:pt idx="1101" formatCode="#,##0">
                  <c:v>29868.54503464203</c:v>
                </c:pt>
                <c:pt idx="1102" formatCode="#,##0">
                  <c:v>29895.67359507313</c:v>
                </c:pt>
                <c:pt idx="1103" formatCode="#,##0">
                  <c:v>29922.80215550424</c:v>
                </c:pt>
                <c:pt idx="1104" formatCode="#,##0">
                  <c:v>29949.93071593534</c:v>
                </c:pt>
                <c:pt idx="1105" formatCode="#,##0">
                  <c:v>29977.05927636644</c:v>
                </c:pt>
                <c:pt idx="1106" formatCode="#,##0">
                  <c:v>30004.18783679754</c:v>
                </c:pt>
                <c:pt idx="1107" formatCode="#,##0">
                  <c:v>30031.31639722864</c:v>
                </c:pt>
                <c:pt idx="1108" formatCode="#,##0">
                  <c:v>30058.44495765974</c:v>
                </c:pt>
                <c:pt idx="1109" formatCode="#,##0">
                  <c:v>30085.57351809084</c:v>
                </c:pt>
                <c:pt idx="1110" formatCode="#,##0">
                  <c:v>30112.70207852194</c:v>
                </c:pt>
                <c:pt idx="1111" formatCode="#,##0">
                  <c:v>30139.83063895304</c:v>
                </c:pt>
                <c:pt idx="1112" formatCode="#,##0">
                  <c:v>30166.95919938414</c:v>
                </c:pt>
                <c:pt idx="1113" formatCode="#,##0">
                  <c:v>30194.08775981524</c:v>
                </c:pt>
                <c:pt idx="1114" formatCode="#,##0">
                  <c:v>30221.21632024635</c:v>
                </c:pt>
                <c:pt idx="1115" formatCode="#,##0">
                  <c:v>30248.34488067745</c:v>
                </c:pt>
                <c:pt idx="1116" formatCode="#,##0">
                  <c:v>30275.47344110854</c:v>
                </c:pt>
                <c:pt idx="1117" formatCode="#,##0">
                  <c:v>30302.60200153965</c:v>
                </c:pt>
                <c:pt idx="1118" formatCode="#,##0">
                  <c:v>30329.73056197075</c:v>
                </c:pt>
                <c:pt idx="1119" formatCode="#,##0">
                  <c:v>30356.85912240185</c:v>
                </c:pt>
                <c:pt idx="1120" formatCode="#,##0">
                  <c:v>30383.98768283295</c:v>
                </c:pt>
                <c:pt idx="1121" formatCode="#,##0">
                  <c:v>30411.11624326405</c:v>
                </c:pt>
                <c:pt idx="1122" formatCode="#,##0">
                  <c:v>30438.24480369515</c:v>
                </c:pt>
                <c:pt idx="1123" formatCode="#,##0">
                  <c:v>30465.37336412625</c:v>
                </c:pt>
                <c:pt idx="1124" formatCode="#,##0">
                  <c:v>30492.50192455735</c:v>
                </c:pt>
                <c:pt idx="1125" formatCode="#,##0">
                  <c:v>30519.63048498845</c:v>
                </c:pt>
                <c:pt idx="1126" formatCode="#,##0">
                  <c:v>30546.75904541956</c:v>
                </c:pt>
                <c:pt idx="1127" formatCode="#,##0">
                  <c:v>30573.88760585065</c:v>
                </c:pt>
                <c:pt idx="1128" formatCode="#,##0">
                  <c:v>30601.01616628176</c:v>
                </c:pt>
                <c:pt idx="1129" formatCode="#,##0">
                  <c:v>30628.14472671286</c:v>
                </c:pt>
                <c:pt idx="1130" formatCode="#,##0">
                  <c:v>30655.27328714396</c:v>
                </c:pt>
                <c:pt idx="1131" formatCode="#,##0">
                  <c:v>30682.40184757506</c:v>
                </c:pt>
                <c:pt idx="1132" formatCode="#,##0">
                  <c:v>30709.53040800616</c:v>
                </c:pt>
                <c:pt idx="1133" formatCode="#,##0">
                  <c:v>30736.65896843726</c:v>
                </c:pt>
                <c:pt idx="1134" formatCode="#,##0">
                  <c:v>30763.78752886836</c:v>
                </c:pt>
                <c:pt idx="1135" formatCode="#,##0">
                  <c:v>30790.91608929946</c:v>
                </c:pt>
                <c:pt idx="1136" formatCode="#,##0">
                  <c:v>30818.04464973056</c:v>
                </c:pt>
                <c:pt idx="1137" formatCode="#,##0">
                  <c:v>30845.17321016167</c:v>
                </c:pt>
                <c:pt idx="1138" formatCode="#,##0">
                  <c:v>30872.30177059276</c:v>
                </c:pt>
                <c:pt idx="1139" formatCode="#,##0">
                  <c:v>30899.43033102386</c:v>
                </c:pt>
                <c:pt idx="1140" formatCode="#,##0">
                  <c:v>30926.55889145497</c:v>
                </c:pt>
                <c:pt idx="1141" formatCode="#,##0">
                  <c:v>30953.68745188607</c:v>
                </c:pt>
                <c:pt idx="1142" formatCode="#,##0">
                  <c:v>30980.81601231717</c:v>
                </c:pt>
                <c:pt idx="1143" formatCode="#,##0">
                  <c:v>31007.94457274827</c:v>
                </c:pt>
                <c:pt idx="1144" formatCode="#,##0">
                  <c:v>31035.07313317937</c:v>
                </c:pt>
                <c:pt idx="1145" formatCode="#,##0">
                  <c:v>31062.20169361047</c:v>
                </c:pt>
                <c:pt idx="1146" formatCode="#,##0">
                  <c:v>31089.33025404157</c:v>
                </c:pt>
                <c:pt idx="1147" formatCode="#,##0">
                  <c:v>31116.45881447267</c:v>
                </c:pt>
                <c:pt idx="1148" formatCode="#,##0">
                  <c:v>31143.58737490377</c:v>
                </c:pt>
                <c:pt idx="1149" formatCode="#,##0">
                  <c:v>31170.71593533487</c:v>
                </c:pt>
                <c:pt idx="1150" formatCode="#,##0">
                  <c:v>31197.84449576597</c:v>
                </c:pt>
                <c:pt idx="1151" formatCode="#,##0">
                  <c:v>31224.97305619708</c:v>
                </c:pt>
                <c:pt idx="1152" formatCode="#,##0">
                  <c:v>31252.10161662818</c:v>
                </c:pt>
                <c:pt idx="1153" formatCode="#,##0">
                  <c:v>31279.23017705928</c:v>
                </c:pt>
                <c:pt idx="1154" formatCode="#,##0">
                  <c:v>31306.35873749038</c:v>
                </c:pt>
                <c:pt idx="1155" formatCode="#,##0">
                  <c:v>31333.48729792148</c:v>
                </c:pt>
                <c:pt idx="1156" formatCode="#,##0">
                  <c:v>31360.61585835258</c:v>
                </c:pt>
                <c:pt idx="1157" formatCode="#,##0">
                  <c:v>31387.74441878368</c:v>
                </c:pt>
                <c:pt idx="1158" formatCode="#,##0">
                  <c:v>31414.87297921478</c:v>
                </c:pt>
                <c:pt idx="1159" formatCode="#,##0">
                  <c:v>31442.00153964588</c:v>
                </c:pt>
                <c:pt idx="1160" formatCode="#,##0">
                  <c:v>31469.13010007698</c:v>
                </c:pt>
                <c:pt idx="1161" formatCode="#,##0">
                  <c:v>31496.25866050808</c:v>
                </c:pt>
                <c:pt idx="1162" formatCode="#,##0">
                  <c:v>31523.38722093918</c:v>
                </c:pt>
                <c:pt idx="1163" formatCode="#,##0">
                  <c:v>31550.51578137029</c:v>
                </c:pt>
                <c:pt idx="1164" formatCode="#,##0">
                  <c:v>31577.64434180139</c:v>
                </c:pt>
                <c:pt idx="1165" formatCode="#,##0">
                  <c:v>31604.77290223249</c:v>
                </c:pt>
                <c:pt idx="1166" formatCode="#,##0">
                  <c:v>31631.90146266359</c:v>
                </c:pt>
                <c:pt idx="1167" formatCode="#,##0">
                  <c:v>31659.03002309469</c:v>
                </c:pt>
                <c:pt idx="1168" formatCode="#,##0">
                  <c:v>31686.1585835258</c:v>
                </c:pt>
                <c:pt idx="1169" formatCode="#,##0">
                  <c:v>31713.2871439569</c:v>
                </c:pt>
                <c:pt idx="1170" formatCode="#,##0">
                  <c:v>31740.41570438799</c:v>
                </c:pt>
                <c:pt idx="1171" formatCode="#,##0">
                  <c:v>31767.5442648191</c:v>
                </c:pt>
                <c:pt idx="1172" formatCode="#,##0">
                  <c:v>31794.6728252502</c:v>
                </c:pt>
                <c:pt idx="1173" formatCode="#,##0">
                  <c:v>31821.8013856813</c:v>
                </c:pt>
                <c:pt idx="1174" formatCode="#,##0">
                  <c:v>31848.9299461124</c:v>
                </c:pt>
                <c:pt idx="1175" formatCode="#,##0">
                  <c:v>31876.0585065435</c:v>
                </c:pt>
                <c:pt idx="1176" formatCode="#,##0">
                  <c:v>31903.1870669746</c:v>
                </c:pt>
                <c:pt idx="1177" formatCode="#,##0">
                  <c:v>31930.3156274057</c:v>
                </c:pt>
                <c:pt idx="1178" formatCode="#,##0">
                  <c:v>31957.4441878368</c:v>
                </c:pt>
                <c:pt idx="1179" formatCode="#,##0">
                  <c:v>31984.5727482679</c:v>
                </c:pt>
                <c:pt idx="1180" formatCode="#,##0">
                  <c:v>32011.701308699</c:v>
                </c:pt>
                <c:pt idx="1181" formatCode="#,##0">
                  <c:v>32038.8298691301</c:v>
                </c:pt>
                <c:pt idx="1182" formatCode="#,##0">
                  <c:v>32065.9584295612</c:v>
                </c:pt>
                <c:pt idx="1183" formatCode="#,##0">
                  <c:v>32093.0869899923</c:v>
                </c:pt>
                <c:pt idx="1184" formatCode="#,##0">
                  <c:v>32120.2155504234</c:v>
                </c:pt>
                <c:pt idx="1185" formatCode="#,##0">
                  <c:v>32147.3441108545</c:v>
                </c:pt>
                <c:pt idx="1186" formatCode="#,##0">
                  <c:v>32174.47267128561</c:v>
                </c:pt>
                <c:pt idx="1187" formatCode="#,##0">
                  <c:v>32201.60123171671</c:v>
                </c:pt>
                <c:pt idx="1188" formatCode="#,##0">
                  <c:v>32228.72979214781</c:v>
                </c:pt>
                <c:pt idx="1189" formatCode="#,##0">
                  <c:v>32255.85835257891</c:v>
                </c:pt>
                <c:pt idx="1190" formatCode="#,##0">
                  <c:v>32282.98691301001</c:v>
                </c:pt>
                <c:pt idx="1191" formatCode="#,##0">
                  <c:v>32310.11547344111</c:v>
                </c:pt>
                <c:pt idx="1192" formatCode="#,##0">
                  <c:v>32337.24403387221</c:v>
                </c:pt>
                <c:pt idx="1193" formatCode="#,##0">
                  <c:v>32364.37259430331</c:v>
                </c:pt>
                <c:pt idx="1194" formatCode="#,##0">
                  <c:v>32391.50115473441</c:v>
                </c:pt>
                <c:pt idx="1195" formatCode="#,##0">
                  <c:v>32418.62971516551</c:v>
                </c:pt>
                <c:pt idx="1196" formatCode="#,##0">
                  <c:v>32445.75827559661</c:v>
                </c:pt>
                <c:pt idx="1197" formatCode="#,##0">
                  <c:v>32472.88683602772</c:v>
                </c:pt>
                <c:pt idx="1198" formatCode="#,##0">
                  <c:v>32500.01539645882</c:v>
                </c:pt>
                <c:pt idx="1199" formatCode="#,##0">
                  <c:v>32527.14395688991</c:v>
                </c:pt>
                <c:pt idx="1200" formatCode="#,##0">
                  <c:v>32554.27251732102</c:v>
                </c:pt>
                <c:pt idx="1201" formatCode="#,##0">
                  <c:v>32581.40107775212</c:v>
                </c:pt>
                <c:pt idx="1202" formatCode="#,##0">
                  <c:v>32608.52963818322</c:v>
                </c:pt>
                <c:pt idx="1203" formatCode="#,##0">
                  <c:v>32635.65819861432</c:v>
                </c:pt>
                <c:pt idx="1204" formatCode="#,##0">
                  <c:v>32662.78675904542</c:v>
                </c:pt>
                <c:pt idx="1205" formatCode="#,##0">
                  <c:v>32689.91531947652</c:v>
                </c:pt>
                <c:pt idx="1206" formatCode="#,##0">
                  <c:v>32717.04387990762</c:v>
                </c:pt>
                <c:pt idx="1207" formatCode="#,##0">
                  <c:v>32744.17244033872</c:v>
                </c:pt>
                <c:pt idx="1208" formatCode="#,##0">
                  <c:v>32771.30100076982</c:v>
                </c:pt>
                <c:pt idx="1209" formatCode="#,##0">
                  <c:v>32798.42956120092</c:v>
                </c:pt>
                <c:pt idx="1210" formatCode="#,##0">
                  <c:v>32825.55812163203</c:v>
                </c:pt>
                <c:pt idx="1211" formatCode="#,##0">
                  <c:v>32852.68668206313</c:v>
                </c:pt>
                <c:pt idx="1212" formatCode="#,##0">
                  <c:v>32879.81524249423</c:v>
                </c:pt>
                <c:pt idx="1213" formatCode="#,##0">
                  <c:v>32906.94380292533</c:v>
                </c:pt>
                <c:pt idx="1214" formatCode="#,##0">
                  <c:v>32934.07236335642</c:v>
                </c:pt>
                <c:pt idx="1215" formatCode="#,##0">
                  <c:v>32961.20092378753</c:v>
                </c:pt>
                <c:pt idx="1216" formatCode="#,##0">
                  <c:v>32988.32948421863</c:v>
                </c:pt>
                <c:pt idx="1217" formatCode="#,##0">
                  <c:v>33015.45804464973</c:v>
                </c:pt>
                <c:pt idx="1218" formatCode="#,##0">
                  <c:v>33042.58660508083</c:v>
                </c:pt>
                <c:pt idx="1219" formatCode="#,##0">
                  <c:v>33069.71516551193</c:v>
                </c:pt>
                <c:pt idx="1220" formatCode="#,##0">
                  <c:v>33096.84372594304</c:v>
                </c:pt>
                <c:pt idx="1221" formatCode="#,##0">
                  <c:v>33123.97228637413</c:v>
                </c:pt>
                <c:pt idx="1222" formatCode="#,##0">
                  <c:v>33151.10084680524</c:v>
                </c:pt>
                <c:pt idx="1223" formatCode="#,##0">
                  <c:v>33178.22940723634</c:v>
                </c:pt>
                <c:pt idx="1224" formatCode="#,##0">
                  <c:v>33205.35796766743</c:v>
                </c:pt>
                <c:pt idx="1225" formatCode="#,##0">
                  <c:v>33232.48652809853</c:v>
                </c:pt>
                <c:pt idx="1226" formatCode="#,##0">
                  <c:v>33259.61508852964</c:v>
                </c:pt>
                <c:pt idx="1227" formatCode="#,##0">
                  <c:v>33286.74364896074</c:v>
                </c:pt>
                <c:pt idx="1228" formatCode="#,##0">
                  <c:v>33313.87220939184</c:v>
                </c:pt>
                <c:pt idx="1229" formatCode="#,##0">
                  <c:v>33341.00076982294</c:v>
                </c:pt>
                <c:pt idx="1230" formatCode="#,##0">
                  <c:v>33368.12933025404</c:v>
                </c:pt>
                <c:pt idx="1231" formatCode="#,##0">
                  <c:v>33395.25789068514</c:v>
                </c:pt>
                <c:pt idx="1232" formatCode="#,##0">
                  <c:v>33422.38645111625</c:v>
                </c:pt>
                <c:pt idx="1233" formatCode="#,##0">
                  <c:v>33449.51501154734</c:v>
                </c:pt>
                <c:pt idx="1234" formatCode="#,##0">
                  <c:v>33476.64357197845</c:v>
                </c:pt>
                <c:pt idx="1235" formatCode="#,##0">
                  <c:v>33503.77213240955</c:v>
                </c:pt>
                <c:pt idx="1236" formatCode="#,##0">
                  <c:v>33530.90069284065</c:v>
                </c:pt>
                <c:pt idx="1237" formatCode="#,##0">
                  <c:v>33558.02925327175</c:v>
                </c:pt>
                <c:pt idx="1238" formatCode="#,##0">
                  <c:v>33585.15781370285</c:v>
                </c:pt>
                <c:pt idx="1239" formatCode="#,##0">
                  <c:v>33612.28637413395</c:v>
                </c:pt>
                <c:pt idx="1240" formatCode="#,##0">
                  <c:v>33639.41493456505</c:v>
                </c:pt>
                <c:pt idx="1241" formatCode="#,##0">
                  <c:v>33666.54349499615</c:v>
                </c:pt>
                <c:pt idx="1242" formatCode="#,##0">
                  <c:v>33693.67205542725</c:v>
                </c:pt>
                <c:pt idx="1243" formatCode="#,##0">
                  <c:v>33720.80061585835</c:v>
                </c:pt>
                <c:pt idx="1244" formatCode="#,##0">
                  <c:v>33747.92917628946</c:v>
                </c:pt>
                <c:pt idx="1245" formatCode="#,##0">
                  <c:v>33775.05773672055</c:v>
                </c:pt>
                <c:pt idx="1246" formatCode="#,##0">
                  <c:v>33802.18629715165</c:v>
                </c:pt>
                <c:pt idx="1247" formatCode="#,##0">
                  <c:v>33829.31485758275</c:v>
                </c:pt>
                <c:pt idx="1248" formatCode="#,##0">
                  <c:v>33856.44341801386</c:v>
                </c:pt>
                <c:pt idx="1249" formatCode="#,##0">
                  <c:v>33883.57197844496</c:v>
                </c:pt>
                <c:pt idx="1250" formatCode="#,##0">
                  <c:v>33910.70053887605</c:v>
                </c:pt>
                <c:pt idx="1251" formatCode="#,##0">
                  <c:v>33937.82909930715</c:v>
                </c:pt>
                <c:pt idx="1252" formatCode="#,##0">
                  <c:v>33964.95765973826</c:v>
                </c:pt>
                <c:pt idx="1253" formatCode="#,##0">
                  <c:v>33992.08622016936</c:v>
                </c:pt>
                <c:pt idx="1254" formatCode="#,##0">
                  <c:v>34019.21478060047</c:v>
                </c:pt>
                <c:pt idx="1255" formatCode="#,##0">
                  <c:v>34046.34334103156</c:v>
                </c:pt>
                <c:pt idx="1256" formatCode="#,##0">
                  <c:v>34073.47190146267</c:v>
                </c:pt>
                <c:pt idx="1257" formatCode="#,##0">
                  <c:v>34100.60046189377</c:v>
                </c:pt>
                <c:pt idx="1258" formatCode="#,##0">
                  <c:v>34127.72902232486</c:v>
                </c:pt>
                <c:pt idx="1259" formatCode="#,##0">
                  <c:v>34154.85758275597</c:v>
                </c:pt>
                <c:pt idx="1260" formatCode="#,##0">
                  <c:v>34181.98614318707</c:v>
                </c:pt>
                <c:pt idx="1261" formatCode="#,##0">
                  <c:v>34209.11470361817</c:v>
                </c:pt>
                <c:pt idx="1262" formatCode="#,##0">
                  <c:v>34236.24326404927</c:v>
                </c:pt>
                <c:pt idx="1263" formatCode="#,##0">
                  <c:v>34263.37182448037</c:v>
                </c:pt>
                <c:pt idx="1264" formatCode="#,##0">
                  <c:v>34290.50038491147</c:v>
                </c:pt>
                <c:pt idx="1265" formatCode="#,##0">
                  <c:v>34317.62894534257</c:v>
                </c:pt>
                <c:pt idx="1266" formatCode="#,##0">
                  <c:v>34344.75750577368</c:v>
                </c:pt>
                <c:pt idx="1267" formatCode="#,##0">
                  <c:v>34371.88606620477</c:v>
                </c:pt>
                <c:pt idx="1268" formatCode="#,##0">
                  <c:v>34399.01462663587</c:v>
                </c:pt>
                <c:pt idx="1269" formatCode="#,##0">
                  <c:v>34426.14318706698</c:v>
                </c:pt>
                <c:pt idx="1270" formatCode="#,##0">
                  <c:v>34453.27174749807</c:v>
                </c:pt>
                <c:pt idx="1271" formatCode="#,##0">
                  <c:v>34480.40030792917</c:v>
                </c:pt>
                <c:pt idx="1272" formatCode="#,##0">
                  <c:v>34507.52886836028</c:v>
                </c:pt>
                <c:pt idx="1273" formatCode="#,##0">
                  <c:v>34534.65742879138</c:v>
                </c:pt>
                <c:pt idx="1274" formatCode="#,##0">
                  <c:v>34561.78598922248</c:v>
                </c:pt>
                <c:pt idx="1275" formatCode="#,##0">
                  <c:v>34588.91454965357</c:v>
                </c:pt>
                <c:pt idx="1276" formatCode="#,##0">
                  <c:v>34616.04311008468</c:v>
                </c:pt>
                <c:pt idx="1277" formatCode="#,##0">
                  <c:v>34643.17167051578</c:v>
                </c:pt>
                <c:pt idx="1278" formatCode="#,##0">
                  <c:v>34670.30023094688</c:v>
                </c:pt>
                <c:pt idx="1279" formatCode="#,##0">
                  <c:v>34697.42879137798</c:v>
                </c:pt>
                <c:pt idx="1280" formatCode="#,##0">
                  <c:v>34724.55735180908</c:v>
                </c:pt>
                <c:pt idx="1281" formatCode="#,##0">
                  <c:v>34751.68591224018</c:v>
                </c:pt>
                <c:pt idx="1282" formatCode="#,##0">
                  <c:v>34778.81447267129</c:v>
                </c:pt>
                <c:pt idx="1283" formatCode="#,##0">
                  <c:v>34805.9430331024</c:v>
                </c:pt>
                <c:pt idx="1284" formatCode="#,##0">
                  <c:v>34833.07159353349</c:v>
                </c:pt>
                <c:pt idx="1285" formatCode="#,##0">
                  <c:v>34860.20015396459</c:v>
                </c:pt>
                <c:pt idx="1286" formatCode="#,##0">
                  <c:v>34887.3287143957</c:v>
                </c:pt>
                <c:pt idx="1287" formatCode="#,##0">
                  <c:v>34914.45727482678</c:v>
                </c:pt>
                <c:pt idx="1288" formatCode="#,##0">
                  <c:v>34941.5858352579</c:v>
                </c:pt>
                <c:pt idx="1289" formatCode="#,##0">
                  <c:v>34968.714395689</c:v>
                </c:pt>
                <c:pt idx="1290" formatCode="#,##0">
                  <c:v>34995.8429561201</c:v>
                </c:pt>
                <c:pt idx="1291" formatCode="#,##0">
                  <c:v>35022.9715165512</c:v>
                </c:pt>
                <c:pt idx="1292" formatCode="#,##0">
                  <c:v>35050.10007698229</c:v>
                </c:pt>
                <c:pt idx="1293" formatCode="#,##0">
                  <c:v>35077.2286374134</c:v>
                </c:pt>
                <c:pt idx="1294" formatCode="#,##0">
                  <c:v>35104.3571978445</c:v>
                </c:pt>
                <c:pt idx="1295" formatCode="#,##0">
                  <c:v>35131.4857582756</c:v>
                </c:pt>
                <c:pt idx="1296" formatCode="#,##0">
                  <c:v>35158.6143187067</c:v>
                </c:pt>
                <c:pt idx="1297" formatCode="#,##0">
                  <c:v>35185.7428791378</c:v>
                </c:pt>
                <c:pt idx="1298" formatCode="#,##0">
                  <c:v>35212.8714395689</c:v>
                </c:pt>
                <c:pt idx="1299" formatCode="#,##0">
                  <c:v>35240.0</c:v>
                </c:pt>
                <c:pt idx="1300" formatCode="#,##0">
                  <c:v>35267.12856043111</c:v>
                </c:pt>
                <c:pt idx="1301" formatCode="#,##0">
                  <c:v>35294.2571208622</c:v>
                </c:pt>
                <c:pt idx="1302" formatCode="#,##0">
                  <c:v>35321.3856812933</c:v>
                </c:pt>
                <c:pt idx="1303" formatCode="#,##0">
                  <c:v>35348.5142417244</c:v>
                </c:pt>
                <c:pt idx="1304" formatCode="#,##0">
                  <c:v>35375.6428021555</c:v>
                </c:pt>
                <c:pt idx="1305" formatCode="#,##0">
                  <c:v>35402.77136258661</c:v>
                </c:pt>
                <c:pt idx="1306" formatCode="#,##0">
                  <c:v>35429.89992301771</c:v>
                </c:pt>
                <c:pt idx="1307" formatCode="#,##0">
                  <c:v>35457.0284834488</c:v>
                </c:pt>
                <c:pt idx="1308" formatCode="#,##0">
                  <c:v>35484.15704387991</c:v>
                </c:pt>
                <c:pt idx="1309" formatCode="#,##0">
                  <c:v>35511.28560431101</c:v>
                </c:pt>
                <c:pt idx="1310" formatCode="#,##0">
                  <c:v>35538.41416474211</c:v>
                </c:pt>
                <c:pt idx="1311" formatCode="#,##0">
                  <c:v>35565.54272517321</c:v>
                </c:pt>
                <c:pt idx="1312" formatCode="#,##0">
                  <c:v>35592.67128560431</c:v>
                </c:pt>
                <c:pt idx="1313" formatCode="#,##0">
                  <c:v>35619.79984603541</c:v>
                </c:pt>
                <c:pt idx="1314" formatCode="#,##0">
                  <c:v>35646.92840646651</c:v>
                </c:pt>
                <c:pt idx="1315" formatCode="#,##0">
                  <c:v>35674.05696689762</c:v>
                </c:pt>
                <c:pt idx="1316" formatCode="#,##0">
                  <c:v>35701.18552732871</c:v>
                </c:pt>
                <c:pt idx="1317" formatCode="#,##0">
                  <c:v>35728.31408775982</c:v>
                </c:pt>
                <c:pt idx="1318" formatCode="#,##0">
                  <c:v>35755.44264819091</c:v>
                </c:pt>
                <c:pt idx="1319" formatCode="#,##0">
                  <c:v>35782.57120862202</c:v>
                </c:pt>
                <c:pt idx="1320" formatCode="#,##0">
                  <c:v>35809.69976905312</c:v>
                </c:pt>
                <c:pt idx="1321" formatCode="#,##0">
                  <c:v>35836.82832948422</c:v>
                </c:pt>
                <c:pt idx="1322" formatCode="#,##0">
                  <c:v>35863.95688991532</c:v>
                </c:pt>
                <c:pt idx="1323" formatCode="#,##0">
                  <c:v>35891.08545034642</c:v>
                </c:pt>
                <c:pt idx="1324" formatCode="#,##0">
                  <c:v>35918.21401077752</c:v>
                </c:pt>
                <c:pt idx="1325" formatCode="#,##0">
                  <c:v>35945.34257120862</c:v>
                </c:pt>
                <c:pt idx="1326" formatCode="#,##0">
                  <c:v>35972.47113163972</c:v>
                </c:pt>
                <c:pt idx="1327" formatCode="#,##0">
                  <c:v>35999.59969207083</c:v>
                </c:pt>
                <c:pt idx="1328" formatCode="#,##0">
                  <c:v>36026.72825250193</c:v>
                </c:pt>
                <c:pt idx="1329" formatCode="#,##0">
                  <c:v>36053.85681293302</c:v>
                </c:pt>
                <c:pt idx="1330" formatCode="#,##0">
                  <c:v>36080.98537336412</c:v>
                </c:pt>
                <c:pt idx="1331" formatCode="#,##0">
                  <c:v>36108.11393379523</c:v>
                </c:pt>
                <c:pt idx="1332" formatCode="#,##0">
                  <c:v>36135.24249422633</c:v>
                </c:pt>
                <c:pt idx="1333" formatCode="#,##0">
                  <c:v>36162.37105465743</c:v>
                </c:pt>
                <c:pt idx="1334" formatCode="#,##0">
                  <c:v>36189.49961508852</c:v>
                </c:pt>
                <c:pt idx="1335" formatCode="#,##0">
                  <c:v>36216.62817551963</c:v>
                </c:pt>
                <c:pt idx="1336" formatCode="#,##0">
                  <c:v>36243.75673595073</c:v>
                </c:pt>
                <c:pt idx="1337" formatCode="#,##0">
                  <c:v>36270.88529638183</c:v>
                </c:pt>
                <c:pt idx="1338" formatCode="#,##0">
                  <c:v>36298.01385681293</c:v>
                </c:pt>
                <c:pt idx="1339" formatCode="#,##0">
                  <c:v>36325.14241724403</c:v>
                </c:pt>
                <c:pt idx="1340" formatCode="#,##0">
                  <c:v>36352.27097767514</c:v>
                </c:pt>
                <c:pt idx="1341" formatCode="#,##0">
                  <c:v>36379.39953810623</c:v>
                </c:pt>
                <c:pt idx="1342" formatCode="#,##0">
                  <c:v>36406.52809853734</c:v>
                </c:pt>
                <c:pt idx="1343" formatCode="#,##0">
                  <c:v>36433.65665896843</c:v>
                </c:pt>
                <c:pt idx="1344" formatCode="#,##0">
                  <c:v>36460.78521939954</c:v>
                </c:pt>
                <c:pt idx="1345" formatCode="#,##0">
                  <c:v>36487.91377983064</c:v>
                </c:pt>
                <c:pt idx="1346" formatCode="#,##0">
                  <c:v>36515.04234026174</c:v>
                </c:pt>
                <c:pt idx="1347" formatCode="#,##0">
                  <c:v>36542.17090069284</c:v>
                </c:pt>
                <c:pt idx="1348" formatCode="#,##0">
                  <c:v>36569.29946112394</c:v>
                </c:pt>
                <c:pt idx="1349" formatCode="#,##0">
                  <c:v>36596.42802155505</c:v>
                </c:pt>
                <c:pt idx="1350" formatCode="#,##0">
                  <c:v>36623.55658198614</c:v>
                </c:pt>
                <c:pt idx="1351" formatCode="#,##0">
                  <c:v>36650.68514241724</c:v>
                </c:pt>
                <c:pt idx="1352" formatCode="#,##0">
                  <c:v>36677.81370284835</c:v>
                </c:pt>
                <c:pt idx="1353" formatCode="#,##0">
                  <c:v>36704.94226327944</c:v>
                </c:pt>
                <c:pt idx="1354" formatCode="#,##0">
                  <c:v>36732.07082371055</c:v>
                </c:pt>
                <c:pt idx="1355" formatCode="#,##0">
                  <c:v>36759.19938414165</c:v>
                </c:pt>
                <c:pt idx="1356" formatCode="#,##0">
                  <c:v>36786.32794457275</c:v>
                </c:pt>
                <c:pt idx="1357" formatCode="#,##0">
                  <c:v>36813.45650500385</c:v>
                </c:pt>
                <c:pt idx="1358" formatCode="#,##0">
                  <c:v>36840.58506543495</c:v>
                </c:pt>
                <c:pt idx="1359" formatCode="#,##0">
                  <c:v>36867.71362586605</c:v>
                </c:pt>
                <c:pt idx="1360" formatCode="#,##0">
                  <c:v>36894.84218629715</c:v>
                </c:pt>
                <c:pt idx="1361" formatCode="#,##0">
                  <c:v>36921.97074672826</c:v>
                </c:pt>
                <c:pt idx="1362" formatCode="#,##0">
                  <c:v>36949.09930715935</c:v>
                </c:pt>
                <c:pt idx="1363" formatCode="#,##0">
                  <c:v>36976.22786759045</c:v>
                </c:pt>
                <c:pt idx="1364" formatCode="#,##0">
                  <c:v>37003.35642802155</c:v>
                </c:pt>
                <c:pt idx="1365" formatCode="#,##0">
                  <c:v>37030.48498845265</c:v>
                </c:pt>
                <c:pt idx="1366" formatCode="#,##0">
                  <c:v>37057.61354888376</c:v>
                </c:pt>
                <c:pt idx="1367" formatCode="#,##0">
                  <c:v>37084.74210931486</c:v>
                </c:pt>
                <c:pt idx="1368" formatCode="#,##0">
                  <c:v>37111.87066974595</c:v>
                </c:pt>
                <c:pt idx="1369" formatCode="#,##0">
                  <c:v>37138.99923017706</c:v>
                </c:pt>
                <c:pt idx="1370" formatCode="#,##0">
                  <c:v>37166.12779060816</c:v>
                </c:pt>
                <c:pt idx="1371" formatCode="#,##0">
                  <c:v>37193.25635103926</c:v>
                </c:pt>
                <c:pt idx="1372" formatCode="#,##0">
                  <c:v>37220.38491147036</c:v>
                </c:pt>
                <c:pt idx="1373" formatCode="#,##0">
                  <c:v>37247.51347190146</c:v>
                </c:pt>
                <c:pt idx="1374" formatCode="#,##0">
                  <c:v>37274.64203233256</c:v>
                </c:pt>
                <c:pt idx="1375" formatCode="#,##0">
                  <c:v>37301.77059276366</c:v>
                </c:pt>
                <c:pt idx="1376" formatCode="#,##0">
                  <c:v>37328.89915319477</c:v>
                </c:pt>
                <c:pt idx="1377" formatCode="#,##0">
                  <c:v>37356.02771362587</c:v>
                </c:pt>
                <c:pt idx="1378" formatCode="#,##0">
                  <c:v>37383.15627405697</c:v>
                </c:pt>
                <c:pt idx="1379" formatCode="#,##0">
                  <c:v>37410.28483448806</c:v>
                </c:pt>
                <c:pt idx="1380" formatCode="#,##0">
                  <c:v>37437.41339491917</c:v>
                </c:pt>
                <c:pt idx="1381" formatCode="#,##0">
                  <c:v>37464.54195535027</c:v>
                </c:pt>
                <c:pt idx="1382" formatCode="#,##0">
                  <c:v>37491.67051578137</c:v>
                </c:pt>
                <c:pt idx="1383" formatCode="#,##0">
                  <c:v>37518.79907621248</c:v>
                </c:pt>
                <c:pt idx="1384" formatCode="#,##0">
                  <c:v>37545.92763664357</c:v>
                </c:pt>
                <c:pt idx="1385" formatCode="#,##0">
                  <c:v>37573.05619707467</c:v>
                </c:pt>
                <c:pt idx="1386" formatCode="#,##0">
                  <c:v>37600.18475750578</c:v>
                </c:pt>
                <c:pt idx="1387" formatCode="#,##0">
                  <c:v>37627.31331793687</c:v>
                </c:pt>
                <c:pt idx="1388" formatCode="#,##0">
                  <c:v>37654.44187836797</c:v>
                </c:pt>
                <c:pt idx="1389" formatCode="#,##0">
                  <c:v>37681.57043879907</c:v>
                </c:pt>
                <c:pt idx="1390" formatCode="#,##0">
                  <c:v>37708.69899923017</c:v>
                </c:pt>
                <c:pt idx="1391" formatCode="#,##0">
                  <c:v>37735.82755966128</c:v>
                </c:pt>
                <c:pt idx="1392" formatCode="#,##0">
                  <c:v>37762.95612009237</c:v>
                </c:pt>
                <c:pt idx="1393" formatCode="#,##0">
                  <c:v>37790.08468052348</c:v>
                </c:pt>
                <c:pt idx="1394" formatCode="#,##0">
                  <c:v>37817.21324095458</c:v>
                </c:pt>
                <c:pt idx="1395" formatCode="#,##0">
                  <c:v>37844.34180138568</c:v>
                </c:pt>
                <c:pt idx="1396" formatCode="#,##0">
                  <c:v>37871.47036181678</c:v>
                </c:pt>
                <c:pt idx="1397" formatCode="#,##0">
                  <c:v>37898.59892224788</c:v>
                </c:pt>
                <c:pt idx="1398" formatCode="#,##0">
                  <c:v>37925.72748267899</c:v>
                </c:pt>
                <c:pt idx="1399" formatCode="#,##0">
                  <c:v>37952.85604311008</c:v>
                </c:pt>
                <c:pt idx="1400" formatCode="#,##0">
                  <c:v>37979.9846035412</c:v>
                </c:pt>
                <c:pt idx="1401" formatCode="#,##0">
                  <c:v>38007.11316397229</c:v>
                </c:pt>
                <c:pt idx="1402" formatCode="#,##0">
                  <c:v>38034.24172440339</c:v>
                </c:pt>
                <c:pt idx="1403" formatCode="#,##0">
                  <c:v>38061.3702848345</c:v>
                </c:pt>
                <c:pt idx="1404" formatCode="#,##0">
                  <c:v>38088.49884526559</c:v>
                </c:pt>
                <c:pt idx="1405" formatCode="#,##0">
                  <c:v>38115.62740569669</c:v>
                </c:pt>
                <c:pt idx="1406" formatCode="#,##0">
                  <c:v>38142.75596612779</c:v>
                </c:pt>
                <c:pt idx="1407" formatCode="#,##0">
                  <c:v>38169.88452655888</c:v>
                </c:pt>
                <c:pt idx="1408" formatCode="#,##0">
                  <c:v>38197.01308698999</c:v>
                </c:pt>
                <c:pt idx="1409" formatCode="#,##0">
                  <c:v>38224.14164742109</c:v>
                </c:pt>
                <c:pt idx="1410" formatCode="#,##0">
                  <c:v>38251.2702078522</c:v>
                </c:pt>
                <c:pt idx="1411" formatCode="#,##0">
                  <c:v>38278.3987682833</c:v>
                </c:pt>
                <c:pt idx="1412" formatCode="#,##0">
                  <c:v>38305.52732871439</c:v>
                </c:pt>
                <c:pt idx="1413" formatCode="#,##0">
                  <c:v>38332.6558891455</c:v>
                </c:pt>
                <c:pt idx="1414" formatCode="#,##0">
                  <c:v>38359.7844495766</c:v>
                </c:pt>
                <c:pt idx="1415" formatCode="#,##0">
                  <c:v>38386.9130100077</c:v>
                </c:pt>
                <c:pt idx="1416" formatCode="#,##0">
                  <c:v>38414.0415704388</c:v>
                </c:pt>
                <c:pt idx="1417" formatCode="#,##0">
                  <c:v>38441.1701308699</c:v>
                </c:pt>
                <c:pt idx="1418" formatCode="#,##0">
                  <c:v>38468.298691301</c:v>
                </c:pt>
                <c:pt idx="1419" formatCode="#,##0">
                  <c:v>38495.4272517321</c:v>
                </c:pt>
                <c:pt idx="1420" formatCode="#,##0">
                  <c:v>38522.55581216321</c:v>
                </c:pt>
                <c:pt idx="1421" formatCode="#,##0">
                  <c:v>38549.6843725943</c:v>
                </c:pt>
                <c:pt idx="1422" formatCode="#,##0">
                  <c:v>38576.8129330254</c:v>
                </c:pt>
                <c:pt idx="1423" formatCode="#,##0">
                  <c:v>38603.9414934565</c:v>
                </c:pt>
                <c:pt idx="1424" formatCode="#,##0">
                  <c:v>38631.0700538876</c:v>
                </c:pt>
                <c:pt idx="1425" formatCode="#,##0">
                  <c:v>38658.19861431871</c:v>
                </c:pt>
                <c:pt idx="1426" formatCode="#,##0">
                  <c:v>38685.32717474981</c:v>
                </c:pt>
                <c:pt idx="1427" formatCode="#,##0">
                  <c:v>38712.45573518091</c:v>
                </c:pt>
                <c:pt idx="1428" formatCode="#,##0">
                  <c:v>38739.58429561201</c:v>
                </c:pt>
                <c:pt idx="1429" formatCode="#,##0">
                  <c:v>38766.7128560431</c:v>
                </c:pt>
                <c:pt idx="1430" formatCode="#,##0">
                  <c:v>38793.84141647421</c:v>
                </c:pt>
                <c:pt idx="1431" formatCode="#,##0">
                  <c:v>38820.96997690531</c:v>
                </c:pt>
                <c:pt idx="1432" formatCode="#,##0">
                  <c:v>38848.09853733641</c:v>
                </c:pt>
                <c:pt idx="1433" formatCode="#,##0">
                  <c:v>38875.22709776751</c:v>
                </c:pt>
                <c:pt idx="1434" formatCode="#,##0">
                  <c:v>38902.3556581986</c:v>
                </c:pt>
                <c:pt idx="1435" formatCode="#,##0">
                  <c:v>38929.48421862971</c:v>
                </c:pt>
                <c:pt idx="1436" formatCode="#,##0">
                  <c:v>38956.61277906082</c:v>
                </c:pt>
                <c:pt idx="1437" formatCode="#,##0">
                  <c:v>38983.74133949192</c:v>
                </c:pt>
                <c:pt idx="1438" formatCode="#,##0">
                  <c:v>39010.86989992302</c:v>
                </c:pt>
                <c:pt idx="1439" formatCode="#,##0">
                  <c:v>39037.99846035412</c:v>
                </c:pt>
                <c:pt idx="1440" formatCode="#,##0">
                  <c:v>39065.12702078522</c:v>
                </c:pt>
                <c:pt idx="1441" formatCode="#,##0">
                  <c:v>39092.25558121632</c:v>
                </c:pt>
                <c:pt idx="1442" formatCode="#,##0">
                  <c:v>39119.38414164742</c:v>
                </c:pt>
                <c:pt idx="1443" formatCode="#,##0">
                  <c:v>39146.51270207852</c:v>
                </c:pt>
                <c:pt idx="1444" formatCode="#,##0">
                  <c:v>39173.64126250963</c:v>
                </c:pt>
                <c:pt idx="1445" formatCode="#,##0">
                  <c:v>39200.76982294073</c:v>
                </c:pt>
                <c:pt idx="1446" formatCode="#,##0">
                  <c:v>39227.89838337182</c:v>
                </c:pt>
                <c:pt idx="1447" formatCode="#,##0">
                  <c:v>39255.02694380293</c:v>
                </c:pt>
                <c:pt idx="1448" formatCode="#,##0">
                  <c:v>39282.15550423402</c:v>
                </c:pt>
                <c:pt idx="1449" formatCode="#,##0">
                  <c:v>39309.28406466513</c:v>
                </c:pt>
                <c:pt idx="1450" formatCode="#,##0">
                  <c:v>39336.41262509622</c:v>
                </c:pt>
                <c:pt idx="1451" formatCode="#,##0">
                  <c:v>39363.54118552733</c:v>
                </c:pt>
                <c:pt idx="1452" formatCode="#,##0">
                  <c:v>39390.66974595843</c:v>
                </c:pt>
                <c:pt idx="1453" formatCode="#,##0">
                  <c:v>39417.79830638953</c:v>
                </c:pt>
                <c:pt idx="1454" formatCode="#,##0">
                  <c:v>39444.92686682064</c:v>
                </c:pt>
                <c:pt idx="1455" formatCode="#,##0">
                  <c:v>39472.05542725173</c:v>
                </c:pt>
                <c:pt idx="1456" formatCode="#,##0">
                  <c:v>39499.18398768283</c:v>
                </c:pt>
                <c:pt idx="1457" formatCode="#,##0">
                  <c:v>39526.31254811393</c:v>
                </c:pt>
                <c:pt idx="1458" formatCode="#,##0">
                  <c:v>39553.44110854503</c:v>
                </c:pt>
                <c:pt idx="1459" formatCode="#,##0">
                  <c:v>39580.56966897614</c:v>
                </c:pt>
                <c:pt idx="1460" formatCode="#,##0">
                  <c:v>39607.69822940724</c:v>
                </c:pt>
                <c:pt idx="1461" formatCode="#,##0">
                  <c:v>39634.82678983834</c:v>
                </c:pt>
                <c:pt idx="1462" formatCode="#,##0">
                  <c:v>39661.95535026944</c:v>
                </c:pt>
                <c:pt idx="1463" formatCode="#,##0">
                  <c:v>39689.08391070054</c:v>
                </c:pt>
                <c:pt idx="1464" formatCode="#,##0">
                  <c:v>39716.21247113164</c:v>
                </c:pt>
                <c:pt idx="1465" formatCode="#,##0">
                  <c:v>39743.34103156274</c:v>
                </c:pt>
                <c:pt idx="1466" formatCode="#,##0">
                  <c:v>39770.46959199385</c:v>
                </c:pt>
                <c:pt idx="1467" formatCode="#,##0">
                  <c:v>39797.59815242494</c:v>
                </c:pt>
                <c:pt idx="1468" formatCode="#,##0">
                  <c:v>39824.72671285604</c:v>
                </c:pt>
                <c:pt idx="1469" formatCode="#,##0">
                  <c:v>39851.85527328714</c:v>
                </c:pt>
                <c:pt idx="1470" formatCode="#,##0">
                  <c:v>39878.98383371824</c:v>
                </c:pt>
                <c:pt idx="1471" formatCode="#,##0">
                  <c:v>39906.11239414935</c:v>
                </c:pt>
                <c:pt idx="1472" formatCode="#,##0">
                  <c:v>39933.24095458045</c:v>
                </c:pt>
                <c:pt idx="1473" formatCode="#,##0">
                  <c:v>39960.36951501155</c:v>
                </c:pt>
                <c:pt idx="1474" formatCode="#,##0">
                  <c:v>39987.49807544265</c:v>
                </c:pt>
                <c:pt idx="1475" formatCode="#,##0">
                  <c:v>40014.62663587375</c:v>
                </c:pt>
                <c:pt idx="1476" formatCode="#,##0">
                  <c:v>40041.75519630485</c:v>
                </c:pt>
                <c:pt idx="1477" formatCode="#,##0">
                  <c:v>40068.88375673595</c:v>
                </c:pt>
                <c:pt idx="1478" formatCode="#,##0">
                  <c:v>40096.01231716705</c:v>
                </c:pt>
                <c:pt idx="1479" formatCode="#,##0">
                  <c:v>40123.14087759815</c:v>
                </c:pt>
                <c:pt idx="1480" formatCode="#,##0">
                  <c:v>40150.26943802925</c:v>
                </c:pt>
                <c:pt idx="1481" formatCode="#,##0">
                  <c:v>40177.39799846036</c:v>
                </c:pt>
                <c:pt idx="1482" formatCode="#,##0">
                  <c:v>40204.52655889145</c:v>
                </c:pt>
                <c:pt idx="1483" formatCode="#,##0">
                  <c:v>40231.65511932256</c:v>
                </c:pt>
                <c:pt idx="1484" formatCode="#,##0">
                  <c:v>40258.78367975366</c:v>
                </c:pt>
                <c:pt idx="1485" formatCode="#,##0">
                  <c:v>40285.91224018475</c:v>
                </c:pt>
                <c:pt idx="1486" formatCode="#,##0">
                  <c:v>40313.04080061586</c:v>
                </c:pt>
                <c:pt idx="1487" formatCode="#,##0">
                  <c:v>40340.16936104696</c:v>
                </c:pt>
                <c:pt idx="1488" formatCode="#,##0">
                  <c:v>40367.29792147806</c:v>
                </c:pt>
                <c:pt idx="1489" formatCode="#,##0">
                  <c:v>40394.42648190916</c:v>
                </c:pt>
                <c:pt idx="1490" formatCode="#,##0">
                  <c:v>40421.55504234026</c:v>
                </c:pt>
                <c:pt idx="1491" formatCode="#,##0">
                  <c:v>40448.68360277137</c:v>
                </c:pt>
                <c:pt idx="1492" formatCode="#,##0">
                  <c:v>40475.81216320246</c:v>
                </c:pt>
                <c:pt idx="1493" formatCode="#,##0">
                  <c:v>40502.94072363357</c:v>
                </c:pt>
                <c:pt idx="1494" formatCode="#,##0">
                  <c:v>40530.06928406467</c:v>
                </c:pt>
                <c:pt idx="1495" formatCode="#,##0">
                  <c:v>40557.19784449576</c:v>
                </c:pt>
                <c:pt idx="1496" formatCode="#,##0">
                  <c:v>40584.32640492687</c:v>
                </c:pt>
                <c:pt idx="1497" formatCode="#,##0">
                  <c:v>40611.45496535796</c:v>
                </c:pt>
                <c:pt idx="1498" formatCode="#,##0">
                  <c:v>40638.58352578907</c:v>
                </c:pt>
                <c:pt idx="1499" formatCode="#,##0">
                  <c:v>40665.71208622017</c:v>
                </c:pt>
                <c:pt idx="1500" formatCode="#,##0">
                  <c:v>40692.84064665128</c:v>
                </c:pt>
                <c:pt idx="1501" formatCode="#,##0">
                  <c:v>40719.96920708237</c:v>
                </c:pt>
                <c:pt idx="1502" formatCode="#,##0">
                  <c:v>40747.09776751347</c:v>
                </c:pt>
                <c:pt idx="1503" formatCode="#,##0">
                  <c:v>40774.22632794457</c:v>
                </c:pt>
                <c:pt idx="1504" formatCode="#,##0">
                  <c:v>40801.35488837567</c:v>
                </c:pt>
                <c:pt idx="1505" formatCode="#,##0">
                  <c:v>40828.48344880678</c:v>
                </c:pt>
                <c:pt idx="1506" formatCode="#,##0">
                  <c:v>40855.61200923787</c:v>
                </c:pt>
                <c:pt idx="1507" formatCode="#,##0">
                  <c:v>40882.74056966897</c:v>
                </c:pt>
                <c:pt idx="1508" formatCode="#,##0">
                  <c:v>40909.86913010008</c:v>
                </c:pt>
                <c:pt idx="1509" formatCode="#,##0">
                  <c:v>40936.99769053118</c:v>
                </c:pt>
                <c:pt idx="1510" formatCode="#,##0">
                  <c:v>40964.12625096228</c:v>
                </c:pt>
                <c:pt idx="1511" formatCode="#,##0">
                  <c:v>40991.25481139338</c:v>
                </c:pt>
                <c:pt idx="1512" formatCode="#,##0">
                  <c:v>41018.38337182447</c:v>
                </c:pt>
                <c:pt idx="1513" formatCode="#,##0">
                  <c:v>41045.51193225558</c:v>
                </c:pt>
                <c:pt idx="1514" formatCode="#,##0">
                  <c:v>41072.64049268668</c:v>
                </c:pt>
                <c:pt idx="1515" formatCode="#,##0">
                  <c:v>41099.76905311779</c:v>
                </c:pt>
                <c:pt idx="1516" formatCode="#,##0">
                  <c:v>41126.89761354888</c:v>
                </c:pt>
                <c:pt idx="1517" formatCode="#,##0">
                  <c:v>41154.02617397998</c:v>
                </c:pt>
                <c:pt idx="1518" formatCode="#,##0">
                  <c:v>41181.15473441109</c:v>
                </c:pt>
                <c:pt idx="1519" formatCode="#,##0">
                  <c:v>41208.28329484218</c:v>
                </c:pt>
                <c:pt idx="1520" formatCode="#,##0">
                  <c:v>41235.4118552733</c:v>
                </c:pt>
                <c:pt idx="1521" formatCode="#,##0">
                  <c:v>41262.54041570439</c:v>
                </c:pt>
                <c:pt idx="1522" formatCode="#,##0">
                  <c:v>41289.66897613549</c:v>
                </c:pt>
                <c:pt idx="1523" formatCode="#,##0">
                  <c:v>41316.79753656659</c:v>
                </c:pt>
                <c:pt idx="1524" formatCode="#,##0">
                  <c:v>41343.92609699769</c:v>
                </c:pt>
                <c:pt idx="1525" formatCode="#,##0">
                  <c:v>41371.0546574288</c:v>
                </c:pt>
                <c:pt idx="1526" formatCode="#,##0">
                  <c:v>41398.1832178599</c:v>
                </c:pt>
                <c:pt idx="1527" formatCode="#,##0">
                  <c:v>41425.311778291</c:v>
                </c:pt>
                <c:pt idx="1528" formatCode="#,##0">
                  <c:v>41452.4403387221</c:v>
                </c:pt>
                <c:pt idx="1529" formatCode="#,##0">
                  <c:v>41479.5688991532</c:v>
                </c:pt>
                <c:pt idx="1530" formatCode="#,##0">
                  <c:v>41506.6974595843</c:v>
                </c:pt>
                <c:pt idx="1531" formatCode="#,##0">
                  <c:v>41533.8260200154</c:v>
                </c:pt>
                <c:pt idx="1532" formatCode="#,##0">
                  <c:v>41560.9545804465</c:v>
                </c:pt>
                <c:pt idx="1533" formatCode="#,##0">
                  <c:v>41588.0831408776</c:v>
                </c:pt>
                <c:pt idx="1534" formatCode="#,##0">
                  <c:v>41615.2117013087</c:v>
                </c:pt>
                <c:pt idx="1535" formatCode="#,##0">
                  <c:v>41642.3402617398</c:v>
                </c:pt>
                <c:pt idx="1536" formatCode="#,##0">
                  <c:v>41669.4688221709</c:v>
                </c:pt>
                <c:pt idx="1537" formatCode="#,##0">
                  <c:v>41696.59738260201</c:v>
                </c:pt>
                <c:pt idx="1538" formatCode="#,##0">
                  <c:v>41723.7259430331</c:v>
                </c:pt>
                <c:pt idx="1539" formatCode="#,##0">
                  <c:v>41750.8545034642</c:v>
                </c:pt>
                <c:pt idx="1540" formatCode="#,##0">
                  <c:v>41777.98306389531</c:v>
                </c:pt>
                <c:pt idx="1541" formatCode="#,##0">
                  <c:v>41805.1116243264</c:v>
                </c:pt>
                <c:pt idx="1542" formatCode="#,##0">
                  <c:v>41832.24018475751</c:v>
                </c:pt>
                <c:pt idx="1543" formatCode="#,##0">
                  <c:v>41859.36874518861</c:v>
                </c:pt>
                <c:pt idx="1544" formatCode="#,##0">
                  <c:v>41886.49730561971</c:v>
                </c:pt>
                <c:pt idx="1545" formatCode="#,##0">
                  <c:v>41913.62586605081</c:v>
                </c:pt>
                <c:pt idx="1546" formatCode="#,##0">
                  <c:v>41940.75442648191</c:v>
                </c:pt>
                <c:pt idx="1547" formatCode="#,##0">
                  <c:v>41967.88298691301</c:v>
                </c:pt>
                <c:pt idx="1548" formatCode="#,##0">
                  <c:v>41995.0115473441</c:v>
                </c:pt>
                <c:pt idx="1549" formatCode="#,##0">
                  <c:v>42022.14010777522</c:v>
                </c:pt>
                <c:pt idx="1550" formatCode="#,##0">
                  <c:v>42049.26866820631</c:v>
                </c:pt>
                <c:pt idx="1551" formatCode="#,##0">
                  <c:v>42076.39722863741</c:v>
                </c:pt>
                <c:pt idx="1552" formatCode="#,##0">
                  <c:v>42103.52578906852</c:v>
                </c:pt>
                <c:pt idx="1553" formatCode="#,##0">
                  <c:v>42130.65434949961</c:v>
                </c:pt>
                <c:pt idx="1554" formatCode="#,##0">
                  <c:v>42157.78290993072</c:v>
                </c:pt>
                <c:pt idx="1555" formatCode="#,##0">
                  <c:v>42184.91147036182</c:v>
                </c:pt>
                <c:pt idx="1556" formatCode="#,##0">
                  <c:v>42212.04003079291</c:v>
                </c:pt>
                <c:pt idx="1557" formatCode="#,##0">
                  <c:v>42239.16859122402</c:v>
                </c:pt>
                <c:pt idx="1558" formatCode="#,##0">
                  <c:v>42266.29715165512</c:v>
                </c:pt>
                <c:pt idx="1559" formatCode="#,##0">
                  <c:v>42293.42571208622</c:v>
                </c:pt>
                <c:pt idx="1560" formatCode="#,##0">
                  <c:v>42320.55427251732</c:v>
                </c:pt>
                <c:pt idx="1561" formatCode="#,##0">
                  <c:v>42347.68283294841</c:v>
                </c:pt>
                <c:pt idx="1562" formatCode="#,##0">
                  <c:v>42374.81139337952</c:v>
                </c:pt>
                <c:pt idx="1563" formatCode="#,##0">
                  <c:v>42401.93995381062</c:v>
                </c:pt>
                <c:pt idx="1564" formatCode="#,##0">
                  <c:v>42429.06851424172</c:v>
                </c:pt>
                <c:pt idx="1565" formatCode="#,##0">
                  <c:v>42456.19707467283</c:v>
                </c:pt>
                <c:pt idx="1566" formatCode="#,##0">
                  <c:v>42483.32563510393</c:v>
                </c:pt>
                <c:pt idx="1567" formatCode="#,##0">
                  <c:v>42510.45419553503</c:v>
                </c:pt>
                <c:pt idx="1568" formatCode="#,##0">
                  <c:v>42537.58275596612</c:v>
                </c:pt>
                <c:pt idx="1569" formatCode="#,##0">
                  <c:v>42564.71131639723</c:v>
                </c:pt>
                <c:pt idx="1570" formatCode="#,##0">
                  <c:v>42591.83987682832</c:v>
                </c:pt>
                <c:pt idx="1571" formatCode="#,##0">
                  <c:v>42618.96843725943</c:v>
                </c:pt>
                <c:pt idx="1572" formatCode="#,##0">
                  <c:v>42646.09699769053</c:v>
                </c:pt>
                <c:pt idx="1573" formatCode="#,##0">
                  <c:v>42673.22555812163</c:v>
                </c:pt>
                <c:pt idx="1574" formatCode="#,##0">
                  <c:v>42700.35411855273</c:v>
                </c:pt>
                <c:pt idx="1575" formatCode="#,##0">
                  <c:v>42727.48267898383</c:v>
                </c:pt>
                <c:pt idx="1576" formatCode="#,##0">
                  <c:v>42754.61123941493</c:v>
                </c:pt>
                <c:pt idx="1577" formatCode="#,##0">
                  <c:v>42781.73979984604</c:v>
                </c:pt>
                <c:pt idx="1578" formatCode="#,##0">
                  <c:v>42808.86836027713</c:v>
                </c:pt>
                <c:pt idx="1579" formatCode="#,##0">
                  <c:v>42835.99692070824</c:v>
                </c:pt>
                <c:pt idx="1580" formatCode="#,##0">
                  <c:v>42863.12548113934</c:v>
                </c:pt>
                <c:pt idx="1581" formatCode="#,##0">
                  <c:v>42890.25404157044</c:v>
                </c:pt>
                <c:pt idx="1582" formatCode="#,##0">
                  <c:v>42917.38260200154</c:v>
                </c:pt>
                <c:pt idx="1583" formatCode="#,##0">
                  <c:v>42944.51116243265</c:v>
                </c:pt>
                <c:pt idx="1584" formatCode="#,##0">
                  <c:v>42971.63972286374</c:v>
                </c:pt>
                <c:pt idx="1585" formatCode="#,##0">
                  <c:v>42998.76828329484</c:v>
                </c:pt>
                <c:pt idx="1586" formatCode="#,##0">
                  <c:v>43025.89684372595</c:v>
                </c:pt>
                <c:pt idx="1587" formatCode="#,##0">
                  <c:v>43053.02540415704</c:v>
                </c:pt>
                <c:pt idx="1588" formatCode="#,##0">
                  <c:v>43080.15396458815</c:v>
                </c:pt>
                <c:pt idx="1589" formatCode="#,##0">
                  <c:v>43107.28252501925</c:v>
                </c:pt>
                <c:pt idx="1590" formatCode="#,##0">
                  <c:v>43134.41108545035</c:v>
                </c:pt>
                <c:pt idx="1591" formatCode="#,##0">
                  <c:v>43161.53964588145</c:v>
                </c:pt>
                <c:pt idx="1592" formatCode="#,##0">
                  <c:v>43188.66820631255</c:v>
                </c:pt>
                <c:pt idx="1593" formatCode="#,##0">
                  <c:v>43215.79676674365</c:v>
                </c:pt>
                <c:pt idx="1594" formatCode="#,##0">
                  <c:v>43242.92532717475</c:v>
                </c:pt>
                <c:pt idx="1595" formatCode="#,##0">
                  <c:v>43270.05388760585</c:v>
                </c:pt>
                <c:pt idx="1596" formatCode="#,##0">
                  <c:v>43297.18244803695</c:v>
                </c:pt>
                <c:pt idx="1597" formatCode="#,##0">
                  <c:v>43324.31100846805</c:v>
                </c:pt>
                <c:pt idx="1598" formatCode="#,##0">
                  <c:v>43351.43956889915</c:v>
                </c:pt>
                <c:pt idx="1599" formatCode="#,##0">
                  <c:v>43378.56812933026</c:v>
                </c:pt>
                <c:pt idx="1600" formatCode="#,##0">
                  <c:v>43405.69668976135</c:v>
                </c:pt>
                <c:pt idx="1601" formatCode="#,##0">
                  <c:v>43432.82525019245</c:v>
                </c:pt>
                <c:pt idx="1602" formatCode="#,##0">
                  <c:v>43459.95381062355</c:v>
                </c:pt>
                <c:pt idx="1603" formatCode="#,##0">
                  <c:v>43487.08237105466</c:v>
                </c:pt>
                <c:pt idx="1604" formatCode="#,##0">
                  <c:v>43514.21093148576</c:v>
                </c:pt>
                <c:pt idx="1605" formatCode="#,##0">
                  <c:v>43541.33949191686</c:v>
                </c:pt>
                <c:pt idx="1606" formatCode="#,##0">
                  <c:v>43568.46805234796</c:v>
                </c:pt>
                <c:pt idx="1607" formatCode="#,##0">
                  <c:v>43595.59661277906</c:v>
                </c:pt>
                <c:pt idx="1608" formatCode="#,##0">
                  <c:v>43622.72517321016</c:v>
                </c:pt>
                <c:pt idx="1609" formatCode="#,##0">
                  <c:v>43649.85373364126</c:v>
                </c:pt>
                <c:pt idx="1610" formatCode="#,##0">
                  <c:v>43676.98229407236</c:v>
                </c:pt>
                <c:pt idx="1611" formatCode="#,##0">
                  <c:v>43704.11085450347</c:v>
                </c:pt>
                <c:pt idx="1612" formatCode="#,##0">
                  <c:v>43731.23941493456</c:v>
                </c:pt>
                <c:pt idx="1613" formatCode="#,##0">
                  <c:v>43758.36797536567</c:v>
                </c:pt>
                <c:pt idx="1614" formatCode="#,##0">
                  <c:v>43785.49653579676</c:v>
                </c:pt>
                <c:pt idx="1615" formatCode="#,##0">
                  <c:v>43812.62509622787</c:v>
                </c:pt>
                <c:pt idx="1616" formatCode="#,##0">
                  <c:v>43839.75365665897</c:v>
                </c:pt>
                <c:pt idx="1617" formatCode="#,##0">
                  <c:v>43866.88221709006</c:v>
                </c:pt>
                <c:pt idx="1618" formatCode="#,##0">
                  <c:v>43894.01077752117</c:v>
                </c:pt>
                <c:pt idx="1619" formatCode="#,##0">
                  <c:v>43921.13933795227</c:v>
                </c:pt>
                <c:pt idx="1620" formatCode="#,##0">
                  <c:v>43948.26789838338</c:v>
                </c:pt>
                <c:pt idx="1621" formatCode="#,##0">
                  <c:v>43975.39645881447</c:v>
                </c:pt>
                <c:pt idx="1622" formatCode="#,##0">
                  <c:v>44002.52501924557</c:v>
                </c:pt>
                <c:pt idx="1623" formatCode="#,##0">
                  <c:v>44029.65357967667</c:v>
                </c:pt>
                <c:pt idx="1624" formatCode="#,##0">
                  <c:v>44056.78214010777</c:v>
                </c:pt>
                <c:pt idx="1625" formatCode="#,##0">
                  <c:v>44083.91070053888</c:v>
                </c:pt>
                <c:pt idx="1626" formatCode="#,##0">
                  <c:v>44111.03926096998</c:v>
                </c:pt>
                <c:pt idx="1627" formatCode="#,##0">
                  <c:v>44138.16782140108</c:v>
                </c:pt>
                <c:pt idx="1628" formatCode="#,##0">
                  <c:v>44165.29638183218</c:v>
                </c:pt>
                <c:pt idx="1629" formatCode="#,##0">
                  <c:v>44192.42494226328</c:v>
                </c:pt>
                <c:pt idx="1630" formatCode="#,##0">
                  <c:v>44219.55350269438</c:v>
                </c:pt>
                <c:pt idx="1631" formatCode="#,##0">
                  <c:v>44246.68206312548</c:v>
                </c:pt>
                <c:pt idx="1632" formatCode="#,##0">
                  <c:v>44273.81062355658</c:v>
                </c:pt>
                <c:pt idx="1633" formatCode="#,##0">
                  <c:v>44300.93918398768</c:v>
                </c:pt>
                <c:pt idx="1634" formatCode="#,##0">
                  <c:v>44328.06774441878</c:v>
                </c:pt>
                <c:pt idx="1635" formatCode="#,##0">
                  <c:v>44355.19630484989</c:v>
                </c:pt>
                <c:pt idx="1636" formatCode="#,##0">
                  <c:v>44382.32486528098</c:v>
                </c:pt>
                <c:pt idx="1637" formatCode="#,##0">
                  <c:v>44409.45342571209</c:v>
                </c:pt>
                <c:pt idx="1638" formatCode="#,##0">
                  <c:v>44436.58198614319</c:v>
                </c:pt>
                <c:pt idx="1639" formatCode="#,##0">
                  <c:v>44463.71054657429</c:v>
                </c:pt>
                <c:pt idx="1640" formatCode="#,##0">
                  <c:v>44490.83910700539</c:v>
                </c:pt>
                <c:pt idx="1641" formatCode="#,##0">
                  <c:v>44517.96766743649</c:v>
                </c:pt>
                <c:pt idx="1642" formatCode="#,##0">
                  <c:v>44545.09622786759</c:v>
                </c:pt>
                <c:pt idx="1643" formatCode="#,##0">
                  <c:v>44572.22478829869</c:v>
                </c:pt>
                <c:pt idx="1644" formatCode="#,##0">
                  <c:v>44599.3533487298</c:v>
                </c:pt>
                <c:pt idx="1645" formatCode="#,##0">
                  <c:v>44626.4819091609</c:v>
                </c:pt>
                <c:pt idx="1646" formatCode="#,##0">
                  <c:v>44653.61046959199</c:v>
                </c:pt>
                <c:pt idx="1647" formatCode="#,##0">
                  <c:v>44680.7390300231</c:v>
                </c:pt>
                <c:pt idx="1648" formatCode="#,##0">
                  <c:v>44707.8675904542</c:v>
                </c:pt>
                <c:pt idx="1649" formatCode="#,##0">
                  <c:v>44734.9961508853</c:v>
                </c:pt>
                <c:pt idx="1650" formatCode="#,##0">
                  <c:v>44762.1247113164</c:v>
                </c:pt>
                <c:pt idx="1651" formatCode="#,##0">
                  <c:v>44789.2532717475</c:v>
                </c:pt>
                <c:pt idx="1652" formatCode="#,##0">
                  <c:v>44816.3818321786</c:v>
                </c:pt>
                <c:pt idx="1653" formatCode="#,##0">
                  <c:v>44843.5103926097</c:v>
                </c:pt>
                <c:pt idx="1654" formatCode="#,##0">
                  <c:v>44870.6389530408</c:v>
                </c:pt>
                <c:pt idx="1655" formatCode="#,##0">
                  <c:v>44897.7675134719</c:v>
                </c:pt>
                <c:pt idx="1656" formatCode="#,##0">
                  <c:v>44924.896073903</c:v>
                </c:pt>
                <c:pt idx="1657" formatCode="#,##0">
                  <c:v>44952.0246343341</c:v>
                </c:pt>
                <c:pt idx="1658" formatCode="#,##0">
                  <c:v>44979.1531947652</c:v>
                </c:pt>
                <c:pt idx="1659" formatCode="#,##0">
                  <c:v>45006.28175519631</c:v>
                </c:pt>
                <c:pt idx="1660" formatCode="#,##0">
                  <c:v>45033.4103156274</c:v>
                </c:pt>
                <c:pt idx="1661" formatCode="#,##0">
                  <c:v>45060.5388760585</c:v>
                </c:pt>
                <c:pt idx="1662" formatCode="#,##0">
                  <c:v>45087.66743648961</c:v>
                </c:pt>
                <c:pt idx="1663" formatCode="#,##0">
                  <c:v>45114.79599692071</c:v>
                </c:pt>
                <c:pt idx="1664" formatCode="#,##0">
                  <c:v>45141.92455735181</c:v>
                </c:pt>
                <c:pt idx="1665" formatCode="#,##0">
                  <c:v>45169.05311778291</c:v>
                </c:pt>
                <c:pt idx="1666" formatCode="#,##0">
                  <c:v>45196.18167821402</c:v>
                </c:pt>
                <c:pt idx="1667" formatCode="#,##0">
                  <c:v>45223.3102386451</c:v>
                </c:pt>
                <c:pt idx="1668" formatCode="#,##0">
                  <c:v>45250.43879907621</c:v>
                </c:pt>
                <c:pt idx="1669" formatCode="#,##0">
                  <c:v>45277.56735950732</c:v>
                </c:pt>
                <c:pt idx="1670" formatCode="#,##0">
                  <c:v>45304.69591993841</c:v>
                </c:pt>
                <c:pt idx="1671" formatCode="#,##0">
                  <c:v>45331.82448036952</c:v>
                </c:pt>
                <c:pt idx="1672" formatCode="#,##0">
                  <c:v>45358.95304080062</c:v>
                </c:pt>
                <c:pt idx="1673" formatCode="#,##0">
                  <c:v>45386.08160123172</c:v>
                </c:pt>
                <c:pt idx="1674" formatCode="#,##0">
                  <c:v>45413.21016166282</c:v>
                </c:pt>
                <c:pt idx="1675" formatCode="#,##0">
                  <c:v>45440.33872209392</c:v>
                </c:pt>
                <c:pt idx="1676" formatCode="#,##0">
                  <c:v>45467.46728252502</c:v>
                </c:pt>
                <c:pt idx="1677" formatCode="#,##0">
                  <c:v>45494.59584295612</c:v>
                </c:pt>
                <c:pt idx="1678" formatCode="#,##0">
                  <c:v>45521.72440338722</c:v>
                </c:pt>
                <c:pt idx="1679" formatCode="#,##0">
                  <c:v>45548.85296381832</c:v>
                </c:pt>
                <c:pt idx="1680" formatCode="#,##0">
                  <c:v>45575.98152424942</c:v>
                </c:pt>
                <c:pt idx="1681" formatCode="#,##0">
                  <c:v>45603.11008468053</c:v>
                </c:pt>
                <c:pt idx="1682" formatCode="#,##0">
                  <c:v>45630.23864511163</c:v>
                </c:pt>
                <c:pt idx="1683" formatCode="#,##0">
                  <c:v>45657.36720554272</c:v>
                </c:pt>
                <c:pt idx="1684" formatCode="#,##0">
                  <c:v>45684.49576597383</c:v>
                </c:pt>
                <c:pt idx="1685" formatCode="#,##0">
                  <c:v>45711.62432640492</c:v>
                </c:pt>
                <c:pt idx="1686" formatCode="#,##0">
                  <c:v>45738.75288683603</c:v>
                </c:pt>
                <c:pt idx="1687" formatCode="#,##0">
                  <c:v>45765.88144726713</c:v>
                </c:pt>
                <c:pt idx="1688" formatCode="#,##0">
                  <c:v>45793.01000769823</c:v>
                </c:pt>
                <c:pt idx="1689" formatCode="#,##0">
                  <c:v>45820.13856812933</c:v>
                </c:pt>
                <c:pt idx="1690" formatCode="#,##0">
                  <c:v>45847.26712856043</c:v>
                </c:pt>
                <c:pt idx="1691" formatCode="#,##0">
                  <c:v>45874.39568899154</c:v>
                </c:pt>
                <c:pt idx="1692" formatCode="#,##0">
                  <c:v>45901.52424942263</c:v>
                </c:pt>
                <c:pt idx="1693" formatCode="#,##0">
                  <c:v>45928.65280985374</c:v>
                </c:pt>
                <c:pt idx="1694" formatCode="#,##0">
                  <c:v>45955.78137028484</c:v>
                </c:pt>
                <c:pt idx="1695" formatCode="#,##0">
                  <c:v>45982.90993071593</c:v>
                </c:pt>
                <c:pt idx="1696" formatCode="#,##0">
                  <c:v>46010.03849114704</c:v>
                </c:pt>
                <c:pt idx="1697" formatCode="#,##0">
                  <c:v>46037.16705157814</c:v>
                </c:pt>
                <c:pt idx="1698" formatCode="#,##0">
                  <c:v>46064.29561200924</c:v>
                </c:pt>
                <c:pt idx="1699" formatCode="#,##0">
                  <c:v>46091.42417244034</c:v>
                </c:pt>
                <c:pt idx="1700" formatCode="#,##0">
                  <c:v>46118.55273287144</c:v>
                </c:pt>
                <c:pt idx="1701" formatCode="#,##0">
                  <c:v>46145.68129330254</c:v>
                </c:pt>
                <c:pt idx="1702" formatCode="#,##0">
                  <c:v>46172.80985373364</c:v>
                </c:pt>
                <c:pt idx="1703" formatCode="#,##0">
                  <c:v>46199.93841416475</c:v>
                </c:pt>
                <c:pt idx="1704" formatCode="#,##0">
                  <c:v>46227.06697459584</c:v>
                </c:pt>
                <c:pt idx="1705" formatCode="#,##0">
                  <c:v>46254.19553502694</c:v>
                </c:pt>
                <c:pt idx="1706" formatCode="#,##0">
                  <c:v>46281.32409545804</c:v>
                </c:pt>
                <c:pt idx="1707" formatCode="#,##0">
                  <c:v>46308.45265588914</c:v>
                </c:pt>
                <c:pt idx="1708" formatCode="#,##0">
                  <c:v>46335.58121632025</c:v>
                </c:pt>
                <c:pt idx="1709" formatCode="#,##0">
                  <c:v>46362.70977675135</c:v>
                </c:pt>
                <c:pt idx="1710" formatCode="#,##0">
                  <c:v>46389.83833718245</c:v>
                </c:pt>
                <c:pt idx="1711" formatCode="#,##0">
                  <c:v>46416.96689761355</c:v>
                </c:pt>
                <c:pt idx="1712" formatCode="#,##0">
                  <c:v>46444.09545804465</c:v>
                </c:pt>
                <c:pt idx="1713" formatCode="#,##0">
                  <c:v>46471.22401847575</c:v>
                </c:pt>
                <c:pt idx="1714" formatCode="#,##0">
                  <c:v>46498.35257890685</c:v>
                </c:pt>
                <c:pt idx="1715" formatCode="#,##0">
                  <c:v>46525.48113933795</c:v>
                </c:pt>
                <c:pt idx="1716" formatCode="#,##0">
                  <c:v>46552.60969976905</c:v>
                </c:pt>
                <c:pt idx="1717" formatCode="#,##0">
                  <c:v>46579.73826020015</c:v>
                </c:pt>
                <c:pt idx="1718" formatCode="#,##0">
                  <c:v>46606.86682063126</c:v>
                </c:pt>
                <c:pt idx="1719" formatCode="#,##0">
                  <c:v>46633.99538106236</c:v>
                </c:pt>
                <c:pt idx="1720" formatCode="#,##0">
                  <c:v>46661.12394149346</c:v>
                </c:pt>
                <c:pt idx="1721" formatCode="#,##0">
                  <c:v>46688.25250192455</c:v>
                </c:pt>
                <c:pt idx="1722" formatCode="#,##0">
                  <c:v>46715.38106235566</c:v>
                </c:pt>
                <c:pt idx="1723" formatCode="#,##0">
                  <c:v>46742.50962278676</c:v>
                </c:pt>
                <c:pt idx="1724" formatCode="#,##0">
                  <c:v>46769.63818321786</c:v>
                </c:pt>
                <c:pt idx="1725" formatCode="#,##0">
                  <c:v>46796.76674364896</c:v>
                </c:pt>
                <c:pt idx="1726" formatCode="#,##0">
                  <c:v>46823.89530408006</c:v>
                </c:pt>
                <c:pt idx="1727" formatCode="#,##0">
                  <c:v>46851.02386451116</c:v>
                </c:pt>
                <c:pt idx="1728" formatCode="#,##0">
                  <c:v>46878.15242494227</c:v>
                </c:pt>
                <c:pt idx="1729" formatCode="#,##0">
                  <c:v>46905.28098537336</c:v>
                </c:pt>
                <c:pt idx="1730" formatCode="#,##0">
                  <c:v>46932.40954580447</c:v>
                </c:pt>
                <c:pt idx="1731" formatCode="#,##0">
                  <c:v>46959.53810623557</c:v>
                </c:pt>
                <c:pt idx="1732" formatCode="#,##0">
                  <c:v>46986.66666666667</c:v>
                </c:pt>
                <c:pt idx="1733" formatCode="#,##0">
                  <c:v>47013.79522709777</c:v>
                </c:pt>
                <c:pt idx="1734" formatCode="#,##0">
                  <c:v>47040.92378752887</c:v>
                </c:pt>
                <c:pt idx="1735" formatCode="#,##0">
                  <c:v>47068.05234795997</c:v>
                </c:pt>
                <c:pt idx="1736" formatCode="#,##0">
                  <c:v>47095.18090839107</c:v>
                </c:pt>
                <c:pt idx="1737" formatCode="#,##0">
                  <c:v>47122.30946882217</c:v>
                </c:pt>
                <c:pt idx="1738" formatCode="#,##0">
                  <c:v>47149.43802925327</c:v>
                </c:pt>
                <c:pt idx="1739" formatCode="#,##0">
                  <c:v>47176.56658968437</c:v>
                </c:pt>
                <c:pt idx="1740" formatCode="#,##0">
                  <c:v>47203.69515011548</c:v>
                </c:pt>
                <c:pt idx="1741" formatCode="#,##0">
                  <c:v>47230.82371054657</c:v>
                </c:pt>
                <c:pt idx="1742" formatCode="#,##0">
                  <c:v>47257.95227097767</c:v>
                </c:pt>
                <c:pt idx="1743" formatCode="#,##0">
                  <c:v>47285.08083140877</c:v>
                </c:pt>
                <c:pt idx="1744" formatCode="#,##0">
                  <c:v>47312.20939183988</c:v>
                </c:pt>
                <c:pt idx="1745" formatCode="#,##0">
                  <c:v>47339.33795227098</c:v>
                </c:pt>
                <c:pt idx="1746" formatCode="#,##0">
                  <c:v>47366.46651270207</c:v>
                </c:pt>
                <c:pt idx="1747" formatCode="#,##0">
                  <c:v>47393.59507313318</c:v>
                </c:pt>
                <c:pt idx="1748" formatCode="#,##0">
                  <c:v>47420.72363356428</c:v>
                </c:pt>
                <c:pt idx="1749" formatCode="#,##0">
                  <c:v>47447.85219399538</c:v>
                </c:pt>
                <c:pt idx="1750" formatCode="#,##0">
                  <c:v>47474.98075442648</c:v>
                </c:pt>
                <c:pt idx="1751" formatCode="#,##0">
                  <c:v>47502.10931485758</c:v>
                </c:pt>
                <c:pt idx="1752" formatCode="#,##0">
                  <c:v>47529.23787528869</c:v>
                </c:pt>
                <c:pt idx="1753" formatCode="#,##0">
                  <c:v>47556.36643571978</c:v>
                </c:pt>
                <c:pt idx="1754" formatCode="#,##0">
                  <c:v>47583.4949961509</c:v>
                </c:pt>
                <c:pt idx="1755" formatCode="#,##0">
                  <c:v>47610.62355658199</c:v>
                </c:pt>
                <c:pt idx="1756" formatCode="#,##0">
                  <c:v>47637.75211701309</c:v>
                </c:pt>
                <c:pt idx="1757" formatCode="#,##0">
                  <c:v>47664.8806774442</c:v>
                </c:pt>
                <c:pt idx="1758" formatCode="#,##0">
                  <c:v>47692.00923787529</c:v>
                </c:pt>
                <c:pt idx="1759" formatCode="#,##0">
                  <c:v>47719.13779830639</c:v>
                </c:pt>
                <c:pt idx="1760" formatCode="#,##0">
                  <c:v>47746.26635873749</c:v>
                </c:pt>
                <c:pt idx="1761" formatCode="#,##0">
                  <c:v>47773.39491916858</c:v>
                </c:pt>
                <c:pt idx="1762" formatCode="#,##0">
                  <c:v>47800.52347959969</c:v>
                </c:pt>
                <c:pt idx="1763" formatCode="#,##0">
                  <c:v>47827.65204003079</c:v>
                </c:pt>
                <c:pt idx="1764" formatCode="#,##0">
                  <c:v>47854.7806004619</c:v>
                </c:pt>
                <c:pt idx="1765" formatCode="#,##0">
                  <c:v>47881.909160893</c:v>
                </c:pt>
                <c:pt idx="1766" formatCode="#,##0">
                  <c:v>47909.03772132409</c:v>
                </c:pt>
                <c:pt idx="1767" formatCode="#,##0">
                  <c:v>47936.1662817552</c:v>
                </c:pt>
                <c:pt idx="1768" formatCode="#,##0">
                  <c:v>47963.2948421863</c:v>
                </c:pt>
                <c:pt idx="1769" formatCode="#,##0">
                  <c:v>47990.4234026174</c:v>
                </c:pt>
                <c:pt idx="1770" formatCode="#,##0">
                  <c:v>48017.5519630485</c:v>
                </c:pt>
                <c:pt idx="1771" formatCode="#,##0">
                  <c:v>48044.6805234796</c:v>
                </c:pt>
                <c:pt idx="1772" formatCode="#,##0">
                  <c:v>48071.8090839107</c:v>
                </c:pt>
                <c:pt idx="1773" formatCode="#,##0">
                  <c:v>48098.9376443418</c:v>
                </c:pt>
                <c:pt idx="1774" formatCode="#,##0">
                  <c:v>48126.0662047729</c:v>
                </c:pt>
                <c:pt idx="1775" formatCode="#,##0">
                  <c:v>48153.194765204</c:v>
                </c:pt>
                <c:pt idx="1776" formatCode="#,##0">
                  <c:v>48180.32332563511</c:v>
                </c:pt>
                <c:pt idx="1777" formatCode="#,##0">
                  <c:v>48207.45188606621</c:v>
                </c:pt>
                <c:pt idx="1778" formatCode="#,##0">
                  <c:v>48234.5804464973</c:v>
                </c:pt>
                <c:pt idx="1779" formatCode="#,##0">
                  <c:v>48261.70900692841</c:v>
                </c:pt>
                <c:pt idx="1780" formatCode="#,##0">
                  <c:v>48288.8375673595</c:v>
                </c:pt>
                <c:pt idx="1781" formatCode="#,##0">
                  <c:v>48315.96612779061</c:v>
                </c:pt>
                <c:pt idx="1782" formatCode="#,##0">
                  <c:v>48343.09468822171</c:v>
                </c:pt>
                <c:pt idx="1783" formatCode="#,##0">
                  <c:v>48370.22324865281</c:v>
                </c:pt>
                <c:pt idx="1784" formatCode="#,##0">
                  <c:v>48397.35180908391</c:v>
                </c:pt>
                <c:pt idx="1785" formatCode="#,##0">
                  <c:v>48424.48036951501</c:v>
                </c:pt>
                <c:pt idx="1786" formatCode="#,##0">
                  <c:v>48451.60892994611</c:v>
                </c:pt>
                <c:pt idx="1787" formatCode="#,##0">
                  <c:v>48478.73749037721</c:v>
                </c:pt>
                <c:pt idx="1788" formatCode="#,##0">
                  <c:v>48505.86605080831</c:v>
                </c:pt>
                <c:pt idx="1789" formatCode="#,##0">
                  <c:v>48532.99461123942</c:v>
                </c:pt>
                <c:pt idx="1790" formatCode="#,##0">
                  <c:v>48560.12317167052</c:v>
                </c:pt>
                <c:pt idx="1791" formatCode="#,##0">
                  <c:v>48587.25173210162</c:v>
                </c:pt>
                <c:pt idx="1792" formatCode="#,##0">
                  <c:v>48614.38029253272</c:v>
                </c:pt>
                <c:pt idx="1793" formatCode="#,##0">
                  <c:v>48641.50885296382</c:v>
                </c:pt>
                <c:pt idx="1794" formatCode="#,##0">
                  <c:v>48668.63741339492</c:v>
                </c:pt>
                <c:pt idx="1795" formatCode="#,##0">
                  <c:v>48695.76597382602</c:v>
                </c:pt>
                <c:pt idx="1796" formatCode="#,##0">
                  <c:v>48722.89453425712</c:v>
                </c:pt>
                <c:pt idx="1797" formatCode="#,##0">
                  <c:v>48750.02309468822</c:v>
                </c:pt>
                <c:pt idx="1798" formatCode="#,##0">
                  <c:v>48777.15165511933</c:v>
                </c:pt>
                <c:pt idx="1799" formatCode="#,##0">
                  <c:v>48804.28021555042</c:v>
                </c:pt>
                <c:pt idx="1800" formatCode="#,##0">
                  <c:v>48831.40877598152</c:v>
                </c:pt>
                <c:pt idx="1801" formatCode="#,##0">
                  <c:v>48858.53733641263</c:v>
                </c:pt>
                <c:pt idx="1802" formatCode="#,##0">
                  <c:v>48885.66589684373</c:v>
                </c:pt>
                <c:pt idx="1803" formatCode="#,##0">
                  <c:v>48912.79445727483</c:v>
                </c:pt>
                <c:pt idx="1804" formatCode="#,##0">
                  <c:v>48939.92301770593</c:v>
                </c:pt>
                <c:pt idx="1805" formatCode="#,##0">
                  <c:v>48967.05157813702</c:v>
                </c:pt>
                <c:pt idx="1806" formatCode="#,##0">
                  <c:v>48994.18013856813</c:v>
                </c:pt>
                <c:pt idx="1807" formatCode="#,##0">
                  <c:v>49021.30869899922</c:v>
                </c:pt>
                <c:pt idx="1808" formatCode="#,##0">
                  <c:v>49048.43725943033</c:v>
                </c:pt>
                <c:pt idx="1809" formatCode="#,##0">
                  <c:v>49075.56581986143</c:v>
                </c:pt>
                <c:pt idx="1810" formatCode="#,##0">
                  <c:v>49102.69438029253</c:v>
                </c:pt>
                <c:pt idx="1811" formatCode="#,##0">
                  <c:v>49129.82294072364</c:v>
                </c:pt>
                <c:pt idx="1812" formatCode="#,##0">
                  <c:v>49156.95150115473</c:v>
                </c:pt>
                <c:pt idx="1813" formatCode="#,##0">
                  <c:v>49184.08006158584</c:v>
                </c:pt>
                <c:pt idx="1814" formatCode="#,##0">
                  <c:v>49211.20862201694</c:v>
                </c:pt>
                <c:pt idx="1815" formatCode="#,##0">
                  <c:v>49238.33718244804</c:v>
                </c:pt>
                <c:pt idx="1816" formatCode="#,##0">
                  <c:v>49265.46574287914</c:v>
                </c:pt>
                <c:pt idx="1817" formatCode="#,##0">
                  <c:v>49292.59430331024</c:v>
                </c:pt>
                <c:pt idx="1818" formatCode="#,##0">
                  <c:v>49319.72286374134</c:v>
                </c:pt>
                <c:pt idx="1819" formatCode="#,##0">
                  <c:v>49346.85142417244</c:v>
                </c:pt>
                <c:pt idx="1820" formatCode="#,##0">
                  <c:v>49373.97998460355</c:v>
                </c:pt>
                <c:pt idx="1821" formatCode="#,##0">
                  <c:v>49401.10854503464</c:v>
                </c:pt>
                <c:pt idx="1822" formatCode="#,##0">
                  <c:v>49428.23710546574</c:v>
                </c:pt>
                <c:pt idx="1823" formatCode="#,##0">
                  <c:v>49455.36566589685</c:v>
                </c:pt>
                <c:pt idx="1824" formatCode="#,##0">
                  <c:v>49482.49422632794</c:v>
                </c:pt>
                <c:pt idx="1825" formatCode="#,##0">
                  <c:v>49509.62278675905</c:v>
                </c:pt>
                <c:pt idx="1826" formatCode="#,##0">
                  <c:v>49536.75134719015</c:v>
                </c:pt>
                <c:pt idx="1827" formatCode="#,##0">
                  <c:v>49563.87990762125</c:v>
                </c:pt>
                <c:pt idx="1828" formatCode="#,##0">
                  <c:v>49591.00846805235</c:v>
                </c:pt>
                <c:pt idx="1829" formatCode="#,##0">
                  <c:v>49618.13702848345</c:v>
                </c:pt>
                <c:pt idx="1830" formatCode="#,##0">
                  <c:v>49645.26558891455</c:v>
                </c:pt>
                <c:pt idx="1831" formatCode="#,##0">
                  <c:v>49672.39414934565</c:v>
                </c:pt>
                <c:pt idx="1832" formatCode="#,##0">
                  <c:v>49699.52270977676</c:v>
                </c:pt>
                <c:pt idx="1833" formatCode="#,##0">
                  <c:v>49726.65127020785</c:v>
                </c:pt>
                <c:pt idx="1834" formatCode="#,##0">
                  <c:v>49753.77983063895</c:v>
                </c:pt>
                <c:pt idx="1835" formatCode="#,##0">
                  <c:v>49780.90839107005</c:v>
                </c:pt>
                <c:pt idx="1836" formatCode="#,##0">
                  <c:v>49808.03695150116</c:v>
                </c:pt>
                <c:pt idx="1837" formatCode="#,##0">
                  <c:v>49835.16551193226</c:v>
                </c:pt>
                <c:pt idx="1838" formatCode="#,##0">
                  <c:v>49862.29407236336</c:v>
                </c:pt>
                <c:pt idx="1839" formatCode="#,##0">
                  <c:v>49889.42263279445</c:v>
                </c:pt>
                <c:pt idx="1840" formatCode="#,##0">
                  <c:v>49916.55119322556</c:v>
                </c:pt>
                <c:pt idx="1841" formatCode="#,##0">
                  <c:v>49943.67975365666</c:v>
                </c:pt>
                <c:pt idx="1842" formatCode="#,##0">
                  <c:v>49970.80831408776</c:v>
                </c:pt>
                <c:pt idx="1843" formatCode="#,##0">
                  <c:v>49997.93687451886</c:v>
                </c:pt>
                <c:pt idx="1844" formatCode="#,##0">
                  <c:v>50025.06543494996</c:v>
                </c:pt>
                <c:pt idx="1845" formatCode="#,##0">
                  <c:v>50052.19399538107</c:v>
                </c:pt>
                <c:pt idx="1846" formatCode="#,##0">
                  <c:v>50079.32255581216</c:v>
                </c:pt>
                <c:pt idx="1847" formatCode="#,##0">
                  <c:v>50106.45111624327</c:v>
                </c:pt>
                <c:pt idx="1848" formatCode="#,##0">
                  <c:v>50133.57967667437</c:v>
                </c:pt>
                <c:pt idx="1849" formatCode="#,##0">
                  <c:v>50160.70823710546</c:v>
                </c:pt>
                <c:pt idx="1850" formatCode="#,##0">
                  <c:v>50187.83679753657</c:v>
                </c:pt>
                <c:pt idx="1851" formatCode="#,##0">
                  <c:v>50214.96535796767</c:v>
                </c:pt>
                <c:pt idx="1852" formatCode="#,##0">
                  <c:v>50242.09391839877</c:v>
                </c:pt>
                <c:pt idx="1853" formatCode="#,##0">
                  <c:v>50269.22247882987</c:v>
                </c:pt>
                <c:pt idx="1854" formatCode="#,##0">
                  <c:v>50296.35103926097</c:v>
                </c:pt>
                <c:pt idx="1855" formatCode="#,##0">
                  <c:v>50323.47959969207</c:v>
                </c:pt>
                <c:pt idx="1856" formatCode="#,##0">
                  <c:v>50350.60816012317</c:v>
                </c:pt>
                <c:pt idx="1857" formatCode="#,##0">
                  <c:v>50377.73672055428</c:v>
                </c:pt>
                <c:pt idx="1858" formatCode="#,##0">
                  <c:v>50404.86528098537</c:v>
                </c:pt>
                <c:pt idx="1859" formatCode="#,##0">
                  <c:v>50431.99384141648</c:v>
                </c:pt>
                <c:pt idx="1860" formatCode="#,##0">
                  <c:v>50459.12240184758</c:v>
                </c:pt>
                <c:pt idx="1861" formatCode="#,##0">
                  <c:v>50486.25096227867</c:v>
                </c:pt>
                <c:pt idx="1862" formatCode="#,##0">
                  <c:v>50513.37952270978</c:v>
                </c:pt>
                <c:pt idx="1863" formatCode="#,##0">
                  <c:v>50540.50808314087</c:v>
                </c:pt>
                <c:pt idx="1864" formatCode="#,##0">
                  <c:v>50567.63664357198</c:v>
                </c:pt>
                <c:pt idx="1865" formatCode="#,##0">
                  <c:v>50594.76520400308</c:v>
                </c:pt>
                <c:pt idx="1866" formatCode="#,##0">
                  <c:v>50621.89376443418</c:v>
                </c:pt>
                <c:pt idx="1867" formatCode="#,##0">
                  <c:v>50649.02232486528</c:v>
                </c:pt>
                <c:pt idx="1868" formatCode="#,##0">
                  <c:v>50676.15088529638</c:v>
                </c:pt>
                <c:pt idx="1869" formatCode="#,##0">
                  <c:v>50703.27944572749</c:v>
                </c:pt>
                <c:pt idx="1870" formatCode="#,##0">
                  <c:v>50730.40800615858</c:v>
                </c:pt>
                <c:pt idx="1871" formatCode="#,##0">
                  <c:v>50757.53656658968</c:v>
                </c:pt>
                <c:pt idx="1872" formatCode="#,##0">
                  <c:v>50784.66512702079</c:v>
                </c:pt>
                <c:pt idx="1873" formatCode="#,##0">
                  <c:v>50811.79368745189</c:v>
                </c:pt>
                <c:pt idx="1874" formatCode="#,##0">
                  <c:v>50838.922247883</c:v>
                </c:pt>
                <c:pt idx="1875" formatCode="#,##0">
                  <c:v>50866.05080831408</c:v>
                </c:pt>
                <c:pt idx="1876" formatCode="#,##0">
                  <c:v>50893.17936874519</c:v>
                </c:pt>
                <c:pt idx="1877" formatCode="#,##0">
                  <c:v>50920.3079291763</c:v>
                </c:pt>
                <c:pt idx="1878" formatCode="#,##0">
                  <c:v>50947.43648960739</c:v>
                </c:pt>
                <c:pt idx="1879" formatCode="#,##0">
                  <c:v>50974.56505003849</c:v>
                </c:pt>
                <c:pt idx="1880" formatCode="#,##0">
                  <c:v>51001.69361046959</c:v>
                </c:pt>
                <c:pt idx="1881" formatCode="#,##0">
                  <c:v>51028.8221709007</c:v>
                </c:pt>
                <c:pt idx="1882" formatCode="#,##0">
                  <c:v>51055.9507313318</c:v>
                </c:pt>
                <c:pt idx="1883" formatCode="#,##0">
                  <c:v>51083.07929176289</c:v>
                </c:pt>
                <c:pt idx="1884" formatCode="#,##0">
                  <c:v>51110.207852194</c:v>
                </c:pt>
                <c:pt idx="1885" formatCode="#,##0">
                  <c:v>51137.3364126251</c:v>
                </c:pt>
                <c:pt idx="1886" formatCode="#,##0">
                  <c:v>51164.4649730562</c:v>
                </c:pt>
                <c:pt idx="1887" formatCode="#,##0">
                  <c:v>51191.5935334873</c:v>
                </c:pt>
                <c:pt idx="1888" formatCode="#,##0">
                  <c:v>51218.7220939184</c:v>
                </c:pt>
                <c:pt idx="1889" formatCode="#,##0">
                  <c:v>51245.8506543495</c:v>
                </c:pt>
                <c:pt idx="1890" formatCode="#,##0">
                  <c:v>51272.9792147806</c:v>
                </c:pt>
                <c:pt idx="1891" formatCode="#,##0">
                  <c:v>51300.10777521171</c:v>
                </c:pt>
                <c:pt idx="1892" formatCode="#,##0">
                  <c:v>51327.2363356428</c:v>
                </c:pt>
                <c:pt idx="1893" formatCode="#,##0">
                  <c:v>51354.3648960739</c:v>
                </c:pt>
                <c:pt idx="1894" formatCode="#,##0">
                  <c:v>51381.49345650501</c:v>
                </c:pt>
                <c:pt idx="1895" formatCode="#,##0">
                  <c:v>51408.6220169361</c:v>
                </c:pt>
                <c:pt idx="1896" formatCode="#,##0">
                  <c:v>51435.75057736721</c:v>
                </c:pt>
                <c:pt idx="1897" formatCode="#,##0">
                  <c:v>51462.8791377983</c:v>
                </c:pt>
                <c:pt idx="1898" formatCode="#,##0">
                  <c:v>51490.00769822941</c:v>
                </c:pt>
                <c:pt idx="1899" formatCode="#,##0">
                  <c:v>51517.13625866051</c:v>
                </c:pt>
                <c:pt idx="1900" formatCode="#,##0">
                  <c:v>51544.26481909161</c:v>
                </c:pt>
                <c:pt idx="1901" formatCode="#,##0">
                  <c:v>51571.39337952271</c:v>
                </c:pt>
                <c:pt idx="1902" formatCode="#,##0">
                  <c:v>51598.52193995381</c:v>
                </c:pt>
                <c:pt idx="1903" formatCode="#,##0">
                  <c:v>51625.65050038491</c:v>
                </c:pt>
                <c:pt idx="1904" formatCode="#,##0">
                  <c:v>51652.77906081601</c:v>
                </c:pt>
                <c:pt idx="1905" formatCode="#,##0">
                  <c:v>51679.90762124711</c:v>
                </c:pt>
                <c:pt idx="1906" formatCode="#,##0">
                  <c:v>51707.03618167822</c:v>
                </c:pt>
                <c:pt idx="1907" formatCode="#,##0">
                  <c:v>51734.16474210931</c:v>
                </c:pt>
                <c:pt idx="1908" formatCode="#,##0">
                  <c:v>51761.29330254042</c:v>
                </c:pt>
                <c:pt idx="1909" formatCode="#,##0">
                  <c:v>51788.42186297152</c:v>
                </c:pt>
                <c:pt idx="1910" formatCode="#,##0">
                  <c:v>51815.55042340262</c:v>
                </c:pt>
                <c:pt idx="1911" formatCode="#,##0">
                  <c:v>51842.67898383372</c:v>
                </c:pt>
                <c:pt idx="1912" formatCode="#,##0">
                  <c:v>51869.80754426482</c:v>
                </c:pt>
                <c:pt idx="1913" formatCode="#,##0">
                  <c:v>51896.93610469592</c:v>
                </c:pt>
                <c:pt idx="1914" formatCode="#,##0">
                  <c:v>51924.06466512702</c:v>
                </c:pt>
                <c:pt idx="1915" formatCode="#,##0">
                  <c:v>51951.19322555813</c:v>
                </c:pt>
                <c:pt idx="1916" formatCode="#,##0">
                  <c:v>51978.32178598922</c:v>
                </c:pt>
                <c:pt idx="1917" formatCode="#,##0">
                  <c:v>52005.45034642032</c:v>
                </c:pt>
                <c:pt idx="1918" formatCode="#,##0">
                  <c:v>52032.57890685143</c:v>
                </c:pt>
                <c:pt idx="1919" formatCode="#,##0">
                  <c:v>52059.70746728253</c:v>
                </c:pt>
                <c:pt idx="1920" formatCode="#,##0">
                  <c:v>52086.83602771363</c:v>
                </c:pt>
                <c:pt idx="1921" formatCode="#,##0">
                  <c:v>52113.96458814472</c:v>
                </c:pt>
                <c:pt idx="1922" formatCode="#,##0">
                  <c:v>52141.09314857583</c:v>
                </c:pt>
                <c:pt idx="1923" formatCode="#,##0">
                  <c:v>52168.22170900693</c:v>
                </c:pt>
                <c:pt idx="1924" formatCode="#,##0">
                  <c:v>52195.35026943802</c:v>
                </c:pt>
                <c:pt idx="1925" formatCode="#,##0">
                  <c:v>52222.47882986913</c:v>
                </c:pt>
                <c:pt idx="1926" formatCode="#,##0">
                  <c:v>52249.60739030023</c:v>
                </c:pt>
                <c:pt idx="1927" formatCode="#,##0">
                  <c:v>52276.73595073133</c:v>
                </c:pt>
                <c:pt idx="1928" formatCode="#,##0">
                  <c:v>52303.86451116243</c:v>
                </c:pt>
                <c:pt idx="1929" formatCode="#,##0">
                  <c:v>52330.99307159353</c:v>
                </c:pt>
                <c:pt idx="1930" formatCode="#,##0">
                  <c:v>52358.12163202464</c:v>
                </c:pt>
                <c:pt idx="1931" formatCode="#,##0">
                  <c:v>52385.25019245574</c:v>
                </c:pt>
                <c:pt idx="1932" formatCode="#,##0">
                  <c:v>52412.37875288683</c:v>
                </c:pt>
                <c:pt idx="1933" formatCode="#,##0">
                  <c:v>52439.50731331794</c:v>
                </c:pt>
                <c:pt idx="1934" formatCode="#,##0">
                  <c:v>52466.63587374904</c:v>
                </c:pt>
                <c:pt idx="1935" formatCode="#,##0">
                  <c:v>52493.76443418014</c:v>
                </c:pt>
                <c:pt idx="1936" formatCode="#,##0">
                  <c:v>52520.89299461124</c:v>
                </c:pt>
                <c:pt idx="1937" formatCode="#,##0">
                  <c:v>52548.02155504235</c:v>
                </c:pt>
                <c:pt idx="1938" formatCode="#,##0">
                  <c:v>52575.15011547344</c:v>
                </c:pt>
                <c:pt idx="1939" formatCode="#,##0">
                  <c:v>52602.27867590454</c:v>
                </c:pt>
                <c:pt idx="1940" formatCode="#,##0">
                  <c:v>52629.40723633565</c:v>
                </c:pt>
                <c:pt idx="1941" formatCode="#,##0">
                  <c:v>52656.53579676674</c:v>
                </c:pt>
                <c:pt idx="1942" formatCode="#,##0">
                  <c:v>52683.66435719785</c:v>
                </c:pt>
                <c:pt idx="1943" formatCode="#,##0">
                  <c:v>52710.79291762895</c:v>
                </c:pt>
                <c:pt idx="1944" formatCode="#,##0">
                  <c:v>52737.92147806005</c:v>
                </c:pt>
                <c:pt idx="1945" formatCode="#,##0">
                  <c:v>52765.05003849115</c:v>
                </c:pt>
                <c:pt idx="1946" formatCode="#,##0">
                  <c:v>52792.17859892225</c:v>
                </c:pt>
                <c:pt idx="1947" formatCode="#,##0">
                  <c:v>52819.30715935335</c:v>
                </c:pt>
                <c:pt idx="1948" formatCode="#,##0">
                  <c:v>52846.43571978445</c:v>
                </c:pt>
                <c:pt idx="1949" formatCode="#,##0">
                  <c:v>52873.56428021555</c:v>
                </c:pt>
                <c:pt idx="1950" formatCode="#,##0">
                  <c:v>52900.69284064665</c:v>
                </c:pt>
                <c:pt idx="1951" formatCode="#,##0">
                  <c:v>52927.82140107775</c:v>
                </c:pt>
                <c:pt idx="1952" formatCode="#,##0">
                  <c:v>52954.94996150886</c:v>
                </c:pt>
                <c:pt idx="1953" formatCode="#,##0">
                  <c:v>52982.07852193995</c:v>
                </c:pt>
                <c:pt idx="1954" formatCode="#,##0">
                  <c:v>53009.20708237105</c:v>
                </c:pt>
                <c:pt idx="1955" formatCode="#,##0">
                  <c:v>53036.33564280216</c:v>
                </c:pt>
                <c:pt idx="1956" formatCode="#,##0">
                  <c:v>53063.46420323326</c:v>
                </c:pt>
                <c:pt idx="1957" formatCode="#,##0">
                  <c:v>53090.59276366436</c:v>
                </c:pt>
                <c:pt idx="1958" formatCode="#,##0">
                  <c:v>53117.72132409546</c:v>
                </c:pt>
                <c:pt idx="1959" formatCode="#,##0">
                  <c:v>53144.84988452656</c:v>
                </c:pt>
                <c:pt idx="1960" formatCode="#,##0">
                  <c:v>53171.97844495766</c:v>
                </c:pt>
                <c:pt idx="1961" formatCode="#,##0">
                  <c:v>53199.10700538876</c:v>
                </c:pt>
                <c:pt idx="1962" formatCode="#,##0">
                  <c:v>53226.23556581986</c:v>
                </c:pt>
                <c:pt idx="1963" formatCode="#,##0">
                  <c:v>53253.36412625096</c:v>
                </c:pt>
                <c:pt idx="1964" formatCode="#,##0">
                  <c:v>53280.49268668207</c:v>
                </c:pt>
                <c:pt idx="1965" formatCode="#,##0">
                  <c:v>53307.62124711317</c:v>
                </c:pt>
                <c:pt idx="1966" formatCode="#,##0">
                  <c:v>53334.74980754426</c:v>
                </c:pt>
                <c:pt idx="1967" formatCode="#,##0">
                  <c:v>53361.87836797537</c:v>
                </c:pt>
                <c:pt idx="1968" formatCode="#,##0">
                  <c:v>53389.00692840646</c:v>
                </c:pt>
                <c:pt idx="1969" formatCode="#,##0">
                  <c:v>53416.13548883757</c:v>
                </c:pt>
                <c:pt idx="1970" formatCode="#,##0">
                  <c:v>53443.26404926867</c:v>
                </c:pt>
                <c:pt idx="1971" formatCode="#,##0">
                  <c:v>53470.39260969977</c:v>
                </c:pt>
                <c:pt idx="1972" formatCode="#,##0">
                  <c:v>53497.52117013087</c:v>
                </c:pt>
                <c:pt idx="1973" formatCode="#,##0">
                  <c:v>53524.64973056197</c:v>
                </c:pt>
                <c:pt idx="1974" formatCode="#,##0">
                  <c:v>53551.77829099307</c:v>
                </c:pt>
                <c:pt idx="1975" formatCode="#,##0">
                  <c:v>53578.90685142417</c:v>
                </c:pt>
                <c:pt idx="1976" formatCode="#,##0">
                  <c:v>53606.03541185528</c:v>
                </c:pt>
                <c:pt idx="1977" formatCode="#,##0">
                  <c:v>53633.16397228638</c:v>
                </c:pt>
                <c:pt idx="1978" formatCode="#,##0">
                  <c:v>53660.29253271747</c:v>
                </c:pt>
                <c:pt idx="1979" formatCode="#,##0">
                  <c:v>53687.42109314857</c:v>
                </c:pt>
                <c:pt idx="1980" formatCode="#,##0">
                  <c:v>53714.54965357968</c:v>
                </c:pt>
                <c:pt idx="1981" formatCode="#,##0">
                  <c:v>53741.67821401078</c:v>
                </c:pt>
                <c:pt idx="1982" formatCode="#,##0">
                  <c:v>53768.80677444188</c:v>
                </c:pt>
                <c:pt idx="1983" formatCode="#,##0">
                  <c:v>53795.93533487297</c:v>
                </c:pt>
                <c:pt idx="1984" formatCode="#,##0">
                  <c:v>53823.06389530408</c:v>
                </c:pt>
                <c:pt idx="1985" formatCode="#,##0">
                  <c:v>53850.19245573518</c:v>
                </c:pt>
                <c:pt idx="1986" formatCode="#,##0">
                  <c:v>53877.32101616629</c:v>
                </c:pt>
                <c:pt idx="1987" formatCode="#,##0">
                  <c:v>53904.44957659738</c:v>
                </c:pt>
                <c:pt idx="1988" formatCode="#,##0">
                  <c:v>53931.57813702848</c:v>
                </c:pt>
                <c:pt idx="1989" formatCode="#,##0">
                  <c:v>53958.70669745958</c:v>
                </c:pt>
                <c:pt idx="1990" formatCode="#,##0">
                  <c:v>53985.83525789068</c:v>
                </c:pt>
                <c:pt idx="1991" formatCode="#,##0">
                  <c:v>54012.9638183218</c:v>
                </c:pt>
                <c:pt idx="1992" formatCode="#,##0">
                  <c:v>54040.09237875289</c:v>
                </c:pt>
                <c:pt idx="1993" formatCode="#,##0">
                  <c:v>54067.22093918399</c:v>
                </c:pt>
                <c:pt idx="1994" formatCode="#,##0">
                  <c:v>54094.34949961509</c:v>
                </c:pt>
                <c:pt idx="1995" formatCode="#,##0">
                  <c:v>54121.47806004618</c:v>
                </c:pt>
                <c:pt idx="1996" formatCode="#,##0">
                  <c:v>54148.60662047729</c:v>
                </c:pt>
                <c:pt idx="1997" formatCode="#,##0">
                  <c:v>54175.73518090839</c:v>
                </c:pt>
                <c:pt idx="1998" formatCode="#,##0">
                  <c:v>54202.8637413395</c:v>
                </c:pt>
                <c:pt idx="1999" formatCode="#,##0">
                  <c:v>54229.9923017706</c:v>
                </c:pt>
                <c:pt idx="2000" formatCode="#,##0">
                  <c:v>54257.12086220169</c:v>
                </c:pt>
                <c:pt idx="2001" formatCode="#,##0">
                  <c:v>54284.2494226328</c:v>
                </c:pt>
                <c:pt idx="2002" formatCode="#,##0">
                  <c:v>54311.3779830639</c:v>
                </c:pt>
                <c:pt idx="2003" formatCode="#,##0">
                  <c:v>54338.506543495</c:v>
                </c:pt>
                <c:pt idx="2004" formatCode="#,##0">
                  <c:v>54365.6351039261</c:v>
                </c:pt>
                <c:pt idx="2005" formatCode="#,##0">
                  <c:v>54392.7636643572</c:v>
                </c:pt>
                <c:pt idx="2006" formatCode="#,##0">
                  <c:v>54419.8922247883</c:v>
                </c:pt>
                <c:pt idx="2007" formatCode="#,##0">
                  <c:v>54447.0207852194</c:v>
                </c:pt>
                <c:pt idx="2008" formatCode="#,##0">
                  <c:v>54474.1493456505</c:v>
                </c:pt>
                <c:pt idx="2009" formatCode="#,##0">
                  <c:v>54501.2779060816</c:v>
                </c:pt>
                <c:pt idx="2010" formatCode="#,##0">
                  <c:v>54528.4064665127</c:v>
                </c:pt>
                <c:pt idx="2011" formatCode="#,##0">
                  <c:v>54555.53502694381</c:v>
                </c:pt>
                <c:pt idx="2012" formatCode="#,##0">
                  <c:v>54582.6635873749</c:v>
                </c:pt>
                <c:pt idx="2013" formatCode="#,##0">
                  <c:v>54609.79214780601</c:v>
                </c:pt>
                <c:pt idx="2014" formatCode="#,##0">
                  <c:v>54636.92070823711</c:v>
                </c:pt>
                <c:pt idx="2015" formatCode="#,##0">
                  <c:v>54664.0492686682</c:v>
                </c:pt>
                <c:pt idx="2016" formatCode="#,##0">
                  <c:v>54691.17782909931</c:v>
                </c:pt>
                <c:pt idx="2017" formatCode="#,##0">
                  <c:v>54718.30638953041</c:v>
                </c:pt>
                <c:pt idx="2018" formatCode="#,##0">
                  <c:v>54745.43494996151</c:v>
                </c:pt>
                <c:pt idx="2019" formatCode="#,##0">
                  <c:v>54772.56351039261</c:v>
                </c:pt>
                <c:pt idx="2020" formatCode="#,##0">
                  <c:v>54799.69207082372</c:v>
                </c:pt>
                <c:pt idx="2021" formatCode="#,##0">
                  <c:v>54826.82063125481</c:v>
                </c:pt>
                <c:pt idx="2022" formatCode="#,##0">
                  <c:v>54853.94919168591</c:v>
                </c:pt>
                <c:pt idx="2023" formatCode="#,##0">
                  <c:v>54881.07775211702</c:v>
                </c:pt>
                <c:pt idx="2024" formatCode="#,##0">
                  <c:v>54908.20631254811</c:v>
                </c:pt>
                <c:pt idx="2025" formatCode="#,##0">
                  <c:v>54935.33487297922</c:v>
                </c:pt>
                <c:pt idx="2026" formatCode="#,##0">
                  <c:v>54962.46343341032</c:v>
                </c:pt>
                <c:pt idx="2027" formatCode="#,##0">
                  <c:v>54989.59199384142</c:v>
                </c:pt>
                <c:pt idx="2028" formatCode="#,##0">
                  <c:v>55016.72055427252</c:v>
                </c:pt>
                <c:pt idx="2029" formatCode="#,##0">
                  <c:v>55043.84911470362</c:v>
                </c:pt>
                <c:pt idx="2030" formatCode="#,##0">
                  <c:v>55070.97767513472</c:v>
                </c:pt>
                <c:pt idx="2031" formatCode="#,##0">
                  <c:v>55098.10623556582</c:v>
                </c:pt>
                <c:pt idx="2032" formatCode="#,##0">
                  <c:v>55125.23479599692</c:v>
                </c:pt>
                <c:pt idx="2033" formatCode="#,##0">
                  <c:v>55152.36335642802</c:v>
                </c:pt>
                <c:pt idx="2034" formatCode="#,##0">
                  <c:v>55179.49191685912</c:v>
                </c:pt>
                <c:pt idx="2035" formatCode="#,##0">
                  <c:v>55206.62047729023</c:v>
                </c:pt>
                <c:pt idx="2036" formatCode="#,##0">
                  <c:v>55233.74903772133</c:v>
                </c:pt>
                <c:pt idx="2037" formatCode="#,##0">
                  <c:v>55260.87759815242</c:v>
                </c:pt>
                <c:pt idx="2038" formatCode="#,##0">
                  <c:v>55288.00615858353</c:v>
                </c:pt>
                <c:pt idx="2039" formatCode="#,##0">
                  <c:v>55315.13471901463</c:v>
                </c:pt>
                <c:pt idx="2040" formatCode="#,##0">
                  <c:v>55342.26327944573</c:v>
                </c:pt>
                <c:pt idx="2041" formatCode="#,##0">
                  <c:v>55369.39183987682</c:v>
                </c:pt>
                <c:pt idx="2042" formatCode="#,##0">
                  <c:v>55396.52040030793</c:v>
                </c:pt>
                <c:pt idx="2043" formatCode="#,##0">
                  <c:v>55423.64896073903</c:v>
                </c:pt>
                <c:pt idx="2044" formatCode="#,##0">
                  <c:v>55450.77752117013</c:v>
                </c:pt>
                <c:pt idx="2045" formatCode="#,##0">
                  <c:v>55477.90608160124</c:v>
                </c:pt>
                <c:pt idx="2046" formatCode="#,##0">
                  <c:v>55505.03464203233</c:v>
                </c:pt>
                <c:pt idx="2047" formatCode="#,##0">
                  <c:v>55532.16320246344</c:v>
                </c:pt>
                <c:pt idx="2048" formatCode="#,##0">
                  <c:v>55559.29176289454</c:v>
                </c:pt>
                <c:pt idx="2049" formatCode="#,##0">
                  <c:v>55586.42032332563</c:v>
                </c:pt>
                <c:pt idx="2050" formatCode="#,##0">
                  <c:v>55613.54888375674</c:v>
                </c:pt>
                <c:pt idx="2051" formatCode="#,##0">
                  <c:v>55640.67744418784</c:v>
                </c:pt>
                <c:pt idx="2052" formatCode="#,##0">
                  <c:v>55667.80600461894</c:v>
                </c:pt>
                <c:pt idx="2053" formatCode="#,##0">
                  <c:v>55694.93456505004</c:v>
                </c:pt>
                <c:pt idx="2054" formatCode="#,##0">
                  <c:v>55722.06312548114</c:v>
                </c:pt>
                <c:pt idx="2055" formatCode="#,##0">
                  <c:v>55749.19168591224</c:v>
                </c:pt>
                <c:pt idx="2056" formatCode="#,##0">
                  <c:v>55776.32024634334</c:v>
                </c:pt>
                <c:pt idx="2057" formatCode="#,##0">
                  <c:v>55803.44880677444</c:v>
                </c:pt>
                <c:pt idx="2058" formatCode="#,##0">
                  <c:v>55830.57736720554</c:v>
                </c:pt>
                <c:pt idx="2059" formatCode="#,##0">
                  <c:v>55857.70592763665</c:v>
                </c:pt>
                <c:pt idx="2060" formatCode="#,##0">
                  <c:v>55884.83448806775</c:v>
                </c:pt>
                <c:pt idx="2061" formatCode="#,##0">
                  <c:v>55911.96304849884</c:v>
                </c:pt>
                <c:pt idx="2062" formatCode="#,##0">
                  <c:v>55939.09160892995</c:v>
                </c:pt>
                <c:pt idx="2063" formatCode="#,##0">
                  <c:v>55966.22016936105</c:v>
                </c:pt>
                <c:pt idx="2064" formatCode="#,##0">
                  <c:v>55993.34872979215</c:v>
                </c:pt>
                <c:pt idx="2065" formatCode="#,##0">
                  <c:v>56020.47729022325</c:v>
                </c:pt>
                <c:pt idx="2066" formatCode="#,##0">
                  <c:v>56047.60585065435</c:v>
                </c:pt>
                <c:pt idx="2067" formatCode="#,##0">
                  <c:v>56074.73441108545</c:v>
                </c:pt>
                <c:pt idx="2068" formatCode="#,##0">
                  <c:v>56101.86297151655</c:v>
                </c:pt>
                <c:pt idx="2069" formatCode="#,##0">
                  <c:v>56128.99153194766</c:v>
                </c:pt>
                <c:pt idx="2070" formatCode="#,##0">
                  <c:v>56156.12009237875</c:v>
                </c:pt>
                <c:pt idx="2071" formatCode="#,##0">
                  <c:v>56183.24865280985</c:v>
                </c:pt>
                <c:pt idx="2072" formatCode="#,##0">
                  <c:v>56210.37721324095</c:v>
                </c:pt>
                <c:pt idx="2073" formatCode="#,##0">
                  <c:v>56237.50577367206</c:v>
                </c:pt>
                <c:pt idx="2074" formatCode="#,##0">
                  <c:v>56264.63433410316</c:v>
                </c:pt>
                <c:pt idx="2075" formatCode="#,##0">
                  <c:v>56291.76289453426</c:v>
                </c:pt>
                <c:pt idx="2076" formatCode="#,##0">
                  <c:v>56318.89145496536</c:v>
                </c:pt>
                <c:pt idx="2077" formatCode="#,##0">
                  <c:v>56346.02001539646</c:v>
                </c:pt>
                <c:pt idx="2078" formatCode="#,##0">
                  <c:v>56373.14857582755</c:v>
                </c:pt>
                <c:pt idx="2079" formatCode="#,##0">
                  <c:v>56400.27713625866</c:v>
                </c:pt>
                <c:pt idx="2080" formatCode="#,##0">
                  <c:v>56427.40569668976</c:v>
                </c:pt>
                <c:pt idx="2081" formatCode="#,##0">
                  <c:v>56454.53425712086</c:v>
                </c:pt>
                <c:pt idx="2082" formatCode="#,##0">
                  <c:v>56481.66281755197</c:v>
                </c:pt>
                <c:pt idx="2083" formatCode="#,##0">
                  <c:v>56508.79137798306</c:v>
                </c:pt>
                <c:pt idx="2084" formatCode="#,##0">
                  <c:v>56535.91993841416</c:v>
                </c:pt>
                <c:pt idx="2085" formatCode="#,##0">
                  <c:v>56563.04849884527</c:v>
                </c:pt>
                <c:pt idx="2086" formatCode="#,##0">
                  <c:v>56590.17705927637</c:v>
                </c:pt>
                <c:pt idx="2087" formatCode="#,##0">
                  <c:v>56617.30561970747</c:v>
                </c:pt>
                <c:pt idx="2088" formatCode="#,##0">
                  <c:v>56644.43418013857</c:v>
                </c:pt>
                <c:pt idx="2089" formatCode="#,##0">
                  <c:v>56671.56274056967</c:v>
                </c:pt>
                <c:pt idx="2090" formatCode="#,##0">
                  <c:v>56698.69130100077</c:v>
                </c:pt>
                <c:pt idx="2091" formatCode="#,##0">
                  <c:v>56725.81986143187</c:v>
                </c:pt>
                <c:pt idx="2092" formatCode="#,##0">
                  <c:v>56752.94842186297</c:v>
                </c:pt>
                <c:pt idx="2093" formatCode="#,##0">
                  <c:v>56780.07698229407</c:v>
                </c:pt>
                <c:pt idx="2094" formatCode="#,##0">
                  <c:v>56807.20554272518</c:v>
                </c:pt>
                <c:pt idx="2095" formatCode="#,##0">
                  <c:v>56834.33410315627</c:v>
                </c:pt>
                <c:pt idx="2096" formatCode="#,##0">
                  <c:v>56861.46266358738</c:v>
                </c:pt>
                <c:pt idx="2097" formatCode="#,##0">
                  <c:v>56888.59122401848</c:v>
                </c:pt>
                <c:pt idx="2098" formatCode="#,##0">
                  <c:v>56915.71978444957</c:v>
                </c:pt>
                <c:pt idx="2099" formatCode="#,##0">
                  <c:v>56942.84834488068</c:v>
                </c:pt>
                <c:pt idx="2100" formatCode="#,##0">
                  <c:v>56969.97690531178</c:v>
                </c:pt>
                <c:pt idx="2101" formatCode="#,##0">
                  <c:v>56997.10546574288</c:v>
                </c:pt>
                <c:pt idx="2102" formatCode="#,##0">
                  <c:v>57024.23402617398</c:v>
                </c:pt>
                <c:pt idx="2103" formatCode="#,##0">
                  <c:v>57051.36258660509</c:v>
                </c:pt>
                <c:pt idx="2104" formatCode="#,##0">
                  <c:v>57078.49114703618</c:v>
                </c:pt>
                <c:pt idx="2105" formatCode="#,##0">
                  <c:v>57105.61970746728</c:v>
                </c:pt>
                <c:pt idx="2106" formatCode="#,##0">
                  <c:v>57132.74826789838</c:v>
                </c:pt>
                <c:pt idx="2107" formatCode="#,##0">
                  <c:v>57159.87682832948</c:v>
                </c:pt>
                <c:pt idx="2108" formatCode="#,##0">
                  <c:v>57187.00538876059</c:v>
                </c:pt>
                <c:pt idx="2109" formatCode="#,##0">
                  <c:v>57214.13394919169</c:v>
                </c:pt>
                <c:pt idx="2110" formatCode="#,##0">
                  <c:v>57241.26250962279</c:v>
                </c:pt>
                <c:pt idx="2111" formatCode="#,##0">
                  <c:v>57268.39107005389</c:v>
                </c:pt>
                <c:pt idx="2112" formatCode="#,##0">
                  <c:v>57295.51963048498</c:v>
                </c:pt>
                <c:pt idx="2113" formatCode="#,##0">
                  <c:v>57322.64819091609</c:v>
                </c:pt>
                <c:pt idx="2114" formatCode="#,##0">
                  <c:v>57349.7767513472</c:v>
                </c:pt>
                <c:pt idx="2115" formatCode="#,##0">
                  <c:v>57376.90531177829</c:v>
                </c:pt>
                <c:pt idx="2116" formatCode="#,##0">
                  <c:v>57404.03387220939</c:v>
                </c:pt>
                <c:pt idx="2117" formatCode="#,##0">
                  <c:v>57431.16243264049</c:v>
                </c:pt>
                <c:pt idx="2118" formatCode="#,##0">
                  <c:v>57458.2909930716</c:v>
                </c:pt>
                <c:pt idx="2119" formatCode="#,##0">
                  <c:v>57485.4195535027</c:v>
                </c:pt>
                <c:pt idx="2120" formatCode="#,##0">
                  <c:v>57512.54811393379</c:v>
                </c:pt>
                <c:pt idx="2121" formatCode="#,##0">
                  <c:v>57539.6766743649</c:v>
                </c:pt>
                <c:pt idx="2122" formatCode="#,##0">
                  <c:v>57566.805234796</c:v>
                </c:pt>
                <c:pt idx="2123" formatCode="#,##0">
                  <c:v>57593.9337952271</c:v>
                </c:pt>
                <c:pt idx="2124" formatCode="#,##0">
                  <c:v>57621.0623556582</c:v>
                </c:pt>
                <c:pt idx="2125" formatCode="#,##0">
                  <c:v>57648.1909160893</c:v>
                </c:pt>
                <c:pt idx="2126" formatCode="#,##0">
                  <c:v>57675.3194765204</c:v>
                </c:pt>
                <c:pt idx="2127" formatCode="#,##0">
                  <c:v>57702.4480369515</c:v>
                </c:pt>
                <c:pt idx="2128" formatCode="#,##0">
                  <c:v>57729.5765973826</c:v>
                </c:pt>
                <c:pt idx="2129" formatCode="#,##0">
                  <c:v>57756.7051578137</c:v>
                </c:pt>
                <c:pt idx="2130" formatCode="#,##0">
                  <c:v>57783.8337182448</c:v>
                </c:pt>
                <c:pt idx="2131" formatCode="#,##0">
                  <c:v>57810.9622786759</c:v>
                </c:pt>
                <c:pt idx="2132" formatCode="#,##0">
                  <c:v>57838.090839107</c:v>
                </c:pt>
                <c:pt idx="2133" formatCode="#,##0">
                  <c:v>57865.21939953811</c:v>
                </c:pt>
                <c:pt idx="2134" formatCode="#,##0">
                  <c:v>57892.34795996921</c:v>
                </c:pt>
                <c:pt idx="2135" formatCode="#,##0">
                  <c:v>57919.47652040031</c:v>
                </c:pt>
                <c:pt idx="2136" formatCode="#,##0">
                  <c:v>57946.60508083141</c:v>
                </c:pt>
                <c:pt idx="2137" formatCode="#,##0">
                  <c:v>57973.73364126251</c:v>
                </c:pt>
                <c:pt idx="2138" formatCode="#,##0">
                  <c:v>58000.86220169361</c:v>
                </c:pt>
                <c:pt idx="2139" formatCode="#,##0">
                  <c:v>58027.99076212471</c:v>
                </c:pt>
                <c:pt idx="2140" formatCode="#,##0">
                  <c:v>58055.11932255582</c:v>
                </c:pt>
                <c:pt idx="2141" formatCode="#,##0">
                  <c:v>58082.24788298691</c:v>
                </c:pt>
                <c:pt idx="2142" formatCode="#,##0">
                  <c:v>58109.37644341802</c:v>
                </c:pt>
                <c:pt idx="2143" formatCode="#,##0">
                  <c:v>58136.50500384912</c:v>
                </c:pt>
                <c:pt idx="2144" formatCode="#,##0">
                  <c:v>58163.63356428022</c:v>
                </c:pt>
                <c:pt idx="2145" formatCode="#,##0">
                  <c:v>58190.76212471132</c:v>
                </c:pt>
                <c:pt idx="2146" formatCode="#,##0">
                  <c:v>58217.89068514242</c:v>
                </c:pt>
                <c:pt idx="2147" formatCode="#,##0">
                  <c:v>58245.01924557352</c:v>
                </c:pt>
                <c:pt idx="2148" formatCode="#,##0">
                  <c:v>58272.14780600462</c:v>
                </c:pt>
                <c:pt idx="2149" formatCode="#,##0">
                  <c:v>58299.27636643572</c:v>
                </c:pt>
                <c:pt idx="2150" formatCode="#,##0">
                  <c:v>58326.40492686682</c:v>
                </c:pt>
                <c:pt idx="2151" formatCode="#,##0">
                  <c:v>58353.53348729792</c:v>
                </c:pt>
                <c:pt idx="2152" formatCode="#,##0">
                  <c:v>58380.66204772903</c:v>
                </c:pt>
                <c:pt idx="2153" formatCode="#,##0">
                  <c:v>58407.79060816012</c:v>
                </c:pt>
                <c:pt idx="2154" formatCode="#,##0">
                  <c:v>58434.91916859122</c:v>
                </c:pt>
                <c:pt idx="2155" formatCode="#,##0">
                  <c:v>58462.04772902233</c:v>
                </c:pt>
                <c:pt idx="2156" formatCode="#,##0">
                  <c:v>58489.17628945342</c:v>
                </c:pt>
                <c:pt idx="2157" formatCode="#,##0">
                  <c:v>58516.30484988453</c:v>
                </c:pt>
                <c:pt idx="2158" formatCode="#,##0">
                  <c:v>58543.43341031563</c:v>
                </c:pt>
                <c:pt idx="2159" formatCode="#,##0">
                  <c:v>58570.56197074673</c:v>
                </c:pt>
                <c:pt idx="2160" formatCode="#,##0">
                  <c:v>58597.69053117783</c:v>
                </c:pt>
                <c:pt idx="2161" formatCode="#,##0">
                  <c:v>58624.81909160892</c:v>
                </c:pt>
                <c:pt idx="2162" formatCode="#,##0">
                  <c:v>58651.94765204003</c:v>
                </c:pt>
                <c:pt idx="2163" formatCode="#,##0">
                  <c:v>58679.07621247113</c:v>
                </c:pt>
                <c:pt idx="2164" formatCode="#,##0">
                  <c:v>58706.20477290224</c:v>
                </c:pt>
                <c:pt idx="2165" formatCode="#,##0">
                  <c:v>58733.33333333334</c:v>
                </c:pt>
                <c:pt idx="2166" formatCode="#,##0">
                  <c:v>58760.46189376443</c:v>
                </c:pt>
                <c:pt idx="2167" formatCode="#,##0">
                  <c:v>58787.59045419554</c:v>
                </c:pt>
                <c:pt idx="2168" formatCode="#,##0">
                  <c:v>58814.71901462664</c:v>
                </c:pt>
                <c:pt idx="2169" formatCode="#,##0">
                  <c:v>58841.84757505774</c:v>
                </c:pt>
                <c:pt idx="2170" formatCode="#,##0">
                  <c:v>58868.97613548883</c:v>
                </c:pt>
                <c:pt idx="2171" formatCode="#,##0">
                  <c:v>58896.10469591994</c:v>
                </c:pt>
                <c:pt idx="2172" formatCode="#,##0">
                  <c:v>58923.23325635104</c:v>
                </c:pt>
                <c:pt idx="2173" formatCode="#,##0">
                  <c:v>58950.36181678214</c:v>
                </c:pt>
                <c:pt idx="2174" formatCode="#,##0">
                  <c:v>58977.49037721325</c:v>
                </c:pt>
                <c:pt idx="2175" formatCode="#,##0">
                  <c:v>59004.61893764434</c:v>
                </c:pt>
                <c:pt idx="2176" formatCode="#,##0">
                  <c:v>59031.74749807544</c:v>
                </c:pt>
                <c:pt idx="2177" formatCode="#,##0">
                  <c:v>59058.87605850654</c:v>
                </c:pt>
                <c:pt idx="2178" formatCode="#,##0">
                  <c:v>59086.00461893764</c:v>
                </c:pt>
                <c:pt idx="2179" formatCode="#,##0">
                  <c:v>59113.13317936875</c:v>
                </c:pt>
                <c:pt idx="2180" formatCode="#,##0">
                  <c:v>59140.26173979985</c:v>
                </c:pt>
                <c:pt idx="2181" formatCode="#,##0">
                  <c:v>59167.39030023095</c:v>
                </c:pt>
                <c:pt idx="2182" formatCode="#,##0">
                  <c:v>59194.51886066205</c:v>
                </c:pt>
                <c:pt idx="2183" formatCode="#,##0">
                  <c:v>59221.64742109315</c:v>
                </c:pt>
                <c:pt idx="2184" formatCode="#,##0">
                  <c:v>59248.77598152425</c:v>
                </c:pt>
                <c:pt idx="2185" formatCode="#,##0">
                  <c:v>59275.90454195535</c:v>
                </c:pt>
                <c:pt idx="2186" formatCode="#,##0">
                  <c:v>59303.03310238646</c:v>
                </c:pt>
                <c:pt idx="2187" formatCode="#,##0">
                  <c:v>59330.16166281755</c:v>
                </c:pt>
                <c:pt idx="2188" formatCode="#,##0">
                  <c:v>59357.29022324865</c:v>
                </c:pt>
                <c:pt idx="2189" formatCode="#,##0">
                  <c:v>59384.41878367976</c:v>
                </c:pt>
                <c:pt idx="2190" formatCode="#,##0">
                  <c:v>59411.54734411086</c:v>
                </c:pt>
                <c:pt idx="2191" formatCode="#,##0">
                  <c:v>59438.67590454196</c:v>
                </c:pt>
                <c:pt idx="2192" formatCode="#,##0">
                  <c:v>59465.80446497306</c:v>
                </c:pt>
                <c:pt idx="2193" formatCode="#,##0">
                  <c:v>59492.93302540415</c:v>
                </c:pt>
                <c:pt idx="2194" formatCode="#,##0">
                  <c:v>59520.06158583526</c:v>
                </c:pt>
                <c:pt idx="2195" formatCode="#,##0">
                  <c:v>59547.19014626636</c:v>
                </c:pt>
                <c:pt idx="2196" formatCode="#,##0">
                  <c:v>59574.31870669746</c:v>
                </c:pt>
                <c:pt idx="2197" formatCode="#,##0">
                  <c:v>59601.44726712856</c:v>
                </c:pt>
                <c:pt idx="2198" formatCode="#,##0">
                  <c:v>59628.57582755966</c:v>
                </c:pt>
                <c:pt idx="2199" formatCode="#,##0">
                  <c:v>59655.70438799077</c:v>
                </c:pt>
                <c:pt idx="2200" formatCode="#,##0">
                  <c:v>59682.83294842186</c:v>
                </c:pt>
                <c:pt idx="2201" formatCode="#,##0">
                  <c:v>59709.96150885297</c:v>
                </c:pt>
                <c:pt idx="2202" formatCode="#,##0">
                  <c:v>59737.09006928407</c:v>
                </c:pt>
                <c:pt idx="2203" formatCode="#,##0">
                  <c:v>59764.21862971516</c:v>
                </c:pt>
                <c:pt idx="2204" formatCode="#,##0">
                  <c:v>59791.34719014627</c:v>
                </c:pt>
                <c:pt idx="2205" formatCode="#,##0">
                  <c:v>59818.47575057737</c:v>
                </c:pt>
                <c:pt idx="2206" formatCode="#,##0">
                  <c:v>59845.60431100847</c:v>
                </c:pt>
                <c:pt idx="2207" formatCode="#,##0">
                  <c:v>59872.73287143957</c:v>
                </c:pt>
                <c:pt idx="2208" formatCode="#,##0">
                  <c:v>59899.86143187068</c:v>
                </c:pt>
                <c:pt idx="2209" formatCode="#,##0">
                  <c:v>59926.98999230177</c:v>
                </c:pt>
                <c:pt idx="2210" formatCode="#,##0">
                  <c:v>59954.11855273287</c:v>
                </c:pt>
                <c:pt idx="2211" formatCode="#,##0">
                  <c:v>59981.24711316398</c:v>
                </c:pt>
                <c:pt idx="2212" formatCode="#,##0">
                  <c:v>60008.37567359507</c:v>
                </c:pt>
                <c:pt idx="2213" formatCode="#,##0">
                  <c:v>60035.50423402617</c:v>
                </c:pt>
                <c:pt idx="2214" formatCode="#,##0">
                  <c:v>60062.63279445728</c:v>
                </c:pt>
                <c:pt idx="2215" formatCode="#,##0">
                  <c:v>60089.76135488837</c:v>
                </c:pt>
                <c:pt idx="2216" formatCode="#,##0">
                  <c:v>60116.88991531947</c:v>
                </c:pt>
                <c:pt idx="2217" formatCode="#,##0">
                  <c:v>60144.01847575057</c:v>
                </c:pt>
                <c:pt idx="2218" formatCode="#,##0">
                  <c:v>60171.14703618168</c:v>
                </c:pt>
                <c:pt idx="2219" formatCode="#,##0">
                  <c:v>60198.27559661278</c:v>
                </c:pt>
                <c:pt idx="2220" formatCode="#,##0">
                  <c:v>60225.40415704387</c:v>
                </c:pt>
                <c:pt idx="2221" formatCode="#,##0">
                  <c:v>60252.53271747498</c:v>
                </c:pt>
                <c:pt idx="2222" formatCode="#,##0">
                  <c:v>60279.66127790608</c:v>
                </c:pt>
                <c:pt idx="2223" formatCode="#,##0">
                  <c:v>60306.78983833718</c:v>
                </c:pt>
                <c:pt idx="2224" formatCode="#,##0">
                  <c:v>60333.91839876828</c:v>
                </c:pt>
                <c:pt idx="2225" formatCode="#,##0">
                  <c:v>60361.04695919938</c:v>
                </c:pt>
                <c:pt idx="2226" formatCode="#,##0">
                  <c:v>60388.17551963049</c:v>
                </c:pt>
                <c:pt idx="2227" formatCode="#,##0">
                  <c:v>60415.30408006159</c:v>
                </c:pt>
                <c:pt idx="2228" formatCode="#,##0">
                  <c:v>60442.4326404927</c:v>
                </c:pt>
                <c:pt idx="2229" formatCode="#,##0">
                  <c:v>60469.56120092379</c:v>
                </c:pt>
                <c:pt idx="2230" formatCode="#,##0">
                  <c:v>60496.68976135489</c:v>
                </c:pt>
                <c:pt idx="2231" formatCode="#,##0">
                  <c:v>60523.818321786</c:v>
                </c:pt>
                <c:pt idx="2232" formatCode="#,##0">
                  <c:v>60550.94688221709</c:v>
                </c:pt>
                <c:pt idx="2233" formatCode="#,##0">
                  <c:v>60578.07544264819</c:v>
                </c:pt>
                <c:pt idx="2234" formatCode="#,##0">
                  <c:v>60605.20400307929</c:v>
                </c:pt>
                <c:pt idx="2235" formatCode="#,##0">
                  <c:v>60632.3325635104</c:v>
                </c:pt>
                <c:pt idx="2236" formatCode="#,##0">
                  <c:v>60659.4611239415</c:v>
                </c:pt>
                <c:pt idx="2237" formatCode="#,##0">
                  <c:v>60686.5896843726</c:v>
                </c:pt>
                <c:pt idx="2238" formatCode="#,##0">
                  <c:v>60713.7182448037</c:v>
                </c:pt>
                <c:pt idx="2239" formatCode="#,##0">
                  <c:v>60740.8468052348</c:v>
                </c:pt>
                <c:pt idx="2240" formatCode="#,##0">
                  <c:v>60767.9753656659</c:v>
                </c:pt>
                <c:pt idx="2241" formatCode="#,##0">
                  <c:v>60795.103926097</c:v>
                </c:pt>
                <c:pt idx="2242" formatCode="#,##0">
                  <c:v>60822.2324865281</c:v>
                </c:pt>
                <c:pt idx="2243" formatCode="#,##0">
                  <c:v>60849.3610469592</c:v>
                </c:pt>
                <c:pt idx="2244" formatCode="#,##0">
                  <c:v>60876.4896073903</c:v>
                </c:pt>
                <c:pt idx="2245" formatCode="#,##0">
                  <c:v>60903.61816782141</c:v>
                </c:pt>
                <c:pt idx="2246" formatCode="#,##0">
                  <c:v>60930.7467282525</c:v>
                </c:pt>
                <c:pt idx="2247" formatCode="#,##0">
                  <c:v>60957.87528868361</c:v>
                </c:pt>
                <c:pt idx="2248" formatCode="#,##0">
                  <c:v>60985.00384911471</c:v>
                </c:pt>
                <c:pt idx="2249" formatCode="#,##0">
                  <c:v>61012.1324095458</c:v>
                </c:pt>
                <c:pt idx="2250" formatCode="#,##0">
                  <c:v>61039.26096997691</c:v>
                </c:pt>
                <c:pt idx="2251" formatCode="#,##0">
                  <c:v>61066.389530408</c:v>
                </c:pt>
                <c:pt idx="2252" formatCode="#,##0">
                  <c:v>61093.51809083911</c:v>
                </c:pt>
                <c:pt idx="2253" formatCode="#,##0">
                  <c:v>61120.64665127021</c:v>
                </c:pt>
                <c:pt idx="2254" formatCode="#,##0">
                  <c:v>61147.77521170131</c:v>
                </c:pt>
                <c:pt idx="2255" formatCode="#,##0">
                  <c:v>61174.90377213241</c:v>
                </c:pt>
                <c:pt idx="2256" formatCode="#,##0">
                  <c:v>61202.03233256351</c:v>
                </c:pt>
                <c:pt idx="2257" formatCode="#,##0">
                  <c:v>61229.16089299462</c:v>
                </c:pt>
                <c:pt idx="2258" formatCode="#,##0">
                  <c:v>61256.28945342571</c:v>
                </c:pt>
                <c:pt idx="2259" formatCode="#,##0">
                  <c:v>61283.4180138568</c:v>
                </c:pt>
                <c:pt idx="2260" formatCode="#,##0">
                  <c:v>61310.54657428791</c:v>
                </c:pt>
                <c:pt idx="2261" formatCode="#,##0">
                  <c:v>61337.67513471901</c:v>
                </c:pt>
                <c:pt idx="2262" formatCode="#,##0">
                  <c:v>61364.80369515012</c:v>
                </c:pt>
                <c:pt idx="2263" formatCode="#,##0">
                  <c:v>61391.93225558122</c:v>
                </c:pt>
                <c:pt idx="2264" formatCode="#,##0">
                  <c:v>61419.06081601232</c:v>
                </c:pt>
                <c:pt idx="2265" formatCode="#,##0">
                  <c:v>61446.18937644342</c:v>
                </c:pt>
                <c:pt idx="2266" formatCode="#,##0">
                  <c:v>61473.31793687451</c:v>
                </c:pt>
                <c:pt idx="2267" formatCode="#,##0">
                  <c:v>61500.44649730562</c:v>
                </c:pt>
                <c:pt idx="2268" formatCode="#,##0">
                  <c:v>61527.57505773672</c:v>
                </c:pt>
                <c:pt idx="2269" formatCode="#,##0">
                  <c:v>61554.70361816783</c:v>
                </c:pt>
                <c:pt idx="2270" formatCode="#,##0">
                  <c:v>61581.83217859892</c:v>
                </c:pt>
                <c:pt idx="2271" formatCode="#,##0">
                  <c:v>61608.96073903002</c:v>
                </c:pt>
                <c:pt idx="2272" formatCode="#,##0">
                  <c:v>61636.08929946112</c:v>
                </c:pt>
                <c:pt idx="2273" formatCode="#,##0">
                  <c:v>61663.21785989222</c:v>
                </c:pt>
                <c:pt idx="2274" formatCode="#,##0">
                  <c:v>61690.34642032333</c:v>
                </c:pt>
                <c:pt idx="2275" formatCode="#,##0">
                  <c:v>61717.47498075443</c:v>
                </c:pt>
                <c:pt idx="2276" formatCode="#,##0">
                  <c:v>61744.60354118553</c:v>
                </c:pt>
                <c:pt idx="2277" formatCode="#,##0">
                  <c:v>61771.73210161663</c:v>
                </c:pt>
                <c:pt idx="2278" formatCode="#,##0">
                  <c:v>61798.86066204773</c:v>
                </c:pt>
                <c:pt idx="2279" formatCode="#,##0">
                  <c:v>61825.98922247883</c:v>
                </c:pt>
                <c:pt idx="2280" formatCode="#,##0">
                  <c:v>61853.11778290993</c:v>
                </c:pt>
                <c:pt idx="2281" formatCode="#,##0">
                  <c:v>61880.24634334103</c:v>
                </c:pt>
                <c:pt idx="2282" formatCode="#,##0">
                  <c:v>61907.37490377213</c:v>
                </c:pt>
                <c:pt idx="2283" formatCode="#,##0">
                  <c:v>61934.50346420323</c:v>
                </c:pt>
                <c:pt idx="2284" formatCode="#,##0">
                  <c:v>61961.63202463434</c:v>
                </c:pt>
                <c:pt idx="2285" formatCode="#,##0">
                  <c:v>61988.76058506544</c:v>
                </c:pt>
                <c:pt idx="2286" formatCode="#,##0">
                  <c:v>62015.88914549654</c:v>
                </c:pt>
                <c:pt idx="2287" formatCode="#,##0">
                  <c:v>62043.01770592764</c:v>
                </c:pt>
                <c:pt idx="2288" formatCode="#,##0">
                  <c:v>62070.14626635873</c:v>
                </c:pt>
                <c:pt idx="2289" formatCode="#,##0">
                  <c:v>62097.27482678984</c:v>
                </c:pt>
                <c:pt idx="2290" formatCode="#,##0">
                  <c:v>62124.40338722094</c:v>
                </c:pt>
                <c:pt idx="2291" formatCode="#,##0">
                  <c:v>62151.53194765205</c:v>
                </c:pt>
                <c:pt idx="2292" formatCode="#,##0">
                  <c:v>62178.66050808314</c:v>
                </c:pt>
                <c:pt idx="2293" formatCode="#,##0">
                  <c:v>62205.78906851424</c:v>
                </c:pt>
                <c:pt idx="2294" formatCode="#,##0">
                  <c:v>62232.91762894535</c:v>
                </c:pt>
                <c:pt idx="2295" formatCode="#,##0">
                  <c:v>62260.04618937644</c:v>
                </c:pt>
                <c:pt idx="2296" formatCode="#,##0">
                  <c:v>62287.17474980755</c:v>
                </c:pt>
                <c:pt idx="2297" formatCode="#,##0">
                  <c:v>62314.30331023865</c:v>
                </c:pt>
                <c:pt idx="2298" formatCode="#,##0">
                  <c:v>62341.43187066974</c:v>
                </c:pt>
                <c:pt idx="2299" formatCode="#,##0">
                  <c:v>62368.56043110085</c:v>
                </c:pt>
                <c:pt idx="2300" formatCode="#,##0">
                  <c:v>62395.68899153195</c:v>
                </c:pt>
                <c:pt idx="2301" formatCode="#,##0">
                  <c:v>62422.81755196305</c:v>
                </c:pt>
                <c:pt idx="2302" formatCode="#,##0">
                  <c:v>62449.94611239415</c:v>
                </c:pt>
                <c:pt idx="2303" formatCode="#,##0">
                  <c:v>62477.07467282525</c:v>
                </c:pt>
                <c:pt idx="2304" formatCode="#,##0">
                  <c:v>62504.20323325635</c:v>
                </c:pt>
                <c:pt idx="2305" formatCode="#,##0">
                  <c:v>62531.33179368745</c:v>
                </c:pt>
                <c:pt idx="2306" formatCode="#,##0">
                  <c:v>62558.46035411855</c:v>
                </c:pt>
                <c:pt idx="2307" formatCode="#,##0">
                  <c:v>62585.58891454965</c:v>
                </c:pt>
                <c:pt idx="2308" formatCode="#,##0">
                  <c:v>62612.71747498076</c:v>
                </c:pt>
                <c:pt idx="2309" formatCode="#,##0">
                  <c:v>62639.84603541185</c:v>
                </c:pt>
                <c:pt idx="2310" formatCode="#,##0">
                  <c:v>62666.97459584295</c:v>
                </c:pt>
                <c:pt idx="2311" formatCode="#,##0">
                  <c:v>62694.10315627406</c:v>
                </c:pt>
                <c:pt idx="2312" formatCode="#,##0">
                  <c:v>62721.23171670516</c:v>
                </c:pt>
                <c:pt idx="2313" formatCode="#,##0">
                  <c:v>62748.36027713626</c:v>
                </c:pt>
                <c:pt idx="2314" formatCode="#,##0">
                  <c:v>62775.48883756736</c:v>
                </c:pt>
                <c:pt idx="2315" formatCode="#,##0">
                  <c:v>62802.61739799845</c:v>
                </c:pt>
                <c:pt idx="2316" formatCode="#,##0">
                  <c:v>62829.74595842956</c:v>
                </c:pt>
                <c:pt idx="2317" formatCode="#,##0">
                  <c:v>62856.87451886066</c:v>
                </c:pt>
                <c:pt idx="2318" formatCode="#,##0">
                  <c:v>62884.00307929177</c:v>
                </c:pt>
                <c:pt idx="2319" formatCode="#,##0">
                  <c:v>62911.13163972287</c:v>
                </c:pt>
                <c:pt idx="2320" formatCode="#,##0">
                  <c:v>62938.26020015396</c:v>
                </c:pt>
                <c:pt idx="2321" formatCode="#,##0">
                  <c:v>62965.38876058507</c:v>
                </c:pt>
                <c:pt idx="2322" formatCode="#,##0">
                  <c:v>62992.51732101617</c:v>
                </c:pt>
                <c:pt idx="2323" formatCode="#,##0">
                  <c:v>63019.64588144727</c:v>
                </c:pt>
                <c:pt idx="2324" formatCode="#,##0">
                  <c:v>63046.77444187837</c:v>
                </c:pt>
                <c:pt idx="2325" formatCode="#,##0">
                  <c:v>63073.90300230947</c:v>
                </c:pt>
                <c:pt idx="2326" formatCode="#,##0">
                  <c:v>63101.03156274057</c:v>
                </c:pt>
                <c:pt idx="2327" formatCode="#,##0">
                  <c:v>63128.16012317167</c:v>
                </c:pt>
                <c:pt idx="2328" formatCode="#,##0">
                  <c:v>63155.28868360278</c:v>
                </c:pt>
                <c:pt idx="2329" formatCode="#,##0">
                  <c:v>63182.41724403387</c:v>
                </c:pt>
                <c:pt idx="2330" formatCode="#,##0">
                  <c:v>63209.54580446497</c:v>
                </c:pt>
                <c:pt idx="2331" formatCode="#,##0">
                  <c:v>63236.67436489607</c:v>
                </c:pt>
                <c:pt idx="2332" formatCode="#,##0">
                  <c:v>63263.80292532717</c:v>
                </c:pt>
                <c:pt idx="2333" formatCode="#,##0">
                  <c:v>63290.93148575828</c:v>
                </c:pt>
                <c:pt idx="2334" formatCode="#,##0">
                  <c:v>63318.06004618938</c:v>
                </c:pt>
                <c:pt idx="2335" formatCode="#,##0">
                  <c:v>63345.18860662048</c:v>
                </c:pt>
                <c:pt idx="2336" formatCode="#,##0">
                  <c:v>63372.31716705158</c:v>
                </c:pt>
                <c:pt idx="2337" formatCode="#,##0">
                  <c:v>63399.44572748268</c:v>
                </c:pt>
                <c:pt idx="2338" formatCode="#,##0">
                  <c:v>63426.57428791378</c:v>
                </c:pt>
                <c:pt idx="2339" formatCode="#,##0">
                  <c:v>63453.70284834488</c:v>
                </c:pt>
                <c:pt idx="2340" formatCode="#,##0">
                  <c:v>63480.83140877599</c:v>
                </c:pt>
                <c:pt idx="2341" formatCode="#,##0">
                  <c:v>63507.95996920708</c:v>
                </c:pt>
                <c:pt idx="2342" formatCode="#,##0">
                  <c:v>63535.08852963818</c:v>
                </c:pt>
                <c:pt idx="2343" formatCode="#,##0">
                  <c:v>63562.21709006929</c:v>
                </c:pt>
                <c:pt idx="2344" formatCode="#,##0">
                  <c:v>63589.34565050039</c:v>
                </c:pt>
                <c:pt idx="2345" formatCode="#,##0">
                  <c:v>63616.4742109315</c:v>
                </c:pt>
                <c:pt idx="2346" formatCode="#,##0">
                  <c:v>63643.60277136259</c:v>
                </c:pt>
                <c:pt idx="2347" formatCode="#,##0">
                  <c:v>63670.73133179369</c:v>
                </c:pt>
                <c:pt idx="2348" formatCode="#,##0">
                  <c:v>63697.8598922248</c:v>
                </c:pt>
                <c:pt idx="2349" formatCode="#,##0">
                  <c:v>63724.98845265589</c:v>
                </c:pt>
                <c:pt idx="2350" formatCode="#,##0">
                  <c:v>63752.117013087</c:v>
                </c:pt>
                <c:pt idx="2351" formatCode="#,##0">
                  <c:v>63779.24557351809</c:v>
                </c:pt>
                <c:pt idx="2352" formatCode="#,##0">
                  <c:v>63806.3741339492</c:v>
                </c:pt>
                <c:pt idx="2353" formatCode="#,##0">
                  <c:v>63833.50269438029</c:v>
                </c:pt>
                <c:pt idx="2354" formatCode="#,##0">
                  <c:v>63860.63125481139</c:v>
                </c:pt>
                <c:pt idx="2355" formatCode="#,##0">
                  <c:v>63887.7598152425</c:v>
                </c:pt>
                <c:pt idx="2356" formatCode="#,##0">
                  <c:v>63914.8883756736</c:v>
                </c:pt>
                <c:pt idx="2357" formatCode="#,##0">
                  <c:v>63942.0169361047</c:v>
                </c:pt>
                <c:pt idx="2358" formatCode="#,##0">
                  <c:v>63969.1454965358</c:v>
                </c:pt>
                <c:pt idx="2359" formatCode="#,##0">
                  <c:v>63996.2740569669</c:v>
                </c:pt>
                <c:pt idx="2360" formatCode="#,##0">
                  <c:v>64023.402617398</c:v>
                </c:pt>
                <c:pt idx="2361" formatCode="#,##0">
                  <c:v>64050.5311778291</c:v>
                </c:pt>
                <c:pt idx="2362" formatCode="#,##0">
                  <c:v>64077.6597382602</c:v>
                </c:pt>
                <c:pt idx="2363" formatCode="#,##0">
                  <c:v>64104.7882986913</c:v>
                </c:pt>
                <c:pt idx="2364" formatCode="#,##0">
                  <c:v>64131.9168591224</c:v>
                </c:pt>
                <c:pt idx="2365" formatCode="#,##0">
                  <c:v>64159.04541955351</c:v>
                </c:pt>
                <c:pt idx="2366" formatCode="#,##0">
                  <c:v>64186.1739799846</c:v>
                </c:pt>
                <c:pt idx="2367" formatCode="#,##0">
                  <c:v>64213.30254041571</c:v>
                </c:pt>
                <c:pt idx="2368" formatCode="#,##0">
                  <c:v>64240.43110084681</c:v>
                </c:pt>
                <c:pt idx="2369" formatCode="#,##0">
                  <c:v>64267.55966127791</c:v>
                </c:pt>
                <c:pt idx="2370" formatCode="#,##0">
                  <c:v>64294.68822170901</c:v>
                </c:pt>
                <c:pt idx="2371" formatCode="#,##0">
                  <c:v>64321.8167821401</c:v>
                </c:pt>
                <c:pt idx="2372" formatCode="#,##0">
                  <c:v>64348.94534257121</c:v>
                </c:pt>
                <c:pt idx="2373" formatCode="#,##0">
                  <c:v>64376.07390300231</c:v>
                </c:pt>
                <c:pt idx="2374" formatCode="#,##0">
                  <c:v>64403.20246343342</c:v>
                </c:pt>
                <c:pt idx="2375" formatCode="#,##0">
                  <c:v>64430.33102386451</c:v>
                </c:pt>
                <c:pt idx="2376" formatCode="#,##0">
                  <c:v>64457.45958429561</c:v>
                </c:pt>
                <c:pt idx="2377" formatCode="#,##0">
                  <c:v>64484.58814472672</c:v>
                </c:pt>
                <c:pt idx="2378" formatCode="#,##0">
                  <c:v>64511.71670515781</c:v>
                </c:pt>
                <c:pt idx="2379" formatCode="#,##0">
                  <c:v>64538.84526558892</c:v>
                </c:pt>
                <c:pt idx="2380" formatCode="#,##0">
                  <c:v>64565.97382602002</c:v>
                </c:pt>
                <c:pt idx="2381" formatCode="#,##0">
                  <c:v>64593.10238645112</c:v>
                </c:pt>
                <c:pt idx="2382" formatCode="#,##0">
                  <c:v>64620.23094688222</c:v>
                </c:pt>
                <c:pt idx="2383" formatCode="#,##0">
                  <c:v>64647.35950731332</c:v>
                </c:pt>
                <c:pt idx="2384" formatCode="#,##0">
                  <c:v>64674.48806774442</c:v>
                </c:pt>
                <c:pt idx="2385" formatCode="#,##0">
                  <c:v>64701.61662817552</c:v>
                </c:pt>
                <c:pt idx="2386" formatCode="#,##0">
                  <c:v>64728.74518860662</c:v>
                </c:pt>
                <c:pt idx="2387" formatCode="#,##0">
                  <c:v>64755.87374903772</c:v>
                </c:pt>
                <c:pt idx="2388" formatCode="#,##0">
                  <c:v>64783.00230946882</c:v>
                </c:pt>
                <c:pt idx="2389" formatCode="#,##0">
                  <c:v>64810.13086989992</c:v>
                </c:pt>
                <c:pt idx="2390" formatCode="#,##0">
                  <c:v>64837.25943033103</c:v>
                </c:pt>
                <c:pt idx="2391" formatCode="#,##0">
                  <c:v>64864.38799076213</c:v>
                </c:pt>
                <c:pt idx="2392" formatCode="#,##0">
                  <c:v>64891.51655119322</c:v>
                </c:pt>
                <c:pt idx="2393" formatCode="#,##0">
                  <c:v>64918.64511162433</c:v>
                </c:pt>
                <c:pt idx="2394" formatCode="#,##0">
                  <c:v>64945.77367205543</c:v>
                </c:pt>
                <c:pt idx="2395" formatCode="#,##0">
                  <c:v>64972.90223248652</c:v>
                </c:pt>
                <c:pt idx="2396" formatCode="#,##0">
                  <c:v>65000.03079291763</c:v>
                </c:pt>
                <c:pt idx="2397" formatCode="#,##0">
                  <c:v>65027.15935334873</c:v>
                </c:pt>
                <c:pt idx="2398" formatCode="#,##0">
                  <c:v>65054.28791377983</c:v>
                </c:pt>
                <c:pt idx="2399" formatCode="#,##0">
                  <c:v>65081.41647421093</c:v>
                </c:pt>
                <c:pt idx="2400" formatCode="#,##0">
                  <c:v>65108.54503464203</c:v>
                </c:pt>
                <c:pt idx="2401" formatCode="#,##0">
                  <c:v>65135.67359507314</c:v>
                </c:pt>
                <c:pt idx="2402" formatCode="#,##0">
                  <c:v>65162.80215550424</c:v>
                </c:pt>
                <c:pt idx="2403" formatCode="#,##0">
                  <c:v>65189.93071593533</c:v>
                </c:pt>
                <c:pt idx="2404" formatCode="#,##0">
                  <c:v>65217.05927636643</c:v>
                </c:pt>
                <c:pt idx="2405" formatCode="#,##0">
                  <c:v>65244.18783679753</c:v>
                </c:pt>
                <c:pt idx="2406" formatCode="#,##0">
                  <c:v>65271.31639722864</c:v>
                </c:pt>
                <c:pt idx="2407" formatCode="#,##0">
                  <c:v>65298.44495765974</c:v>
                </c:pt>
                <c:pt idx="2408" formatCode="#,##0">
                  <c:v>65325.57351809083</c:v>
                </c:pt>
                <c:pt idx="2409" formatCode="#,##0">
                  <c:v>65352.70207852194</c:v>
                </c:pt>
                <c:pt idx="2410" formatCode="#,##0">
                  <c:v>65379.83063895304</c:v>
                </c:pt>
                <c:pt idx="2411" formatCode="#,##0">
                  <c:v>65406.95919938414</c:v>
                </c:pt>
                <c:pt idx="2412" formatCode="#,##0">
                  <c:v>65434.08775981524</c:v>
                </c:pt>
                <c:pt idx="2413" formatCode="#,##0">
                  <c:v>65461.21632024635</c:v>
                </c:pt>
                <c:pt idx="2414" formatCode="#,##0">
                  <c:v>65488.34488067745</c:v>
                </c:pt>
                <c:pt idx="2415" formatCode="#,##0">
                  <c:v>65515.47344110854</c:v>
                </c:pt>
                <c:pt idx="2416" formatCode="#,##0">
                  <c:v>65542.60200153965</c:v>
                </c:pt>
                <c:pt idx="2417" formatCode="#,##0">
                  <c:v>65569.73056197075</c:v>
                </c:pt>
                <c:pt idx="2418" formatCode="#,##0">
                  <c:v>65596.85912240184</c:v>
                </c:pt>
                <c:pt idx="2419" formatCode="#,##0">
                  <c:v>65623.98768283294</c:v>
                </c:pt>
                <c:pt idx="2420" formatCode="#,##0">
                  <c:v>65651.11624326406</c:v>
                </c:pt>
                <c:pt idx="2421" formatCode="#,##0">
                  <c:v>65678.24480369515</c:v>
                </c:pt>
                <c:pt idx="2422" formatCode="#,##0">
                  <c:v>65705.37336412625</c:v>
                </c:pt>
                <c:pt idx="2423" formatCode="#,##0">
                  <c:v>65732.50192455734</c:v>
                </c:pt>
                <c:pt idx="2424" formatCode="#,##0">
                  <c:v>65759.63048498846</c:v>
                </c:pt>
                <c:pt idx="2425" formatCode="#,##0">
                  <c:v>65786.75904541956</c:v>
                </c:pt>
                <c:pt idx="2426" formatCode="#,##0">
                  <c:v>65813.88760585066</c:v>
                </c:pt>
                <c:pt idx="2427" formatCode="#,##0">
                  <c:v>65841.01616628175</c:v>
                </c:pt>
                <c:pt idx="2428" formatCode="#,##0">
                  <c:v>65868.14472671285</c:v>
                </c:pt>
                <c:pt idx="2429" formatCode="#,##0">
                  <c:v>65895.27328714397</c:v>
                </c:pt>
                <c:pt idx="2430" formatCode="#,##0">
                  <c:v>65922.40184757506</c:v>
                </c:pt>
                <c:pt idx="2431" formatCode="#,##0">
                  <c:v>65949.53040800616</c:v>
                </c:pt>
                <c:pt idx="2432" formatCode="#,##0">
                  <c:v>65976.65896843725</c:v>
                </c:pt>
                <c:pt idx="2433" formatCode="#,##0">
                  <c:v>66003.78752886835</c:v>
                </c:pt>
                <c:pt idx="2434" formatCode="#,##0">
                  <c:v>66030.91608929947</c:v>
                </c:pt>
                <c:pt idx="2435" formatCode="#,##0">
                  <c:v>66058.04464973057</c:v>
                </c:pt>
                <c:pt idx="2436" formatCode="#,##0">
                  <c:v>66085.17321016166</c:v>
                </c:pt>
                <c:pt idx="2437" formatCode="#,##0">
                  <c:v>66112.30177059276</c:v>
                </c:pt>
                <c:pt idx="2438" formatCode="#,##0">
                  <c:v>66139.43033102386</c:v>
                </c:pt>
                <c:pt idx="2439" formatCode="#,##0">
                  <c:v>66166.55889145497</c:v>
                </c:pt>
                <c:pt idx="2440" formatCode="#,##0">
                  <c:v>66193.68745188607</c:v>
                </c:pt>
                <c:pt idx="2441" formatCode="#,##0">
                  <c:v>66220.81601231717</c:v>
                </c:pt>
                <c:pt idx="2442" formatCode="#,##0">
                  <c:v>66247.94457274827</c:v>
                </c:pt>
                <c:pt idx="2443" formatCode="#,##0">
                  <c:v>66275.07313317936</c:v>
                </c:pt>
                <c:pt idx="2444" formatCode="#,##0">
                  <c:v>66302.20169361048</c:v>
                </c:pt>
                <c:pt idx="2445" formatCode="#,##0">
                  <c:v>66329.33025404157</c:v>
                </c:pt>
                <c:pt idx="2446" formatCode="#,##0">
                  <c:v>66356.45881447267</c:v>
                </c:pt>
                <c:pt idx="2447" formatCode="#,##0">
                  <c:v>66383.58737490377</c:v>
                </c:pt>
                <c:pt idx="2448" formatCode="#,##0">
                  <c:v>66410.71593533487</c:v>
                </c:pt>
                <c:pt idx="2449" formatCode="#,##0">
                  <c:v>66437.84449576598</c:v>
                </c:pt>
                <c:pt idx="2450" formatCode="#,##0">
                  <c:v>66464.97305619707</c:v>
                </c:pt>
                <c:pt idx="2451" formatCode="#,##0">
                  <c:v>66492.10161662817</c:v>
                </c:pt>
                <c:pt idx="2452" formatCode="#,##0">
                  <c:v>66519.23017705927</c:v>
                </c:pt>
                <c:pt idx="2453" formatCode="#,##0">
                  <c:v>66546.35873749037</c:v>
                </c:pt>
                <c:pt idx="2454" formatCode="#,##0">
                  <c:v>66573.48729792149</c:v>
                </c:pt>
                <c:pt idx="2455" formatCode="#,##0">
                  <c:v>66600.61585835258</c:v>
                </c:pt>
                <c:pt idx="2456" formatCode="#,##0">
                  <c:v>66627.74441878368</c:v>
                </c:pt>
                <c:pt idx="2457" formatCode="#,##0">
                  <c:v>66654.87297921478</c:v>
                </c:pt>
                <c:pt idx="2458" formatCode="#,##0">
                  <c:v>66682.00153964587</c:v>
                </c:pt>
                <c:pt idx="2459" formatCode="#,##0">
                  <c:v>66709.13010007699</c:v>
                </c:pt>
                <c:pt idx="2460" formatCode="#,##0">
                  <c:v>66736.25866050808</c:v>
                </c:pt>
                <c:pt idx="2461" formatCode="#,##0">
                  <c:v>66763.38722093918</c:v>
                </c:pt>
                <c:pt idx="2462" formatCode="#,##0">
                  <c:v>66790.51578137028</c:v>
                </c:pt>
                <c:pt idx="2463" formatCode="#,##0">
                  <c:v>66817.6443418014</c:v>
                </c:pt>
                <c:pt idx="2464" formatCode="#,##0">
                  <c:v>66844.77290223249</c:v>
                </c:pt>
                <c:pt idx="2465" formatCode="#,##0">
                  <c:v>66871.9014626636</c:v>
                </c:pt>
                <c:pt idx="2466" formatCode="#,##0">
                  <c:v>66899.03002309469</c:v>
                </c:pt>
                <c:pt idx="2467" formatCode="#,##0">
                  <c:v>66926.15858352579</c:v>
                </c:pt>
                <c:pt idx="2468" formatCode="#,##0">
                  <c:v>66953.2871439569</c:v>
                </c:pt>
                <c:pt idx="2469" formatCode="#,##0">
                  <c:v>66980.415704388</c:v>
                </c:pt>
                <c:pt idx="2470" formatCode="#,##0">
                  <c:v>67007.54426481909</c:v>
                </c:pt>
                <c:pt idx="2471" formatCode="#,##0">
                  <c:v>67034.6728252502</c:v>
                </c:pt>
                <c:pt idx="2472" formatCode="#,##0">
                  <c:v>67061.8013856813</c:v>
                </c:pt>
                <c:pt idx="2473" formatCode="#,##0">
                  <c:v>67088.9299461124</c:v>
                </c:pt>
                <c:pt idx="2474" formatCode="#,##0">
                  <c:v>67116.0585065435</c:v>
                </c:pt>
                <c:pt idx="2475" formatCode="#,##0">
                  <c:v>67143.1870669746</c:v>
                </c:pt>
                <c:pt idx="2476" formatCode="#,##0">
                  <c:v>67170.3156274057</c:v>
                </c:pt>
                <c:pt idx="2477" formatCode="#,##0">
                  <c:v>67197.44418783679</c:v>
                </c:pt>
                <c:pt idx="2478" formatCode="#,##0">
                  <c:v>67224.5727482679</c:v>
                </c:pt>
                <c:pt idx="2479" formatCode="#,##0">
                  <c:v>67251.701308699</c:v>
                </c:pt>
                <c:pt idx="2480" formatCode="#,##0">
                  <c:v>67278.8298691301</c:v>
                </c:pt>
                <c:pt idx="2481" formatCode="#,##0">
                  <c:v>67305.9584295612</c:v>
                </c:pt>
                <c:pt idx="2482" formatCode="#,##0">
                  <c:v>67333.0869899923</c:v>
                </c:pt>
                <c:pt idx="2483" formatCode="#,##0">
                  <c:v>67360.21555042341</c:v>
                </c:pt>
                <c:pt idx="2484" formatCode="#,##0">
                  <c:v>67387.3441108545</c:v>
                </c:pt>
                <c:pt idx="2485" formatCode="#,##0">
                  <c:v>67414.47267128561</c:v>
                </c:pt>
                <c:pt idx="2486" formatCode="#,##0">
                  <c:v>67441.6012317167</c:v>
                </c:pt>
                <c:pt idx="2487" formatCode="#,##0">
                  <c:v>67468.7297921478</c:v>
                </c:pt>
                <c:pt idx="2488" formatCode="#,##0">
                  <c:v>67495.8583525789</c:v>
                </c:pt>
                <c:pt idx="2489" formatCode="#,##0">
                  <c:v>67522.98691301001</c:v>
                </c:pt>
                <c:pt idx="2490" formatCode="#,##0">
                  <c:v>67550.1154734411</c:v>
                </c:pt>
                <c:pt idx="2491" formatCode="#,##0">
                  <c:v>67577.24403387221</c:v>
                </c:pt>
                <c:pt idx="2492" formatCode="#,##0">
                  <c:v>67604.3725943033</c:v>
                </c:pt>
                <c:pt idx="2493" formatCode="#,##0">
                  <c:v>67631.5011547344</c:v>
                </c:pt>
                <c:pt idx="2494" formatCode="#,##0">
                  <c:v>67658.6297151655</c:v>
                </c:pt>
                <c:pt idx="2495" formatCode="#,##0">
                  <c:v>67685.75827559661</c:v>
                </c:pt>
                <c:pt idx="2496" formatCode="#,##0">
                  <c:v>67712.88683602771</c:v>
                </c:pt>
                <c:pt idx="2497" formatCode="#,##0">
                  <c:v>67740.0153964588</c:v>
                </c:pt>
                <c:pt idx="2498" formatCode="#,##0">
                  <c:v>67767.14395688992</c:v>
                </c:pt>
                <c:pt idx="2499" formatCode="#,##0">
                  <c:v>67794.27251732102</c:v>
                </c:pt>
                <c:pt idx="2500" formatCode="#,##0">
                  <c:v>67821.40107775212</c:v>
                </c:pt>
                <c:pt idx="2501" formatCode="#,##0">
                  <c:v>67848.5296381832</c:v>
                </c:pt>
                <c:pt idx="2502" formatCode="#,##0">
                  <c:v>67875.6581986143</c:v>
                </c:pt>
                <c:pt idx="2503" formatCode="#,##0">
                  <c:v>67902.78675904543</c:v>
                </c:pt>
                <c:pt idx="2504" formatCode="#,##0">
                  <c:v>67929.91531947652</c:v>
                </c:pt>
                <c:pt idx="2505" formatCode="#,##0">
                  <c:v>67957.04387990762</c:v>
                </c:pt>
                <c:pt idx="2506" formatCode="#,##0">
                  <c:v>67984.1724403387</c:v>
                </c:pt>
                <c:pt idx="2507" formatCode="#,##0">
                  <c:v>68011.30100076983</c:v>
                </c:pt>
                <c:pt idx="2508" formatCode="#,##0">
                  <c:v>68038.42956120093</c:v>
                </c:pt>
                <c:pt idx="2509" formatCode="#,##0">
                  <c:v>68065.55812163202</c:v>
                </c:pt>
                <c:pt idx="2510" formatCode="#,##0">
                  <c:v>68092.68668206313</c:v>
                </c:pt>
                <c:pt idx="2511" formatCode="#,##0">
                  <c:v>68119.81524249422</c:v>
                </c:pt>
                <c:pt idx="2512" formatCode="#,##0">
                  <c:v>68146.94380292534</c:v>
                </c:pt>
                <c:pt idx="2513" formatCode="#,##0">
                  <c:v>68174.07236335643</c:v>
                </c:pt>
                <c:pt idx="2514" formatCode="#,##0">
                  <c:v>68201.20092378753</c:v>
                </c:pt>
                <c:pt idx="2515" formatCode="#,##0">
                  <c:v>68228.32948421862</c:v>
                </c:pt>
                <c:pt idx="2516" formatCode="#,##0">
                  <c:v>68255.45804464973</c:v>
                </c:pt>
                <c:pt idx="2517" formatCode="#,##0">
                  <c:v>68282.58660508084</c:v>
                </c:pt>
                <c:pt idx="2518" formatCode="#,##0">
                  <c:v>68309.71516551193</c:v>
                </c:pt>
                <c:pt idx="2519" formatCode="#,##0">
                  <c:v>68336.84372594303</c:v>
                </c:pt>
                <c:pt idx="2520" formatCode="#,##0">
                  <c:v>68363.97228637413</c:v>
                </c:pt>
                <c:pt idx="2521" formatCode="#,##0">
                  <c:v>68391.10084680523</c:v>
                </c:pt>
                <c:pt idx="2522" formatCode="#,##0">
                  <c:v>68418.22940723634</c:v>
                </c:pt>
                <c:pt idx="2523" formatCode="#,##0">
                  <c:v>68445.35796766744</c:v>
                </c:pt>
                <c:pt idx="2524" formatCode="#,##0">
                  <c:v>68472.48652809854</c:v>
                </c:pt>
                <c:pt idx="2525" formatCode="#,##0">
                  <c:v>68499.61508852964</c:v>
                </c:pt>
                <c:pt idx="2526" formatCode="#,##0">
                  <c:v>68526.74364896074</c:v>
                </c:pt>
                <c:pt idx="2527" formatCode="#,##0">
                  <c:v>68553.87220939184</c:v>
                </c:pt>
                <c:pt idx="2528" formatCode="#,##0">
                  <c:v>68581.00076982294</c:v>
                </c:pt>
                <c:pt idx="2529" formatCode="#,##0">
                  <c:v>68608.12933025404</c:v>
                </c:pt>
                <c:pt idx="2530" formatCode="#,##0">
                  <c:v>68635.25789068514</c:v>
                </c:pt>
                <c:pt idx="2531" formatCode="#,##0">
                  <c:v>68662.38645111624</c:v>
                </c:pt>
                <c:pt idx="2532" formatCode="#,##0">
                  <c:v>68689.51501154735</c:v>
                </c:pt>
                <c:pt idx="2533" formatCode="#,##0">
                  <c:v>68716.64357197845</c:v>
                </c:pt>
                <c:pt idx="2534" formatCode="#,##0">
                  <c:v>68743.77213240955</c:v>
                </c:pt>
                <c:pt idx="2535" formatCode="#,##0">
                  <c:v>68770.90069284064</c:v>
                </c:pt>
                <c:pt idx="2536" formatCode="#,##0">
                  <c:v>68798.02925327174</c:v>
                </c:pt>
                <c:pt idx="2537" formatCode="#,##0">
                  <c:v>68825.15781370286</c:v>
                </c:pt>
                <c:pt idx="2538" formatCode="#,##0">
                  <c:v>68852.28637413395</c:v>
                </c:pt>
                <c:pt idx="2539" formatCode="#,##0">
                  <c:v>68879.41493456505</c:v>
                </c:pt>
                <c:pt idx="2540" formatCode="#,##0">
                  <c:v>68906.54349499614</c:v>
                </c:pt>
                <c:pt idx="2541" formatCode="#,##0">
                  <c:v>68933.67205542724</c:v>
                </c:pt>
                <c:pt idx="2542" formatCode="#,##0">
                  <c:v>68960.80061585835</c:v>
                </c:pt>
                <c:pt idx="2543" formatCode="#,##0">
                  <c:v>68987.92917628946</c:v>
                </c:pt>
                <c:pt idx="2544" formatCode="#,##0">
                  <c:v>69015.05773672056</c:v>
                </c:pt>
                <c:pt idx="2545" formatCode="#,##0">
                  <c:v>69042.18629715165</c:v>
                </c:pt>
                <c:pt idx="2546" formatCode="#,##0">
                  <c:v>69069.31485758277</c:v>
                </c:pt>
                <c:pt idx="2547" formatCode="#,##0">
                  <c:v>69096.44341801386</c:v>
                </c:pt>
                <c:pt idx="2548" formatCode="#,##0">
                  <c:v>69123.57197844496</c:v>
                </c:pt>
                <c:pt idx="2549" formatCode="#,##0">
                  <c:v>69150.70053887606</c:v>
                </c:pt>
                <c:pt idx="2550" formatCode="#,##0">
                  <c:v>69177.82909930715</c:v>
                </c:pt>
                <c:pt idx="2551" formatCode="#,##0">
                  <c:v>69204.95765973826</c:v>
                </c:pt>
                <c:pt idx="2552" formatCode="#,##0">
                  <c:v>69232.08622016937</c:v>
                </c:pt>
                <c:pt idx="2553" formatCode="#,##0">
                  <c:v>69259.21478060047</c:v>
                </c:pt>
                <c:pt idx="2554" formatCode="#,##0">
                  <c:v>69286.34334103156</c:v>
                </c:pt>
                <c:pt idx="2555" formatCode="#,##0">
                  <c:v>69313.47190146266</c:v>
                </c:pt>
                <c:pt idx="2556" formatCode="#,##0">
                  <c:v>69340.60046189377</c:v>
                </c:pt>
                <c:pt idx="2557" formatCode="#,##0">
                  <c:v>69367.72902232487</c:v>
                </c:pt>
                <c:pt idx="2558" formatCode="#,##0">
                  <c:v>69394.85758275596</c:v>
                </c:pt>
                <c:pt idx="2559" formatCode="#,##0">
                  <c:v>69421.98614318707</c:v>
                </c:pt>
                <c:pt idx="2560" formatCode="#,##0">
                  <c:v>69449.11470361816</c:v>
                </c:pt>
                <c:pt idx="2561" formatCode="#,##0">
                  <c:v>69476.24326404928</c:v>
                </c:pt>
                <c:pt idx="2562" formatCode="#,##0">
                  <c:v>69503.37182448037</c:v>
                </c:pt>
                <c:pt idx="2563" formatCode="#,##0">
                  <c:v>69530.50038491147</c:v>
                </c:pt>
                <c:pt idx="2564" formatCode="#,##0">
                  <c:v>69557.62894534257</c:v>
                </c:pt>
                <c:pt idx="2565" formatCode="#,##0">
                  <c:v>69584.75750577367</c:v>
                </c:pt>
                <c:pt idx="2566" formatCode="#,##0">
                  <c:v>69611.88606620478</c:v>
                </c:pt>
                <c:pt idx="2567" formatCode="#,##0">
                  <c:v>69639.01462663587</c:v>
                </c:pt>
                <c:pt idx="2568" formatCode="#,##0">
                  <c:v>69666.14318706698</c:v>
                </c:pt>
                <c:pt idx="2569" formatCode="#,##0">
                  <c:v>69693.27174749807</c:v>
                </c:pt>
                <c:pt idx="2570" formatCode="#,##0">
                  <c:v>69720.40030792917</c:v>
                </c:pt>
                <c:pt idx="2571" formatCode="#,##0">
                  <c:v>69747.52886836028</c:v>
                </c:pt>
                <c:pt idx="2572" formatCode="#,##0">
                  <c:v>69774.65742879138</c:v>
                </c:pt>
                <c:pt idx="2573" formatCode="#,##0">
                  <c:v>69801.78598922248</c:v>
                </c:pt>
                <c:pt idx="2574" formatCode="#,##0">
                  <c:v>69828.91454965358</c:v>
                </c:pt>
                <c:pt idx="2575" formatCode="#,##0">
                  <c:v>69856.04311008467</c:v>
                </c:pt>
                <c:pt idx="2576" formatCode="#,##0">
                  <c:v>69883.17167051578</c:v>
                </c:pt>
                <c:pt idx="2577" formatCode="#,##0">
                  <c:v>69910.30023094689</c:v>
                </c:pt>
                <c:pt idx="2578" formatCode="#,##0">
                  <c:v>69937.42879137798</c:v>
                </c:pt>
                <c:pt idx="2579" formatCode="#,##0">
                  <c:v>69964.55735180908</c:v>
                </c:pt>
                <c:pt idx="2580" formatCode="#,##0">
                  <c:v>69991.68591224018</c:v>
                </c:pt>
                <c:pt idx="2581" formatCode="#,##0">
                  <c:v>70018.8144726713</c:v>
                </c:pt>
                <c:pt idx="2582" formatCode="#,##0">
                  <c:v>70045.94303310239</c:v>
                </c:pt>
                <c:pt idx="2583" formatCode="#,##0">
                  <c:v>70073.07159353349</c:v>
                </c:pt>
                <c:pt idx="2584" formatCode="#,##0">
                  <c:v>70100.20015396459</c:v>
                </c:pt>
                <c:pt idx="2585" formatCode="#,##0">
                  <c:v>70127.32871439568</c:v>
                </c:pt>
                <c:pt idx="2586" formatCode="#,##0">
                  <c:v>70154.4572748268</c:v>
                </c:pt>
                <c:pt idx="2587" formatCode="#,##0">
                  <c:v>70181.58583525789</c:v>
                </c:pt>
                <c:pt idx="2588" formatCode="#,##0">
                  <c:v>70208.714395689</c:v>
                </c:pt>
                <c:pt idx="2589" formatCode="#,##0">
                  <c:v>70235.84295612009</c:v>
                </c:pt>
                <c:pt idx="2590" formatCode="#,##0">
                  <c:v>70262.9715165512</c:v>
                </c:pt>
                <c:pt idx="2591" formatCode="#,##0">
                  <c:v>70290.1000769823</c:v>
                </c:pt>
                <c:pt idx="2592" formatCode="#,##0">
                  <c:v>70317.2286374134</c:v>
                </c:pt>
                <c:pt idx="2593" formatCode="#,##0">
                  <c:v>70344.3571978445</c:v>
                </c:pt>
                <c:pt idx="2594" formatCode="#,##0">
                  <c:v>70371.4857582756</c:v>
                </c:pt>
                <c:pt idx="2595" formatCode="#,##0">
                  <c:v>70398.6143187067</c:v>
                </c:pt>
                <c:pt idx="2596" formatCode="#,##0">
                  <c:v>70425.7428791378</c:v>
                </c:pt>
                <c:pt idx="2597" formatCode="#,##0">
                  <c:v>70452.8714395689</c:v>
                </c:pt>
                <c:pt idx="2598" formatCode="#,##0">
                  <c:v>70480.0</c:v>
                </c:pt>
              </c:numCache>
            </c:numRef>
          </c:cat>
          <c:val>
            <c:numRef>
              <c:f>Teststrecke!$J$23:$J$2621</c:f>
              <c:numCache>
                <c:formatCode>#,##0</c:formatCode>
                <c:ptCount val="2599"/>
                <c:pt idx="0">
                  <c:v>95.94076798550325</c:v>
                </c:pt>
                <c:pt idx="1">
                  <c:v>191.8815359710065</c:v>
                </c:pt>
                <c:pt idx="2">
                  <c:v>787.8223039565097</c:v>
                </c:pt>
                <c:pt idx="3">
                  <c:v>1633.763071942013</c:v>
                </c:pt>
                <c:pt idx="4">
                  <c:v>2104.703839927516</c:v>
                </c:pt>
                <c:pt idx="5">
                  <c:v>2388.144607913019</c:v>
                </c:pt>
                <c:pt idx="6">
                  <c:v>3077.835375898521</c:v>
                </c:pt>
                <c:pt idx="7">
                  <c:v>3470.651143884024</c:v>
                </c:pt>
                <c:pt idx="8">
                  <c:v>4215.029411869528</c:v>
                </c:pt>
                <c:pt idx="9">
                  <c:v>5135.18892985503</c:v>
                </c:pt>
                <c:pt idx="10">
                  <c:v>5643.239072840534</c:v>
                </c:pt>
                <c:pt idx="11">
                  <c:v>6445.234528326037</c:v>
                </c:pt>
                <c:pt idx="12">
                  <c:v>7394.20264006154</c:v>
                </c:pt>
                <c:pt idx="13">
                  <c:v>7916.657079922044</c:v>
                </c:pt>
                <c:pt idx="14">
                  <c:v>8225.854683845047</c:v>
                </c:pt>
                <c:pt idx="15">
                  <c:v>8428.4238697993</c:v>
                </c:pt>
                <c:pt idx="16">
                  <c:v>9077.678846769179</c:v>
                </c:pt>
                <c:pt idx="17">
                  <c:v>9450.27671924687</c:v>
                </c:pt>
                <c:pt idx="18">
                  <c:v>9684.546039478466</c:v>
                </c:pt>
                <c:pt idx="19">
                  <c:v>10349.65108358702</c:v>
                </c:pt>
                <c:pt idx="20">
                  <c:v>11730.17398963404</c:v>
                </c:pt>
                <c:pt idx="21">
                  <c:v>12968.40582665031</c:v>
                </c:pt>
                <c:pt idx="22">
                  <c:v>14135.49212915119</c:v>
                </c:pt>
                <c:pt idx="23">
                  <c:v>14767.00566439438</c:v>
                </c:pt>
                <c:pt idx="24">
                  <c:v>15130.73281600873</c:v>
                </c:pt>
                <c:pt idx="25">
                  <c:v>15360.56677580866</c:v>
                </c:pt>
                <c:pt idx="26">
                  <c:v>15523.45413970137</c:v>
                </c:pt>
                <c:pt idx="27">
                  <c:v>16152.86820564048</c:v>
                </c:pt>
                <c:pt idx="28">
                  <c:v>16515.54562260279</c:v>
                </c:pt>
                <c:pt idx="29">
                  <c:v>16744.85471507669</c:v>
                </c:pt>
                <c:pt idx="30">
                  <c:v>17407.4796453064</c:v>
                </c:pt>
                <c:pt idx="31">
                  <c:v>17286.762494414</c:v>
                </c:pt>
                <c:pt idx="32">
                  <c:v>17274.37430296055</c:v>
                </c:pt>
                <c:pt idx="33">
                  <c:v>17816.15059122658</c:v>
                </c:pt>
                <c:pt idx="34">
                  <c:v>18635.00911935235</c:v>
                </c:pt>
                <c:pt idx="35">
                  <c:v>19092.40876740798</c:v>
                </c:pt>
                <c:pt idx="36">
                  <c:v>19369.07897542855</c:v>
                </c:pt>
                <c:pt idx="37">
                  <c:v>19555.38446343159</c:v>
                </c:pt>
                <c:pt idx="38">
                  <c:v>19696.50759142586</c:v>
                </c:pt>
                <c:pt idx="39">
                  <c:v>20315.03953941574</c:v>
                </c:pt>
                <c:pt idx="40">
                  <c:v>20672.27589740344</c:v>
                </c:pt>
                <c:pt idx="41">
                  <c:v>20898.86446039004</c:v>
                </c:pt>
                <c:pt idx="42">
                  <c:v>21560.12912587609</c:v>
                </c:pt>
                <c:pt idx="43">
                  <c:v>21938.73184261187</c:v>
                </c:pt>
                <c:pt idx="44">
                  <c:v>22676.00358497251</c:v>
                </c:pt>
                <c:pt idx="45">
                  <c:v>23092.60984014558</c:v>
                </c:pt>
                <c:pt idx="46">
                  <c:v>23848.88335172486</c:v>
                </c:pt>
                <c:pt idx="47">
                  <c:v>24274.99049150726</c:v>
                </c:pt>
                <c:pt idx="48">
                  <c:v>25036.01444539121</c:v>
                </c:pt>
                <c:pt idx="49">
                  <c:v>25964.49680632593</c:v>
                </c:pt>
                <c:pt idx="50">
                  <c:v>26976.70837078605</c:v>
                </c:pt>
                <c:pt idx="51">
                  <c:v>27530.78453700886</c:v>
                </c:pt>
                <c:pt idx="52">
                  <c:v>27855.79300411301</c:v>
                </c:pt>
                <c:pt idx="53">
                  <c:v>28566.26762165784</c:v>
                </c:pt>
                <c:pt idx="54">
                  <c:v>28969.47531442301</c:v>
                </c:pt>
                <c:pt idx="55">
                  <c:v>29719.04954479834</c:v>
                </c:pt>
                <c:pt idx="56">
                  <c:v>30141.80704397876</c:v>
                </c:pt>
                <c:pt idx="57">
                  <c:v>30401.15617756172</c:v>
                </c:pt>
                <c:pt idx="58">
                  <c:v>31078.80112834596</c:v>
                </c:pt>
                <c:pt idx="59">
                  <c:v>31965.59398773082</c:v>
                </c:pt>
                <c:pt idx="60">
                  <c:v>32956.96080141601</c:v>
                </c:pt>
                <c:pt idx="61">
                  <c:v>34000.61459225135</c:v>
                </c:pt>
                <c:pt idx="62">
                  <c:v>35070.41187166177</c:v>
                </c:pt>
                <c:pt idx="63">
                  <c:v>36153.28089535973</c:v>
                </c:pt>
                <c:pt idx="64">
                  <c:v>37742.68579120147</c:v>
                </c:pt>
                <c:pt idx="65">
                  <c:v>39085.35862311508</c:v>
                </c:pt>
                <c:pt idx="66">
                  <c:v>39804.66542306465</c:v>
                </c:pt>
                <c:pt idx="67">
                  <c:v>40212.28920703217</c:v>
                </c:pt>
                <c:pt idx="68">
                  <c:v>40464.07148300869</c:v>
                </c:pt>
                <c:pt idx="69">
                  <c:v>40637.9330049897</c:v>
                </c:pt>
                <c:pt idx="70">
                  <c:v>41272.83414997295</c:v>
                </c:pt>
                <c:pt idx="71">
                  <c:v>41638.25510645733</c:v>
                </c:pt>
                <c:pt idx="72">
                  <c:v>42368.93596869228</c:v>
                </c:pt>
                <c:pt idx="73">
                  <c:v>42782.2467838025</c:v>
                </c:pt>
                <c:pt idx="74">
                  <c:v>43536.87257535036</c:v>
                </c:pt>
                <c:pt idx="75">
                  <c:v>43962.15585511705</c:v>
                </c:pt>
                <c:pt idx="76">
                  <c:v>44222.76787899314</c:v>
                </c:pt>
                <c:pt idx="77">
                  <c:v>44901.04427492393</c:v>
                </c:pt>
                <c:pt idx="78">
                  <c:v>45288.15285688208</c:v>
                </c:pt>
                <c:pt idx="79">
                  <c:v>46029.67753185391</c:v>
                </c:pt>
                <c:pt idx="80">
                  <c:v>47448.41025333257</c:v>
                </c:pt>
                <c:pt idx="81">
                  <c:v>48205.74699806466</c:v>
                </c:pt>
                <c:pt idx="82">
                  <c:v>48632.38575442345</c:v>
                </c:pt>
                <c:pt idx="83">
                  <c:v>48893.67551659561</c:v>
                </c:pt>
                <c:pt idx="84">
                  <c:v>49572.29078167443</c:v>
                </c:pt>
                <c:pt idx="85">
                  <c:v>49959.5687982066</c:v>
                </c:pt>
                <c:pt idx="86">
                  <c:v>49201.17819046543</c:v>
                </c:pt>
                <c:pt idx="87">
                  <c:v>49369.9532705876</c:v>
                </c:pt>
                <c:pt idx="88">
                  <c:v>49502.31119464144</c:v>
                </c:pt>
                <c:pt idx="89">
                  <c:v>51616.46054066112</c:v>
                </c:pt>
                <c:pt idx="90">
                  <c:v>52721.5055976637</c:v>
                </c:pt>
                <c:pt idx="91">
                  <c:v>53821.99851015775</c:v>
                </c:pt>
                <c:pt idx="92">
                  <c:v>54420.21535039752</c:v>
                </c:pt>
                <c:pt idx="93">
                  <c:v>55267.29415451016</c:v>
                </c:pt>
                <c:pt idx="94">
                  <c:v>55738.80394055923</c:v>
                </c:pt>
                <c:pt idx="95">
                  <c:v>55522.52921757651</c:v>
                </c:pt>
                <c:pt idx="96">
                  <c:v>55462.3622400779</c:v>
                </c:pt>
                <c:pt idx="97">
                  <c:v>55480.24913532136</c:v>
                </c:pt>
                <c:pt idx="98">
                  <c:v>55537.16296693583</c:v>
                </c:pt>
                <c:pt idx="99">
                  <c:v>55613.59026673582</c:v>
                </c:pt>
                <c:pt idx="100">
                  <c:v>55699.77430062856</c:v>
                </c:pt>
                <c:pt idx="101">
                  <c:v>55790.83670156768</c:v>
                </c:pt>
                <c:pt idx="102">
                  <c:v>56384.33828603</c:v>
                </c:pt>
                <c:pt idx="103">
                  <c:v>56729.05946225391</c:v>
                </c:pt>
                <c:pt idx="104">
                  <c:v>56949.39043435861</c:v>
                </c:pt>
                <c:pt idx="105">
                  <c:v>57107.52630440371</c:v>
                </c:pt>
                <c:pt idx="106">
                  <c:v>57734.56462341901</c:v>
                </c:pt>
                <c:pt idx="107">
                  <c:v>58096.05416691941</c:v>
                </c:pt>
                <c:pt idx="108">
                  <c:v>58824.76932266237</c:v>
                </c:pt>
                <c:pt idx="109">
                  <c:v>59237.09728452659</c:v>
                </c:pt>
                <c:pt idx="110">
                  <c:v>59991.23164945146</c:v>
                </c:pt>
                <c:pt idx="111">
                  <c:v>60416.26921590664</c:v>
                </c:pt>
                <c:pt idx="112">
                  <c:v>60676.75838312698</c:v>
                </c:pt>
                <c:pt idx="113">
                  <c:v>61354.97335072991</c:v>
                </c:pt>
                <c:pt idx="114">
                  <c:v>61742.05121852412</c:v>
                </c:pt>
                <c:pt idx="115">
                  <c:v>61983.56053641398</c:v>
                </c:pt>
                <c:pt idx="116">
                  <c:v>62152.28557935166</c:v>
                </c:pt>
                <c:pt idx="117">
                  <c:v>62784.61848481325</c:v>
                </c:pt>
                <c:pt idx="118">
                  <c:v>63148.7553215368</c:v>
                </c:pt>
                <c:pt idx="119">
                  <c:v>63378.79412389133</c:v>
                </c:pt>
                <c:pt idx="120">
                  <c:v>63541.78390906134</c:v>
                </c:pt>
                <c:pt idx="121">
                  <c:v>64171.2491856391</c:v>
                </c:pt>
                <c:pt idx="122">
                  <c:v>64533.95220792073</c:v>
                </c:pt>
                <c:pt idx="123">
                  <c:v>64763.2741030543</c:v>
                </c:pt>
                <c:pt idx="124">
                  <c:v>64925.90543461383</c:v>
                </c:pt>
                <c:pt idx="125">
                  <c:v>65055.19148438635</c:v>
                </c:pt>
                <c:pt idx="126">
                  <c:v>65667.80489326536</c:v>
                </c:pt>
                <c:pt idx="127">
                  <c:v>66022.08198169761</c:v>
                </c:pt>
                <c:pt idx="128">
                  <c:v>66247.19090990649</c:v>
                </c:pt>
                <c:pt idx="129">
                  <c:v>66407.71575800369</c:v>
                </c:pt>
                <c:pt idx="130">
                  <c:v>67035.94856604503</c:v>
                </c:pt>
                <c:pt idx="131">
                  <c:v>67398.03535405846</c:v>
                </c:pt>
                <c:pt idx="132">
                  <c:v>68127.04913205793</c:v>
                </c:pt>
                <c:pt idx="133">
                  <c:v>68539.52640505042</c:v>
                </c:pt>
                <c:pt idx="134">
                  <c:v>68793.73542553941</c:v>
                </c:pt>
                <c:pt idx="135">
                  <c:v>69468.81031977666</c:v>
                </c:pt>
                <c:pt idx="136">
                  <c:v>69854.31815088803</c:v>
                </c:pt>
                <c:pt idx="137">
                  <c:v>70595.04245043648</c:v>
                </c:pt>
                <c:pt idx="138">
                  <c:v>72013.37498420344</c:v>
                </c:pt>
                <c:pt idx="139">
                  <c:v>72770.51163507969</c:v>
                </c:pt>
                <c:pt idx="140">
                  <c:v>73697.05034451056</c:v>
                </c:pt>
                <c:pt idx="141">
                  <c:v>75208.29008321874</c:v>
                </c:pt>
                <c:pt idx="142">
                  <c:v>76511.8803365656</c:v>
                </c:pt>
                <c:pt idx="143">
                  <c:v>77711.64584723176</c:v>
                </c:pt>
                <c:pt idx="144">
                  <c:v>78859.49898655761</c:v>
                </c:pt>
                <c:pt idx="145">
                  <c:v>79981.39594021327</c:v>
                </c:pt>
                <c:pt idx="146">
                  <c:v>81590.31480103386</c:v>
                </c:pt>
                <c:pt idx="147">
                  <c:v>82942.74461543691</c:v>
                </c:pt>
                <c:pt idx="148">
                  <c:v>83666.92990663117</c:v>
                </c:pt>
                <c:pt idx="149">
                  <c:v>85076.99293622107</c:v>
                </c:pt>
                <c:pt idx="150">
                  <c:v>86829.99483500877</c:v>
                </c:pt>
                <c:pt idx="151">
                  <c:v>89254.46616839536</c:v>
                </c:pt>
                <c:pt idx="152">
                  <c:v>90514.67221908141</c:v>
                </c:pt>
                <c:pt idx="153">
                  <c:v>92192.7456284172</c:v>
                </c:pt>
                <c:pt idx="154">
                  <c:v>93079.75271707783</c:v>
                </c:pt>
                <c:pt idx="155">
                  <c:v>94071.22664540091</c:v>
                </c:pt>
                <c:pt idx="156">
                  <c:v>94614.9339935552</c:v>
                </c:pt>
                <c:pt idx="157">
                  <c:v>94934.75805162509</c:v>
                </c:pt>
                <c:pt idx="158">
                  <c:v>95142.6404646528</c:v>
                </c:pt>
                <c:pt idx="159">
                  <c:v>95794.55205515939</c:v>
                </c:pt>
                <c:pt idx="160">
                  <c:v>96168.47823440544</c:v>
                </c:pt>
                <c:pt idx="161">
                  <c:v>96403.41170802121</c:v>
                </c:pt>
                <c:pt idx="162">
                  <c:v>97068.84882882185</c:v>
                </c:pt>
                <c:pt idx="163">
                  <c:v>97449.53777321492</c:v>
                </c:pt>
                <c:pt idx="164">
                  <c:v>97687.8526294042</c:v>
                </c:pt>
                <c:pt idx="165">
                  <c:v>97854.9804414916</c:v>
                </c:pt>
                <c:pt idx="166">
                  <c:v>97986.51473152805</c:v>
                </c:pt>
                <c:pt idx="167">
                  <c:v>98100.25226053903</c:v>
                </c:pt>
                <c:pt idx="168">
                  <c:v>98205.09140903726</c:v>
                </c:pt>
                <c:pt idx="169">
                  <c:v>98805.48136727914</c:v>
                </c:pt>
                <c:pt idx="170">
                  <c:v>99153.64673039282</c:v>
                </c:pt>
                <c:pt idx="171">
                  <c:v>99875.69979594241</c:v>
                </c:pt>
                <c:pt idx="172">
                  <c:v>100284.69671271</c:v>
                </c:pt>
                <c:pt idx="173">
                  <c:v>100537.1655550865</c:v>
                </c:pt>
                <c:pt idx="174">
                  <c:v>100711.3703602675</c:v>
                </c:pt>
                <c:pt idx="175">
                  <c:v>101346.4431468508</c:v>
                </c:pt>
                <c:pt idx="176">
                  <c:v>102211.9499241351</c:v>
                </c:pt>
                <c:pt idx="177">
                  <c:v>103192.6736967701</c:v>
                </c:pt>
                <c:pt idx="178">
                  <c:v>104231.0059670803</c:v>
                </c:pt>
                <c:pt idx="179">
                  <c:v>105298.1424862282</c:v>
                </c:pt>
                <c:pt idx="180">
                  <c:v>105879.6811297949</c:v>
                </c:pt>
                <c:pt idx="181">
                  <c:v>106218.420835571</c:v>
                </c:pt>
                <c:pt idx="182">
                  <c:v>106435.7610724518</c:v>
                </c:pt>
                <c:pt idx="183">
                  <c:v>106592.401574885</c:v>
                </c:pt>
                <c:pt idx="184">
                  <c:v>106218.6922100942</c:v>
                </c:pt>
                <c:pt idx="185">
                  <c:v>106079.8079116916</c:v>
                </c:pt>
                <c:pt idx="186">
                  <c:v>107058.3361464831</c:v>
                </c:pt>
                <c:pt idx="187">
                  <c:v>108095.5706478716</c:v>
                </c:pt>
                <c:pt idx="188">
                  <c:v>109162.1582825586</c:v>
                </c:pt>
                <c:pt idx="189">
                  <c:v>110743.4224838948</c:v>
                </c:pt>
                <c:pt idx="190">
                  <c:v>112582.0249685557</c:v>
                </c:pt>
                <c:pt idx="191">
                  <c:v>114549.2965948789</c:v>
                </c:pt>
                <c:pt idx="192">
                  <c:v>116080.9027920332</c:v>
                </c:pt>
                <c:pt idx="193">
                  <c:v>117394.6762746032</c:v>
                </c:pt>
                <c:pt idx="194">
                  <c:v>118599.5333998809</c:v>
                </c:pt>
                <c:pt idx="195">
                  <c:v>119749.9323465125</c:v>
                </c:pt>
                <c:pt idx="196">
                  <c:v>121373.1022038211</c:v>
                </c:pt>
                <c:pt idx="197">
                  <c:v>122732.6575164681</c:v>
                </c:pt>
                <c:pt idx="198">
                  <c:v>123960.4055567844</c:v>
                </c:pt>
                <c:pt idx="199">
                  <c:v>124122.2499609353</c:v>
                </c:pt>
                <c:pt idx="200">
                  <c:v>124251.1425470034</c:v>
                </c:pt>
                <c:pt idx="201">
                  <c:v>124363.5592240303</c:v>
                </c:pt>
                <c:pt idx="202">
                  <c:v>124467.7379465365</c:v>
                </c:pt>
                <c:pt idx="203">
                  <c:v>125067.7976917823</c:v>
                </c:pt>
                <c:pt idx="204">
                  <c:v>125415.797948398</c:v>
                </c:pt>
                <c:pt idx="205">
                  <c:v>125637.7684606986</c:v>
                </c:pt>
                <c:pt idx="206">
                  <c:v>125796.7241008416</c:v>
                </c:pt>
                <c:pt idx="207">
                  <c:v>125924.1723049059</c:v>
                </c:pt>
                <c:pt idx="208">
                  <c:v>126035.8667909308</c:v>
                </c:pt>
                <c:pt idx="209">
                  <c:v>126139.684417936</c:v>
                </c:pt>
                <c:pt idx="210">
                  <c:v>126239.5636154313</c:v>
                </c:pt>
                <c:pt idx="211">
                  <c:v>126837.4735981718</c:v>
                </c:pt>
                <c:pt idx="212">
                  <c:v>127184.3989735347</c:v>
                </c:pt>
                <c:pt idx="213">
                  <c:v>127905.832045209</c:v>
                </c:pt>
                <c:pt idx="214">
                  <c:v>128814.5189650388</c:v>
                </c:pt>
                <c:pt idx="215">
                  <c:v>128816.8328089465</c:v>
                </c:pt>
                <c:pt idx="216">
                  <c:v>126865.9601148931</c:v>
                </c:pt>
                <c:pt idx="217">
                  <c:v>124938.4941518592</c:v>
                </c:pt>
                <c:pt idx="218">
                  <c:v>124022.7315543349</c:v>
                </c:pt>
                <c:pt idx="219">
                  <c:v>123612.8206395656</c:v>
                </c:pt>
                <c:pt idx="220">
                  <c:v>123455.8355661736</c:v>
                </c:pt>
                <c:pt idx="221">
                  <c:v>123425.3134134704</c:v>
                </c:pt>
                <c:pt idx="222">
                  <c:v>122958.0227211116</c:v>
                </c:pt>
                <c:pt idx="223">
                  <c:v>121772.3477589249</c:v>
                </c:pt>
                <c:pt idx="224">
                  <c:v>117727.4806618243</c:v>
                </c:pt>
                <c:pt idx="225">
                  <c:v>114253.0174972667</c:v>
                </c:pt>
                <c:pt idx="226">
                  <c:v>111563.7562989807</c:v>
                </c:pt>
                <c:pt idx="227">
                  <c:v>108767.0960838305</c:v>
                </c:pt>
                <c:pt idx="228">
                  <c:v>106916.7363602481</c:v>
                </c:pt>
                <c:pt idx="229">
                  <c:v>106039.5268824496</c:v>
                </c:pt>
                <c:pt idx="230">
                  <c:v>105648.8925275432</c:v>
                </c:pt>
                <c:pt idx="231">
                  <c:v>106001.5457340827</c:v>
                </c:pt>
                <c:pt idx="232">
                  <c:v>106725.8427213452</c:v>
                </c:pt>
                <c:pt idx="233">
                  <c:v>107135.9615989692</c:v>
                </c:pt>
                <c:pt idx="234">
                  <c:v>107888.991421774</c:v>
                </c:pt>
                <c:pt idx="235">
                  <c:v>108313.4767171691</c:v>
                </c:pt>
                <c:pt idx="236">
                  <c:v>108573.6897488594</c:v>
                </c:pt>
                <c:pt idx="237">
                  <c:v>108751.7666486973</c:v>
                </c:pt>
                <c:pt idx="238">
                  <c:v>108388.775482609</c:v>
                </c:pt>
                <c:pt idx="239">
                  <c:v>107255.2502835576</c:v>
                </c:pt>
                <c:pt idx="240">
                  <c:v>104236.4580680247</c:v>
                </c:pt>
                <c:pt idx="241">
                  <c:v>99775.03234425098</c:v>
                </c:pt>
                <c:pt idx="242">
                  <c:v>97592.28986635687</c:v>
                </c:pt>
                <c:pt idx="243">
                  <c:v>95548.88901140257</c:v>
                </c:pt>
                <c:pt idx="244">
                  <c:v>92575.15896791817</c:v>
                </c:pt>
                <c:pt idx="245">
                  <c:v>88136.26433016873</c:v>
                </c:pt>
                <c:pt idx="246">
                  <c:v>85464.78739528677</c:v>
                </c:pt>
                <c:pt idx="247">
                  <c:v>83677.01931183853</c:v>
                </c:pt>
                <c:pt idx="248">
                  <c:v>81831.10565410717</c:v>
                </c:pt>
                <c:pt idx="249">
                  <c:v>80456.11920923423</c:v>
                </c:pt>
                <c:pt idx="250">
                  <c:v>78816.59637079053</c:v>
                </c:pt>
                <c:pt idx="251">
                  <c:v>77044.80533556142</c:v>
                </c:pt>
                <c:pt idx="252">
                  <c:v>75206.88020193962</c:v>
                </c:pt>
                <c:pt idx="253">
                  <c:v>73835.88801912147</c:v>
                </c:pt>
                <c:pt idx="254">
                  <c:v>73198.36231170514</c:v>
                </c:pt>
                <c:pt idx="255">
                  <c:v>72427.56984198974</c:v>
                </c:pt>
                <c:pt idx="256">
                  <c:v>72090.14399112479</c:v>
                </c:pt>
                <c:pt idx="257">
                  <c:v>68469.40144968505</c:v>
                </c:pt>
                <c:pt idx="258">
                  <c:v>64707.00056295795</c:v>
                </c:pt>
                <c:pt idx="259">
                  <c:v>60373.77050358714</c:v>
                </c:pt>
                <c:pt idx="260">
                  <c:v>56755.1258578945</c:v>
                </c:pt>
                <c:pt idx="261">
                  <c:v>51993.77391904092</c:v>
                </c:pt>
                <c:pt idx="262">
                  <c:v>47161.06833360688</c:v>
                </c:pt>
                <c:pt idx="263">
                  <c:v>44292.68592488261</c:v>
                </c:pt>
                <c:pt idx="264">
                  <c:v>41406.46510451323</c:v>
                </c:pt>
                <c:pt idx="265">
                  <c:v>39511.32507832129</c:v>
                </c:pt>
                <c:pt idx="266">
                  <c:v>37611.72544921807</c:v>
                </c:pt>
                <c:pt idx="267">
                  <c:v>33709.89601865922</c:v>
                </c:pt>
                <c:pt idx="268">
                  <c:v>31306.95168737254</c:v>
                </c:pt>
                <c:pt idx="269">
                  <c:v>29153.44990572195</c:v>
                </c:pt>
                <c:pt idx="270">
                  <c:v>26624.66939888941</c:v>
                </c:pt>
                <c:pt idx="271">
                  <c:v>23408.24952946589</c:v>
                </c:pt>
                <c:pt idx="272">
                  <c:v>21348.00997874688</c:v>
                </c:pt>
                <c:pt idx="273">
                  <c:v>20365.86058738013</c:v>
                </c:pt>
                <c:pt idx="274">
                  <c:v>19922.7562756895</c:v>
                </c:pt>
                <c:pt idx="275">
                  <c:v>19249.17450383694</c:v>
                </c:pt>
                <c:pt idx="276">
                  <c:v>18960.35400190341</c:v>
                </c:pt>
                <c:pt idx="277">
                  <c:v>18863.9141349294</c:v>
                </c:pt>
                <c:pt idx="278">
                  <c:v>18363.66458543514</c:v>
                </c:pt>
                <c:pt idx="279">
                  <c:v>18161.51019468077</c:v>
                </c:pt>
                <c:pt idx="280">
                  <c:v>17108.40338329633</c:v>
                </c:pt>
                <c:pt idx="281">
                  <c:v>16129.82036159687</c:v>
                </c:pt>
                <c:pt idx="282">
                  <c:v>15188.49923473989</c:v>
                </c:pt>
                <c:pt idx="283">
                  <c:v>14265.80905530415</c:v>
                </c:pt>
                <c:pt idx="284">
                  <c:v>13352.43434957903</c:v>
                </c:pt>
                <c:pt idx="285">
                  <c:v>12443.71738070922</c:v>
                </c:pt>
                <c:pt idx="286">
                  <c:v>12037.32928026707</c:v>
                </c:pt>
                <c:pt idx="287">
                  <c:v>11382.10561403874</c:v>
                </c:pt>
                <c:pt idx="288">
                  <c:v>9602.464164917334</c:v>
                </c:pt>
                <c:pt idx="289">
                  <c:v>8260.61382434938</c:v>
                </c:pt>
                <c:pt idx="290">
                  <c:v>7637.659038058155</c:v>
                </c:pt>
                <c:pt idx="291">
                  <c:v>7874.152028905295</c:v>
                </c:pt>
                <c:pt idx="292">
                  <c:v>8040.368908321616</c:v>
                </c:pt>
                <c:pt idx="293">
                  <c:v>8171.447732022528</c:v>
                </c:pt>
                <c:pt idx="294">
                  <c:v>9784.957527865736</c:v>
                </c:pt>
                <c:pt idx="295">
                  <c:v>10639.68280978009</c:v>
                </c:pt>
                <c:pt idx="296">
                  <c:v>11115.01583473002</c:v>
                </c:pt>
                <c:pt idx="297">
                  <c:v>10400.65273119774</c:v>
                </c:pt>
                <c:pt idx="298">
                  <c:v>9091.441563424347</c:v>
                </c:pt>
                <c:pt idx="299">
                  <c:v>8484.806363530402</c:v>
                </c:pt>
                <c:pt idx="300">
                  <c:v>7729.459147576183</c:v>
                </c:pt>
                <c:pt idx="301">
                  <c:v>7399.755923591824</c:v>
                </c:pt>
                <c:pt idx="302">
                  <c:v>8282.874695592396</c:v>
                </c:pt>
                <c:pt idx="303">
                  <c:v>8772.404465585434</c:v>
                </c:pt>
                <c:pt idx="304">
                  <c:v>9065.139734574704</c:v>
                </c:pt>
                <c:pt idx="305">
                  <c:v>9259.477753062092</c:v>
                </c:pt>
                <c:pt idx="306">
                  <c:v>9904.617146298537</c:v>
                </c:pt>
                <c:pt idx="307">
                  <c:v>10775.15722690951</c:v>
                </c:pt>
                <c:pt idx="308">
                  <c:v>11258.39765120775</c:v>
                </c:pt>
                <c:pt idx="309">
                  <c:v>11547.98824734962</c:v>
                </c:pt>
                <c:pt idx="310">
                  <c:v>11240.75392941331</c:v>
                </c:pt>
                <c:pt idx="311">
                  <c:v>10635.1071544379</c:v>
                </c:pt>
                <c:pt idx="312">
                  <c:v>8380.254150942952</c:v>
                </c:pt>
                <c:pt idx="313">
                  <c:v>5800.798033188228</c:v>
                </c:pt>
                <c:pt idx="314">
                  <c:v>3559.040358303618</c:v>
                </c:pt>
                <c:pt idx="315">
                  <c:v>2486.131904854065</c:v>
                </c:pt>
                <c:pt idx="316">
                  <c:v>2497.64806212204</c:v>
                </c:pt>
                <c:pt idx="317">
                  <c:v>2551.37652474878</c:v>
                </c:pt>
                <c:pt idx="318">
                  <c:v>2626.2111400549</c:v>
                </c:pt>
                <c:pt idx="319">
                  <c:v>3211.598831700712</c:v>
                </c:pt>
                <c:pt idx="320">
                  <c:v>3552.26306151637</c:v>
                </c:pt>
                <c:pt idx="321">
                  <c:v>4270.56556041695</c:v>
                </c:pt>
                <c:pt idx="322">
                  <c:v>4677.687193859992</c:v>
                </c:pt>
                <c:pt idx="323">
                  <c:v>4929.218394574265</c:v>
                </c:pt>
                <c:pt idx="324">
                  <c:v>5102.954378924153</c:v>
                </c:pt>
                <c:pt idx="325">
                  <c:v>4737.79275509185</c:v>
                </c:pt>
                <c:pt idx="326">
                  <c:v>3603.182327168449</c:v>
                </c:pt>
                <c:pt idx="327">
                  <c:v>2083.847497199501</c:v>
                </c:pt>
                <c:pt idx="328">
                  <c:v>-627.8495337922222</c:v>
                </c:pt>
                <c:pt idx="329">
                  <c:v>-1935.727665295332</c:v>
                </c:pt>
                <c:pt idx="330">
                  <c:v>-2541.696347054135</c:v>
                </c:pt>
                <c:pt idx="331">
                  <c:v>-2796.710303940785</c:v>
                </c:pt>
                <c:pt idx="332">
                  <c:v>-3376.246898391358</c:v>
                </c:pt>
                <c:pt idx="333">
                  <c:v>-3618.044811623893</c:v>
                </c:pt>
                <c:pt idx="334">
                  <c:v>-4690.973384247409</c:v>
                </c:pt>
                <c:pt idx="335">
                  <c:v>-5679.467286566415</c:v>
                </c:pt>
                <c:pt idx="336">
                  <c:v>-7625.743853733166</c:v>
                </c:pt>
                <c:pt idx="337">
                  <c:v>-9550.911753323791</c:v>
                </c:pt>
                <c:pt idx="338">
                  <c:v>-10965.52531912635</c:v>
                </c:pt>
                <c:pt idx="339">
                  <c:v>-12124.86171803488</c:v>
                </c:pt>
                <c:pt idx="340">
                  <c:v>-13156.55953349639</c:v>
                </c:pt>
                <c:pt idx="341">
                  <c:v>-14124.4380572344</c:v>
                </c:pt>
                <c:pt idx="342">
                  <c:v>-14560.40693511065</c:v>
                </c:pt>
                <c:pt idx="343">
                  <c:v>-15730.42099005602</c:v>
                </c:pt>
                <c:pt idx="344">
                  <c:v>-16267.45763353596</c:v>
                </c:pt>
                <c:pt idx="345">
                  <c:v>-17488.00557128317</c:v>
                </c:pt>
                <c:pt idx="346">
                  <c:v>-18050.30915616403</c:v>
                </c:pt>
                <c:pt idx="347">
                  <c:v>-18283.4905646117</c:v>
                </c:pt>
                <c:pt idx="348">
                  <c:v>-18352.1108848428</c:v>
                </c:pt>
                <c:pt idx="349">
                  <c:v>-18338.45066096558</c:v>
                </c:pt>
                <c:pt idx="350">
                  <c:v>-18283.65016503423</c:v>
                </c:pt>
                <c:pt idx="351">
                  <c:v>-18208.2795330758</c:v>
                </c:pt>
                <c:pt idx="352">
                  <c:v>-17622.62383310383</c:v>
                </c:pt>
                <c:pt idx="353">
                  <c:v>-17281.8255991251</c:v>
                </c:pt>
                <c:pt idx="354">
                  <c:v>-16563.45609814298</c:v>
                </c:pt>
                <c:pt idx="355">
                  <c:v>-16156.30096365917</c:v>
                </c:pt>
                <c:pt idx="356">
                  <c:v>-15404.75301242451</c:v>
                </c:pt>
                <c:pt idx="357">
                  <c:v>-14481.00865281443</c:v>
                </c:pt>
                <c:pt idx="358">
                  <c:v>-13971.16608901664</c:v>
                </c:pt>
                <c:pt idx="359">
                  <c:v>-13168.27442312499</c:v>
                </c:pt>
                <c:pt idx="360">
                  <c:v>-12218.85820618641</c:v>
                </c:pt>
                <c:pt idx="361">
                  <c:v>-11196.17971372438</c:v>
                </c:pt>
                <c:pt idx="362">
                  <c:v>-9636.870083500604</c:v>
                </c:pt>
                <c:pt idx="363">
                  <c:v>-10309.24488439597</c:v>
                </c:pt>
                <c:pt idx="364">
                  <c:v>-13097.4619008509</c:v>
                </c:pt>
                <c:pt idx="365">
                  <c:v>-14443.60002508561</c:v>
                </c:pt>
                <c:pt idx="366">
                  <c:v>-15068.69870321021</c:v>
                </c:pt>
                <c:pt idx="367">
                  <c:v>-15833.27765827976</c:v>
                </c:pt>
                <c:pt idx="368">
                  <c:v>-16167.59675182179</c:v>
                </c:pt>
                <c:pt idx="369">
                  <c:v>-16286.78591460005</c:v>
                </c:pt>
                <c:pt idx="370">
                  <c:v>-16298.41011199643</c:v>
                </c:pt>
                <c:pt idx="371">
                  <c:v>-16256.25182670186</c:v>
                </c:pt>
                <c:pt idx="372">
                  <c:v>-16187.20230006183</c:v>
                </c:pt>
                <c:pt idx="373">
                  <c:v>-16104.70715274906</c:v>
                </c:pt>
                <c:pt idx="374">
                  <c:v>-16015.48919509993</c:v>
                </c:pt>
                <c:pt idx="375">
                  <c:v>-15922.90983228261</c:v>
                </c:pt>
                <c:pt idx="376">
                  <c:v>-15328.6497668812</c:v>
                </c:pt>
                <c:pt idx="377">
                  <c:v>-14983.54935018774</c:v>
                </c:pt>
                <c:pt idx="378">
                  <c:v>-14763.02875784826</c:v>
                </c:pt>
                <c:pt idx="379">
                  <c:v>-14604.79807768577</c:v>
                </c:pt>
                <c:pt idx="380">
                  <c:v>-14477.71235361177</c:v>
                </c:pt>
                <c:pt idx="381">
                  <c:v>-14366.19910758202</c:v>
                </c:pt>
                <c:pt idx="382">
                  <c:v>-14262.47210057439</c:v>
                </c:pt>
                <c:pt idx="383">
                  <c:v>-13662.63821307783</c:v>
                </c:pt>
                <c:pt idx="384">
                  <c:v>-13814.75088533679</c:v>
                </c:pt>
                <c:pt idx="385">
                  <c:v>-11842.83683747353</c:v>
                </c:pt>
                <c:pt idx="386">
                  <c:v>-10808.90942954914</c:v>
                </c:pt>
                <c:pt idx="387">
                  <c:v>-10243.9753415942</c:v>
                </c:pt>
                <c:pt idx="388">
                  <c:v>-9413.537913623972</c:v>
                </c:pt>
                <c:pt idx="389">
                  <c:v>-8950.348815646108</c:v>
                </c:pt>
                <c:pt idx="390">
                  <c:v>-9170.783882664423</c:v>
                </c:pt>
                <c:pt idx="391">
                  <c:v>-9233.03103218083</c:v>
                </c:pt>
                <c:pt idx="392">
                  <c:v>-9216.18422294628</c:v>
                </c:pt>
                <c:pt idx="393">
                  <c:v>-9159.790434336255</c:v>
                </c:pt>
                <c:pt idx="394">
                  <c:v>-9083.62315603849</c:v>
                </c:pt>
                <c:pt idx="395">
                  <c:v>-8497.569132896857</c:v>
                </c:pt>
                <c:pt idx="396">
                  <c:v>-8156.571737333288</c:v>
                </c:pt>
                <c:pt idx="397">
                  <c:v>-7438.102655558752</c:v>
                </c:pt>
                <c:pt idx="398">
                  <c:v>-6030.897730678733</c:v>
                </c:pt>
                <c:pt idx="399">
                  <c:v>-5279.324884245971</c:v>
                </c:pt>
                <c:pt idx="400">
                  <c:v>-4355.568077036839</c:v>
                </c:pt>
                <c:pt idx="401">
                  <c:v>-3845.719289439521</c:v>
                </c:pt>
                <c:pt idx="402">
                  <c:v>-3542.824511648111</c:v>
                </c:pt>
                <c:pt idx="403">
                  <c:v>-2843.406738759654</c:v>
                </c:pt>
                <c:pt idx="404">
                  <c:v>-2445.727468322674</c:v>
                </c:pt>
                <c:pt idx="405">
                  <c:v>-2198.917449111432</c:v>
                </c:pt>
                <c:pt idx="406">
                  <c:v>-1527.54205551306</c:v>
                </c:pt>
                <c:pt idx="407">
                  <c:v>-643.883974721122</c:v>
                </c:pt>
                <c:pt idx="408">
                  <c:v>-154.0845503324014</c:v>
                </c:pt>
                <c:pt idx="409">
                  <c:v>638.7855458547103</c:v>
                </c:pt>
                <c:pt idx="410">
                  <c:v>1083.190977941018</c:v>
                </c:pt>
                <c:pt idx="411">
                  <c:v>1853.364077976923</c:v>
                </c:pt>
                <c:pt idx="412">
                  <c:v>2286.421011987628</c:v>
                </c:pt>
                <c:pt idx="413">
                  <c:v>3050.919862985731</c:v>
                </c:pt>
                <c:pt idx="414">
                  <c:v>3481.139672477535</c:v>
                </c:pt>
                <c:pt idx="415">
                  <c:v>3744.219961216188</c:v>
                </c:pt>
                <c:pt idx="416">
                  <c:v>3923.730489578267</c:v>
                </c:pt>
                <c:pt idx="417">
                  <c:v>4061.456137752058</c:v>
                </c:pt>
                <c:pt idx="418">
                  <c:v>4178.289345831705</c:v>
                </c:pt>
                <c:pt idx="419">
                  <c:v>4284.67633386428</c:v>
                </c:pt>
                <c:pt idx="420">
                  <c:v>4385.84021187332</c:v>
                </c:pt>
                <c:pt idx="421">
                  <c:v>4484.39253487059</c:v>
                </c:pt>
                <c:pt idx="422">
                  <c:v>4581.639080361977</c:v>
                </c:pt>
                <c:pt idx="423">
                  <c:v>4678.232737100423</c:v>
                </c:pt>
                <c:pt idx="424">
                  <c:v>5274.499949462397</c:v>
                </c:pt>
                <c:pt idx="425">
                  <c:v>5620.603939636136</c:v>
                </c:pt>
                <c:pt idx="426">
                  <c:v>5841.626318715756</c:v>
                </c:pt>
                <c:pt idx="427">
                  <c:v>6000.107892248318</c:v>
                </c:pt>
                <c:pt idx="428">
                  <c:v>6127.31906300735</c:v>
                </c:pt>
                <c:pt idx="429">
                  <c:v>6738.89503237962</c:v>
                </c:pt>
                <c:pt idx="430">
                  <c:v>7092.653401058505</c:v>
                </c:pt>
                <c:pt idx="431">
                  <c:v>7317.5029693907</c:v>
                </c:pt>
                <c:pt idx="432">
                  <c:v>7977.898137549548</c:v>
                </c:pt>
                <c:pt idx="433">
                  <c:v>8356.066105621725</c:v>
                </c:pt>
                <c:pt idx="434">
                  <c:v>8593.120473650564</c:v>
                </c:pt>
                <c:pt idx="435">
                  <c:v>8759.618041657735</c:v>
                </c:pt>
                <c:pt idx="436">
                  <c:v>9390.837209654073</c:v>
                </c:pt>
                <c:pt idx="437">
                  <c:v>9754.417177644993</c:v>
                </c:pt>
                <c:pt idx="438">
                  <c:v>9984.177545633205</c:v>
                </c:pt>
                <c:pt idx="439">
                  <c:v>10147.02811362006</c:v>
                </c:pt>
                <c:pt idx="440">
                  <c:v>10776.42378160624</c:v>
                </c:pt>
                <c:pt idx="441">
                  <c:v>11139.09199959208</c:v>
                </c:pt>
                <c:pt idx="442">
                  <c:v>11868.39649257776</c:v>
                </c:pt>
                <c:pt idx="443">
                  <c:v>12781.01912306335</c:v>
                </c:pt>
                <c:pt idx="444">
                  <c:v>13285.30082229889</c:v>
                </c:pt>
                <c:pt idx="445">
                  <c:v>14085.41205590942</c:v>
                </c:pt>
                <c:pt idx="446">
                  <c:v>14533.43805670743</c:v>
                </c:pt>
                <c:pt idx="447">
                  <c:v>15305.42144109919</c:v>
                </c:pt>
                <c:pt idx="448">
                  <c:v>15739.38351728782</c:v>
                </c:pt>
                <c:pt idx="449">
                  <c:v>16504.33493937489</c:v>
                </c:pt>
                <c:pt idx="450">
                  <c:v>17434.78103441117</c:v>
                </c:pt>
                <c:pt idx="451">
                  <c:v>17947.97446592207</c:v>
                </c:pt>
                <c:pt idx="452">
                  <c:v>19252.54156567026</c:v>
                </c:pt>
                <c:pt idx="453">
                  <c:v>20452.79549953711</c:v>
                </c:pt>
                <c:pt idx="454">
                  <c:v>21100.8928504633</c:v>
                </c:pt>
                <c:pt idx="455">
                  <c:v>21472.91190991913</c:v>
                </c:pt>
                <c:pt idx="456">
                  <c:v>22206.89182363981</c:v>
                </c:pt>
                <c:pt idx="457">
                  <c:v>22621.8521644929</c:v>
                </c:pt>
                <c:pt idx="458">
                  <c:v>22877.30271891219</c:v>
                </c:pt>
                <c:pt idx="459">
                  <c:v>23052.99838011458</c:v>
                </c:pt>
                <c:pt idx="460">
                  <c:v>23688.81659470854</c:v>
                </c:pt>
                <c:pt idx="461">
                  <c:v>24054.69608599826</c:v>
                </c:pt>
                <c:pt idx="462">
                  <c:v>24285.60621563588</c:v>
                </c:pt>
                <c:pt idx="463">
                  <c:v>24449.03166444744</c:v>
                </c:pt>
                <c:pt idx="464">
                  <c:v>24578.71477284597</c:v>
                </c:pt>
                <c:pt idx="465">
                  <c:v>24691.52671103799</c:v>
                </c:pt>
                <c:pt idx="466">
                  <c:v>24795.90306412675</c:v>
                </c:pt>
                <c:pt idx="467">
                  <c:v>24396.06162466388</c:v>
                </c:pt>
                <c:pt idx="468">
                  <c:v>23744.1112889252</c:v>
                </c:pt>
                <c:pt idx="469">
                  <c:v>22466.10650504861</c:v>
                </c:pt>
                <c:pt idx="470">
                  <c:v>21875.07449710307</c:v>
                </c:pt>
                <c:pt idx="471">
                  <c:v>21627.52887712304</c:v>
                </c:pt>
                <c:pt idx="472">
                  <c:v>21551.72645112579</c:v>
                </c:pt>
                <c:pt idx="473">
                  <c:v>21561.79562211991</c:v>
                </c:pt>
                <c:pt idx="474">
                  <c:v>21614.80059160972</c:v>
                </c:pt>
                <c:pt idx="475">
                  <c:v>21689.27346034738</c:v>
                </c:pt>
                <c:pt idx="476">
                  <c:v>21774.48027870896</c:v>
                </c:pt>
                <c:pt idx="477">
                  <c:v>21865.0540718825</c:v>
                </c:pt>
                <c:pt idx="478">
                  <c:v>21958.31135246203</c:v>
                </c:pt>
                <c:pt idx="479">
                  <c:v>22552.91037674454</c:v>
                </c:pt>
                <c:pt idx="480">
                  <c:v>23398.18027287855</c:v>
                </c:pt>
                <c:pt idx="481">
                  <c:v>23868.7856049383</c:v>
                </c:pt>
                <c:pt idx="482">
                  <c:v>24152.05865496093</c:v>
                </c:pt>
                <c:pt idx="483">
                  <c:v>23841.665563965</c:v>
                </c:pt>
                <c:pt idx="484">
                  <c:v>23734.43940245978</c:v>
                </c:pt>
                <c:pt idx="485">
                  <c:v>23728.79670569993</c:v>
                </c:pt>
                <c:pt idx="486">
                  <c:v>23773.94574131275</c:v>
                </c:pt>
                <c:pt idx="487">
                  <c:v>23844.49064311191</c:v>
                </c:pt>
                <c:pt idx="488">
                  <c:v>23927.73347800425</c:v>
                </c:pt>
                <c:pt idx="489">
                  <c:v>24017.32527944316</c:v>
                </c:pt>
                <c:pt idx="490">
                  <c:v>24610.09156415538</c:v>
                </c:pt>
                <c:pt idx="491">
                  <c:v>24954.44509050423</c:v>
                </c:pt>
                <c:pt idx="492">
                  <c:v>25174.59223767141</c:v>
                </c:pt>
                <c:pt idx="493">
                  <c:v>25332.63619524775</c:v>
                </c:pt>
                <c:pt idx="494">
                  <c:v>25959.62855802867</c:v>
                </c:pt>
                <c:pt idx="495">
                  <c:v>26321.09512341189</c:v>
                </c:pt>
                <c:pt idx="496">
                  <c:v>26549.79879009625</c:v>
                </c:pt>
                <c:pt idx="497">
                  <c:v>26712.12100743118</c:v>
                </c:pt>
                <c:pt idx="498">
                  <c:v>26841.2525000914</c:v>
                </c:pt>
                <c:pt idx="499">
                  <c:v>27453.78863041425</c:v>
                </c:pt>
                <c:pt idx="500">
                  <c:v>27808.02707956844</c:v>
                </c:pt>
                <c:pt idx="501">
                  <c:v>28033.11668813828</c:v>
                </c:pt>
                <c:pt idx="502">
                  <c:v>28193.63187641596</c:v>
                </c:pt>
                <c:pt idx="503">
                  <c:v>28321.85985454754</c:v>
                </c:pt>
                <c:pt idx="504">
                  <c:v>28933.94422760609</c:v>
                </c:pt>
                <c:pt idx="505">
                  <c:v>29287.95679812811</c:v>
                </c:pt>
                <c:pt idx="506">
                  <c:v>30012.93346738187</c:v>
                </c:pt>
                <c:pt idx="507">
                  <c:v>30423.39218600151</c:v>
                </c:pt>
                <c:pt idx="508">
                  <c:v>31176.59192930408</c:v>
                </c:pt>
                <c:pt idx="509">
                  <c:v>31601.16218494811</c:v>
                </c:pt>
                <c:pt idx="510">
                  <c:v>32861.41769676288</c:v>
                </c:pt>
                <c:pt idx="511">
                  <c:v>33539.51583666302</c:v>
                </c:pt>
                <c:pt idx="512">
                  <c:v>34926.53529060584</c:v>
                </c:pt>
                <c:pt idx="513">
                  <c:v>36168.01540157</c:v>
                </c:pt>
                <c:pt idx="514">
                  <c:v>37336.72584104483</c:v>
                </c:pt>
                <c:pt idx="515">
                  <c:v>38469.051444775</c:v>
                </c:pt>
                <c:pt idx="516">
                  <c:v>40083.18463063284</c:v>
                </c:pt>
                <c:pt idx="517">
                  <c:v>41938.22160755451</c:v>
                </c:pt>
                <c:pt idx="518">
                  <c:v>43913.71048000809</c:v>
                </c:pt>
                <c:pt idx="519">
                  <c:v>45949.42530022764</c:v>
                </c:pt>
                <c:pt idx="520">
                  <c:v>47515.25309433016</c:v>
                </c:pt>
                <c:pt idx="521">
                  <c:v>49846.13737537417</c:v>
                </c:pt>
                <c:pt idx="522">
                  <c:v>51559.54989988893</c:v>
                </c:pt>
                <c:pt idx="523">
                  <c:v>52964.22654613906</c:v>
                </c:pt>
                <c:pt idx="524">
                  <c:v>54714.53525325687</c:v>
                </c:pt>
                <c:pt idx="525">
                  <c:v>56137.65999080854</c:v>
                </c:pt>
                <c:pt idx="526">
                  <c:v>57397.19274357712</c:v>
                </c:pt>
                <c:pt idx="527">
                  <c:v>58074.92950395416</c:v>
                </c:pt>
                <c:pt idx="528">
                  <c:v>59461.76826813543</c:v>
                </c:pt>
                <c:pt idx="529">
                  <c:v>61203.15803421882</c:v>
                </c:pt>
                <c:pt idx="530">
                  <c:v>63621.82330125327</c:v>
                </c:pt>
                <c:pt idx="531">
                  <c:v>65879.12631876324</c:v>
                </c:pt>
                <c:pt idx="532">
                  <c:v>67055.74821151099</c:v>
                </c:pt>
                <c:pt idx="533">
                  <c:v>68692.02954187761</c:v>
                </c:pt>
                <c:pt idx="534">
                  <c:v>70558.14059105367</c:v>
                </c:pt>
                <c:pt idx="535">
                  <c:v>72039.16649963444</c:v>
                </c:pt>
                <c:pt idx="536">
                  <c:v>73827.64983791759</c:v>
                </c:pt>
                <c:pt idx="537">
                  <c:v>77269.86189105191</c:v>
                </c:pt>
                <c:pt idx="538">
                  <c:v>81038.93830161182</c:v>
                </c:pt>
                <c:pt idx="539">
                  <c:v>84971.44689088453</c:v>
                </c:pt>
                <c:pt idx="540">
                  <c:v>88485.67156951363</c:v>
                </c:pt>
                <c:pt idx="541">
                  <c:v>91790.75429282094</c:v>
                </c:pt>
                <c:pt idx="542">
                  <c:v>93991.26603846735</c:v>
                </c:pt>
                <c:pt idx="543">
                  <c:v>95639.4922952833</c:v>
                </c:pt>
                <c:pt idx="544">
                  <c:v>97511.57580768402</c:v>
                </c:pt>
                <c:pt idx="545">
                  <c:v>98995.58794787714</c:v>
                </c:pt>
                <c:pt idx="546">
                  <c:v>99785.56440196645</c:v>
                </c:pt>
                <c:pt idx="547">
                  <c:v>100728.5230130039</c:v>
                </c:pt>
                <c:pt idx="548">
                  <c:v>101247.9727025153</c:v>
                </c:pt>
                <c:pt idx="549">
                  <c:v>101055.6679312638</c:v>
                </c:pt>
                <c:pt idx="550">
                  <c:v>101507.4859296308</c:v>
                </c:pt>
                <c:pt idx="551">
                  <c:v>102281.365312807</c:v>
                </c:pt>
                <c:pt idx="552">
                  <c:v>103716.275388388</c:v>
                </c:pt>
                <c:pt idx="553">
                  <c:v>104981.7008101711</c:v>
                </c:pt>
                <c:pt idx="554">
                  <c:v>106662.3839050554</c:v>
                </c:pt>
                <c:pt idx="555">
                  <c:v>108050.6958364904</c:v>
                </c:pt>
                <c:pt idx="556">
                  <c:v>110792.8221862006</c:v>
                </c:pt>
                <c:pt idx="557">
                  <c:v>113211.8557450485</c:v>
                </c:pt>
                <c:pt idx="558">
                  <c:v>115469.3429084651</c:v>
                </c:pt>
                <c:pt idx="559">
                  <c:v>118146.0568741662</c:v>
                </c:pt>
                <c:pt idx="560">
                  <c:v>122532.3842410095</c:v>
                </c:pt>
                <c:pt idx="561">
                  <c:v>125773.5183084239</c:v>
                </c:pt>
                <c:pt idx="562">
                  <c:v>128942.0557261239</c:v>
                </c:pt>
                <c:pt idx="563">
                  <c:v>131574.2948189666</c:v>
                </c:pt>
                <c:pt idx="564">
                  <c:v>134938.3847493807</c:v>
                </c:pt>
                <c:pt idx="565">
                  <c:v>137668.4000985805</c:v>
                </c:pt>
                <c:pt idx="566">
                  <c:v>140581.3781571732</c:v>
                </c:pt>
                <c:pt idx="567">
                  <c:v>143085.8375704623</c:v>
                </c:pt>
                <c:pt idx="568">
                  <c:v>145386.0376610995</c:v>
                </c:pt>
                <c:pt idx="569">
                  <c:v>147084.1080904109</c:v>
                </c:pt>
                <c:pt idx="570">
                  <c:v>148481.1136890594</c:v>
                </c:pt>
                <c:pt idx="571">
                  <c:v>149727.5868723764</c:v>
                </c:pt>
                <c:pt idx="572">
                  <c:v>150898.7938480276</c:v>
                </c:pt>
                <c:pt idx="573">
                  <c:v>152532.367719846</c:v>
                </c:pt>
                <c:pt idx="574">
                  <c:v>153897.1250397479</c:v>
                </c:pt>
                <c:pt idx="575">
                  <c:v>155127.4740836916</c:v>
                </c:pt>
                <c:pt idx="576">
                  <c:v>156290.6189896562</c:v>
                </c:pt>
                <c:pt idx="577">
                  <c:v>157920.1618266313</c:v>
                </c:pt>
                <c:pt idx="578">
                  <c:v>160282.9036291115</c:v>
                </c:pt>
                <c:pt idx="579">
                  <c:v>164512.2449143444</c:v>
                </c:pt>
                <c:pt idx="580">
                  <c:v>167674.8859409536</c:v>
                </c:pt>
                <c:pt idx="581">
                  <c:v>171304.176838251</c:v>
                </c:pt>
                <c:pt idx="582">
                  <c:v>175166.7926708924</c:v>
                </c:pt>
                <c:pt idx="583">
                  <c:v>178146.0709712059</c:v>
                </c:pt>
                <c:pt idx="584">
                  <c:v>181183.6805053554</c:v>
                </c:pt>
                <c:pt idx="585">
                  <c:v>183250.4556564229</c:v>
                </c:pt>
                <c:pt idx="586">
                  <c:v>185331.8136159494</c:v>
                </c:pt>
                <c:pt idx="587">
                  <c:v>187420.4629797054</c:v>
                </c:pt>
                <c:pt idx="588">
                  <c:v>188512.7580455761</c:v>
                </c:pt>
                <c:pt idx="589">
                  <c:v>190106.8759625042</c:v>
                </c:pt>
                <c:pt idx="590">
                  <c:v>191451.9053049611</c:v>
                </c:pt>
                <c:pt idx="591">
                  <c:v>193672.3903601822</c:v>
                </c:pt>
                <c:pt idx="592">
                  <c:v>194830.6032717855</c:v>
                </c:pt>
                <c:pt idx="593">
                  <c:v>196457.6801115799</c:v>
                </c:pt>
                <c:pt idx="594">
                  <c:v>199819.18891547</c:v>
                </c:pt>
                <c:pt idx="595">
                  <c:v>203547.9137014076</c:v>
                </c:pt>
                <c:pt idx="596">
                  <c:v>206960.2464783693</c:v>
                </c:pt>
                <c:pt idx="597">
                  <c:v>209214.3832508428</c:v>
                </c:pt>
                <c:pt idx="598">
                  <c:v>211389.4220210723</c:v>
                </c:pt>
                <c:pt idx="599">
                  <c:v>212524.9117901798</c:v>
                </c:pt>
                <c:pt idx="600">
                  <c:v>214140.6270587264</c:v>
                </c:pt>
                <c:pt idx="601">
                  <c:v>215996.4550769924</c:v>
                </c:pt>
                <c:pt idx="602">
                  <c:v>217972.3394701181</c:v>
                </c:pt>
                <c:pt idx="603">
                  <c:v>220508.2520506737</c:v>
                </c:pt>
                <c:pt idx="604">
                  <c:v>222824.1787249443</c:v>
                </c:pt>
                <c:pt idx="605">
                  <c:v>225030.1124460723</c:v>
                </c:pt>
                <c:pt idx="606">
                  <c:v>226181.0496906291</c:v>
                </c:pt>
                <c:pt idx="607">
                  <c:v>227304.4886969002</c:v>
                </c:pt>
                <c:pt idx="608">
                  <c:v>227914.1785840286</c:v>
                </c:pt>
                <c:pt idx="609">
                  <c:v>228266.9939115855</c:v>
                </c:pt>
                <c:pt idx="610">
                  <c:v>228991.3719593567</c:v>
                </c:pt>
                <c:pt idx="611">
                  <c:v>230401.531367235</c:v>
                </c:pt>
                <c:pt idx="612">
                  <c:v>231654.5814551669</c:v>
                </c:pt>
                <c:pt idx="613">
                  <c:v>232829.0768831257</c:v>
                </c:pt>
                <c:pt idx="614">
                  <c:v>234464.2949810978</c:v>
                </c:pt>
                <c:pt idx="615">
                  <c:v>236829.8744140766</c:v>
                </c:pt>
                <c:pt idx="616">
                  <c:v>239060.6345145587</c:v>
                </c:pt>
                <c:pt idx="617">
                  <c:v>241223.9849487926</c:v>
                </c:pt>
                <c:pt idx="618">
                  <c:v>243853.6305499022</c:v>
                </c:pt>
                <c:pt idx="619">
                  <c:v>246216.4237344498</c:v>
                </c:pt>
                <c:pt idx="620">
                  <c:v>247945.7907107164</c:v>
                </c:pt>
                <c:pt idx="621">
                  <c:v>249358.4445828424</c:v>
                </c:pt>
                <c:pt idx="622">
                  <c:v>250612.7419028982</c:v>
                </c:pt>
                <c:pt idx="623">
                  <c:v>251787.8609469188</c:v>
                </c:pt>
                <c:pt idx="624">
                  <c:v>253423.3908529219</c:v>
                </c:pt>
                <c:pt idx="625">
                  <c:v>255289.1261899162</c:v>
                </c:pt>
                <c:pt idx="626">
                  <c:v>256269.964242406</c:v>
                </c:pt>
                <c:pt idx="627">
                  <c:v>257308.3536526437</c:v>
                </c:pt>
                <c:pt idx="628">
                  <c:v>258375.5187417553</c:v>
                </c:pt>
                <c:pt idx="629">
                  <c:v>259457.0716703039</c:v>
                </c:pt>
                <c:pt idx="630">
                  <c:v>260545.8185185709</c:v>
                </c:pt>
                <c:pt idx="631">
                  <c:v>260638.1623266972</c:v>
                </c:pt>
                <c:pt idx="632">
                  <c:v>261732.3046147531</c:v>
                </c:pt>
                <c:pt idx="633">
                  <c:v>263327.3461427737</c:v>
                </c:pt>
                <c:pt idx="634">
                  <c:v>264672.8372907768</c:v>
                </c:pt>
                <c:pt idx="635">
                  <c:v>265393.5532487711</c:v>
                </c:pt>
                <c:pt idx="636">
                  <c:v>266801.881611761</c:v>
                </c:pt>
                <c:pt idx="637">
                  <c:v>268054.0161772487</c:v>
                </c:pt>
                <c:pt idx="638">
                  <c:v>268728.0538439853</c:v>
                </c:pt>
                <c:pt idx="639">
                  <c:v>269613.0430613463</c:v>
                </c:pt>
                <c:pt idx="640">
                  <c:v>270103.5080540195</c:v>
                </c:pt>
                <c:pt idx="641">
                  <c:v>270396.7109343489</c:v>
                </c:pt>
                <c:pt idx="642">
                  <c:v>270591.2827585064</c:v>
                </c:pt>
                <c:pt idx="643">
                  <c:v>271236.5390545778</c:v>
                </c:pt>
                <c:pt idx="644">
                  <c:v>271607.1375866063</c:v>
                </c:pt>
                <c:pt idx="645">
                  <c:v>271340.4072366133</c:v>
                </c:pt>
                <c:pt idx="646">
                  <c:v>271255.0124456096</c:v>
                </c:pt>
                <c:pt idx="647">
                  <c:v>271260.2854341005</c:v>
                </c:pt>
                <c:pt idx="648">
                  <c:v>270810.8923123387</c:v>
                </c:pt>
                <c:pt idx="649">
                  <c:v>270134.1661354505</c:v>
                </c:pt>
                <c:pt idx="650">
                  <c:v>269843.7734309991</c:v>
                </c:pt>
                <c:pt idx="651">
                  <c:v>269246.5474627663</c:v>
                </c:pt>
                <c:pt idx="652">
                  <c:v>267995.9048626426</c:v>
                </c:pt>
                <c:pt idx="653">
                  <c:v>267418.5539465734</c:v>
                </c:pt>
                <c:pt idx="654">
                  <c:v>266677.8488725317</c:v>
                </c:pt>
                <c:pt idx="655">
                  <c:v>266355.4667195035</c:v>
                </c:pt>
                <c:pt idx="656">
                  <c:v>266242.2460269822</c:v>
                </c:pt>
                <c:pt idx="657">
                  <c:v>266233.6060647143</c:v>
                </c:pt>
                <c:pt idx="658">
                  <c:v>266277.2564675731</c:v>
                </c:pt>
                <c:pt idx="659">
                  <c:v>268347.0520529952</c:v>
                </c:pt>
                <c:pt idx="660">
                  <c:v>271429.920229699</c:v>
                </c:pt>
                <c:pt idx="661">
                  <c:v>274019.3247020437</c:v>
                </c:pt>
                <c:pt idx="662">
                  <c:v>276361.9973222088</c:v>
                </c:pt>
                <c:pt idx="663">
                  <c:v>278081.3040162841</c:v>
                </c:pt>
                <c:pt idx="664">
                  <c:v>280988.9277473145</c:v>
                </c:pt>
                <c:pt idx="665">
                  <c:v>282990.7099968225</c:v>
                </c:pt>
                <c:pt idx="666">
                  <c:v>285539.5715055692</c:v>
                </c:pt>
                <c:pt idx="667">
                  <c:v>287861.9726439353</c:v>
                </c:pt>
                <c:pt idx="668">
                  <c:v>291571.1435971112</c:v>
                </c:pt>
                <c:pt idx="669">
                  <c:v>296473.6994576918</c:v>
                </c:pt>
                <c:pt idx="670">
                  <c:v>301472.9477719749</c:v>
                </c:pt>
                <c:pt idx="671">
                  <c:v>306020.5423131092</c:v>
                </c:pt>
                <c:pt idx="672">
                  <c:v>310342.3099676691</c:v>
                </c:pt>
                <c:pt idx="673">
                  <c:v>313551.1641789418</c:v>
                </c:pt>
                <c:pt idx="674">
                  <c:v>316203.561668571</c:v>
                </c:pt>
                <c:pt idx="675">
                  <c:v>319577.7307973782</c:v>
                </c:pt>
                <c:pt idx="676">
                  <c:v>322312.7857457746</c:v>
                </c:pt>
                <c:pt idx="677">
                  <c:v>326228.2836039655</c:v>
                </c:pt>
                <c:pt idx="678">
                  <c:v>329234.0029170538</c:v>
                </c:pt>
                <c:pt idx="679">
                  <c:v>331784.8329575907</c:v>
                </c:pt>
                <c:pt idx="680">
                  <c:v>334608.2183618519</c:v>
                </c:pt>
                <c:pt idx="681">
                  <c:v>336567.8814479752</c:v>
                </c:pt>
                <c:pt idx="682">
                  <c:v>338595.6833750296</c:v>
                </c:pt>
                <c:pt idx="683">
                  <c:v>340657.5547225496</c:v>
                </c:pt>
                <c:pt idx="684">
                  <c:v>342236.4607803024</c:v>
                </c:pt>
                <c:pt idx="685">
                  <c:v>344073.8841931714</c:v>
                </c:pt>
                <c:pt idx="686">
                  <c:v>346040.5662835988</c:v>
                </c:pt>
                <c:pt idx="687">
                  <c:v>349071.8777128052</c:v>
                </c:pt>
                <c:pt idx="688">
                  <c:v>351635.5038114011</c:v>
                </c:pt>
                <c:pt idx="689">
                  <c:v>353965.2872446919</c:v>
                </c:pt>
                <c:pt idx="690">
                  <c:v>355178.14934533</c:v>
                </c:pt>
                <c:pt idx="691">
                  <c:v>356332.5507796418</c:v>
                </c:pt>
                <c:pt idx="692">
                  <c:v>358457.7218807904</c:v>
                </c:pt>
                <c:pt idx="693">
                  <c:v>360568.2778153575</c:v>
                </c:pt>
                <c:pt idx="694">
                  <c:v>361671.5261666338</c:v>
                </c:pt>
                <c:pt idx="695">
                  <c:v>362271.1207262647</c:v>
                </c:pt>
                <c:pt idx="696">
                  <c:v>363118.8883900729</c:v>
                </c:pt>
                <c:pt idx="697">
                  <c:v>363590.7426059697</c:v>
                </c:pt>
                <c:pt idx="698">
                  <c:v>363874.6400979109</c:v>
                </c:pt>
                <c:pt idx="699">
                  <c:v>364064.5592278742</c:v>
                </c:pt>
                <c:pt idx="700">
                  <c:v>363707.4891768486</c:v>
                </c:pt>
                <c:pt idx="701">
                  <c:v>363576.9245353285</c:v>
                </c:pt>
                <c:pt idx="702">
                  <c:v>363559.6125985613</c:v>
                </c:pt>
                <c:pt idx="703">
                  <c:v>363598.9270141704</c:v>
                </c:pt>
                <c:pt idx="704">
                  <c:v>363666.5546059678</c:v>
                </c:pt>
                <c:pt idx="705">
                  <c:v>363748.3387858592</c:v>
                </c:pt>
                <c:pt idx="706">
                  <c:v>363837.2012597976</c:v>
                </c:pt>
                <c:pt idx="707">
                  <c:v>363929.6028807596</c:v>
                </c:pt>
                <c:pt idx="708">
                  <c:v>364523.7740752333</c:v>
                </c:pt>
                <c:pt idx="709">
                  <c:v>364868.830056463</c:v>
                </c:pt>
                <c:pt idx="710">
                  <c:v>365089.3284310705</c:v>
                </c:pt>
                <c:pt idx="711">
                  <c:v>366247.5480023671</c:v>
                </c:pt>
                <c:pt idx="712">
                  <c:v>366874.6281720081</c:v>
                </c:pt>
                <c:pt idx="713">
                  <c:v>367736.1386408213</c:v>
                </c:pt>
                <c:pt idx="714">
                  <c:v>368714.8642592207</c:v>
                </c:pt>
                <c:pt idx="715">
                  <c:v>368752.1974524131</c:v>
                </c:pt>
                <c:pt idx="716">
                  <c:v>368818.8344330021</c:v>
                </c:pt>
                <c:pt idx="717">
                  <c:v>369400.1233072893</c:v>
                </c:pt>
                <c:pt idx="718">
                  <c:v>370238.7381284257</c:v>
                </c:pt>
                <c:pt idx="719">
                  <c:v>370706.0159229866</c:v>
                </c:pt>
                <c:pt idx="720">
                  <c:v>370987.6252042598</c:v>
                </c:pt>
                <c:pt idx="721">
                  <c:v>371676.4002288892</c:v>
                </c:pt>
                <c:pt idx="722">
                  <c:v>372068.7581251966</c:v>
                </c:pt>
                <c:pt idx="723">
                  <c:v>372812.9074573431</c:v>
                </c:pt>
                <c:pt idx="724">
                  <c:v>374232.952507409</c:v>
                </c:pt>
                <c:pt idx="725">
                  <c:v>375490.9454164348</c:v>
                </c:pt>
                <c:pt idx="726">
                  <c:v>376167.9122549404</c:v>
                </c:pt>
                <c:pt idx="727">
                  <c:v>376554.366058186</c:v>
                </c:pt>
                <c:pt idx="728">
                  <c:v>376795.5633438015</c:v>
                </c:pt>
                <c:pt idx="729">
                  <c:v>376964.132370602</c:v>
                </c:pt>
                <c:pt idx="730">
                  <c:v>376096.387267995</c:v>
                </c:pt>
                <c:pt idx="731">
                  <c:v>375710.4851006843</c:v>
                </c:pt>
                <c:pt idx="732">
                  <c:v>375565.5044010216</c:v>
                </c:pt>
                <c:pt idx="733">
                  <c:v>375040.984435183</c:v>
                </c:pt>
                <c:pt idx="734">
                  <c:v>374826.6948362565</c:v>
                </c:pt>
                <c:pt idx="735">
                  <c:v>374767.520420786</c:v>
                </c:pt>
                <c:pt idx="736">
                  <c:v>374785.9035970434</c:v>
                </c:pt>
                <c:pt idx="737">
                  <c:v>374343.065569165</c:v>
                </c:pt>
                <c:pt idx="738">
                  <c:v>374169.6169392185</c:v>
                </c:pt>
                <c:pt idx="739">
                  <c:v>373630.863008238</c:v>
                </c:pt>
                <c:pt idx="740">
                  <c:v>373409.4564267404</c:v>
                </c:pt>
                <c:pt idx="741">
                  <c:v>373346.7235199844</c:v>
                </c:pt>
                <c:pt idx="742">
                  <c:v>372863.3274505992</c:v>
                </c:pt>
                <c:pt idx="743">
                  <c:v>372669.5997998994</c:v>
                </c:pt>
                <c:pt idx="744">
                  <c:v>372120.7063585422</c:v>
                </c:pt>
                <c:pt idx="745">
                  <c:v>371394.2300218564</c:v>
                </c:pt>
                <c:pt idx="746">
                  <c:v>371078.9622375062</c:v>
                </c:pt>
                <c:pt idx="747">
                  <c:v>370469.2987293239</c:v>
                </c:pt>
                <c:pt idx="748">
                  <c:v>369712.4373592254</c:v>
                </c:pt>
                <c:pt idx="749">
                  <c:v>368881.977058169</c:v>
                </c:pt>
                <c:pt idx="750">
                  <c:v>368014.7172916335</c:v>
                </c:pt>
                <c:pt idx="751">
                  <c:v>367129.0577923586</c:v>
                </c:pt>
                <c:pt idx="752">
                  <c:v>366734.1984267138</c:v>
                </c:pt>
                <c:pt idx="753">
                  <c:v>366584.7391278842</c:v>
                </c:pt>
                <c:pt idx="754">
                  <c:v>366057.9798624621</c:v>
                </c:pt>
                <c:pt idx="755">
                  <c:v>365342.5706137438</c:v>
                </c:pt>
                <c:pt idx="756">
                  <c:v>365032.8363733774</c:v>
                </c:pt>
                <c:pt idx="757">
                  <c:v>364925.939637187</c:v>
                </c:pt>
                <c:pt idx="758">
                  <c:v>365420.4616530846</c:v>
                </c:pt>
                <c:pt idx="759">
                  <c:v>366215.6930450261</c:v>
                </c:pt>
                <c:pt idx="760">
                  <c:v>366161.2791249896</c:v>
                </c:pt>
                <c:pt idx="761">
                  <c:v>366182.0425489641</c:v>
                </c:pt>
                <c:pt idx="762">
                  <c:v>365740.3946449441</c:v>
                </c:pt>
                <c:pt idx="763">
                  <c:v>365067.5410769269</c:v>
                </c:pt>
                <c:pt idx="764">
                  <c:v>364779.084676911</c:v>
                </c:pt>
                <c:pt idx="765">
                  <c:v>364682.8268608958</c:v>
                </c:pt>
                <c:pt idx="766">
                  <c:v>364182.668336881</c:v>
                </c:pt>
                <c:pt idx="767">
                  <c:v>364480.5594588664</c:v>
                </c:pt>
                <c:pt idx="768">
                  <c:v>365177.4754038517</c:v>
                </c:pt>
                <c:pt idx="769">
                  <c:v>366073.9037603372</c:v>
                </c:pt>
                <c:pt idx="770">
                  <c:v>367070.0883225727</c:v>
                </c:pt>
                <c:pt idx="771">
                  <c:v>367616.1509876832</c:v>
                </c:pt>
                <c:pt idx="772">
                  <c:v>367937.1527042312</c:v>
                </c:pt>
                <c:pt idx="773">
                  <c:v>368145.623946498</c:v>
                </c:pt>
                <c:pt idx="774">
                  <c:v>367797.8299516241</c:v>
                </c:pt>
                <c:pt idx="775">
                  <c:v>367671.90333818</c:v>
                </c:pt>
                <c:pt idx="776">
                  <c:v>367656.9104154505</c:v>
                </c:pt>
                <c:pt idx="777">
                  <c:v>367697.3843380787</c:v>
                </c:pt>
                <c:pt idx="778">
                  <c:v>368765.5916833854</c:v>
                </c:pt>
                <c:pt idx="779">
                  <c:v>369347.6657400316</c:v>
                </c:pt>
                <c:pt idx="780">
                  <c:v>369186.6731523474</c:v>
                </c:pt>
                <c:pt idx="781">
                  <c:v>368654.1472424981</c:v>
                </c:pt>
                <c:pt idx="782">
                  <c:v>367935.8546715662</c:v>
                </c:pt>
                <c:pt idx="783">
                  <c:v>367124.678770093</c:v>
                </c:pt>
                <c:pt idx="784">
                  <c:v>366767.0612033491</c:v>
                </c:pt>
                <c:pt idx="785">
                  <c:v>366636.22280397</c:v>
                </c:pt>
                <c:pt idx="786">
                  <c:v>366618.7739882731</c:v>
                </c:pt>
                <c:pt idx="787">
                  <c:v>366658.0199644175</c:v>
                </c:pt>
                <c:pt idx="788">
                  <c:v>366225.6133364824</c:v>
                </c:pt>
                <c:pt idx="789">
                  <c:v>365557.3804065076</c:v>
                </c:pt>
                <c:pt idx="790">
                  <c:v>364771.234325513</c:v>
                </c:pt>
                <c:pt idx="791">
                  <c:v>364426.1316690085</c:v>
                </c:pt>
                <c:pt idx="792">
                  <c:v>364301.5507247489</c:v>
                </c:pt>
                <c:pt idx="793">
                  <c:v>364287.230636612</c:v>
                </c:pt>
                <c:pt idx="794">
                  <c:v>363828.0409765362</c:v>
                </c:pt>
                <c:pt idx="795">
                  <c:v>363646.416530491</c:v>
                </c:pt>
                <c:pt idx="796">
                  <c:v>363603.5746914612</c:v>
                </c:pt>
                <c:pt idx="797">
                  <c:v>363630.1241559391</c:v>
                </c:pt>
                <c:pt idx="798">
                  <c:v>363191.3692721707</c:v>
                </c:pt>
                <c:pt idx="799">
                  <c:v>363019.9622142793</c:v>
                </c:pt>
                <c:pt idx="800">
                  <c:v>362982.2290693263</c:v>
                </c:pt>
                <c:pt idx="801">
                  <c:v>363011.3328808426</c:v>
                </c:pt>
                <c:pt idx="802">
                  <c:v>363073.8551705935</c:v>
                </c:pt>
                <c:pt idx="803">
                  <c:v>363153.0866994617</c:v>
                </c:pt>
                <c:pt idx="804">
                  <c:v>362740.6728478885</c:v>
                </c:pt>
                <c:pt idx="805">
                  <c:v>362582.4363060947</c:v>
                </c:pt>
                <c:pt idx="806">
                  <c:v>362551.2884191906</c:v>
                </c:pt>
                <c:pt idx="807">
                  <c:v>362583.6848597313</c:v>
                </c:pt>
                <c:pt idx="808">
                  <c:v>362147.8534639944</c:v>
                </c:pt>
                <c:pt idx="809">
                  <c:v>361977.9081501187</c:v>
                </c:pt>
                <c:pt idx="810">
                  <c:v>361940.9058771736</c:v>
                </c:pt>
                <c:pt idx="811">
                  <c:v>361970.3751246938</c:v>
                </c:pt>
                <c:pt idx="812">
                  <c:v>362033.0801324467</c:v>
                </c:pt>
                <c:pt idx="813">
                  <c:v>362112.403020316</c:v>
                </c:pt>
                <c:pt idx="814">
                  <c:v>361700.0348482433</c:v>
                </c:pt>
                <c:pt idx="815">
                  <c:v>361041.8211461997</c:v>
                </c:pt>
                <c:pt idx="816">
                  <c:v>361260.6846791706</c:v>
                </c:pt>
                <c:pt idx="817">
                  <c:v>361418.0868296489</c:v>
                </c:pt>
                <c:pt idx="818">
                  <c:v>361544.7582888808</c:v>
                </c:pt>
                <c:pt idx="819">
                  <c:v>362656.0644024894</c:v>
                </c:pt>
                <c:pt idx="820">
                  <c:v>363259.6878432865</c:v>
                </c:pt>
                <c:pt idx="821">
                  <c:v>364109.4699476778</c:v>
                </c:pt>
                <c:pt idx="822">
                  <c:v>364582.3313838662</c:v>
                </c:pt>
                <c:pt idx="823">
                  <c:v>364866.7324859531</c:v>
                </c:pt>
                <c:pt idx="824">
                  <c:v>364556.9034209894</c:v>
                </c:pt>
                <c:pt idx="825">
                  <c:v>363949.9592725002</c:v>
                </c:pt>
                <c:pt idx="826">
                  <c:v>363694.4575822484</c:v>
                </c:pt>
                <c:pt idx="827">
                  <c:v>363614.6771211153</c:v>
                </c:pt>
                <c:pt idx="828">
                  <c:v>363622.7572745414</c:v>
                </c:pt>
                <c:pt idx="829">
                  <c:v>364174.7677352473</c:v>
                </c:pt>
                <c:pt idx="830">
                  <c:v>364498.743349593</c:v>
                </c:pt>
                <c:pt idx="831">
                  <c:v>364208.7015407585</c:v>
                </c:pt>
                <c:pt idx="832">
                  <c:v>363611.6510203341</c:v>
                </c:pt>
                <c:pt idx="833">
                  <c:v>362861.0961441146</c:v>
                </c:pt>
                <c:pt idx="834">
                  <c:v>362033.7890899976</c:v>
                </c:pt>
                <c:pt idx="835">
                  <c:v>361668.1059469319</c:v>
                </c:pt>
                <c:pt idx="836">
                  <c:v>362033.2347593918</c:v>
                </c:pt>
                <c:pt idx="837">
                  <c:v>361763.7695496145</c:v>
                </c:pt>
                <c:pt idx="838">
                  <c:v>361177.0073287186</c:v>
                </c:pt>
                <c:pt idx="839">
                  <c:v>360931.5966022633</c:v>
                </c:pt>
                <c:pt idx="840">
                  <c:v>360356.8616230285</c:v>
                </c:pt>
                <c:pt idx="841">
                  <c:v>360117.4645174038</c:v>
                </c:pt>
                <c:pt idx="842">
                  <c:v>360045.7363485843</c:v>
                </c:pt>
                <c:pt idx="843">
                  <c:v>360057.8426481673</c:v>
                </c:pt>
                <c:pt idx="844">
                  <c:v>360111.8661819515</c:v>
                </c:pt>
                <c:pt idx="845">
                  <c:v>360186.8483328364</c:v>
                </c:pt>
                <c:pt idx="846">
                  <c:v>359772.3097922715</c:v>
                </c:pt>
                <c:pt idx="847">
                  <c:v>359613.0109059819</c:v>
                </c:pt>
                <c:pt idx="848">
                  <c:v>359581.3318468298</c:v>
                </c:pt>
                <c:pt idx="849">
                  <c:v>359613.4627012465</c:v>
                </c:pt>
                <c:pt idx="850">
                  <c:v>359677.4985124475</c:v>
                </c:pt>
                <c:pt idx="851">
                  <c:v>359757.4868020409</c:v>
                </c:pt>
                <c:pt idx="852">
                  <c:v>360845.4513308303</c:v>
                </c:pt>
                <c:pt idx="853">
                  <c:v>361937.4039792177</c:v>
                </c:pt>
                <c:pt idx="854">
                  <c:v>362531.3506874042</c:v>
                </c:pt>
                <c:pt idx="855">
                  <c:v>362876.2944254902</c:v>
                </c:pt>
                <c:pt idx="856">
                  <c:v>363596.736678526</c:v>
                </c:pt>
                <c:pt idx="857">
                  <c:v>363004.9281890365</c:v>
                </c:pt>
                <c:pt idx="858">
                  <c:v>362756.9943282846</c:v>
                </c:pt>
                <c:pt idx="859">
                  <c:v>362680.9977819014</c:v>
                </c:pt>
                <c:pt idx="860">
                  <c:v>362190.9698927026</c:v>
                </c:pt>
                <c:pt idx="861">
                  <c:v>361993.926332096</c:v>
                </c:pt>
                <c:pt idx="862">
                  <c:v>362443.3749357854</c:v>
                </c:pt>
                <c:pt idx="863">
                  <c:v>362216.0696216228</c:v>
                </c:pt>
                <c:pt idx="864">
                  <c:v>362150.3873485343</c:v>
                </c:pt>
                <c:pt idx="865">
                  <c:v>362165.5165959828</c:v>
                </c:pt>
                <c:pt idx="866">
                  <c:v>362721.0516036997</c:v>
                </c:pt>
                <c:pt idx="867">
                  <c:v>363046.789491551</c:v>
                </c:pt>
                <c:pt idx="868">
                  <c:v>364257.6288194694</c:v>
                </c:pt>
                <c:pt idx="869">
                  <c:v>365411.0188674213</c:v>
                </c:pt>
                <c:pt idx="870">
                  <c:v>367035.6842753901</c:v>
                </c:pt>
                <c:pt idx="871">
                  <c:v>368395.9873633671</c:v>
                </c:pt>
                <c:pt idx="872">
                  <c:v>370124.1092913485</c:v>
                </c:pt>
                <c:pt idx="873">
                  <c:v>371036.1406393319</c:v>
                </c:pt>
                <c:pt idx="874">
                  <c:v>372040.1266973164</c:v>
                </c:pt>
                <c:pt idx="875">
                  <c:v>372590.0901103013</c:v>
                </c:pt>
                <c:pt idx="876">
                  <c:v>372913.0422007866</c:v>
                </c:pt>
                <c:pt idx="877">
                  <c:v>373622.488630022</c:v>
                </c:pt>
                <c:pt idx="878">
                  <c:v>374025.1822286324</c:v>
                </c:pt>
                <c:pt idx="879">
                  <c:v>374274.4994119303</c:v>
                </c:pt>
                <c:pt idx="880">
                  <c:v>374447.1283875721</c:v>
                </c:pt>
                <c:pt idx="881">
                  <c:v>374081.4132593857</c:v>
                </c:pt>
                <c:pt idx="882">
                  <c:v>373946.5260792853</c:v>
                </c:pt>
                <c:pt idx="883">
                  <c:v>373427.0528732279</c:v>
                </c:pt>
                <c:pt idx="884">
                  <c:v>373715.2866541919</c:v>
                </c:pt>
                <c:pt idx="885">
                  <c:v>373907.3739286666</c:v>
                </c:pt>
                <c:pt idx="886">
                  <c:v>374051.3879498967</c:v>
                </c:pt>
                <c:pt idx="887">
                  <c:v>374171.3653445045</c:v>
                </c:pt>
                <c:pt idx="888">
                  <c:v>374279.3244258012</c:v>
                </c:pt>
                <c:pt idx="889">
                  <c:v>374381.2743504422</c:v>
                </c:pt>
                <c:pt idx="890">
                  <c:v>374480.2196967555</c:v>
                </c:pt>
                <c:pt idx="891">
                  <c:v>374077.6627539049</c:v>
                </c:pt>
                <c:pt idx="892">
                  <c:v>373924.3546664724</c:v>
                </c:pt>
                <c:pt idx="893">
                  <c:v>373395.6710067489</c:v>
                </c:pt>
                <c:pt idx="894">
                  <c:v>372679.2995608798</c:v>
                </c:pt>
                <c:pt idx="895">
                  <c:v>372869.0842219381</c:v>
                </c:pt>
                <c:pt idx="896">
                  <c:v>372511.94693646</c:v>
                </c:pt>
                <c:pt idx="897">
                  <c:v>372381.3486777137</c:v>
                </c:pt>
                <c:pt idx="898">
                  <c:v>371864.0199323333</c:v>
                </c:pt>
                <c:pt idx="899">
                  <c:v>371653.3259436358</c:v>
                </c:pt>
                <c:pt idx="900">
                  <c:v>371595.9493332798</c:v>
                </c:pt>
                <c:pt idx="901">
                  <c:v>371615.2314120946</c:v>
                </c:pt>
                <c:pt idx="902">
                  <c:v>371172.8428354947</c:v>
                </c:pt>
                <c:pt idx="903">
                  <c:v>370999.6189311875</c:v>
                </c:pt>
                <c:pt idx="904">
                  <c:v>370960.9773630267</c:v>
                </c:pt>
                <c:pt idx="905">
                  <c:v>370989.626962939</c:v>
                </c:pt>
                <c:pt idx="906">
                  <c:v>371551.922146888</c:v>
                </c:pt>
                <c:pt idx="907">
                  <c:v>371881.0401228552</c:v>
                </c:pt>
                <c:pt idx="908">
                  <c:v>372093.5694948316</c:v>
                </c:pt>
                <c:pt idx="909">
                  <c:v>372247.8045648125</c:v>
                </c:pt>
                <c:pt idx="910">
                  <c:v>372872.8924837956</c:v>
                </c:pt>
                <c:pt idx="911">
                  <c:v>373233.40682728</c:v>
                </c:pt>
                <c:pt idx="912">
                  <c:v>373961.634383015</c:v>
                </c:pt>
                <c:pt idx="913">
                  <c:v>374873.7185448751</c:v>
                </c:pt>
                <c:pt idx="914">
                  <c:v>375377.731009798</c:v>
                </c:pt>
                <c:pt idx="915">
                  <c:v>375677.7076262522</c:v>
                </c:pt>
                <c:pt idx="916">
                  <c:v>375875.6663184721</c:v>
                </c:pt>
                <c:pt idx="917">
                  <c:v>376022.6160485747</c:v>
                </c:pt>
                <c:pt idx="918">
                  <c:v>376144.0612976188</c:v>
                </c:pt>
                <c:pt idx="919">
                  <c:v>376252.7543061337</c:v>
                </c:pt>
                <c:pt idx="920">
                  <c:v>376855.0711943838</c:v>
                </c:pt>
                <c:pt idx="921">
                  <c:v>377204.2000225016</c:v>
                </c:pt>
                <c:pt idx="922">
                  <c:v>377426.7348205533</c:v>
                </c:pt>
                <c:pt idx="923">
                  <c:v>378085.9726035718</c:v>
                </c:pt>
                <c:pt idx="924">
                  <c:v>377963.5618790738</c:v>
                </c:pt>
                <c:pt idx="925">
                  <c:v>377450.3269008176</c:v>
                </c:pt>
                <c:pt idx="926">
                  <c:v>376741.6797956823</c:v>
                </c:pt>
                <c:pt idx="927">
                  <c:v>375435.3266271073</c:v>
                </c:pt>
                <c:pt idx="928">
                  <c:v>374330.1204268126</c:v>
                </c:pt>
                <c:pt idx="929">
                  <c:v>373325.487710658</c:v>
                </c:pt>
                <c:pt idx="930">
                  <c:v>372371.1417365734</c:v>
                </c:pt>
                <c:pt idx="931">
                  <c:v>371941.939133524</c:v>
                </c:pt>
                <c:pt idx="932">
                  <c:v>371275.3082159919</c:v>
                </c:pt>
                <c:pt idx="933">
                  <c:v>370489.9631412186</c:v>
                </c:pt>
                <c:pt idx="934">
                  <c:v>370145.2609878247</c:v>
                </c:pt>
                <c:pt idx="935">
                  <c:v>370020.8802951206</c:v>
                </c:pt>
                <c:pt idx="936">
                  <c:v>370006.6603327612</c:v>
                </c:pt>
                <c:pt idx="937">
                  <c:v>371547.5207355743</c:v>
                </c:pt>
                <c:pt idx="938">
                  <c:v>372865.9213209736</c:v>
                </c:pt>
                <c:pt idx="939">
                  <c:v>373573.091997666</c:v>
                </c:pt>
                <c:pt idx="940">
                  <c:v>373474.647720005</c:v>
                </c:pt>
                <c:pt idx="941">
                  <c:v>373473.3959651672</c:v>
                </c:pt>
                <c:pt idx="942">
                  <c:v>374020.7404717411</c:v>
                </c:pt>
                <c:pt idx="943">
                  <c:v>373842.3831090207</c:v>
                </c:pt>
                <c:pt idx="944">
                  <c:v>373301.1748116534</c:v>
                </c:pt>
                <c:pt idx="945">
                  <c:v>372578.5410469624</c:v>
                </c:pt>
                <c:pt idx="946">
                  <c:v>371765.1945486097</c:v>
                </c:pt>
                <c:pt idx="947">
                  <c:v>370906.491683426</c:v>
                </c:pt>
                <c:pt idx="948">
                  <c:v>370025.1106348271</c:v>
                </c:pt>
                <c:pt idx="949">
                  <c:v>369132.3904945203</c:v>
                </c:pt>
                <c:pt idx="950">
                  <c:v>369234.0008083596</c:v>
                </c:pt>
                <c:pt idx="951">
                  <c:v>369332.776349272</c:v>
                </c:pt>
                <c:pt idx="952">
                  <c:v>370430.134503721</c:v>
                </c:pt>
                <c:pt idx="953">
                  <c:v>370526.7839649383</c:v>
                </c:pt>
                <c:pt idx="954">
                  <c:v>370623.0790795396</c:v>
                </c:pt>
                <c:pt idx="955">
                  <c:v>370719.1970208331</c:v>
                </c:pt>
                <c:pt idx="956">
                  <c:v>370315.2263754725</c:v>
                </c:pt>
                <c:pt idx="957">
                  <c:v>370161.2114367851</c:v>
                </c:pt>
                <c:pt idx="958">
                  <c:v>370632.174351434</c:v>
                </c:pt>
                <c:pt idx="959">
                  <c:v>371415.6261927513</c:v>
                </c:pt>
                <c:pt idx="960">
                  <c:v>372355.3224974027</c:v>
                </c:pt>
                <c:pt idx="961">
                  <c:v>372873.1410337211</c:v>
                </c:pt>
                <c:pt idx="962">
                  <c:v>373680.020685873</c:v>
                </c:pt>
                <c:pt idx="963">
                  <c:v>374131.4308959418</c:v>
                </c:pt>
                <c:pt idx="964">
                  <c:v>374405.1063849689</c:v>
                </c:pt>
                <c:pt idx="965">
                  <c:v>374089.9145134752</c:v>
                </c:pt>
                <c:pt idx="966">
                  <c:v>373980.2889617211</c:v>
                </c:pt>
                <c:pt idx="967">
                  <c:v>373473.4465698368</c:v>
                </c:pt>
                <c:pt idx="968">
                  <c:v>372267.9957578874</c:v>
                </c:pt>
                <c:pt idx="969">
                  <c:v>371713.2407359055</c:v>
                </c:pt>
                <c:pt idx="970">
                  <c:v>371483.8336089072</c:v>
                </c:pt>
                <c:pt idx="971">
                  <c:v>370917.1004294009</c:v>
                </c:pt>
                <c:pt idx="972">
                  <c:v>370681.7042236404</c:v>
                </c:pt>
                <c:pt idx="973">
                  <c:v>370611.976504753</c:v>
                </c:pt>
                <c:pt idx="974">
                  <c:v>370125.083029302</c:v>
                </c:pt>
                <c:pt idx="975">
                  <c:v>369929.6066755693</c:v>
                </c:pt>
                <c:pt idx="976">
                  <c:v>369879.8388826957</c:v>
                </c:pt>
                <c:pt idx="977">
                  <c:v>369902.9253702515</c:v>
                </c:pt>
                <c:pt idx="978">
                  <c:v>369962.4389980223</c:v>
                </c:pt>
                <c:pt idx="979">
                  <c:v>370040.1661959004</c:v>
                </c:pt>
                <c:pt idx="980">
                  <c:v>370127.0001788322</c:v>
                </c:pt>
                <c:pt idx="981">
                  <c:v>370218.3875542909</c:v>
                </c:pt>
                <c:pt idx="982">
                  <c:v>370812.051626013</c:v>
                </c:pt>
                <c:pt idx="983">
                  <c:v>371656.8540458668</c:v>
                </c:pt>
                <c:pt idx="984">
                  <c:v>372627.2256397864</c:v>
                </c:pt>
                <c:pt idx="985">
                  <c:v>373160.381820739</c:v>
                </c:pt>
                <c:pt idx="986">
                  <c:v>373974.930295208</c:v>
                </c:pt>
                <c:pt idx="987">
                  <c:v>374430.1749164353</c:v>
                </c:pt>
                <c:pt idx="988">
                  <c:v>374705.7676110417</c:v>
                </c:pt>
                <c:pt idx="989">
                  <c:v>374891.5343423376</c:v>
                </c:pt>
                <c:pt idx="990">
                  <c:v>375032.3880919784</c:v>
                </c:pt>
                <c:pt idx="991">
                  <c:v>375150.7853507915</c:v>
                </c:pt>
                <c:pt idx="992">
                  <c:v>375257.9543641908</c:v>
                </c:pt>
                <c:pt idx="993">
                  <c:v>376859.5092548832</c:v>
                </c:pt>
                <c:pt idx="994">
                  <c:v>377708.2570842221</c:v>
                </c:pt>
                <c:pt idx="995">
                  <c:v>378180.6013828843</c:v>
                </c:pt>
                <c:pt idx="996">
                  <c:v>378464.7439162082</c:v>
                </c:pt>
                <c:pt idx="997">
                  <c:v>379154.7855668628</c:v>
                </c:pt>
                <c:pt idx="998">
                  <c:v>379547.7767761829</c:v>
                </c:pt>
                <c:pt idx="999">
                  <c:v>380792.2427648357</c:v>
                </c:pt>
                <c:pt idx="1000">
                  <c:v>381962.4461431548</c:v>
                </c:pt>
                <c:pt idx="1001">
                  <c:v>384095.5182163072</c:v>
                </c:pt>
                <c:pt idx="1002">
                  <c:v>386210.0246368761</c:v>
                </c:pt>
                <c:pt idx="1003">
                  <c:v>388315.2482311534</c:v>
                </c:pt>
                <c:pt idx="1004">
                  <c:v>389915.8304122847</c:v>
                </c:pt>
                <c:pt idx="1005">
                  <c:v>391264.0918868431</c:v>
                </c:pt>
                <c:pt idx="1006">
                  <c:v>393486.1930081151</c:v>
                </c:pt>
                <c:pt idx="1007">
                  <c:v>395645.2139527438</c:v>
                </c:pt>
                <c:pt idx="1008">
                  <c:v>396772.694809051</c:v>
                </c:pt>
                <c:pt idx="1009">
                  <c:v>397384.4056211973</c:v>
                </c:pt>
                <c:pt idx="1010">
                  <c:v>397238.2314112632</c:v>
                </c:pt>
                <c:pt idx="1011">
                  <c:v>395213.114690289</c:v>
                </c:pt>
                <c:pt idx="1012">
                  <c:v>392248.5267137945</c:v>
                </c:pt>
                <c:pt idx="1013">
                  <c:v>390314.2031095401</c:v>
                </c:pt>
                <c:pt idx="1014">
                  <c:v>390395.0116914056</c:v>
                </c:pt>
                <c:pt idx="1015">
                  <c:v>391483.3863663311</c:v>
                </c:pt>
                <c:pt idx="1016">
                  <c:v>393075.5440877866</c:v>
                </c:pt>
                <c:pt idx="1017">
                  <c:v>394419.5933325071</c:v>
                </c:pt>
                <c:pt idx="1018">
                  <c:v>395139.5883388601</c:v>
                </c:pt>
                <c:pt idx="1019">
                  <c:v>393047.5562260294</c:v>
                </c:pt>
                <c:pt idx="1020">
                  <c:v>392549.5105536068</c:v>
                </c:pt>
                <c:pt idx="1021">
                  <c:v>392348.4581013882</c:v>
                </c:pt>
                <c:pt idx="1022">
                  <c:v>392295.9022592717</c:v>
                </c:pt>
                <c:pt idx="1023">
                  <c:v>392317.5947222062</c:v>
                </c:pt>
                <c:pt idx="1024">
                  <c:v>391876.4113376661</c:v>
                </c:pt>
                <c:pt idx="1025">
                  <c:v>391703.7900293889</c:v>
                </c:pt>
                <c:pt idx="1026">
                  <c:v>391665.4497592431</c:v>
                </c:pt>
                <c:pt idx="1027">
                  <c:v>391694.2500081629</c:v>
                </c:pt>
                <c:pt idx="1028">
                  <c:v>392756.6205166155</c:v>
                </c:pt>
                <c:pt idx="1029">
                  <c:v>393835.7761548346</c:v>
                </c:pt>
                <c:pt idx="1030">
                  <c:v>394923.3243579369</c:v>
                </c:pt>
                <c:pt idx="1031">
                  <c:v>396015.0688434808</c:v>
                </c:pt>
                <c:pt idx="1032">
                  <c:v>397608.9114702455</c:v>
                </c:pt>
                <c:pt idx="1033">
                  <c:v>398453.8031676206</c:v>
                </c:pt>
                <c:pt idx="1034">
                  <c:v>398924.219400301</c:v>
                </c:pt>
                <c:pt idx="1035">
                  <c:v>400207.3979006339</c:v>
                </c:pt>
                <c:pt idx="1036">
                  <c:v>402896.9575347931</c:v>
                </c:pt>
                <c:pt idx="1037">
                  <c:v>407289.7077358654</c:v>
                </c:pt>
                <c:pt idx="1038">
                  <c:v>411034.0532203944</c:v>
                </c:pt>
                <c:pt idx="1039">
                  <c:v>413454.1963466516</c:v>
                </c:pt>
                <c:pt idx="1040">
                  <c:v>417712.238293773</c:v>
                </c:pt>
                <c:pt idx="1041">
                  <c:v>419889.2296513264</c:v>
                </c:pt>
                <c:pt idx="1042">
                  <c:v>421525.6957140959</c:v>
                </c:pt>
                <c:pt idx="1043">
                  <c:v>422391.8991294733</c:v>
                </c:pt>
                <c:pt idx="1044">
                  <c:v>422872.9712211548</c:v>
                </c:pt>
                <c:pt idx="1045">
                  <c:v>423661.4776509883</c:v>
                </c:pt>
                <c:pt idx="1046">
                  <c:v>423603.7012498978</c:v>
                </c:pt>
                <c:pt idx="1047">
                  <c:v>423622.7834333453</c:v>
                </c:pt>
                <c:pt idx="1048">
                  <c:v>423680.2949090618</c:v>
                </c:pt>
                <c:pt idx="1049">
                  <c:v>423757.0210309128</c:v>
                </c:pt>
                <c:pt idx="1050">
                  <c:v>423343.3544758311</c:v>
                </c:pt>
                <c:pt idx="1051">
                  <c:v>422184.491582283</c:v>
                </c:pt>
                <c:pt idx="1052">
                  <c:v>423653.0305195016</c:v>
                </c:pt>
                <c:pt idx="1053">
                  <c:v>424935.2703721037</c:v>
                </c:pt>
                <c:pt idx="1054">
                  <c:v>429124.3606823975</c:v>
                </c:pt>
                <c:pt idx="1055">
                  <c:v>437766.8762215371</c:v>
                </c:pt>
                <c:pt idx="1056">
                  <c:v>443136.1043750997</c:v>
                </c:pt>
                <c:pt idx="1057">
                  <c:v>445868.6888358737</c:v>
                </c:pt>
                <c:pt idx="1058">
                  <c:v>447282.9514502535</c:v>
                </c:pt>
                <c:pt idx="1059">
                  <c:v>448038.0531414361</c:v>
                </c:pt>
                <c:pt idx="1060">
                  <c:v>447963.5743710201</c:v>
                </c:pt>
                <c:pt idx="1061">
                  <c:v>447974.305369805</c:v>
                </c:pt>
                <c:pt idx="1062">
                  <c:v>448027.6412531901</c:v>
                </c:pt>
                <c:pt idx="1063">
                  <c:v>447602.2795788754</c:v>
                </c:pt>
                <c:pt idx="1064">
                  <c:v>447437.5691257109</c:v>
                </c:pt>
                <c:pt idx="1065">
                  <c:v>449403.1842831213</c:v>
                </c:pt>
                <c:pt idx="1066">
                  <c:v>450433.9622458193</c:v>
                </c:pt>
                <c:pt idx="1067">
                  <c:v>450997.321611161</c:v>
                </c:pt>
                <c:pt idx="1068">
                  <c:v>449826.9716778246</c:v>
                </c:pt>
                <c:pt idx="1069">
                  <c:v>447789.7670951492</c:v>
                </c:pt>
                <c:pt idx="1070">
                  <c:v>445319.1351878042</c:v>
                </c:pt>
                <c:pt idx="1071">
                  <c:v>444131.7896181244</c:v>
                </c:pt>
                <c:pt idx="1072">
                  <c:v>441586.0872172774</c:v>
                </c:pt>
                <c:pt idx="1073">
                  <c:v>444361.2064008466</c:v>
                </c:pt>
                <c:pt idx="1074">
                  <c:v>446296.736376624</c:v>
                </c:pt>
                <c:pt idx="1075">
                  <c:v>449312.4717485054</c:v>
                </c:pt>
                <c:pt idx="1076">
                  <c:v>449368.3098184388</c:v>
                </c:pt>
                <c:pt idx="1077">
                  <c:v>449444.1992373983</c:v>
                </c:pt>
                <c:pt idx="1078">
                  <c:v>450030.1143308708</c:v>
                </c:pt>
                <c:pt idx="1079">
                  <c:v>450371.0422615999</c:v>
                </c:pt>
                <c:pt idx="1080">
                  <c:v>450589.4766109571</c:v>
                </c:pt>
                <c:pt idx="1081">
                  <c:v>450746.6641696285</c:v>
                </c:pt>
                <c:pt idx="1082">
                  <c:v>450873.228332957</c:v>
                </c:pt>
                <c:pt idx="1083">
                  <c:v>450984.480798614</c:v>
                </c:pt>
                <c:pt idx="1084">
                  <c:v>451088.0774154352</c:v>
                </c:pt>
                <c:pt idx="1085">
                  <c:v>451687.8461078386</c:v>
                </c:pt>
                <c:pt idx="1086">
                  <c:v>452535.700838033</c:v>
                </c:pt>
                <c:pt idx="1087">
                  <c:v>453507.598587123</c:v>
                </c:pt>
                <c:pt idx="1088">
                  <c:v>455041.5178456607</c:v>
                </c:pt>
                <c:pt idx="1089">
                  <c:v>456356.4478589224</c:v>
                </c:pt>
                <c:pt idx="1090">
                  <c:v>457561.883249546</c:v>
                </c:pt>
                <c:pt idx="1091">
                  <c:v>458712.5713288505</c:v>
                </c:pt>
                <c:pt idx="1092">
                  <c:v>459335.8857524955</c:v>
                </c:pt>
                <c:pt idx="1093">
                  <c:v>459695.5133483107</c:v>
                </c:pt>
                <c:pt idx="1094">
                  <c:v>460423.2975302111</c:v>
                </c:pt>
                <c:pt idx="1095">
                  <c:v>460835.1600051541</c:v>
                </c:pt>
                <c:pt idx="1096">
                  <c:v>461089.0616266183</c:v>
                </c:pt>
                <c:pt idx="1097">
                  <c:v>460763.9828213432</c:v>
                </c:pt>
                <c:pt idx="1098">
                  <c:v>461149.4138026984</c:v>
                </c:pt>
                <c:pt idx="1099">
                  <c:v>461390.0996773687</c:v>
                </c:pt>
                <c:pt idx="1100">
                  <c:v>461558.4129986966</c:v>
                </c:pt>
                <c:pt idx="1101">
                  <c:v>461690.5400433533</c:v>
                </c:pt>
                <c:pt idx="1102">
                  <c:v>458804.5739496744</c:v>
                </c:pt>
                <c:pt idx="1103">
                  <c:v>457409.5612868277</c:v>
                </c:pt>
                <c:pt idx="1104">
                  <c:v>456260.0253393971</c:v>
                </c:pt>
                <c:pt idx="1105">
                  <c:v>455233.2277496745</c:v>
                </c:pt>
                <c:pt idx="1106">
                  <c:v>454267.799338806</c:v>
                </c:pt>
                <c:pt idx="1107">
                  <c:v>453833.0555173645</c:v>
                </c:pt>
                <c:pt idx="1108">
                  <c:v>453663.6539906366</c:v>
                </c:pt>
                <c:pt idx="1109">
                  <c:v>453626.9236112653</c:v>
                </c:pt>
                <c:pt idx="1110">
                  <c:v>454156.5288055724</c:v>
                </c:pt>
                <c:pt idx="1111">
                  <c:v>454469.3017867187</c:v>
                </c:pt>
                <c:pt idx="1112">
                  <c:v>455173.6586612846</c:v>
                </c:pt>
                <c:pt idx="1113">
                  <c:v>455573.8074825603</c:v>
                </c:pt>
                <c:pt idx="1114">
                  <c:v>455821.8522771909</c:v>
                </c:pt>
                <c:pt idx="1115">
                  <c:v>456493.845058499</c:v>
                </c:pt>
                <c:pt idx="1116">
                  <c:v>457377.8118331457</c:v>
                </c:pt>
                <c:pt idx="1117">
                  <c:v>457867.7656044619</c:v>
                </c:pt>
                <c:pt idx="1118">
                  <c:v>458660.7128741127</c:v>
                </c:pt>
                <c:pt idx="1119">
                  <c:v>459605.1568929309</c:v>
                </c:pt>
                <c:pt idx="1120">
                  <c:v>460125.3492863327</c:v>
                </c:pt>
                <c:pt idx="1121">
                  <c:v>460933.4158670263</c:v>
                </c:pt>
                <c:pt idx="1122">
                  <c:v>461385.4195413658</c:v>
                </c:pt>
                <c:pt idx="1123">
                  <c:v>461659.3917625284</c:v>
                </c:pt>
                <c:pt idx="1124">
                  <c:v>462344.3482571024</c:v>
                </c:pt>
                <c:pt idx="1125">
                  <c:v>462734.7968883822</c:v>
                </c:pt>
                <c:pt idx="1126">
                  <c:v>462977.9915880148</c:v>
                </c:pt>
                <c:pt idx="1127">
                  <c:v>463147.5593218238</c:v>
                </c:pt>
                <c:pt idx="1128">
                  <c:v>463280.3135727211</c:v>
                </c:pt>
                <c:pt idx="1129">
                  <c:v>463394.6610821625</c:v>
                </c:pt>
                <c:pt idx="1130">
                  <c:v>463999.8052208759</c:v>
                </c:pt>
                <c:pt idx="1131">
                  <c:v>464850.3476742254</c:v>
                </c:pt>
                <c:pt idx="1132">
                  <c:v>465823.5892848929</c:v>
                </c:pt>
                <c:pt idx="1133">
                  <c:v>466358.1804742194</c:v>
                </c:pt>
                <c:pt idx="1134">
                  <c:v>466673.4464528754</c:v>
                </c:pt>
                <c:pt idx="1135">
                  <c:v>466879.0498261962</c:v>
                </c:pt>
                <c:pt idx="1136">
                  <c:v>467029.8218968493</c:v>
                </c:pt>
                <c:pt idx="1137">
                  <c:v>467153.1783161686</c:v>
                </c:pt>
                <c:pt idx="1138">
                  <c:v>466762.826909821</c:v>
                </c:pt>
                <c:pt idx="1139">
                  <c:v>466615.62159064</c:v>
                </c:pt>
                <c:pt idx="1140">
                  <c:v>467089.9893150422</c:v>
                </c:pt>
                <c:pt idx="1141">
                  <c:v>467375.1435612361</c:v>
                </c:pt>
                <c:pt idx="1142">
                  <c:v>467565.6910683258</c:v>
                </c:pt>
                <c:pt idx="1143">
                  <c:v>467708.9352058633</c:v>
                </c:pt>
                <c:pt idx="1144">
                  <c:v>467828.527658625</c:v>
                </c:pt>
                <c:pt idx="1145">
                  <c:v>467936.2942689984</c:v>
                </c:pt>
                <c:pt idx="1146">
                  <c:v>468538.147958178</c:v>
                </c:pt>
                <c:pt idx="1147">
                  <c:v>469387.0451867605</c:v>
                </c:pt>
                <c:pt idx="1148">
                  <c:v>469859.4641850445</c:v>
                </c:pt>
                <c:pt idx="1149">
                  <c:v>470143.6440681792</c:v>
                </c:pt>
                <c:pt idx="1150">
                  <c:v>470333.7043937393</c:v>
                </c:pt>
                <c:pt idx="1151">
                  <c:v>470976.7049405121</c:v>
                </c:pt>
                <c:pt idx="1152">
                  <c:v>472346.1755978913</c:v>
                </c:pt>
                <c:pt idx="1153">
                  <c:v>473078.8813105736</c:v>
                </c:pt>
                <c:pt idx="1154">
                  <c:v>473993.2045509075</c:v>
                </c:pt>
                <c:pt idx="1155">
                  <c:v>479498.3365550673</c:v>
                </c:pt>
                <c:pt idx="1156">
                  <c:v>482798.8729411399</c:v>
                </c:pt>
                <c:pt idx="1157">
                  <c:v>484497.1115181689</c:v>
                </c:pt>
                <c:pt idx="1158">
                  <c:v>485394.2011906762</c:v>
                </c:pt>
                <c:pt idx="1159">
                  <c:v>489390.7164109225</c:v>
                </c:pt>
                <c:pt idx="1160">
                  <c:v>492436.9444050386</c:v>
                </c:pt>
                <c:pt idx="1161">
                  <c:v>494008.0287860893</c:v>
                </c:pt>
                <c:pt idx="1162">
                  <c:v>495341.5413606074</c:v>
                </c:pt>
                <c:pt idx="1163">
                  <c:v>497056.2680318592</c:v>
                </c:pt>
                <c:pt idx="1164">
                  <c:v>499461.6017514779</c:v>
                </c:pt>
                <c:pt idx="1165">
                  <c:v>501712.2389952799</c:v>
                </c:pt>
                <c:pt idx="1166">
                  <c:v>503885.5280011737</c:v>
                </c:pt>
                <c:pt idx="1167">
                  <c:v>506020.1428881134</c:v>
                </c:pt>
                <c:pt idx="1168">
                  <c:v>507635.420715576</c:v>
                </c:pt>
                <c:pt idx="1169">
                  <c:v>509491.0300133</c:v>
                </c:pt>
                <c:pt idx="1170">
                  <c:v>510966.8050461548</c:v>
                </c:pt>
                <c:pt idx="1171">
                  <c:v>512252.6629465749</c:v>
                </c:pt>
                <c:pt idx="1172">
                  <c:v>513443.5622807777</c:v>
                </c:pt>
                <c:pt idx="1173">
                  <c:v>516086.9823318718</c:v>
                </c:pt>
                <c:pt idx="1174">
                  <c:v>517956.6627414117</c:v>
                </c:pt>
                <c:pt idx="1175">
                  <c:v>518939.4733301743</c:v>
                </c:pt>
                <c:pt idx="1176">
                  <c:v>519978.8490085485</c:v>
                </c:pt>
                <c:pt idx="1177">
                  <c:v>520046.5072317283</c:v>
                </c:pt>
                <c:pt idx="1178">
                  <c:v>519628.3067273109</c:v>
                </c:pt>
                <c:pt idx="1179">
                  <c:v>519467.176859095</c:v>
                </c:pt>
                <c:pt idx="1180">
                  <c:v>519434.5823089797</c:v>
                </c:pt>
                <c:pt idx="1181">
                  <c:v>519466.2554179148</c:v>
                </c:pt>
                <c:pt idx="1182">
                  <c:v>519530.0623563752</c:v>
                </c:pt>
                <c:pt idx="1183">
                  <c:v>519609.9362095981</c:v>
                </c:pt>
                <c:pt idx="1184">
                  <c:v>519197.8435202024</c:v>
                </c:pt>
                <c:pt idx="1185">
                  <c:v>518039.7675594973</c:v>
                </c:pt>
                <c:pt idx="1186">
                  <c:v>516008.6999631374</c:v>
                </c:pt>
                <c:pt idx="1187">
                  <c:v>514541.1365489503</c:v>
                </c:pt>
                <c:pt idx="1188">
                  <c:v>514855.3252258495</c:v>
                </c:pt>
                <c:pt idx="1189">
                  <c:v>516060.3899482918</c:v>
                </c:pt>
                <c:pt idx="1190">
                  <c:v>519210.8926935057</c:v>
                </c:pt>
                <c:pt idx="1191">
                  <c:v>521334.1144501055</c:v>
                </c:pt>
                <c:pt idx="1192">
                  <c:v>522943.6957123981</c:v>
                </c:pt>
                <c:pt idx="1193">
                  <c:v>523296.4567275372</c:v>
                </c:pt>
                <c:pt idx="1194">
                  <c:v>523020.8076190994</c:v>
                </c:pt>
                <c:pt idx="1195">
                  <c:v>522930.9534488733</c:v>
                </c:pt>
                <c:pt idx="1196">
                  <c:v>522433.996747753</c:v>
                </c:pt>
                <c:pt idx="1197">
                  <c:v>521733.4887811856</c:v>
                </c:pt>
                <c:pt idx="1198">
                  <c:v>520931.2051818947</c:v>
                </c:pt>
                <c:pt idx="1199">
                  <c:v>520078.033766242</c:v>
                </c:pt>
                <c:pt idx="1200">
                  <c:v>519199.4184424084</c:v>
                </c:pt>
                <c:pt idx="1201">
                  <c:v>518308.0811644843</c:v>
                </c:pt>
                <c:pt idx="1202">
                  <c:v>517410.3829095151</c:v>
                </c:pt>
                <c:pt idx="1203">
                  <c:v>516509.5041660231</c:v>
                </c:pt>
                <c:pt idx="1204">
                  <c:v>515607.03517827</c:v>
                </c:pt>
                <c:pt idx="1205">
                  <c:v>514203.7710683861</c:v>
                </c:pt>
                <c:pt idx="1206">
                  <c:v>513050.1093974369</c:v>
                </c:pt>
                <c:pt idx="1207">
                  <c:v>512021.2489459551</c:v>
                </c:pt>
                <c:pt idx="1208">
                  <c:v>510554.7891042069</c:v>
                </c:pt>
                <c:pt idx="1209">
                  <c:v>509369.5295673255</c:v>
                </c:pt>
                <c:pt idx="1210">
                  <c:v>508324.8701828776</c:v>
                </c:pt>
                <c:pt idx="1211">
                  <c:v>507350.5108746464</c:v>
                </c:pt>
                <c:pt idx="1212">
                  <c:v>506411.3016045235</c:v>
                </c:pt>
                <c:pt idx="1213">
                  <c:v>505489.6673534549</c:v>
                </c:pt>
                <c:pt idx="1214">
                  <c:v>504076.8206119132</c:v>
                </c:pt>
                <c:pt idx="1215">
                  <c:v>502918.3676251352</c:v>
                </c:pt>
                <c:pt idx="1216">
                  <c:v>501887.1115157389</c:v>
                </c:pt>
                <c:pt idx="1217">
                  <c:v>500919.4538450335</c:v>
                </c:pt>
                <c:pt idx="1218">
                  <c:v>499983.5953936735</c:v>
                </c:pt>
                <c:pt idx="1219">
                  <c:v>499063.6365519863</c:v>
                </c:pt>
                <c:pt idx="1220">
                  <c:v>497151.6275151354</c:v>
                </c:pt>
                <c:pt idx="1221">
                  <c:v>495243.5933807027</c:v>
                </c:pt>
                <c:pt idx="1222">
                  <c:v>493837.5466974792</c:v>
                </c:pt>
                <c:pt idx="1223">
                  <c:v>492682.4937398601</c:v>
                </c:pt>
                <c:pt idx="1224">
                  <c:v>491652.9376450434</c:v>
                </c:pt>
                <c:pt idx="1225">
                  <c:v>490686.1299816278</c:v>
                </c:pt>
                <c:pt idx="1226">
                  <c:v>490250.6965339127</c:v>
                </c:pt>
                <c:pt idx="1227">
                  <c:v>490080.9501940479</c:v>
                </c:pt>
                <c:pt idx="1228">
                  <c:v>490044.0474081083</c:v>
                </c:pt>
                <c:pt idx="1229">
                  <c:v>490073.5663991313</c:v>
                </c:pt>
                <c:pt idx="1230">
                  <c:v>490136.2962786355</c:v>
                </c:pt>
                <c:pt idx="1231">
                  <c:v>490215.6316023804</c:v>
                </c:pt>
                <c:pt idx="1232">
                  <c:v>490303.2696482455</c:v>
                </c:pt>
                <c:pt idx="1233">
                  <c:v>490895.0590551709</c:v>
                </c:pt>
                <c:pt idx="1234">
                  <c:v>491738.9241426262</c:v>
                </c:pt>
                <c:pt idx="1235">
                  <c:v>492708.8270703467</c:v>
                </c:pt>
                <c:pt idx="1236">
                  <c:v>493241.7489181997</c:v>
                </c:pt>
                <c:pt idx="1237">
                  <c:v>493556.180226119</c:v>
                </c:pt>
                <c:pt idx="1238">
                  <c:v>494261.3662640714</c:v>
                </c:pt>
                <c:pt idx="1239">
                  <c:v>494661.9296670403</c:v>
                </c:pt>
                <c:pt idx="1240">
                  <c:v>494910.1817525175</c:v>
                </c:pt>
                <c:pt idx="1241">
                  <c:v>495082.2781792489</c:v>
                </c:pt>
                <c:pt idx="1242">
                  <c:v>495216.2967766073</c:v>
                </c:pt>
                <c:pt idx="1243">
                  <c:v>495331.2764592793</c:v>
                </c:pt>
                <c:pt idx="1244">
                  <c:v>495436.736684608</c:v>
                </c:pt>
                <c:pt idx="1245">
                  <c:v>495537.4371812651</c:v>
                </c:pt>
                <c:pt idx="1246">
                  <c:v>495635.7578135864</c:v>
                </c:pt>
                <c:pt idx="1247">
                  <c:v>495732.8885137398</c:v>
                </c:pt>
                <c:pt idx="1248">
                  <c:v>495829.4242478093</c:v>
                </c:pt>
                <c:pt idx="1249">
                  <c:v>496425.6624988368</c:v>
                </c:pt>
                <c:pt idx="1250">
                  <c:v>496771.7520083433</c:v>
                </c:pt>
                <c:pt idx="1251">
                  <c:v>496992.7671470893</c:v>
                </c:pt>
                <c:pt idx="1252">
                  <c:v>497151.2451004551</c:v>
                </c:pt>
                <c:pt idx="1253">
                  <c:v>497278.4544611307</c:v>
                </c:pt>
                <c:pt idx="1254">
                  <c:v>497390.0295254613</c:v>
                </c:pt>
                <c:pt idx="1255">
                  <c:v>497493.7874416192</c:v>
                </c:pt>
                <c:pt idx="1256">
                  <c:v>497593.636783691</c:v>
                </c:pt>
                <c:pt idx="1257">
                  <c:v>497691.5318387196</c:v>
                </c:pt>
                <c:pt idx="1258">
                  <c:v>497788.4497502267</c:v>
                </c:pt>
                <c:pt idx="1259">
                  <c:v>497884.879089973</c:v>
                </c:pt>
                <c:pt idx="1260">
                  <c:v>497981.0641438389</c:v>
                </c:pt>
                <c:pt idx="1261">
                  <c:v>498577.1270547646</c:v>
                </c:pt>
                <c:pt idx="1262">
                  <c:v>499923.1288942202</c:v>
                </c:pt>
                <c:pt idx="1263">
                  <c:v>500644.1001979408</c:v>
                </c:pt>
                <c:pt idx="1264">
                  <c:v>501552.5562337938</c:v>
                </c:pt>
                <c:pt idx="1265">
                  <c:v>502554.754635713</c:v>
                </c:pt>
                <c:pt idx="1266">
                  <c:v>503603.8242206654</c:v>
                </c:pt>
                <c:pt idx="1267">
                  <c:v>504176.3293971344</c:v>
                </c:pt>
                <c:pt idx="1268">
                  <c:v>504510.5523693616</c:v>
                </c:pt>
                <c:pt idx="1269">
                  <c:v>504725.634239468</c:v>
                </c:pt>
                <c:pt idx="1270">
                  <c:v>504881.1455585138</c:v>
                </c:pt>
                <c:pt idx="1271">
                  <c:v>505006.8716020295</c:v>
                </c:pt>
                <c:pt idx="1272">
                  <c:v>505117.7050077802</c:v>
                </c:pt>
                <c:pt idx="1273">
                  <c:v>505221.0920946482</c:v>
                </c:pt>
                <c:pt idx="1274">
                  <c:v>504820.756022075</c:v>
                </c:pt>
                <c:pt idx="1275">
                  <c:v>504168.5583697812</c:v>
                </c:pt>
                <c:pt idx="1276">
                  <c:v>503890.429927627</c:v>
                </c:pt>
                <c:pt idx="1277">
                  <c:v>504299.3360905427</c:v>
                </c:pt>
                <c:pt idx="1278">
                  <c:v>503551.7595559933</c:v>
                </c:pt>
                <c:pt idx="1279">
                  <c:v>503225.9416727113</c:v>
                </c:pt>
                <c:pt idx="1280">
                  <c:v>503111.003115063</c:v>
                </c:pt>
                <c:pt idx="1281">
                  <c:v>503101.5042202317</c:v>
                </c:pt>
                <c:pt idx="1282">
                  <c:v>503144.7251568088</c:v>
                </c:pt>
                <c:pt idx="1283">
                  <c:v>502714.3060090901</c:v>
                </c:pt>
                <c:pt idx="1284">
                  <c:v>503047.0668192235</c:v>
                </c:pt>
                <c:pt idx="1285">
                  <c:v>503261.417608283</c:v>
                </c:pt>
                <c:pt idx="1286">
                  <c:v>503916.5633868054</c:v>
                </c:pt>
                <c:pt idx="1287">
                  <c:v>504292.1066600595</c:v>
                </c:pt>
                <c:pt idx="1288">
                  <c:v>504527.8486806792</c:v>
                </c:pt>
                <c:pt idx="1289">
                  <c:v>505193.6900749818</c:v>
                </c:pt>
                <c:pt idx="1290">
                  <c:v>505574.5811561259</c:v>
                </c:pt>
                <c:pt idx="1291">
                  <c:v>505812.9970806906</c:v>
                </c:pt>
                <c:pt idx="1292">
                  <c:v>505980.1754269658</c:v>
                </c:pt>
                <c:pt idx="1293">
                  <c:v>506111.7349840961</c:v>
                </c:pt>
                <c:pt idx="1294">
                  <c:v>506225.485146654</c:v>
                </c:pt>
                <c:pt idx="1295">
                  <c:v>506330.3306119257</c:v>
                </c:pt>
                <c:pt idx="1296">
                  <c:v>506430.7237285544</c:v>
                </c:pt>
                <c:pt idx="1297">
                  <c:v>506528.8906708614</c:v>
                </c:pt>
                <c:pt idx="1298">
                  <c:v>505625.9445260077</c:v>
                </c:pt>
                <c:pt idx="1299">
                  <c:v>505222.4418375736</c:v>
                </c:pt>
                <c:pt idx="1300">
                  <c:v>505068.6608773493</c:v>
                </c:pt>
                <c:pt idx="1301">
                  <c:v>505039.74078123</c:v>
                </c:pt>
                <c:pt idx="1302">
                  <c:v>505573.251117163</c:v>
                </c:pt>
                <c:pt idx="1303">
                  <c:v>506387.9766691223</c:v>
                </c:pt>
                <c:pt idx="1304">
                  <c:v>506843.3098290947</c:v>
                </c:pt>
                <c:pt idx="1305">
                  <c:v>507118.9467930736</c:v>
                </c:pt>
                <c:pt idx="1306">
                  <c:v>507304.7356590558</c:v>
                </c:pt>
                <c:pt idx="1307">
                  <c:v>507445.6004760397</c:v>
                </c:pt>
                <c:pt idx="1308">
                  <c:v>507564.0032685243</c:v>
                </c:pt>
                <c:pt idx="1309">
                  <c:v>507671.1750487594</c:v>
                </c:pt>
                <c:pt idx="1310">
                  <c:v>507772.7313228697</c:v>
                </c:pt>
                <c:pt idx="1311">
                  <c:v>507371.4798439175</c:v>
                </c:pt>
                <c:pt idx="1312">
                  <c:v>506718.8244884343</c:v>
                </c:pt>
                <c:pt idx="1313">
                  <c:v>506940.4671946854</c:v>
                </c:pt>
                <c:pt idx="1314">
                  <c:v>506599.2589318037</c:v>
                </c:pt>
                <c:pt idx="1315">
                  <c:v>505976.6251843557</c:v>
                </c:pt>
                <c:pt idx="1316">
                  <c:v>506213.2786946244</c:v>
                </c:pt>
                <c:pt idx="1317">
                  <c:v>506379.5758337515</c:v>
                </c:pt>
                <c:pt idx="1318">
                  <c:v>507010.6947873078</c:v>
                </c:pt>
                <c:pt idx="1319">
                  <c:v>507374.2246480786</c:v>
                </c:pt>
                <c:pt idx="1320">
                  <c:v>507603.9599624569</c:v>
                </c:pt>
                <c:pt idx="1321">
                  <c:v>507766.7980036387</c:v>
                </c:pt>
                <c:pt idx="1322">
                  <c:v>507896.1874082224</c:v>
                </c:pt>
                <c:pt idx="1323">
                  <c:v>508008.852494507</c:v>
                </c:pt>
                <c:pt idx="1324">
                  <c:v>508113.155421642</c:v>
                </c:pt>
                <c:pt idx="1325">
                  <c:v>508213.2772692023</c:v>
                </c:pt>
                <c:pt idx="1326">
                  <c:v>508311.3085769752</c:v>
                </c:pt>
                <c:pt idx="1327">
                  <c:v>508408.2946148543</c:v>
                </c:pt>
                <c:pt idx="1328">
                  <c:v>508504.7580177867</c:v>
                </c:pt>
                <c:pt idx="1329">
                  <c:v>508600.9601032456</c:v>
                </c:pt>
                <c:pt idx="1330">
                  <c:v>508697.0315299678</c:v>
                </c:pt>
                <c:pt idx="1331">
                  <c:v>508793.0376273217</c:v>
                </c:pt>
                <c:pt idx="1332">
                  <c:v>508889.0110599914</c:v>
                </c:pt>
                <c:pt idx="1333">
                  <c:v>508984.968160319</c:v>
                </c:pt>
                <c:pt idx="1334">
                  <c:v>509080.9170944756</c:v>
                </c:pt>
                <c:pt idx="1335">
                  <c:v>509176.8619455466</c:v>
                </c:pt>
                <c:pt idx="1336">
                  <c:v>508772.8047550749</c:v>
                </c:pt>
                <c:pt idx="1337">
                  <c:v>508118.7465438318</c:v>
                </c:pt>
                <c:pt idx="1338">
                  <c:v>507339.687822203</c:v>
                </c:pt>
                <c:pt idx="1339">
                  <c:v>506998.1288453813</c:v>
                </c:pt>
                <c:pt idx="1340">
                  <c:v>506875.3197409632</c:v>
                </c:pt>
                <c:pt idx="1341">
                  <c:v>506861.885572747</c:v>
                </c:pt>
                <c:pt idx="1342">
                  <c:v>506403.1388726315</c:v>
                </c:pt>
                <c:pt idx="1343">
                  <c:v>506221.7359065666</c:v>
                </c:pt>
                <c:pt idx="1344">
                  <c:v>506179.0048075269</c:v>
                </c:pt>
                <c:pt idx="1345">
                  <c:v>506205.6096419997</c:v>
                </c:pt>
                <c:pt idx="1346">
                  <c:v>505766.882443229</c:v>
                </c:pt>
                <c:pt idx="1347">
                  <c:v>505595.4892278363</c:v>
                </c:pt>
                <c:pt idx="1348">
                  <c:v>505557.7630041327</c:v>
                </c:pt>
                <c:pt idx="1349">
                  <c:v>505586.8702762737</c:v>
                </c:pt>
                <c:pt idx="1350">
                  <c:v>505649.3942963369</c:v>
                </c:pt>
                <c:pt idx="1351">
                  <c:v>505228.6266903613</c:v>
                </c:pt>
                <c:pt idx="1352">
                  <c:v>505066.2132713662</c:v>
                </c:pt>
                <c:pt idx="1353">
                  <c:v>505032.9769458615</c:v>
                </c:pt>
                <c:pt idx="1354">
                  <c:v>505064.3291671018</c:v>
                </c:pt>
                <c:pt idx="1355">
                  <c:v>508127.9756617147</c:v>
                </c:pt>
                <c:pt idx="1356">
                  <c:v>510207.769293014</c:v>
                </c:pt>
                <c:pt idx="1357">
                  <c:v>511295.6364926563</c:v>
                </c:pt>
                <c:pt idx="1358">
                  <c:v>512387.5404764703</c:v>
                </c:pt>
                <c:pt idx="1359">
                  <c:v>513481.46285237</c:v>
                </c:pt>
                <c:pt idx="1360">
                  <c:v>514576.3944243126</c:v>
                </c:pt>
                <c:pt idx="1361">
                  <c:v>515671.8305942767</c:v>
                </c:pt>
                <c:pt idx="1362">
                  <c:v>516267.5190632514</c:v>
                </c:pt>
                <c:pt idx="1363">
                  <c:v>517113.3336817316</c:v>
                </c:pt>
                <c:pt idx="1364">
                  <c:v>518584.2113749644</c:v>
                </c:pt>
                <c:pt idx="1365">
                  <c:v>519367.6206055736</c:v>
                </c:pt>
                <c:pt idx="1366">
                  <c:v>520807.295604871</c:v>
                </c:pt>
                <c:pt idx="1367">
                  <c:v>521575.1034885123</c:v>
                </c:pt>
                <c:pt idx="1368">
                  <c:v>522506.9778143258</c:v>
                </c:pt>
                <c:pt idx="1369">
                  <c:v>523520.8853612252</c:v>
                </c:pt>
                <c:pt idx="1370">
                  <c:v>524575.8095186678</c:v>
                </c:pt>
                <c:pt idx="1371">
                  <c:v>525651.2419813817</c:v>
                </c:pt>
                <c:pt idx="1372">
                  <c:v>526236.9285967315</c:v>
                </c:pt>
                <c:pt idx="1373">
                  <c:v>529577.7422883991</c:v>
                </c:pt>
                <c:pt idx="1374">
                  <c:v>532796.1195182257</c:v>
                </c:pt>
                <c:pt idx="1375">
                  <c:v>534953.2785171317</c:v>
                </c:pt>
                <c:pt idx="1376">
                  <c:v>537079.8284005774</c:v>
                </c:pt>
                <c:pt idx="1377">
                  <c:v>539191.073726293</c:v>
                </c:pt>
                <c:pt idx="1378">
                  <c:v>540794.6667731435</c:v>
                </c:pt>
                <c:pt idx="1379">
                  <c:v>542644.4336805616</c:v>
                </c:pt>
                <c:pt idx="1380">
                  <c:v>544117.2875182633</c:v>
                </c:pt>
                <c:pt idx="1381">
                  <c:v>545401.684821107</c:v>
                </c:pt>
                <c:pt idx="1382">
                  <c:v>546591.8538565215</c:v>
                </c:pt>
                <c:pt idx="1383">
                  <c:v>548234.9087582215</c:v>
                </c:pt>
                <c:pt idx="1384">
                  <c:v>549604.4065930643</c:v>
                </c:pt>
                <c:pt idx="1385">
                  <c:v>550837.1258944784</c:v>
                </c:pt>
                <c:pt idx="1386">
                  <c:v>552001.4559291782</c:v>
                </c:pt>
                <c:pt idx="1387">
                  <c:v>553131.591330521</c:v>
                </c:pt>
                <c:pt idx="1388">
                  <c:v>554244.629415185</c:v>
                </c:pt>
                <c:pt idx="1389">
                  <c:v>554849.1188415098</c:v>
                </c:pt>
                <c:pt idx="1390">
                  <c:v>555199.333938665</c:v>
                </c:pt>
                <c:pt idx="1391">
                  <c:v>555922.4118712353</c:v>
                </c:pt>
                <c:pt idx="1392">
                  <c:v>556331.9212215133</c:v>
                </c:pt>
                <c:pt idx="1393">
                  <c:v>556584.646280645</c:v>
                </c:pt>
                <c:pt idx="1394">
                  <c:v>557758.9791942036</c:v>
                </c:pt>
                <c:pt idx="1395">
                  <c:v>556394.1160349756</c:v>
                </c:pt>
                <c:pt idx="1396">
                  <c:v>555259.6548393545</c:v>
                </c:pt>
                <c:pt idx="1397">
                  <c:v>554240.3946255366</c:v>
                </c:pt>
                <c:pt idx="1398">
                  <c:v>551778.7349026204</c:v>
                </c:pt>
                <c:pt idx="1399">
                  <c:v>550595.875425155</c:v>
                </c:pt>
                <c:pt idx="1400">
                  <c:v>549552.4160704151</c:v>
                </c:pt>
                <c:pt idx="1401">
                  <c:v>546578.656777038</c:v>
                </c:pt>
                <c:pt idx="1402">
                  <c:v>545139.7475143422</c:v>
                </c:pt>
                <c:pt idx="1403">
                  <c:v>543968.263266987</c:v>
                </c:pt>
                <c:pt idx="1404">
                  <c:v>543430.4915273021</c:v>
                </c:pt>
                <c:pt idx="1405">
                  <c:v>542209.5760414525</c:v>
                </c:pt>
                <c:pt idx="1406">
                  <c:v>540647.0886825204</c:v>
                </c:pt>
                <c:pt idx="1407">
                  <c:v>539413.815387047</c:v>
                </c:pt>
                <c:pt idx="1408">
                  <c:v>537845.1491233032</c:v>
                </c:pt>
                <c:pt idx="1409">
                  <c:v>536108.786375424</c:v>
                </c:pt>
                <c:pt idx="1410">
                  <c:v>531788.5753854772</c:v>
                </c:pt>
                <c:pt idx="1411">
                  <c:v>529176.4402744964</c:v>
                </c:pt>
                <c:pt idx="1412">
                  <c:v>527418.343102999</c:v>
                </c:pt>
                <c:pt idx="1413">
                  <c:v>526587.264901243</c:v>
                </c:pt>
                <c:pt idx="1414">
                  <c:v>523719.6961843576</c:v>
                </c:pt>
                <c:pt idx="1415">
                  <c:v>517833.8822099078</c:v>
                </c:pt>
                <c:pt idx="1416">
                  <c:v>513438.9456066755</c:v>
                </c:pt>
                <c:pt idx="1417">
                  <c:v>510289.4476890523</c:v>
                </c:pt>
                <c:pt idx="1418">
                  <c:v>507762.6691142333</c:v>
                </c:pt>
                <c:pt idx="1419">
                  <c:v>506047.2502108166</c:v>
                </c:pt>
                <c:pt idx="1420">
                  <c:v>504237.511143101</c:v>
                </c:pt>
                <c:pt idx="1421">
                  <c:v>503380.611993236</c:v>
                </c:pt>
                <c:pt idx="1422">
                  <c:v>503000.1328022963</c:v>
                </c:pt>
                <c:pt idx="1423">
                  <c:v>502857.8635908191</c:v>
                </c:pt>
                <c:pt idx="1424">
                  <c:v>502334.6993690733</c:v>
                </c:pt>
                <c:pt idx="1425">
                  <c:v>502121.0876421931</c:v>
                </c:pt>
                <c:pt idx="1426">
                  <c:v>501562.2521627459</c:v>
                </c:pt>
                <c:pt idx="1427">
                  <c:v>501330.8048070149</c:v>
                </c:pt>
                <c:pt idx="1428">
                  <c:v>501263.0515131422</c:v>
                </c:pt>
                <c:pt idx="1429">
                  <c:v>500777.1452501987</c:v>
                </c:pt>
                <c:pt idx="1430">
                  <c:v>500082.1625027196</c:v>
                </c:pt>
                <c:pt idx="1431">
                  <c:v>499282.6415129728</c:v>
                </c:pt>
                <c:pt idx="1432">
                  <c:v>498430.8514020922</c:v>
                </c:pt>
                <c:pt idx="1433">
                  <c:v>498052.9267306447</c:v>
                </c:pt>
                <c:pt idx="1434">
                  <c:v>497411.9347789136</c:v>
                </c:pt>
                <c:pt idx="1435">
                  <c:v>496639.4091870408</c:v>
                </c:pt>
                <c:pt idx="1436">
                  <c:v>495801.1167750973</c:v>
                </c:pt>
                <c:pt idx="1437">
                  <c:v>494929.9409531182</c:v>
                </c:pt>
                <c:pt idx="1438">
                  <c:v>493542.3234261214</c:v>
                </c:pt>
                <c:pt idx="1439">
                  <c:v>492396.4850466158</c:v>
                </c:pt>
                <c:pt idx="1440">
                  <c:v>491371.5362408557</c:v>
                </c:pt>
                <c:pt idx="1441">
                  <c:v>490407.0322219685</c:v>
                </c:pt>
                <c:pt idx="1442">
                  <c:v>489972.7505965176</c:v>
                </c:pt>
                <c:pt idx="1443">
                  <c:v>489303.5801677849</c:v>
                </c:pt>
                <c:pt idx="1444">
                  <c:v>488516.9653374113</c:v>
                </c:pt>
                <c:pt idx="1445">
                  <c:v>488171.6283062172</c:v>
                </c:pt>
                <c:pt idx="1446">
                  <c:v>487546.930174613</c:v>
                </c:pt>
                <c:pt idx="1447">
                  <c:v>487282.5514928035</c:v>
                </c:pt>
                <c:pt idx="1448">
                  <c:v>486698.3325358916</c:v>
                </c:pt>
                <c:pt idx="1449">
                  <c:v>485954.1934414283</c:v>
                </c:pt>
                <c:pt idx="1450">
                  <c:v>485630.0942781895</c:v>
                </c:pt>
                <c:pt idx="1451">
                  <c:v>485516.0150805628</c:v>
                </c:pt>
                <c:pt idx="1452">
                  <c:v>484506.9458657423</c:v>
                </c:pt>
                <c:pt idx="1453">
                  <c:v>484050.3816423247</c:v>
                </c:pt>
                <c:pt idx="1454">
                  <c:v>483870.0699146087</c:v>
                </c:pt>
                <c:pt idx="1455">
                  <c:v>483827.8844347435</c:v>
                </c:pt>
                <c:pt idx="1456">
                  <c:v>483854.7620788036</c:v>
                </c:pt>
                <c:pt idx="1457">
                  <c:v>483916.1712848264</c:v>
                </c:pt>
                <c:pt idx="1458">
                  <c:v>483494.8462718306</c:v>
                </c:pt>
                <c:pt idx="1459">
                  <c:v>483332.1541493254</c:v>
                </c:pt>
                <c:pt idx="1460">
                  <c:v>482798.7784720655</c:v>
                </c:pt>
                <c:pt idx="1461">
                  <c:v>483080.0610174284</c:v>
                </c:pt>
                <c:pt idx="1462">
                  <c:v>483268.6726741026</c:v>
                </c:pt>
                <c:pt idx="1463">
                  <c:v>482910.9488864325</c:v>
                </c:pt>
                <c:pt idx="1464">
                  <c:v>482780.0573765901</c:v>
                </c:pt>
                <c:pt idx="1465">
                  <c:v>482762.5820056617</c:v>
                </c:pt>
                <c:pt idx="1466">
                  <c:v>482801.8147041903</c:v>
                </c:pt>
                <c:pt idx="1467">
                  <c:v>482869.4014374473</c:v>
                </c:pt>
                <c:pt idx="1468">
                  <c:v>482951.1651880686</c:v>
                </c:pt>
                <c:pt idx="1469">
                  <c:v>482540.017447372</c:v>
                </c:pt>
                <c:pt idx="1470">
                  <c:v>482382.4139610164</c:v>
                </c:pt>
                <c:pt idx="1471">
                  <c:v>482351.5826018314</c:v>
                </c:pt>
                <c:pt idx="1472">
                  <c:v>482384.1373062317</c:v>
                </c:pt>
                <c:pt idx="1473">
                  <c:v>482448.3850424245</c:v>
                </c:pt>
                <c:pt idx="1474">
                  <c:v>482028.4792945137</c:v>
                </c:pt>
                <c:pt idx="1475">
                  <c:v>481866.4968045511</c:v>
                </c:pt>
                <c:pt idx="1476">
                  <c:v>481833.4759435625</c:v>
                </c:pt>
                <c:pt idx="1477">
                  <c:v>481364.935897061</c:v>
                </c:pt>
                <c:pt idx="1478">
                  <c:v>481178.636257803</c:v>
                </c:pt>
                <c:pt idx="1479">
                  <c:v>481133.4568221667</c:v>
                </c:pt>
                <c:pt idx="1480">
                  <c:v>481158.8374883413</c:v>
                </c:pt>
                <c:pt idx="1481">
                  <c:v>481219.4982054214</c:v>
                </c:pt>
                <c:pt idx="1482">
                  <c:v>481297.7989479541</c:v>
                </c:pt>
                <c:pt idx="1483">
                  <c:v>481384.9197032132</c:v>
                </c:pt>
                <c:pt idx="1484">
                  <c:v>481476.4504648356</c:v>
                </c:pt>
                <c:pt idx="1485">
                  <c:v>481570.1862296395</c:v>
                </c:pt>
                <c:pt idx="1486">
                  <c:v>481665.0244960341</c:v>
                </c:pt>
                <c:pt idx="1487">
                  <c:v>481760.4140132242</c:v>
                </c:pt>
                <c:pt idx="1488">
                  <c:v>481856.079155812</c:v>
                </c:pt>
                <c:pt idx="1489">
                  <c:v>481951.8821110987</c:v>
                </c:pt>
                <c:pt idx="1490">
                  <c:v>482547.7539727347</c:v>
                </c:pt>
                <c:pt idx="1491">
                  <c:v>483393.6602875455</c:v>
                </c:pt>
                <c:pt idx="1492">
                  <c:v>484364.5838289437</c:v>
                </c:pt>
                <c:pt idx="1493">
                  <c:v>485398.0159836355</c:v>
                </c:pt>
                <c:pt idx="1494">
                  <c:v>485962.7024449741</c:v>
                </c:pt>
                <c:pt idx="1495">
                  <c:v>487293.0160596363</c:v>
                </c:pt>
                <c:pt idx="1496">
                  <c:v>488006.14325096</c:v>
                </c:pt>
                <c:pt idx="1497">
                  <c:v>488910.6772306147</c:v>
                </c:pt>
                <c:pt idx="1498">
                  <c:v>489910.9146044348</c:v>
                </c:pt>
                <c:pt idx="1499">
                  <c:v>490959.0036753376</c:v>
                </c:pt>
                <c:pt idx="1500">
                  <c:v>492031.0185947818</c:v>
                </c:pt>
                <c:pt idx="1501">
                  <c:v>493114.9964384965</c:v>
                </c:pt>
                <c:pt idx="1502">
                  <c:v>493704.9557443467</c:v>
                </c:pt>
                <c:pt idx="1503">
                  <c:v>495547.9057812645</c:v>
                </c:pt>
                <c:pt idx="1504">
                  <c:v>496517.3511837162</c:v>
                </c:pt>
                <c:pt idx="1505">
                  <c:v>498050.0442689348</c:v>
                </c:pt>
                <c:pt idx="1506">
                  <c:v>498864.3611955369</c:v>
                </c:pt>
                <c:pt idx="1507">
                  <c:v>499819.4900428306</c:v>
                </c:pt>
                <c:pt idx="1508">
                  <c:v>500845.0248504703</c:v>
                </c:pt>
                <c:pt idx="1509">
                  <c:v>501905.7626382829</c:v>
                </c:pt>
                <c:pt idx="1510">
                  <c:v>502984.1019161819</c:v>
                </c:pt>
                <c:pt idx="1511">
                  <c:v>504071.2419391242</c:v>
                </c:pt>
                <c:pt idx="1512">
                  <c:v>505162.7823345881</c:v>
                </c:pt>
                <c:pt idx="1513">
                  <c:v>506756.5229163127</c:v>
                </c:pt>
                <c:pt idx="1514">
                  <c:v>510101.3635911678</c:v>
                </c:pt>
                <c:pt idx="1515">
                  <c:v>512321.7543125881</c:v>
                </c:pt>
                <c:pt idx="1516">
                  <c:v>515979.920057291</c:v>
                </c:pt>
                <c:pt idx="1517">
                  <c:v>519856.9733136352</c:v>
                </c:pt>
                <c:pt idx="1518">
                  <c:v>522843.4703258001</c:v>
                </c:pt>
                <c:pt idx="1519">
                  <c:v>524884.6892158753</c:v>
                </c:pt>
                <c:pt idx="1520">
                  <c:v>525953.2690449057</c:v>
                </c:pt>
                <c:pt idx="1521">
                  <c:v>528035.5293434135</c:v>
                </c:pt>
                <c:pt idx="1522">
                  <c:v>529624.6298766603</c:v>
                </c:pt>
                <c:pt idx="1523">
                  <c:v>530967.1505272764</c:v>
                </c:pt>
                <c:pt idx="1524">
                  <c:v>532686.3812365772</c:v>
                </c:pt>
                <c:pt idx="1525">
                  <c:v>533093.9669752204</c:v>
                </c:pt>
                <c:pt idx="1526">
                  <c:v>532845.7302285348</c:v>
                </c:pt>
                <c:pt idx="1527">
                  <c:v>532269.5822391846</c:v>
                </c:pt>
                <c:pt idx="1528">
                  <c:v>533029.4786285023</c:v>
                </c:pt>
                <c:pt idx="1529">
                  <c:v>532957.397207154</c:v>
                </c:pt>
                <c:pt idx="1530">
                  <c:v>531969.3268804724</c:v>
                </c:pt>
                <c:pt idx="1531">
                  <c:v>531023.2621011245</c:v>
                </c:pt>
                <c:pt idx="1532">
                  <c:v>530098.2000954432</c:v>
                </c:pt>
                <c:pt idx="1533">
                  <c:v>529183.6394765954</c:v>
                </c:pt>
                <c:pt idx="1534">
                  <c:v>528274.3295511643</c:v>
                </c:pt>
                <c:pt idx="1535">
                  <c:v>527867.6449724415</c:v>
                </c:pt>
                <c:pt idx="1536">
                  <c:v>527212.2730670728</c:v>
                </c:pt>
                <c:pt idx="1537">
                  <c:v>526432.5574983812</c:v>
                </c:pt>
                <c:pt idx="1538">
                  <c:v>525090.6700980281</c:v>
                </c:pt>
                <c:pt idx="1539">
                  <c:v>523967.6967818444</c:v>
                </c:pt>
                <c:pt idx="1540">
                  <c:v>522454.1805077452</c:v>
                </c:pt>
                <c:pt idx="1541">
                  <c:v>520745.3927546885</c:v>
                </c:pt>
                <c:pt idx="1542">
                  <c:v>518938.9692621528</c:v>
                </c:pt>
                <c:pt idx="1543">
                  <c:v>517583.7278998777</c:v>
                </c:pt>
                <c:pt idx="1544">
                  <c:v>516954.0776027329</c:v>
                </c:pt>
                <c:pt idx="1545">
                  <c:v>515687.2228381533</c:v>
                </c:pt>
                <c:pt idx="1546">
                  <c:v>514601.7658398562</c:v>
                </c:pt>
                <c:pt idx="1547">
                  <c:v>514107.0077247004</c:v>
                </c:pt>
                <c:pt idx="1548">
                  <c:v>513907.5990511153</c:v>
                </c:pt>
                <c:pt idx="1549">
                  <c:v>513355.8650983155</c:v>
                </c:pt>
                <c:pt idx="1550">
                  <c:v>513127.9685059083</c:v>
                </c:pt>
                <c:pt idx="1551">
                  <c:v>513061.9905936975</c:v>
                </c:pt>
                <c:pt idx="1552">
                  <c:v>512576.9720215849</c:v>
                </c:pt>
                <c:pt idx="1553">
                  <c:v>511882.4331195213</c:v>
                </c:pt>
                <c:pt idx="1554">
                  <c:v>511083.1340524823</c:v>
                </c:pt>
                <c:pt idx="1555">
                  <c:v>508731.4549029555</c:v>
                </c:pt>
                <c:pt idx="1556">
                  <c:v>506603.5857121849</c:v>
                </c:pt>
                <c:pt idx="1557">
                  <c:v>505587.6215007923</c:v>
                </c:pt>
                <c:pt idx="1558">
                  <c:v>503627.6097790888</c:v>
                </c:pt>
                <c:pt idx="1559">
                  <c:v>500695.5743022297</c:v>
                </c:pt>
                <c:pt idx="1560">
                  <c:v>497277.526947793</c:v>
                </c:pt>
                <c:pt idx="1561">
                  <c:v>494616.4736545674</c:v>
                </c:pt>
                <c:pt idx="1562">
                  <c:v>492333.9173919473</c:v>
                </c:pt>
                <c:pt idx="1563">
                  <c:v>490240.60964463</c:v>
                </c:pt>
                <c:pt idx="1564">
                  <c:v>488741.9261549641</c:v>
                </c:pt>
                <c:pt idx="1565">
                  <c:v>487540.5547941239</c:v>
                </c:pt>
                <c:pt idx="1566">
                  <c:v>486487.8394976965</c:v>
                </c:pt>
                <c:pt idx="1567">
                  <c:v>485509.4522334755</c:v>
                </c:pt>
                <c:pt idx="1568">
                  <c:v>484068.2289853579</c:v>
                </c:pt>
                <c:pt idx="1569">
                  <c:v>482395.5877452918</c:v>
                </c:pt>
                <c:pt idx="1570">
                  <c:v>481107.2375092514</c:v>
                </c:pt>
                <c:pt idx="1571">
                  <c:v>480011.0327752241</c:v>
                </c:pt>
                <c:pt idx="1572">
                  <c:v>479510.9007922031</c:v>
                </c:pt>
                <c:pt idx="1573">
                  <c:v>478808.8051846855</c:v>
                </c:pt>
                <c:pt idx="1574">
                  <c:v>478505.7277649193</c:v>
                </c:pt>
                <c:pt idx="1575">
                  <c:v>477402.159439029</c:v>
                </c:pt>
                <c:pt idx="1576">
                  <c:v>476898.3456600767</c:v>
                </c:pt>
                <c:pt idx="1577">
                  <c:v>476694.4091545932</c:v>
                </c:pt>
                <c:pt idx="1578">
                  <c:v>476640.4112858442</c:v>
                </c:pt>
                <c:pt idx="1579">
                  <c:v>476661.3827354625</c:v>
                </c:pt>
                <c:pt idx="1580">
                  <c:v>476719.8388442644</c:v>
                </c:pt>
                <c:pt idx="1581">
                  <c:v>476297.0372826581</c:v>
                </c:pt>
                <c:pt idx="1582">
                  <c:v>476133.6068858477</c:v>
                </c:pt>
                <c:pt idx="1583">
                  <c:v>475599.8620714353</c:v>
                </c:pt>
                <c:pt idx="1584">
                  <c:v>475380.9600482218</c:v>
                </c:pt>
                <c:pt idx="1585">
                  <c:v>474819.4794206078</c:v>
                </c:pt>
                <c:pt idx="1586">
                  <c:v>475086.7094907935</c:v>
                </c:pt>
                <c:pt idx="1587">
                  <c:v>475268.2949098792</c:v>
                </c:pt>
                <c:pt idx="1588">
                  <c:v>475407.0580034148</c:v>
                </c:pt>
                <c:pt idx="1589">
                  <c:v>475024.4099341753</c:v>
                </c:pt>
                <c:pt idx="1590">
                  <c:v>475381.0562835484</c:v>
                </c:pt>
                <c:pt idx="1591">
                  <c:v>475107.3498422276</c:v>
                </c:pt>
                <c:pt idx="1592">
                  <c:v>474518.46700556</c:v>
                </c:pt>
                <c:pt idx="1593">
                  <c:v>473771.995971219</c:v>
                </c:pt>
                <c:pt idx="1594">
                  <c:v>473446.7308380411</c:v>
                </c:pt>
                <c:pt idx="1595">
                  <c:v>473832.0686554449</c:v>
                </c:pt>
                <c:pt idx="1596">
                  <c:v>474572.7079481396</c:v>
                </c:pt>
                <c:pt idx="1597">
                  <c:v>474490.9979784797</c:v>
                </c:pt>
                <c:pt idx="1598">
                  <c:v>474998.1133776425</c:v>
                </c:pt>
                <c:pt idx="1599">
                  <c:v>475299.6414612167</c:v>
                </c:pt>
                <c:pt idx="1600">
                  <c:v>475498.3758869965</c:v>
                </c:pt>
                <c:pt idx="1601">
                  <c:v>475145.713483879</c:v>
                </c:pt>
                <c:pt idx="1602">
                  <c:v>475017.3526663132</c:v>
                </c:pt>
                <c:pt idx="1603">
                  <c:v>475001.142641523</c:v>
                </c:pt>
                <c:pt idx="1604">
                  <c:v>475041.0080131207</c:v>
                </c:pt>
                <c:pt idx="1605">
                  <c:v>474608.9110829122</c:v>
                </c:pt>
                <c:pt idx="1606">
                  <c:v>473940.8330018007</c:v>
                </c:pt>
                <c:pt idx="1607">
                  <c:v>473654.7643452378</c:v>
                </c:pt>
                <c:pt idx="1608">
                  <c:v>473559.700400949</c:v>
                </c:pt>
                <c:pt idx="1609">
                  <c:v>473060.1388127974</c:v>
                </c:pt>
                <c:pt idx="1610">
                  <c:v>472858.3284027143</c:v>
                </c:pt>
                <c:pt idx="1611">
                  <c:v>472805.3935816655</c:v>
                </c:pt>
                <c:pt idx="1612">
                  <c:v>472826.896555134</c:v>
                </c:pt>
                <c:pt idx="1613">
                  <c:v>472885.6184258609</c:v>
                </c:pt>
                <c:pt idx="1614">
                  <c:v>472962.9497452171</c:v>
                </c:pt>
                <c:pt idx="1615">
                  <c:v>472549.585788888</c:v>
                </c:pt>
                <c:pt idx="1616">
                  <c:v>471890.8741947162</c:v>
                </c:pt>
                <c:pt idx="1617">
                  <c:v>471609.488781623</c:v>
                </c:pt>
                <c:pt idx="1618">
                  <c:v>471516.7664590692</c:v>
                </c:pt>
                <c:pt idx="1619">
                  <c:v>471518.375681785</c:v>
                </c:pt>
                <c:pt idx="1620">
                  <c:v>471567.1506771357</c:v>
                </c:pt>
                <c:pt idx="1621">
                  <c:v>472139.5085588038</c:v>
                </c:pt>
                <c:pt idx="1622">
                  <c:v>472473.6578836306</c:v>
                </c:pt>
                <c:pt idx="1623">
                  <c:v>472688.7029300368</c:v>
                </c:pt>
                <c:pt idx="1624">
                  <c:v>473344.1958372326</c:v>
                </c:pt>
                <c:pt idx="1625">
                  <c:v>474219.9126748232</c:v>
                </c:pt>
                <c:pt idx="1626">
                  <c:v>475205.7414776114</c:v>
                </c:pt>
                <c:pt idx="1627">
                  <c:v>476246.6262629982</c:v>
                </c:pt>
                <c:pt idx="1628">
                  <c:v>477315.0390396843</c:v>
                </c:pt>
                <c:pt idx="1629">
                  <c:v>478897.2158120201</c:v>
                </c:pt>
                <c:pt idx="1630">
                  <c:v>480736.2745821807</c:v>
                </c:pt>
                <c:pt idx="1631">
                  <c:v>482203.7743512538</c:v>
                </c:pt>
                <c:pt idx="1632">
                  <c:v>483985.4946197831</c:v>
                </c:pt>
                <c:pt idx="1633">
                  <c:v>484924.3251380406</c:v>
                </c:pt>
                <c:pt idx="1634">
                  <c:v>485941.710781162</c:v>
                </c:pt>
                <c:pt idx="1635">
                  <c:v>486498.3739867155</c:v>
                </c:pt>
                <c:pt idx="1636">
                  <c:v>487324.675973485</c:v>
                </c:pt>
                <c:pt idx="1637">
                  <c:v>488285.7973508625</c:v>
                </c:pt>
                <c:pt idx="1638">
                  <c:v>488814.3284235439</c:v>
                </c:pt>
                <c:pt idx="1639">
                  <c:v>489626.5643438774</c:v>
                </c:pt>
                <c:pt idx="1640">
                  <c:v>490580.6526880369</c:v>
                </c:pt>
                <c:pt idx="1641">
                  <c:v>491605.6672441094</c:v>
                </c:pt>
                <c:pt idx="1642">
                  <c:v>492166.1449061384</c:v>
                </c:pt>
                <c:pt idx="1643">
                  <c:v>492494.3541211456</c:v>
                </c:pt>
                <c:pt idx="1644">
                  <c:v>493206.429112642</c:v>
                </c:pt>
                <c:pt idx="1645">
                  <c:v>493610.436992383</c:v>
                </c:pt>
                <c:pt idx="1646">
                  <c:v>493860.4113162462</c:v>
                </c:pt>
                <c:pt idx="1647">
                  <c:v>494533.3688621706</c:v>
                </c:pt>
                <c:pt idx="1648">
                  <c:v>494917.8180191255</c:v>
                </c:pt>
                <c:pt idx="1649">
                  <c:v>495658.0129815957</c:v>
                </c:pt>
                <c:pt idx="1650">
                  <c:v>496076.0808468235</c:v>
                </c:pt>
                <c:pt idx="1651">
                  <c:v>496833.0851634303</c:v>
                </c:pt>
                <c:pt idx="1652">
                  <c:v>497759.5577057264</c:v>
                </c:pt>
                <c:pt idx="1653">
                  <c:v>498770.7643608671</c:v>
                </c:pt>
                <c:pt idx="1654">
                  <c:v>499824.3380724303</c:v>
                </c:pt>
                <c:pt idx="1655">
                  <c:v>501399.0953122046</c:v>
                </c:pt>
                <c:pt idx="1656">
                  <c:v>502734.4443160845</c:v>
                </c:pt>
                <c:pt idx="1657">
                  <c:v>504450.0892020173</c:v>
                </c:pt>
                <c:pt idx="1658">
                  <c:v>505855.8820289764</c:v>
                </c:pt>
                <c:pt idx="1659">
                  <c:v>506606.7488264487</c:v>
                </c:pt>
                <c:pt idx="1660">
                  <c:v>505530.1526091776</c:v>
                </c:pt>
                <c:pt idx="1661">
                  <c:v>505039.8248845348</c:v>
                </c:pt>
                <c:pt idx="1662">
                  <c:v>504842.6314062061</c:v>
                </c:pt>
                <c:pt idx="1663">
                  <c:v>504792.0050510346</c:v>
                </c:pt>
                <c:pt idx="1664">
                  <c:v>504814.6622574416</c:v>
                </c:pt>
                <c:pt idx="1665">
                  <c:v>504373.9612446378</c:v>
                </c:pt>
                <c:pt idx="1666">
                  <c:v>505201.5811222286</c:v>
                </c:pt>
                <c:pt idx="1667">
                  <c:v>505163.3614450168</c:v>
                </c:pt>
                <c:pt idx="1668">
                  <c:v>504692.2219904037</c:v>
                </c:pt>
                <c:pt idx="1669">
                  <c:v>504504.6226470898</c:v>
                </c:pt>
                <c:pt idx="1670">
                  <c:v>501958.7933594256</c:v>
                </c:pt>
                <c:pt idx="1671">
                  <c:v>500233.8490995864</c:v>
                </c:pt>
                <c:pt idx="1672">
                  <c:v>498919.3473536595</c:v>
                </c:pt>
                <c:pt idx="1673">
                  <c:v>497810.0668646888</c:v>
                </c:pt>
                <c:pt idx="1674">
                  <c:v>497303.3970041962</c:v>
                </c:pt>
                <c:pt idx="1675">
                  <c:v>497098.0324579427</c:v>
                </c:pt>
                <c:pt idx="1676">
                  <c:v>496543.3205688086</c:v>
                </c:pt>
                <c:pt idx="1677">
                  <c:v>496313.9350082344</c:v>
                </c:pt>
                <c:pt idx="1678">
                  <c:v>496247.21261194</c:v>
                </c:pt>
                <c:pt idx="1679">
                  <c:v>496261.8217977856</c:v>
                </c:pt>
                <c:pt idx="1680">
                  <c:v>495817.0967747011</c:v>
                </c:pt>
                <c:pt idx="1681">
                  <c:v>495142.7046471516</c:v>
                </c:pt>
                <c:pt idx="1682">
                  <c:v>495353.4789673697</c:v>
                </c:pt>
                <c:pt idx="1683">
                  <c:v>495006.8365114714</c:v>
                </c:pt>
                <c:pt idx="1684">
                  <c:v>494881.485667515</c:v>
                </c:pt>
                <c:pt idx="1685">
                  <c:v>495366.7806295296</c:v>
                </c:pt>
                <c:pt idx="1686">
                  <c:v>495657.3984945297</c:v>
                </c:pt>
                <c:pt idx="1687">
                  <c:v>495850.6778110225</c:v>
                </c:pt>
                <c:pt idx="1688">
                  <c:v>494995.2878532616</c:v>
                </c:pt>
                <c:pt idx="1689">
                  <c:v>494615.563258374</c:v>
                </c:pt>
                <c:pt idx="1690">
                  <c:v>494473.6713449229</c:v>
                </c:pt>
                <c:pt idx="1691">
                  <c:v>494450.6957721901</c:v>
                </c:pt>
                <c:pt idx="1692">
                  <c:v>494487.1783698164</c:v>
                </c:pt>
                <c:pt idx="1693">
                  <c:v>494553.3900526223</c:v>
                </c:pt>
                <c:pt idx="1694">
                  <c:v>494634.466278018</c:v>
                </c:pt>
                <c:pt idx="1695">
                  <c:v>495222.9747747086</c:v>
                </c:pt>
                <c:pt idx="1696">
                  <c:v>495565.1994070467</c:v>
                </c:pt>
                <c:pt idx="1697">
                  <c:v>496284.2821072084</c:v>
                </c:pt>
                <c:pt idx="1698">
                  <c:v>497191.7938412821</c:v>
                </c:pt>
                <c:pt idx="1699">
                  <c:v>498193.5200923117</c:v>
                </c:pt>
                <c:pt idx="1700">
                  <c:v>499242.3536018191</c:v>
                </c:pt>
                <c:pt idx="1701">
                  <c:v>499814.7407405657</c:v>
                </c:pt>
                <c:pt idx="1702">
                  <c:v>500648.9046939317</c:v>
                </c:pt>
                <c:pt idx="1703">
                  <c:v>501113.9570546075</c:v>
                </c:pt>
                <c:pt idx="1704">
                  <c:v>501394.4536189381</c:v>
                </c:pt>
                <c:pt idx="1705">
                  <c:v>501582.6722850962</c:v>
                </c:pt>
                <c:pt idx="1706">
                  <c:v>501724.752002168</c:v>
                </c:pt>
                <c:pt idx="1707">
                  <c:v>501343.7622446966</c:v>
                </c:pt>
                <c:pt idx="1708">
                  <c:v>501201.2377499537</c:v>
                </c:pt>
                <c:pt idx="1709">
                  <c:v>501177.945886575</c:v>
                </c:pt>
                <c:pt idx="1710">
                  <c:v>501214.2703388784</c:v>
                </c:pt>
                <c:pt idx="1711">
                  <c:v>501280.4029490228</c:v>
                </c:pt>
                <c:pt idx="1712">
                  <c:v>500861.4396380878</c:v>
                </c:pt>
                <c:pt idx="1713">
                  <c:v>500699.928366613</c:v>
                </c:pt>
                <c:pt idx="1714">
                  <c:v>500667.1431148684</c:v>
                </c:pt>
                <c:pt idx="1715">
                  <c:v>500698.7208729889</c:v>
                </c:pt>
                <c:pt idx="1716">
                  <c:v>500262.4801360418</c:v>
                </c:pt>
                <c:pt idx="1717">
                  <c:v>500092.3301515611</c:v>
                </c:pt>
                <c:pt idx="1718">
                  <c:v>500055.2255433134</c:v>
                </c:pt>
                <c:pt idx="1719">
                  <c:v>500084.6436231824</c:v>
                </c:pt>
                <c:pt idx="1720">
                  <c:v>500147.3230471095</c:v>
                </c:pt>
                <c:pt idx="1721">
                  <c:v>500226.633143066</c:v>
                </c:pt>
                <c:pt idx="1722">
                  <c:v>500314.2585750369</c:v>
                </c:pt>
                <c:pt idx="1723">
                  <c:v>500406.0416750151</c:v>
                </c:pt>
                <c:pt idx="1724">
                  <c:v>500999.903608997</c:v>
                </c:pt>
                <c:pt idx="1725">
                  <c:v>501344.8049599807</c:v>
                </c:pt>
                <c:pt idx="1726">
                  <c:v>501565.2260194653</c:v>
                </c:pt>
                <c:pt idx="1727">
                  <c:v>501723.4069332004</c:v>
                </c:pt>
                <c:pt idx="1728">
                  <c:v>501350.4677740607</c:v>
                </c:pt>
                <c:pt idx="1729">
                  <c:v>501211.9685784835</c:v>
                </c:pt>
                <c:pt idx="1730">
                  <c:v>501690.6893646878</c:v>
                </c:pt>
                <c:pt idx="1731">
                  <c:v>501978.0201417826</c:v>
                </c:pt>
                <c:pt idx="1732">
                  <c:v>502669.6559143228</c:v>
                </c:pt>
                <c:pt idx="1733">
                  <c:v>503063.4441845856</c:v>
                </c:pt>
                <c:pt idx="1734">
                  <c:v>503308.3087037098</c:v>
                </c:pt>
                <c:pt idx="1735">
                  <c:v>503478.7113472646</c:v>
                </c:pt>
                <c:pt idx="1736">
                  <c:v>504111.8830530348</c:v>
                </c:pt>
                <c:pt idx="1737">
                  <c:v>504976.4392899126</c:v>
                </c:pt>
                <c:pt idx="1738">
                  <c:v>506456.6877923444</c:v>
                </c:pt>
                <c:pt idx="1739">
                  <c:v>507744.782427553</c:v>
                </c:pt>
                <c:pt idx="1740">
                  <c:v>508936.80012915</c:v>
                </c:pt>
                <c:pt idx="1741">
                  <c:v>510080.7793639413</c:v>
                </c:pt>
                <c:pt idx="1742">
                  <c:v>511200.7393653297</c:v>
                </c:pt>
                <c:pt idx="1743">
                  <c:v>512308.6897500167</c:v>
                </c:pt>
                <c:pt idx="1744">
                  <c:v>512910.6353263529</c:v>
                </c:pt>
                <c:pt idx="1745">
                  <c:v>513759.5784985138</c:v>
                </c:pt>
                <c:pt idx="1746">
                  <c:v>514732.020468587</c:v>
                </c:pt>
                <c:pt idx="1747">
                  <c:v>515766.2118376163</c:v>
                </c:pt>
                <c:pt idx="1748">
                  <c:v>516331.2779061238</c:v>
                </c:pt>
                <c:pt idx="1749">
                  <c:v>516661.7813243702</c:v>
                </c:pt>
                <c:pt idx="1750">
                  <c:v>516875.0034174862</c:v>
                </c:pt>
                <c:pt idx="1751">
                  <c:v>517529.5848480369</c:v>
                </c:pt>
                <c:pt idx="1752">
                  <c:v>518404.845947305</c:v>
                </c:pt>
                <c:pt idx="1753">
                  <c:v>519390.4468809318</c:v>
                </c:pt>
                <c:pt idx="1754">
                  <c:v>519931.217731738</c:v>
                </c:pt>
                <c:pt idx="1755">
                  <c:v>520249.5735411338</c:v>
                </c:pt>
                <c:pt idx="1756">
                  <c:v>519956.7218298245</c:v>
                </c:pt>
                <c:pt idx="1757">
                  <c:v>519858.2663581626</c:v>
                </c:pt>
                <c:pt idx="1758">
                  <c:v>519857.0090063243</c:v>
                </c:pt>
                <c:pt idx="1759">
                  <c:v>520404.350714398</c:v>
                </c:pt>
                <c:pt idx="1760">
                  <c:v>520725.9919524275</c:v>
                </c:pt>
                <c:pt idx="1761">
                  <c:v>521434.7829554351</c:v>
                </c:pt>
                <c:pt idx="1762">
                  <c:v>522337.1488409317</c:v>
                </c:pt>
                <c:pt idx="1763">
                  <c:v>522336.3021676727</c:v>
                </c:pt>
                <c:pt idx="1764">
                  <c:v>523383.8492150359</c:v>
                </c:pt>
                <c:pt idx="1765">
                  <c:v>523955.5931227103</c:v>
                </c:pt>
                <c:pt idx="1766">
                  <c:v>523789.4354605402</c:v>
                </c:pt>
                <c:pt idx="1767">
                  <c:v>522754.3270134479</c:v>
                </c:pt>
                <c:pt idx="1768">
                  <c:v>522284.7431738945</c:v>
                </c:pt>
                <c:pt idx="1769">
                  <c:v>522597.9216381105</c:v>
                </c:pt>
                <c:pt idx="1770">
                  <c:v>521802.4812542114</c:v>
                </c:pt>
                <c:pt idx="1771">
                  <c:v>519452.7314462545</c:v>
                </c:pt>
                <c:pt idx="1772">
                  <c:v>521825.8269262689</c:v>
                </c:pt>
                <c:pt idx="1773">
                  <c:v>523560.3450502688</c:v>
                </c:pt>
                <c:pt idx="1774">
                  <c:v>525475.5744962615</c:v>
                </c:pt>
                <c:pt idx="1775">
                  <c:v>526981.1596032507</c:v>
                </c:pt>
                <c:pt idx="1776">
                  <c:v>528281.922540738</c:v>
                </c:pt>
                <c:pt idx="1777">
                  <c:v>528980.2743934745</c:v>
                </c:pt>
                <c:pt idx="1778">
                  <c:v>529377.4207038354</c:v>
                </c:pt>
                <c:pt idx="1779">
                  <c:v>529623.9642430086</c:v>
                </c:pt>
                <c:pt idx="1780">
                  <c:v>530295.206396588</c:v>
                </c:pt>
                <c:pt idx="1781">
                  <c:v>531178.7978573705</c:v>
                </c:pt>
                <c:pt idx="1782">
                  <c:v>532168.5639717544</c:v>
                </c:pt>
                <c:pt idx="1783">
                  <c:v>533211.4174129391</c:v>
                </c:pt>
                <c:pt idx="1784">
                  <c:v>533780.8145175242</c:v>
                </c:pt>
                <c:pt idx="1785">
                  <c:v>534613.4834538095</c:v>
                </c:pt>
                <c:pt idx="1786">
                  <c:v>535577.7883059449</c:v>
                </c:pt>
                <c:pt idx="1787">
                  <c:v>536107.9111160053</c:v>
                </c:pt>
                <c:pt idx="1788">
                  <c:v>535920.9429050283</c:v>
                </c:pt>
                <c:pt idx="1789">
                  <c:v>535875.4291835326</c:v>
                </c:pt>
                <c:pt idx="1790">
                  <c:v>536400.6427067774</c:v>
                </c:pt>
                <c:pt idx="1791">
                  <c:v>536711.2198523927</c:v>
                </c:pt>
                <c:pt idx="1792">
                  <c:v>537414.478809193</c:v>
                </c:pt>
                <c:pt idx="1793">
                  <c:v>537814.0786715859</c:v>
                </c:pt>
                <c:pt idx="1794">
                  <c:v>538061.848986775</c:v>
                </c:pt>
                <c:pt idx="1795">
                  <c:v>538233.7045283625</c:v>
                </c:pt>
                <c:pt idx="1796">
                  <c:v>537867.602683149</c:v>
                </c:pt>
                <c:pt idx="1797">
                  <c:v>537732.5221445349</c:v>
                </c:pt>
                <c:pt idx="1798">
                  <c:v>532712.9522592206</c:v>
                </c:pt>
                <c:pt idx="1799">
                  <c:v>525751.1377005563</c:v>
                </c:pt>
                <c:pt idx="1800">
                  <c:v>522318.2008052169</c:v>
                </c:pt>
                <c:pt idx="1801">
                  <c:v>519149.7027415399</c:v>
                </c:pt>
                <c:pt idx="1802">
                  <c:v>509613.4240936941</c:v>
                </c:pt>
                <c:pt idx="1803">
                  <c:v>504893.255153764</c:v>
                </c:pt>
                <c:pt idx="1804">
                  <c:v>501581.1410677917</c:v>
                </c:pt>
                <c:pt idx="1805">
                  <c:v>500973.0544087983</c:v>
                </c:pt>
                <c:pt idx="1806">
                  <c:v>500216.9814632944</c:v>
                </c:pt>
                <c:pt idx="1807">
                  <c:v>499386.9153745352</c:v>
                </c:pt>
                <c:pt idx="1808">
                  <c:v>497519.8527141484</c:v>
                </c:pt>
                <c:pt idx="1809">
                  <c:v>496634.2917679477</c:v>
                </c:pt>
                <c:pt idx="1810">
                  <c:v>495239.48167884</c:v>
                </c:pt>
                <c:pt idx="1811">
                  <c:v>494090.047018279</c:v>
                </c:pt>
                <c:pt idx="1812">
                  <c:v>493063.3000719913</c:v>
                </c:pt>
                <c:pt idx="1813">
                  <c:v>492097.8969828401</c:v>
                </c:pt>
                <c:pt idx="1814">
                  <c:v>491163.1658222573</c:v>
                </c:pt>
                <c:pt idx="1815">
                  <c:v>490243.7706259587</c:v>
                </c:pt>
                <c:pt idx="1816">
                  <c:v>489332.0434118021</c:v>
                </c:pt>
                <c:pt idx="1817">
                  <c:v>488424.1501887165</c:v>
                </c:pt>
                <c:pt idx="1818">
                  <c:v>488018.1739611665</c:v>
                </c:pt>
                <c:pt idx="1819">
                  <c:v>487363.1562313843</c:v>
                </c:pt>
                <c:pt idx="1820">
                  <c:v>487583.6177504859</c:v>
                </c:pt>
                <c:pt idx="1821">
                  <c:v>487241.8188940295</c:v>
                </c:pt>
                <c:pt idx="1822">
                  <c:v>487118.889849794</c:v>
                </c:pt>
                <c:pt idx="1823">
                  <c:v>486605.395711669</c:v>
                </c:pt>
                <c:pt idx="1824">
                  <c:v>486396.6190265993</c:v>
                </c:pt>
                <c:pt idx="1825">
                  <c:v>485840.2010680572</c:v>
                </c:pt>
                <c:pt idx="1826">
                  <c:v>485109.962472779</c:v>
                </c:pt>
                <c:pt idx="1827">
                  <c:v>485292.8135591325</c:v>
                </c:pt>
                <c:pt idx="1828">
                  <c:v>485432.209486302</c:v>
                </c:pt>
                <c:pt idx="1829">
                  <c:v>485049.8778338795</c:v>
                </c:pt>
                <c:pt idx="1830">
                  <c:v>485406.682391661</c:v>
                </c:pt>
                <c:pt idx="1831">
                  <c:v>485633.0550545445</c:v>
                </c:pt>
                <c:pt idx="1832">
                  <c:v>485294.211769979</c:v>
                </c:pt>
                <c:pt idx="1833">
                  <c:v>486172.760511689</c:v>
                </c:pt>
                <c:pt idx="1834">
                  <c:v>486660.0052665368</c:v>
                </c:pt>
                <c:pt idx="1835">
                  <c:v>486451.5980279535</c:v>
                </c:pt>
                <c:pt idx="1836">
                  <c:v>487895.3647926545</c:v>
                </c:pt>
                <c:pt idx="1837">
                  <c:v>488665.2185589978</c:v>
                </c:pt>
                <c:pt idx="1838">
                  <c:v>489098.1158261622</c:v>
                </c:pt>
                <c:pt idx="1839">
                  <c:v>489862.5348437371</c:v>
                </c:pt>
                <c:pt idx="1840">
                  <c:v>490292.7147365173</c:v>
                </c:pt>
                <c:pt idx="1841">
                  <c:v>490555.7750669001</c:v>
                </c:pt>
                <c:pt idx="1842">
                  <c:v>491235.2756160843</c:v>
                </c:pt>
                <c:pt idx="1843">
                  <c:v>491622.9962746691</c:v>
                </c:pt>
                <c:pt idx="1844">
                  <c:v>491864.8269879543</c:v>
                </c:pt>
                <c:pt idx="1845">
                  <c:v>492033.7127285897</c:v>
                </c:pt>
                <c:pt idx="1846">
                  <c:v>493166.1259829001</c:v>
                </c:pt>
                <c:pt idx="1847">
                  <c:v>494280.302994048</c:v>
                </c:pt>
                <c:pt idx="1848">
                  <c:v>494885.3618836148</c:v>
                </c:pt>
                <c:pt idx="1849">
                  <c:v>496735.8617123909</c:v>
                </c:pt>
                <c:pt idx="1850">
                  <c:v>497709.0820107717</c:v>
                </c:pt>
                <c:pt idx="1851">
                  <c:v>498743.662543955</c:v>
                </c:pt>
                <c:pt idx="1852">
                  <c:v>500308.9231945393</c:v>
                </c:pt>
                <c:pt idx="1853">
                  <c:v>500639.5239038241</c:v>
                </c:pt>
                <c:pt idx="1854">
                  <c:v>499852.7946424593</c:v>
                </c:pt>
                <c:pt idx="1855">
                  <c:v>499007.4003957697</c:v>
                </c:pt>
                <c:pt idx="1856">
                  <c:v>498632.6736564177</c:v>
                </c:pt>
                <c:pt idx="1857">
                  <c:v>498493.2806707344</c:v>
                </c:pt>
                <c:pt idx="1858">
                  <c:v>497471.5545618855</c:v>
                </c:pt>
                <c:pt idx="1859">
                  <c:v>497508.6618914538</c:v>
                </c:pt>
                <c:pt idx="1860">
                  <c:v>497575.1859402307</c:v>
                </c:pt>
                <c:pt idx="1861">
                  <c:v>499156.418348612</c:v>
                </c:pt>
                <c:pt idx="1862">
                  <c:v>500495.0049367953</c:v>
                </c:pt>
                <c:pt idx="1863">
                  <c:v>500212.2686148797</c:v>
                </c:pt>
                <c:pt idx="1864">
                  <c:v>499618.8708379146</c:v>
                </c:pt>
                <c:pt idx="1865">
                  <c:v>500870.1423334249</c:v>
                </c:pt>
                <c:pt idx="1866">
                  <c:v>500543.7484651728</c:v>
                </c:pt>
                <c:pt idx="1867">
                  <c:v>500428.5219150395</c:v>
                </c:pt>
                <c:pt idx="1868">
                  <c:v>500418.8790239655</c:v>
                </c:pt>
                <c:pt idx="1869">
                  <c:v>500962.0279624214</c:v>
                </c:pt>
                <c:pt idx="1870">
                  <c:v>501281.572815642</c:v>
                </c:pt>
                <c:pt idx="1871">
                  <c:v>501489.3156262451</c:v>
                </c:pt>
                <c:pt idx="1872">
                  <c:v>501641.1574155393</c:v>
                </c:pt>
                <c:pt idx="1873">
                  <c:v>502265.0486941792</c:v>
                </c:pt>
                <c:pt idx="1874">
                  <c:v>502624.9647174919</c:v>
                </c:pt>
                <c:pt idx="1875">
                  <c:v>502852.893113141</c:v>
                </c:pt>
                <c:pt idx="1876">
                  <c:v>503514.8276949584</c:v>
                </c:pt>
                <c:pt idx="1877">
                  <c:v>503893.7653698597</c:v>
                </c:pt>
                <c:pt idx="1878">
                  <c:v>503631.2045913031</c:v>
                </c:pt>
                <c:pt idx="1879">
                  <c:v>503547.8945860176</c:v>
                </c:pt>
                <c:pt idx="1880">
                  <c:v>503554.2099673676</c:v>
                </c:pt>
                <c:pt idx="1881">
                  <c:v>503105.3380420354</c:v>
                </c:pt>
                <c:pt idx="1882">
                  <c:v>502928.8724633621</c:v>
                </c:pt>
                <c:pt idx="1883">
                  <c:v>502888.6100580181</c:v>
                </c:pt>
                <c:pt idx="1884">
                  <c:v>502916.4492393389</c:v>
                </c:pt>
                <c:pt idx="1885">
                  <c:v>502978.339213992</c:v>
                </c:pt>
                <c:pt idx="1886">
                  <c:v>502557.2545853114</c:v>
                </c:pt>
                <c:pt idx="1887">
                  <c:v>502394.6826549638</c:v>
                </c:pt>
                <c:pt idx="1888">
                  <c:v>502361.3670737828</c:v>
                </c:pt>
                <c:pt idx="1889">
                  <c:v>501892.679667185</c:v>
                </c:pt>
                <c:pt idx="1890">
                  <c:v>501706.3063478789</c:v>
                </c:pt>
                <c:pt idx="1891">
                  <c:v>501161.0900722185</c:v>
                </c:pt>
                <c:pt idx="1892">
                  <c:v>501436.4523183812</c:v>
                </c:pt>
                <c:pt idx="1893">
                  <c:v>501122.1038254552</c:v>
                </c:pt>
                <c:pt idx="1894">
                  <c:v>501012.899962985</c:v>
                </c:pt>
                <c:pt idx="1895">
                  <c:v>501006.2684157427</c:v>
                </c:pt>
                <c:pt idx="1896">
                  <c:v>500550.9230261142</c:v>
                </c:pt>
                <c:pt idx="1897">
                  <c:v>500371.2207152928</c:v>
                </c:pt>
                <c:pt idx="1898">
                  <c:v>500329.3399438748</c:v>
                </c:pt>
                <c:pt idx="1899">
                  <c:v>500356.3699421586</c:v>
                </c:pt>
                <c:pt idx="1900">
                  <c:v>499917.8553252932</c:v>
                </c:pt>
                <c:pt idx="1901">
                  <c:v>499746.5684008533</c:v>
                </c:pt>
                <c:pt idx="1902">
                  <c:v>499208.895322626</c:v>
                </c:pt>
                <c:pt idx="1903">
                  <c:v>498488.0291675052</c:v>
                </c:pt>
                <c:pt idx="1904">
                  <c:v>499675.5664739375</c:v>
                </c:pt>
                <c:pt idx="1905">
                  <c:v>500317.3055111464</c:v>
                </c:pt>
                <c:pt idx="1906">
                  <c:v>501186.1454137436</c:v>
                </c:pt>
                <c:pt idx="1907">
                  <c:v>501668.535749035</c:v>
                </c:pt>
                <c:pt idx="1908">
                  <c:v>501957.7013006733</c:v>
                </c:pt>
                <c:pt idx="1909">
                  <c:v>507650.2544604853</c:v>
                </c:pt>
                <c:pt idx="1910">
                  <c:v>513044.501424384</c:v>
                </c:pt>
                <c:pt idx="1911">
                  <c:v>518789.5952903261</c:v>
                </c:pt>
                <c:pt idx="1912">
                  <c:v>524710.11260729</c:v>
                </c:pt>
                <c:pt idx="1913">
                  <c:v>528218.3416497646</c:v>
                </c:pt>
                <c:pt idx="1914">
                  <c:v>529520.4265549946</c:v>
                </c:pt>
                <c:pt idx="1915">
                  <c:v>529719.4393916024</c:v>
                </c:pt>
                <c:pt idx="1916">
                  <c:v>529866.9161938991</c:v>
                </c:pt>
                <c:pt idx="1917">
                  <c:v>529488.6249790402</c:v>
                </c:pt>
                <c:pt idx="1918">
                  <c:v>528847.4497556035</c:v>
                </c:pt>
                <c:pt idx="1919">
                  <c:v>527074.832527878</c:v>
                </c:pt>
                <c:pt idx="1920">
                  <c:v>526236.4942980079</c:v>
                </c:pt>
                <c:pt idx="1921">
                  <c:v>526865.2955670656</c:v>
                </c:pt>
                <c:pt idx="1922">
                  <c:v>527227.6665855871</c:v>
                </c:pt>
                <c:pt idx="1923">
                  <c:v>527456.8224788407</c:v>
                </c:pt>
                <c:pt idx="1924">
                  <c:v>527119.3708094603</c:v>
                </c:pt>
                <c:pt idx="1925">
                  <c:v>526998.6153587628</c:v>
                </c:pt>
                <c:pt idx="1926">
                  <c:v>525986.2080174067</c:v>
                </c:pt>
                <c:pt idx="1927">
                  <c:v>525527.9747307216</c:v>
                </c:pt>
                <c:pt idx="1928">
                  <c:v>524846.8284713716</c:v>
                </c:pt>
                <c:pt idx="1929">
                  <c:v>526554.2257256894</c:v>
                </c:pt>
                <c:pt idx="1930">
                  <c:v>527955.894736841</c:v>
                </c:pt>
                <c:pt idx="1931">
                  <c:v>528704.6996264097</c:v>
                </c:pt>
                <c:pt idx="1932">
                  <c:v>529627.0724551867</c:v>
                </c:pt>
                <c:pt idx="1933">
                  <c:v>530136.229253568</c:v>
                </c:pt>
                <c:pt idx="1934">
                  <c:v>530938.7780367513</c:v>
                </c:pt>
                <c:pt idx="1935">
                  <c:v>529388.0228123357</c:v>
                </c:pt>
                <c:pt idx="1936">
                  <c:v>532160.6155841207</c:v>
                </c:pt>
                <c:pt idx="1937">
                  <c:v>534594.882354006</c:v>
                </c:pt>
                <c:pt idx="1938">
                  <c:v>536859.9861229413</c:v>
                </c:pt>
                <c:pt idx="1939">
                  <c:v>538540.5083914018</c:v>
                </c:pt>
                <c:pt idx="1940">
                  <c:v>541428.7399096248</c:v>
                </c:pt>
                <c:pt idx="1941">
                  <c:v>542920.826052729</c:v>
                </c:pt>
                <c:pt idx="1942">
                  <c:v>543714.8395082739</c:v>
                </c:pt>
                <c:pt idx="1943">
                  <c:v>546159.816620039</c:v>
                </c:pt>
                <c:pt idx="1944">
                  <c:v>547430.2755599144</c:v>
                </c:pt>
                <c:pt idx="1945">
                  <c:v>548113.4754138448</c:v>
                </c:pt>
                <c:pt idx="1946">
                  <c:v>549003.0457248027</c:v>
                </c:pt>
                <c:pt idx="1947">
                  <c:v>549495.8012642745</c:v>
                </c:pt>
                <c:pt idx="1948">
                  <c:v>552290.1494180032</c:v>
                </c:pt>
                <c:pt idx="1949">
                  <c:v>553735.2938788602</c:v>
                </c:pt>
                <c:pt idx="1950">
                  <c:v>554505.8364932814</c:v>
                </c:pt>
                <c:pt idx="1951">
                  <c:v>554939.0781844849</c:v>
                </c:pt>
                <c:pt idx="1952">
                  <c:v>555203.6694140793</c:v>
                </c:pt>
                <c:pt idx="1953">
                  <c:v>555383.9354128692</c:v>
                </c:pt>
                <c:pt idx="1954">
                  <c:v>555522.038796257</c:v>
                </c:pt>
                <c:pt idx="1955">
                  <c:v>555139.0608719435</c:v>
                </c:pt>
                <c:pt idx="1956">
                  <c:v>554495.5422937797</c:v>
                </c:pt>
                <c:pt idx="1957">
                  <c:v>554221.7533886904</c:v>
                </c:pt>
                <c:pt idx="1958">
                  <c:v>553632.8293201385</c:v>
                </c:pt>
                <c:pt idx="1959">
                  <c:v>552886.3376698553</c:v>
                </c:pt>
                <c:pt idx="1960">
                  <c:v>552561.0622287065</c:v>
                </c:pt>
                <c:pt idx="1961">
                  <c:v>552446.394892125</c:v>
                </c:pt>
                <c:pt idx="1962">
                  <c:v>551937.0316078268</c:v>
                </c:pt>
                <c:pt idx="1963">
                  <c:v>551730.3203496705</c:v>
                </c:pt>
                <c:pt idx="1964">
                  <c:v>551674.9351045851</c:v>
                </c:pt>
                <c:pt idx="1965">
                  <c:v>551195.2128660351</c:v>
                </c:pt>
                <c:pt idx="1966">
                  <c:v>551003.322130753</c:v>
                </c:pt>
                <c:pt idx="1967">
                  <c:v>550455.3471471046</c:v>
                </c:pt>
                <c:pt idx="1968">
                  <c:v>549729.3300392731</c:v>
                </c:pt>
                <c:pt idx="1969">
                  <c:v>549414.2918693501</c:v>
                </c:pt>
                <c:pt idx="1970">
                  <c:v>548804.7431683814</c:v>
                </c:pt>
                <c:pt idx="1971">
                  <c:v>548047.9392018898</c:v>
                </c:pt>
                <c:pt idx="1972">
                  <c:v>547217.5076026367</c:v>
                </c:pt>
                <c:pt idx="1973">
                  <c:v>547350.262187003</c:v>
                </c:pt>
                <c:pt idx="1974">
                  <c:v>547464.6098631788</c:v>
                </c:pt>
                <c:pt idx="1975">
                  <c:v>547069.7540852595</c:v>
                </c:pt>
                <c:pt idx="1976">
                  <c:v>546920.2965802926</c:v>
                </c:pt>
                <c:pt idx="1977">
                  <c:v>546893.538211802</c:v>
                </c:pt>
                <c:pt idx="1978">
                  <c:v>546928.1294115493</c:v>
                </c:pt>
                <c:pt idx="1979">
                  <c:v>545993.3953954157</c:v>
                </c:pt>
                <c:pt idx="1980">
                  <c:v>545573.9987713417</c:v>
                </c:pt>
                <c:pt idx="1981">
                  <c:v>544912.2708432975</c:v>
                </c:pt>
                <c:pt idx="1982">
                  <c:v>543629.3772632681</c:v>
                </c:pt>
                <c:pt idx="1983">
                  <c:v>541535.900857246</c:v>
                </c:pt>
                <c:pt idx="1984">
                  <c:v>538037.133038228</c:v>
                </c:pt>
                <c:pt idx="1985">
                  <c:v>534835.7195127115</c:v>
                </c:pt>
                <c:pt idx="1986">
                  <c:v>532282.983133946</c:v>
                </c:pt>
                <c:pt idx="1987">
                  <c:v>530054.5853285561</c:v>
                </c:pt>
                <c:pt idx="1988">
                  <c:v>527988.356809854</c:v>
                </c:pt>
                <c:pt idx="1989">
                  <c:v>526003.2129344955</c:v>
                </c:pt>
                <c:pt idx="1990">
                  <c:v>524558.6113808091</c:v>
                </c:pt>
                <c:pt idx="1991">
                  <c:v>523384.2809879587</c:v>
                </c:pt>
                <c:pt idx="1992">
                  <c:v>522345.0861755262</c:v>
                </c:pt>
                <c:pt idx="1993">
                  <c:v>521373.4591533027</c:v>
                </c:pt>
                <c:pt idx="1994">
                  <c:v>520435.6160261837</c:v>
                </c:pt>
                <c:pt idx="1995">
                  <c:v>519014.664846617</c:v>
                </c:pt>
                <c:pt idx="1996">
                  <c:v>515352.1596408263</c:v>
                </c:pt>
                <c:pt idx="1997">
                  <c:v>509068.8774219238</c:v>
                </c:pt>
                <c:pt idx="1998">
                  <c:v>505975.2066964653</c:v>
                </c:pt>
                <c:pt idx="1999">
                  <c:v>500476.3417177288</c:v>
                </c:pt>
                <c:pt idx="2000">
                  <c:v>496274.8796123532</c:v>
                </c:pt>
                <c:pt idx="2001">
                  <c:v>493222.1189436583</c:v>
                </c:pt>
                <c:pt idx="2002">
                  <c:v>490243.7089933035</c:v>
                </c:pt>
                <c:pt idx="2003">
                  <c:v>488302.4744021188</c:v>
                </c:pt>
                <c:pt idx="2004">
                  <c:v>484379.8274905193</c:v>
                </c:pt>
                <c:pt idx="2005">
                  <c:v>483466.4744187123</c:v>
                </c:pt>
                <c:pt idx="2006">
                  <c:v>484057.7682668015</c:v>
                </c:pt>
                <c:pt idx="2007">
                  <c:v>485401.3855748389</c:v>
                </c:pt>
                <c:pt idx="2008">
                  <c:v>484621.1646128503</c:v>
                </c:pt>
                <c:pt idx="2009">
                  <c:v>483779.0245158488</c:v>
                </c:pt>
                <c:pt idx="2010">
                  <c:v>482905.9248513408</c:v>
                </c:pt>
                <c:pt idx="2011">
                  <c:v>482017.3454030795</c:v>
                </c:pt>
                <c:pt idx="2012">
                  <c:v>481121.0260629417</c:v>
                </c:pt>
                <c:pt idx="2013">
                  <c:v>480220.8367768655</c:v>
                </c:pt>
                <c:pt idx="2014">
                  <c:v>480318.7125178201</c:v>
                </c:pt>
                <c:pt idx="2015">
                  <c:v>480415.6207722903</c:v>
                </c:pt>
                <c:pt idx="2016">
                  <c:v>480012.0452835181</c:v>
                </c:pt>
                <c:pt idx="2017">
                  <c:v>479858.2279231247</c:v>
                </c:pt>
                <c:pt idx="2018">
                  <c:v>479829.2896269208</c:v>
                </c:pt>
                <c:pt idx="2019">
                  <c:v>479362.7908628116</c:v>
                </c:pt>
                <c:pt idx="2020">
                  <c:v>478677.5118647498</c:v>
                </c:pt>
                <c:pt idx="2021">
                  <c:v>476882.8427497116</c:v>
                </c:pt>
                <c:pt idx="2022">
                  <c:v>475533.4785761852</c:v>
                </c:pt>
                <c:pt idx="2023">
                  <c:v>475406.7668734148</c:v>
                </c:pt>
                <c:pt idx="2024">
                  <c:v>475391.3814060224</c:v>
                </c:pt>
                <c:pt idx="2025">
                  <c:v>475431.6590563189</c:v>
                </c:pt>
                <c:pt idx="2026">
                  <c:v>474999.7682654599</c:v>
                </c:pt>
                <c:pt idx="2027">
                  <c:v>474831.7932540231</c:v>
                </c:pt>
                <c:pt idx="2028">
                  <c:v>474795.7761322975</c:v>
                </c:pt>
                <c:pt idx="2029">
                  <c:v>475325.7379554275</c:v>
                </c:pt>
                <c:pt idx="2030">
                  <c:v>475138.6892509852</c:v>
                </c:pt>
                <c:pt idx="2031">
                  <c:v>475093.1352827568</c:v>
                </c:pt>
                <c:pt idx="2032">
                  <c:v>475118.3286826354</c:v>
                </c:pt>
                <c:pt idx="2033">
                  <c:v>474678.8957665674</c:v>
                </c:pt>
                <c:pt idx="2034">
                  <c:v>474507.1496925262</c:v>
                </c:pt>
                <c:pt idx="2035">
                  <c:v>474469.2470394984</c:v>
                </c:pt>
                <c:pt idx="2036">
                  <c:v>474498.2660969772</c:v>
                </c:pt>
                <c:pt idx="2037">
                  <c:v>474560.7460097093</c:v>
                </c:pt>
                <c:pt idx="2038">
                  <c:v>474639.9563500682</c:v>
                </c:pt>
                <c:pt idx="2039">
                  <c:v>475227.5319042403</c:v>
                </c:pt>
                <c:pt idx="2040">
                  <c:v>475569.2900653191</c:v>
                </c:pt>
                <c:pt idx="2041">
                  <c:v>475788.1395298513</c:v>
                </c:pt>
                <c:pt idx="2042">
                  <c:v>475945.5346461101</c:v>
                </c:pt>
                <c:pt idx="2043">
                  <c:v>476572.2025882323</c:v>
                </c:pt>
                <c:pt idx="2044">
                  <c:v>474433.5069432861</c:v>
                </c:pt>
                <c:pt idx="2045">
                  <c:v>473412.1295048058</c:v>
                </c:pt>
                <c:pt idx="2046">
                  <c:v>472449.4111695584</c:v>
                </c:pt>
                <c:pt idx="2047">
                  <c:v>471016.0223859274</c:v>
                </c:pt>
                <c:pt idx="2048">
                  <c:v>469847.2983781046</c:v>
                </c:pt>
                <c:pt idx="2049">
                  <c:v>469310.906758186</c:v>
                </c:pt>
                <c:pt idx="2050">
                  <c:v>468590.6813322194</c:v>
                </c:pt>
                <c:pt idx="2051">
                  <c:v>468278.539003229</c:v>
                </c:pt>
                <c:pt idx="2052">
                  <c:v>467670.4382227264</c:v>
                </c:pt>
                <c:pt idx="2053">
                  <c:v>467914.358216468</c:v>
                </c:pt>
                <c:pt idx="2054">
                  <c:v>467584.2885973314</c:v>
                </c:pt>
                <c:pt idx="2055">
                  <c:v>467467.224171756</c:v>
                </c:pt>
                <c:pt idx="2056">
                  <c:v>467456.6623429609</c:v>
                </c:pt>
                <c:pt idx="2057">
                  <c:v>467499.3518125562</c:v>
                </c:pt>
                <c:pt idx="2058">
                  <c:v>467568.6669313466</c:v>
                </c:pt>
                <c:pt idx="2059">
                  <c:v>467651.2948747345</c:v>
                </c:pt>
                <c:pt idx="2060">
                  <c:v>467240.5792304213</c:v>
                </c:pt>
                <c:pt idx="2061">
                  <c:v>467083.1917922574</c:v>
                </c:pt>
                <c:pt idx="2062">
                  <c:v>466052.4684571682</c:v>
                </c:pt>
                <c:pt idx="2063">
                  <c:v>465585.0771736163</c:v>
                </c:pt>
                <c:pt idx="2064">
                  <c:v>465399.3519158331</c:v>
                </c:pt>
                <c:pt idx="2065">
                  <c:v>465354.4596709343</c:v>
                </c:pt>
                <c:pt idx="2066">
                  <c:v>464379.9839324776</c:v>
                </c:pt>
                <c:pt idx="2067">
                  <c:v>463440.7164472421</c:v>
                </c:pt>
                <c:pt idx="2068">
                  <c:v>463019.053088617</c:v>
                </c:pt>
                <c:pt idx="2069">
                  <c:v>462356.1917932973</c:v>
                </c:pt>
                <c:pt idx="2070">
                  <c:v>462072.7315296302</c:v>
                </c:pt>
                <c:pt idx="2071">
                  <c:v>461978.9717817894</c:v>
                </c:pt>
                <c:pt idx="2072">
                  <c:v>461980.0622918617</c:v>
                </c:pt>
                <c:pt idx="2073">
                  <c:v>461528.5779308907</c:v>
                </c:pt>
                <c:pt idx="2074">
                  <c:v>461350.8061343979</c:v>
                </c:pt>
                <c:pt idx="2075">
                  <c:v>460809.8906201442</c:v>
                </c:pt>
                <c:pt idx="2076">
                  <c:v>460587.4032470101</c:v>
                </c:pt>
                <c:pt idx="2077">
                  <c:v>460024.1299444358</c:v>
                </c:pt>
                <c:pt idx="2078">
                  <c:v>459790.4636771414</c:v>
                </c:pt>
                <c:pt idx="2079">
                  <c:v>459721.600927487</c:v>
                </c:pt>
                <c:pt idx="2080">
                  <c:v>459235.1399366526</c:v>
                </c:pt>
                <c:pt idx="2081">
                  <c:v>459039.8798252281</c:v>
                </c:pt>
                <c:pt idx="2082">
                  <c:v>458490.2201535086</c:v>
                </c:pt>
                <c:pt idx="2083">
                  <c:v>457263.3607016416</c:v>
                </c:pt>
                <c:pt idx="2084">
                  <c:v>456197.9013597008</c:v>
                </c:pt>
                <c:pt idx="2085">
                  <c:v>455713.1420727232</c:v>
                </c:pt>
                <c:pt idx="2086">
                  <c:v>455018.7328132271</c:v>
                </c:pt>
                <c:pt idx="2087">
                  <c:v>454719.4985674718</c:v>
                </c:pt>
                <c:pt idx="2088">
                  <c:v>454617.8518285869</c:v>
                </c:pt>
                <c:pt idx="2089">
                  <c:v>454614.9988431372</c:v>
                </c:pt>
                <c:pt idx="2090">
                  <c:v>453661.5427344051</c:v>
                </c:pt>
                <c:pt idx="2091">
                  <c:v>453232.7850640318</c:v>
                </c:pt>
                <c:pt idx="2092">
                  <c:v>453066.3766128379</c:v>
                </c:pt>
                <c:pt idx="2093">
                  <c:v>452531.1427712337</c:v>
                </c:pt>
                <c:pt idx="2094">
                  <c:v>452311.4962344243</c:v>
                </c:pt>
                <c:pt idx="2095">
                  <c:v>451749.6433500124</c:v>
                </c:pt>
                <c:pt idx="2096">
                  <c:v>451516.6872917992</c:v>
                </c:pt>
                <c:pt idx="2097">
                  <c:v>450948.1796466854</c:v>
                </c:pt>
                <c:pt idx="2098">
                  <c:v>450211.8962081212</c:v>
                </c:pt>
                <c:pt idx="2099">
                  <c:v>449391.7248728319</c:v>
                </c:pt>
                <c:pt idx="2100">
                  <c:v>448529.60958918</c:v>
                </c:pt>
                <c:pt idx="2101">
                  <c:v>448146.5223313468</c:v>
                </c:pt>
                <c:pt idx="2102">
                  <c:v>448502.949086423</c:v>
                </c:pt>
                <c:pt idx="2103">
                  <c:v>448229.1328479538</c:v>
                </c:pt>
                <c:pt idx="2104">
                  <c:v>447140.195112712</c:v>
                </c:pt>
                <c:pt idx="2105">
                  <c:v>446143.6966290838</c:v>
                </c:pt>
                <c:pt idx="2106">
                  <c:v>445693.4177712625</c:v>
                </c:pt>
                <c:pt idx="2107">
                  <c:v>445016.2487263446</c:v>
                </c:pt>
                <c:pt idx="2108">
                  <c:v>444225.6345878783</c:v>
                </c:pt>
                <c:pt idx="2109">
                  <c:v>443878.297902638</c:v>
                </c:pt>
                <c:pt idx="2110">
                  <c:v>443252.5999440106</c:v>
                </c:pt>
                <c:pt idx="2111">
                  <c:v>442987.7213486896</c:v>
                </c:pt>
                <c:pt idx="2112">
                  <c:v>442903.2524350219</c:v>
                </c:pt>
                <c:pt idx="2113">
                  <c:v>442408.9883621808</c:v>
                </c:pt>
                <c:pt idx="2114">
                  <c:v>442209.826709753</c:v>
                </c:pt>
                <c:pt idx="2115">
                  <c:v>442158.2162675319</c:v>
                </c:pt>
                <c:pt idx="2116">
                  <c:v>441680.381430414</c:v>
                </c:pt>
                <c:pt idx="2117">
                  <c:v>441489.434395848</c:v>
                </c:pt>
                <c:pt idx="2118">
                  <c:v>440941.9312625575</c:v>
                </c:pt>
                <c:pt idx="2119">
                  <c:v>440716.1500799052</c:v>
                </c:pt>
                <c:pt idx="2120">
                  <c:v>440651.2298725717</c:v>
                </c:pt>
                <c:pt idx="2121">
                  <c:v>440166.7401528977</c:v>
                </c:pt>
                <c:pt idx="2122">
                  <c:v>439972.4656770534</c:v>
                </c:pt>
                <c:pt idx="2123">
                  <c:v>440423.2988231241</c:v>
                </c:pt>
                <c:pt idx="2124">
                  <c:v>440696.6857801522</c:v>
                </c:pt>
                <c:pt idx="2125">
                  <c:v>441381.349642659</c:v>
                </c:pt>
                <c:pt idx="2126">
                  <c:v>441271.6519579052</c:v>
                </c:pt>
                <c:pt idx="2127">
                  <c:v>440264.773499521</c:v>
                </c:pt>
                <c:pt idx="2128">
                  <c:v>439809.3046543216</c:v>
                </c:pt>
                <c:pt idx="2129">
                  <c:v>439629.5406157147</c:v>
                </c:pt>
                <c:pt idx="2130">
                  <c:v>439087.6289804041</c:v>
                </c:pt>
                <c:pt idx="2131">
                  <c:v>438864.6435467415</c:v>
                </c:pt>
                <c:pt idx="2132">
                  <c:v>438301.1212139029</c:v>
                </c:pt>
                <c:pt idx="2133">
                  <c:v>437567.3304314763</c:v>
                </c:pt>
                <c:pt idx="2134">
                  <c:v>437248.4054242558</c:v>
                </c:pt>
                <c:pt idx="2135">
                  <c:v>436636.9133046383</c:v>
                </c:pt>
                <c:pt idx="2136">
                  <c:v>436379.1376288223</c:v>
                </c:pt>
                <c:pt idx="2137">
                  <c:v>435798.2201749071</c:v>
                </c:pt>
                <c:pt idx="2138">
                  <c:v>435555.7318319422</c:v>
                </c:pt>
                <c:pt idx="2139">
                  <c:v>434982.4580444525</c:v>
                </c:pt>
                <c:pt idx="2140">
                  <c:v>434743.7915347004</c:v>
                </c:pt>
                <c:pt idx="2141">
                  <c:v>434672.4286638171</c:v>
                </c:pt>
                <c:pt idx="2142">
                  <c:v>434184.7176123682</c:v>
                </c:pt>
                <c:pt idx="2143">
                  <c:v>433988.8324706365</c:v>
                </c:pt>
                <c:pt idx="2144">
                  <c:v>433938.8602837634</c:v>
                </c:pt>
                <c:pt idx="2145">
                  <c:v>433961.8445743197</c:v>
                </c:pt>
                <c:pt idx="2146">
                  <c:v>433521.3071035905</c:v>
                </c:pt>
                <c:pt idx="2147">
                  <c:v>433349.0087522187</c:v>
                </c:pt>
                <c:pt idx="2148">
                  <c:v>432810.8299605255</c:v>
                </c:pt>
                <c:pt idx="2149">
                  <c:v>432589.7109486717</c:v>
                </c:pt>
                <c:pt idx="2150">
                  <c:v>432527.1218267375</c:v>
                </c:pt>
                <c:pt idx="2151">
                  <c:v>432543.7976497632</c:v>
                </c:pt>
                <c:pt idx="2152">
                  <c:v>432600.1059452688</c:v>
                </c:pt>
                <c:pt idx="2153">
                  <c:v>432676.2304770143</c:v>
                </c:pt>
                <c:pt idx="2154">
                  <c:v>432262.26312688</c:v>
                </c:pt>
                <c:pt idx="2155">
                  <c:v>432103.2498358054</c:v>
                </c:pt>
                <c:pt idx="2156">
                  <c:v>432071.713574261</c:v>
                </c:pt>
                <c:pt idx="2157">
                  <c:v>432103.9158274814</c:v>
                </c:pt>
                <c:pt idx="2158">
                  <c:v>432167.9873380844</c:v>
                </c:pt>
                <c:pt idx="2159">
                  <c:v>431747.9934773786</c:v>
                </c:pt>
                <c:pt idx="2160">
                  <c:v>431585.9669310186</c:v>
                </c:pt>
                <c:pt idx="2161">
                  <c:v>431552.9240418313</c:v>
                </c:pt>
                <c:pt idx="2162">
                  <c:v>431084.3729812304</c:v>
                </c:pt>
                <c:pt idx="2163">
                  <c:v>430898.0678349227</c:v>
                </c:pt>
                <c:pt idx="2164">
                  <c:v>430352.8856457616</c:v>
                </c:pt>
                <c:pt idx="2165">
                  <c:v>430128.2649351738</c:v>
                </c:pt>
                <c:pt idx="2166">
                  <c:v>429563.9249638727</c:v>
                </c:pt>
                <c:pt idx="2167">
                  <c:v>428829.725362215</c:v>
                </c:pt>
                <c:pt idx="2168">
                  <c:v>429010.5959453788</c:v>
                </c:pt>
                <c:pt idx="2169">
                  <c:v>428649.0016209534</c:v>
                </c:pt>
                <c:pt idx="2170">
                  <c:v>428516.1748427335</c:v>
                </c:pt>
                <c:pt idx="2171">
                  <c:v>428497.7318376164</c:v>
                </c:pt>
                <c:pt idx="2172">
                  <c:v>428536.4807190505</c:v>
                </c:pt>
                <c:pt idx="2173">
                  <c:v>428603.8255437603</c:v>
                </c:pt>
                <c:pt idx="2174">
                  <c:v>427685.468340108</c:v>
                </c:pt>
                <c:pt idx="2175">
                  <c:v>426774.2601222745</c:v>
                </c:pt>
                <c:pt idx="2176">
                  <c:v>426366.6263973506</c:v>
                </c:pt>
                <c:pt idx="2177">
                  <c:v>425710.7799188814</c:v>
                </c:pt>
                <c:pt idx="2178">
                  <c:v>425930.8270636396</c:v>
                </c:pt>
                <c:pt idx="2179">
                  <c:v>425588.8210200114</c:v>
                </c:pt>
                <c:pt idx="2180">
                  <c:v>425465.78838219</c:v>
                </c:pt>
                <c:pt idx="2181">
                  <c:v>424952.2424472721</c:v>
                </c:pt>
                <c:pt idx="2182">
                  <c:v>424243.4398638058</c:v>
                </c:pt>
                <c:pt idx="2183">
                  <c:v>423937.0089560655</c:v>
                </c:pt>
                <c:pt idx="2184">
                  <c:v>423331.7638861881</c:v>
                </c:pt>
                <c:pt idx="2185">
                  <c:v>423077.1117352421</c:v>
                </c:pt>
                <c:pt idx="2186">
                  <c:v>422997.756043762</c:v>
                </c:pt>
                <c:pt idx="2187">
                  <c:v>423006.0485820145</c:v>
                </c:pt>
                <c:pt idx="2188">
                  <c:v>422558.1652351337</c:v>
                </c:pt>
                <c:pt idx="2189">
                  <c:v>421882.1939456859</c:v>
                </c:pt>
                <c:pt idx="2190">
                  <c:v>421592.1786849548</c:v>
                </c:pt>
                <c:pt idx="2191">
                  <c:v>421495.141438582</c:v>
                </c:pt>
                <c:pt idx="2192">
                  <c:v>420994.5931993884</c:v>
                </c:pt>
                <c:pt idx="2193">
                  <c:v>420292.2894637843</c:v>
                </c:pt>
                <c:pt idx="2194">
                  <c:v>419989.1079799751</c:v>
                </c:pt>
                <c:pt idx="2195">
                  <c:v>419885.4876220631</c:v>
                </c:pt>
                <c:pt idx="2196">
                  <c:v>418881.6478271</c:v>
                </c:pt>
                <c:pt idx="2197">
                  <c:v>418927.6983136111</c:v>
                </c:pt>
                <c:pt idx="2198">
                  <c:v>418498.6939408594</c:v>
                </c:pt>
                <c:pt idx="2199">
                  <c:v>417832.1621384763</c:v>
                </c:pt>
                <c:pt idx="2200">
                  <c:v>417046.8666212775</c:v>
                </c:pt>
                <c:pt idx="2201">
                  <c:v>416702.1892466708</c:v>
                </c:pt>
                <c:pt idx="2202">
                  <c:v>416577.8209433603</c:v>
                </c:pt>
                <c:pt idx="2203">
                  <c:v>417063.6071756977</c:v>
                </c:pt>
                <c:pt idx="2204">
                  <c:v>416854.4706758592</c:v>
                </c:pt>
                <c:pt idx="2205">
                  <c:v>416797.8728099327</c:v>
                </c:pt>
                <c:pt idx="2206">
                  <c:v>416317.5442609622</c:v>
                </c:pt>
                <c:pt idx="2207">
                  <c:v>416125.3503704697</c:v>
                </c:pt>
                <c:pt idx="2208">
                  <c:v>416077.2238092162</c:v>
                </c:pt>
                <c:pt idx="2209">
                  <c:v>416101.1309125822</c:v>
                </c:pt>
                <c:pt idx="2210">
                  <c:v>415661.054848258</c:v>
                </c:pt>
                <c:pt idx="2211">
                  <c:v>415488.9872000886</c:v>
                </c:pt>
                <c:pt idx="2212">
                  <c:v>415450.9237599967</c:v>
                </c:pt>
                <c:pt idx="2213">
                  <c:v>415479.8624239435</c:v>
                </c:pt>
                <c:pt idx="2214">
                  <c:v>415542.3021399096</c:v>
                </c:pt>
                <c:pt idx="2215">
                  <c:v>414121.4923818854</c:v>
                </c:pt>
                <c:pt idx="2216">
                  <c:v>413459.0578868661</c:v>
                </c:pt>
                <c:pt idx="2217">
                  <c:v>413175.8110233492</c:v>
                </c:pt>
                <c:pt idx="2218">
                  <c:v>413082.1579755835</c:v>
                </c:pt>
                <c:pt idx="2219">
                  <c:v>413083.3018356934</c:v>
                </c:pt>
                <c:pt idx="2220">
                  <c:v>412131.8441497411</c:v>
                </c:pt>
                <c:pt idx="2221">
                  <c:v>411204.0856907577</c:v>
                </c:pt>
                <c:pt idx="2222">
                  <c:v>410288.1768452587</c:v>
                </c:pt>
                <c:pt idx="2223">
                  <c:v>409878.192806502</c:v>
                </c:pt>
                <c:pt idx="2224">
                  <c:v>409721.1711711164</c:v>
                </c:pt>
                <c:pt idx="2225">
                  <c:v>409190.6307374163</c:v>
                </c:pt>
                <c:pt idx="2226">
                  <c:v>408473.3309045591</c:v>
                </c:pt>
                <c:pt idx="2227">
                  <c:v>407662.6513721231</c:v>
                </c:pt>
                <c:pt idx="2228">
                  <c:v>407305.281989898</c:v>
                </c:pt>
                <c:pt idx="2229">
                  <c:v>406674.5676827781</c:v>
                </c:pt>
                <c:pt idx="2230">
                  <c:v>405907.180913211</c:v>
                </c:pt>
                <c:pt idx="2231">
                  <c:v>404071.4579124201</c:v>
                </c:pt>
                <c:pt idx="2232">
                  <c:v>403201.5667960175</c:v>
                </c:pt>
                <c:pt idx="2233">
                  <c:v>401814.5916218089</c:v>
                </c:pt>
                <c:pt idx="2234">
                  <c:v>400669.0744186973</c:v>
                </c:pt>
                <c:pt idx="2235">
                  <c:v>400144.2862011343</c:v>
                </c:pt>
                <c:pt idx="2236">
                  <c:v>399429.8624763456</c:v>
                </c:pt>
                <c:pt idx="2237">
                  <c:v>399120.6209979439</c:v>
                </c:pt>
                <c:pt idx="2238">
                  <c:v>399013.9706427358</c:v>
                </c:pt>
                <c:pt idx="2239">
                  <c:v>398508.6158491245</c:v>
                </c:pt>
                <c:pt idx="2240">
                  <c:v>398303.9088363117</c:v>
                </c:pt>
                <c:pt idx="2241">
                  <c:v>398249.525713898</c:v>
                </c:pt>
                <c:pt idx="2242">
                  <c:v>397270.3045366838</c:v>
                </c:pt>
                <c:pt idx="2243">
                  <c:v>396828.6643320695</c:v>
                </c:pt>
                <c:pt idx="2244">
                  <c:v>395655.814613755</c:v>
                </c:pt>
                <c:pt idx="2245">
                  <c:v>395117.3601385906</c:v>
                </c:pt>
                <c:pt idx="2246">
                  <c:v>394896.1032850011</c:v>
                </c:pt>
                <c:pt idx="2247">
                  <c:v>395333.4452421991</c:v>
                </c:pt>
                <c:pt idx="2248">
                  <c:v>393100.0866047909</c:v>
                </c:pt>
                <c:pt idx="2249">
                  <c:v>392031.3776700795</c:v>
                </c:pt>
                <c:pt idx="2250">
                  <c:v>391044.9935867165</c:v>
                </c:pt>
                <c:pt idx="2251">
                  <c:v>389599.7719290279</c:v>
                </c:pt>
                <c:pt idx="2252">
                  <c:v>388425.1314841763</c:v>
                </c:pt>
                <c:pt idx="2253">
                  <c:v>387885.7816457432</c:v>
                </c:pt>
                <c:pt idx="2254">
                  <c:v>387164.0771105194</c:v>
                </c:pt>
                <c:pt idx="2255">
                  <c:v>386851.1952269003</c:v>
                </c:pt>
                <c:pt idx="2256">
                  <c:v>386742.7246690835</c:v>
                </c:pt>
                <c:pt idx="2257">
                  <c:v>386236.4597741679</c:v>
                </c:pt>
                <c:pt idx="2258">
                  <c:v>386031.2977107028</c:v>
                </c:pt>
                <c:pt idx="2259">
                  <c:v>385476.687062963</c:v>
                </c:pt>
                <c:pt idx="2260">
                  <c:v>384747.3521230859</c:v>
                </c:pt>
                <c:pt idx="2261">
                  <c:v>384430.6550371401</c:v>
                </c:pt>
                <c:pt idx="2262">
                  <c:v>383820.27687816</c:v>
                </c:pt>
                <c:pt idx="2263">
                  <c:v>383063.0581826626</c:v>
                </c:pt>
                <c:pt idx="2264">
                  <c:v>382232.4192189066</c:v>
                </c:pt>
                <c:pt idx="2265">
                  <c:v>381865.0701210215</c:v>
                </c:pt>
                <c:pt idx="2266">
                  <c:v>381729.3659560716</c:v>
                </c:pt>
                <c:pt idx="2267">
                  <c:v>381209.4842575895</c:v>
                </c:pt>
                <c:pt idx="2268">
                  <c:v>381497.5137923412</c:v>
                </c:pt>
                <c:pt idx="2269">
                  <c:v>381189.4989437097</c:v>
                </c:pt>
                <c:pt idx="2270">
                  <c:v>381583.4619033868</c:v>
                </c:pt>
                <c:pt idx="2271">
                  <c:v>381828.4137672181</c:v>
                </c:pt>
                <c:pt idx="2272">
                  <c:v>380998.8600831264</c:v>
                </c:pt>
                <c:pt idx="2273">
                  <c:v>380132.0536250734</c:v>
                </c:pt>
                <c:pt idx="2274">
                  <c:v>379746.6207800396</c:v>
                </c:pt>
                <c:pt idx="2275">
                  <c:v>379101.8747415155</c:v>
                </c:pt>
                <c:pt idx="2276">
                  <c:v>378827.4721062462</c:v>
                </c:pt>
                <c:pt idx="2277">
                  <c:v>378238.2411726043</c:v>
                </c:pt>
                <c:pt idx="2278">
                  <c:v>378491.596089776</c:v>
                </c:pt>
                <c:pt idx="2279">
                  <c:v>378166.2439323547</c:v>
                </c:pt>
                <c:pt idx="2280">
                  <c:v>378051.5382376368</c:v>
                </c:pt>
                <c:pt idx="2281">
                  <c:v>379542.1557742706</c:v>
                </c:pt>
                <c:pt idx="2282">
                  <c:v>378835.4349265802</c:v>
                </c:pt>
                <c:pt idx="2283">
                  <c:v>379530.0448867278</c:v>
                </c:pt>
                <c:pt idx="2284">
                  <c:v>378425.3202507943</c:v>
                </c:pt>
                <c:pt idx="2285">
                  <c:v>377420.9283168203</c:v>
                </c:pt>
                <c:pt idx="2286">
                  <c:v>376466.7027338261</c:v>
                </c:pt>
                <c:pt idx="2287">
                  <c:v>376037.5603263217</c:v>
                </c:pt>
                <c:pt idx="2288">
                  <c:v>375870.9595065623</c:v>
                </c:pt>
                <c:pt idx="2289">
                  <c:v>375835.6294806753</c:v>
                </c:pt>
                <c:pt idx="2290">
                  <c:v>375365.9348517246</c:v>
                </c:pt>
                <c:pt idx="2291">
                  <c:v>374679.057921242</c:v>
                </c:pt>
                <c:pt idx="2292">
                  <c:v>374383.5898399934</c:v>
                </c:pt>
                <c:pt idx="2293">
                  <c:v>374283.826183362</c:v>
                </c:pt>
                <c:pt idx="2294">
                  <c:v>373781.9147390389</c:v>
                </c:pt>
                <c:pt idx="2295">
                  <c:v>373078.9294008701</c:v>
                </c:pt>
                <c:pt idx="2296">
                  <c:v>372775.4071157785</c:v>
                </c:pt>
                <c:pt idx="2297">
                  <c:v>372671.6163572255</c:v>
                </c:pt>
                <c:pt idx="2298">
                  <c:v>372167.6913619417</c:v>
                </c:pt>
                <c:pt idx="2299">
                  <c:v>371963.6992482925</c:v>
                </c:pt>
                <c:pt idx="2300">
                  <c:v>371409.6735754607</c:v>
                </c:pt>
                <c:pt idx="2301">
                  <c:v>371180.6311230376</c:v>
                </c:pt>
                <c:pt idx="2302">
                  <c:v>371114.0802808188</c:v>
                </c:pt>
                <c:pt idx="2303">
                  <c:v>371128.7752437021</c:v>
                </c:pt>
                <c:pt idx="2304">
                  <c:v>371184.0931091365</c:v>
                </c:pt>
                <c:pt idx="2305">
                  <c:v>370759.7224258464</c:v>
                </c:pt>
                <c:pt idx="2306">
                  <c:v>370595.5074681942</c:v>
                </c:pt>
                <c:pt idx="2307">
                  <c:v>370561.3703733608</c:v>
                </c:pt>
                <c:pt idx="2308">
                  <c:v>370592.2722099369</c:v>
                </c:pt>
                <c:pt idx="2309">
                  <c:v>370155.6935122176</c:v>
                </c:pt>
                <c:pt idx="2310">
                  <c:v>369985.3745473508</c:v>
                </c:pt>
                <c:pt idx="2311">
                  <c:v>369448.1854489101</c:v>
                </c:pt>
                <c:pt idx="2312">
                  <c:v>369227.5612836825</c:v>
                </c:pt>
                <c:pt idx="2313">
                  <c:v>368665.2195850614</c:v>
                </c:pt>
                <c:pt idx="2314">
                  <c:v>368432.0191197437</c:v>
                </c:pt>
                <c:pt idx="2315">
                  <c:v>368363.3892710775</c:v>
                </c:pt>
                <c:pt idx="2316">
                  <c:v>367377.0447307373</c:v>
                </c:pt>
                <c:pt idx="2317">
                  <c:v>366431.8428445599</c:v>
                </c:pt>
                <c:pt idx="2318">
                  <c:v>366007.212285464</c:v>
                </c:pt>
                <c:pt idx="2319">
                  <c:v>365842.8673899087</c:v>
                </c:pt>
                <c:pt idx="2320">
                  <c:v>365308.6653261238</c:v>
                </c:pt>
                <c:pt idx="2321">
                  <c:v>365089.534678224</c:v>
                </c:pt>
                <c:pt idx="2322">
                  <c:v>364527.939738267</c:v>
                </c:pt>
                <c:pt idx="2323">
                  <c:v>364795.1126522812</c:v>
                </c:pt>
                <c:pt idx="2324">
                  <c:v>363976.6694932811</c:v>
                </c:pt>
                <c:pt idx="2325">
                  <c:v>363615.4182977738</c:v>
                </c:pt>
                <c:pt idx="2326">
                  <c:v>362982.7630840129</c:v>
                </c:pt>
                <c:pt idx="2327">
                  <c:v>364714.4058611252</c:v>
                </c:pt>
                <c:pt idx="2328">
                  <c:v>363128.1976336741</c:v>
                </c:pt>
                <c:pt idx="2329">
                  <c:v>361883.0639039414</c:v>
                </c:pt>
                <c:pt idx="2330">
                  <c:v>360808.4674230677</c:v>
                </c:pt>
                <c:pt idx="2331">
                  <c:v>360319.1395666236</c:v>
                </c:pt>
                <c:pt idx="2332">
                  <c:v>360122.4460223944</c:v>
                </c:pt>
                <c:pt idx="2333">
                  <c:v>360072.0696342725</c:v>
                </c:pt>
                <c:pt idx="2334">
                  <c:v>359594.8518242043</c:v>
                </c:pt>
                <c:pt idx="2335">
                  <c:v>358904.213303163</c:v>
                </c:pt>
                <c:pt idx="2336">
                  <c:v>358606.864426635</c:v>
                </c:pt>
                <c:pt idx="2337">
                  <c:v>358506.1603723638</c:v>
                </c:pt>
                <c:pt idx="2338">
                  <c:v>358503.778729221</c:v>
                </c:pt>
                <c:pt idx="2339">
                  <c:v>358550.5582916423</c:v>
                </c:pt>
                <c:pt idx="2340">
                  <c:v>358121.9184568457</c:v>
                </c:pt>
                <c:pt idx="2341">
                  <c:v>357955.5689234401</c:v>
                </c:pt>
                <c:pt idx="2342">
                  <c:v>357420.3645407301</c:v>
                </c:pt>
                <c:pt idx="2343">
                  <c:v>357200.7327333678</c:v>
                </c:pt>
                <c:pt idx="2344">
                  <c:v>357638.8872136794</c:v>
                </c:pt>
                <c:pt idx="2345">
                  <c:v>358405.934837828</c:v>
                </c:pt>
                <c:pt idx="2346">
                  <c:v>357337.429033895</c:v>
                </c:pt>
                <c:pt idx="2347">
                  <c:v>356351.1465159213</c:v>
                </c:pt>
                <c:pt idx="2348">
                  <c:v>355405.9756409271</c:v>
                </c:pt>
                <c:pt idx="2349">
                  <c:v>354481.3605874228</c:v>
                </c:pt>
                <c:pt idx="2350">
                  <c:v>353567.0234446634</c:v>
                </c:pt>
                <c:pt idx="2351">
                  <c:v>353157.8252572765</c:v>
                </c:pt>
                <c:pt idx="2352">
                  <c:v>353001.1965475757</c:v>
                </c:pt>
                <c:pt idx="2353">
                  <c:v>352470.8525767181</c:v>
                </c:pt>
                <c:pt idx="2354">
                  <c:v>352253.6509752821</c:v>
                </c:pt>
                <c:pt idx="2355">
                  <c:v>352193.0205585568</c:v>
                </c:pt>
                <c:pt idx="2356">
                  <c:v>351710.6757341869</c:v>
                </c:pt>
                <c:pt idx="2357">
                  <c:v>351517.4737059947</c:v>
                </c:pt>
                <c:pt idx="2358">
                  <c:v>351468.8430758914</c:v>
                </c:pt>
                <c:pt idx="2359">
                  <c:v>351492.4981448324</c:v>
                </c:pt>
                <c:pt idx="2360">
                  <c:v>351552.2960632957</c:v>
                </c:pt>
                <c:pt idx="2361">
                  <c:v>352130.1654065201</c:v>
                </c:pt>
                <c:pt idx="2362">
                  <c:v>352467.070462125</c:v>
                </c:pt>
                <c:pt idx="2363">
                  <c:v>352683.4933739202</c:v>
                </c:pt>
                <c:pt idx="2364">
                  <c:v>351839.6752138106</c:v>
                </c:pt>
                <c:pt idx="2365">
                  <c:v>351465.7365177485</c:v>
                </c:pt>
                <c:pt idx="2366">
                  <c:v>350826.7375537103</c:v>
                </c:pt>
                <c:pt idx="2367">
                  <c:v>350555.2084556839</c:v>
                </c:pt>
                <c:pt idx="2368">
                  <c:v>350467.4142906634</c:v>
                </c:pt>
                <c:pt idx="2369">
                  <c:v>350471.487592146</c:v>
                </c:pt>
                <c:pt idx="2370">
                  <c:v>350021.49462688</c:v>
                </c:pt>
                <c:pt idx="2371">
                  <c:v>349844.4685282398</c:v>
                </c:pt>
                <c:pt idx="2372">
                  <c:v>349303.9258629124</c:v>
                </c:pt>
                <c:pt idx="2373">
                  <c:v>349081.6249142414</c:v>
                </c:pt>
                <c:pt idx="2374">
                  <c:v>348518.4448238987</c:v>
                </c:pt>
                <c:pt idx="2375">
                  <c:v>348284.8251627201</c:v>
                </c:pt>
                <c:pt idx="2376">
                  <c:v>348215.9857161235</c:v>
                </c:pt>
                <c:pt idx="2377">
                  <c:v>348229.536376818</c:v>
                </c:pt>
                <c:pt idx="2378">
                  <c:v>348284.282091158</c:v>
                </c:pt>
                <c:pt idx="2379">
                  <c:v>348359.6253323208</c:v>
                </c:pt>
                <c:pt idx="2380">
                  <c:v>348445.2673368949</c:v>
                </c:pt>
                <c:pt idx="2381">
                  <c:v>348536.0587231747</c:v>
                </c:pt>
                <c:pt idx="2382">
                  <c:v>348629.4248003074</c:v>
                </c:pt>
                <c:pt idx="2383">
                  <c:v>348724.0782228665</c:v>
                </c:pt>
                <c:pt idx="2384">
                  <c:v>348819.3753181387</c:v>
                </c:pt>
                <c:pt idx="2385">
                  <c:v>348914.9942497676</c:v>
                </c:pt>
                <c:pt idx="2386">
                  <c:v>349010.7740995748</c:v>
                </c:pt>
                <c:pt idx="2387">
                  <c:v>349106.6344084711</c:v>
                </c:pt>
                <c:pt idx="2388">
                  <c:v>349202.5349469121</c:v>
                </c:pt>
                <c:pt idx="2389">
                  <c:v>349298.4556001253</c:v>
                </c:pt>
                <c:pt idx="2390">
                  <c:v>347894.3863107246</c:v>
                </c:pt>
                <c:pt idx="2391">
                  <c:v>347240.3220500171</c:v>
                </c:pt>
                <c:pt idx="2392">
                  <c:v>346961.260303656</c:v>
                </c:pt>
                <c:pt idx="2393">
                  <c:v>346369.6998144683</c:v>
                </c:pt>
                <c:pt idx="2394">
                  <c:v>347121.8899538671</c:v>
                </c:pt>
                <c:pt idx="2395">
                  <c:v>347045.9554075593</c:v>
                </c:pt>
                <c:pt idx="2396">
                  <c:v>347055.9585183981</c:v>
                </c:pt>
                <c:pt idx="2397">
                  <c:v>347608.9304578103</c:v>
                </c:pt>
                <c:pt idx="2398">
                  <c:v>347433.3868115091</c:v>
                </c:pt>
                <c:pt idx="2399">
                  <c:v>346893.5853723513</c:v>
                </c:pt>
                <c:pt idx="2400">
                  <c:v>346671.6550367652</c:v>
                </c:pt>
                <c:pt idx="2401">
                  <c:v>346108.6602529649</c:v>
                </c:pt>
                <c:pt idx="2402">
                  <c:v>347375.1332450575</c:v>
                </c:pt>
                <c:pt idx="2403">
                  <c:v>348056.3401250966</c:v>
                </c:pt>
                <c:pt idx="2404">
                  <c:v>348444.9139491088</c:v>
                </c:pt>
                <c:pt idx="2405">
                  <c:v>348687.1712451077</c:v>
                </c:pt>
                <c:pt idx="2406">
                  <c:v>349356.2702771</c:v>
                </c:pt>
                <c:pt idx="2407">
                  <c:v>349738.7901770888</c:v>
                </c:pt>
                <c:pt idx="2408">
                  <c:v>349478.020511076</c:v>
                </c:pt>
                <c:pt idx="2409">
                  <c:v>349395.6060620623</c:v>
                </c:pt>
                <c:pt idx="2410">
                  <c:v>349402.3692215482</c:v>
                </c:pt>
                <c:pt idx="2411">
                  <c:v>349453.721185284</c:v>
                </c:pt>
                <c:pt idx="2412">
                  <c:v>349527.3675511445</c:v>
                </c:pt>
                <c:pt idx="2413">
                  <c:v>346112.1611180676</c:v>
                </c:pt>
                <c:pt idx="2414">
                  <c:v>343952.5282855218</c:v>
                </c:pt>
                <c:pt idx="2415">
                  <c:v>342920.6822532417</c:v>
                </c:pt>
                <c:pt idx="2416">
                  <c:v>342452.7296210944</c:v>
                </c:pt>
                <c:pt idx="2417">
                  <c:v>342266.7236890135</c:v>
                </c:pt>
                <c:pt idx="2418">
                  <c:v>342221.6911069658</c:v>
                </c:pt>
                <c:pt idx="2419">
                  <c:v>342247.1451999347</c:v>
                </c:pt>
                <c:pt idx="2420">
                  <c:v>342307.8426304119</c:v>
                </c:pt>
                <c:pt idx="2421">
                  <c:v>342386.1617296432</c:v>
                </c:pt>
                <c:pt idx="2422">
                  <c:v>341973.2916632516</c:v>
                </c:pt>
                <c:pt idx="2423">
                  <c:v>341814.8270140486</c:v>
                </c:pt>
                <c:pt idx="2424">
                  <c:v>341783.5650734398</c:v>
                </c:pt>
                <c:pt idx="2425">
                  <c:v>341815.9044871281</c:v>
                </c:pt>
                <c:pt idx="2426">
                  <c:v>341880.044577965</c:v>
                </c:pt>
                <c:pt idx="2427">
                  <c:v>341460.0850073763</c:v>
                </c:pt>
                <c:pt idx="2428">
                  <c:v>341298.0756060746</c:v>
                </c:pt>
                <c:pt idx="2429">
                  <c:v>341265.0412894166</c:v>
                </c:pt>
                <c:pt idx="2430">
                  <c:v>341296.4945150803</c:v>
                </c:pt>
                <c:pt idx="2431">
                  <c:v>340860.191511905</c:v>
                </c:pt>
                <c:pt idx="2432">
                  <c:v>340690.01039431</c:v>
                </c:pt>
                <c:pt idx="2433">
                  <c:v>340652.8902195053</c:v>
                </c:pt>
                <c:pt idx="2434">
                  <c:v>340682.3005160957</c:v>
                </c:pt>
                <c:pt idx="2435">
                  <c:v>340744.9760483837</c:v>
                </c:pt>
                <c:pt idx="2436">
                  <c:v>340824.2841985204</c:v>
                </c:pt>
                <c:pt idx="2437">
                  <c:v>340911.9086575815</c:v>
                </c:pt>
                <c:pt idx="2438">
                  <c:v>341003.6912711048</c:v>
                </c:pt>
                <c:pt idx="2439">
                  <c:v>341097.5529618593</c:v>
                </c:pt>
                <c:pt idx="2440">
                  <c:v>340692.4541912292</c:v>
                </c:pt>
                <c:pt idx="2441">
                  <c:v>341037.875189907</c:v>
                </c:pt>
                <c:pt idx="2442">
                  <c:v>341258.5560732386</c:v>
                </c:pt>
                <c:pt idx="2443">
                  <c:v>341416.8668988972</c:v>
                </c:pt>
                <c:pt idx="2444">
                  <c:v>341543.9926957191</c:v>
                </c:pt>
                <c:pt idx="2445">
                  <c:v>341655.525978123</c:v>
                </c:pt>
                <c:pt idx="2446">
                  <c:v>341759.2630033175</c:v>
                </c:pt>
                <c:pt idx="2447">
                  <c:v>341859.1018999076</c:v>
                </c:pt>
                <c:pt idx="2448">
                  <c:v>342456.9917321954</c:v>
                </c:pt>
                <c:pt idx="2449">
                  <c:v>342803.9070323321</c:v>
                </c:pt>
                <c:pt idx="2450">
                  <c:v>343025.3350663932</c:v>
                </c:pt>
                <c:pt idx="2451">
                  <c:v>343184.0194674164</c:v>
                </c:pt>
                <c:pt idx="2452">
                  <c:v>343311.3320519208</c:v>
                </c:pt>
                <c:pt idx="2453">
                  <c:v>343422.9587281658</c:v>
                </c:pt>
                <c:pt idx="2454">
                  <c:v>343026.742450281</c:v>
                </c:pt>
                <c:pt idx="2455">
                  <c:v>342876.6046953314</c:v>
                </c:pt>
                <c:pt idx="2456">
                  <c:v>343349.5062018493</c:v>
                </c:pt>
                <c:pt idx="2457">
                  <c:v>343633.927339101</c:v>
                </c:pt>
                <c:pt idx="2458">
                  <c:v>343824.1082917196</c:v>
                </c:pt>
                <c:pt idx="2459">
                  <c:v>343967.1691520217</c:v>
                </c:pt>
                <c:pt idx="2460">
                  <c:v>344086.6699661655</c:v>
                </c:pt>
                <c:pt idx="2461">
                  <c:v>344194.3907572302</c:v>
                </c:pt>
                <c:pt idx="2462">
                  <c:v>344296.2215367552</c:v>
                </c:pt>
                <c:pt idx="2463">
                  <c:v>344395.1073105105</c:v>
                </c:pt>
                <c:pt idx="2464">
                  <c:v>343992.5205813808</c:v>
                </c:pt>
                <c:pt idx="2465">
                  <c:v>343339.1976008088</c:v>
                </c:pt>
                <c:pt idx="2466">
                  <c:v>343060.5064945155</c:v>
                </c:pt>
                <c:pt idx="2467">
                  <c:v>343469.1313253616</c:v>
                </c:pt>
                <c:pt idx="2468">
                  <c:v>343721.4141247774</c:v>
                </c:pt>
                <c:pt idx="2469">
                  <c:v>343395.5259084781</c:v>
                </c:pt>
                <c:pt idx="2470">
                  <c:v>344280.5521843212</c:v>
                </c:pt>
                <c:pt idx="2471">
                  <c:v>345771.0357062354</c:v>
                </c:pt>
                <c:pt idx="2472">
                  <c:v>347564.2478511853</c:v>
                </c:pt>
                <c:pt idx="2473">
                  <c:v>349008.824307653</c:v>
                </c:pt>
                <c:pt idx="2474">
                  <c:v>350279.0829198795</c:v>
                </c:pt>
                <c:pt idx="2475">
                  <c:v>350962.1826099856</c:v>
                </c:pt>
                <c:pt idx="2476">
                  <c:v>351851.7028390314</c:v>
                </c:pt>
                <c:pt idx="2477">
                  <c:v>349344.433337547</c:v>
                </c:pt>
                <c:pt idx="2478">
                  <c:v>346638.7689707977</c:v>
                </c:pt>
                <c:pt idx="2479">
                  <c:v>344333.9071714157</c:v>
                </c:pt>
                <c:pt idx="2480">
                  <c:v>342229.4466557174</c:v>
                </c:pt>
                <c:pt idx="2481">
                  <c:v>341225.1867818611</c:v>
                </c:pt>
                <c:pt idx="2482">
                  <c:v>340771.0272289256</c:v>
                </c:pt>
                <c:pt idx="2483">
                  <c:v>341091.9178364506</c:v>
                </c:pt>
                <c:pt idx="2484">
                  <c:v>340800.3335242059</c:v>
                </c:pt>
                <c:pt idx="2485">
                  <c:v>340702.5117520763</c:v>
                </c:pt>
                <c:pt idx="2486">
                  <c:v>340201.5712500042</c:v>
                </c:pt>
                <c:pt idx="2487">
                  <c:v>340499.071382961</c:v>
                </c:pt>
                <c:pt idx="2488">
                  <c:v>340695.791833432</c:v>
                </c:pt>
                <c:pt idx="2489">
                  <c:v>340342.1224426603</c:v>
                </c:pt>
                <c:pt idx="2490">
                  <c:v>340213.2581312672</c:v>
                </c:pt>
                <c:pt idx="2491">
                  <c:v>340196.7963595634</c:v>
                </c:pt>
                <c:pt idx="2492">
                  <c:v>340236.5358577043</c:v>
                </c:pt>
                <c:pt idx="2493">
                  <c:v>340304.3759907675</c:v>
                </c:pt>
                <c:pt idx="2494">
                  <c:v>340386.2664412918</c:v>
                </c:pt>
                <c:pt idx="2495">
                  <c:v>340475.1820505467</c:v>
                </c:pt>
                <c:pt idx="2496">
                  <c:v>339567.6102391669</c:v>
                </c:pt>
                <c:pt idx="2497">
                  <c:v>338661.7947174697</c:v>
                </c:pt>
                <c:pt idx="2498">
                  <c:v>338756.857340614</c:v>
                </c:pt>
                <c:pt idx="2499">
                  <c:v>338852.3590361788</c:v>
                </c:pt>
                <c:pt idx="2500">
                  <c:v>338448.080267954</c:v>
                </c:pt>
                <c:pt idx="2501">
                  <c:v>338293.9112678343</c:v>
                </c:pt>
                <c:pt idx="2502">
                  <c:v>338264.7971517672</c:v>
                </c:pt>
                <c:pt idx="2503">
                  <c:v>337798.2104777264</c:v>
                </c:pt>
                <c:pt idx="2504">
                  <c:v>337612.8875246989</c:v>
                </c:pt>
                <c:pt idx="2505">
                  <c:v>337568.1964321778</c:v>
                </c:pt>
                <c:pt idx="2506">
                  <c:v>337593.82126991</c:v>
                </c:pt>
                <c:pt idx="2507">
                  <c:v>338154.6040727689</c:v>
                </c:pt>
                <c:pt idx="2508">
                  <c:v>338482.9658581911</c:v>
                </c:pt>
                <c:pt idx="2509">
                  <c:v>338695.1171348949</c:v>
                </c:pt>
                <c:pt idx="2510">
                  <c:v>338849.1631572396</c:v>
                </c:pt>
                <c:pt idx="2511">
                  <c:v>338974.1565524047</c:v>
                </c:pt>
                <c:pt idx="2512">
                  <c:v>339084.62363398</c:v>
                </c:pt>
                <c:pt idx="2513">
                  <c:v>339187.8275587604</c:v>
                </c:pt>
                <c:pt idx="2514">
                  <c:v>339287.3999051434</c:v>
                </c:pt>
                <c:pt idx="2515">
                  <c:v>339385.1564623276</c:v>
                </c:pt>
                <c:pt idx="2516">
                  <c:v>339482.0051249124</c:v>
                </c:pt>
                <c:pt idx="2517">
                  <c:v>339578.3998401976</c:v>
                </c:pt>
                <c:pt idx="2518">
                  <c:v>339674.5675818329</c:v>
                </c:pt>
                <c:pt idx="2519">
                  <c:v>339770.6218366434</c:v>
                </c:pt>
                <c:pt idx="2520">
                  <c:v>339866.6193480414</c:v>
                </c:pt>
                <c:pt idx="2521">
                  <c:v>339962.5884877331</c:v>
                </c:pt>
                <c:pt idx="2522">
                  <c:v>340058.5434415717</c:v>
                </c:pt>
                <c:pt idx="2523">
                  <c:v>340154.4913024837</c:v>
                </c:pt>
                <c:pt idx="2524">
                  <c:v>339750.4356169325</c:v>
                </c:pt>
                <c:pt idx="2525">
                  <c:v>339096.3781581497</c:v>
                </c:pt>
                <c:pt idx="2526">
                  <c:v>338817.319812751</c:v>
                </c:pt>
                <c:pt idx="2527">
                  <c:v>338725.7610240444</c:v>
                </c:pt>
                <c:pt idx="2528">
                  <c:v>338727.9520136838</c:v>
                </c:pt>
                <c:pt idx="2529">
                  <c:v>338277.0178924963</c:v>
                </c:pt>
                <c:pt idx="2530">
                  <c:v>338599.5212158953</c:v>
                </c:pt>
                <c:pt idx="2531">
                  <c:v>338808.7432615876</c:v>
                </c:pt>
                <c:pt idx="2532">
                  <c:v>338961.3246684264</c:v>
                </c:pt>
                <c:pt idx="2533">
                  <c:v>338585.5857558387</c:v>
                </c:pt>
                <c:pt idx="2534">
                  <c:v>338445.6866835375</c:v>
                </c:pt>
                <c:pt idx="2535">
                  <c:v>338423.7075313796</c:v>
                </c:pt>
                <c:pt idx="2536">
                  <c:v>337960.6883392935</c:v>
                </c:pt>
                <c:pt idx="2537">
                  <c:v>337777.1491272431</c:v>
                </c:pt>
                <c:pt idx="2538">
                  <c:v>337733.3499052107</c:v>
                </c:pt>
                <c:pt idx="2539">
                  <c:v>337259.4206781873</c:v>
                </c:pt>
                <c:pt idx="2540">
                  <c:v>337070.4264486683</c:v>
                </c:pt>
                <c:pt idx="2541">
                  <c:v>337023.8997179015</c:v>
                </c:pt>
                <c:pt idx="2542">
                  <c:v>337548.6067365109</c:v>
                </c:pt>
                <c:pt idx="2543">
                  <c:v>337358.9306298084</c:v>
                </c:pt>
                <c:pt idx="2544">
                  <c:v>337312.0629604499</c:v>
                </c:pt>
                <c:pt idx="2545">
                  <c:v>336836.5995097633</c:v>
                </c:pt>
                <c:pt idx="2546">
                  <c:v>336646.8381684129</c:v>
                </c:pt>
                <c:pt idx="2547">
                  <c:v>337099.9278817304</c:v>
                </c:pt>
                <c:pt idx="2548">
                  <c:v>337374.4431223819</c:v>
                </c:pt>
                <c:pt idx="2549">
                  <c:v>337559.6711267004</c:v>
                </c:pt>
                <c:pt idx="2550">
                  <c:v>337200.2555128523</c:v>
                </c:pt>
                <c:pt idx="2551">
                  <c:v>337068.5180899211</c:v>
                </c:pt>
                <c:pt idx="2552">
                  <c:v>337550.6197624482</c:v>
                </c:pt>
                <c:pt idx="2553">
                  <c:v>337839.6409827046</c:v>
                </c:pt>
                <c:pt idx="2554">
                  <c:v>338032.1219768255</c:v>
                </c:pt>
                <c:pt idx="2555">
                  <c:v>338176.3328578786</c:v>
                </c:pt>
                <c:pt idx="2556">
                  <c:v>338796.408682398</c:v>
                </c:pt>
                <c:pt idx="2557">
                  <c:v>340154.4169786504</c:v>
                </c:pt>
                <c:pt idx="2558">
                  <c:v>339881.3915107693</c:v>
                </c:pt>
                <c:pt idx="2559">
                  <c:v>339292.8491608215</c:v>
                </c:pt>
                <c:pt idx="2560">
                  <c:v>339046.5483698404</c:v>
                </c:pt>
                <c:pt idx="2561">
                  <c:v>338471.3683583426</c:v>
                </c:pt>
                <c:pt idx="2562">
                  <c:v>338231.7487365864</c:v>
                </c:pt>
                <c:pt idx="2563">
                  <c:v>338159.9093097011</c:v>
                </c:pt>
                <c:pt idx="2564">
                  <c:v>337671.9599802512</c:v>
                </c:pt>
                <c:pt idx="2565">
                  <c:v>337475.955699519</c:v>
                </c:pt>
                <c:pt idx="2566">
                  <c:v>336425.9239431456</c:v>
                </c:pt>
                <c:pt idx="2567">
                  <c:v>335948.8784489518</c:v>
                </c:pt>
                <c:pt idx="2568">
                  <c:v>335758.3260858476</c:v>
                </c:pt>
                <c:pt idx="2569">
                  <c:v>335711.0202882882</c:v>
                </c:pt>
                <c:pt idx="2570">
                  <c:v>335735.3377735013</c:v>
                </c:pt>
                <c:pt idx="2571">
                  <c:v>335795.4669001006</c:v>
                </c:pt>
                <c:pt idx="2572">
                  <c:v>335873.501847393</c:v>
                </c:pt>
                <c:pt idx="2573">
                  <c:v>335960.489705032</c:v>
                </c:pt>
                <c:pt idx="2574">
                  <c:v>335551.9540178442</c:v>
                </c:pt>
                <c:pt idx="2575">
                  <c:v>335895.6565582431</c:v>
                </c:pt>
                <c:pt idx="2576">
                  <c:v>336115.4782124353</c:v>
                </c:pt>
                <c:pt idx="2577">
                  <c:v>336273.3594235241</c:v>
                </c:pt>
                <c:pt idx="2578">
                  <c:v>335900.2704130613</c:v>
                </c:pt>
                <c:pt idx="2579">
                  <c:v>335761.6962918226</c:v>
                </c:pt>
                <c:pt idx="2580">
                  <c:v>335740.3796151961</c:v>
                </c:pt>
                <c:pt idx="2581">
                  <c:v>335777.6916608755</c:v>
                </c:pt>
                <c:pt idx="2582">
                  <c:v>335844.3180677081</c:v>
                </c:pt>
                <c:pt idx="2583">
                  <c:v>335425.6016551171</c:v>
                </c:pt>
                <c:pt idx="2584">
                  <c:v>335264.2138328143</c:v>
                </c:pt>
                <c:pt idx="2585">
                  <c:v>335231.4903056557</c:v>
                </c:pt>
                <c:pt idx="2586">
                  <c:v>335263.0989260692</c:v>
                </c:pt>
                <c:pt idx="2587">
                  <c:v>335326.8736202687</c:v>
                </c:pt>
                <c:pt idx="2588">
                  <c:v>335406.7313513611</c:v>
                </c:pt>
                <c:pt idx="2589">
                  <c:v>334994.6306009001</c:v>
                </c:pt>
                <c:pt idx="2590">
                  <c:v>335836.5506096624</c:v>
                </c:pt>
                <c:pt idx="2591">
                  <c:v>336805.4809980363</c:v>
                </c:pt>
                <c:pt idx="2592">
                  <c:v>337837.916576216</c:v>
                </c:pt>
                <c:pt idx="2593">
                  <c:v>337402.1047492986</c:v>
                </c:pt>
                <c:pt idx="2594">
                  <c:v>336732.1692198326</c:v>
                </c:pt>
                <c:pt idx="2595">
                  <c:v>336945.1718390924</c:v>
                </c:pt>
                <c:pt idx="2596">
                  <c:v>336599.643532715</c:v>
                </c:pt>
                <c:pt idx="2597">
                  <c:v>336474.8497635191</c:v>
                </c:pt>
                <c:pt idx="2598">
                  <c:v>336460.423262914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Teststrecke!$K$21</c:f>
              <c:strCache>
                <c:ptCount val="1"/>
                <c:pt idx="0">
                  <c:v>Eges(t)|P&gt;0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Teststrecke!$K$23:$K$2621</c:f>
              <c:numCache>
                <c:formatCode>#,##0</c:formatCode>
                <c:ptCount val="2599"/>
                <c:pt idx="0">
                  <c:v>95.94076798550325</c:v>
                </c:pt>
                <c:pt idx="1">
                  <c:v>191.8815359710065</c:v>
                </c:pt>
                <c:pt idx="2">
                  <c:v>787.8223039565097</c:v>
                </c:pt>
                <c:pt idx="3">
                  <c:v>1633.763071942013</c:v>
                </c:pt>
                <c:pt idx="4">
                  <c:v>2104.703839927516</c:v>
                </c:pt>
                <c:pt idx="5">
                  <c:v>2388.144607913019</c:v>
                </c:pt>
                <c:pt idx="6">
                  <c:v>3077.835375898521</c:v>
                </c:pt>
                <c:pt idx="7">
                  <c:v>3470.651143884024</c:v>
                </c:pt>
                <c:pt idx="8">
                  <c:v>4215.029411869528</c:v>
                </c:pt>
                <c:pt idx="9">
                  <c:v>5135.18892985503</c:v>
                </c:pt>
                <c:pt idx="10">
                  <c:v>5643.239072840534</c:v>
                </c:pt>
                <c:pt idx="11">
                  <c:v>6445.234528326037</c:v>
                </c:pt>
                <c:pt idx="12">
                  <c:v>7394.20264006154</c:v>
                </c:pt>
                <c:pt idx="13">
                  <c:v>7916.657079922044</c:v>
                </c:pt>
                <c:pt idx="14">
                  <c:v>8225.854683845047</c:v>
                </c:pt>
                <c:pt idx="15">
                  <c:v>8428.4238697993</c:v>
                </c:pt>
                <c:pt idx="16">
                  <c:v>9077.678846769179</c:v>
                </c:pt>
                <c:pt idx="17">
                  <c:v>9450.27671924687</c:v>
                </c:pt>
                <c:pt idx="18">
                  <c:v>9684.546039478466</c:v>
                </c:pt>
                <c:pt idx="19">
                  <c:v>10349.65108358702</c:v>
                </c:pt>
                <c:pt idx="20">
                  <c:v>11730.17398963404</c:v>
                </c:pt>
                <c:pt idx="21">
                  <c:v>12968.40582665031</c:v>
                </c:pt>
                <c:pt idx="22">
                  <c:v>14135.49212915119</c:v>
                </c:pt>
                <c:pt idx="23">
                  <c:v>14767.00566439438</c:v>
                </c:pt>
                <c:pt idx="24">
                  <c:v>15130.73281600873</c:v>
                </c:pt>
                <c:pt idx="25">
                  <c:v>15360.56677580866</c:v>
                </c:pt>
                <c:pt idx="26">
                  <c:v>15523.45413970137</c:v>
                </c:pt>
                <c:pt idx="27">
                  <c:v>16152.86820564048</c:v>
                </c:pt>
                <c:pt idx="28">
                  <c:v>16515.54562260279</c:v>
                </c:pt>
                <c:pt idx="29">
                  <c:v>16744.85471507669</c:v>
                </c:pt>
                <c:pt idx="30">
                  <c:v>17407.4796453064</c:v>
                </c:pt>
                <c:pt idx="31">
                  <c:v>17407.4796453064</c:v>
                </c:pt>
                <c:pt idx="32">
                  <c:v>17407.4796453064</c:v>
                </c:pt>
                <c:pt idx="33">
                  <c:v>17949.25593357243</c:v>
                </c:pt>
                <c:pt idx="34">
                  <c:v>18768.11446169819</c:v>
                </c:pt>
                <c:pt idx="35">
                  <c:v>19225.51410975383</c:v>
                </c:pt>
                <c:pt idx="36">
                  <c:v>19502.18431777439</c:v>
                </c:pt>
                <c:pt idx="37">
                  <c:v>19688.48980577743</c:v>
                </c:pt>
                <c:pt idx="38">
                  <c:v>19829.6129337717</c:v>
                </c:pt>
                <c:pt idx="39">
                  <c:v>20448.14488176158</c:v>
                </c:pt>
                <c:pt idx="40">
                  <c:v>20805.38123974928</c:v>
                </c:pt>
                <c:pt idx="41">
                  <c:v>21031.96980273588</c:v>
                </c:pt>
                <c:pt idx="42">
                  <c:v>21693.23446822193</c:v>
                </c:pt>
                <c:pt idx="43">
                  <c:v>22071.83718495771</c:v>
                </c:pt>
                <c:pt idx="44">
                  <c:v>22809.10892731835</c:v>
                </c:pt>
                <c:pt idx="45">
                  <c:v>23225.71518249142</c:v>
                </c:pt>
                <c:pt idx="46">
                  <c:v>23981.98869407071</c:v>
                </c:pt>
                <c:pt idx="47">
                  <c:v>24408.0958338531</c:v>
                </c:pt>
                <c:pt idx="48">
                  <c:v>25169.11978773705</c:v>
                </c:pt>
                <c:pt idx="49">
                  <c:v>26097.60214867178</c:v>
                </c:pt>
                <c:pt idx="50">
                  <c:v>27109.8137131319</c:v>
                </c:pt>
                <c:pt idx="51">
                  <c:v>27663.8898793547</c:v>
                </c:pt>
                <c:pt idx="52">
                  <c:v>27988.89834645886</c:v>
                </c:pt>
                <c:pt idx="53">
                  <c:v>28699.37296400369</c:v>
                </c:pt>
                <c:pt idx="54">
                  <c:v>29102.58065676885</c:v>
                </c:pt>
                <c:pt idx="55">
                  <c:v>29852.15488714419</c:v>
                </c:pt>
                <c:pt idx="56">
                  <c:v>30274.91238632461</c:v>
                </c:pt>
                <c:pt idx="57">
                  <c:v>30534.26151990757</c:v>
                </c:pt>
                <c:pt idx="58">
                  <c:v>31211.9064706918</c:v>
                </c:pt>
                <c:pt idx="59">
                  <c:v>32098.69933007667</c:v>
                </c:pt>
                <c:pt idx="60">
                  <c:v>33090.06614376185</c:v>
                </c:pt>
                <c:pt idx="61">
                  <c:v>34133.7199345972</c:v>
                </c:pt>
                <c:pt idx="62">
                  <c:v>35203.51721400762</c:v>
                </c:pt>
                <c:pt idx="63">
                  <c:v>36286.38623770557</c:v>
                </c:pt>
                <c:pt idx="64">
                  <c:v>37875.79113354731</c:v>
                </c:pt>
                <c:pt idx="65">
                  <c:v>39218.46396546093</c:v>
                </c:pt>
                <c:pt idx="66">
                  <c:v>39937.77076541049</c:v>
                </c:pt>
                <c:pt idx="67">
                  <c:v>40345.39454937801</c:v>
                </c:pt>
                <c:pt idx="68">
                  <c:v>40597.17682535453</c:v>
                </c:pt>
                <c:pt idx="69">
                  <c:v>40771.03834733555</c:v>
                </c:pt>
                <c:pt idx="70">
                  <c:v>41405.9394923188</c:v>
                </c:pt>
                <c:pt idx="71">
                  <c:v>41771.36044880318</c:v>
                </c:pt>
                <c:pt idx="72">
                  <c:v>42502.04131103812</c:v>
                </c:pt>
                <c:pt idx="73">
                  <c:v>42915.35212614834</c:v>
                </c:pt>
                <c:pt idx="74">
                  <c:v>43669.9779176962</c:v>
                </c:pt>
                <c:pt idx="75">
                  <c:v>44095.26119746289</c:v>
                </c:pt>
                <c:pt idx="76">
                  <c:v>44355.87322133898</c:v>
                </c:pt>
                <c:pt idx="77">
                  <c:v>45034.14961726978</c:v>
                </c:pt>
                <c:pt idx="78">
                  <c:v>45421.25819922793</c:v>
                </c:pt>
                <c:pt idx="79">
                  <c:v>46162.78287419975</c:v>
                </c:pt>
                <c:pt idx="80">
                  <c:v>47581.51559567842</c:v>
                </c:pt>
                <c:pt idx="81">
                  <c:v>48338.8523404105</c:v>
                </c:pt>
                <c:pt idx="82">
                  <c:v>48765.4910967693</c:v>
                </c:pt>
                <c:pt idx="83">
                  <c:v>49026.78085894145</c:v>
                </c:pt>
                <c:pt idx="84">
                  <c:v>49705.39612402028</c:v>
                </c:pt>
                <c:pt idx="85">
                  <c:v>50092.67414055244</c:v>
                </c:pt>
                <c:pt idx="86">
                  <c:v>50092.67414055244</c:v>
                </c:pt>
                <c:pt idx="87">
                  <c:v>50261.44922067461</c:v>
                </c:pt>
                <c:pt idx="88">
                  <c:v>50393.80714472845</c:v>
                </c:pt>
                <c:pt idx="89">
                  <c:v>52507.95649074812</c:v>
                </c:pt>
                <c:pt idx="90">
                  <c:v>53613.00154775071</c:v>
                </c:pt>
                <c:pt idx="91">
                  <c:v>54713.49446024476</c:v>
                </c:pt>
                <c:pt idx="92">
                  <c:v>55311.71130048453</c:v>
                </c:pt>
                <c:pt idx="93">
                  <c:v>56158.79010459717</c:v>
                </c:pt>
                <c:pt idx="94">
                  <c:v>56630.29989064624</c:v>
                </c:pt>
                <c:pt idx="95">
                  <c:v>56630.29989064624</c:v>
                </c:pt>
                <c:pt idx="96">
                  <c:v>56630.29989064624</c:v>
                </c:pt>
                <c:pt idx="97">
                  <c:v>56648.18678588969</c:v>
                </c:pt>
                <c:pt idx="98">
                  <c:v>56705.10061750416</c:v>
                </c:pt>
                <c:pt idx="99">
                  <c:v>56781.52791730415</c:v>
                </c:pt>
                <c:pt idx="100">
                  <c:v>56867.7119511969</c:v>
                </c:pt>
                <c:pt idx="101">
                  <c:v>56958.77435213602</c:v>
                </c:pt>
                <c:pt idx="102">
                  <c:v>57552.27593659833</c:v>
                </c:pt>
                <c:pt idx="103">
                  <c:v>57896.99711282224</c:v>
                </c:pt>
                <c:pt idx="104">
                  <c:v>58117.32808492694</c:v>
                </c:pt>
                <c:pt idx="105">
                  <c:v>58275.46395497205</c:v>
                </c:pt>
                <c:pt idx="106">
                  <c:v>58902.50227398735</c:v>
                </c:pt>
                <c:pt idx="107">
                  <c:v>59263.99181748775</c:v>
                </c:pt>
                <c:pt idx="108">
                  <c:v>59992.7069732307</c:v>
                </c:pt>
                <c:pt idx="109">
                  <c:v>60405.03493509492</c:v>
                </c:pt>
                <c:pt idx="110">
                  <c:v>61159.16930001979</c:v>
                </c:pt>
                <c:pt idx="111">
                  <c:v>61584.20686647497</c:v>
                </c:pt>
                <c:pt idx="112">
                  <c:v>61844.69603369532</c:v>
                </c:pt>
                <c:pt idx="113">
                  <c:v>62522.91100129824</c:v>
                </c:pt>
                <c:pt idx="114">
                  <c:v>62909.98886909245</c:v>
                </c:pt>
                <c:pt idx="115">
                  <c:v>63151.49818698232</c:v>
                </c:pt>
                <c:pt idx="116">
                  <c:v>63320.22322992</c:v>
                </c:pt>
                <c:pt idx="117">
                  <c:v>63952.55613538158</c:v>
                </c:pt>
                <c:pt idx="118">
                  <c:v>64316.69297210513</c:v>
                </c:pt>
                <c:pt idx="119">
                  <c:v>64546.73177445966</c:v>
                </c:pt>
                <c:pt idx="120">
                  <c:v>64709.72155962967</c:v>
                </c:pt>
                <c:pt idx="121">
                  <c:v>65339.18683620743</c:v>
                </c:pt>
                <c:pt idx="122">
                  <c:v>65701.88985848905</c:v>
                </c:pt>
                <c:pt idx="123">
                  <c:v>65931.21175362263</c:v>
                </c:pt>
                <c:pt idx="124">
                  <c:v>66093.84308518216</c:v>
                </c:pt>
                <c:pt idx="125">
                  <c:v>66223.12913495468</c:v>
                </c:pt>
                <c:pt idx="126">
                  <c:v>66835.74254383369</c:v>
                </c:pt>
                <c:pt idx="127">
                  <c:v>67190.01963226594</c:v>
                </c:pt>
                <c:pt idx="128">
                  <c:v>67415.12856047482</c:v>
                </c:pt>
                <c:pt idx="129">
                  <c:v>67575.65340857201</c:v>
                </c:pt>
                <c:pt idx="130">
                  <c:v>68203.88621661336</c:v>
                </c:pt>
                <c:pt idx="131">
                  <c:v>68565.97300462679</c:v>
                </c:pt>
                <c:pt idx="132">
                  <c:v>69294.98678262626</c:v>
                </c:pt>
                <c:pt idx="133">
                  <c:v>69707.46405561875</c:v>
                </c:pt>
                <c:pt idx="134">
                  <c:v>69961.67307610774</c:v>
                </c:pt>
                <c:pt idx="135">
                  <c:v>70636.74797034499</c:v>
                </c:pt>
                <c:pt idx="136">
                  <c:v>71022.25580145637</c:v>
                </c:pt>
                <c:pt idx="137">
                  <c:v>71762.98010100481</c:v>
                </c:pt>
                <c:pt idx="138">
                  <c:v>73181.31263477178</c:v>
                </c:pt>
                <c:pt idx="139">
                  <c:v>73938.44928564802</c:v>
                </c:pt>
                <c:pt idx="140">
                  <c:v>74864.98799507889</c:v>
                </c:pt>
                <c:pt idx="141">
                  <c:v>76376.22773378707</c:v>
                </c:pt>
                <c:pt idx="142">
                  <c:v>77679.81798713392</c:v>
                </c:pt>
                <c:pt idx="143">
                  <c:v>78879.5834978001</c:v>
                </c:pt>
                <c:pt idx="144">
                  <c:v>80027.43663712594</c:v>
                </c:pt>
                <c:pt idx="145">
                  <c:v>81149.3335907816</c:v>
                </c:pt>
                <c:pt idx="146">
                  <c:v>82758.25245160219</c:v>
                </c:pt>
                <c:pt idx="147">
                  <c:v>84110.68226600524</c:v>
                </c:pt>
                <c:pt idx="148">
                  <c:v>84834.86755719951</c:v>
                </c:pt>
                <c:pt idx="149">
                  <c:v>86244.9305867894</c:v>
                </c:pt>
                <c:pt idx="150">
                  <c:v>87997.9324855771</c:v>
                </c:pt>
                <c:pt idx="151">
                  <c:v>90422.40381896369</c:v>
                </c:pt>
                <c:pt idx="152">
                  <c:v>91682.60986964975</c:v>
                </c:pt>
                <c:pt idx="153">
                  <c:v>93360.68327898552</c:v>
                </c:pt>
                <c:pt idx="154">
                  <c:v>94247.69036764616</c:v>
                </c:pt>
                <c:pt idx="155">
                  <c:v>95239.16429596924</c:v>
                </c:pt>
                <c:pt idx="156">
                  <c:v>95782.87164412353</c:v>
                </c:pt>
                <c:pt idx="157">
                  <c:v>96102.69570219342</c:v>
                </c:pt>
                <c:pt idx="158">
                  <c:v>96310.57811522112</c:v>
                </c:pt>
                <c:pt idx="159">
                  <c:v>96962.48970572773</c:v>
                </c:pt>
                <c:pt idx="160">
                  <c:v>97336.41588497377</c:v>
                </c:pt>
                <c:pt idx="161">
                  <c:v>97571.34935858954</c:v>
                </c:pt>
                <c:pt idx="162">
                  <c:v>98236.78647939018</c:v>
                </c:pt>
                <c:pt idx="163">
                  <c:v>98617.47542378325</c:v>
                </c:pt>
                <c:pt idx="164">
                  <c:v>98855.79027997254</c:v>
                </c:pt>
                <c:pt idx="165">
                  <c:v>99022.91809205993</c:v>
                </c:pt>
                <c:pt idx="166">
                  <c:v>99154.45238209638</c:v>
                </c:pt>
                <c:pt idx="167">
                  <c:v>99268.18991110735</c:v>
                </c:pt>
                <c:pt idx="168">
                  <c:v>99373.0290596056</c:v>
                </c:pt>
                <c:pt idx="169">
                  <c:v>99973.41901784747</c:v>
                </c:pt>
                <c:pt idx="170">
                  <c:v>100321.5843809612</c:v>
                </c:pt>
                <c:pt idx="171">
                  <c:v>101043.6374465108</c:v>
                </c:pt>
                <c:pt idx="172">
                  <c:v>101452.6343632783</c:v>
                </c:pt>
                <c:pt idx="173">
                  <c:v>101705.1032056548</c:v>
                </c:pt>
                <c:pt idx="174">
                  <c:v>101879.3080108358</c:v>
                </c:pt>
                <c:pt idx="175">
                  <c:v>102514.3807974191</c:v>
                </c:pt>
                <c:pt idx="176">
                  <c:v>103379.8875747035</c:v>
                </c:pt>
                <c:pt idx="177">
                  <c:v>104360.6113473384</c:v>
                </c:pt>
                <c:pt idx="178">
                  <c:v>105398.9436176486</c:v>
                </c:pt>
                <c:pt idx="179">
                  <c:v>106466.0801367965</c:v>
                </c:pt>
                <c:pt idx="180">
                  <c:v>107047.6187803632</c:v>
                </c:pt>
                <c:pt idx="181">
                  <c:v>107386.3584861393</c:v>
                </c:pt>
                <c:pt idx="182">
                  <c:v>107603.6987230201</c:v>
                </c:pt>
                <c:pt idx="183">
                  <c:v>107760.3392254532</c:v>
                </c:pt>
                <c:pt idx="184">
                  <c:v>107760.3392254532</c:v>
                </c:pt>
                <c:pt idx="185">
                  <c:v>107760.3392254532</c:v>
                </c:pt>
                <c:pt idx="186">
                  <c:v>108738.8674602447</c:v>
                </c:pt>
                <c:pt idx="187">
                  <c:v>109776.1019616332</c:v>
                </c:pt>
                <c:pt idx="188">
                  <c:v>110842.6895963202</c:v>
                </c:pt>
                <c:pt idx="189">
                  <c:v>112423.9537976564</c:v>
                </c:pt>
                <c:pt idx="190">
                  <c:v>114262.5562823173</c:v>
                </c:pt>
                <c:pt idx="191">
                  <c:v>116229.8279086405</c:v>
                </c:pt>
                <c:pt idx="192">
                  <c:v>117761.4341057948</c:v>
                </c:pt>
                <c:pt idx="193">
                  <c:v>119075.2075883648</c:v>
                </c:pt>
                <c:pt idx="194">
                  <c:v>120280.0647136425</c:v>
                </c:pt>
                <c:pt idx="195">
                  <c:v>121430.4636602741</c:v>
                </c:pt>
                <c:pt idx="196">
                  <c:v>123053.6335175827</c:v>
                </c:pt>
                <c:pt idx="197">
                  <c:v>124413.1888302297</c:v>
                </c:pt>
                <c:pt idx="198">
                  <c:v>125640.9368705459</c:v>
                </c:pt>
                <c:pt idx="199">
                  <c:v>125802.7812746968</c:v>
                </c:pt>
                <c:pt idx="200">
                  <c:v>125931.673860765</c:v>
                </c:pt>
                <c:pt idx="201">
                  <c:v>126044.0905377919</c:v>
                </c:pt>
                <c:pt idx="202">
                  <c:v>126148.2692602981</c:v>
                </c:pt>
                <c:pt idx="203">
                  <c:v>126748.3290055439</c:v>
                </c:pt>
                <c:pt idx="204">
                  <c:v>127096.3292621596</c:v>
                </c:pt>
                <c:pt idx="205">
                  <c:v>127318.2997744602</c:v>
                </c:pt>
                <c:pt idx="206">
                  <c:v>127477.2554146032</c:v>
                </c:pt>
                <c:pt idx="207">
                  <c:v>127604.7036186675</c:v>
                </c:pt>
                <c:pt idx="208">
                  <c:v>127716.3981046924</c:v>
                </c:pt>
                <c:pt idx="209">
                  <c:v>127820.2157316976</c:v>
                </c:pt>
                <c:pt idx="210">
                  <c:v>127920.0949291929</c:v>
                </c:pt>
                <c:pt idx="211">
                  <c:v>128518.0049119333</c:v>
                </c:pt>
                <c:pt idx="212">
                  <c:v>128864.9302872963</c:v>
                </c:pt>
                <c:pt idx="213">
                  <c:v>129586.3633589705</c:v>
                </c:pt>
                <c:pt idx="214">
                  <c:v>130495.0502788004</c:v>
                </c:pt>
                <c:pt idx="215">
                  <c:v>130497.3641227081</c:v>
                </c:pt>
                <c:pt idx="216">
                  <c:v>130497.3641227081</c:v>
                </c:pt>
                <c:pt idx="217">
                  <c:v>130497.3641227081</c:v>
                </c:pt>
                <c:pt idx="218">
                  <c:v>130497.3641227081</c:v>
                </c:pt>
                <c:pt idx="219">
                  <c:v>130497.3641227081</c:v>
                </c:pt>
                <c:pt idx="220">
                  <c:v>130497.3641227081</c:v>
                </c:pt>
                <c:pt idx="221">
                  <c:v>130497.3641227081</c:v>
                </c:pt>
                <c:pt idx="222">
                  <c:v>130497.3641227081</c:v>
                </c:pt>
                <c:pt idx="223">
                  <c:v>130497.3641227081</c:v>
                </c:pt>
                <c:pt idx="224">
                  <c:v>130497.3641227081</c:v>
                </c:pt>
                <c:pt idx="225">
                  <c:v>130497.3641227081</c:v>
                </c:pt>
                <c:pt idx="226">
                  <c:v>130497.3641227081</c:v>
                </c:pt>
                <c:pt idx="227">
                  <c:v>130497.3641227081</c:v>
                </c:pt>
                <c:pt idx="228">
                  <c:v>130497.3641227081</c:v>
                </c:pt>
                <c:pt idx="229">
                  <c:v>130497.3641227081</c:v>
                </c:pt>
                <c:pt idx="230">
                  <c:v>130497.3641227081</c:v>
                </c:pt>
                <c:pt idx="231">
                  <c:v>130850.0173292476</c:v>
                </c:pt>
                <c:pt idx="232">
                  <c:v>131574.3143165101</c:v>
                </c:pt>
                <c:pt idx="233">
                  <c:v>131984.4331941341</c:v>
                </c:pt>
                <c:pt idx="234">
                  <c:v>132737.4630169389</c:v>
                </c:pt>
                <c:pt idx="235">
                  <c:v>133161.948312334</c:v>
                </c:pt>
                <c:pt idx="236">
                  <c:v>133422.1613440243</c:v>
                </c:pt>
                <c:pt idx="237">
                  <c:v>133600.2382438622</c:v>
                </c:pt>
                <c:pt idx="238">
                  <c:v>133600.2382438622</c:v>
                </c:pt>
                <c:pt idx="239">
                  <c:v>133600.2382438622</c:v>
                </c:pt>
                <c:pt idx="240">
                  <c:v>133600.2382438622</c:v>
                </c:pt>
                <c:pt idx="241">
                  <c:v>133600.2382438622</c:v>
                </c:pt>
                <c:pt idx="242">
                  <c:v>133600.2382438622</c:v>
                </c:pt>
                <c:pt idx="243">
                  <c:v>133600.2382438622</c:v>
                </c:pt>
                <c:pt idx="244">
                  <c:v>133600.2382438622</c:v>
                </c:pt>
                <c:pt idx="245">
                  <c:v>133600.2382438622</c:v>
                </c:pt>
                <c:pt idx="246">
                  <c:v>133600.2382438622</c:v>
                </c:pt>
                <c:pt idx="247">
                  <c:v>133600.2382438622</c:v>
                </c:pt>
                <c:pt idx="248">
                  <c:v>133600.2382438622</c:v>
                </c:pt>
                <c:pt idx="249">
                  <c:v>133600.2382438622</c:v>
                </c:pt>
                <c:pt idx="250">
                  <c:v>133600.2382438622</c:v>
                </c:pt>
                <c:pt idx="251">
                  <c:v>133600.2382438622</c:v>
                </c:pt>
                <c:pt idx="252">
                  <c:v>133600.2382438622</c:v>
                </c:pt>
                <c:pt idx="253">
                  <c:v>133600.2382438622</c:v>
                </c:pt>
                <c:pt idx="254">
                  <c:v>133600.2382438622</c:v>
                </c:pt>
                <c:pt idx="255">
                  <c:v>133600.2382438622</c:v>
                </c:pt>
                <c:pt idx="256">
                  <c:v>133600.2382438622</c:v>
                </c:pt>
                <c:pt idx="257">
                  <c:v>133600.2382438622</c:v>
                </c:pt>
                <c:pt idx="258">
                  <c:v>133600.2382438622</c:v>
                </c:pt>
                <c:pt idx="259">
                  <c:v>133600.2382438622</c:v>
                </c:pt>
                <c:pt idx="260">
                  <c:v>133600.2382438622</c:v>
                </c:pt>
                <c:pt idx="261">
                  <c:v>133600.2382438622</c:v>
                </c:pt>
                <c:pt idx="262">
                  <c:v>133600.2382438622</c:v>
                </c:pt>
                <c:pt idx="263">
                  <c:v>133600.2382438622</c:v>
                </c:pt>
                <c:pt idx="264">
                  <c:v>133600.2382438622</c:v>
                </c:pt>
                <c:pt idx="265">
                  <c:v>133600.2382438622</c:v>
                </c:pt>
                <c:pt idx="266">
                  <c:v>133600.2382438622</c:v>
                </c:pt>
                <c:pt idx="267">
                  <c:v>133600.2382438622</c:v>
                </c:pt>
                <c:pt idx="268">
                  <c:v>133600.2382438622</c:v>
                </c:pt>
                <c:pt idx="269">
                  <c:v>133600.2382438622</c:v>
                </c:pt>
                <c:pt idx="270">
                  <c:v>133600.2382438622</c:v>
                </c:pt>
                <c:pt idx="271">
                  <c:v>133600.2382438622</c:v>
                </c:pt>
                <c:pt idx="272">
                  <c:v>133600.2382438622</c:v>
                </c:pt>
                <c:pt idx="273">
                  <c:v>133600.2382438622</c:v>
                </c:pt>
                <c:pt idx="274">
                  <c:v>133600.2382438622</c:v>
                </c:pt>
                <c:pt idx="275">
                  <c:v>133600.2382438622</c:v>
                </c:pt>
                <c:pt idx="276">
                  <c:v>133600.2382438622</c:v>
                </c:pt>
                <c:pt idx="277">
                  <c:v>133600.2382438622</c:v>
                </c:pt>
                <c:pt idx="278">
                  <c:v>133600.2382438622</c:v>
                </c:pt>
                <c:pt idx="279">
                  <c:v>133600.2382438622</c:v>
                </c:pt>
                <c:pt idx="280">
                  <c:v>133600.2382438622</c:v>
                </c:pt>
                <c:pt idx="281">
                  <c:v>133600.2382438622</c:v>
                </c:pt>
                <c:pt idx="282">
                  <c:v>133600.2382438622</c:v>
                </c:pt>
                <c:pt idx="283">
                  <c:v>133600.2382438622</c:v>
                </c:pt>
                <c:pt idx="284">
                  <c:v>133600.2382438622</c:v>
                </c:pt>
                <c:pt idx="285">
                  <c:v>133600.2382438622</c:v>
                </c:pt>
                <c:pt idx="286">
                  <c:v>133600.2382438622</c:v>
                </c:pt>
                <c:pt idx="287">
                  <c:v>133600.2382438622</c:v>
                </c:pt>
                <c:pt idx="288">
                  <c:v>133600.2382438622</c:v>
                </c:pt>
                <c:pt idx="289">
                  <c:v>133600.2382438622</c:v>
                </c:pt>
                <c:pt idx="290">
                  <c:v>133600.2382438622</c:v>
                </c:pt>
                <c:pt idx="291">
                  <c:v>133836.7312347094</c:v>
                </c:pt>
                <c:pt idx="292">
                  <c:v>134002.9481141257</c:v>
                </c:pt>
                <c:pt idx="293">
                  <c:v>134134.0269378266</c:v>
                </c:pt>
                <c:pt idx="294">
                  <c:v>135747.5367336698</c:v>
                </c:pt>
                <c:pt idx="295">
                  <c:v>136602.2620155842</c:v>
                </c:pt>
                <c:pt idx="296">
                  <c:v>137077.5950405341</c:v>
                </c:pt>
                <c:pt idx="297">
                  <c:v>137077.5950405341</c:v>
                </c:pt>
                <c:pt idx="298">
                  <c:v>137077.5950405341</c:v>
                </c:pt>
                <c:pt idx="299">
                  <c:v>137077.5950405341</c:v>
                </c:pt>
                <c:pt idx="300">
                  <c:v>137077.5950405341</c:v>
                </c:pt>
                <c:pt idx="301">
                  <c:v>137077.5950405341</c:v>
                </c:pt>
                <c:pt idx="302">
                  <c:v>137960.7138125347</c:v>
                </c:pt>
                <c:pt idx="303">
                  <c:v>138450.2435825277</c:v>
                </c:pt>
                <c:pt idx="304">
                  <c:v>138742.978851517</c:v>
                </c:pt>
                <c:pt idx="305">
                  <c:v>138937.3168700044</c:v>
                </c:pt>
                <c:pt idx="306">
                  <c:v>139582.4562632408</c:v>
                </c:pt>
                <c:pt idx="307">
                  <c:v>140452.9963438518</c:v>
                </c:pt>
                <c:pt idx="308">
                  <c:v>140936.2367681501</c:v>
                </c:pt>
                <c:pt idx="309">
                  <c:v>141225.8273642919</c:v>
                </c:pt>
                <c:pt idx="310">
                  <c:v>141225.8273642919</c:v>
                </c:pt>
                <c:pt idx="311">
                  <c:v>141225.8273642919</c:v>
                </c:pt>
                <c:pt idx="312">
                  <c:v>141225.8273642919</c:v>
                </c:pt>
                <c:pt idx="313">
                  <c:v>141225.8273642919</c:v>
                </c:pt>
                <c:pt idx="314">
                  <c:v>141225.8273642919</c:v>
                </c:pt>
                <c:pt idx="315">
                  <c:v>141225.8273642919</c:v>
                </c:pt>
                <c:pt idx="316">
                  <c:v>141237.34352156</c:v>
                </c:pt>
                <c:pt idx="317">
                  <c:v>141291.0719841867</c:v>
                </c:pt>
                <c:pt idx="318">
                  <c:v>141365.9065994928</c:v>
                </c:pt>
                <c:pt idx="319">
                  <c:v>141951.2942911386</c:v>
                </c:pt>
                <c:pt idx="320">
                  <c:v>142291.9585209542</c:v>
                </c:pt>
                <c:pt idx="321">
                  <c:v>143010.2610198548</c:v>
                </c:pt>
                <c:pt idx="322">
                  <c:v>143417.3826532979</c:v>
                </c:pt>
                <c:pt idx="323">
                  <c:v>143668.9138540121</c:v>
                </c:pt>
                <c:pt idx="324">
                  <c:v>143842.649838362</c:v>
                </c:pt>
                <c:pt idx="325">
                  <c:v>143842.649838362</c:v>
                </c:pt>
                <c:pt idx="326">
                  <c:v>143842.649838362</c:v>
                </c:pt>
                <c:pt idx="327">
                  <c:v>143842.649838362</c:v>
                </c:pt>
                <c:pt idx="328">
                  <c:v>143842.649838362</c:v>
                </c:pt>
                <c:pt idx="329">
                  <c:v>143842.649838362</c:v>
                </c:pt>
                <c:pt idx="330">
                  <c:v>143842.649838362</c:v>
                </c:pt>
                <c:pt idx="331">
                  <c:v>143842.649838362</c:v>
                </c:pt>
                <c:pt idx="332">
                  <c:v>143842.649838362</c:v>
                </c:pt>
                <c:pt idx="333">
                  <c:v>143842.649838362</c:v>
                </c:pt>
                <c:pt idx="334">
                  <c:v>143842.649838362</c:v>
                </c:pt>
                <c:pt idx="335">
                  <c:v>143842.649838362</c:v>
                </c:pt>
                <c:pt idx="336">
                  <c:v>143842.649838362</c:v>
                </c:pt>
                <c:pt idx="337">
                  <c:v>143842.649838362</c:v>
                </c:pt>
                <c:pt idx="338">
                  <c:v>143842.649838362</c:v>
                </c:pt>
                <c:pt idx="339">
                  <c:v>143842.649838362</c:v>
                </c:pt>
                <c:pt idx="340">
                  <c:v>143842.649838362</c:v>
                </c:pt>
                <c:pt idx="341">
                  <c:v>143842.649838362</c:v>
                </c:pt>
                <c:pt idx="342">
                  <c:v>143842.649838362</c:v>
                </c:pt>
                <c:pt idx="343">
                  <c:v>143842.649838362</c:v>
                </c:pt>
                <c:pt idx="344">
                  <c:v>143842.649838362</c:v>
                </c:pt>
                <c:pt idx="345">
                  <c:v>143842.649838362</c:v>
                </c:pt>
                <c:pt idx="346">
                  <c:v>143842.649838362</c:v>
                </c:pt>
                <c:pt idx="347">
                  <c:v>143842.649838362</c:v>
                </c:pt>
                <c:pt idx="348">
                  <c:v>143842.649838362</c:v>
                </c:pt>
                <c:pt idx="349">
                  <c:v>143856.3100622392</c:v>
                </c:pt>
                <c:pt idx="350">
                  <c:v>143911.1105581706</c:v>
                </c:pt>
                <c:pt idx="351">
                  <c:v>143986.481190129</c:v>
                </c:pt>
                <c:pt idx="352">
                  <c:v>144572.136890101</c:v>
                </c:pt>
                <c:pt idx="353">
                  <c:v>144912.9351240797</c:v>
                </c:pt>
                <c:pt idx="354">
                  <c:v>145631.3046250618</c:v>
                </c:pt>
                <c:pt idx="355">
                  <c:v>146038.4597595457</c:v>
                </c:pt>
                <c:pt idx="356">
                  <c:v>146790.0077107803</c:v>
                </c:pt>
                <c:pt idx="357">
                  <c:v>147713.7520703904</c:v>
                </c:pt>
                <c:pt idx="358">
                  <c:v>148223.5946341882</c:v>
                </c:pt>
                <c:pt idx="359">
                  <c:v>149026.4863000798</c:v>
                </c:pt>
                <c:pt idx="360">
                  <c:v>149975.9025170184</c:v>
                </c:pt>
                <c:pt idx="361">
                  <c:v>150998.5810094804</c:v>
                </c:pt>
                <c:pt idx="362">
                  <c:v>152557.8906397042</c:v>
                </c:pt>
                <c:pt idx="363">
                  <c:v>152557.8906397042</c:v>
                </c:pt>
                <c:pt idx="364">
                  <c:v>152557.8906397042</c:v>
                </c:pt>
                <c:pt idx="365">
                  <c:v>152557.8906397042</c:v>
                </c:pt>
                <c:pt idx="366">
                  <c:v>152557.8906397042</c:v>
                </c:pt>
                <c:pt idx="367">
                  <c:v>152557.8906397042</c:v>
                </c:pt>
                <c:pt idx="368">
                  <c:v>152557.8906397042</c:v>
                </c:pt>
                <c:pt idx="369">
                  <c:v>152557.8906397042</c:v>
                </c:pt>
                <c:pt idx="370">
                  <c:v>152557.8906397042</c:v>
                </c:pt>
                <c:pt idx="371">
                  <c:v>152600.0489249988</c:v>
                </c:pt>
                <c:pt idx="372">
                  <c:v>152669.0984516388</c:v>
                </c:pt>
                <c:pt idx="373">
                  <c:v>152751.5935989516</c:v>
                </c:pt>
                <c:pt idx="374">
                  <c:v>152840.8115566007</c:v>
                </c:pt>
                <c:pt idx="375">
                  <c:v>152933.390919418</c:v>
                </c:pt>
                <c:pt idx="376">
                  <c:v>153527.6509848195</c:v>
                </c:pt>
                <c:pt idx="377">
                  <c:v>153872.751401513</c:v>
                </c:pt>
                <c:pt idx="378">
                  <c:v>154093.2719938524</c:v>
                </c:pt>
                <c:pt idx="379">
                  <c:v>154251.5026740149</c:v>
                </c:pt>
                <c:pt idx="380">
                  <c:v>154378.5883980889</c:v>
                </c:pt>
                <c:pt idx="381">
                  <c:v>154490.1016441186</c:v>
                </c:pt>
                <c:pt idx="382">
                  <c:v>154593.8286511263</c:v>
                </c:pt>
                <c:pt idx="383">
                  <c:v>155193.6625386228</c:v>
                </c:pt>
                <c:pt idx="384">
                  <c:v>155193.6625386228</c:v>
                </c:pt>
                <c:pt idx="385">
                  <c:v>157165.5765864861</c:v>
                </c:pt>
                <c:pt idx="386">
                  <c:v>158199.5039944105</c:v>
                </c:pt>
                <c:pt idx="387">
                  <c:v>158764.4380823654</c:v>
                </c:pt>
                <c:pt idx="388">
                  <c:v>159594.8755103357</c:v>
                </c:pt>
                <c:pt idx="389">
                  <c:v>160058.0646083135</c:v>
                </c:pt>
                <c:pt idx="390">
                  <c:v>160058.0646083135</c:v>
                </c:pt>
                <c:pt idx="391">
                  <c:v>160058.0646083135</c:v>
                </c:pt>
                <c:pt idx="392">
                  <c:v>160074.9114175481</c:v>
                </c:pt>
                <c:pt idx="393">
                  <c:v>160131.3052061581</c:v>
                </c:pt>
                <c:pt idx="394">
                  <c:v>160207.4724844559</c:v>
                </c:pt>
                <c:pt idx="395">
                  <c:v>160793.5265075975</c:v>
                </c:pt>
                <c:pt idx="396">
                  <c:v>161134.5239031611</c:v>
                </c:pt>
                <c:pt idx="397">
                  <c:v>161852.9929849356</c:v>
                </c:pt>
                <c:pt idx="398">
                  <c:v>163260.1979098156</c:v>
                </c:pt>
                <c:pt idx="399">
                  <c:v>164011.7707562484</c:v>
                </c:pt>
                <c:pt idx="400">
                  <c:v>164935.5275634576</c:v>
                </c:pt>
                <c:pt idx="401">
                  <c:v>165445.3763510549</c:v>
                </c:pt>
                <c:pt idx="402">
                  <c:v>165748.2711288463</c:v>
                </c:pt>
                <c:pt idx="403">
                  <c:v>166447.6889017347</c:v>
                </c:pt>
                <c:pt idx="404">
                  <c:v>166845.3681721717</c:v>
                </c:pt>
                <c:pt idx="405">
                  <c:v>167092.178191383</c:v>
                </c:pt>
                <c:pt idx="406">
                  <c:v>167763.5535849813</c:v>
                </c:pt>
                <c:pt idx="407">
                  <c:v>168647.2116657733</c:v>
                </c:pt>
                <c:pt idx="408">
                  <c:v>169137.011090162</c:v>
                </c:pt>
                <c:pt idx="409">
                  <c:v>169929.8811863491</c:v>
                </c:pt>
                <c:pt idx="410">
                  <c:v>170374.2866184354</c:v>
                </c:pt>
                <c:pt idx="411">
                  <c:v>171144.4597184713</c:v>
                </c:pt>
                <c:pt idx="412">
                  <c:v>171577.516652482</c:v>
                </c:pt>
                <c:pt idx="413">
                  <c:v>172342.0155034801</c:v>
                </c:pt>
                <c:pt idx="414">
                  <c:v>172772.2353129719</c:v>
                </c:pt>
                <c:pt idx="415">
                  <c:v>173035.3156017106</c:v>
                </c:pt>
                <c:pt idx="416">
                  <c:v>173214.8261300726</c:v>
                </c:pt>
                <c:pt idx="417">
                  <c:v>173352.5517782464</c:v>
                </c:pt>
                <c:pt idx="418">
                  <c:v>173469.3849863261</c:v>
                </c:pt>
                <c:pt idx="419">
                  <c:v>173575.7719743586</c:v>
                </c:pt>
                <c:pt idx="420">
                  <c:v>173676.9358523677</c:v>
                </c:pt>
                <c:pt idx="421">
                  <c:v>173775.488175365</c:v>
                </c:pt>
                <c:pt idx="422">
                  <c:v>173872.7347208564</c:v>
                </c:pt>
                <c:pt idx="423">
                  <c:v>173969.3283775948</c:v>
                </c:pt>
                <c:pt idx="424">
                  <c:v>174565.5955899568</c:v>
                </c:pt>
                <c:pt idx="425">
                  <c:v>174911.6995801305</c:v>
                </c:pt>
                <c:pt idx="426">
                  <c:v>175132.7219592101</c:v>
                </c:pt>
                <c:pt idx="427">
                  <c:v>175291.2035327427</c:v>
                </c:pt>
                <c:pt idx="428">
                  <c:v>175418.4147035017</c:v>
                </c:pt>
                <c:pt idx="429">
                  <c:v>176029.990672874</c:v>
                </c:pt>
                <c:pt idx="430">
                  <c:v>176383.7490415529</c:v>
                </c:pt>
                <c:pt idx="431">
                  <c:v>176608.5986098851</c:v>
                </c:pt>
                <c:pt idx="432">
                  <c:v>177268.9937780439</c:v>
                </c:pt>
                <c:pt idx="433">
                  <c:v>177647.1617461161</c:v>
                </c:pt>
                <c:pt idx="434">
                  <c:v>177884.2161141449</c:v>
                </c:pt>
                <c:pt idx="435">
                  <c:v>178050.7136821521</c:v>
                </c:pt>
                <c:pt idx="436">
                  <c:v>178681.9328501485</c:v>
                </c:pt>
                <c:pt idx="437">
                  <c:v>179045.5128181394</c:v>
                </c:pt>
                <c:pt idx="438">
                  <c:v>179275.2731861276</c:v>
                </c:pt>
                <c:pt idx="439">
                  <c:v>179438.1237541145</c:v>
                </c:pt>
                <c:pt idx="440">
                  <c:v>180067.5194221007</c:v>
                </c:pt>
                <c:pt idx="441">
                  <c:v>180430.1876400865</c:v>
                </c:pt>
                <c:pt idx="442">
                  <c:v>181159.4921330722</c:v>
                </c:pt>
                <c:pt idx="443">
                  <c:v>182072.1147635578</c:v>
                </c:pt>
                <c:pt idx="444">
                  <c:v>182576.3964627933</c:v>
                </c:pt>
                <c:pt idx="445">
                  <c:v>183376.5076964038</c:v>
                </c:pt>
                <c:pt idx="446">
                  <c:v>183824.5336972018</c:v>
                </c:pt>
                <c:pt idx="447">
                  <c:v>184596.5170815936</c:v>
                </c:pt>
                <c:pt idx="448">
                  <c:v>185030.4791577822</c:v>
                </c:pt>
                <c:pt idx="449">
                  <c:v>185795.4305798693</c:v>
                </c:pt>
                <c:pt idx="450">
                  <c:v>186725.8766749056</c:v>
                </c:pt>
                <c:pt idx="451">
                  <c:v>187239.0701064164</c:v>
                </c:pt>
                <c:pt idx="452">
                  <c:v>188543.6372061647</c:v>
                </c:pt>
                <c:pt idx="453">
                  <c:v>189743.8911400315</c:v>
                </c:pt>
                <c:pt idx="454">
                  <c:v>190391.9884909577</c:v>
                </c:pt>
                <c:pt idx="455">
                  <c:v>190764.0075504135</c:v>
                </c:pt>
                <c:pt idx="456">
                  <c:v>191497.9874641342</c:v>
                </c:pt>
                <c:pt idx="457">
                  <c:v>191912.9478049872</c:v>
                </c:pt>
                <c:pt idx="458">
                  <c:v>192168.3983594066</c:v>
                </c:pt>
                <c:pt idx="459">
                  <c:v>192344.094020609</c:v>
                </c:pt>
                <c:pt idx="460">
                  <c:v>192979.912235203</c:v>
                </c:pt>
                <c:pt idx="461">
                  <c:v>193345.7917264926</c:v>
                </c:pt>
                <c:pt idx="462">
                  <c:v>193576.7018561302</c:v>
                </c:pt>
                <c:pt idx="463">
                  <c:v>193740.1273049418</c:v>
                </c:pt>
                <c:pt idx="464">
                  <c:v>193869.8104133403</c:v>
                </c:pt>
                <c:pt idx="465">
                  <c:v>193982.6223515324</c:v>
                </c:pt>
                <c:pt idx="466">
                  <c:v>194086.9987046211</c:v>
                </c:pt>
                <c:pt idx="467">
                  <c:v>194086.9987046211</c:v>
                </c:pt>
                <c:pt idx="468">
                  <c:v>194086.9987046211</c:v>
                </c:pt>
                <c:pt idx="469">
                  <c:v>194086.9987046211</c:v>
                </c:pt>
                <c:pt idx="470">
                  <c:v>194086.9987046211</c:v>
                </c:pt>
                <c:pt idx="471">
                  <c:v>194086.9987046211</c:v>
                </c:pt>
                <c:pt idx="472">
                  <c:v>194086.9987046211</c:v>
                </c:pt>
                <c:pt idx="473">
                  <c:v>194097.0678756152</c:v>
                </c:pt>
                <c:pt idx="474">
                  <c:v>194150.0728451051</c:v>
                </c:pt>
                <c:pt idx="475">
                  <c:v>194224.5457138427</c:v>
                </c:pt>
                <c:pt idx="476">
                  <c:v>194309.7525322043</c:v>
                </c:pt>
                <c:pt idx="477">
                  <c:v>194400.3263253779</c:v>
                </c:pt>
                <c:pt idx="478">
                  <c:v>194493.5836059574</c:v>
                </c:pt>
                <c:pt idx="479">
                  <c:v>195088.1826302399</c:v>
                </c:pt>
                <c:pt idx="480">
                  <c:v>195933.4525263739</c:v>
                </c:pt>
                <c:pt idx="481">
                  <c:v>196404.0578584337</c:v>
                </c:pt>
                <c:pt idx="482">
                  <c:v>196687.3309084563</c:v>
                </c:pt>
                <c:pt idx="483">
                  <c:v>196687.3309084563</c:v>
                </c:pt>
                <c:pt idx="484">
                  <c:v>196687.3309084563</c:v>
                </c:pt>
                <c:pt idx="485">
                  <c:v>196687.3309084563</c:v>
                </c:pt>
                <c:pt idx="486">
                  <c:v>196732.4799440691</c:v>
                </c:pt>
                <c:pt idx="487">
                  <c:v>196803.0248458683</c:v>
                </c:pt>
                <c:pt idx="488">
                  <c:v>196886.2676807606</c:v>
                </c:pt>
                <c:pt idx="489">
                  <c:v>196975.8594821995</c:v>
                </c:pt>
                <c:pt idx="490">
                  <c:v>197568.6257669117</c:v>
                </c:pt>
                <c:pt idx="491">
                  <c:v>197912.9792932606</c:v>
                </c:pt>
                <c:pt idx="492">
                  <c:v>198133.1264404278</c:v>
                </c:pt>
                <c:pt idx="493">
                  <c:v>198291.1703980041</c:v>
                </c:pt>
                <c:pt idx="494">
                  <c:v>198918.1627607851</c:v>
                </c:pt>
                <c:pt idx="495">
                  <c:v>199279.6293261683</c:v>
                </c:pt>
                <c:pt idx="496">
                  <c:v>199508.3329928526</c:v>
                </c:pt>
                <c:pt idx="497">
                  <c:v>199670.6552101876</c:v>
                </c:pt>
                <c:pt idx="498">
                  <c:v>199799.7867028478</c:v>
                </c:pt>
                <c:pt idx="499">
                  <c:v>200412.3228331706</c:v>
                </c:pt>
                <c:pt idx="500">
                  <c:v>200766.5612823248</c:v>
                </c:pt>
                <c:pt idx="501">
                  <c:v>200991.6508908947</c:v>
                </c:pt>
                <c:pt idx="502">
                  <c:v>201152.1660791723</c:v>
                </c:pt>
                <c:pt idx="503">
                  <c:v>201280.3940573039</c:v>
                </c:pt>
                <c:pt idx="504">
                  <c:v>201892.4784303625</c:v>
                </c:pt>
                <c:pt idx="505">
                  <c:v>202246.4910008845</c:v>
                </c:pt>
                <c:pt idx="506">
                  <c:v>202971.4676701383</c:v>
                </c:pt>
                <c:pt idx="507">
                  <c:v>203381.9263887579</c:v>
                </c:pt>
                <c:pt idx="508">
                  <c:v>204135.1261320605</c:v>
                </c:pt>
                <c:pt idx="509">
                  <c:v>204559.6963877045</c:v>
                </c:pt>
                <c:pt idx="510">
                  <c:v>205819.9518995192</c:v>
                </c:pt>
                <c:pt idx="511">
                  <c:v>206498.0500394194</c:v>
                </c:pt>
                <c:pt idx="512">
                  <c:v>207885.0694933622</c:v>
                </c:pt>
                <c:pt idx="513">
                  <c:v>209126.5496043264</c:v>
                </c:pt>
                <c:pt idx="514">
                  <c:v>210295.2600438012</c:v>
                </c:pt>
                <c:pt idx="515">
                  <c:v>211427.5856475314</c:v>
                </c:pt>
                <c:pt idx="516">
                  <c:v>213041.7188333892</c:v>
                </c:pt>
                <c:pt idx="517">
                  <c:v>214896.7558103109</c:v>
                </c:pt>
                <c:pt idx="518">
                  <c:v>216872.2446827645</c:v>
                </c:pt>
                <c:pt idx="519">
                  <c:v>218907.959502984</c:v>
                </c:pt>
                <c:pt idx="520">
                  <c:v>220473.7872970866</c:v>
                </c:pt>
                <c:pt idx="521">
                  <c:v>222804.6715781306</c:v>
                </c:pt>
                <c:pt idx="522">
                  <c:v>224518.0841026453</c:v>
                </c:pt>
                <c:pt idx="523">
                  <c:v>225922.7607488954</c:v>
                </c:pt>
                <c:pt idx="524">
                  <c:v>227673.0694560133</c:v>
                </c:pt>
                <c:pt idx="525">
                  <c:v>229096.1941935649</c:v>
                </c:pt>
                <c:pt idx="526">
                  <c:v>230355.7269463335</c:v>
                </c:pt>
                <c:pt idx="527">
                  <c:v>231033.4637067106</c:v>
                </c:pt>
                <c:pt idx="528">
                  <c:v>232420.3024708918</c:v>
                </c:pt>
                <c:pt idx="529">
                  <c:v>234161.6922369752</c:v>
                </c:pt>
                <c:pt idx="530">
                  <c:v>236580.3575040096</c:v>
                </c:pt>
                <c:pt idx="531">
                  <c:v>238837.6605215196</c:v>
                </c:pt>
                <c:pt idx="532">
                  <c:v>240014.2824142674</c:v>
                </c:pt>
                <c:pt idx="533">
                  <c:v>241650.563744634</c:v>
                </c:pt>
                <c:pt idx="534">
                  <c:v>243516.67479381</c:v>
                </c:pt>
                <c:pt idx="535">
                  <c:v>244997.7007023908</c:v>
                </c:pt>
                <c:pt idx="536">
                  <c:v>246786.184040674</c:v>
                </c:pt>
                <c:pt idx="537">
                  <c:v>250228.3960938083</c:v>
                </c:pt>
                <c:pt idx="538">
                  <c:v>253997.4725043682</c:v>
                </c:pt>
                <c:pt idx="539">
                  <c:v>257929.9810936409</c:v>
                </c:pt>
                <c:pt idx="540">
                  <c:v>261444.20577227</c:v>
                </c:pt>
                <c:pt idx="541">
                  <c:v>264749.2884955773</c:v>
                </c:pt>
                <c:pt idx="542">
                  <c:v>266949.8002412237</c:v>
                </c:pt>
                <c:pt idx="543">
                  <c:v>268598.0264980397</c:v>
                </c:pt>
                <c:pt idx="544">
                  <c:v>270470.1100104404</c:v>
                </c:pt>
                <c:pt idx="545">
                  <c:v>271954.1221506335</c:v>
                </c:pt>
                <c:pt idx="546">
                  <c:v>272744.0986047229</c:v>
                </c:pt>
                <c:pt idx="547">
                  <c:v>273687.0572157603</c:v>
                </c:pt>
                <c:pt idx="548">
                  <c:v>274206.5069052717</c:v>
                </c:pt>
                <c:pt idx="549">
                  <c:v>274206.5069052717</c:v>
                </c:pt>
                <c:pt idx="550">
                  <c:v>274658.3249036387</c:v>
                </c:pt>
                <c:pt idx="551">
                  <c:v>275432.204286815</c:v>
                </c:pt>
                <c:pt idx="552">
                  <c:v>276867.1143623959</c:v>
                </c:pt>
                <c:pt idx="553">
                  <c:v>278132.539784179</c:v>
                </c:pt>
                <c:pt idx="554">
                  <c:v>279813.2228790634</c:v>
                </c:pt>
                <c:pt idx="555">
                  <c:v>281201.5348104983</c:v>
                </c:pt>
                <c:pt idx="556">
                  <c:v>283943.6611602085</c:v>
                </c:pt>
                <c:pt idx="557">
                  <c:v>286362.6947190564</c:v>
                </c:pt>
                <c:pt idx="558">
                  <c:v>288620.181882473</c:v>
                </c:pt>
                <c:pt idx="559">
                  <c:v>291296.8958481741</c:v>
                </c:pt>
                <c:pt idx="560">
                  <c:v>295683.2232150174</c:v>
                </c:pt>
                <c:pt idx="561">
                  <c:v>298924.3572824319</c:v>
                </c:pt>
                <c:pt idx="562">
                  <c:v>302092.8947001318</c:v>
                </c:pt>
                <c:pt idx="563">
                  <c:v>304725.1337929745</c:v>
                </c:pt>
                <c:pt idx="564">
                  <c:v>308089.2237233886</c:v>
                </c:pt>
                <c:pt idx="565">
                  <c:v>310819.2390725884</c:v>
                </c:pt>
                <c:pt idx="566">
                  <c:v>313732.2171311811</c:v>
                </c:pt>
                <c:pt idx="567">
                  <c:v>316236.6765444702</c:v>
                </c:pt>
                <c:pt idx="568">
                  <c:v>318536.8766351075</c:v>
                </c:pt>
                <c:pt idx="569">
                  <c:v>320234.9470644189</c:v>
                </c:pt>
                <c:pt idx="570">
                  <c:v>321631.9526630674</c:v>
                </c:pt>
                <c:pt idx="571">
                  <c:v>322878.4258463844</c:v>
                </c:pt>
                <c:pt idx="572">
                  <c:v>324049.6328220356</c:v>
                </c:pt>
                <c:pt idx="573">
                  <c:v>325683.206693854</c:v>
                </c:pt>
                <c:pt idx="574">
                  <c:v>327047.964013756</c:v>
                </c:pt>
                <c:pt idx="575">
                  <c:v>328278.3130576997</c:v>
                </c:pt>
                <c:pt idx="576">
                  <c:v>329441.4579636643</c:v>
                </c:pt>
                <c:pt idx="577">
                  <c:v>331071.0008006394</c:v>
                </c:pt>
                <c:pt idx="578">
                  <c:v>333433.7426031197</c:v>
                </c:pt>
                <c:pt idx="579">
                  <c:v>337663.0838883526</c:v>
                </c:pt>
                <c:pt idx="580">
                  <c:v>340825.7249149618</c:v>
                </c:pt>
                <c:pt idx="581">
                  <c:v>344455.0158122591</c:v>
                </c:pt>
                <c:pt idx="582">
                  <c:v>348317.6316449005</c:v>
                </c:pt>
                <c:pt idx="583">
                  <c:v>351296.909945214</c:v>
                </c:pt>
                <c:pt idx="584">
                  <c:v>354334.5194793634</c:v>
                </c:pt>
                <c:pt idx="585">
                  <c:v>356401.294630431</c:v>
                </c:pt>
                <c:pt idx="586">
                  <c:v>358482.6525899574</c:v>
                </c:pt>
                <c:pt idx="587">
                  <c:v>360571.3019537134</c:v>
                </c:pt>
                <c:pt idx="588">
                  <c:v>361663.5970195841</c:v>
                </c:pt>
                <c:pt idx="589">
                  <c:v>363257.7149365123</c:v>
                </c:pt>
                <c:pt idx="590">
                  <c:v>364602.7442789691</c:v>
                </c:pt>
                <c:pt idx="591">
                  <c:v>366823.2293341903</c:v>
                </c:pt>
                <c:pt idx="592">
                  <c:v>367981.4422457936</c:v>
                </c:pt>
                <c:pt idx="593">
                  <c:v>369608.5190855881</c:v>
                </c:pt>
                <c:pt idx="594">
                  <c:v>372970.027889478</c:v>
                </c:pt>
                <c:pt idx="595">
                  <c:v>376698.7526754158</c:v>
                </c:pt>
                <c:pt idx="596">
                  <c:v>380111.0854523774</c:v>
                </c:pt>
                <c:pt idx="597">
                  <c:v>382365.222224851</c:v>
                </c:pt>
                <c:pt idx="598">
                  <c:v>384540.2609950805</c:v>
                </c:pt>
                <c:pt idx="599">
                  <c:v>385675.7507641881</c:v>
                </c:pt>
                <c:pt idx="600">
                  <c:v>387291.4660327345</c:v>
                </c:pt>
                <c:pt idx="601">
                  <c:v>389147.2940510005</c:v>
                </c:pt>
                <c:pt idx="602">
                  <c:v>391123.1784441263</c:v>
                </c:pt>
                <c:pt idx="603">
                  <c:v>393659.091024682</c:v>
                </c:pt>
                <c:pt idx="604">
                  <c:v>395975.0176989526</c:v>
                </c:pt>
                <c:pt idx="605">
                  <c:v>398180.9514200806</c:v>
                </c:pt>
                <c:pt idx="606">
                  <c:v>399331.8886646374</c:v>
                </c:pt>
                <c:pt idx="607">
                  <c:v>400455.3276709085</c:v>
                </c:pt>
                <c:pt idx="608">
                  <c:v>401065.0175580368</c:v>
                </c:pt>
                <c:pt idx="609">
                  <c:v>401417.8328855938</c:v>
                </c:pt>
                <c:pt idx="610">
                  <c:v>402142.210933365</c:v>
                </c:pt>
                <c:pt idx="611">
                  <c:v>403552.3703412433</c:v>
                </c:pt>
                <c:pt idx="612">
                  <c:v>404805.4204291752</c:v>
                </c:pt>
                <c:pt idx="613">
                  <c:v>405979.915857134</c:v>
                </c:pt>
                <c:pt idx="614">
                  <c:v>407615.1339551061</c:v>
                </c:pt>
                <c:pt idx="615">
                  <c:v>409980.7133880848</c:v>
                </c:pt>
                <c:pt idx="616">
                  <c:v>412211.473488567</c:v>
                </c:pt>
                <c:pt idx="617">
                  <c:v>414374.8239228009</c:v>
                </c:pt>
                <c:pt idx="618">
                  <c:v>417004.4695239105</c:v>
                </c:pt>
                <c:pt idx="619">
                  <c:v>419367.2627084581</c:v>
                </c:pt>
                <c:pt idx="620">
                  <c:v>421096.6296847246</c:v>
                </c:pt>
                <c:pt idx="621">
                  <c:v>422509.2835568507</c:v>
                </c:pt>
                <c:pt idx="622">
                  <c:v>423763.5808769065</c:v>
                </c:pt>
                <c:pt idx="623">
                  <c:v>424938.6999209271</c:v>
                </c:pt>
                <c:pt idx="624">
                  <c:v>426574.2298269302</c:v>
                </c:pt>
                <c:pt idx="625">
                  <c:v>428439.9651639244</c:v>
                </c:pt>
                <c:pt idx="626">
                  <c:v>429420.8032164144</c:v>
                </c:pt>
                <c:pt idx="627">
                  <c:v>430459.1926266521</c:v>
                </c:pt>
                <c:pt idx="628">
                  <c:v>431526.3577157637</c:v>
                </c:pt>
                <c:pt idx="629">
                  <c:v>432607.9106443123</c:v>
                </c:pt>
                <c:pt idx="630">
                  <c:v>433696.6574925793</c:v>
                </c:pt>
                <c:pt idx="631">
                  <c:v>433789.0013007056</c:v>
                </c:pt>
                <c:pt idx="632">
                  <c:v>434883.1435887615</c:v>
                </c:pt>
                <c:pt idx="633">
                  <c:v>436478.1851167822</c:v>
                </c:pt>
                <c:pt idx="634">
                  <c:v>437823.6762647853</c:v>
                </c:pt>
                <c:pt idx="635">
                  <c:v>438544.3922227795</c:v>
                </c:pt>
                <c:pt idx="636">
                  <c:v>439952.7205857694</c:v>
                </c:pt>
                <c:pt idx="637">
                  <c:v>441204.8551512571</c:v>
                </c:pt>
                <c:pt idx="638">
                  <c:v>441878.8928179937</c:v>
                </c:pt>
                <c:pt idx="639">
                  <c:v>442763.8820353547</c:v>
                </c:pt>
                <c:pt idx="640">
                  <c:v>443254.347028028</c:v>
                </c:pt>
                <c:pt idx="641">
                  <c:v>443547.5499083574</c:v>
                </c:pt>
                <c:pt idx="642">
                  <c:v>443742.1217325148</c:v>
                </c:pt>
                <c:pt idx="643">
                  <c:v>444387.3780285863</c:v>
                </c:pt>
                <c:pt idx="644">
                  <c:v>444757.9765606147</c:v>
                </c:pt>
                <c:pt idx="645">
                  <c:v>444757.9765606147</c:v>
                </c:pt>
                <c:pt idx="646">
                  <c:v>444757.9765606147</c:v>
                </c:pt>
                <c:pt idx="647">
                  <c:v>444763.2495491056</c:v>
                </c:pt>
                <c:pt idx="648">
                  <c:v>444763.2495491056</c:v>
                </c:pt>
                <c:pt idx="649">
                  <c:v>444763.2495491056</c:v>
                </c:pt>
                <c:pt idx="650">
                  <c:v>444763.2495491056</c:v>
                </c:pt>
                <c:pt idx="651">
                  <c:v>444763.2495491056</c:v>
                </c:pt>
                <c:pt idx="652">
                  <c:v>444763.2495491056</c:v>
                </c:pt>
                <c:pt idx="653">
                  <c:v>444763.2495491056</c:v>
                </c:pt>
                <c:pt idx="654">
                  <c:v>444763.2495491056</c:v>
                </c:pt>
                <c:pt idx="655">
                  <c:v>444763.2495491056</c:v>
                </c:pt>
                <c:pt idx="656">
                  <c:v>444763.2495491056</c:v>
                </c:pt>
                <c:pt idx="657">
                  <c:v>444763.2495491056</c:v>
                </c:pt>
                <c:pt idx="658">
                  <c:v>444806.8999519644</c:v>
                </c:pt>
                <c:pt idx="659">
                  <c:v>446876.6955373866</c:v>
                </c:pt>
                <c:pt idx="660">
                  <c:v>449959.5637140904</c:v>
                </c:pt>
                <c:pt idx="661">
                  <c:v>452548.9681864351</c:v>
                </c:pt>
                <c:pt idx="662">
                  <c:v>454891.6408066002</c:v>
                </c:pt>
                <c:pt idx="663">
                  <c:v>456610.9475006754</c:v>
                </c:pt>
                <c:pt idx="664">
                  <c:v>459518.5712317058</c:v>
                </c:pt>
                <c:pt idx="665">
                  <c:v>461520.3534812137</c:v>
                </c:pt>
                <c:pt idx="666">
                  <c:v>464069.2149899605</c:v>
                </c:pt>
                <c:pt idx="667">
                  <c:v>466391.6161283267</c:v>
                </c:pt>
                <c:pt idx="668">
                  <c:v>470100.7870815025</c:v>
                </c:pt>
                <c:pt idx="669">
                  <c:v>475003.3429420831</c:v>
                </c:pt>
                <c:pt idx="670">
                  <c:v>480002.5912563662</c:v>
                </c:pt>
                <c:pt idx="671">
                  <c:v>484550.1857975005</c:v>
                </c:pt>
                <c:pt idx="672">
                  <c:v>488871.9534520604</c:v>
                </c:pt>
                <c:pt idx="673">
                  <c:v>492080.8076633331</c:v>
                </c:pt>
                <c:pt idx="674">
                  <c:v>494733.2051529622</c:v>
                </c:pt>
                <c:pt idx="675">
                  <c:v>498107.3742817695</c:v>
                </c:pt>
                <c:pt idx="676">
                  <c:v>500842.429230166</c:v>
                </c:pt>
                <c:pt idx="677">
                  <c:v>504757.927088357</c:v>
                </c:pt>
                <c:pt idx="678">
                  <c:v>507763.6464014451</c:v>
                </c:pt>
                <c:pt idx="679">
                  <c:v>510314.476441982</c:v>
                </c:pt>
                <c:pt idx="680">
                  <c:v>513137.8618462432</c:v>
                </c:pt>
                <c:pt idx="681">
                  <c:v>515097.5249323665</c:v>
                </c:pt>
                <c:pt idx="682">
                  <c:v>517125.326859421</c:v>
                </c:pt>
                <c:pt idx="683">
                  <c:v>519187.198206941</c:v>
                </c:pt>
                <c:pt idx="684">
                  <c:v>520766.1042646937</c:v>
                </c:pt>
                <c:pt idx="685">
                  <c:v>522603.5276775628</c:v>
                </c:pt>
                <c:pt idx="686">
                  <c:v>524570.20976799</c:v>
                </c:pt>
                <c:pt idx="687">
                  <c:v>527601.5211971964</c:v>
                </c:pt>
                <c:pt idx="688">
                  <c:v>530165.1472957923</c:v>
                </c:pt>
                <c:pt idx="689">
                  <c:v>532494.9307290831</c:v>
                </c:pt>
                <c:pt idx="690">
                  <c:v>533707.7928297212</c:v>
                </c:pt>
                <c:pt idx="691">
                  <c:v>534862.194264033</c:v>
                </c:pt>
                <c:pt idx="692">
                  <c:v>536987.3653651817</c:v>
                </c:pt>
                <c:pt idx="693">
                  <c:v>539097.9212997488</c:v>
                </c:pt>
                <c:pt idx="694">
                  <c:v>540201.169651025</c:v>
                </c:pt>
                <c:pt idx="695">
                  <c:v>540800.7642106559</c:v>
                </c:pt>
                <c:pt idx="696">
                  <c:v>541648.5318744641</c:v>
                </c:pt>
                <c:pt idx="697">
                  <c:v>542120.386090361</c:v>
                </c:pt>
                <c:pt idx="698">
                  <c:v>542404.2835823022</c:v>
                </c:pt>
                <c:pt idx="699">
                  <c:v>542594.2027122655</c:v>
                </c:pt>
                <c:pt idx="700">
                  <c:v>542594.2027122655</c:v>
                </c:pt>
                <c:pt idx="701">
                  <c:v>542594.2027122655</c:v>
                </c:pt>
                <c:pt idx="702">
                  <c:v>542594.2027122655</c:v>
                </c:pt>
                <c:pt idx="703">
                  <c:v>542633.5171278747</c:v>
                </c:pt>
                <c:pt idx="704">
                  <c:v>542701.1447196719</c:v>
                </c:pt>
                <c:pt idx="705">
                  <c:v>542782.9288995633</c:v>
                </c:pt>
                <c:pt idx="706">
                  <c:v>542871.7913735019</c:v>
                </c:pt>
                <c:pt idx="707">
                  <c:v>542964.1929944638</c:v>
                </c:pt>
                <c:pt idx="708">
                  <c:v>543558.3641889376</c:v>
                </c:pt>
                <c:pt idx="709">
                  <c:v>543903.4201701672</c:v>
                </c:pt>
                <c:pt idx="710">
                  <c:v>544123.9185447748</c:v>
                </c:pt>
                <c:pt idx="711">
                  <c:v>545282.1381160712</c:v>
                </c:pt>
                <c:pt idx="712">
                  <c:v>545909.2182857122</c:v>
                </c:pt>
                <c:pt idx="713">
                  <c:v>546770.7287545255</c:v>
                </c:pt>
                <c:pt idx="714">
                  <c:v>547749.4543729249</c:v>
                </c:pt>
                <c:pt idx="715">
                  <c:v>547786.7875661174</c:v>
                </c:pt>
                <c:pt idx="716">
                  <c:v>547853.4245467063</c:v>
                </c:pt>
                <c:pt idx="717">
                  <c:v>548434.7134209936</c:v>
                </c:pt>
                <c:pt idx="718">
                  <c:v>549273.32824213</c:v>
                </c:pt>
                <c:pt idx="719">
                  <c:v>549740.6060366908</c:v>
                </c:pt>
                <c:pt idx="720">
                  <c:v>550022.2153179641</c:v>
                </c:pt>
                <c:pt idx="721">
                  <c:v>550710.9903425934</c:v>
                </c:pt>
                <c:pt idx="722">
                  <c:v>551103.3482389008</c:v>
                </c:pt>
                <c:pt idx="723">
                  <c:v>551847.4975710474</c:v>
                </c:pt>
                <c:pt idx="724">
                  <c:v>553267.5426211133</c:v>
                </c:pt>
                <c:pt idx="725">
                  <c:v>554525.5355301391</c:v>
                </c:pt>
                <c:pt idx="726">
                  <c:v>555202.5023686447</c:v>
                </c:pt>
                <c:pt idx="727">
                  <c:v>555588.9561718902</c:v>
                </c:pt>
                <c:pt idx="728">
                  <c:v>555830.1534575057</c:v>
                </c:pt>
                <c:pt idx="729">
                  <c:v>555998.7224843063</c:v>
                </c:pt>
                <c:pt idx="730">
                  <c:v>555998.7224843063</c:v>
                </c:pt>
                <c:pt idx="731">
                  <c:v>555998.7224843063</c:v>
                </c:pt>
                <c:pt idx="732">
                  <c:v>555998.7224843063</c:v>
                </c:pt>
                <c:pt idx="733">
                  <c:v>555998.7224843063</c:v>
                </c:pt>
                <c:pt idx="734">
                  <c:v>555998.7224843063</c:v>
                </c:pt>
                <c:pt idx="735">
                  <c:v>555998.7224843063</c:v>
                </c:pt>
                <c:pt idx="736">
                  <c:v>556017.1056605638</c:v>
                </c:pt>
                <c:pt idx="737">
                  <c:v>556017.1056605638</c:v>
                </c:pt>
                <c:pt idx="738">
                  <c:v>556017.1056605638</c:v>
                </c:pt>
                <c:pt idx="739">
                  <c:v>556017.1056605638</c:v>
                </c:pt>
                <c:pt idx="740">
                  <c:v>556017.1056605638</c:v>
                </c:pt>
                <c:pt idx="741">
                  <c:v>556017.1056605638</c:v>
                </c:pt>
                <c:pt idx="742">
                  <c:v>556017.1056605638</c:v>
                </c:pt>
                <c:pt idx="743">
                  <c:v>556017.1056605638</c:v>
                </c:pt>
                <c:pt idx="744">
                  <c:v>556017.1056605638</c:v>
                </c:pt>
                <c:pt idx="745">
                  <c:v>556017.1056605638</c:v>
                </c:pt>
                <c:pt idx="746">
                  <c:v>556017.1056605638</c:v>
                </c:pt>
                <c:pt idx="747">
                  <c:v>556017.1056605638</c:v>
                </c:pt>
                <c:pt idx="748">
                  <c:v>556017.1056605638</c:v>
                </c:pt>
                <c:pt idx="749">
                  <c:v>556017.1056605638</c:v>
                </c:pt>
                <c:pt idx="750">
                  <c:v>556017.1056605638</c:v>
                </c:pt>
                <c:pt idx="751">
                  <c:v>556017.1056605638</c:v>
                </c:pt>
                <c:pt idx="752">
                  <c:v>556017.1056605638</c:v>
                </c:pt>
                <c:pt idx="753">
                  <c:v>556017.1056605638</c:v>
                </c:pt>
                <c:pt idx="754">
                  <c:v>556017.1056605638</c:v>
                </c:pt>
                <c:pt idx="755">
                  <c:v>556017.1056605638</c:v>
                </c:pt>
                <c:pt idx="756">
                  <c:v>556017.1056605638</c:v>
                </c:pt>
                <c:pt idx="757">
                  <c:v>556017.1056605638</c:v>
                </c:pt>
                <c:pt idx="758">
                  <c:v>556511.6276764613</c:v>
                </c:pt>
                <c:pt idx="759">
                  <c:v>557306.859068403</c:v>
                </c:pt>
                <c:pt idx="760">
                  <c:v>557306.859068403</c:v>
                </c:pt>
                <c:pt idx="761">
                  <c:v>557327.6224923774</c:v>
                </c:pt>
                <c:pt idx="762">
                  <c:v>557327.6224923774</c:v>
                </c:pt>
                <c:pt idx="763">
                  <c:v>557327.6224923774</c:v>
                </c:pt>
                <c:pt idx="764">
                  <c:v>557327.6224923774</c:v>
                </c:pt>
                <c:pt idx="765">
                  <c:v>557327.6224923774</c:v>
                </c:pt>
                <c:pt idx="766">
                  <c:v>557327.6224923774</c:v>
                </c:pt>
                <c:pt idx="767">
                  <c:v>557625.5136143627</c:v>
                </c:pt>
                <c:pt idx="768">
                  <c:v>558322.4295593481</c:v>
                </c:pt>
                <c:pt idx="769">
                  <c:v>559218.8579158335</c:v>
                </c:pt>
                <c:pt idx="770">
                  <c:v>560215.0424780691</c:v>
                </c:pt>
                <c:pt idx="771">
                  <c:v>560761.1051431795</c:v>
                </c:pt>
                <c:pt idx="772">
                  <c:v>561082.1068597275</c:v>
                </c:pt>
                <c:pt idx="773">
                  <c:v>561290.5781019942</c:v>
                </c:pt>
                <c:pt idx="774">
                  <c:v>561290.5781019942</c:v>
                </c:pt>
                <c:pt idx="775">
                  <c:v>561290.5781019942</c:v>
                </c:pt>
                <c:pt idx="776">
                  <c:v>561290.5781019942</c:v>
                </c:pt>
                <c:pt idx="777">
                  <c:v>561331.0520246223</c:v>
                </c:pt>
                <c:pt idx="778">
                  <c:v>562399.2593699291</c:v>
                </c:pt>
                <c:pt idx="779">
                  <c:v>562981.3334265752</c:v>
                </c:pt>
                <c:pt idx="780">
                  <c:v>562981.3334265752</c:v>
                </c:pt>
                <c:pt idx="781">
                  <c:v>562981.3334265752</c:v>
                </c:pt>
                <c:pt idx="782">
                  <c:v>562981.3334265752</c:v>
                </c:pt>
                <c:pt idx="783">
                  <c:v>562981.3334265752</c:v>
                </c:pt>
                <c:pt idx="784">
                  <c:v>562981.3334265752</c:v>
                </c:pt>
                <c:pt idx="785">
                  <c:v>562981.3334265752</c:v>
                </c:pt>
                <c:pt idx="786">
                  <c:v>562981.3334265752</c:v>
                </c:pt>
                <c:pt idx="787">
                  <c:v>563020.5794027196</c:v>
                </c:pt>
                <c:pt idx="788">
                  <c:v>563020.5794027196</c:v>
                </c:pt>
                <c:pt idx="789">
                  <c:v>563020.5794027196</c:v>
                </c:pt>
                <c:pt idx="790">
                  <c:v>563020.5794027196</c:v>
                </c:pt>
                <c:pt idx="791">
                  <c:v>563020.5794027196</c:v>
                </c:pt>
                <c:pt idx="792">
                  <c:v>563020.5794027196</c:v>
                </c:pt>
                <c:pt idx="793">
                  <c:v>563020.5794027196</c:v>
                </c:pt>
                <c:pt idx="794">
                  <c:v>563020.5794027196</c:v>
                </c:pt>
                <c:pt idx="795">
                  <c:v>563020.5794027196</c:v>
                </c:pt>
                <c:pt idx="796">
                  <c:v>563020.5794027196</c:v>
                </c:pt>
                <c:pt idx="797">
                  <c:v>563047.1288671974</c:v>
                </c:pt>
                <c:pt idx="798">
                  <c:v>563047.1288671974</c:v>
                </c:pt>
                <c:pt idx="799">
                  <c:v>563047.1288671974</c:v>
                </c:pt>
                <c:pt idx="800">
                  <c:v>563047.1288671974</c:v>
                </c:pt>
                <c:pt idx="801">
                  <c:v>563076.2326787137</c:v>
                </c:pt>
                <c:pt idx="802">
                  <c:v>563138.7549684646</c:v>
                </c:pt>
                <c:pt idx="803">
                  <c:v>563217.9864973328</c:v>
                </c:pt>
                <c:pt idx="804">
                  <c:v>563217.9864973328</c:v>
                </c:pt>
                <c:pt idx="805">
                  <c:v>563217.9864973328</c:v>
                </c:pt>
                <c:pt idx="806">
                  <c:v>563217.9864973328</c:v>
                </c:pt>
                <c:pt idx="807">
                  <c:v>563250.3829378735</c:v>
                </c:pt>
                <c:pt idx="808">
                  <c:v>563250.3829378735</c:v>
                </c:pt>
                <c:pt idx="809">
                  <c:v>563250.3829378735</c:v>
                </c:pt>
                <c:pt idx="810">
                  <c:v>563250.3829378735</c:v>
                </c:pt>
                <c:pt idx="811">
                  <c:v>563279.8521853936</c:v>
                </c:pt>
                <c:pt idx="812">
                  <c:v>563342.5571931465</c:v>
                </c:pt>
                <c:pt idx="813">
                  <c:v>563421.8800810157</c:v>
                </c:pt>
                <c:pt idx="814">
                  <c:v>563421.8800810157</c:v>
                </c:pt>
                <c:pt idx="815">
                  <c:v>563421.8800810157</c:v>
                </c:pt>
                <c:pt idx="816">
                  <c:v>563640.7436139867</c:v>
                </c:pt>
                <c:pt idx="817">
                  <c:v>563798.145764465</c:v>
                </c:pt>
                <c:pt idx="818">
                  <c:v>563924.8172236968</c:v>
                </c:pt>
                <c:pt idx="819">
                  <c:v>565036.1233373055</c:v>
                </c:pt>
                <c:pt idx="820">
                  <c:v>565639.7467781026</c:v>
                </c:pt>
                <c:pt idx="821">
                  <c:v>566489.5288824938</c:v>
                </c:pt>
                <c:pt idx="822">
                  <c:v>566962.3903186823</c:v>
                </c:pt>
                <c:pt idx="823">
                  <c:v>567246.7914207693</c:v>
                </c:pt>
                <c:pt idx="824">
                  <c:v>567246.7914207693</c:v>
                </c:pt>
                <c:pt idx="825">
                  <c:v>567246.7914207693</c:v>
                </c:pt>
                <c:pt idx="826">
                  <c:v>567246.7914207693</c:v>
                </c:pt>
                <c:pt idx="827">
                  <c:v>567246.7914207693</c:v>
                </c:pt>
                <c:pt idx="828">
                  <c:v>567254.8715741955</c:v>
                </c:pt>
                <c:pt idx="829">
                  <c:v>567806.8820349012</c:v>
                </c:pt>
                <c:pt idx="830">
                  <c:v>568130.857649247</c:v>
                </c:pt>
                <c:pt idx="831">
                  <c:v>568130.857649247</c:v>
                </c:pt>
                <c:pt idx="832">
                  <c:v>568130.857649247</c:v>
                </c:pt>
                <c:pt idx="833">
                  <c:v>568130.857649247</c:v>
                </c:pt>
                <c:pt idx="834">
                  <c:v>568130.857649247</c:v>
                </c:pt>
                <c:pt idx="835">
                  <c:v>568130.857649247</c:v>
                </c:pt>
                <c:pt idx="836">
                  <c:v>568495.9864617068</c:v>
                </c:pt>
                <c:pt idx="837">
                  <c:v>568495.9864617068</c:v>
                </c:pt>
                <c:pt idx="838">
                  <c:v>568495.9864617068</c:v>
                </c:pt>
                <c:pt idx="839">
                  <c:v>568495.9864617068</c:v>
                </c:pt>
                <c:pt idx="840">
                  <c:v>568495.9864617068</c:v>
                </c:pt>
                <c:pt idx="841">
                  <c:v>568495.9864617068</c:v>
                </c:pt>
                <c:pt idx="842">
                  <c:v>568495.9864617068</c:v>
                </c:pt>
                <c:pt idx="843">
                  <c:v>568508.0927612898</c:v>
                </c:pt>
                <c:pt idx="844">
                  <c:v>568562.116295074</c:v>
                </c:pt>
                <c:pt idx="845">
                  <c:v>568637.0984459588</c:v>
                </c:pt>
                <c:pt idx="846">
                  <c:v>568637.0984459588</c:v>
                </c:pt>
                <c:pt idx="847">
                  <c:v>568637.0984459588</c:v>
                </c:pt>
                <c:pt idx="848">
                  <c:v>568637.0984459588</c:v>
                </c:pt>
                <c:pt idx="849">
                  <c:v>568669.2293003756</c:v>
                </c:pt>
                <c:pt idx="850">
                  <c:v>568733.2651115766</c:v>
                </c:pt>
                <c:pt idx="851">
                  <c:v>568813.25340117</c:v>
                </c:pt>
                <c:pt idx="852">
                  <c:v>569901.2179299593</c:v>
                </c:pt>
                <c:pt idx="853">
                  <c:v>570993.1705783467</c:v>
                </c:pt>
                <c:pt idx="854">
                  <c:v>571587.1172865332</c:v>
                </c:pt>
                <c:pt idx="855">
                  <c:v>571932.0610246192</c:v>
                </c:pt>
                <c:pt idx="856">
                  <c:v>572652.503277655</c:v>
                </c:pt>
                <c:pt idx="857">
                  <c:v>572652.503277655</c:v>
                </c:pt>
                <c:pt idx="858">
                  <c:v>572652.503277655</c:v>
                </c:pt>
                <c:pt idx="859">
                  <c:v>572652.503277655</c:v>
                </c:pt>
                <c:pt idx="860">
                  <c:v>572652.503277655</c:v>
                </c:pt>
                <c:pt idx="861">
                  <c:v>572652.503277655</c:v>
                </c:pt>
                <c:pt idx="862">
                  <c:v>573101.9518813444</c:v>
                </c:pt>
                <c:pt idx="863">
                  <c:v>573101.9518813444</c:v>
                </c:pt>
                <c:pt idx="864">
                  <c:v>573101.9518813444</c:v>
                </c:pt>
                <c:pt idx="865">
                  <c:v>573117.081128793</c:v>
                </c:pt>
                <c:pt idx="866">
                  <c:v>573672.61613651</c:v>
                </c:pt>
                <c:pt idx="867">
                  <c:v>573998.354024361</c:v>
                </c:pt>
                <c:pt idx="868">
                  <c:v>575209.1933522795</c:v>
                </c:pt>
                <c:pt idx="869">
                  <c:v>576362.5834002314</c:v>
                </c:pt>
                <c:pt idx="870">
                  <c:v>577987.2488082001</c:v>
                </c:pt>
                <c:pt idx="871">
                  <c:v>579347.5518961772</c:v>
                </c:pt>
                <c:pt idx="872">
                  <c:v>581075.6738241585</c:v>
                </c:pt>
                <c:pt idx="873">
                  <c:v>581987.7051721419</c:v>
                </c:pt>
                <c:pt idx="874">
                  <c:v>582991.6912301263</c:v>
                </c:pt>
                <c:pt idx="875">
                  <c:v>583541.6546431112</c:v>
                </c:pt>
                <c:pt idx="876">
                  <c:v>583864.6067335965</c:v>
                </c:pt>
                <c:pt idx="877">
                  <c:v>584574.053162832</c:v>
                </c:pt>
                <c:pt idx="878">
                  <c:v>584976.7467614423</c:v>
                </c:pt>
                <c:pt idx="879">
                  <c:v>585226.0639447403</c:v>
                </c:pt>
                <c:pt idx="880">
                  <c:v>585398.692920382</c:v>
                </c:pt>
                <c:pt idx="881">
                  <c:v>585398.692920382</c:v>
                </c:pt>
                <c:pt idx="882">
                  <c:v>585398.692920382</c:v>
                </c:pt>
                <c:pt idx="883">
                  <c:v>585398.692920382</c:v>
                </c:pt>
                <c:pt idx="884">
                  <c:v>585686.926701346</c:v>
                </c:pt>
                <c:pt idx="885">
                  <c:v>585879.0139758208</c:v>
                </c:pt>
                <c:pt idx="886">
                  <c:v>586023.027997051</c:v>
                </c:pt>
                <c:pt idx="887">
                  <c:v>586143.0053916589</c:v>
                </c:pt>
                <c:pt idx="888">
                  <c:v>586250.9644729556</c:v>
                </c:pt>
                <c:pt idx="889">
                  <c:v>586352.9143975966</c:v>
                </c:pt>
                <c:pt idx="890">
                  <c:v>586451.85974391</c:v>
                </c:pt>
                <c:pt idx="891">
                  <c:v>586451.85974391</c:v>
                </c:pt>
                <c:pt idx="892">
                  <c:v>586451.85974391</c:v>
                </c:pt>
                <c:pt idx="893">
                  <c:v>586451.85974391</c:v>
                </c:pt>
                <c:pt idx="894">
                  <c:v>586451.85974391</c:v>
                </c:pt>
                <c:pt idx="895">
                  <c:v>586641.6444049681</c:v>
                </c:pt>
                <c:pt idx="896">
                  <c:v>586641.6444049681</c:v>
                </c:pt>
                <c:pt idx="897">
                  <c:v>586641.6444049681</c:v>
                </c:pt>
                <c:pt idx="898">
                  <c:v>586641.6444049681</c:v>
                </c:pt>
                <c:pt idx="899">
                  <c:v>586641.6444049681</c:v>
                </c:pt>
                <c:pt idx="900">
                  <c:v>586641.6444049681</c:v>
                </c:pt>
                <c:pt idx="901">
                  <c:v>586660.926483783</c:v>
                </c:pt>
                <c:pt idx="902">
                  <c:v>586660.926483783</c:v>
                </c:pt>
                <c:pt idx="903">
                  <c:v>586660.926483783</c:v>
                </c:pt>
                <c:pt idx="904">
                  <c:v>586660.926483783</c:v>
                </c:pt>
                <c:pt idx="905">
                  <c:v>586689.5760836952</c:v>
                </c:pt>
                <c:pt idx="906">
                  <c:v>587251.8712676442</c:v>
                </c:pt>
                <c:pt idx="907">
                  <c:v>587580.9892436115</c:v>
                </c:pt>
                <c:pt idx="908">
                  <c:v>587793.5186155878</c:v>
                </c:pt>
                <c:pt idx="909">
                  <c:v>587947.7536855688</c:v>
                </c:pt>
                <c:pt idx="910">
                  <c:v>588572.841604552</c:v>
                </c:pt>
                <c:pt idx="911">
                  <c:v>588933.3559480363</c:v>
                </c:pt>
                <c:pt idx="912">
                  <c:v>589661.5835037712</c:v>
                </c:pt>
                <c:pt idx="913">
                  <c:v>590573.6676656313</c:v>
                </c:pt>
                <c:pt idx="914">
                  <c:v>591077.6801305542</c:v>
                </c:pt>
                <c:pt idx="915">
                  <c:v>591377.6567470084</c:v>
                </c:pt>
                <c:pt idx="916">
                  <c:v>591575.6154392282</c:v>
                </c:pt>
                <c:pt idx="917">
                  <c:v>591722.565169331</c:v>
                </c:pt>
                <c:pt idx="918">
                  <c:v>591844.010418375</c:v>
                </c:pt>
                <c:pt idx="919">
                  <c:v>591952.7034268898</c:v>
                </c:pt>
                <c:pt idx="920">
                  <c:v>592555.02031514</c:v>
                </c:pt>
                <c:pt idx="921">
                  <c:v>592904.1491432579</c:v>
                </c:pt>
                <c:pt idx="922">
                  <c:v>593126.6839413096</c:v>
                </c:pt>
                <c:pt idx="923">
                  <c:v>593785.921724328</c:v>
                </c:pt>
                <c:pt idx="924">
                  <c:v>593785.921724328</c:v>
                </c:pt>
                <c:pt idx="925">
                  <c:v>593785.921724328</c:v>
                </c:pt>
                <c:pt idx="926">
                  <c:v>593785.921724328</c:v>
                </c:pt>
                <c:pt idx="927">
                  <c:v>593785.921724328</c:v>
                </c:pt>
                <c:pt idx="928">
                  <c:v>593785.921724328</c:v>
                </c:pt>
                <c:pt idx="929">
                  <c:v>593785.921724328</c:v>
                </c:pt>
                <c:pt idx="930">
                  <c:v>593785.921724328</c:v>
                </c:pt>
                <c:pt idx="931">
                  <c:v>593785.921724328</c:v>
                </c:pt>
                <c:pt idx="932">
                  <c:v>593785.921724328</c:v>
                </c:pt>
                <c:pt idx="933">
                  <c:v>593785.921724328</c:v>
                </c:pt>
                <c:pt idx="934">
                  <c:v>593785.921724328</c:v>
                </c:pt>
                <c:pt idx="935">
                  <c:v>593785.921724328</c:v>
                </c:pt>
                <c:pt idx="936">
                  <c:v>593785.921724328</c:v>
                </c:pt>
                <c:pt idx="937">
                  <c:v>595326.7821271412</c:v>
                </c:pt>
                <c:pt idx="938">
                  <c:v>596645.1827125405</c:v>
                </c:pt>
                <c:pt idx="939">
                  <c:v>597352.3533892328</c:v>
                </c:pt>
                <c:pt idx="940">
                  <c:v>597352.3533892328</c:v>
                </c:pt>
                <c:pt idx="941">
                  <c:v>597352.3533892328</c:v>
                </c:pt>
                <c:pt idx="942">
                  <c:v>597899.6978958067</c:v>
                </c:pt>
                <c:pt idx="943">
                  <c:v>597899.6978958067</c:v>
                </c:pt>
                <c:pt idx="944">
                  <c:v>597899.6978958067</c:v>
                </c:pt>
                <c:pt idx="945">
                  <c:v>597899.6978958067</c:v>
                </c:pt>
                <c:pt idx="946">
                  <c:v>597899.6978958067</c:v>
                </c:pt>
                <c:pt idx="947">
                  <c:v>597899.6978958067</c:v>
                </c:pt>
                <c:pt idx="948">
                  <c:v>597899.6978958067</c:v>
                </c:pt>
                <c:pt idx="949">
                  <c:v>597899.6978958067</c:v>
                </c:pt>
                <c:pt idx="950">
                  <c:v>598001.308209646</c:v>
                </c:pt>
                <c:pt idx="951">
                  <c:v>598100.0837505586</c:v>
                </c:pt>
                <c:pt idx="952">
                  <c:v>599197.4419050074</c:v>
                </c:pt>
                <c:pt idx="953">
                  <c:v>599294.0913662247</c:v>
                </c:pt>
                <c:pt idx="954">
                  <c:v>599390.386480826</c:v>
                </c:pt>
                <c:pt idx="955">
                  <c:v>599486.5044221195</c:v>
                </c:pt>
                <c:pt idx="956">
                  <c:v>599486.5044221195</c:v>
                </c:pt>
                <c:pt idx="957">
                  <c:v>599486.5044221195</c:v>
                </c:pt>
                <c:pt idx="958">
                  <c:v>599957.4673367685</c:v>
                </c:pt>
                <c:pt idx="959">
                  <c:v>600740.9191780858</c:v>
                </c:pt>
                <c:pt idx="960">
                  <c:v>601680.615482737</c:v>
                </c:pt>
                <c:pt idx="961">
                  <c:v>602198.4340190556</c:v>
                </c:pt>
                <c:pt idx="962">
                  <c:v>603005.3136712075</c:v>
                </c:pt>
                <c:pt idx="963">
                  <c:v>603456.7238812762</c:v>
                </c:pt>
                <c:pt idx="964">
                  <c:v>603730.3993703034</c:v>
                </c:pt>
                <c:pt idx="965">
                  <c:v>603730.3993703034</c:v>
                </c:pt>
                <c:pt idx="966">
                  <c:v>603730.3993703034</c:v>
                </c:pt>
                <c:pt idx="967">
                  <c:v>603730.3993703034</c:v>
                </c:pt>
                <c:pt idx="968">
                  <c:v>603730.3993703034</c:v>
                </c:pt>
                <c:pt idx="969">
                  <c:v>603730.3993703034</c:v>
                </c:pt>
                <c:pt idx="970">
                  <c:v>603730.3993703034</c:v>
                </c:pt>
                <c:pt idx="971">
                  <c:v>603730.3993703034</c:v>
                </c:pt>
                <c:pt idx="972">
                  <c:v>603730.3993703034</c:v>
                </c:pt>
                <c:pt idx="973">
                  <c:v>603730.3993703034</c:v>
                </c:pt>
                <c:pt idx="974">
                  <c:v>603730.3993703034</c:v>
                </c:pt>
                <c:pt idx="975">
                  <c:v>603730.3993703034</c:v>
                </c:pt>
                <c:pt idx="976">
                  <c:v>603730.3993703034</c:v>
                </c:pt>
                <c:pt idx="977">
                  <c:v>603753.4858578593</c:v>
                </c:pt>
                <c:pt idx="978">
                  <c:v>603812.99948563</c:v>
                </c:pt>
                <c:pt idx="979">
                  <c:v>603890.726683508</c:v>
                </c:pt>
                <c:pt idx="980">
                  <c:v>603977.56066644</c:v>
                </c:pt>
                <c:pt idx="981">
                  <c:v>604068.9480418985</c:v>
                </c:pt>
                <c:pt idx="982">
                  <c:v>604662.6121136206</c:v>
                </c:pt>
                <c:pt idx="983">
                  <c:v>605507.4145334744</c:v>
                </c:pt>
                <c:pt idx="984">
                  <c:v>606477.7861273941</c:v>
                </c:pt>
                <c:pt idx="985">
                  <c:v>607010.9423083466</c:v>
                </c:pt>
                <c:pt idx="986">
                  <c:v>607825.4907828156</c:v>
                </c:pt>
                <c:pt idx="987">
                  <c:v>608280.7354040428</c:v>
                </c:pt>
                <c:pt idx="988">
                  <c:v>608556.3280986492</c:v>
                </c:pt>
                <c:pt idx="989">
                  <c:v>608742.0948299452</c:v>
                </c:pt>
                <c:pt idx="990">
                  <c:v>608882.948579586</c:v>
                </c:pt>
                <c:pt idx="991">
                  <c:v>609001.3458383991</c:v>
                </c:pt>
                <c:pt idx="992">
                  <c:v>609108.5148517984</c:v>
                </c:pt>
                <c:pt idx="993">
                  <c:v>610710.0697424908</c:v>
                </c:pt>
                <c:pt idx="994">
                  <c:v>611558.8175718298</c:v>
                </c:pt>
                <c:pt idx="995">
                  <c:v>612031.161870492</c:v>
                </c:pt>
                <c:pt idx="996">
                  <c:v>612315.3044038158</c:v>
                </c:pt>
                <c:pt idx="997">
                  <c:v>613005.3460544705</c:v>
                </c:pt>
                <c:pt idx="998">
                  <c:v>613398.3372637906</c:v>
                </c:pt>
                <c:pt idx="999">
                  <c:v>614642.8032524434</c:v>
                </c:pt>
                <c:pt idx="1000">
                  <c:v>615813.0066307626</c:v>
                </c:pt>
                <c:pt idx="1001">
                  <c:v>617946.0787039149</c:v>
                </c:pt>
                <c:pt idx="1002">
                  <c:v>620060.5851244838</c:v>
                </c:pt>
                <c:pt idx="1003">
                  <c:v>622165.808718761</c:v>
                </c:pt>
                <c:pt idx="1004">
                  <c:v>623766.3908998923</c:v>
                </c:pt>
                <c:pt idx="1005">
                  <c:v>625114.6523744507</c:v>
                </c:pt>
                <c:pt idx="1006">
                  <c:v>627336.7534957226</c:v>
                </c:pt>
                <c:pt idx="1007">
                  <c:v>629495.7744403514</c:v>
                </c:pt>
                <c:pt idx="1008">
                  <c:v>630623.2552966585</c:v>
                </c:pt>
                <c:pt idx="1009">
                  <c:v>631234.9661088048</c:v>
                </c:pt>
                <c:pt idx="1010">
                  <c:v>631234.9661088048</c:v>
                </c:pt>
                <c:pt idx="1011">
                  <c:v>631234.9661088048</c:v>
                </c:pt>
                <c:pt idx="1012">
                  <c:v>631234.9661088048</c:v>
                </c:pt>
                <c:pt idx="1013">
                  <c:v>631234.9661088048</c:v>
                </c:pt>
                <c:pt idx="1014">
                  <c:v>631315.7746906703</c:v>
                </c:pt>
                <c:pt idx="1015">
                  <c:v>632404.1493655958</c:v>
                </c:pt>
                <c:pt idx="1016">
                  <c:v>633996.3070870513</c:v>
                </c:pt>
                <c:pt idx="1017">
                  <c:v>635340.3563317718</c:v>
                </c:pt>
                <c:pt idx="1018">
                  <c:v>636060.3513381248</c:v>
                </c:pt>
                <c:pt idx="1019">
                  <c:v>636060.3513381248</c:v>
                </c:pt>
                <c:pt idx="1020">
                  <c:v>636060.3513381248</c:v>
                </c:pt>
                <c:pt idx="1021">
                  <c:v>636060.3513381248</c:v>
                </c:pt>
                <c:pt idx="1022">
                  <c:v>636060.3513381248</c:v>
                </c:pt>
                <c:pt idx="1023">
                  <c:v>636082.0438010593</c:v>
                </c:pt>
                <c:pt idx="1024">
                  <c:v>636082.0438010593</c:v>
                </c:pt>
                <c:pt idx="1025">
                  <c:v>636082.0438010593</c:v>
                </c:pt>
                <c:pt idx="1026">
                  <c:v>636082.0438010593</c:v>
                </c:pt>
                <c:pt idx="1027">
                  <c:v>636110.8440499792</c:v>
                </c:pt>
                <c:pt idx="1028">
                  <c:v>637173.2145584319</c:v>
                </c:pt>
                <c:pt idx="1029">
                  <c:v>638252.370196651</c:v>
                </c:pt>
                <c:pt idx="1030">
                  <c:v>639339.9183997533</c:v>
                </c:pt>
                <c:pt idx="1031">
                  <c:v>640431.6628852972</c:v>
                </c:pt>
                <c:pt idx="1032">
                  <c:v>642025.5055120619</c:v>
                </c:pt>
                <c:pt idx="1033">
                  <c:v>642870.397209437</c:v>
                </c:pt>
                <c:pt idx="1034">
                  <c:v>643340.8134421173</c:v>
                </c:pt>
                <c:pt idx="1035">
                  <c:v>644623.9919424502</c:v>
                </c:pt>
                <c:pt idx="1036">
                  <c:v>647313.5515766093</c:v>
                </c:pt>
                <c:pt idx="1037">
                  <c:v>651706.3017776816</c:v>
                </c:pt>
                <c:pt idx="1038">
                  <c:v>655450.6472622106</c:v>
                </c:pt>
                <c:pt idx="1039">
                  <c:v>657870.7903884678</c:v>
                </c:pt>
                <c:pt idx="1040">
                  <c:v>662128.8323355892</c:v>
                </c:pt>
                <c:pt idx="1041">
                  <c:v>664305.8236931426</c:v>
                </c:pt>
                <c:pt idx="1042">
                  <c:v>665942.289755912</c:v>
                </c:pt>
                <c:pt idx="1043">
                  <c:v>666808.4931712896</c:v>
                </c:pt>
                <c:pt idx="1044">
                  <c:v>667289.565262971</c:v>
                </c:pt>
                <c:pt idx="1045">
                  <c:v>668078.0716928046</c:v>
                </c:pt>
                <c:pt idx="1046">
                  <c:v>668078.0716928046</c:v>
                </c:pt>
                <c:pt idx="1047">
                  <c:v>668097.1538762521</c:v>
                </c:pt>
                <c:pt idx="1048">
                  <c:v>668154.6653519686</c:v>
                </c:pt>
                <c:pt idx="1049">
                  <c:v>668231.3914738196</c:v>
                </c:pt>
                <c:pt idx="1050">
                  <c:v>668231.3914738196</c:v>
                </c:pt>
                <c:pt idx="1051">
                  <c:v>668231.3914738196</c:v>
                </c:pt>
                <c:pt idx="1052">
                  <c:v>669699.9304110383</c:v>
                </c:pt>
                <c:pt idx="1053">
                  <c:v>670982.1702636405</c:v>
                </c:pt>
                <c:pt idx="1054">
                  <c:v>675171.2605739343</c:v>
                </c:pt>
                <c:pt idx="1055">
                  <c:v>683813.7761130739</c:v>
                </c:pt>
                <c:pt idx="1056">
                  <c:v>689183.0042666364</c:v>
                </c:pt>
                <c:pt idx="1057">
                  <c:v>691915.5887274105</c:v>
                </c:pt>
                <c:pt idx="1058">
                  <c:v>693329.8513417902</c:v>
                </c:pt>
                <c:pt idx="1059">
                  <c:v>694084.9530329728</c:v>
                </c:pt>
                <c:pt idx="1060">
                  <c:v>694084.9530329728</c:v>
                </c:pt>
                <c:pt idx="1061">
                  <c:v>694095.6840317576</c:v>
                </c:pt>
                <c:pt idx="1062">
                  <c:v>694149.0199151428</c:v>
                </c:pt>
                <c:pt idx="1063">
                  <c:v>694149.0199151428</c:v>
                </c:pt>
                <c:pt idx="1064">
                  <c:v>694149.0199151428</c:v>
                </c:pt>
                <c:pt idx="1065">
                  <c:v>696114.6350725533</c:v>
                </c:pt>
                <c:pt idx="1066">
                  <c:v>697145.4130352513</c:v>
                </c:pt>
                <c:pt idx="1067">
                  <c:v>697708.772400593</c:v>
                </c:pt>
                <c:pt idx="1068">
                  <c:v>697708.772400593</c:v>
                </c:pt>
                <c:pt idx="1069">
                  <c:v>697708.772400593</c:v>
                </c:pt>
                <c:pt idx="1070">
                  <c:v>697708.772400593</c:v>
                </c:pt>
                <c:pt idx="1071">
                  <c:v>697708.772400593</c:v>
                </c:pt>
                <c:pt idx="1072">
                  <c:v>697708.772400593</c:v>
                </c:pt>
                <c:pt idx="1073">
                  <c:v>700483.8915841622</c:v>
                </c:pt>
                <c:pt idx="1074">
                  <c:v>702419.4215599396</c:v>
                </c:pt>
                <c:pt idx="1075">
                  <c:v>705435.156931821</c:v>
                </c:pt>
                <c:pt idx="1076">
                  <c:v>705490.9950017545</c:v>
                </c:pt>
                <c:pt idx="1077">
                  <c:v>705566.884420714</c:v>
                </c:pt>
                <c:pt idx="1078">
                  <c:v>706152.7995141865</c:v>
                </c:pt>
                <c:pt idx="1079">
                  <c:v>706493.7274449155</c:v>
                </c:pt>
                <c:pt idx="1080">
                  <c:v>706712.1617942727</c:v>
                </c:pt>
                <c:pt idx="1081">
                  <c:v>706869.349352944</c:v>
                </c:pt>
                <c:pt idx="1082">
                  <c:v>706995.9135162726</c:v>
                </c:pt>
                <c:pt idx="1083">
                  <c:v>707107.1659819295</c:v>
                </c:pt>
                <c:pt idx="1084">
                  <c:v>707210.7625987508</c:v>
                </c:pt>
                <c:pt idx="1085">
                  <c:v>707810.5312911541</c:v>
                </c:pt>
                <c:pt idx="1086">
                  <c:v>708658.3860213485</c:v>
                </c:pt>
                <c:pt idx="1087">
                  <c:v>709630.2837704385</c:v>
                </c:pt>
                <c:pt idx="1088">
                  <c:v>711164.2030289762</c:v>
                </c:pt>
                <c:pt idx="1089">
                  <c:v>712479.1330422378</c:v>
                </c:pt>
                <c:pt idx="1090">
                  <c:v>713684.5684328613</c:v>
                </c:pt>
                <c:pt idx="1091">
                  <c:v>714835.2565121659</c:v>
                </c:pt>
                <c:pt idx="1092">
                  <c:v>715458.570935811</c:v>
                </c:pt>
                <c:pt idx="1093">
                  <c:v>715818.1985316261</c:v>
                </c:pt>
                <c:pt idx="1094">
                  <c:v>716545.9827135266</c:v>
                </c:pt>
                <c:pt idx="1095">
                  <c:v>716957.8451884695</c:v>
                </c:pt>
                <c:pt idx="1096">
                  <c:v>717211.7468099336</c:v>
                </c:pt>
                <c:pt idx="1097">
                  <c:v>717211.7468099336</c:v>
                </c:pt>
                <c:pt idx="1098">
                  <c:v>717597.1777912888</c:v>
                </c:pt>
                <c:pt idx="1099">
                  <c:v>717837.8636659592</c:v>
                </c:pt>
                <c:pt idx="1100">
                  <c:v>718006.1769872871</c:v>
                </c:pt>
                <c:pt idx="1101">
                  <c:v>718138.3040319437</c:v>
                </c:pt>
                <c:pt idx="1102">
                  <c:v>718138.3040319437</c:v>
                </c:pt>
                <c:pt idx="1103">
                  <c:v>718138.3040319437</c:v>
                </c:pt>
                <c:pt idx="1104">
                  <c:v>718138.3040319437</c:v>
                </c:pt>
                <c:pt idx="1105">
                  <c:v>718138.3040319437</c:v>
                </c:pt>
                <c:pt idx="1106">
                  <c:v>718138.3040319437</c:v>
                </c:pt>
                <c:pt idx="1107">
                  <c:v>718138.3040319437</c:v>
                </c:pt>
                <c:pt idx="1108">
                  <c:v>718138.3040319437</c:v>
                </c:pt>
                <c:pt idx="1109">
                  <c:v>718138.3040319437</c:v>
                </c:pt>
                <c:pt idx="1110">
                  <c:v>718667.909226251</c:v>
                </c:pt>
                <c:pt idx="1111">
                  <c:v>718980.6822073973</c:v>
                </c:pt>
                <c:pt idx="1112">
                  <c:v>719685.0390819632</c:v>
                </c:pt>
                <c:pt idx="1113">
                  <c:v>720085.187903239</c:v>
                </c:pt>
                <c:pt idx="1114">
                  <c:v>720333.2326978695</c:v>
                </c:pt>
                <c:pt idx="1115">
                  <c:v>721005.2254791775</c:v>
                </c:pt>
                <c:pt idx="1116">
                  <c:v>721889.1922538243</c:v>
                </c:pt>
                <c:pt idx="1117">
                  <c:v>722379.1460251404</c:v>
                </c:pt>
                <c:pt idx="1118">
                  <c:v>723172.0932947912</c:v>
                </c:pt>
                <c:pt idx="1119">
                  <c:v>724116.5373136095</c:v>
                </c:pt>
                <c:pt idx="1120">
                  <c:v>724636.7297070113</c:v>
                </c:pt>
                <c:pt idx="1121">
                  <c:v>725444.796287705</c:v>
                </c:pt>
                <c:pt idx="1122">
                  <c:v>725896.7999620447</c:v>
                </c:pt>
                <c:pt idx="1123">
                  <c:v>726170.7721832072</c:v>
                </c:pt>
                <c:pt idx="1124">
                  <c:v>726855.7286777811</c:v>
                </c:pt>
                <c:pt idx="1125">
                  <c:v>727246.1773090609</c:v>
                </c:pt>
                <c:pt idx="1126">
                  <c:v>727489.3720086935</c:v>
                </c:pt>
                <c:pt idx="1127">
                  <c:v>727658.9397425026</c:v>
                </c:pt>
                <c:pt idx="1128">
                  <c:v>727791.6939934</c:v>
                </c:pt>
                <c:pt idx="1129">
                  <c:v>727906.0415028413</c:v>
                </c:pt>
                <c:pt idx="1130">
                  <c:v>728511.1856415549</c:v>
                </c:pt>
                <c:pt idx="1131">
                  <c:v>729361.7280949043</c:v>
                </c:pt>
                <c:pt idx="1132">
                  <c:v>730334.9697055717</c:v>
                </c:pt>
                <c:pt idx="1133">
                  <c:v>730869.5608948982</c:v>
                </c:pt>
                <c:pt idx="1134">
                  <c:v>731184.8268735542</c:v>
                </c:pt>
                <c:pt idx="1135">
                  <c:v>731390.430246875</c:v>
                </c:pt>
                <c:pt idx="1136">
                  <c:v>731541.2023175282</c:v>
                </c:pt>
                <c:pt idx="1137">
                  <c:v>731664.5587368474</c:v>
                </c:pt>
                <c:pt idx="1138">
                  <c:v>731664.5587368474</c:v>
                </c:pt>
                <c:pt idx="1139">
                  <c:v>731664.5587368474</c:v>
                </c:pt>
                <c:pt idx="1140">
                  <c:v>732138.9264612497</c:v>
                </c:pt>
                <c:pt idx="1141">
                  <c:v>732424.0807074435</c:v>
                </c:pt>
                <c:pt idx="1142">
                  <c:v>732614.6282145332</c:v>
                </c:pt>
                <c:pt idx="1143">
                  <c:v>732757.8723520708</c:v>
                </c:pt>
                <c:pt idx="1144">
                  <c:v>732877.4648048323</c:v>
                </c:pt>
                <c:pt idx="1145">
                  <c:v>732985.2314152058</c:v>
                </c:pt>
                <c:pt idx="1146">
                  <c:v>733587.0851043854</c:v>
                </c:pt>
                <c:pt idx="1147">
                  <c:v>734435.9823329679</c:v>
                </c:pt>
                <c:pt idx="1148">
                  <c:v>734908.401331252</c:v>
                </c:pt>
                <c:pt idx="1149">
                  <c:v>735192.5812143867</c:v>
                </c:pt>
                <c:pt idx="1150">
                  <c:v>735382.6415399468</c:v>
                </c:pt>
                <c:pt idx="1151">
                  <c:v>736025.6420867197</c:v>
                </c:pt>
                <c:pt idx="1152">
                  <c:v>737395.1127440989</c:v>
                </c:pt>
                <c:pt idx="1153">
                  <c:v>738127.818456781</c:v>
                </c:pt>
                <c:pt idx="1154">
                  <c:v>739042.141697115</c:v>
                </c:pt>
                <c:pt idx="1155">
                  <c:v>744547.2737012749</c:v>
                </c:pt>
                <c:pt idx="1156">
                  <c:v>747847.8100873475</c:v>
                </c:pt>
                <c:pt idx="1157">
                  <c:v>749546.0486643766</c:v>
                </c:pt>
                <c:pt idx="1158">
                  <c:v>750443.1383368838</c:v>
                </c:pt>
                <c:pt idx="1159">
                  <c:v>754439.6535571302</c:v>
                </c:pt>
                <c:pt idx="1160">
                  <c:v>757485.881551246</c:v>
                </c:pt>
                <c:pt idx="1161">
                  <c:v>759056.965932297</c:v>
                </c:pt>
                <c:pt idx="1162">
                  <c:v>760390.478506815</c:v>
                </c:pt>
                <c:pt idx="1163">
                  <c:v>762105.2051780669</c:v>
                </c:pt>
                <c:pt idx="1164">
                  <c:v>764510.5388976854</c:v>
                </c:pt>
                <c:pt idx="1165">
                  <c:v>766761.1761414876</c:v>
                </c:pt>
                <c:pt idx="1166">
                  <c:v>768934.4651473812</c:v>
                </c:pt>
                <c:pt idx="1167">
                  <c:v>771069.080034321</c:v>
                </c:pt>
                <c:pt idx="1168">
                  <c:v>772684.3578617834</c:v>
                </c:pt>
                <c:pt idx="1169">
                  <c:v>774539.9671595076</c:v>
                </c:pt>
                <c:pt idx="1170">
                  <c:v>776015.7421923623</c:v>
                </c:pt>
                <c:pt idx="1171">
                  <c:v>777301.6000927824</c:v>
                </c:pt>
                <c:pt idx="1172">
                  <c:v>778492.4994269852</c:v>
                </c:pt>
                <c:pt idx="1173">
                  <c:v>781135.9194780794</c:v>
                </c:pt>
                <c:pt idx="1174">
                  <c:v>783005.5998876192</c:v>
                </c:pt>
                <c:pt idx="1175">
                  <c:v>783988.4104763818</c:v>
                </c:pt>
                <c:pt idx="1176">
                  <c:v>785027.786154756</c:v>
                </c:pt>
                <c:pt idx="1177">
                  <c:v>785095.4443779357</c:v>
                </c:pt>
                <c:pt idx="1178">
                  <c:v>785095.4443779357</c:v>
                </c:pt>
                <c:pt idx="1179">
                  <c:v>785095.4443779357</c:v>
                </c:pt>
                <c:pt idx="1180">
                  <c:v>785095.4443779357</c:v>
                </c:pt>
                <c:pt idx="1181">
                  <c:v>785127.1174868708</c:v>
                </c:pt>
                <c:pt idx="1182">
                  <c:v>785190.924425331</c:v>
                </c:pt>
                <c:pt idx="1183">
                  <c:v>785270.7982785541</c:v>
                </c:pt>
                <c:pt idx="1184">
                  <c:v>785270.7982785541</c:v>
                </c:pt>
                <c:pt idx="1185">
                  <c:v>785270.7982785541</c:v>
                </c:pt>
                <c:pt idx="1186">
                  <c:v>785270.7982785541</c:v>
                </c:pt>
                <c:pt idx="1187">
                  <c:v>785270.7982785541</c:v>
                </c:pt>
                <c:pt idx="1188">
                  <c:v>785584.9869554532</c:v>
                </c:pt>
                <c:pt idx="1189">
                  <c:v>786790.0516778955</c:v>
                </c:pt>
                <c:pt idx="1190">
                  <c:v>789940.5544231095</c:v>
                </c:pt>
                <c:pt idx="1191">
                  <c:v>792063.7761797092</c:v>
                </c:pt>
                <c:pt idx="1192">
                  <c:v>793673.3574420018</c:v>
                </c:pt>
                <c:pt idx="1193">
                  <c:v>794026.1184571408</c:v>
                </c:pt>
                <c:pt idx="1194">
                  <c:v>794026.1184571408</c:v>
                </c:pt>
                <c:pt idx="1195">
                  <c:v>794026.1184571408</c:v>
                </c:pt>
                <c:pt idx="1196">
                  <c:v>794026.1184571408</c:v>
                </c:pt>
                <c:pt idx="1197">
                  <c:v>794026.1184571408</c:v>
                </c:pt>
                <c:pt idx="1198">
                  <c:v>794026.1184571408</c:v>
                </c:pt>
                <c:pt idx="1199">
                  <c:v>794026.1184571408</c:v>
                </c:pt>
                <c:pt idx="1200">
                  <c:v>794026.1184571408</c:v>
                </c:pt>
                <c:pt idx="1201">
                  <c:v>794026.1184571408</c:v>
                </c:pt>
                <c:pt idx="1202">
                  <c:v>794026.1184571408</c:v>
                </c:pt>
                <c:pt idx="1203">
                  <c:v>794026.1184571408</c:v>
                </c:pt>
                <c:pt idx="1204">
                  <c:v>794026.1184571408</c:v>
                </c:pt>
                <c:pt idx="1205">
                  <c:v>794026.1184571408</c:v>
                </c:pt>
                <c:pt idx="1206">
                  <c:v>794026.1184571408</c:v>
                </c:pt>
                <c:pt idx="1207">
                  <c:v>794026.1184571408</c:v>
                </c:pt>
                <c:pt idx="1208">
                  <c:v>794026.1184571408</c:v>
                </c:pt>
                <c:pt idx="1209">
                  <c:v>794026.1184571408</c:v>
                </c:pt>
                <c:pt idx="1210">
                  <c:v>794026.1184571408</c:v>
                </c:pt>
                <c:pt idx="1211">
                  <c:v>794026.1184571408</c:v>
                </c:pt>
                <c:pt idx="1212">
                  <c:v>794026.1184571408</c:v>
                </c:pt>
                <c:pt idx="1213">
                  <c:v>794026.1184571408</c:v>
                </c:pt>
                <c:pt idx="1214">
                  <c:v>794026.1184571408</c:v>
                </c:pt>
                <c:pt idx="1215">
                  <c:v>794026.1184571408</c:v>
                </c:pt>
                <c:pt idx="1216">
                  <c:v>794026.1184571408</c:v>
                </c:pt>
                <c:pt idx="1217">
                  <c:v>794026.1184571408</c:v>
                </c:pt>
                <c:pt idx="1218">
                  <c:v>794026.1184571408</c:v>
                </c:pt>
                <c:pt idx="1219">
                  <c:v>794026.1184571408</c:v>
                </c:pt>
                <c:pt idx="1220">
                  <c:v>794026.1184571408</c:v>
                </c:pt>
                <c:pt idx="1221">
                  <c:v>794026.1184571408</c:v>
                </c:pt>
                <c:pt idx="1222">
                  <c:v>794026.1184571408</c:v>
                </c:pt>
                <c:pt idx="1223">
                  <c:v>794026.1184571408</c:v>
                </c:pt>
                <c:pt idx="1224">
                  <c:v>794026.1184571408</c:v>
                </c:pt>
                <c:pt idx="1225">
                  <c:v>794026.1184571408</c:v>
                </c:pt>
                <c:pt idx="1226">
                  <c:v>794026.1184571408</c:v>
                </c:pt>
                <c:pt idx="1227">
                  <c:v>794026.1184571408</c:v>
                </c:pt>
                <c:pt idx="1228">
                  <c:v>794026.1184571408</c:v>
                </c:pt>
                <c:pt idx="1229">
                  <c:v>794055.6374481638</c:v>
                </c:pt>
                <c:pt idx="1230">
                  <c:v>794118.367327668</c:v>
                </c:pt>
                <c:pt idx="1231">
                  <c:v>794197.7026514128</c:v>
                </c:pt>
                <c:pt idx="1232">
                  <c:v>794285.340697278</c:v>
                </c:pt>
                <c:pt idx="1233">
                  <c:v>794877.1301042033</c:v>
                </c:pt>
                <c:pt idx="1234">
                  <c:v>795720.9951916587</c:v>
                </c:pt>
                <c:pt idx="1235">
                  <c:v>796690.8981193792</c:v>
                </c:pt>
                <c:pt idx="1236">
                  <c:v>797223.8199672321</c:v>
                </c:pt>
                <c:pt idx="1237">
                  <c:v>797538.2512751513</c:v>
                </c:pt>
                <c:pt idx="1238">
                  <c:v>798243.4373131038</c:v>
                </c:pt>
                <c:pt idx="1239">
                  <c:v>798644.0007160727</c:v>
                </c:pt>
                <c:pt idx="1240">
                  <c:v>798892.25280155</c:v>
                </c:pt>
                <c:pt idx="1241">
                  <c:v>799064.3492282812</c:v>
                </c:pt>
                <c:pt idx="1242">
                  <c:v>799198.3678256397</c:v>
                </c:pt>
                <c:pt idx="1243">
                  <c:v>799313.3475083117</c:v>
                </c:pt>
                <c:pt idx="1244">
                  <c:v>799418.8077336404</c:v>
                </c:pt>
                <c:pt idx="1245">
                  <c:v>799519.5082302976</c:v>
                </c:pt>
                <c:pt idx="1246">
                  <c:v>799617.8288626188</c:v>
                </c:pt>
                <c:pt idx="1247">
                  <c:v>799714.9595627723</c:v>
                </c:pt>
                <c:pt idx="1248">
                  <c:v>799811.4952968417</c:v>
                </c:pt>
                <c:pt idx="1249">
                  <c:v>800407.7335478693</c:v>
                </c:pt>
                <c:pt idx="1250">
                  <c:v>800753.8230573757</c:v>
                </c:pt>
                <c:pt idx="1251">
                  <c:v>800974.8381961217</c:v>
                </c:pt>
                <c:pt idx="1252">
                  <c:v>801133.3161494875</c:v>
                </c:pt>
                <c:pt idx="1253">
                  <c:v>801260.5255101632</c:v>
                </c:pt>
                <c:pt idx="1254">
                  <c:v>801372.1005744938</c:v>
                </c:pt>
                <c:pt idx="1255">
                  <c:v>801475.8584906518</c:v>
                </c:pt>
                <c:pt idx="1256">
                  <c:v>801575.7078327236</c:v>
                </c:pt>
                <c:pt idx="1257">
                  <c:v>801673.6028877522</c:v>
                </c:pt>
                <c:pt idx="1258">
                  <c:v>801770.5207992593</c:v>
                </c:pt>
                <c:pt idx="1259">
                  <c:v>801866.9501390056</c:v>
                </c:pt>
                <c:pt idx="1260">
                  <c:v>801963.1351928714</c:v>
                </c:pt>
                <c:pt idx="1261">
                  <c:v>802559.1981037972</c:v>
                </c:pt>
                <c:pt idx="1262">
                  <c:v>803905.1999432527</c:v>
                </c:pt>
                <c:pt idx="1263">
                  <c:v>804626.1712469733</c:v>
                </c:pt>
                <c:pt idx="1264">
                  <c:v>805534.6272828263</c:v>
                </c:pt>
                <c:pt idx="1265">
                  <c:v>806536.8256847455</c:v>
                </c:pt>
                <c:pt idx="1266">
                  <c:v>807585.895269698</c:v>
                </c:pt>
                <c:pt idx="1267">
                  <c:v>808158.400446167</c:v>
                </c:pt>
                <c:pt idx="1268">
                  <c:v>808492.6234183942</c:v>
                </c:pt>
                <c:pt idx="1269">
                  <c:v>808707.7052885006</c:v>
                </c:pt>
                <c:pt idx="1270">
                  <c:v>808863.2166075465</c:v>
                </c:pt>
                <c:pt idx="1271">
                  <c:v>808988.9426510622</c:v>
                </c:pt>
                <c:pt idx="1272">
                  <c:v>809099.7760568128</c:v>
                </c:pt>
                <c:pt idx="1273">
                  <c:v>809203.1631436809</c:v>
                </c:pt>
                <c:pt idx="1274">
                  <c:v>809203.1631436809</c:v>
                </c:pt>
                <c:pt idx="1275">
                  <c:v>809203.1631436809</c:v>
                </c:pt>
                <c:pt idx="1276">
                  <c:v>809203.1631436809</c:v>
                </c:pt>
                <c:pt idx="1277">
                  <c:v>809612.0693065965</c:v>
                </c:pt>
                <c:pt idx="1278">
                  <c:v>809612.0693065965</c:v>
                </c:pt>
                <c:pt idx="1279">
                  <c:v>809612.0693065965</c:v>
                </c:pt>
                <c:pt idx="1280">
                  <c:v>809612.0693065965</c:v>
                </c:pt>
                <c:pt idx="1281">
                  <c:v>809612.0693065965</c:v>
                </c:pt>
                <c:pt idx="1282">
                  <c:v>809655.2902431736</c:v>
                </c:pt>
                <c:pt idx="1283">
                  <c:v>809655.2902431736</c:v>
                </c:pt>
                <c:pt idx="1284">
                  <c:v>809988.051053307</c:v>
                </c:pt>
                <c:pt idx="1285">
                  <c:v>810202.4018423664</c:v>
                </c:pt>
                <c:pt idx="1286">
                  <c:v>810857.547620889</c:v>
                </c:pt>
                <c:pt idx="1287">
                  <c:v>811233.0908941428</c:v>
                </c:pt>
                <c:pt idx="1288">
                  <c:v>811468.8329147627</c:v>
                </c:pt>
                <c:pt idx="1289">
                  <c:v>812134.6743090653</c:v>
                </c:pt>
                <c:pt idx="1290">
                  <c:v>812515.5653902094</c:v>
                </c:pt>
                <c:pt idx="1291">
                  <c:v>812753.9813147743</c:v>
                </c:pt>
                <c:pt idx="1292">
                  <c:v>812921.1596610493</c:v>
                </c:pt>
                <c:pt idx="1293">
                  <c:v>813052.7192181797</c:v>
                </c:pt>
                <c:pt idx="1294">
                  <c:v>813166.4693807376</c:v>
                </c:pt>
                <c:pt idx="1295">
                  <c:v>813271.3148460093</c:v>
                </c:pt>
                <c:pt idx="1296">
                  <c:v>813371.707962638</c:v>
                </c:pt>
                <c:pt idx="1297">
                  <c:v>813469.874904945</c:v>
                </c:pt>
                <c:pt idx="1298">
                  <c:v>813469.874904945</c:v>
                </c:pt>
                <c:pt idx="1299">
                  <c:v>813469.874904945</c:v>
                </c:pt>
                <c:pt idx="1300">
                  <c:v>813469.874904945</c:v>
                </c:pt>
                <c:pt idx="1301">
                  <c:v>813469.874904945</c:v>
                </c:pt>
                <c:pt idx="1302">
                  <c:v>814003.3852408781</c:v>
                </c:pt>
                <c:pt idx="1303">
                  <c:v>814818.1107928373</c:v>
                </c:pt>
                <c:pt idx="1304">
                  <c:v>815273.4439528097</c:v>
                </c:pt>
                <c:pt idx="1305">
                  <c:v>815549.0809167888</c:v>
                </c:pt>
                <c:pt idx="1306">
                  <c:v>815734.869782771</c:v>
                </c:pt>
                <c:pt idx="1307">
                  <c:v>815875.7345997548</c:v>
                </c:pt>
                <c:pt idx="1308">
                  <c:v>815994.1373922395</c:v>
                </c:pt>
                <c:pt idx="1309">
                  <c:v>816101.3091724747</c:v>
                </c:pt>
                <c:pt idx="1310">
                  <c:v>816202.865446585</c:v>
                </c:pt>
                <c:pt idx="1311">
                  <c:v>816202.865446585</c:v>
                </c:pt>
                <c:pt idx="1312">
                  <c:v>816202.865446585</c:v>
                </c:pt>
                <c:pt idx="1313">
                  <c:v>816424.508152836</c:v>
                </c:pt>
                <c:pt idx="1314">
                  <c:v>816424.508152836</c:v>
                </c:pt>
                <c:pt idx="1315">
                  <c:v>816424.508152836</c:v>
                </c:pt>
                <c:pt idx="1316">
                  <c:v>816661.1616631047</c:v>
                </c:pt>
                <c:pt idx="1317">
                  <c:v>816827.458802232</c:v>
                </c:pt>
                <c:pt idx="1318">
                  <c:v>817458.5777557882</c:v>
                </c:pt>
                <c:pt idx="1319">
                  <c:v>817822.1076165591</c:v>
                </c:pt>
                <c:pt idx="1320">
                  <c:v>818051.8429309373</c:v>
                </c:pt>
                <c:pt idx="1321">
                  <c:v>818214.6809721192</c:v>
                </c:pt>
                <c:pt idx="1322">
                  <c:v>818344.0703767029</c:v>
                </c:pt>
                <c:pt idx="1323">
                  <c:v>818456.7354629876</c:v>
                </c:pt>
                <c:pt idx="1324">
                  <c:v>818561.0383901226</c:v>
                </c:pt>
                <c:pt idx="1325">
                  <c:v>818661.1602376828</c:v>
                </c:pt>
                <c:pt idx="1326">
                  <c:v>818759.1915454557</c:v>
                </c:pt>
                <c:pt idx="1327">
                  <c:v>818856.177583335</c:v>
                </c:pt>
                <c:pt idx="1328">
                  <c:v>818952.6409862673</c:v>
                </c:pt>
                <c:pt idx="1329">
                  <c:v>819048.8430717262</c:v>
                </c:pt>
                <c:pt idx="1330">
                  <c:v>819144.9144984485</c:v>
                </c:pt>
                <c:pt idx="1331">
                  <c:v>819240.9205958023</c:v>
                </c:pt>
                <c:pt idx="1332">
                  <c:v>819336.894028472</c:v>
                </c:pt>
                <c:pt idx="1333">
                  <c:v>819432.8511287996</c:v>
                </c:pt>
                <c:pt idx="1334">
                  <c:v>819528.8000629561</c:v>
                </c:pt>
                <c:pt idx="1335">
                  <c:v>819624.7449140272</c:v>
                </c:pt>
                <c:pt idx="1336">
                  <c:v>819624.7449140272</c:v>
                </c:pt>
                <c:pt idx="1337">
                  <c:v>819624.7449140272</c:v>
                </c:pt>
                <c:pt idx="1338">
                  <c:v>819624.7449140272</c:v>
                </c:pt>
                <c:pt idx="1339">
                  <c:v>819624.7449140272</c:v>
                </c:pt>
                <c:pt idx="1340">
                  <c:v>819624.7449140272</c:v>
                </c:pt>
                <c:pt idx="1341">
                  <c:v>819624.7449140272</c:v>
                </c:pt>
                <c:pt idx="1342">
                  <c:v>819624.7449140272</c:v>
                </c:pt>
                <c:pt idx="1343">
                  <c:v>819624.7449140272</c:v>
                </c:pt>
                <c:pt idx="1344">
                  <c:v>819624.7449140272</c:v>
                </c:pt>
                <c:pt idx="1345">
                  <c:v>819651.3497485</c:v>
                </c:pt>
                <c:pt idx="1346">
                  <c:v>819651.3497485</c:v>
                </c:pt>
                <c:pt idx="1347">
                  <c:v>819651.3497485</c:v>
                </c:pt>
                <c:pt idx="1348">
                  <c:v>819651.3497485</c:v>
                </c:pt>
                <c:pt idx="1349">
                  <c:v>819680.457020641</c:v>
                </c:pt>
                <c:pt idx="1350">
                  <c:v>819742.9810407042</c:v>
                </c:pt>
                <c:pt idx="1351">
                  <c:v>819742.9810407042</c:v>
                </c:pt>
                <c:pt idx="1352">
                  <c:v>819742.9810407042</c:v>
                </c:pt>
                <c:pt idx="1353">
                  <c:v>819742.9810407042</c:v>
                </c:pt>
                <c:pt idx="1354">
                  <c:v>819774.3332619445</c:v>
                </c:pt>
                <c:pt idx="1355">
                  <c:v>822837.9797565575</c:v>
                </c:pt>
                <c:pt idx="1356">
                  <c:v>824917.7733878567</c:v>
                </c:pt>
                <c:pt idx="1357">
                  <c:v>826005.640587499</c:v>
                </c:pt>
                <c:pt idx="1358">
                  <c:v>827097.544571313</c:v>
                </c:pt>
                <c:pt idx="1359">
                  <c:v>828191.4669472126</c:v>
                </c:pt>
                <c:pt idx="1360">
                  <c:v>829286.3985191553</c:v>
                </c:pt>
                <c:pt idx="1361">
                  <c:v>830381.8346891193</c:v>
                </c:pt>
                <c:pt idx="1362">
                  <c:v>830977.5231580941</c:v>
                </c:pt>
                <c:pt idx="1363">
                  <c:v>831823.3377765743</c:v>
                </c:pt>
                <c:pt idx="1364">
                  <c:v>833294.2154698072</c:v>
                </c:pt>
                <c:pt idx="1365">
                  <c:v>834077.6247004163</c:v>
                </c:pt>
                <c:pt idx="1366">
                  <c:v>835517.2996997137</c:v>
                </c:pt>
                <c:pt idx="1367">
                  <c:v>836285.1075833552</c:v>
                </c:pt>
                <c:pt idx="1368">
                  <c:v>837216.9819091687</c:v>
                </c:pt>
                <c:pt idx="1369">
                  <c:v>838230.8894560681</c:v>
                </c:pt>
                <c:pt idx="1370">
                  <c:v>839285.8136135106</c:v>
                </c:pt>
                <c:pt idx="1371">
                  <c:v>840361.2460762247</c:v>
                </c:pt>
                <c:pt idx="1372">
                  <c:v>840946.9326915744</c:v>
                </c:pt>
                <c:pt idx="1373">
                  <c:v>844287.746383242</c:v>
                </c:pt>
                <c:pt idx="1374">
                  <c:v>847506.1236130686</c:v>
                </c:pt>
                <c:pt idx="1375">
                  <c:v>849663.2826119746</c:v>
                </c:pt>
                <c:pt idx="1376">
                  <c:v>851789.8324954203</c:v>
                </c:pt>
                <c:pt idx="1377">
                  <c:v>853901.077821136</c:v>
                </c:pt>
                <c:pt idx="1378">
                  <c:v>855504.6708679865</c:v>
                </c:pt>
                <c:pt idx="1379">
                  <c:v>857354.4377754045</c:v>
                </c:pt>
                <c:pt idx="1380">
                  <c:v>858827.2916131062</c:v>
                </c:pt>
                <c:pt idx="1381">
                  <c:v>860111.6889159499</c:v>
                </c:pt>
                <c:pt idx="1382">
                  <c:v>861301.8579513645</c:v>
                </c:pt>
                <c:pt idx="1383">
                  <c:v>862944.9128530645</c:v>
                </c:pt>
                <c:pt idx="1384">
                  <c:v>864314.4106879072</c:v>
                </c:pt>
                <c:pt idx="1385">
                  <c:v>865547.1299893213</c:v>
                </c:pt>
                <c:pt idx="1386">
                  <c:v>866711.460024021</c:v>
                </c:pt>
                <c:pt idx="1387">
                  <c:v>867841.5954253638</c:v>
                </c:pt>
                <c:pt idx="1388">
                  <c:v>868954.6335100279</c:v>
                </c:pt>
                <c:pt idx="1389">
                  <c:v>869559.1229363527</c:v>
                </c:pt>
                <c:pt idx="1390">
                  <c:v>869909.338033508</c:v>
                </c:pt>
                <c:pt idx="1391">
                  <c:v>870632.4159660782</c:v>
                </c:pt>
                <c:pt idx="1392">
                  <c:v>871041.9253163562</c:v>
                </c:pt>
                <c:pt idx="1393">
                  <c:v>871294.650375488</c:v>
                </c:pt>
                <c:pt idx="1394">
                  <c:v>872468.9832890465</c:v>
                </c:pt>
                <c:pt idx="1395">
                  <c:v>872468.9832890465</c:v>
                </c:pt>
                <c:pt idx="1396">
                  <c:v>872468.9832890465</c:v>
                </c:pt>
                <c:pt idx="1397">
                  <c:v>872468.9832890465</c:v>
                </c:pt>
                <c:pt idx="1398">
                  <c:v>872468.9832890465</c:v>
                </c:pt>
                <c:pt idx="1399">
                  <c:v>872468.9832890465</c:v>
                </c:pt>
                <c:pt idx="1400">
                  <c:v>872468.9832890465</c:v>
                </c:pt>
                <c:pt idx="1401">
                  <c:v>872468.9832890465</c:v>
                </c:pt>
                <c:pt idx="1402">
                  <c:v>872468.9832890465</c:v>
                </c:pt>
                <c:pt idx="1403">
                  <c:v>872468.9832890465</c:v>
                </c:pt>
                <c:pt idx="1404">
                  <c:v>872468.9832890465</c:v>
                </c:pt>
                <c:pt idx="1405">
                  <c:v>872468.9832890465</c:v>
                </c:pt>
                <c:pt idx="1406">
                  <c:v>872468.9832890465</c:v>
                </c:pt>
                <c:pt idx="1407">
                  <c:v>872468.9832890465</c:v>
                </c:pt>
                <c:pt idx="1408">
                  <c:v>872468.9832890465</c:v>
                </c:pt>
                <c:pt idx="1409">
                  <c:v>872468.9832890465</c:v>
                </c:pt>
                <c:pt idx="1410">
                  <c:v>872468.9832890465</c:v>
                </c:pt>
                <c:pt idx="1411">
                  <c:v>872468.9832890465</c:v>
                </c:pt>
                <c:pt idx="1412">
                  <c:v>872468.9832890465</c:v>
                </c:pt>
                <c:pt idx="1413">
                  <c:v>872468.9832890465</c:v>
                </c:pt>
                <c:pt idx="1414">
                  <c:v>872468.9832890465</c:v>
                </c:pt>
                <c:pt idx="1415">
                  <c:v>872468.9832890465</c:v>
                </c:pt>
                <c:pt idx="1416">
                  <c:v>872468.9832890465</c:v>
                </c:pt>
                <c:pt idx="1417">
                  <c:v>872468.9832890465</c:v>
                </c:pt>
                <c:pt idx="1418">
                  <c:v>872468.9832890465</c:v>
                </c:pt>
                <c:pt idx="1419">
                  <c:v>872468.9832890465</c:v>
                </c:pt>
                <c:pt idx="1420">
                  <c:v>872468.9832890465</c:v>
                </c:pt>
                <c:pt idx="1421">
                  <c:v>872468.9832890465</c:v>
                </c:pt>
                <c:pt idx="1422">
                  <c:v>872468.9832890465</c:v>
                </c:pt>
                <c:pt idx="1423">
                  <c:v>872468.9832890465</c:v>
                </c:pt>
                <c:pt idx="1424">
                  <c:v>872468.9832890465</c:v>
                </c:pt>
                <c:pt idx="1425">
                  <c:v>872468.9832890465</c:v>
                </c:pt>
                <c:pt idx="1426">
                  <c:v>872468.9832890465</c:v>
                </c:pt>
                <c:pt idx="1427">
                  <c:v>872468.9832890465</c:v>
                </c:pt>
                <c:pt idx="1428">
                  <c:v>872468.9832890465</c:v>
                </c:pt>
                <c:pt idx="1429">
                  <c:v>872468.9832890465</c:v>
                </c:pt>
                <c:pt idx="1430">
                  <c:v>872468.9832890465</c:v>
                </c:pt>
                <c:pt idx="1431">
                  <c:v>872468.9832890465</c:v>
                </c:pt>
                <c:pt idx="1432">
                  <c:v>872468.9832890465</c:v>
                </c:pt>
                <c:pt idx="1433">
                  <c:v>872468.9832890465</c:v>
                </c:pt>
                <c:pt idx="1434">
                  <c:v>872468.9832890465</c:v>
                </c:pt>
                <c:pt idx="1435">
                  <c:v>872468.9832890465</c:v>
                </c:pt>
                <c:pt idx="1436">
                  <c:v>872468.9832890465</c:v>
                </c:pt>
                <c:pt idx="1437">
                  <c:v>872468.9832890465</c:v>
                </c:pt>
                <c:pt idx="1438">
                  <c:v>872468.9832890465</c:v>
                </c:pt>
                <c:pt idx="1439">
                  <c:v>872468.9832890465</c:v>
                </c:pt>
                <c:pt idx="1440">
                  <c:v>872468.9832890465</c:v>
                </c:pt>
                <c:pt idx="1441">
                  <c:v>872468.9832890465</c:v>
                </c:pt>
                <c:pt idx="1442">
                  <c:v>872468.9832890465</c:v>
                </c:pt>
                <c:pt idx="1443">
                  <c:v>872468.9832890465</c:v>
                </c:pt>
                <c:pt idx="1444">
                  <c:v>872468.9832890465</c:v>
                </c:pt>
                <c:pt idx="1445">
                  <c:v>872468.9832890465</c:v>
                </c:pt>
                <c:pt idx="1446">
                  <c:v>872468.9832890465</c:v>
                </c:pt>
                <c:pt idx="1447">
                  <c:v>872468.9832890465</c:v>
                </c:pt>
                <c:pt idx="1448">
                  <c:v>872468.9832890465</c:v>
                </c:pt>
                <c:pt idx="1449">
                  <c:v>872468.9832890465</c:v>
                </c:pt>
                <c:pt idx="1450">
                  <c:v>872468.9832890465</c:v>
                </c:pt>
                <c:pt idx="1451">
                  <c:v>872468.9832890465</c:v>
                </c:pt>
                <c:pt idx="1452">
                  <c:v>872468.9832890465</c:v>
                </c:pt>
                <c:pt idx="1453">
                  <c:v>872468.9832890465</c:v>
                </c:pt>
                <c:pt idx="1454">
                  <c:v>872468.9832890465</c:v>
                </c:pt>
                <c:pt idx="1455">
                  <c:v>872468.9832890465</c:v>
                </c:pt>
                <c:pt idx="1456">
                  <c:v>872495.8609331067</c:v>
                </c:pt>
                <c:pt idx="1457">
                  <c:v>872557.2701391296</c:v>
                </c:pt>
                <c:pt idx="1458">
                  <c:v>872557.2701391296</c:v>
                </c:pt>
                <c:pt idx="1459">
                  <c:v>872557.2701391296</c:v>
                </c:pt>
                <c:pt idx="1460">
                  <c:v>872557.2701391296</c:v>
                </c:pt>
                <c:pt idx="1461">
                  <c:v>872838.5526844924</c:v>
                </c:pt>
                <c:pt idx="1462">
                  <c:v>873027.1643411666</c:v>
                </c:pt>
                <c:pt idx="1463">
                  <c:v>873027.1643411666</c:v>
                </c:pt>
                <c:pt idx="1464">
                  <c:v>873027.1643411666</c:v>
                </c:pt>
                <c:pt idx="1465">
                  <c:v>873027.1643411666</c:v>
                </c:pt>
                <c:pt idx="1466">
                  <c:v>873066.3970396952</c:v>
                </c:pt>
                <c:pt idx="1467">
                  <c:v>873133.9837729522</c:v>
                </c:pt>
                <c:pt idx="1468">
                  <c:v>873215.7475235735</c:v>
                </c:pt>
                <c:pt idx="1469">
                  <c:v>873215.7475235735</c:v>
                </c:pt>
                <c:pt idx="1470">
                  <c:v>873215.7475235735</c:v>
                </c:pt>
                <c:pt idx="1471">
                  <c:v>873215.7475235735</c:v>
                </c:pt>
                <c:pt idx="1472">
                  <c:v>873248.3022279737</c:v>
                </c:pt>
                <c:pt idx="1473">
                  <c:v>873312.5499641666</c:v>
                </c:pt>
                <c:pt idx="1474">
                  <c:v>873312.5499641666</c:v>
                </c:pt>
                <c:pt idx="1475">
                  <c:v>873312.5499641666</c:v>
                </c:pt>
                <c:pt idx="1476">
                  <c:v>873312.5499641666</c:v>
                </c:pt>
                <c:pt idx="1477">
                  <c:v>873312.5499641666</c:v>
                </c:pt>
                <c:pt idx="1478">
                  <c:v>873312.5499641666</c:v>
                </c:pt>
                <c:pt idx="1479">
                  <c:v>873312.5499641666</c:v>
                </c:pt>
                <c:pt idx="1480">
                  <c:v>873337.930630341</c:v>
                </c:pt>
                <c:pt idx="1481">
                  <c:v>873398.5913474212</c:v>
                </c:pt>
                <c:pt idx="1482">
                  <c:v>873476.8920899541</c:v>
                </c:pt>
                <c:pt idx="1483">
                  <c:v>873564.0128452132</c:v>
                </c:pt>
                <c:pt idx="1484">
                  <c:v>873655.5436068356</c:v>
                </c:pt>
                <c:pt idx="1485">
                  <c:v>873749.2793716396</c:v>
                </c:pt>
                <c:pt idx="1486">
                  <c:v>873844.1176380343</c:v>
                </c:pt>
                <c:pt idx="1487">
                  <c:v>873939.5071552243</c:v>
                </c:pt>
                <c:pt idx="1488">
                  <c:v>874035.1722978122</c:v>
                </c:pt>
                <c:pt idx="1489">
                  <c:v>874130.9752530988</c:v>
                </c:pt>
                <c:pt idx="1490">
                  <c:v>874726.847114735</c:v>
                </c:pt>
                <c:pt idx="1491">
                  <c:v>875572.7534295456</c:v>
                </c:pt>
                <c:pt idx="1492">
                  <c:v>876543.6769709438</c:v>
                </c:pt>
                <c:pt idx="1493">
                  <c:v>877577.1091256356</c:v>
                </c:pt>
                <c:pt idx="1494">
                  <c:v>878141.7955869742</c:v>
                </c:pt>
                <c:pt idx="1495">
                  <c:v>879472.1092016362</c:v>
                </c:pt>
                <c:pt idx="1496">
                  <c:v>880185.2363929601</c:v>
                </c:pt>
                <c:pt idx="1497">
                  <c:v>881089.7703726147</c:v>
                </c:pt>
                <c:pt idx="1498">
                  <c:v>882090.0077464348</c:v>
                </c:pt>
                <c:pt idx="1499">
                  <c:v>883138.0968173375</c:v>
                </c:pt>
                <c:pt idx="1500">
                  <c:v>884210.1117367816</c:v>
                </c:pt>
                <c:pt idx="1501">
                  <c:v>885294.0895804965</c:v>
                </c:pt>
                <c:pt idx="1502">
                  <c:v>885884.0488863467</c:v>
                </c:pt>
                <c:pt idx="1503">
                  <c:v>887726.9989232646</c:v>
                </c:pt>
                <c:pt idx="1504">
                  <c:v>888696.4443257162</c:v>
                </c:pt>
                <c:pt idx="1505">
                  <c:v>890229.1374109348</c:v>
                </c:pt>
                <c:pt idx="1506">
                  <c:v>891043.4543375368</c:v>
                </c:pt>
                <c:pt idx="1507">
                  <c:v>891998.5831848306</c:v>
                </c:pt>
                <c:pt idx="1508">
                  <c:v>893024.1179924703</c:v>
                </c:pt>
                <c:pt idx="1509">
                  <c:v>894084.8557802828</c:v>
                </c:pt>
                <c:pt idx="1510">
                  <c:v>895163.1950581819</c:v>
                </c:pt>
                <c:pt idx="1511">
                  <c:v>896250.335081124</c:v>
                </c:pt>
                <c:pt idx="1512">
                  <c:v>897341.875476588</c:v>
                </c:pt>
                <c:pt idx="1513">
                  <c:v>898935.6160583127</c:v>
                </c:pt>
                <c:pt idx="1514">
                  <c:v>902280.4567331677</c:v>
                </c:pt>
                <c:pt idx="1515">
                  <c:v>904500.847454588</c:v>
                </c:pt>
                <c:pt idx="1516">
                  <c:v>908159.013199291</c:v>
                </c:pt>
                <c:pt idx="1517">
                  <c:v>912036.066455635</c:v>
                </c:pt>
                <c:pt idx="1518">
                  <c:v>915022.5634678</c:v>
                </c:pt>
                <c:pt idx="1519">
                  <c:v>917063.7823578753</c:v>
                </c:pt>
                <c:pt idx="1520">
                  <c:v>918132.3621869055</c:v>
                </c:pt>
                <c:pt idx="1521">
                  <c:v>920214.6224854134</c:v>
                </c:pt>
                <c:pt idx="1522">
                  <c:v>921803.7230186602</c:v>
                </c:pt>
                <c:pt idx="1523">
                  <c:v>923146.2436692763</c:v>
                </c:pt>
                <c:pt idx="1524">
                  <c:v>924865.4743785772</c:v>
                </c:pt>
                <c:pt idx="1525">
                  <c:v>925273.0601172203</c:v>
                </c:pt>
                <c:pt idx="1526">
                  <c:v>925273.0601172203</c:v>
                </c:pt>
                <c:pt idx="1527">
                  <c:v>925273.0601172203</c:v>
                </c:pt>
                <c:pt idx="1528">
                  <c:v>926032.956506538</c:v>
                </c:pt>
                <c:pt idx="1529">
                  <c:v>926032.956506538</c:v>
                </c:pt>
                <c:pt idx="1530">
                  <c:v>926032.956506538</c:v>
                </c:pt>
                <c:pt idx="1531">
                  <c:v>926032.956506538</c:v>
                </c:pt>
                <c:pt idx="1532">
                  <c:v>926032.956506538</c:v>
                </c:pt>
                <c:pt idx="1533">
                  <c:v>926032.956506538</c:v>
                </c:pt>
                <c:pt idx="1534">
                  <c:v>926032.956506538</c:v>
                </c:pt>
                <c:pt idx="1535">
                  <c:v>926032.956506538</c:v>
                </c:pt>
                <c:pt idx="1536">
                  <c:v>926032.956506538</c:v>
                </c:pt>
                <c:pt idx="1537">
                  <c:v>926032.956506538</c:v>
                </c:pt>
                <c:pt idx="1538">
                  <c:v>926032.956506538</c:v>
                </c:pt>
                <c:pt idx="1539">
                  <c:v>926032.956506538</c:v>
                </c:pt>
                <c:pt idx="1540">
                  <c:v>926032.956506538</c:v>
                </c:pt>
                <c:pt idx="1541">
                  <c:v>926032.956506538</c:v>
                </c:pt>
                <c:pt idx="1542">
                  <c:v>926032.956506538</c:v>
                </c:pt>
                <c:pt idx="1543">
                  <c:v>926032.956506538</c:v>
                </c:pt>
                <c:pt idx="1544">
                  <c:v>926032.956506538</c:v>
                </c:pt>
                <c:pt idx="1545">
                  <c:v>926032.956506538</c:v>
                </c:pt>
                <c:pt idx="1546">
                  <c:v>926032.956506538</c:v>
                </c:pt>
                <c:pt idx="1547">
                  <c:v>926032.956506538</c:v>
                </c:pt>
                <c:pt idx="1548">
                  <c:v>926032.956506538</c:v>
                </c:pt>
                <c:pt idx="1549">
                  <c:v>926032.956506538</c:v>
                </c:pt>
                <c:pt idx="1550">
                  <c:v>926032.956506538</c:v>
                </c:pt>
                <c:pt idx="1551">
                  <c:v>926032.956506538</c:v>
                </c:pt>
                <c:pt idx="1552">
                  <c:v>926032.956506538</c:v>
                </c:pt>
                <c:pt idx="1553">
                  <c:v>926032.956506538</c:v>
                </c:pt>
                <c:pt idx="1554">
                  <c:v>926032.956506538</c:v>
                </c:pt>
                <c:pt idx="1555">
                  <c:v>926032.956506538</c:v>
                </c:pt>
                <c:pt idx="1556">
                  <c:v>926032.956506538</c:v>
                </c:pt>
                <c:pt idx="1557">
                  <c:v>926032.956506538</c:v>
                </c:pt>
                <c:pt idx="1558">
                  <c:v>926032.956506538</c:v>
                </c:pt>
                <c:pt idx="1559">
                  <c:v>926032.956506538</c:v>
                </c:pt>
                <c:pt idx="1560">
                  <c:v>926032.956506538</c:v>
                </c:pt>
                <c:pt idx="1561">
                  <c:v>926032.956506538</c:v>
                </c:pt>
                <c:pt idx="1562">
                  <c:v>926032.956506538</c:v>
                </c:pt>
                <c:pt idx="1563">
                  <c:v>926032.956506538</c:v>
                </c:pt>
                <c:pt idx="1564">
                  <c:v>926032.956506538</c:v>
                </c:pt>
                <c:pt idx="1565">
                  <c:v>926032.956506538</c:v>
                </c:pt>
                <c:pt idx="1566">
                  <c:v>926032.956506538</c:v>
                </c:pt>
                <c:pt idx="1567">
                  <c:v>926032.956506538</c:v>
                </c:pt>
                <c:pt idx="1568">
                  <c:v>926032.956506538</c:v>
                </c:pt>
                <c:pt idx="1569">
                  <c:v>926032.956506538</c:v>
                </c:pt>
                <c:pt idx="1570">
                  <c:v>926032.956506538</c:v>
                </c:pt>
                <c:pt idx="1571">
                  <c:v>926032.956506538</c:v>
                </c:pt>
                <c:pt idx="1572">
                  <c:v>926032.956506538</c:v>
                </c:pt>
                <c:pt idx="1573">
                  <c:v>926032.956506538</c:v>
                </c:pt>
                <c:pt idx="1574">
                  <c:v>926032.956506538</c:v>
                </c:pt>
                <c:pt idx="1575">
                  <c:v>926032.956506538</c:v>
                </c:pt>
                <c:pt idx="1576">
                  <c:v>926032.956506538</c:v>
                </c:pt>
                <c:pt idx="1577">
                  <c:v>926032.956506538</c:v>
                </c:pt>
                <c:pt idx="1578">
                  <c:v>926032.956506538</c:v>
                </c:pt>
                <c:pt idx="1579">
                  <c:v>926053.9279561563</c:v>
                </c:pt>
                <c:pt idx="1580">
                  <c:v>926112.3840649582</c:v>
                </c:pt>
                <c:pt idx="1581">
                  <c:v>926112.3840649582</c:v>
                </c:pt>
                <c:pt idx="1582">
                  <c:v>926112.3840649582</c:v>
                </c:pt>
                <c:pt idx="1583">
                  <c:v>926112.3840649582</c:v>
                </c:pt>
                <c:pt idx="1584">
                  <c:v>926112.3840649582</c:v>
                </c:pt>
                <c:pt idx="1585">
                  <c:v>926112.3840649582</c:v>
                </c:pt>
                <c:pt idx="1586">
                  <c:v>926379.614135144</c:v>
                </c:pt>
                <c:pt idx="1587">
                  <c:v>926561.1995542295</c:v>
                </c:pt>
                <c:pt idx="1588">
                  <c:v>926699.962647765</c:v>
                </c:pt>
                <c:pt idx="1589">
                  <c:v>926699.962647765</c:v>
                </c:pt>
                <c:pt idx="1590">
                  <c:v>927056.608997138</c:v>
                </c:pt>
                <c:pt idx="1591">
                  <c:v>927056.608997138</c:v>
                </c:pt>
                <c:pt idx="1592">
                  <c:v>927056.608997138</c:v>
                </c:pt>
                <c:pt idx="1593">
                  <c:v>927056.608997138</c:v>
                </c:pt>
                <c:pt idx="1594">
                  <c:v>927056.608997138</c:v>
                </c:pt>
                <c:pt idx="1595">
                  <c:v>927441.946814542</c:v>
                </c:pt>
                <c:pt idx="1596">
                  <c:v>928182.5861072365</c:v>
                </c:pt>
                <c:pt idx="1597">
                  <c:v>928182.5861072365</c:v>
                </c:pt>
                <c:pt idx="1598">
                  <c:v>928689.7015063993</c:v>
                </c:pt>
                <c:pt idx="1599">
                  <c:v>928991.2295899735</c:v>
                </c:pt>
                <c:pt idx="1600">
                  <c:v>929189.9640157532</c:v>
                </c:pt>
                <c:pt idx="1601">
                  <c:v>929189.9640157532</c:v>
                </c:pt>
                <c:pt idx="1602">
                  <c:v>929189.9640157532</c:v>
                </c:pt>
                <c:pt idx="1603">
                  <c:v>929189.9640157532</c:v>
                </c:pt>
                <c:pt idx="1604">
                  <c:v>929229.829387351</c:v>
                </c:pt>
                <c:pt idx="1605">
                  <c:v>929229.829387351</c:v>
                </c:pt>
                <c:pt idx="1606">
                  <c:v>929229.829387351</c:v>
                </c:pt>
                <c:pt idx="1607">
                  <c:v>929229.829387351</c:v>
                </c:pt>
                <c:pt idx="1608">
                  <c:v>929229.829387351</c:v>
                </c:pt>
                <c:pt idx="1609">
                  <c:v>929229.829387351</c:v>
                </c:pt>
                <c:pt idx="1610">
                  <c:v>929229.829387351</c:v>
                </c:pt>
                <c:pt idx="1611">
                  <c:v>929229.829387351</c:v>
                </c:pt>
                <c:pt idx="1612">
                  <c:v>929251.3323608193</c:v>
                </c:pt>
                <c:pt idx="1613">
                  <c:v>929310.0542315462</c:v>
                </c:pt>
                <c:pt idx="1614">
                  <c:v>929387.3855509025</c:v>
                </c:pt>
                <c:pt idx="1615">
                  <c:v>929387.3855509025</c:v>
                </c:pt>
                <c:pt idx="1616">
                  <c:v>929387.3855509025</c:v>
                </c:pt>
                <c:pt idx="1617">
                  <c:v>929387.3855509025</c:v>
                </c:pt>
                <c:pt idx="1618">
                  <c:v>929387.3855509025</c:v>
                </c:pt>
                <c:pt idx="1619">
                  <c:v>929388.9947736183</c:v>
                </c:pt>
                <c:pt idx="1620">
                  <c:v>929437.7697689689</c:v>
                </c:pt>
                <c:pt idx="1621">
                  <c:v>930010.127650637</c:v>
                </c:pt>
                <c:pt idx="1622">
                  <c:v>930344.2769754638</c:v>
                </c:pt>
                <c:pt idx="1623">
                  <c:v>930559.32202187</c:v>
                </c:pt>
                <c:pt idx="1624">
                  <c:v>931214.8149290658</c:v>
                </c:pt>
                <c:pt idx="1625">
                  <c:v>932090.5317666564</c:v>
                </c:pt>
                <c:pt idx="1626">
                  <c:v>933076.3605694445</c:v>
                </c:pt>
                <c:pt idx="1627">
                  <c:v>934117.2453548313</c:v>
                </c:pt>
                <c:pt idx="1628">
                  <c:v>935185.6581315175</c:v>
                </c:pt>
                <c:pt idx="1629">
                  <c:v>936767.8349038532</c:v>
                </c:pt>
                <c:pt idx="1630">
                  <c:v>938606.893674014</c:v>
                </c:pt>
                <c:pt idx="1631">
                  <c:v>940074.393443087</c:v>
                </c:pt>
                <c:pt idx="1632">
                  <c:v>941856.1137116162</c:v>
                </c:pt>
                <c:pt idx="1633">
                  <c:v>942794.9442298737</c:v>
                </c:pt>
                <c:pt idx="1634">
                  <c:v>943812.3298729951</c:v>
                </c:pt>
                <c:pt idx="1635">
                  <c:v>944368.9930785486</c:v>
                </c:pt>
                <c:pt idx="1636">
                  <c:v>945195.2950653181</c:v>
                </c:pt>
                <c:pt idx="1637">
                  <c:v>946156.4164426956</c:v>
                </c:pt>
                <c:pt idx="1638">
                  <c:v>946684.9475153772</c:v>
                </c:pt>
                <c:pt idx="1639">
                  <c:v>947497.1834357107</c:v>
                </c:pt>
                <c:pt idx="1640">
                  <c:v>948451.2717798703</c:v>
                </c:pt>
                <c:pt idx="1641">
                  <c:v>949476.2863359428</c:v>
                </c:pt>
                <c:pt idx="1642">
                  <c:v>950036.7639979717</c:v>
                </c:pt>
                <c:pt idx="1643">
                  <c:v>950364.973212979</c:v>
                </c:pt>
                <c:pt idx="1644">
                  <c:v>951077.0482044754</c:v>
                </c:pt>
                <c:pt idx="1645">
                  <c:v>951481.0560842163</c:v>
                </c:pt>
                <c:pt idx="1646">
                  <c:v>951731.0304080796</c:v>
                </c:pt>
                <c:pt idx="1647">
                  <c:v>952403.987954004</c:v>
                </c:pt>
                <c:pt idx="1648">
                  <c:v>952788.4371109589</c:v>
                </c:pt>
                <c:pt idx="1649">
                  <c:v>953528.6320734291</c:v>
                </c:pt>
                <c:pt idx="1650">
                  <c:v>953946.6999386569</c:v>
                </c:pt>
                <c:pt idx="1651">
                  <c:v>954703.7042552636</c:v>
                </c:pt>
                <c:pt idx="1652">
                  <c:v>955630.1767975596</c:v>
                </c:pt>
                <c:pt idx="1653">
                  <c:v>956641.3834527004</c:v>
                </c:pt>
                <c:pt idx="1654">
                  <c:v>957694.9571642636</c:v>
                </c:pt>
                <c:pt idx="1655">
                  <c:v>959269.714404038</c:v>
                </c:pt>
                <c:pt idx="1656">
                  <c:v>960605.0634079178</c:v>
                </c:pt>
                <c:pt idx="1657">
                  <c:v>962320.7082938505</c:v>
                </c:pt>
                <c:pt idx="1658">
                  <c:v>963726.5011208096</c:v>
                </c:pt>
                <c:pt idx="1659">
                  <c:v>964477.367918282</c:v>
                </c:pt>
                <c:pt idx="1660">
                  <c:v>964477.367918282</c:v>
                </c:pt>
                <c:pt idx="1661">
                  <c:v>964477.367918282</c:v>
                </c:pt>
                <c:pt idx="1662">
                  <c:v>964477.367918282</c:v>
                </c:pt>
                <c:pt idx="1663">
                  <c:v>964477.367918282</c:v>
                </c:pt>
                <c:pt idx="1664">
                  <c:v>964500.0251246888</c:v>
                </c:pt>
                <c:pt idx="1665">
                  <c:v>964500.0251246888</c:v>
                </c:pt>
                <c:pt idx="1666">
                  <c:v>965327.6450022798</c:v>
                </c:pt>
                <c:pt idx="1667">
                  <c:v>965327.6450022798</c:v>
                </c:pt>
                <c:pt idx="1668">
                  <c:v>965327.6450022798</c:v>
                </c:pt>
                <c:pt idx="1669">
                  <c:v>965327.6450022798</c:v>
                </c:pt>
                <c:pt idx="1670">
                  <c:v>965327.6450022798</c:v>
                </c:pt>
                <c:pt idx="1671">
                  <c:v>965327.6450022798</c:v>
                </c:pt>
                <c:pt idx="1672">
                  <c:v>965327.6450022798</c:v>
                </c:pt>
                <c:pt idx="1673">
                  <c:v>965327.6450022798</c:v>
                </c:pt>
                <c:pt idx="1674">
                  <c:v>965327.6450022798</c:v>
                </c:pt>
                <c:pt idx="1675">
                  <c:v>965327.6450022798</c:v>
                </c:pt>
                <c:pt idx="1676">
                  <c:v>965327.6450022798</c:v>
                </c:pt>
                <c:pt idx="1677">
                  <c:v>965327.6450022798</c:v>
                </c:pt>
                <c:pt idx="1678">
                  <c:v>965327.6450022798</c:v>
                </c:pt>
                <c:pt idx="1679">
                  <c:v>965342.2541881254</c:v>
                </c:pt>
                <c:pt idx="1680">
                  <c:v>965342.2541881254</c:v>
                </c:pt>
                <c:pt idx="1681">
                  <c:v>965342.2541881254</c:v>
                </c:pt>
                <c:pt idx="1682">
                  <c:v>965553.0285083433</c:v>
                </c:pt>
                <c:pt idx="1683">
                  <c:v>965553.0285083433</c:v>
                </c:pt>
                <c:pt idx="1684">
                  <c:v>965553.0285083433</c:v>
                </c:pt>
                <c:pt idx="1685">
                  <c:v>966038.323470358</c:v>
                </c:pt>
                <c:pt idx="1686">
                  <c:v>966328.941335358</c:v>
                </c:pt>
                <c:pt idx="1687">
                  <c:v>966522.2206518507</c:v>
                </c:pt>
                <c:pt idx="1688">
                  <c:v>966522.2206518507</c:v>
                </c:pt>
                <c:pt idx="1689">
                  <c:v>966522.2206518507</c:v>
                </c:pt>
                <c:pt idx="1690">
                  <c:v>966522.2206518507</c:v>
                </c:pt>
                <c:pt idx="1691">
                  <c:v>966522.2206518507</c:v>
                </c:pt>
                <c:pt idx="1692">
                  <c:v>966558.7032494771</c:v>
                </c:pt>
                <c:pt idx="1693">
                  <c:v>966624.914932283</c:v>
                </c:pt>
                <c:pt idx="1694">
                  <c:v>966705.9911576786</c:v>
                </c:pt>
                <c:pt idx="1695">
                  <c:v>967294.4996543693</c:v>
                </c:pt>
                <c:pt idx="1696">
                  <c:v>967636.7242867073</c:v>
                </c:pt>
                <c:pt idx="1697">
                  <c:v>968355.806986869</c:v>
                </c:pt>
                <c:pt idx="1698">
                  <c:v>969263.3187209427</c:v>
                </c:pt>
                <c:pt idx="1699">
                  <c:v>970265.0449719722</c:v>
                </c:pt>
                <c:pt idx="1700">
                  <c:v>971313.8784814798</c:v>
                </c:pt>
                <c:pt idx="1701">
                  <c:v>971886.2656202263</c:v>
                </c:pt>
                <c:pt idx="1702">
                  <c:v>972720.4295735924</c:v>
                </c:pt>
                <c:pt idx="1703">
                  <c:v>973185.4819342681</c:v>
                </c:pt>
                <c:pt idx="1704">
                  <c:v>973465.9784985988</c:v>
                </c:pt>
                <c:pt idx="1705">
                  <c:v>973654.1971647568</c:v>
                </c:pt>
                <c:pt idx="1706">
                  <c:v>973796.2768818285</c:v>
                </c:pt>
                <c:pt idx="1707">
                  <c:v>973796.2768818285</c:v>
                </c:pt>
                <c:pt idx="1708">
                  <c:v>973796.2768818285</c:v>
                </c:pt>
                <c:pt idx="1709">
                  <c:v>973796.2768818285</c:v>
                </c:pt>
                <c:pt idx="1710">
                  <c:v>973832.601334132</c:v>
                </c:pt>
                <c:pt idx="1711">
                  <c:v>973898.7339442763</c:v>
                </c:pt>
                <c:pt idx="1712">
                  <c:v>973898.7339442763</c:v>
                </c:pt>
                <c:pt idx="1713">
                  <c:v>973898.7339442763</c:v>
                </c:pt>
                <c:pt idx="1714">
                  <c:v>973898.7339442763</c:v>
                </c:pt>
                <c:pt idx="1715">
                  <c:v>973930.3117023968</c:v>
                </c:pt>
                <c:pt idx="1716">
                  <c:v>973930.3117023968</c:v>
                </c:pt>
                <c:pt idx="1717">
                  <c:v>973930.3117023968</c:v>
                </c:pt>
                <c:pt idx="1718">
                  <c:v>973930.3117023968</c:v>
                </c:pt>
                <c:pt idx="1719">
                  <c:v>973959.7297822657</c:v>
                </c:pt>
                <c:pt idx="1720">
                  <c:v>974022.409206193</c:v>
                </c:pt>
                <c:pt idx="1721">
                  <c:v>974101.7193021493</c:v>
                </c:pt>
                <c:pt idx="1722">
                  <c:v>974189.3447341201</c:v>
                </c:pt>
                <c:pt idx="1723">
                  <c:v>974281.1278340984</c:v>
                </c:pt>
                <c:pt idx="1724">
                  <c:v>974874.9897680803</c:v>
                </c:pt>
                <c:pt idx="1725">
                  <c:v>975219.8911190639</c:v>
                </c:pt>
                <c:pt idx="1726">
                  <c:v>975440.3121785485</c:v>
                </c:pt>
                <c:pt idx="1727">
                  <c:v>975598.4930922836</c:v>
                </c:pt>
                <c:pt idx="1728">
                  <c:v>975598.4930922836</c:v>
                </c:pt>
                <c:pt idx="1729">
                  <c:v>975598.4930922836</c:v>
                </c:pt>
                <c:pt idx="1730">
                  <c:v>976077.2138784878</c:v>
                </c:pt>
                <c:pt idx="1731">
                  <c:v>976364.5446555826</c:v>
                </c:pt>
                <c:pt idx="1732">
                  <c:v>977056.1804281229</c:v>
                </c:pt>
                <c:pt idx="1733">
                  <c:v>977449.9686983857</c:v>
                </c:pt>
                <c:pt idx="1734">
                  <c:v>977694.83321751</c:v>
                </c:pt>
                <c:pt idx="1735">
                  <c:v>977865.2358610647</c:v>
                </c:pt>
                <c:pt idx="1736">
                  <c:v>978498.407566835</c:v>
                </c:pt>
                <c:pt idx="1737">
                  <c:v>979362.9638037127</c:v>
                </c:pt>
                <c:pt idx="1738">
                  <c:v>980843.2123061444</c:v>
                </c:pt>
                <c:pt idx="1739">
                  <c:v>982131.306941353</c:v>
                </c:pt>
                <c:pt idx="1740">
                  <c:v>983323.3246429501</c:v>
                </c:pt>
                <c:pt idx="1741">
                  <c:v>984467.3038777413</c:v>
                </c:pt>
                <c:pt idx="1742">
                  <c:v>985587.2638791297</c:v>
                </c:pt>
                <c:pt idx="1743">
                  <c:v>986695.2142638166</c:v>
                </c:pt>
                <c:pt idx="1744">
                  <c:v>987297.1598401528</c:v>
                </c:pt>
                <c:pt idx="1745">
                  <c:v>988146.1030123137</c:v>
                </c:pt>
                <c:pt idx="1746">
                  <c:v>989118.5449823868</c:v>
                </c:pt>
                <c:pt idx="1747">
                  <c:v>990152.7363514162</c:v>
                </c:pt>
                <c:pt idx="1748">
                  <c:v>990717.8024199236</c:v>
                </c:pt>
                <c:pt idx="1749">
                  <c:v>991048.3058381701</c:v>
                </c:pt>
                <c:pt idx="1750">
                  <c:v>991261.5279312861</c:v>
                </c:pt>
                <c:pt idx="1751">
                  <c:v>991916.109361837</c:v>
                </c:pt>
                <c:pt idx="1752">
                  <c:v>992791.370461105</c:v>
                </c:pt>
                <c:pt idx="1753">
                  <c:v>993776.9713947317</c:v>
                </c:pt>
                <c:pt idx="1754">
                  <c:v>994317.742245538</c:v>
                </c:pt>
                <c:pt idx="1755">
                  <c:v>994636.0980549337</c:v>
                </c:pt>
                <c:pt idx="1756">
                  <c:v>994636.0980549337</c:v>
                </c:pt>
                <c:pt idx="1757">
                  <c:v>994636.0980549337</c:v>
                </c:pt>
                <c:pt idx="1758">
                  <c:v>994636.0980549337</c:v>
                </c:pt>
                <c:pt idx="1759">
                  <c:v>995183.4397630073</c:v>
                </c:pt>
                <c:pt idx="1760">
                  <c:v>995505.081001037</c:v>
                </c:pt>
                <c:pt idx="1761">
                  <c:v>996213.8720040445</c:v>
                </c:pt>
                <c:pt idx="1762">
                  <c:v>997116.237889541</c:v>
                </c:pt>
                <c:pt idx="1763">
                  <c:v>997116.237889541</c:v>
                </c:pt>
                <c:pt idx="1764">
                  <c:v>998163.7849369042</c:v>
                </c:pt>
                <c:pt idx="1765">
                  <c:v>998735.5288445785</c:v>
                </c:pt>
                <c:pt idx="1766">
                  <c:v>998735.5288445785</c:v>
                </c:pt>
                <c:pt idx="1767">
                  <c:v>998735.5288445785</c:v>
                </c:pt>
                <c:pt idx="1768">
                  <c:v>998735.5288445785</c:v>
                </c:pt>
                <c:pt idx="1769">
                  <c:v>999048.7073087946</c:v>
                </c:pt>
                <c:pt idx="1770">
                  <c:v>999048.7073087946</c:v>
                </c:pt>
                <c:pt idx="1771">
                  <c:v>999048.7073087946</c:v>
                </c:pt>
                <c:pt idx="1772">
                  <c:v>1.00142180278881E6</c:v>
                </c:pt>
                <c:pt idx="1773">
                  <c:v>1.00315632091281E6</c:v>
                </c:pt>
                <c:pt idx="1774">
                  <c:v>1.0050715503588E6</c:v>
                </c:pt>
                <c:pt idx="1775">
                  <c:v>1.00657713546579E6</c:v>
                </c:pt>
                <c:pt idx="1776">
                  <c:v>1.00787789840328E6</c:v>
                </c:pt>
                <c:pt idx="1777">
                  <c:v>1.00857625025601E6</c:v>
                </c:pt>
                <c:pt idx="1778">
                  <c:v>1.00897339656638E6</c:v>
                </c:pt>
                <c:pt idx="1779">
                  <c:v>1.00921994010555E6</c:v>
                </c:pt>
                <c:pt idx="1780">
                  <c:v>1.00989118225913E6</c:v>
                </c:pt>
                <c:pt idx="1781">
                  <c:v>1.01077477371991E6</c:v>
                </c:pt>
                <c:pt idx="1782">
                  <c:v>1.01176453983429E6</c:v>
                </c:pt>
                <c:pt idx="1783">
                  <c:v>1.01280739327548E6</c:v>
                </c:pt>
                <c:pt idx="1784">
                  <c:v>1.01337679038006E6</c:v>
                </c:pt>
                <c:pt idx="1785">
                  <c:v>1.01420945931635E6</c:v>
                </c:pt>
                <c:pt idx="1786">
                  <c:v>1.01517376416849E6</c:v>
                </c:pt>
                <c:pt idx="1787">
                  <c:v>1.01570388697855E6</c:v>
                </c:pt>
                <c:pt idx="1788">
                  <c:v>1.01570388697855E6</c:v>
                </c:pt>
                <c:pt idx="1789">
                  <c:v>1.01570388697855E6</c:v>
                </c:pt>
                <c:pt idx="1790">
                  <c:v>1.01622910050179E6</c:v>
                </c:pt>
                <c:pt idx="1791">
                  <c:v>1.01653967764741E6</c:v>
                </c:pt>
                <c:pt idx="1792">
                  <c:v>1.01724293660421E6</c:v>
                </c:pt>
                <c:pt idx="1793">
                  <c:v>1.0176425364666E6</c:v>
                </c:pt>
                <c:pt idx="1794">
                  <c:v>1.01789030678179E6</c:v>
                </c:pt>
                <c:pt idx="1795">
                  <c:v>1.01806216232338E6</c:v>
                </c:pt>
                <c:pt idx="1796">
                  <c:v>1.01806216232338E6</c:v>
                </c:pt>
                <c:pt idx="1797">
                  <c:v>1.01806216232338E6</c:v>
                </c:pt>
                <c:pt idx="1798">
                  <c:v>1.01806216232338E6</c:v>
                </c:pt>
                <c:pt idx="1799">
                  <c:v>1.01806216232338E6</c:v>
                </c:pt>
                <c:pt idx="1800">
                  <c:v>1.01806216232338E6</c:v>
                </c:pt>
                <c:pt idx="1801">
                  <c:v>1.01806216232338E6</c:v>
                </c:pt>
                <c:pt idx="1802">
                  <c:v>1.01806216232338E6</c:v>
                </c:pt>
                <c:pt idx="1803">
                  <c:v>1.01806216232338E6</c:v>
                </c:pt>
                <c:pt idx="1804">
                  <c:v>1.01806216232338E6</c:v>
                </c:pt>
                <c:pt idx="1805">
                  <c:v>1.01806216232338E6</c:v>
                </c:pt>
                <c:pt idx="1806">
                  <c:v>1.01806216232338E6</c:v>
                </c:pt>
                <c:pt idx="1807">
                  <c:v>1.01806216232338E6</c:v>
                </c:pt>
                <c:pt idx="1808">
                  <c:v>1.01806216232338E6</c:v>
                </c:pt>
                <c:pt idx="1809">
                  <c:v>1.01806216232338E6</c:v>
                </c:pt>
                <c:pt idx="1810">
                  <c:v>1.01806216232338E6</c:v>
                </c:pt>
                <c:pt idx="1811">
                  <c:v>1.01806216232338E6</c:v>
                </c:pt>
                <c:pt idx="1812">
                  <c:v>1.01806216232338E6</c:v>
                </c:pt>
                <c:pt idx="1813">
                  <c:v>1.01806216232338E6</c:v>
                </c:pt>
                <c:pt idx="1814">
                  <c:v>1.01806216232338E6</c:v>
                </c:pt>
                <c:pt idx="1815">
                  <c:v>1.01806216232338E6</c:v>
                </c:pt>
                <c:pt idx="1816">
                  <c:v>1.01806216232338E6</c:v>
                </c:pt>
                <c:pt idx="1817">
                  <c:v>1.01806216232338E6</c:v>
                </c:pt>
                <c:pt idx="1818">
                  <c:v>1.01806216232338E6</c:v>
                </c:pt>
                <c:pt idx="1819">
                  <c:v>1.01806216232338E6</c:v>
                </c:pt>
                <c:pt idx="1820">
                  <c:v>1.01828262384248E6</c:v>
                </c:pt>
                <c:pt idx="1821">
                  <c:v>1.01828262384248E6</c:v>
                </c:pt>
                <c:pt idx="1822">
                  <c:v>1.01828262384248E6</c:v>
                </c:pt>
                <c:pt idx="1823">
                  <c:v>1.01828262384248E6</c:v>
                </c:pt>
                <c:pt idx="1824">
                  <c:v>1.01828262384248E6</c:v>
                </c:pt>
                <c:pt idx="1825">
                  <c:v>1.01828262384248E6</c:v>
                </c:pt>
                <c:pt idx="1826">
                  <c:v>1.01828262384248E6</c:v>
                </c:pt>
                <c:pt idx="1827">
                  <c:v>1.01846547492883E6</c:v>
                </c:pt>
                <c:pt idx="1828">
                  <c:v>1.018604870856E6</c:v>
                </c:pt>
                <c:pt idx="1829">
                  <c:v>1.018604870856E6</c:v>
                </c:pt>
                <c:pt idx="1830">
                  <c:v>1.01896167541378E6</c:v>
                </c:pt>
                <c:pt idx="1831">
                  <c:v>1.01918804807667E6</c:v>
                </c:pt>
                <c:pt idx="1832">
                  <c:v>1.01918804807667E6</c:v>
                </c:pt>
                <c:pt idx="1833">
                  <c:v>1.02006659681838E6</c:v>
                </c:pt>
                <c:pt idx="1834">
                  <c:v>1.02055384157322E6</c:v>
                </c:pt>
                <c:pt idx="1835">
                  <c:v>1.02055384157322E6</c:v>
                </c:pt>
                <c:pt idx="1836">
                  <c:v>1.02199760833792E6</c:v>
                </c:pt>
                <c:pt idx="1837">
                  <c:v>1.02276746210427E6</c:v>
                </c:pt>
                <c:pt idx="1838">
                  <c:v>1.02320035937143E6</c:v>
                </c:pt>
                <c:pt idx="1839">
                  <c:v>1.02396477838901E6</c:v>
                </c:pt>
                <c:pt idx="1840">
                  <c:v>1.02439495828179E6</c:v>
                </c:pt>
                <c:pt idx="1841">
                  <c:v>1.02465801861217E6</c:v>
                </c:pt>
                <c:pt idx="1842">
                  <c:v>1.02533751916135E6</c:v>
                </c:pt>
                <c:pt idx="1843">
                  <c:v>1.02572523981994E6</c:v>
                </c:pt>
                <c:pt idx="1844">
                  <c:v>1.02596707053322E6</c:v>
                </c:pt>
                <c:pt idx="1845">
                  <c:v>1.02613595627386E6</c:v>
                </c:pt>
                <c:pt idx="1846">
                  <c:v>1.02726836952817E6</c:v>
                </c:pt>
                <c:pt idx="1847">
                  <c:v>1.02838254653932E6</c:v>
                </c:pt>
                <c:pt idx="1848">
                  <c:v>1.02898760542888E6</c:v>
                </c:pt>
                <c:pt idx="1849">
                  <c:v>1.03083810525766E6</c:v>
                </c:pt>
                <c:pt idx="1850">
                  <c:v>1.03181132555604E6</c:v>
                </c:pt>
                <c:pt idx="1851">
                  <c:v>1.03284590608922E6</c:v>
                </c:pt>
                <c:pt idx="1852">
                  <c:v>1.03441116673981E6</c:v>
                </c:pt>
                <c:pt idx="1853">
                  <c:v>1.03474176744909E6</c:v>
                </c:pt>
                <c:pt idx="1854">
                  <c:v>1.03474176744909E6</c:v>
                </c:pt>
                <c:pt idx="1855">
                  <c:v>1.03474176744909E6</c:v>
                </c:pt>
                <c:pt idx="1856">
                  <c:v>1.03474176744909E6</c:v>
                </c:pt>
                <c:pt idx="1857">
                  <c:v>1.03474176744909E6</c:v>
                </c:pt>
                <c:pt idx="1858">
                  <c:v>1.03474176744909E6</c:v>
                </c:pt>
                <c:pt idx="1859">
                  <c:v>1.03477887477866E6</c:v>
                </c:pt>
                <c:pt idx="1860">
                  <c:v>1.03484539882744E6</c:v>
                </c:pt>
                <c:pt idx="1861">
                  <c:v>1.03642663123582E6</c:v>
                </c:pt>
                <c:pt idx="1862">
                  <c:v>1.037765217824E6</c:v>
                </c:pt>
                <c:pt idx="1863">
                  <c:v>1.037765217824E6</c:v>
                </c:pt>
                <c:pt idx="1864">
                  <c:v>1.037765217824E6</c:v>
                </c:pt>
                <c:pt idx="1865">
                  <c:v>1.03901648931951E6</c:v>
                </c:pt>
                <c:pt idx="1866">
                  <c:v>1.03901648931951E6</c:v>
                </c:pt>
                <c:pt idx="1867">
                  <c:v>1.03901648931951E6</c:v>
                </c:pt>
                <c:pt idx="1868">
                  <c:v>1.03901648931951E6</c:v>
                </c:pt>
                <c:pt idx="1869">
                  <c:v>1.03955963825797E6</c:v>
                </c:pt>
                <c:pt idx="1870">
                  <c:v>1.03987918311119E6</c:v>
                </c:pt>
                <c:pt idx="1871">
                  <c:v>1.04008692592179E6</c:v>
                </c:pt>
                <c:pt idx="1872">
                  <c:v>1.04023876771109E6</c:v>
                </c:pt>
                <c:pt idx="1873">
                  <c:v>1.04086265898973E6</c:v>
                </c:pt>
                <c:pt idx="1874">
                  <c:v>1.04122257501304E6</c:v>
                </c:pt>
                <c:pt idx="1875">
                  <c:v>1.04145050340869E6</c:v>
                </c:pt>
                <c:pt idx="1876">
                  <c:v>1.04211243799051E6</c:v>
                </c:pt>
                <c:pt idx="1877">
                  <c:v>1.04249137566541E6</c:v>
                </c:pt>
                <c:pt idx="1878">
                  <c:v>1.04249137566541E6</c:v>
                </c:pt>
                <c:pt idx="1879">
                  <c:v>1.04249137566541E6</c:v>
                </c:pt>
                <c:pt idx="1880">
                  <c:v>1.04249769104676E6</c:v>
                </c:pt>
                <c:pt idx="1881">
                  <c:v>1.04249769104676E6</c:v>
                </c:pt>
                <c:pt idx="1882">
                  <c:v>1.04249769104676E6</c:v>
                </c:pt>
                <c:pt idx="1883">
                  <c:v>1.04249769104676E6</c:v>
                </c:pt>
                <c:pt idx="1884">
                  <c:v>1.04252553022808E6</c:v>
                </c:pt>
                <c:pt idx="1885">
                  <c:v>1.04258742020273E6</c:v>
                </c:pt>
                <c:pt idx="1886">
                  <c:v>1.04258742020273E6</c:v>
                </c:pt>
                <c:pt idx="1887">
                  <c:v>1.04258742020273E6</c:v>
                </c:pt>
                <c:pt idx="1888">
                  <c:v>1.04258742020273E6</c:v>
                </c:pt>
                <c:pt idx="1889">
                  <c:v>1.04258742020273E6</c:v>
                </c:pt>
                <c:pt idx="1890">
                  <c:v>1.04258742020273E6</c:v>
                </c:pt>
                <c:pt idx="1891">
                  <c:v>1.04258742020273E6</c:v>
                </c:pt>
                <c:pt idx="1892">
                  <c:v>1.04286278244889E6</c:v>
                </c:pt>
                <c:pt idx="1893">
                  <c:v>1.04286278244889E6</c:v>
                </c:pt>
                <c:pt idx="1894">
                  <c:v>1.04286278244889E6</c:v>
                </c:pt>
                <c:pt idx="1895">
                  <c:v>1.04286278244889E6</c:v>
                </c:pt>
                <c:pt idx="1896">
                  <c:v>1.04286278244889E6</c:v>
                </c:pt>
                <c:pt idx="1897">
                  <c:v>1.04286278244889E6</c:v>
                </c:pt>
                <c:pt idx="1898">
                  <c:v>1.04286278244889E6</c:v>
                </c:pt>
                <c:pt idx="1899">
                  <c:v>1.04288981244718E6</c:v>
                </c:pt>
                <c:pt idx="1900">
                  <c:v>1.04288981244718E6</c:v>
                </c:pt>
                <c:pt idx="1901">
                  <c:v>1.04288981244718E6</c:v>
                </c:pt>
                <c:pt idx="1902">
                  <c:v>1.04288981244718E6</c:v>
                </c:pt>
                <c:pt idx="1903">
                  <c:v>1.04288981244718E6</c:v>
                </c:pt>
                <c:pt idx="1904">
                  <c:v>1.04407734975361E6</c:v>
                </c:pt>
                <c:pt idx="1905">
                  <c:v>1.04471908879082E6</c:v>
                </c:pt>
                <c:pt idx="1906">
                  <c:v>1.04558792869342E6</c:v>
                </c:pt>
                <c:pt idx="1907">
                  <c:v>1.04607031902871E6</c:v>
                </c:pt>
                <c:pt idx="1908">
                  <c:v>1.04635948458035E6</c:v>
                </c:pt>
                <c:pt idx="1909">
                  <c:v>1.05205203774016E6</c:v>
                </c:pt>
                <c:pt idx="1910">
                  <c:v>1.05744628470406E6</c:v>
                </c:pt>
                <c:pt idx="1911">
                  <c:v>1.06319137857E6</c:v>
                </c:pt>
                <c:pt idx="1912">
                  <c:v>1.06911189588696E6</c:v>
                </c:pt>
                <c:pt idx="1913">
                  <c:v>1.07262012492944E6</c:v>
                </c:pt>
                <c:pt idx="1914">
                  <c:v>1.07392220983467E6</c:v>
                </c:pt>
                <c:pt idx="1915">
                  <c:v>1.07412122267128E6</c:v>
                </c:pt>
                <c:pt idx="1916">
                  <c:v>1.07426869947357E6</c:v>
                </c:pt>
                <c:pt idx="1917">
                  <c:v>1.07426869947357E6</c:v>
                </c:pt>
                <c:pt idx="1918">
                  <c:v>1.07426869947357E6</c:v>
                </c:pt>
                <c:pt idx="1919">
                  <c:v>1.07426869947357E6</c:v>
                </c:pt>
                <c:pt idx="1920">
                  <c:v>1.07426869947357E6</c:v>
                </c:pt>
                <c:pt idx="1921">
                  <c:v>1.07489750074263E6</c:v>
                </c:pt>
                <c:pt idx="1922">
                  <c:v>1.07525987176115E6</c:v>
                </c:pt>
                <c:pt idx="1923">
                  <c:v>1.07548902765441E6</c:v>
                </c:pt>
                <c:pt idx="1924">
                  <c:v>1.07548902765441E6</c:v>
                </c:pt>
                <c:pt idx="1925">
                  <c:v>1.07548902765441E6</c:v>
                </c:pt>
                <c:pt idx="1926">
                  <c:v>1.07548902765441E6</c:v>
                </c:pt>
                <c:pt idx="1927">
                  <c:v>1.07548902765441E6</c:v>
                </c:pt>
                <c:pt idx="1928">
                  <c:v>1.07548902765441E6</c:v>
                </c:pt>
                <c:pt idx="1929">
                  <c:v>1.07719642490872E6</c:v>
                </c:pt>
                <c:pt idx="1930">
                  <c:v>1.07859809391988E6</c:v>
                </c:pt>
                <c:pt idx="1931">
                  <c:v>1.07934689880944E6</c:v>
                </c:pt>
                <c:pt idx="1932">
                  <c:v>1.08026927163822E6</c:v>
                </c:pt>
                <c:pt idx="1933">
                  <c:v>1.0807784284366E6</c:v>
                </c:pt>
                <c:pt idx="1934">
                  <c:v>1.08158097721979E6</c:v>
                </c:pt>
                <c:pt idx="1935">
                  <c:v>1.08158097721979E6</c:v>
                </c:pt>
                <c:pt idx="1936">
                  <c:v>1.08435356999157E6</c:v>
                </c:pt>
                <c:pt idx="1937">
                  <c:v>1.08678783676146E6</c:v>
                </c:pt>
                <c:pt idx="1938">
                  <c:v>1.08905294053039E6</c:v>
                </c:pt>
                <c:pt idx="1939">
                  <c:v>1.09073346279885E6</c:v>
                </c:pt>
                <c:pt idx="1940">
                  <c:v>1.09362169431707E6</c:v>
                </c:pt>
                <c:pt idx="1941">
                  <c:v>1.09511378046018E6</c:v>
                </c:pt>
                <c:pt idx="1942">
                  <c:v>1.09590779391572E6</c:v>
                </c:pt>
                <c:pt idx="1943">
                  <c:v>1.09835277102749E6</c:v>
                </c:pt>
                <c:pt idx="1944">
                  <c:v>1.09962322996736E6</c:v>
                </c:pt>
                <c:pt idx="1945">
                  <c:v>1.10030642982129E6</c:v>
                </c:pt>
                <c:pt idx="1946">
                  <c:v>1.10119600013225E6</c:v>
                </c:pt>
                <c:pt idx="1947">
                  <c:v>1.10168875567172E6</c:v>
                </c:pt>
                <c:pt idx="1948">
                  <c:v>1.10448310382545E6</c:v>
                </c:pt>
                <c:pt idx="1949">
                  <c:v>1.10592824828631E6</c:v>
                </c:pt>
                <c:pt idx="1950">
                  <c:v>1.10669879090073E6</c:v>
                </c:pt>
                <c:pt idx="1951">
                  <c:v>1.10713203259193E6</c:v>
                </c:pt>
                <c:pt idx="1952">
                  <c:v>1.10739662382153E6</c:v>
                </c:pt>
                <c:pt idx="1953">
                  <c:v>1.10757688982032E6</c:v>
                </c:pt>
                <c:pt idx="1954">
                  <c:v>1.10771499320371E6</c:v>
                </c:pt>
                <c:pt idx="1955">
                  <c:v>1.10771499320371E6</c:v>
                </c:pt>
                <c:pt idx="1956">
                  <c:v>1.10771499320371E6</c:v>
                </c:pt>
                <c:pt idx="1957">
                  <c:v>1.10771499320371E6</c:v>
                </c:pt>
                <c:pt idx="1958">
                  <c:v>1.10771499320371E6</c:v>
                </c:pt>
                <c:pt idx="1959">
                  <c:v>1.10771499320371E6</c:v>
                </c:pt>
                <c:pt idx="1960">
                  <c:v>1.10771499320371E6</c:v>
                </c:pt>
                <c:pt idx="1961">
                  <c:v>1.10771499320371E6</c:v>
                </c:pt>
                <c:pt idx="1962">
                  <c:v>1.10771499320371E6</c:v>
                </c:pt>
                <c:pt idx="1963">
                  <c:v>1.10771499320371E6</c:v>
                </c:pt>
                <c:pt idx="1964">
                  <c:v>1.10771499320371E6</c:v>
                </c:pt>
                <c:pt idx="1965">
                  <c:v>1.10771499320371E6</c:v>
                </c:pt>
                <c:pt idx="1966">
                  <c:v>1.10771499320371E6</c:v>
                </c:pt>
                <c:pt idx="1967">
                  <c:v>1.10771499320371E6</c:v>
                </c:pt>
                <c:pt idx="1968">
                  <c:v>1.10771499320371E6</c:v>
                </c:pt>
                <c:pt idx="1969">
                  <c:v>1.10771499320371E6</c:v>
                </c:pt>
                <c:pt idx="1970">
                  <c:v>1.10771499320371E6</c:v>
                </c:pt>
                <c:pt idx="1971">
                  <c:v>1.10771499320371E6</c:v>
                </c:pt>
                <c:pt idx="1972">
                  <c:v>1.10771499320371E6</c:v>
                </c:pt>
                <c:pt idx="1973">
                  <c:v>1.10784774778807E6</c:v>
                </c:pt>
                <c:pt idx="1974">
                  <c:v>1.10796209546425E6</c:v>
                </c:pt>
                <c:pt idx="1975">
                  <c:v>1.10796209546425E6</c:v>
                </c:pt>
                <c:pt idx="1976">
                  <c:v>1.10796209546425E6</c:v>
                </c:pt>
                <c:pt idx="1977">
                  <c:v>1.10796209546425E6</c:v>
                </c:pt>
                <c:pt idx="1978">
                  <c:v>1.107996686664E6</c:v>
                </c:pt>
                <c:pt idx="1979">
                  <c:v>1.107996686664E6</c:v>
                </c:pt>
                <c:pt idx="1980">
                  <c:v>1.107996686664E6</c:v>
                </c:pt>
                <c:pt idx="1981">
                  <c:v>1.107996686664E6</c:v>
                </c:pt>
                <c:pt idx="1982">
                  <c:v>1.107996686664E6</c:v>
                </c:pt>
                <c:pt idx="1983">
                  <c:v>1.107996686664E6</c:v>
                </c:pt>
                <c:pt idx="1984">
                  <c:v>1.107996686664E6</c:v>
                </c:pt>
                <c:pt idx="1985">
                  <c:v>1.107996686664E6</c:v>
                </c:pt>
                <c:pt idx="1986">
                  <c:v>1.107996686664E6</c:v>
                </c:pt>
                <c:pt idx="1987">
                  <c:v>1.107996686664E6</c:v>
                </c:pt>
                <c:pt idx="1988">
                  <c:v>1.107996686664E6</c:v>
                </c:pt>
                <c:pt idx="1989">
                  <c:v>1.107996686664E6</c:v>
                </c:pt>
                <c:pt idx="1990">
                  <c:v>1.107996686664E6</c:v>
                </c:pt>
                <c:pt idx="1991">
                  <c:v>1.107996686664E6</c:v>
                </c:pt>
                <c:pt idx="1992">
                  <c:v>1.107996686664E6</c:v>
                </c:pt>
                <c:pt idx="1993">
                  <c:v>1.107996686664E6</c:v>
                </c:pt>
                <c:pt idx="1994">
                  <c:v>1.107996686664E6</c:v>
                </c:pt>
                <c:pt idx="1995">
                  <c:v>1.107996686664E6</c:v>
                </c:pt>
                <c:pt idx="1996">
                  <c:v>1.107996686664E6</c:v>
                </c:pt>
                <c:pt idx="1997">
                  <c:v>1.107996686664E6</c:v>
                </c:pt>
                <c:pt idx="1998">
                  <c:v>1.107996686664E6</c:v>
                </c:pt>
                <c:pt idx="1999">
                  <c:v>1.107996686664E6</c:v>
                </c:pt>
                <c:pt idx="2000">
                  <c:v>1.107996686664E6</c:v>
                </c:pt>
                <c:pt idx="2001">
                  <c:v>1.107996686664E6</c:v>
                </c:pt>
                <c:pt idx="2002">
                  <c:v>1.107996686664E6</c:v>
                </c:pt>
                <c:pt idx="2003">
                  <c:v>1.107996686664E6</c:v>
                </c:pt>
                <c:pt idx="2004">
                  <c:v>1.107996686664E6</c:v>
                </c:pt>
                <c:pt idx="2005">
                  <c:v>1.107996686664E6</c:v>
                </c:pt>
                <c:pt idx="2006">
                  <c:v>1.10858798051208E6</c:v>
                </c:pt>
                <c:pt idx="2007">
                  <c:v>1.10993159782012E6</c:v>
                </c:pt>
                <c:pt idx="2008">
                  <c:v>1.10993159782012E6</c:v>
                </c:pt>
                <c:pt idx="2009">
                  <c:v>1.10993159782012E6</c:v>
                </c:pt>
                <c:pt idx="2010">
                  <c:v>1.10993159782012E6</c:v>
                </c:pt>
                <c:pt idx="2011">
                  <c:v>1.10993159782012E6</c:v>
                </c:pt>
                <c:pt idx="2012">
                  <c:v>1.10993159782012E6</c:v>
                </c:pt>
                <c:pt idx="2013">
                  <c:v>1.10993159782012E6</c:v>
                </c:pt>
                <c:pt idx="2014">
                  <c:v>1.11002947356108E6</c:v>
                </c:pt>
                <c:pt idx="2015">
                  <c:v>1.11012638181555E6</c:v>
                </c:pt>
                <c:pt idx="2016">
                  <c:v>1.11012638181555E6</c:v>
                </c:pt>
                <c:pt idx="2017">
                  <c:v>1.11012638181555E6</c:v>
                </c:pt>
                <c:pt idx="2018">
                  <c:v>1.11012638181555E6</c:v>
                </c:pt>
                <c:pt idx="2019">
                  <c:v>1.11012638181555E6</c:v>
                </c:pt>
                <c:pt idx="2020">
                  <c:v>1.11012638181555E6</c:v>
                </c:pt>
                <c:pt idx="2021">
                  <c:v>1.11012638181555E6</c:v>
                </c:pt>
                <c:pt idx="2022">
                  <c:v>1.11012638181555E6</c:v>
                </c:pt>
                <c:pt idx="2023">
                  <c:v>1.11012638181555E6</c:v>
                </c:pt>
                <c:pt idx="2024">
                  <c:v>1.11012638181555E6</c:v>
                </c:pt>
                <c:pt idx="2025">
                  <c:v>1.11016665946584E6</c:v>
                </c:pt>
                <c:pt idx="2026">
                  <c:v>1.11016665946584E6</c:v>
                </c:pt>
                <c:pt idx="2027">
                  <c:v>1.11016665946584E6</c:v>
                </c:pt>
                <c:pt idx="2028">
                  <c:v>1.11016665946584E6</c:v>
                </c:pt>
                <c:pt idx="2029">
                  <c:v>1.11069662128897E6</c:v>
                </c:pt>
                <c:pt idx="2030">
                  <c:v>1.11069662128897E6</c:v>
                </c:pt>
                <c:pt idx="2031">
                  <c:v>1.11069662128897E6</c:v>
                </c:pt>
                <c:pt idx="2032">
                  <c:v>1.11072181468885E6</c:v>
                </c:pt>
                <c:pt idx="2033">
                  <c:v>1.11072181468885E6</c:v>
                </c:pt>
                <c:pt idx="2034">
                  <c:v>1.11072181468885E6</c:v>
                </c:pt>
                <c:pt idx="2035">
                  <c:v>1.11072181468885E6</c:v>
                </c:pt>
                <c:pt idx="2036">
                  <c:v>1.11075083374633E6</c:v>
                </c:pt>
                <c:pt idx="2037">
                  <c:v>1.11081331365906E6</c:v>
                </c:pt>
                <c:pt idx="2038">
                  <c:v>1.11089252399942E6</c:v>
                </c:pt>
                <c:pt idx="2039">
                  <c:v>1.11148009955359E6</c:v>
                </c:pt>
                <c:pt idx="2040">
                  <c:v>1.11182185771467E6</c:v>
                </c:pt>
                <c:pt idx="2041">
                  <c:v>1.11204070717921E6</c:v>
                </c:pt>
                <c:pt idx="2042">
                  <c:v>1.11219810229546E6</c:v>
                </c:pt>
                <c:pt idx="2043">
                  <c:v>1.11282477023759E6</c:v>
                </c:pt>
                <c:pt idx="2044">
                  <c:v>1.11282477023759E6</c:v>
                </c:pt>
                <c:pt idx="2045">
                  <c:v>1.11282477023759E6</c:v>
                </c:pt>
                <c:pt idx="2046">
                  <c:v>1.11282477023759E6</c:v>
                </c:pt>
                <c:pt idx="2047">
                  <c:v>1.11282477023759E6</c:v>
                </c:pt>
                <c:pt idx="2048">
                  <c:v>1.11282477023759E6</c:v>
                </c:pt>
                <c:pt idx="2049">
                  <c:v>1.11282477023759E6</c:v>
                </c:pt>
                <c:pt idx="2050">
                  <c:v>1.11282477023759E6</c:v>
                </c:pt>
                <c:pt idx="2051">
                  <c:v>1.11282477023759E6</c:v>
                </c:pt>
                <c:pt idx="2052">
                  <c:v>1.11282477023759E6</c:v>
                </c:pt>
                <c:pt idx="2053">
                  <c:v>1.11306869023133E6</c:v>
                </c:pt>
                <c:pt idx="2054">
                  <c:v>1.11306869023133E6</c:v>
                </c:pt>
                <c:pt idx="2055">
                  <c:v>1.11306869023133E6</c:v>
                </c:pt>
                <c:pt idx="2056">
                  <c:v>1.11306869023133E6</c:v>
                </c:pt>
                <c:pt idx="2057">
                  <c:v>1.11311137970092E6</c:v>
                </c:pt>
                <c:pt idx="2058">
                  <c:v>1.11318069481971E6</c:v>
                </c:pt>
                <c:pt idx="2059">
                  <c:v>1.1132633227631E6</c:v>
                </c:pt>
                <c:pt idx="2060">
                  <c:v>1.1132633227631E6</c:v>
                </c:pt>
                <c:pt idx="2061">
                  <c:v>1.1132633227631E6</c:v>
                </c:pt>
                <c:pt idx="2062">
                  <c:v>1.1132633227631E6</c:v>
                </c:pt>
                <c:pt idx="2063">
                  <c:v>1.1132633227631E6</c:v>
                </c:pt>
                <c:pt idx="2064">
                  <c:v>1.1132633227631E6</c:v>
                </c:pt>
                <c:pt idx="2065">
                  <c:v>1.1132633227631E6</c:v>
                </c:pt>
                <c:pt idx="2066">
                  <c:v>1.1132633227631E6</c:v>
                </c:pt>
                <c:pt idx="2067">
                  <c:v>1.1132633227631E6</c:v>
                </c:pt>
                <c:pt idx="2068">
                  <c:v>1.1132633227631E6</c:v>
                </c:pt>
                <c:pt idx="2069">
                  <c:v>1.1132633227631E6</c:v>
                </c:pt>
                <c:pt idx="2070">
                  <c:v>1.1132633227631E6</c:v>
                </c:pt>
                <c:pt idx="2071">
                  <c:v>1.1132633227631E6</c:v>
                </c:pt>
                <c:pt idx="2072">
                  <c:v>1.11326441327317E6</c:v>
                </c:pt>
                <c:pt idx="2073">
                  <c:v>1.11326441327317E6</c:v>
                </c:pt>
                <c:pt idx="2074">
                  <c:v>1.11326441327317E6</c:v>
                </c:pt>
                <c:pt idx="2075">
                  <c:v>1.11326441327317E6</c:v>
                </c:pt>
                <c:pt idx="2076">
                  <c:v>1.11326441327317E6</c:v>
                </c:pt>
                <c:pt idx="2077">
                  <c:v>1.11326441327317E6</c:v>
                </c:pt>
                <c:pt idx="2078">
                  <c:v>1.11326441327317E6</c:v>
                </c:pt>
                <c:pt idx="2079">
                  <c:v>1.11326441327317E6</c:v>
                </c:pt>
                <c:pt idx="2080">
                  <c:v>1.11326441327317E6</c:v>
                </c:pt>
                <c:pt idx="2081">
                  <c:v>1.11326441327317E6</c:v>
                </c:pt>
                <c:pt idx="2082">
                  <c:v>1.11326441327317E6</c:v>
                </c:pt>
                <c:pt idx="2083">
                  <c:v>1.11326441327317E6</c:v>
                </c:pt>
                <c:pt idx="2084">
                  <c:v>1.11326441327317E6</c:v>
                </c:pt>
                <c:pt idx="2085">
                  <c:v>1.11326441327317E6</c:v>
                </c:pt>
                <c:pt idx="2086">
                  <c:v>1.11326441327317E6</c:v>
                </c:pt>
                <c:pt idx="2087">
                  <c:v>1.11326441327317E6</c:v>
                </c:pt>
                <c:pt idx="2088">
                  <c:v>1.11326441327317E6</c:v>
                </c:pt>
                <c:pt idx="2089">
                  <c:v>1.11326441327317E6</c:v>
                </c:pt>
                <c:pt idx="2090">
                  <c:v>1.11326441327317E6</c:v>
                </c:pt>
                <c:pt idx="2091">
                  <c:v>1.11326441327317E6</c:v>
                </c:pt>
                <c:pt idx="2092">
                  <c:v>1.11326441327317E6</c:v>
                </c:pt>
                <c:pt idx="2093">
                  <c:v>1.11326441327317E6</c:v>
                </c:pt>
                <c:pt idx="2094">
                  <c:v>1.11326441327317E6</c:v>
                </c:pt>
                <c:pt idx="2095">
                  <c:v>1.11326441327317E6</c:v>
                </c:pt>
                <c:pt idx="2096">
                  <c:v>1.11326441327317E6</c:v>
                </c:pt>
                <c:pt idx="2097">
                  <c:v>1.11326441327317E6</c:v>
                </c:pt>
                <c:pt idx="2098">
                  <c:v>1.11326441327317E6</c:v>
                </c:pt>
                <c:pt idx="2099">
                  <c:v>1.11326441327317E6</c:v>
                </c:pt>
                <c:pt idx="2100">
                  <c:v>1.11326441327317E6</c:v>
                </c:pt>
                <c:pt idx="2101">
                  <c:v>1.11326441327317E6</c:v>
                </c:pt>
                <c:pt idx="2102">
                  <c:v>1.11362084002825E6</c:v>
                </c:pt>
                <c:pt idx="2103">
                  <c:v>1.11362084002825E6</c:v>
                </c:pt>
                <c:pt idx="2104">
                  <c:v>1.11362084002825E6</c:v>
                </c:pt>
                <c:pt idx="2105">
                  <c:v>1.11362084002825E6</c:v>
                </c:pt>
                <c:pt idx="2106">
                  <c:v>1.11362084002825E6</c:v>
                </c:pt>
                <c:pt idx="2107">
                  <c:v>1.11362084002825E6</c:v>
                </c:pt>
                <c:pt idx="2108">
                  <c:v>1.11362084002825E6</c:v>
                </c:pt>
                <c:pt idx="2109">
                  <c:v>1.11362084002825E6</c:v>
                </c:pt>
                <c:pt idx="2110">
                  <c:v>1.11362084002825E6</c:v>
                </c:pt>
                <c:pt idx="2111">
                  <c:v>1.11362084002825E6</c:v>
                </c:pt>
                <c:pt idx="2112">
                  <c:v>1.11362084002825E6</c:v>
                </c:pt>
                <c:pt idx="2113">
                  <c:v>1.11362084002825E6</c:v>
                </c:pt>
                <c:pt idx="2114">
                  <c:v>1.11362084002825E6</c:v>
                </c:pt>
                <c:pt idx="2115">
                  <c:v>1.11362084002825E6</c:v>
                </c:pt>
                <c:pt idx="2116">
                  <c:v>1.11362084002825E6</c:v>
                </c:pt>
                <c:pt idx="2117">
                  <c:v>1.11362084002825E6</c:v>
                </c:pt>
                <c:pt idx="2118">
                  <c:v>1.11362084002825E6</c:v>
                </c:pt>
                <c:pt idx="2119">
                  <c:v>1.11362084002825E6</c:v>
                </c:pt>
                <c:pt idx="2120">
                  <c:v>1.11362084002825E6</c:v>
                </c:pt>
                <c:pt idx="2121">
                  <c:v>1.11362084002825E6</c:v>
                </c:pt>
                <c:pt idx="2122">
                  <c:v>1.11362084002825E6</c:v>
                </c:pt>
                <c:pt idx="2123">
                  <c:v>1.11407167317432E6</c:v>
                </c:pt>
                <c:pt idx="2124">
                  <c:v>1.11434506013135E6</c:v>
                </c:pt>
                <c:pt idx="2125">
                  <c:v>1.11502972399386E6</c:v>
                </c:pt>
                <c:pt idx="2126">
                  <c:v>1.11502972399386E6</c:v>
                </c:pt>
                <c:pt idx="2127">
                  <c:v>1.11502972399386E6</c:v>
                </c:pt>
                <c:pt idx="2128">
                  <c:v>1.11502972399386E6</c:v>
                </c:pt>
                <c:pt idx="2129">
                  <c:v>1.11502972399386E6</c:v>
                </c:pt>
                <c:pt idx="2130">
                  <c:v>1.11502972399386E6</c:v>
                </c:pt>
                <c:pt idx="2131">
                  <c:v>1.11502972399386E6</c:v>
                </c:pt>
                <c:pt idx="2132">
                  <c:v>1.11502972399386E6</c:v>
                </c:pt>
                <c:pt idx="2133">
                  <c:v>1.11502972399386E6</c:v>
                </c:pt>
                <c:pt idx="2134">
                  <c:v>1.11502972399386E6</c:v>
                </c:pt>
                <c:pt idx="2135">
                  <c:v>1.11502972399386E6</c:v>
                </c:pt>
                <c:pt idx="2136">
                  <c:v>1.11502972399386E6</c:v>
                </c:pt>
                <c:pt idx="2137">
                  <c:v>1.11502972399386E6</c:v>
                </c:pt>
                <c:pt idx="2138">
                  <c:v>1.11502972399386E6</c:v>
                </c:pt>
                <c:pt idx="2139">
                  <c:v>1.11502972399386E6</c:v>
                </c:pt>
                <c:pt idx="2140">
                  <c:v>1.11502972399386E6</c:v>
                </c:pt>
                <c:pt idx="2141">
                  <c:v>1.11502972399386E6</c:v>
                </c:pt>
                <c:pt idx="2142">
                  <c:v>1.11502972399386E6</c:v>
                </c:pt>
                <c:pt idx="2143">
                  <c:v>1.11502972399386E6</c:v>
                </c:pt>
                <c:pt idx="2144">
                  <c:v>1.11502972399386E6</c:v>
                </c:pt>
                <c:pt idx="2145">
                  <c:v>1.11505270828441E6</c:v>
                </c:pt>
                <c:pt idx="2146">
                  <c:v>1.11505270828441E6</c:v>
                </c:pt>
                <c:pt idx="2147">
                  <c:v>1.11505270828441E6</c:v>
                </c:pt>
                <c:pt idx="2148">
                  <c:v>1.11505270828441E6</c:v>
                </c:pt>
                <c:pt idx="2149">
                  <c:v>1.11505270828441E6</c:v>
                </c:pt>
                <c:pt idx="2150">
                  <c:v>1.11505270828441E6</c:v>
                </c:pt>
                <c:pt idx="2151">
                  <c:v>1.11506938410744E6</c:v>
                </c:pt>
                <c:pt idx="2152">
                  <c:v>1.11512569240294E6</c:v>
                </c:pt>
                <c:pt idx="2153">
                  <c:v>1.11520181693469E6</c:v>
                </c:pt>
                <c:pt idx="2154">
                  <c:v>1.11520181693469E6</c:v>
                </c:pt>
                <c:pt idx="2155">
                  <c:v>1.11520181693469E6</c:v>
                </c:pt>
                <c:pt idx="2156">
                  <c:v>1.11520181693469E6</c:v>
                </c:pt>
                <c:pt idx="2157">
                  <c:v>1.11523401918791E6</c:v>
                </c:pt>
                <c:pt idx="2158">
                  <c:v>1.11529809069851E6</c:v>
                </c:pt>
                <c:pt idx="2159">
                  <c:v>1.11529809069851E6</c:v>
                </c:pt>
                <c:pt idx="2160">
                  <c:v>1.11529809069851E6</c:v>
                </c:pt>
                <c:pt idx="2161">
                  <c:v>1.11529809069851E6</c:v>
                </c:pt>
                <c:pt idx="2162">
                  <c:v>1.11529809069851E6</c:v>
                </c:pt>
                <c:pt idx="2163">
                  <c:v>1.11529809069851E6</c:v>
                </c:pt>
                <c:pt idx="2164">
                  <c:v>1.11529809069851E6</c:v>
                </c:pt>
                <c:pt idx="2165">
                  <c:v>1.11529809069851E6</c:v>
                </c:pt>
                <c:pt idx="2166">
                  <c:v>1.11529809069851E6</c:v>
                </c:pt>
                <c:pt idx="2167">
                  <c:v>1.11529809069851E6</c:v>
                </c:pt>
                <c:pt idx="2168">
                  <c:v>1.11547896128168E6</c:v>
                </c:pt>
                <c:pt idx="2169">
                  <c:v>1.11547896128168E6</c:v>
                </c:pt>
                <c:pt idx="2170">
                  <c:v>1.11547896128168E6</c:v>
                </c:pt>
                <c:pt idx="2171">
                  <c:v>1.11547896128168E6</c:v>
                </c:pt>
                <c:pt idx="2172">
                  <c:v>1.11551771016311E6</c:v>
                </c:pt>
                <c:pt idx="2173">
                  <c:v>1.11558505498782E6</c:v>
                </c:pt>
                <c:pt idx="2174">
                  <c:v>1.11558505498782E6</c:v>
                </c:pt>
                <c:pt idx="2175">
                  <c:v>1.11558505498782E6</c:v>
                </c:pt>
                <c:pt idx="2176">
                  <c:v>1.11558505498782E6</c:v>
                </c:pt>
                <c:pt idx="2177">
                  <c:v>1.11558505498782E6</c:v>
                </c:pt>
                <c:pt idx="2178">
                  <c:v>1.11580510213258E6</c:v>
                </c:pt>
                <c:pt idx="2179">
                  <c:v>1.11580510213258E6</c:v>
                </c:pt>
                <c:pt idx="2180">
                  <c:v>1.11580510213258E6</c:v>
                </c:pt>
                <c:pt idx="2181">
                  <c:v>1.11580510213258E6</c:v>
                </c:pt>
                <c:pt idx="2182">
                  <c:v>1.11580510213258E6</c:v>
                </c:pt>
                <c:pt idx="2183">
                  <c:v>1.11580510213258E6</c:v>
                </c:pt>
                <c:pt idx="2184">
                  <c:v>1.11580510213258E6</c:v>
                </c:pt>
                <c:pt idx="2185">
                  <c:v>1.11580510213258E6</c:v>
                </c:pt>
                <c:pt idx="2186">
                  <c:v>1.11580510213258E6</c:v>
                </c:pt>
                <c:pt idx="2187">
                  <c:v>1.11581339467083E6</c:v>
                </c:pt>
                <c:pt idx="2188">
                  <c:v>1.11581339467083E6</c:v>
                </c:pt>
                <c:pt idx="2189">
                  <c:v>1.11581339467083E6</c:v>
                </c:pt>
                <c:pt idx="2190">
                  <c:v>1.11581339467083E6</c:v>
                </c:pt>
                <c:pt idx="2191">
                  <c:v>1.11581339467083E6</c:v>
                </c:pt>
                <c:pt idx="2192">
                  <c:v>1.11581339467083E6</c:v>
                </c:pt>
                <c:pt idx="2193">
                  <c:v>1.11581339467083E6</c:v>
                </c:pt>
                <c:pt idx="2194">
                  <c:v>1.11581339467083E6</c:v>
                </c:pt>
                <c:pt idx="2195">
                  <c:v>1.11581339467083E6</c:v>
                </c:pt>
                <c:pt idx="2196">
                  <c:v>1.11581339467083E6</c:v>
                </c:pt>
                <c:pt idx="2197">
                  <c:v>1.11585944515734E6</c:v>
                </c:pt>
                <c:pt idx="2198">
                  <c:v>1.11585944515734E6</c:v>
                </c:pt>
                <c:pt idx="2199">
                  <c:v>1.11585944515734E6</c:v>
                </c:pt>
                <c:pt idx="2200">
                  <c:v>1.11585944515734E6</c:v>
                </c:pt>
                <c:pt idx="2201">
                  <c:v>1.11585944515734E6</c:v>
                </c:pt>
                <c:pt idx="2202">
                  <c:v>1.11585944515734E6</c:v>
                </c:pt>
                <c:pt idx="2203">
                  <c:v>1.11634523138968E6</c:v>
                </c:pt>
                <c:pt idx="2204">
                  <c:v>1.11634523138968E6</c:v>
                </c:pt>
                <c:pt idx="2205">
                  <c:v>1.11634523138968E6</c:v>
                </c:pt>
                <c:pt idx="2206">
                  <c:v>1.11634523138968E6</c:v>
                </c:pt>
                <c:pt idx="2207">
                  <c:v>1.11634523138968E6</c:v>
                </c:pt>
                <c:pt idx="2208">
                  <c:v>1.11634523138968E6</c:v>
                </c:pt>
                <c:pt idx="2209">
                  <c:v>1.11636913849304E6</c:v>
                </c:pt>
                <c:pt idx="2210">
                  <c:v>1.11636913849304E6</c:v>
                </c:pt>
                <c:pt idx="2211">
                  <c:v>1.11636913849304E6</c:v>
                </c:pt>
                <c:pt idx="2212">
                  <c:v>1.11636913849304E6</c:v>
                </c:pt>
                <c:pt idx="2213">
                  <c:v>1.11639807715699E6</c:v>
                </c:pt>
                <c:pt idx="2214">
                  <c:v>1.11646051687296E6</c:v>
                </c:pt>
                <c:pt idx="2215">
                  <c:v>1.11646051687296E6</c:v>
                </c:pt>
                <c:pt idx="2216">
                  <c:v>1.11646051687296E6</c:v>
                </c:pt>
                <c:pt idx="2217">
                  <c:v>1.11646051687296E6</c:v>
                </c:pt>
                <c:pt idx="2218">
                  <c:v>1.11646051687296E6</c:v>
                </c:pt>
                <c:pt idx="2219">
                  <c:v>1.11646166073307E6</c:v>
                </c:pt>
                <c:pt idx="2220">
                  <c:v>1.11646166073307E6</c:v>
                </c:pt>
                <c:pt idx="2221">
                  <c:v>1.11646166073307E6</c:v>
                </c:pt>
                <c:pt idx="2222">
                  <c:v>1.11646166073307E6</c:v>
                </c:pt>
                <c:pt idx="2223">
                  <c:v>1.11646166073307E6</c:v>
                </c:pt>
                <c:pt idx="2224">
                  <c:v>1.11646166073307E6</c:v>
                </c:pt>
                <c:pt idx="2225">
                  <c:v>1.11646166073307E6</c:v>
                </c:pt>
                <c:pt idx="2226">
                  <c:v>1.11646166073307E6</c:v>
                </c:pt>
                <c:pt idx="2227">
                  <c:v>1.11646166073307E6</c:v>
                </c:pt>
                <c:pt idx="2228">
                  <c:v>1.11646166073307E6</c:v>
                </c:pt>
                <c:pt idx="2229">
                  <c:v>1.11646166073307E6</c:v>
                </c:pt>
                <c:pt idx="2230">
                  <c:v>1.11646166073307E6</c:v>
                </c:pt>
                <c:pt idx="2231">
                  <c:v>1.11646166073307E6</c:v>
                </c:pt>
                <c:pt idx="2232">
                  <c:v>1.11646166073307E6</c:v>
                </c:pt>
                <c:pt idx="2233">
                  <c:v>1.11646166073307E6</c:v>
                </c:pt>
                <c:pt idx="2234">
                  <c:v>1.11646166073307E6</c:v>
                </c:pt>
                <c:pt idx="2235">
                  <c:v>1.11646166073307E6</c:v>
                </c:pt>
                <c:pt idx="2236">
                  <c:v>1.11646166073307E6</c:v>
                </c:pt>
                <c:pt idx="2237">
                  <c:v>1.11646166073307E6</c:v>
                </c:pt>
                <c:pt idx="2238">
                  <c:v>1.11646166073307E6</c:v>
                </c:pt>
                <c:pt idx="2239">
                  <c:v>1.11646166073307E6</c:v>
                </c:pt>
                <c:pt idx="2240">
                  <c:v>1.11646166073307E6</c:v>
                </c:pt>
                <c:pt idx="2241">
                  <c:v>1.11646166073307E6</c:v>
                </c:pt>
                <c:pt idx="2242">
                  <c:v>1.11646166073307E6</c:v>
                </c:pt>
                <c:pt idx="2243">
                  <c:v>1.11646166073307E6</c:v>
                </c:pt>
                <c:pt idx="2244">
                  <c:v>1.11646166073307E6</c:v>
                </c:pt>
                <c:pt idx="2245">
                  <c:v>1.11646166073307E6</c:v>
                </c:pt>
                <c:pt idx="2246">
                  <c:v>1.11646166073307E6</c:v>
                </c:pt>
                <c:pt idx="2247">
                  <c:v>1.11689900269027E6</c:v>
                </c:pt>
                <c:pt idx="2248">
                  <c:v>1.11689900269027E6</c:v>
                </c:pt>
                <c:pt idx="2249">
                  <c:v>1.11689900269027E6</c:v>
                </c:pt>
                <c:pt idx="2250">
                  <c:v>1.11689900269027E6</c:v>
                </c:pt>
                <c:pt idx="2251">
                  <c:v>1.11689900269027E6</c:v>
                </c:pt>
                <c:pt idx="2252">
                  <c:v>1.11689900269027E6</c:v>
                </c:pt>
                <c:pt idx="2253">
                  <c:v>1.11689900269027E6</c:v>
                </c:pt>
                <c:pt idx="2254">
                  <c:v>1.11689900269027E6</c:v>
                </c:pt>
                <c:pt idx="2255">
                  <c:v>1.11689900269027E6</c:v>
                </c:pt>
                <c:pt idx="2256">
                  <c:v>1.11689900269027E6</c:v>
                </c:pt>
                <c:pt idx="2257">
                  <c:v>1.11689900269027E6</c:v>
                </c:pt>
                <c:pt idx="2258">
                  <c:v>1.11689900269027E6</c:v>
                </c:pt>
                <c:pt idx="2259">
                  <c:v>1.11689900269027E6</c:v>
                </c:pt>
                <c:pt idx="2260">
                  <c:v>1.11689900269027E6</c:v>
                </c:pt>
                <c:pt idx="2261">
                  <c:v>1.11689900269027E6</c:v>
                </c:pt>
                <c:pt idx="2262">
                  <c:v>1.11689900269027E6</c:v>
                </c:pt>
                <c:pt idx="2263">
                  <c:v>1.11689900269027E6</c:v>
                </c:pt>
                <c:pt idx="2264">
                  <c:v>1.11689900269027E6</c:v>
                </c:pt>
                <c:pt idx="2265">
                  <c:v>1.11689900269027E6</c:v>
                </c:pt>
                <c:pt idx="2266">
                  <c:v>1.11689900269027E6</c:v>
                </c:pt>
                <c:pt idx="2267">
                  <c:v>1.11689900269027E6</c:v>
                </c:pt>
                <c:pt idx="2268">
                  <c:v>1.11718703222502E6</c:v>
                </c:pt>
                <c:pt idx="2269">
                  <c:v>1.11718703222502E6</c:v>
                </c:pt>
                <c:pt idx="2270">
                  <c:v>1.11758099518469E6</c:v>
                </c:pt>
                <c:pt idx="2271">
                  <c:v>1.11782594704852E6</c:v>
                </c:pt>
                <c:pt idx="2272">
                  <c:v>1.11782594704852E6</c:v>
                </c:pt>
                <c:pt idx="2273">
                  <c:v>1.11782594704852E6</c:v>
                </c:pt>
                <c:pt idx="2274">
                  <c:v>1.11782594704852E6</c:v>
                </c:pt>
                <c:pt idx="2275">
                  <c:v>1.11782594704852E6</c:v>
                </c:pt>
                <c:pt idx="2276">
                  <c:v>1.11782594704852E6</c:v>
                </c:pt>
                <c:pt idx="2277">
                  <c:v>1.11782594704852E6</c:v>
                </c:pt>
                <c:pt idx="2278">
                  <c:v>1.1180793019657E6</c:v>
                </c:pt>
                <c:pt idx="2279">
                  <c:v>1.1180793019657E6</c:v>
                </c:pt>
                <c:pt idx="2280">
                  <c:v>1.1180793019657E6</c:v>
                </c:pt>
                <c:pt idx="2281">
                  <c:v>1.11956991950233E6</c:v>
                </c:pt>
                <c:pt idx="2282">
                  <c:v>1.11956991950233E6</c:v>
                </c:pt>
                <c:pt idx="2283">
                  <c:v>1.12026452946248E6</c:v>
                </c:pt>
                <c:pt idx="2284">
                  <c:v>1.12026452946248E6</c:v>
                </c:pt>
                <c:pt idx="2285">
                  <c:v>1.12026452946248E6</c:v>
                </c:pt>
                <c:pt idx="2286">
                  <c:v>1.12026452946248E6</c:v>
                </c:pt>
                <c:pt idx="2287">
                  <c:v>1.12026452946248E6</c:v>
                </c:pt>
                <c:pt idx="2288">
                  <c:v>1.12026452946248E6</c:v>
                </c:pt>
                <c:pt idx="2289">
                  <c:v>1.12026452946248E6</c:v>
                </c:pt>
                <c:pt idx="2290">
                  <c:v>1.12026452946248E6</c:v>
                </c:pt>
                <c:pt idx="2291">
                  <c:v>1.12026452946248E6</c:v>
                </c:pt>
                <c:pt idx="2292">
                  <c:v>1.12026452946248E6</c:v>
                </c:pt>
                <c:pt idx="2293">
                  <c:v>1.12026452946248E6</c:v>
                </c:pt>
                <c:pt idx="2294">
                  <c:v>1.12026452946248E6</c:v>
                </c:pt>
                <c:pt idx="2295">
                  <c:v>1.12026452946248E6</c:v>
                </c:pt>
                <c:pt idx="2296">
                  <c:v>1.12026452946248E6</c:v>
                </c:pt>
                <c:pt idx="2297">
                  <c:v>1.12026452946248E6</c:v>
                </c:pt>
                <c:pt idx="2298">
                  <c:v>1.12026452946248E6</c:v>
                </c:pt>
                <c:pt idx="2299">
                  <c:v>1.12026452946248E6</c:v>
                </c:pt>
                <c:pt idx="2300">
                  <c:v>1.12026452946248E6</c:v>
                </c:pt>
                <c:pt idx="2301">
                  <c:v>1.12026452946248E6</c:v>
                </c:pt>
                <c:pt idx="2302">
                  <c:v>1.12026452946248E6</c:v>
                </c:pt>
                <c:pt idx="2303">
                  <c:v>1.12027922442536E6</c:v>
                </c:pt>
                <c:pt idx="2304">
                  <c:v>1.1203345422908E6</c:v>
                </c:pt>
                <c:pt idx="2305">
                  <c:v>1.1203345422908E6</c:v>
                </c:pt>
                <c:pt idx="2306">
                  <c:v>1.1203345422908E6</c:v>
                </c:pt>
                <c:pt idx="2307">
                  <c:v>1.1203345422908E6</c:v>
                </c:pt>
                <c:pt idx="2308">
                  <c:v>1.12036544412737E6</c:v>
                </c:pt>
                <c:pt idx="2309">
                  <c:v>1.12036544412737E6</c:v>
                </c:pt>
                <c:pt idx="2310">
                  <c:v>1.12036544412737E6</c:v>
                </c:pt>
                <c:pt idx="2311">
                  <c:v>1.12036544412737E6</c:v>
                </c:pt>
                <c:pt idx="2312">
                  <c:v>1.12036544412737E6</c:v>
                </c:pt>
                <c:pt idx="2313">
                  <c:v>1.12036544412737E6</c:v>
                </c:pt>
                <c:pt idx="2314">
                  <c:v>1.12036544412737E6</c:v>
                </c:pt>
                <c:pt idx="2315">
                  <c:v>1.12036544412737E6</c:v>
                </c:pt>
                <c:pt idx="2316">
                  <c:v>1.12036544412737E6</c:v>
                </c:pt>
                <c:pt idx="2317">
                  <c:v>1.12036544412737E6</c:v>
                </c:pt>
                <c:pt idx="2318">
                  <c:v>1.12036544412737E6</c:v>
                </c:pt>
                <c:pt idx="2319">
                  <c:v>1.12036544412737E6</c:v>
                </c:pt>
                <c:pt idx="2320">
                  <c:v>1.12036544412737E6</c:v>
                </c:pt>
                <c:pt idx="2321">
                  <c:v>1.12036544412737E6</c:v>
                </c:pt>
                <c:pt idx="2322">
                  <c:v>1.12036544412737E6</c:v>
                </c:pt>
                <c:pt idx="2323">
                  <c:v>1.12063261704139E6</c:v>
                </c:pt>
                <c:pt idx="2324">
                  <c:v>1.12063261704139E6</c:v>
                </c:pt>
                <c:pt idx="2325">
                  <c:v>1.12063261704139E6</c:v>
                </c:pt>
                <c:pt idx="2326">
                  <c:v>1.12063261704139E6</c:v>
                </c:pt>
                <c:pt idx="2327">
                  <c:v>1.1223642598185E6</c:v>
                </c:pt>
                <c:pt idx="2328">
                  <c:v>1.1223642598185E6</c:v>
                </c:pt>
                <c:pt idx="2329">
                  <c:v>1.1223642598185E6</c:v>
                </c:pt>
                <c:pt idx="2330">
                  <c:v>1.1223642598185E6</c:v>
                </c:pt>
                <c:pt idx="2331">
                  <c:v>1.1223642598185E6</c:v>
                </c:pt>
                <c:pt idx="2332">
                  <c:v>1.1223642598185E6</c:v>
                </c:pt>
                <c:pt idx="2333">
                  <c:v>1.1223642598185E6</c:v>
                </c:pt>
                <c:pt idx="2334">
                  <c:v>1.1223642598185E6</c:v>
                </c:pt>
                <c:pt idx="2335">
                  <c:v>1.1223642598185E6</c:v>
                </c:pt>
                <c:pt idx="2336">
                  <c:v>1.1223642598185E6</c:v>
                </c:pt>
                <c:pt idx="2337">
                  <c:v>1.1223642598185E6</c:v>
                </c:pt>
                <c:pt idx="2338">
                  <c:v>1.1223642598185E6</c:v>
                </c:pt>
                <c:pt idx="2339">
                  <c:v>1.12241103938092E6</c:v>
                </c:pt>
                <c:pt idx="2340">
                  <c:v>1.12241103938092E6</c:v>
                </c:pt>
                <c:pt idx="2341">
                  <c:v>1.12241103938092E6</c:v>
                </c:pt>
                <c:pt idx="2342">
                  <c:v>1.12241103938092E6</c:v>
                </c:pt>
                <c:pt idx="2343">
                  <c:v>1.12241103938092E6</c:v>
                </c:pt>
                <c:pt idx="2344">
                  <c:v>1.12284919386123E6</c:v>
                </c:pt>
                <c:pt idx="2345">
                  <c:v>1.12361624148538E6</c:v>
                </c:pt>
                <c:pt idx="2346">
                  <c:v>1.12361624148538E6</c:v>
                </c:pt>
                <c:pt idx="2347">
                  <c:v>1.12361624148538E6</c:v>
                </c:pt>
                <c:pt idx="2348">
                  <c:v>1.12361624148538E6</c:v>
                </c:pt>
                <c:pt idx="2349">
                  <c:v>1.12361624148538E6</c:v>
                </c:pt>
                <c:pt idx="2350">
                  <c:v>1.12361624148538E6</c:v>
                </c:pt>
                <c:pt idx="2351">
                  <c:v>1.12361624148538E6</c:v>
                </c:pt>
                <c:pt idx="2352">
                  <c:v>1.12361624148538E6</c:v>
                </c:pt>
                <c:pt idx="2353">
                  <c:v>1.12361624148538E6</c:v>
                </c:pt>
                <c:pt idx="2354">
                  <c:v>1.12361624148538E6</c:v>
                </c:pt>
                <c:pt idx="2355">
                  <c:v>1.12361624148538E6</c:v>
                </c:pt>
                <c:pt idx="2356">
                  <c:v>1.12361624148538E6</c:v>
                </c:pt>
                <c:pt idx="2357">
                  <c:v>1.12361624148538E6</c:v>
                </c:pt>
                <c:pt idx="2358">
                  <c:v>1.12361624148538E6</c:v>
                </c:pt>
                <c:pt idx="2359">
                  <c:v>1.12363989655432E6</c:v>
                </c:pt>
                <c:pt idx="2360">
                  <c:v>1.12369969447278E6</c:v>
                </c:pt>
                <c:pt idx="2361">
                  <c:v>1.12427756381601E6</c:v>
                </c:pt>
                <c:pt idx="2362">
                  <c:v>1.12461446887161E6</c:v>
                </c:pt>
                <c:pt idx="2363">
                  <c:v>1.12483089178341E6</c:v>
                </c:pt>
                <c:pt idx="2364">
                  <c:v>1.12483089178341E6</c:v>
                </c:pt>
                <c:pt idx="2365">
                  <c:v>1.12483089178341E6</c:v>
                </c:pt>
                <c:pt idx="2366">
                  <c:v>1.12483089178341E6</c:v>
                </c:pt>
                <c:pt idx="2367">
                  <c:v>1.12483089178341E6</c:v>
                </c:pt>
                <c:pt idx="2368">
                  <c:v>1.12483089178341E6</c:v>
                </c:pt>
                <c:pt idx="2369">
                  <c:v>1.12483496508489E6</c:v>
                </c:pt>
                <c:pt idx="2370">
                  <c:v>1.12483496508489E6</c:v>
                </c:pt>
                <c:pt idx="2371">
                  <c:v>1.12483496508489E6</c:v>
                </c:pt>
                <c:pt idx="2372">
                  <c:v>1.12483496508489E6</c:v>
                </c:pt>
                <c:pt idx="2373">
                  <c:v>1.12483496508489E6</c:v>
                </c:pt>
                <c:pt idx="2374">
                  <c:v>1.12483496508489E6</c:v>
                </c:pt>
                <c:pt idx="2375">
                  <c:v>1.12483496508489E6</c:v>
                </c:pt>
                <c:pt idx="2376">
                  <c:v>1.12483496508489E6</c:v>
                </c:pt>
                <c:pt idx="2377">
                  <c:v>1.12484851574559E6</c:v>
                </c:pt>
                <c:pt idx="2378">
                  <c:v>1.12490326145993E6</c:v>
                </c:pt>
                <c:pt idx="2379">
                  <c:v>1.12497860470109E6</c:v>
                </c:pt>
                <c:pt idx="2380">
                  <c:v>1.12506424670566E6</c:v>
                </c:pt>
                <c:pt idx="2381">
                  <c:v>1.12515503809194E6</c:v>
                </c:pt>
                <c:pt idx="2382">
                  <c:v>1.12524840416908E6</c:v>
                </c:pt>
                <c:pt idx="2383">
                  <c:v>1.12534305759163E6</c:v>
                </c:pt>
                <c:pt idx="2384">
                  <c:v>1.12543835468691E6</c:v>
                </c:pt>
                <c:pt idx="2385">
                  <c:v>1.12553397361854E6</c:v>
                </c:pt>
                <c:pt idx="2386">
                  <c:v>1.12562975346834E6</c:v>
                </c:pt>
                <c:pt idx="2387">
                  <c:v>1.12572561377724E6</c:v>
                </c:pt>
                <c:pt idx="2388">
                  <c:v>1.12582151431568E6</c:v>
                </c:pt>
                <c:pt idx="2389">
                  <c:v>1.12591743496889E6</c:v>
                </c:pt>
                <c:pt idx="2390">
                  <c:v>1.12591743496889E6</c:v>
                </c:pt>
                <c:pt idx="2391">
                  <c:v>1.12591743496889E6</c:v>
                </c:pt>
                <c:pt idx="2392">
                  <c:v>1.12591743496889E6</c:v>
                </c:pt>
                <c:pt idx="2393">
                  <c:v>1.12591743496889E6</c:v>
                </c:pt>
                <c:pt idx="2394">
                  <c:v>1.12666962510829E6</c:v>
                </c:pt>
                <c:pt idx="2395">
                  <c:v>1.12666962510829E6</c:v>
                </c:pt>
                <c:pt idx="2396">
                  <c:v>1.12667962821913E6</c:v>
                </c:pt>
                <c:pt idx="2397">
                  <c:v>1.12723260015854E6</c:v>
                </c:pt>
                <c:pt idx="2398">
                  <c:v>1.12723260015854E6</c:v>
                </c:pt>
                <c:pt idx="2399">
                  <c:v>1.12723260015854E6</c:v>
                </c:pt>
                <c:pt idx="2400">
                  <c:v>1.12723260015854E6</c:v>
                </c:pt>
                <c:pt idx="2401">
                  <c:v>1.12723260015854E6</c:v>
                </c:pt>
                <c:pt idx="2402">
                  <c:v>1.12849907315064E6</c:v>
                </c:pt>
                <c:pt idx="2403">
                  <c:v>1.12918028003068E6</c:v>
                </c:pt>
                <c:pt idx="2404">
                  <c:v>1.12956885385469E6</c:v>
                </c:pt>
                <c:pt idx="2405">
                  <c:v>1.12981111115069E6</c:v>
                </c:pt>
                <c:pt idx="2406">
                  <c:v>1.13048021018268E6</c:v>
                </c:pt>
                <c:pt idx="2407">
                  <c:v>1.13086273008267E6</c:v>
                </c:pt>
                <c:pt idx="2408">
                  <c:v>1.13086273008267E6</c:v>
                </c:pt>
                <c:pt idx="2409">
                  <c:v>1.13086273008267E6</c:v>
                </c:pt>
                <c:pt idx="2410">
                  <c:v>1.13086949324215E6</c:v>
                </c:pt>
                <c:pt idx="2411">
                  <c:v>1.13092084520589E6</c:v>
                </c:pt>
                <c:pt idx="2412">
                  <c:v>1.13099449157175E6</c:v>
                </c:pt>
                <c:pt idx="2413">
                  <c:v>1.13099449157175E6</c:v>
                </c:pt>
                <c:pt idx="2414">
                  <c:v>1.13099449157175E6</c:v>
                </c:pt>
                <c:pt idx="2415">
                  <c:v>1.13099449157175E6</c:v>
                </c:pt>
                <c:pt idx="2416">
                  <c:v>1.13099449157175E6</c:v>
                </c:pt>
                <c:pt idx="2417">
                  <c:v>1.13099449157175E6</c:v>
                </c:pt>
                <c:pt idx="2418">
                  <c:v>1.13099449157175E6</c:v>
                </c:pt>
                <c:pt idx="2419">
                  <c:v>1.13101994566472E6</c:v>
                </c:pt>
                <c:pt idx="2420">
                  <c:v>1.1310806430952E6</c:v>
                </c:pt>
                <c:pt idx="2421">
                  <c:v>1.13115896219443E6</c:v>
                </c:pt>
                <c:pt idx="2422">
                  <c:v>1.13115896219443E6</c:v>
                </c:pt>
                <c:pt idx="2423">
                  <c:v>1.13115896219443E6</c:v>
                </c:pt>
                <c:pt idx="2424">
                  <c:v>1.13115896219443E6</c:v>
                </c:pt>
                <c:pt idx="2425">
                  <c:v>1.13119130160812E6</c:v>
                </c:pt>
                <c:pt idx="2426">
                  <c:v>1.13125544169895E6</c:v>
                </c:pt>
                <c:pt idx="2427">
                  <c:v>1.13125544169895E6</c:v>
                </c:pt>
                <c:pt idx="2428">
                  <c:v>1.13125544169895E6</c:v>
                </c:pt>
                <c:pt idx="2429">
                  <c:v>1.13125544169895E6</c:v>
                </c:pt>
                <c:pt idx="2430">
                  <c:v>1.13128689492462E6</c:v>
                </c:pt>
                <c:pt idx="2431">
                  <c:v>1.13128689492462E6</c:v>
                </c:pt>
                <c:pt idx="2432">
                  <c:v>1.13128689492462E6</c:v>
                </c:pt>
                <c:pt idx="2433">
                  <c:v>1.13128689492462E6</c:v>
                </c:pt>
                <c:pt idx="2434">
                  <c:v>1.13131630522121E6</c:v>
                </c:pt>
                <c:pt idx="2435">
                  <c:v>1.13137898075349E6</c:v>
                </c:pt>
                <c:pt idx="2436">
                  <c:v>1.13145828890363E6</c:v>
                </c:pt>
                <c:pt idx="2437">
                  <c:v>1.13154591336269E6</c:v>
                </c:pt>
                <c:pt idx="2438">
                  <c:v>1.13163769597622E6</c:v>
                </c:pt>
                <c:pt idx="2439">
                  <c:v>1.13173155766697E6</c:v>
                </c:pt>
                <c:pt idx="2440">
                  <c:v>1.13173155766697E6</c:v>
                </c:pt>
                <c:pt idx="2441">
                  <c:v>1.13207697866565E6</c:v>
                </c:pt>
                <c:pt idx="2442">
                  <c:v>1.13229765954898E6</c:v>
                </c:pt>
                <c:pt idx="2443">
                  <c:v>1.13245597037464E6</c:v>
                </c:pt>
                <c:pt idx="2444">
                  <c:v>1.13258309617146E6</c:v>
                </c:pt>
                <c:pt idx="2445">
                  <c:v>1.13269462945386E6</c:v>
                </c:pt>
                <c:pt idx="2446">
                  <c:v>1.13279836647906E6</c:v>
                </c:pt>
                <c:pt idx="2447">
                  <c:v>1.13289820537565E6</c:v>
                </c:pt>
                <c:pt idx="2448">
                  <c:v>1.13349609520794E6</c:v>
                </c:pt>
                <c:pt idx="2449">
                  <c:v>1.13384301050807E6</c:v>
                </c:pt>
                <c:pt idx="2450">
                  <c:v>1.13406443854213E6</c:v>
                </c:pt>
                <c:pt idx="2451">
                  <c:v>1.13422312294316E6</c:v>
                </c:pt>
                <c:pt idx="2452">
                  <c:v>1.13435043552766E6</c:v>
                </c:pt>
                <c:pt idx="2453">
                  <c:v>1.13446206220391E6</c:v>
                </c:pt>
                <c:pt idx="2454">
                  <c:v>1.13446206220391E6</c:v>
                </c:pt>
                <c:pt idx="2455">
                  <c:v>1.13446206220391E6</c:v>
                </c:pt>
                <c:pt idx="2456">
                  <c:v>1.13493496371042E6</c:v>
                </c:pt>
                <c:pt idx="2457">
                  <c:v>1.13521938484768E6</c:v>
                </c:pt>
                <c:pt idx="2458">
                  <c:v>1.1354095658003E6</c:v>
                </c:pt>
                <c:pt idx="2459">
                  <c:v>1.1355526266606E6</c:v>
                </c:pt>
                <c:pt idx="2460">
                  <c:v>1.13567212747474E6</c:v>
                </c:pt>
                <c:pt idx="2461">
                  <c:v>1.13577984826581E6</c:v>
                </c:pt>
                <c:pt idx="2462">
                  <c:v>1.13588167904533E6</c:v>
                </c:pt>
                <c:pt idx="2463">
                  <c:v>1.13598056481909E6</c:v>
                </c:pt>
                <c:pt idx="2464">
                  <c:v>1.13598056481909E6</c:v>
                </c:pt>
                <c:pt idx="2465">
                  <c:v>1.13598056481909E6</c:v>
                </c:pt>
                <c:pt idx="2466">
                  <c:v>1.13598056481909E6</c:v>
                </c:pt>
                <c:pt idx="2467">
                  <c:v>1.13638918964993E6</c:v>
                </c:pt>
                <c:pt idx="2468">
                  <c:v>1.13664147244935E6</c:v>
                </c:pt>
                <c:pt idx="2469">
                  <c:v>1.13664147244935E6</c:v>
                </c:pt>
                <c:pt idx="2470">
                  <c:v>1.13752649872519E6</c:v>
                </c:pt>
                <c:pt idx="2471">
                  <c:v>1.13901698224711E6</c:v>
                </c:pt>
                <c:pt idx="2472">
                  <c:v>1.14081019439206E6</c:v>
                </c:pt>
                <c:pt idx="2473">
                  <c:v>1.14225477084852E6</c:v>
                </c:pt>
                <c:pt idx="2474">
                  <c:v>1.14352502946075E6</c:v>
                </c:pt>
                <c:pt idx="2475">
                  <c:v>1.14420812915086E6</c:v>
                </c:pt>
                <c:pt idx="2476">
                  <c:v>1.1450976493799E6</c:v>
                </c:pt>
                <c:pt idx="2477">
                  <c:v>1.1450976493799E6</c:v>
                </c:pt>
                <c:pt idx="2478">
                  <c:v>1.1450976493799E6</c:v>
                </c:pt>
                <c:pt idx="2479">
                  <c:v>1.1450976493799E6</c:v>
                </c:pt>
                <c:pt idx="2480">
                  <c:v>1.1450976493799E6</c:v>
                </c:pt>
                <c:pt idx="2481">
                  <c:v>1.1450976493799E6</c:v>
                </c:pt>
                <c:pt idx="2482">
                  <c:v>1.1450976493799E6</c:v>
                </c:pt>
                <c:pt idx="2483">
                  <c:v>1.14541853998743E6</c:v>
                </c:pt>
                <c:pt idx="2484">
                  <c:v>1.14541853998743E6</c:v>
                </c:pt>
                <c:pt idx="2485">
                  <c:v>1.14541853998743E6</c:v>
                </c:pt>
                <c:pt idx="2486">
                  <c:v>1.14541853998743E6</c:v>
                </c:pt>
                <c:pt idx="2487">
                  <c:v>1.14571604012038E6</c:v>
                </c:pt>
                <c:pt idx="2488">
                  <c:v>1.14591276057085E6</c:v>
                </c:pt>
                <c:pt idx="2489">
                  <c:v>1.14591276057085E6</c:v>
                </c:pt>
                <c:pt idx="2490">
                  <c:v>1.14591276057085E6</c:v>
                </c:pt>
                <c:pt idx="2491">
                  <c:v>1.14591276057085E6</c:v>
                </c:pt>
                <c:pt idx="2492">
                  <c:v>1.145952500069E6</c:v>
                </c:pt>
                <c:pt idx="2493">
                  <c:v>1.14602034020206E6</c:v>
                </c:pt>
                <c:pt idx="2494">
                  <c:v>1.14610223065258E6</c:v>
                </c:pt>
                <c:pt idx="2495">
                  <c:v>1.14619114626184E6</c:v>
                </c:pt>
                <c:pt idx="2496">
                  <c:v>1.14619114626184E6</c:v>
                </c:pt>
                <c:pt idx="2497">
                  <c:v>1.14619114626184E6</c:v>
                </c:pt>
                <c:pt idx="2498">
                  <c:v>1.14628620888498E6</c:v>
                </c:pt>
                <c:pt idx="2499">
                  <c:v>1.14638171058055E6</c:v>
                </c:pt>
                <c:pt idx="2500">
                  <c:v>1.14638171058055E6</c:v>
                </c:pt>
                <c:pt idx="2501">
                  <c:v>1.14638171058055E6</c:v>
                </c:pt>
                <c:pt idx="2502">
                  <c:v>1.14638171058055E6</c:v>
                </c:pt>
                <c:pt idx="2503">
                  <c:v>1.14638171058055E6</c:v>
                </c:pt>
                <c:pt idx="2504">
                  <c:v>1.14638171058055E6</c:v>
                </c:pt>
                <c:pt idx="2505">
                  <c:v>1.14638171058055E6</c:v>
                </c:pt>
                <c:pt idx="2506">
                  <c:v>1.14640733541828E6</c:v>
                </c:pt>
                <c:pt idx="2507">
                  <c:v>1.14696811822114E6</c:v>
                </c:pt>
                <c:pt idx="2508">
                  <c:v>1.14729648000656E6</c:v>
                </c:pt>
                <c:pt idx="2509">
                  <c:v>1.14750863128326E6</c:v>
                </c:pt>
                <c:pt idx="2510">
                  <c:v>1.14766267730561E6</c:v>
                </c:pt>
                <c:pt idx="2511">
                  <c:v>1.14778767070077E6</c:v>
                </c:pt>
                <c:pt idx="2512">
                  <c:v>1.14789813778235E6</c:v>
                </c:pt>
                <c:pt idx="2513">
                  <c:v>1.14800134170713E6</c:v>
                </c:pt>
                <c:pt idx="2514">
                  <c:v>1.14810091405351E6</c:v>
                </c:pt>
                <c:pt idx="2515">
                  <c:v>1.1481986706107E6</c:v>
                </c:pt>
                <c:pt idx="2516">
                  <c:v>1.14829551927328E6</c:v>
                </c:pt>
                <c:pt idx="2517">
                  <c:v>1.14839191398857E6</c:v>
                </c:pt>
                <c:pt idx="2518">
                  <c:v>1.1484880817302E6</c:v>
                </c:pt>
                <c:pt idx="2519">
                  <c:v>1.14858413598501E6</c:v>
                </c:pt>
                <c:pt idx="2520">
                  <c:v>1.14868013349641E6</c:v>
                </c:pt>
                <c:pt idx="2521">
                  <c:v>1.1487761026361E6</c:v>
                </c:pt>
                <c:pt idx="2522">
                  <c:v>1.14887205758994E6</c:v>
                </c:pt>
                <c:pt idx="2523">
                  <c:v>1.14896800545085E6</c:v>
                </c:pt>
                <c:pt idx="2524">
                  <c:v>1.14896800545085E6</c:v>
                </c:pt>
                <c:pt idx="2525">
                  <c:v>1.14896800545085E6</c:v>
                </c:pt>
                <c:pt idx="2526">
                  <c:v>1.14896800545085E6</c:v>
                </c:pt>
                <c:pt idx="2527">
                  <c:v>1.14896800545085E6</c:v>
                </c:pt>
                <c:pt idx="2528">
                  <c:v>1.14897019644049E6</c:v>
                </c:pt>
                <c:pt idx="2529">
                  <c:v>1.14897019644049E6</c:v>
                </c:pt>
                <c:pt idx="2530">
                  <c:v>1.14929269976389E6</c:v>
                </c:pt>
                <c:pt idx="2531">
                  <c:v>1.14950192180958E6</c:v>
                </c:pt>
                <c:pt idx="2532">
                  <c:v>1.14965450321642E6</c:v>
                </c:pt>
                <c:pt idx="2533">
                  <c:v>1.14965450321642E6</c:v>
                </c:pt>
                <c:pt idx="2534">
                  <c:v>1.14965450321642E6</c:v>
                </c:pt>
                <c:pt idx="2535">
                  <c:v>1.14965450321642E6</c:v>
                </c:pt>
                <c:pt idx="2536">
                  <c:v>1.14965450321642E6</c:v>
                </c:pt>
                <c:pt idx="2537">
                  <c:v>1.14965450321642E6</c:v>
                </c:pt>
                <c:pt idx="2538">
                  <c:v>1.14965450321642E6</c:v>
                </c:pt>
                <c:pt idx="2539">
                  <c:v>1.14965450321642E6</c:v>
                </c:pt>
                <c:pt idx="2540">
                  <c:v>1.14965450321642E6</c:v>
                </c:pt>
                <c:pt idx="2541">
                  <c:v>1.14965450321642E6</c:v>
                </c:pt>
                <c:pt idx="2542">
                  <c:v>1.15017921023503E6</c:v>
                </c:pt>
                <c:pt idx="2543">
                  <c:v>1.15017921023503E6</c:v>
                </c:pt>
                <c:pt idx="2544">
                  <c:v>1.15017921023503E6</c:v>
                </c:pt>
                <c:pt idx="2545">
                  <c:v>1.15017921023503E6</c:v>
                </c:pt>
                <c:pt idx="2546">
                  <c:v>1.15017921023503E6</c:v>
                </c:pt>
                <c:pt idx="2547">
                  <c:v>1.15063229994835E6</c:v>
                </c:pt>
                <c:pt idx="2548">
                  <c:v>1.150906815189E6</c:v>
                </c:pt>
                <c:pt idx="2549">
                  <c:v>1.15109204319332E6</c:v>
                </c:pt>
                <c:pt idx="2550">
                  <c:v>1.15109204319332E6</c:v>
                </c:pt>
                <c:pt idx="2551">
                  <c:v>1.15109204319332E6</c:v>
                </c:pt>
                <c:pt idx="2552">
                  <c:v>1.15157414486585E6</c:v>
                </c:pt>
                <c:pt idx="2553">
                  <c:v>1.1518631660861E6</c:v>
                </c:pt>
                <c:pt idx="2554">
                  <c:v>1.15205564708022E6</c:v>
                </c:pt>
                <c:pt idx="2555">
                  <c:v>1.15219985796128E6</c:v>
                </c:pt>
                <c:pt idx="2556">
                  <c:v>1.1528199337858E6</c:v>
                </c:pt>
                <c:pt idx="2557">
                  <c:v>1.15417794208205E6</c:v>
                </c:pt>
                <c:pt idx="2558">
                  <c:v>1.15417794208205E6</c:v>
                </c:pt>
                <c:pt idx="2559">
                  <c:v>1.15417794208205E6</c:v>
                </c:pt>
                <c:pt idx="2560">
                  <c:v>1.15417794208205E6</c:v>
                </c:pt>
                <c:pt idx="2561">
                  <c:v>1.15417794208205E6</c:v>
                </c:pt>
                <c:pt idx="2562">
                  <c:v>1.15417794208205E6</c:v>
                </c:pt>
                <c:pt idx="2563">
                  <c:v>1.15417794208205E6</c:v>
                </c:pt>
                <c:pt idx="2564">
                  <c:v>1.15417794208205E6</c:v>
                </c:pt>
                <c:pt idx="2565">
                  <c:v>1.15417794208205E6</c:v>
                </c:pt>
                <c:pt idx="2566">
                  <c:v>1.15417794208205E6</c:v>
                </c:pt>
                <c:pt idx="2567">
                  <c:v>1.15417794208205E6</c:v>
                </c:pt>
                <c:pt idx="2568">
                  <c:v>1.15417794208205E6</c:v>
                </c:pt>
                <c:pt idx="2569">
                  <c:v>1.15417794208205E6</c:v>
                </c:pt>
                <c:pt idx="2570">
                  <c:v>1.15420225956726E6</c:v>
                </c:pt>
                <c:pt idx="2571">
                  <c:v>1.15426238869386E6</c:v>
                </c:pt>
                <c:pt idx="2572">
                  <c:v>1.15434042364115E6</c:v>
                </c:pt>
                <c:pt idx="2573">
                  <c:v>1.15442741149879E6</c:v>
                </c:pt>
                <c:pt idx="2574">
                  <c:v>1.15442741149879E6</c:v>
                </c:pt>
                <c:pt idx="2575">
                  <c:v>1.15477111403919E6</c:v>
                </c:pt>
                <c:pt idx="2576">
                  <c:v>1.15499093569338E6</c:v>
                </c:pt>
                <c:pt idx="2577">
                  <c:v>1.15514881690447E6</c:v>
                </c:pt>
                <c:pt idx="2578">
                  <c:v>1.15514881690447E6</c:v>
                </c:pt>
                <c:pt idx="2579">
                  <c:v>1.15514881690447E6</c:v>
                </c:pt>
                <c:pt idx="2580">
                  <c:v>1.15514881690447E6</c:v>
                </c:pt>
                <c:pt idx="2581">
                  <c:v>1.15518612895015E6</c:v>
                </c:pt>
                <c:pt idx="2582">
                  <c:v>1.15525275535698E6</c:v>
                </c:pt>
                <c:pt idx="2583">
                  <c:v>1.15525275535698E6</c:v>
                </c:pt>
                <c:pt idx="2584">
                  <c:v>1.15525275535698E6</c:v>
                </c:pt>
                <c:pt idx="2585">
                  <c:v>1.15525275535698E6</c:v>
                </c:pt>
                <c:pt idx="2586">
                  <c:v>1.1552843639774E6</c:v>
                </c:pt>
                <c:pt idx="2587">
                  <c:v>1.1553481386716E6</c:v>
                </c:pt>
                <c:pt idx="2588">
                  <c:v>1.15542799640269E6</c:v>
                </c:pt>
                <c:pt idx="2589">
                  <c:v>1.15542799640269E6</c:v>
                </c:pt>
                <c:pt idx="2590">
                  <c:v>1.15626991641145E6</c:v>
                </c:pt>
                <c:pt idx="2591">
                  <c:v>1.15723884679983E6</c:v>
                </c:pt>
                <c:pt idx="2592">
                  <c:v>1.15827128237801E6</c:v>
                </c:pt>
                <c:pt idx="2593">
                  <c:v>1.15827128237801E6</c:v>
                </c:pt>
                <c:pt idx="2594">
                  <c:v>1.15827128237801E6</c:v>
                </c:pt>
                <c:pt idx="2595">
                  <c:v>1.15848428499726E6</c:v>
                </c:pt>
                <c:pt idx="2596">
                  <c:v>1.15848428499726E6</c:v>
                </c:pt>
                <c:pt idx="2597">
                  <c:v>1.15848428499726E6</c:v>
                </c:pt>
                <c:pt idx="2598">
                  <c:v>1.15848428499726E6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3895592"/>
        <c:axId val="2083889464"/>
      </c:lineChart>
      <c:catAx>
        <c:axId val="2083895592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crossAx val="2083889464"/>
        <c:crosses val="autoZero"/>
        <c:auto val="1"/>
        <c:lblAlgn val="ctr"/>
        <c:lblOffset val="100"/>
        <c:noMultiLvlLbl val="0"/>
      </c:catAx>
      <c:valAx>
        <c:axId val="208388946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83895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619151833538102"/>
          <c:y val="0.0601851851851852"/>
          <c:w val="0.786135195821506"/>
          <c:h val="0.822469378827647"/>
        </c:manualLayout>
      </c:layout>
      <c:lineChart>
        <c:grouping val="standard"/>
        <c:varyColors val="0"/>
        <c:ser>
          <c:idx val="3"/>
          <c:order val="0"/>
          <c:tx>
            <c:strRef>
              <c:f>'Tempomat (Aufgabe 6.6)'!$G$8</c:f>
              <c:strCache>
                <c:ptCount val="1"/>
                <c:pt idx="0">
                  <c:v> v(k)</c:v>
                </c:pt>
              </c:strCache>
            </c:strRef>
          </c:tx>
          <c:val>
            <c:numRef>
              <c:f>'Tempomat (Aufgabe 6.6)'!$G$10:$G$178</c:f>
              <c:numCache>
                <c:formatCode>0.00</c:formatCode>
                <c:ptCount val="169"/>
                <c:pt idx="0">
                  <c:v>5.4</c:v>
                </c:pt>
                <c:pt idx="1">
                  <c:v>10.638</c:v>
                </c:pt>
                <c:pt idx="2">
                  <c:v>15.71886</c:v>
                </c:pt>
                <c:pt idx="3">
                  <c:v>20.6472942</c:v>
                </c:pt>
                <c:pt idx="4">
                  <c:v>25.427875374</c:v>
                </c:pt>
                <c:pt idx="5">
                  <c:v>30.06503911278</c:v>
                </c:pt>
                <c:pt idx="6">
                  <c:v>34.5630879393966</c:v>
                </c:pt>
                <c:pt idx="7">
                  <c:v>38.9261953012147</c:v>
                </c:pt>
                <c:pt idx="8">
                  <c:v>43.15840944217826</c:v>
                </c:pt>
                <c:pt idx="9">
                  <c:v>47.26365715891291</c:v>
                </c:pt>
                <c:pt idx="10">
                  <c:v>51.24574744414553</c:v>
                </c:pt>
                <c:pt idx="11">
                  <c:v>55.10837502082116</c:v>
                </c:pt>
                <c:pt idx="12">
                  <c:v>58.85512377019653</c:v>
                </c:pt>
                <c:pt idx="13">
                  <c:v>62.48947005709064</c:v>
                </c:pt>
                <c:pt idx="14">
                  <c:v>66.0147859553779</c:v>
                </c:pt>
                <c:pt idx="15">
                  <c:v>69.43434237671659</c:v>
                </c:pt>
                <c:pt idx="16">
                  <c:v>72.75131210541508</c:v>
                </c:pt>
                <c:pt idx="17">
                  <c:v>75.96877274225263</c:v>
                </c:pt>
                <c:pt idx="18">
                  <c:v>79.08970955998505</c:v>
                </c:pt>
                <c:pt idx="19">
                  <c:v>82.11701827318551</c:v>
                </c:pt>
                <c:pt idx="20">
                  <c:v>85.05350772498994</c:v>
                </c:pt>
                <c:pt idx="21">
                  <c:v>87.90190249324024</c:v>
                </c:pt>
                <c:pt idx="22">
                  <c:v>90.66484541844304</c:v>
                </c:pt>
                <c:pt idx="23">
                  <c:v>93.34490005588975</c:v>
                </c:pt>
                <c:pt idx="24">
                  <c:v>95.94455305421305</c:v>
                </c:pt>
                <c:pt idx="25">
                  <c:v>98.46621646258667</c:v>
                </c:pt>
                <c:pt idx="26">
                  <c:v>100.9122299687091</c:v>
                </c:pt>
                <c:pt idx="27">
                  <c:v>103.2848630696478</c:v>
                </c:pt>
                <c:pt idx="28">
                  <c:v>105.5863171775584</c:v>
                </c:pt>
                <c:pt idx="29">
                  <c:v>107.8187276622316</c:v>
                </c:pt>
                <c:pt idx="30">
                  <c:v>109.9841658323647</c:v>
                </c:pt>
                <c:pt idx="31">
                  <c:v>112.0846408573937</c:v>
                </c:pt>
                <c:pt idx="32">
                  <c:v>114.1221016316719</c:v>
                </c:pt>
                <c:pt idx="33">
                  <c:v>116.0984385827218</c:v>
                </c:pt>
                <c:pt idx="34">
                  <c:v>118.0154854252401</c:v>
                </c:pt>
                <c:pt idx="35">
                  <c:v>119.8750208624829</c:v>
                </c:pt>
                <c:pt idx="36">
                  <c:v>121.6787702366084</c:v>
                </c:pt>
                <c:pt idx="37">
                  <c:v>123.4284071295102</c:v>
                </c:pt>
                <c:pt idx="38">
                  <c:v>125.1255549156249</c:v>
                </c:pt>
                <c:pt idx="39">
                  <c:v>126.7717882681561</c:v>
                </c:pt>
                <c:pt idx="40">
                  <c:v>128.3686346201114</c:v>
                </c:pt>
                <c:pt idx="41">
                  <c:v>129.9175755815081</c:v>
                </c:pt>
                <c:pt idx="42">
                  <c:v>131.4200483140629</c:v>
                </c:pt>
                <c:pt idx="43">
                  <c:v>132.877446864641</c:v>
                </c:pt>
                <c:pt idx="44">
                  <c:v>134.2911234587017</c:v>
                </c:pt>
                <c:pt idx="45">
                  <c:v>135.6623897549407</c:v>
                </c:pt>
                <c:pt idx="46">
                  <c:v>136.9925180622925</c:v>
                </c:pt>
                <c:pt idx="47">
                  <c:v>138.2827425204237</c:v>
                </c:pt>
                <c:pt idx="48">
                  <c:v>139.534260244811</c:v>
                </c:pt>
                <c:pt idx="49">
                  <c:v>140.7482324374667</c:v>
                </c:pt>
                <c:pt idx="50">
                  <c:v>141.9257854643427</c:v>
                </c:pt>
                <c:pt idx="51">
                  <c:v>143.0680119004124</c:v>
                </c:pt>
                <c:pt idx="52">
                  <c:v>144.1759715434</c:v>
                </c:pt>
                <c:pt idx="53">
                  <c:v>145.250692397098</c:v>
                </c:pt>
                <c:pt idx="54">
                  <c:v>146.2931716251851</c:v>
                </c:pt>
                <c:pt idx="55">
                  <c:v>147.3043764764295</c:v>
                </c:pt>
                <c:pt idx="56">
                  <c:v>148.2852451821366</c:v>
                </c:pt>
                <c:pt idx="57">
                  <c:v>149.2366878266725</c:v>
                </c:pt>
                <c:pt idx="58">
                  <c:v>150.1595871918723</c:v>
                </c:pt>
                <c:pt idx="59">
                  <c:v>151.0547995761162</c:v>
                </c:pt>
                <c:pt idx="60">
                  <c:v>151.9231555888327</c:v>
                </c:pt>
                <c:pt idx="61">
                  <c:v>152.7654609211677</c:v>
                </c:pt>
                <c:pt idx="62">
                  <c:v>153.5824970935327</c:v>
                </c:pt>
                <c:pt idx="63">
                  <c:v>154.3750221807267</c:v>
                </c:pt>
                <c:pt idx="64">
                  <c:v>155.1437715153048</c:v>
                </c:pt>
                <c:pt idx="65">
                  <c:v>155.8894583698457</c:v>
                </c:pt>
                <c:pt idx="66">
                  <c:v>156.6127746187503</c:v>
                </c:pt>
                <c:pt idx="67">
                  <c:v>157.3143913801878</c:v>
                </c:pt>
                <c:pt idx="68">
                  <c:v>157.9949596387822</c:v>
                </c:pt>
                <c:pt idx="69">
                  <c:v>158.6551108496188</c:v>
                </c:pt>
                <c:pt idx="70">
                  <c:v>159.2954575241302</c:v>
                </c:pt>
                <c:pt idx="71">
                  <c:v>159.9165937984063</c:v>
                </c:pt>
                <c:pt idx="72">
                  <c:v>160.5190959844541</c:v>
                </c:pt>
                <c:pt idx="73">
                  <c:v>161.1035231049205</c:v>
                </c:pt>
                <c:pt idx="74">
                  <c:v>161.6704174117729</c:v>
                </c:pt>
                <c:pt idx="75">
                  <c:v>162.2203048894197</c:v>
                </c:pt>
                <c:pt idx="76">
                  <c:v>162.7536957427371</c:v>
                </c:pt>
                <c:pt idx="77">
                  <c:v>163.271084870455</c:v>
                </c:pt>
                <c:pt idx="78">
                  <c:v>163.7729523243413</c:v>
                </c:pt>
                <c:pt idx="79">
                  <c:v>164.2597637546111</c:v>
                </c:pt>
                <c:pt idx="80">
                  <c:v>164.7319708419728</c:v>
                </c:pt>
                <c:pt idx="81">
                  <c:v>165.1900117167136</c:v>
                </c:pt>
                <c:pt idx="82">
                  <c:v>165.6343113652122</c:v>
                </c:pt>
                <c:pt idx="83">
                  <c:v>166.0652820242558</c:v>
                </c:pt>
                <c:pt idx="84">
                  <c:v>166.4833235635281</c:v>
                </c:pt>
                <c:pt idx="85">
                  <c:v>166.8888238566223</c:v>
                </c:pt>
                <c:pt idx="86">
                  <c:v>167.2821591409236</c:v>
                </c:pt>
                <c:pt idx="87">
                  <c:v>167.6636943666959</c:v>
                </c:pt>
                <c:pt idx="88">
                  <c:v>168.0337835356951</c:v>
                </c:pt>
                <c:pt idx="89">
                  <c:v>168.3927700296242</c:v>
                </c:pt>
                <c:pt idx="90">
                  <c:v>168.7409869287355</c:v>
                </c:pt>
                <c:pt idx="91">
                  <c:v>169.0787573208734</c:v>
                </c:pt>
                <c:pt idx="92">
                  <c:v>169.4063946012472</c:v>
                </c:pt>
                <c:pt idx="93">
                  <c:v>169.7242027632098</c:v>
                </c:pt>
                <c:pt idx="94">
                  <c:v>170.0324766803135</c:v>
                </c:pt>
                <c:pt idx="95">
                  <c:v>170.3315023799041</c:v>
                </c:pt>
                <c:pt idx="96">
                  <c:v>170.621557308507</c:v>
                </c:pt>
                <c:pt idx="97">
                  <c:v>170.9029105892517</c:v>
                </c:pt>
                <c:pt idx="98">
                  <c:v>171.1758232715742</c:v>
                </c:pt>
                <c:pt idx="99">
                  <c:v>171.440548573427</c:v>
                </c:pt>
                <c:pt idx="100">
                  <c:v>171.6973321162241</c:v>
                </c:pt>
                <c:pt idx="101">
                  <c:v>171.9341004933326</c:v>
                </c:pt>
                <c:pt idx="102">
                  <c:v>172.1271339948277</c:v>
                </c:pt>
                <c:pt idx="103">
                  <c:v>172.2543264991712</c:v>
                </c:pt>
                <c:pt idx="104">
                  <c:v>172.2957136985711</c:v>
                </c:pt>
                <c:pt idx="105">
                  <c:v>172.2339490688005</c:v>
                </c:pt>
                <c:pt idx="106">
                  <c:v>172.054715849029</c:v>
                </c:pt>
                <c:pt idx="107">
                  <c:v>171.7470648732976</c:v>
                </c:pt>
                <c:pt idx="108">
                  <c:v>171.3036699214736</c:v>
                </c:pt>
                <c:pt idx="109">
                  <c:v>170.7209942888697</c:v>
                </c:pt>
                <c:pt idx="110">
                  <c:v>169.9993644602036</c:v>
                </c:pt>
                <c:pt idx="111">
                  <c:v>169.1429490613572</c:v>
                </c:pt>
                <c:pt idx="112">
                  <c:v>168.1596435951416</c:v>
                </c:pt>
                <c:pt idx="113">
                  <c:v>167.0608637875478</c:v>
                </c:pt>
                <c:pt idx="114">
                  <c:v>165.8612526216289</c:v>
                </c:pt>
                <c:pt idx="115">
                  <c:v>164.5783082617935</c:v>
                </c:pt>
                <c:pt idx="116">
                  <c:v>163.2319420195647</c:v>
                </c:pt>
                <c:pt idx="117">
                  <c:v>161.8439772347894</c:v>
                </c:pt>
                <c:pt idx="118">
                  <c:v>160.4376014014506</c:v>
                </c:pt>
                <c:pt idx="119">
                  <c:v>159.0367850188119</c:v>
                </c:pt>
                <c:pt idx="120">
                  <c:v>157.6656814682476</c:v>
                </c:pt>
                <c:pt idx="121">
                  <c:v>156.348022683605</c:v>
                </c:pt>
                <c:pt idx="122">
                  <c:v>155.1065254868017</c:v>
                </c:pt>
                <c:pt idx="123">
                  <c:v>153.9623231980093</c:v>
                </c:pt>
                <c:pt idx="124">
                  <c:v>152.934436507694</c:v>
                </c:pt>
                <c:pt idx="125">
                  <c:v>152.0392966312767</c:v>
                </c:pt>
                <c:pt idx="126">
                  <c:v>151.2903324800459</c:v>
                </c:pt>
                <c:pt idx="127">
                  <c:v>150.697632005905</c:v>
                </c:pt>
                <c:pt idx="128">
                  <c:v>150.2676860513529</c:v>
                </c:pt>
                <c:pt idx="129">
                  <c:v>150.0032210047721</c:v>
                </c:pt>
                <c:pt idx="130">
                  <c:v>149.903124374629</c:v>
                </c:pt>
                <c:pt idx="131">
                  <c:v>149.9624651084303</c:v>
                </c:pt>
                <c:pt idx="132">
                  <c:v>150.1726081495523</c:v>
                </c:pt>
                <c:pt idx="133">
                  <c:v>150.5214204048053</c:v>
                </c:pt>
                <c:pt idx="134">
                  <c:v>150.9935630449536</c:v>
                </c:pt>
                <c:pt idx="135">
                  <c:v>151.5708629347916</c:v>
                </c:pt>
                <c:pt idx="136">
                  <c:v>152.2327540411228</c:v>
                </c:pt>
                <c:pt idx="137">
                  <c:v>152.9567779440775</c:v>
                </c:pt>
                <c:pt idx="138">
                  <c:v>153.7191311220503</c:v>
                </c:pt>
                <c:pt idx="139">
                  <c:v>154.495245528984</c:v>
                </c:pt>
                <c:pt idx="140">
                  <c:v>155.2603881631144</c:v>
                </c:pt>
                <c:pt idx="141">
                  <c:v>156.002576518221</c:v>
                </c:pt>
                <c:pt idx="142">
                  <c:v>156.7224992226744</c:v>
                </c:pt>
                <c:pt idx="143">
                  <c:v>157.4208242459941</c:v>
                </c:pt>
                <c:pt idx="144">
                  <c:v>158.0981995186143</c:v>
                </c:pt>
                <c:pt idx="145">
                  <c:v>158.7552535330559</c:v>
                </c:pt>
                <c:pt idx="146">
                  <c:v>159.3925959270642</c:v>
                </c:pt>
                <c:pt idx="147">
                  <c:v>160.0108180492523</c:v>
                </c:pt>
                <c:pt idx="148">
                  <c:v>160.6104935077747</c:v>
                </c:pt>
                <c:pt idx="149">
                  <c:v>161.1921787025415</c:v>
                </c:pt>
                <c:pt idx="150">
                  <c:v>161.7564133414652</c:v>
                </c:pt>
                <c:pt idx="151">
                  <c:v>162.3037209412213</c:v>
                </c:pt>
                <c:pt idx="152">
                  <c:v>162.8346093129846</c:v>
                </c:pt>
                <c:pt idx="153">
                  <c:v>163.3495710335951</c:v>
                </c:pt>
                <c:pt idx="154">
                  <c:v>163.8490839025872</c:v>
                </c:pt>
                <c:pt idx="155">
                  <c:v>164.3336113855096</c:v>
                </c:pt>
                <c:pt idx="156">
                  <c:v>164.8036030439443</c:v>
                </c:pt>
                <c:pt idx="157">
                  <c:v>165.259494952626</c:v>
                </c:pt>
                <c:pt idx="158">
                  <c:v>165.7017101040472</c:v>
                </c:pt>
                <c:pt idx="159">
                  <c:v>166.1306588009258</c:v>
                </c:pt>
                <c:pt idx="160">
                  <c:v>166.546739036898</c:v>
                </c:pt>
                <c:pt idx="161">
                  <c:v>166.9503368657911</c:v>
                </c:pt>
                <c:pt idx="162">
                  <c:v>167.3418267598174</c:v>
                </c:pt>
                <c:pt idx="163">
                  <c:v>167.7215719570228</c:v>
                </c:pt>
                <c:pt idx="164">
                  <c:v>168.0899247983122</c:v>
                </c:pt>
                <c:pt idx="165">
                  <c:v>168.4472270543628</c:v>
                </c:pt>
                <c:pt idx="166">
                  <c:v>168.7938102427319</c:v>
                </c:pt>
                <c:pt idx="167">
                  <c:v>169.12999593545</c:v>
                </c:pt>
                <c:pt idx="168">
                  <c:v>169.4560960573864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'Tempomat (Aufgabe 6.6)'!$L$8</c:f>
              <c:strCache>
                <c:ptCount val="1"/>
              </c:strCache>
            </c:strRef>
          </c:tx>
          <c:val>
            <c:numRef>
              <c:f>'Tempomat (Aufgabe 6.6)'!$L$10:$L$178</c:f>
              <c:numCache>
                <c:formatCode>0.00</c:formatCode>
                <c:ptCount val="169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3868152"/>
        <c:axId val="2083858616"/>
      </c:lineChart>
      <c:catAx>
        <c:axId val="2083868152"/>
        <c:scaling>
          <c:orientation val="minMax"/>
        </c:scaling>
        <c:delete val="0"/>
        <c:axPos val="b"/>
        <c:majorTickMark val="out"/>
        <c:minorTickMark val="none"/>
        <c:tickLblPos val="nextTo"/>
        <c:crossAx val="2083858616"/>
        <c:crosses val="autoZero"/>
        <c:auto val="1"/>
        <c:lblAlgn val="ctr"/>
        <c:lblOffset val="100"/>
        <c:noMultiLvlLbl val="0"/>
      </c:catAx>
      <c:valAx>
        <c:axId val="20838586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0838681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66519306445918"/>
          <c:y val="0.33652225981258"/>
          <c:w val="0.10021521581647"/>
          <c:h val="0.311746354899554"/>
        </c:manualLayout>
      </c:layout>
      <c:overlay val="0"/>
      <c:txPr>
        <a:bodyPr/>
        <a:lstStyle/>
        <a:p>
          <a:pPr>
            <a:defRPr sz="1600"/>
          </a:pPr>
          <a:endParaRPr lang="de-DE"/>
        </a:p>
      </c:txPr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619151833538102"/>
          <c:y val="0.0601851851851852"/>
          <c:w val="0.786135195821506"/>
          <c:h val="0.822469378827647"/>
        </c:manualLayout>
      </c:layout>
      <c:lineChart>
        <c:grouping val="standard"/>
        <c:varyColors val="0"/>
        <c:ser>
          <c:idx val="2"/>
          <c:order val="0"/>
          <c:tx>
            <c:strRef>
              <c:f>'Tempomat (Aufgabe 6.6)'!$D$8</c:f>
              <c:strCache>
                <c:ptCount val="1"/>
                <c:pt idx="0">
                  <c:v>F(k)=kP*e(k)</c:v>
                </c:pt>
              </c:strCache>
            </c:strRef>
          </c:tx>
          <c:val>
            <c:numRef>
              <c:f>'Tempomat (Aufgabe 6.6)'!$D$10:$D$178</c:f>
              <c:numCache>
                <c:formatCode>0.00</c:formatCode>
                <c:ptCount val="169"/>
                <c:pt idx="0">
                  <c:v>5400.0</c:v>
                </c:pt>
                <c:pt idx="1">
                  <c:v>5238.0</c:v>
                </c:pt>
                <c:pt idx="2">
                  <c:v>5080.86</c:v>
                </c:pt>
                <c:pt idx="3">
                  <c:v>4928.4342</c:v>
                </c:pt>
                <c:pt idx="4">
                  <c:v>4780.581174</c:v>
                </c:pt>
                <c:pt idx="5">
                  <c:v>4637.16373878</c:v>
                </c:pt>
                <c:pt idx="6">
                  <c:v>4498.0488266166</c:v>
                </c:pt>
                <c:pt idx="7">
                  <c:v>4363.107361818102</c:v>
                </c:pt>
                <c:pt idx="8">
                  <c:v>4232.214140963558</c:v>
                </c:pt>
                <c:pt idx="9">
                  <c:v>4105.247716734652</c:v>
                </c:pt>
                <c:pt idx="10">
                  <c:v>3982.090285232613</c:v>
                </c:pt>
                <c:pt idx="11">
                  <c:v>3862.627576675634</c:v>
                </c:pt>
                <c:pt idx="12">
                  <c:v>3746.748749375365</c:v>
                </c:pt>
                <c:pt idx="13">
                  <c:v>3634.346286894104</c:v>
                </c:pt>
                <c:pt idx="14">
                  <c:v>3525.31589828728</c:v>
                </c:pt>
                <c:pt idx="15">
                  <c:v>3419.556421338662</c:v>
                </c:pt>
                <c:pt idx="16">
                  <c:v>3316.969728698502</c:v>
                </c:pt>
                <c:pt idx="17">
                  <c:v>3217.460636837547</c:v>
                </c:pt>
                <c:pt idx="18">
                  <c:v>3120.936817732421</c:v>
                </c:pt>
                <c:pt idx="19">
                  <c:v>3027.308713200448</c:v>
                </c:pt>
                <c:pt idx="20">
                  <c:v>2936.489451804435</c:v>
                </c:pt>
                <c:pt idx="21">
                  <c:v>2848.394768250302</c:v>
                </c:pt>
                <c:pt idx="22">
                  <c:v>2762.942925202793</c:v>
                </c:pt>
                <c:pt idx="23">
                  <c:v>2680.054637446709</c:v>
                </c:pt>
                <c:pt idx="24">
                  <c:v>2599.652998323308</c:v>
                </c:pt>
                <c:pt idx="25">
                  <c:v>2521.663408373608</c:v>
                </c:pt>
                <c:pt idx="26">
                  <c:v>2446.0135061224</c:v>
                </c:pt>
                <c:pt idx="27">
                  <c:v>2372.633100938728</c:v>
                </c:pt>
                <c:pt idx="28">
                  <c:v>2301.454107910566</c:v>
                </c:pt>
                <c:pt idx="29">
                  <c:v>2232.410484673249</c:v>
                </c:pt>
                <c:pt idx="30">
                  <c:v>2165.438170133051</c:v>
                </c:pt>
                <c:pt idx="31">
                  <c:v>2100.475025029059</c:v>
                </c:pt>
                <c:pt idx="32">
                  <c:v>2037.460774278188</c:v>
                </c:pt>
                <c:pt idx="33">
                  <c:v>1976.336951049842</c:v>
                </c:pt>
                <c:pt idx="34">
                  <c:v>1917.046842518347</c:v>
                </c:pt>
                <c:pt idx="35">
                  <c:v>1859.535437242796</c:v>
                </c:pt>
                <c:pt idx="36">
                  <c:v>1803.749374125513</c:v>
                </c:pt>
                <c:pt idx="37">
                  <c:v>1749.636892901747</c:v>
                </c:pt>
                <c:pt idx="38">
                  <c:v>1697.147786114695</c:v>
                </c:pt>
                <c:pt idx="39">
                  <c:v>1646.233352531254</c:v>
                </c:pt>
                <c:pt idx="40">
                  <c:v>1596.846351955316</c:v>
                </c:pt>
                <c:pt idx="41">
                  <c:v>1548.940961396657</c:v>
                </c:pt>
                <c:pt idx="42">
                  <c:v>1502.472732554757</c:v>
                </c:pt>
                <c:pt idx="43">
                  <c:v>1457.398550578114</c:v>
                </c:pt>
                <c:pt idx="44">
                  <c:v>1413.676594060771</c:v>
                </c:pt>
                <c:pt idx="45">
                  <c:v>1371.266296238948</c:v>
                </c:pt>
                <c:pt idx="46">
                  <c:v>1330.128307351779</c:v>
                </c:pt>
                <c:pt idx="47">
                  <c:v>1290.224458131226</c:v>
                </c:pt>
                <c:pt idx="48">
                  <c:v>1251.517724387289</c:v>
                </c:pt>
                <c:pt idx="49">
                  <c:v>1213.97219265567</c:v>
                </c:pt>
                <c:pt idx="50">
                  <c:v>1177.553026876</c:v>
                </c:pt>
                <c:pt idx="51">
                  <c:v>1142.22643606972</c:v>
                </c:pt>
                <c:pt idx="52">
                  <c:v>1107.959642987628</c:v>
                </c:pt>
                <c:pt idx="53">
                  <c:v>1074.720853698</c:v>
                </c:pt>
                <c:pt idx="54">
                  <c:v>1042.479228087059</c:v>
                </c:pt>
                <c:pt idx="55">
                  <c:v>1011.204851244448</c:v>
                </c:pt>
                <c:pt idx="56">
                  <c:v>980.8687057071142</c:v>
                </c:pt>
                <c:pt idx="57">
                  <c:v>951.442644535901</c:v>
                </c:pt>
                <c:pt idx="58">
                  <c:v>922.8993651998244</c:v>
                </c:pt>
                <c:pt idx="59">
                  <c:v>895.21238424383</c:v>
                </c:pt>
                <c:pt idx="60">
                  <c:v>868.3560127165154</c:v>
                </c:pt>
                <c:pt idx="61">
                  <c:v>842.3053323350202</c:v>
                </c:pt>
                <c:pt idx="62">
                  <c:v>817.0361723649694</c:v>
                </c:pt>
                <c:pt idx="63">
                  <c:v>792.5250871940204</c:v>
                </c:pt>
                <c:pt idx="64">
                  <c:v>768.7493345782</c:v>
                </c:pt>
                <c:pt idx="65">
                  <c:v>745.6868545408544</c:v>
                </c:pt>
                <c:pt idx="66">
                  <c:v>723.316248904629</c:v>
                </c:pt>
                <c:pt idx="67">
                  <c:v>701.61676143749</c:v>
                </c:pt>
                <c:pt idx="68">
                  <c:v>680.5682585943651</c:v>
                </c:pt>
                <c:pt idx="69">
                  <c:v>660.1512108365339</c:v>
                </c:pt>
                <c:pt idx="70">
                  <c:v>640.3466745114374</c:v>
                </c:pt>
                <c:pt idx="71">
                  <c:v>621.136274276094</c:v>
                </c:pt>
                <c:pt idx="72">
                  <c:v>602.5021860478111</c:v>
                </c:pt>
                <c:pt idx="73">
                  <c:v>584.4271204663767</c:v>
                </c:pt>
                <c:pt idx="74">
                  <c:v>566.894306852385</c:v>
                </c:pt>
                <c:pt idx="75">
                  <c:v>549.8874776468132</c:v>
                </c:pt>
                <c:pt idx="76">
                  <c:v>533.3908533174088</c:v>
                </c:pt>
                <c:pt idx="77">
                  <c:v>517.3891277178868</c:v>
                </c:pt>
                <c:pt idx="78">
                  <c:v>501.8674538863504</c:v>
                </c:pt>
                <c:pt idx="79">
                  <c:v>486.81143026976</c:v>
                </c:pt>
                <c:pt idx="80">
                  <c:v>472.207087361667</c:v>
                </c:pt>
                <c:pt idx="81">
                  <c:v>458.0408747408174</c:v>
                </c:pt>
                <c:pt idx="82">
                  <c:v>444.2996484985929</c:v>
                </c:pt>
                <c:pt idx="83">
                  <c:v>430.9706590436349</c:v>
                </c:pt>
                <c:pt idx="84">
                  <c:v>418.0415392723262</c:v>
                </c:pt>
                <c:pt idx="85">
                  <c:v>405.500293094156</c:v>
                </c:pt>
                <c:pt idx="86">
                  <c:v>393.3352843013315</c:v>
                </c:pt>
                <c:pt idx="87">
                  <c:v>381.5352257722913</c:v>
                </c:pt>
                <c:pt idx="88">
                  <c:v>370.0891689991224</c:v>
                </c:pt>
                <c:pt idx="89">
                  <c:v>358.9864939291485</c:v>
                </c:pt>
                <c:pt idx="90">
                  <c:v>348.2168991112744</c:v>
                </c:pt>
                <c:pt idx="91">
                  <c:v>337.7703921379364</c:v>
                </c:pt>
                <c:pt idx="92">
                  <c:v>327.6372803737982</c:v>
                </c:pt>
                <c:pt idx="93">
                  <c:v>317.808161962584</c:v>
                </c:pt>
                <c:pt idx="94">
                  <c:v>308.2739171037068</c:v>
                </c:pt>
                <c:pt idx="95">
                  <c:v>299.0256995905952</c:v>
                </c:pt>
                <c:pt idx="96">
                  <c:v>290.0549286028772</c:v>
                </c:pt>
                <c:pt idx="97">
                  <c:v>281.353280744791</c:v>
                </c:pt>
                <c:pt idx="98">
                  <c:v>272.9126823224476</c:v>
                </c:pt>
                <c:pt idx="99">
                  <c:v>264.7253018527744</c:v>
                </c:pt>
                <c:pt idx="100">
                  <c:v>256.7835427971914</c:v>
                </c:pt>
                <c:pt idx="101">
                  <c:v>249.0800365132756</c:v>
                </c:pt>
                <c:pt idx="102">
                  <c:v>241.9769852000235</c:v>
                </c:pt>
                <c:pt idx="103">
                  <c:v>236.1859801551685</c:v>
                </c:pt>
                <c:pt idx="104">
                  <c:v>232.3702050248627</c:v>
                </c:pt>
                <c:pt idx="105">
                  <c:v>231.1285890428681</c:v>
                </c:pt>
                <c:pt idx="106">
                  <c:v>232.9815279359855</c:v>
                </c:pt>
                <c:pt idx="107">
                  <c:v>238.3585245291314</c:v>
                </c:pt>
                <c:pt idx="108">
                  <c:v>247.5880538010711</c:v>
                </c:pt>
                <c:pt idx="109">
                  <c:v>260.8899023557908</c:v>
                </c:pt>
                <c:pt idx="110">
                  <c:v>278.3701713339101</c:v>
                </c:pt>
                <c:pt idx="111">
                  <c:v>300.019066193893</c:v>
                </c:pt>
                <c:pt idx="112">
                  <c:v>325.7115281592831</c:v>
                </c:pt>
                <c:pt idx="113">
                  <c:v>355.2106921457528</c:v>
                </c:pt>
                <c:pt idx="114">
                  <c:v>388.1740863735663</c:v>
                </c:pt>
                <c:pt idx="115">
                  <c:v>424.1624213511332</c:v>
                </c:pt>
                <c:pt idx="116">
                  <c:v>462.650752146196</c:v>
                </c:pt>
                <c:pt idx="117">
                  <c:v>503.0417394130586</c:v>
                </c:pt>
                <c:pt idx="118">
                  <c:v>544.6806829563178</c:v>
                </c:pt>
                <c:pt idx="119">
                  <c:v>586.8719579564831</c:v>
                </c:pt>
                <c:pt idx="120">
                  <c:v>628.8964494356426</c:v>
                </c:pt>
                <c:pt idx="121">
                  <c:v>670.0295559525733</c:v>
                </c:pt>
                <c:pt idx="122">
                  <c:v>709.5593194918501</c:v>
                </c:pt>
                <c:pt idx="123">
                  <c:v>746.804235395949</c:v>
                </c:pt>
                <c:pt idx="124">
                  <c:v>781.1303040597217</c:v>
                </c:pt>
                <c:pt idx="125">
                  <c:v>811.9669047691787</c:v>
                </c:pt>
                <c:pt idx="126">
                  <c:v>838.8211010616999</c:v>
                </c:pt>
                <c:pt idx="127">
                  <c:v>861.2900255986232</c:v>
                </c:pt>
                <c:pt idx="128">
                  <c:v>879.0710398228507</c:v>
                </c:pt>
                <c:pt idx="129">
                  <c:v>891.9694184594135</c:v>
                </c:pt>
                <c:pt idx="130">
                  <c:v>899.9033698568382</c:v>
                </c:pt>
                <c:pt idx="131">
                  <c:v>902.9062687611329</c:v>
                </c:pt>
                <c:pt idx="132">
                  <c:v>901.1260467470915</c:v>
                </c:pt>
                <c:pt idx="133">
                  <c:v>894.82175551343</c:v>
                </c:pt>
                <c:pt idx="134">
                  <c:v>884.3573878558411</c:v>
                </c:pt>
                <c:pt idx="135">
                  <c:v>870.1931086513914</c:v>
                </c:pt>
                <c:pt idx="136">
                  <c:v>852.874111956253</c:v>
                </c:pt>
                <c:pt idx="137">
                  <c:v>833.0173787663168</c:v>
                </c:pt>
                <c:pt idx="138">
                  <c:v>811.296661677676</c:v>
                </c:pt>
                <c:pt idx="139">
                  <c:v>788.426066338491</c:v>
                </c:pt>
                <c:pt idx="140">
                  <c:v>765.1426341304821</c:v>
                </c:pt>
                <c:pt idx="141">
                  <c:v>742.1883551065675</c:v>
                </c:pt>
                <c:pt idx="142">
                  <c:v>719.9227044533702</c:v>
                </c:pt>
                <c:pt idx="143">
                  <c:v>698.3250233197689</c:v>
                </c:pt>
                <c:pt idx="144">
                  <c:v>677.3752726201757</c:v>
                </c:pt>
                <c:pt idx="145">
                  <c:v>657.0540144415708</c:v>
                </c:pt>
                <c:pt idx="146">
                  <c:v>637.3423940083237</c:v>
                </c:pt>
                <c:pt idx="147">
                  <c:v>618.2221221880739</c:v>
                </c:pt>
                <c:pt idx="148">
                  <c:v>599.6754585224311</c:v>
                </c:pt>
                <c:pt idx="149">
                  <c:v>581.6851947667583</c:v>
                </c:pt>
                <c:pt idx="150">
                  <c:v>564.234638923756</c:v>
                </c:pt>
                <c:pt idx="151">
                  <c:v>547.3075997560434</c:v>
                </c:pt>
                <c:pt idx="152">
                  <c:v>530.8883717633623</c:v>
                </c:pt>
                <c:pt idx="153">
                  <c:v>514.9617206104617</c:v>
                </c:pt>
                <c:pt idx="154">
                  <c:v>499.5128689921475</c:v>
                </c:pt>
                <c:pt idx="155">
                  <c:v>484.5274829223828</c:v>
                </c:pt>
                <c:pt idx="156">
                  <c:v>469.9916584347116</c:v>
                </c:pt>
                <c:pt idx="157">
                  <c:v>455.8919086816704</c:v>
                </c:pt>
                <c:pt idx="158">
                  <c:v>442.21515142122</c:v>
                </c:pt>
                <c:pt idx="159">
                  <c:v>428.9486968785837</c:v>
                </c:pt>
                <c:pt idx="160">
                  <c:v>416.080235972226</c:v>
                </c:pt>
                <c:pt idx="161">
                  <c:v>403.597828893059</c:v>
                </c:pt>
                <c:pt idx="162">
                  <c:v>391.4898940262674</c:v>
                </c:pt>
                <c:pt idx="163">
                  <c:v>379.745197205479</c:v>
                </c:pt>
                <c:pt idx="164">
                  <c:v>368.352841289315</c:v>
                </c:pt>
                <c:pt idx="165">
                  <c:v>357.3022560506354</c:v>
                </c:pt>
                <c:pt idx="166">
                  <c:v>346.583188369116</c:v>
                </c:pt>
                <c:pt idx="167">
                  <c:v>336.1856927180423</c:v>
                </c:pt>
                <c:pt idx="168">
                  <c:v>326.1001219365014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'Tempomat (Aufgabe 6.6)'!$E$8</c:f>
              <c:strCache>
                <c:ptCount val="1"/>
                <c:pt idx="0">
                  <c:v> Fab(k)</c:v>
                </c:pt>
              </c:strCache>
            </c:strRef>
          </c:tx>
          <c:val>
            <c:numRef>
              <c:f>'Tempomat (Aufgabe 6.6)'!$E$10:$E$178</c:f>
              <c:numCache>
                <c:formatCode>0.00</c:formatCode>
                <c:ptCount val="169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  <c:pt idx="50">
                  <c:v>0.0</c:v>
                </c:pt>
                <c:pt idx="51">
                  <c:v>0.0</c:v>
                </c:pt>
                <c:pt idx="52">
                  <c:v>0.0</c:v>
                </c:pt>
                <c:pt idx="53">
                  <c:v>0.0</c:v>
                </c:pt>
                <c:pt idx="54">
                  <c:v>0.0</c:v>
                </c:pt>
                <c:pt idx="55">
                  <c:v>0.0</c:v>
                </c:pt>
                <c:pt idx="56">
                  <c:v>0.0</c:v>
                </c:pt>
                <c:pt idx="57">
                  <c:v>0.0</c:v>
                </c:pt>
                <c:pt idx="58">
                  <c:v>0.0</c:v>
                </c:pt>
                <c:pt idx="59">
                  <c:v>0.0</c:v>
                </c:pt>
                <c:pt idx="60">
                  <c:v>0.0</c:v>
                </c:pt>
                <c:pt idx="61">
                  <c:v>0.0</c:v>
                </c:pt>
                <c:pt idx="62">
                  <c:v>0.0</c:v>
                </c:pt>
                <c:pt idx="63">
                  <c:v>0.0</c:v>
                </c:pt>
                <c:pt idx="64">
                  <c:v>0.0</c:v>
                </c:pt>
                <c:pt idx="65">
                  <c:v>0.0</c:v>
                </c:pt>
                <c:pt idx="66">
                  <c:v>0.0</c:v>
                </c:pt>
                <c:pt idx="67">
                  <c:v>0.0</c:v>
                </c:pt>
                <c:pt idx="68">
                  <c:v>0.0</c:v>
                </c:pt>
                <c:pt idx="69">
                  <c:v>0.0</c:v>
                </c:pt>
                <c:pt idx="70">
                  <c:v>0.0</c:v>
                </c:pt>
                <c:pt idx="71">
                  <c:v>0.0</c:v>
                </c:pt>
                <c:pt idx="72">
                  <c:v>0.0</c:v>
                </c:pt>
                <c:pt idx="73">
                  <c:v>0.0</c:v>
                </c:pt>
                <c:pt idx="74">
                  <c:v>0.0</c:v>
                </c:pt>
                <c:pt idx="75">
                  <c:v>0.0</c:v>
                </c:pt>
                <c:pt idx="76">
                  <c:v>0.0</c:v>
                </c:pt>
                <c:pt idx="77">
                  <c:v>0.0</c:v>
                </c:pt>
                <c:pt idx="78">
                  <c:v>0.0</c:v>
                </c:pt>
                <c:pt idx="79">
                  <c:v>0.0</c:v>
                </c:pt>
                <c:pt idx="80">
                  <c:v>0.0</c:v>
                </c:pt>
                <c:pt idx="81">
                  <c:v>0.0</c:v>
                </c:pt>
                <c:pt idx="82">
                  <c:v>0.0</c:v>
                </c:pt>
                <c:pt idx="83">
                  <c:v>0.0</c:v>
                </c:pt>
                <c:pt idx="84">
                  <c:v>0.0</c:v>
                </c:pt>
                <c:pt idx="85">
                  <c:v>0.0</c:v>
                </c:pt>
                <c:pt idx="86">
                  <c:v>0.0</c:v>
                </c:pt>
                <c:pt idx="87">
                  <c:v>0.0</c:v>
                </c:pt>
                <c:pt idx="88">
                  <c:v>0.0</c:v>
                </c:pt>
                <c:pt idx="89">
                  <c:v>0.0</c:v>
                </c:pt>
                <c:pt idx="90">
                  <c:v>0.0</c:v>
                </c:pt>
                <c:pt idx="91">
                  <c:v>0.0</c:v>
                </c:pt>
                <c:pt idx="92">
                  <c:v>0.0</c:v>
                </c:pt>
                <c:pt idx="93">
                  <c:v>0.0</c:v>
                </c:pt>
                <c:pt idx="94">
                  <c:v>0.0</c:v>
                </c:pt>
                <c:pt idx="95">
                  <c:v>0.0</c:v>
                </c:pt>
                <c:pt idx="96">
                  <c:v>0.0</c:v>
                </c:pt>
                <c:pt idx="97">
                  <c:v>0.0</c:v>
                </c:pt>
                <c:pt idx="98">
                  <c:v>0.0</c:v>
                </c:pt>
                <c:pt idx="99">
                  <c:v>0.0</c:v>
                </c:pt>
                <c:pt idx="100">
                  <c:v>0.0</c:v>
                </c:pt>
                <c:pt idx="101">
                  <c:v>12.31165940486223</c:v>
                </c:pt>
                <c:pt idx="102">
                  <c:v>48.94348370484647</c:v>
                </c:pt>
                <c:pt idx="103">
                  <c:v>108.9934758116321</c:v>
                </c:pt>
                <c:pt idx="104">
                  <c:v>190.9830056250526</c:v>
                </c:pt>
                <c:pt idx="105">
                  <c:v>292.8932188134524</c:v>
                </c:pt>
                <c:pt idx="106">
                  <c:v>412.2147477075268</c:v>
                </c:pt>
                <c:pt idx="107">
                  <c:v>546.0095002604532</c:v>
                </c:pt>
                <c:pt idx="108">
                  <c:v>690.9830056250525</c:v>
                </c:pt>
                <c:pt idx="109">
                  <c:v>843.565534959769</c:v>
                </c:pt>
                <c:pt idx="110">
                  <c:v>999.9999999999999</c:v>
                </c:pt>
                <c:pt idx="111">
                  <c:v>1156.434465040231</c:v>
                </c:pt>
                <c:pt idx="112">
                  <c:v>1309.016994374947</c:v>
                </c:pt>
                <c:pt idx="113">
                  <c:v>1453.990499739547</c:v>
                </c:pt>
                <c:pt idx="114">
                  <c:v>1587.785252292473</c:v>
                </c:pt>
                <c:pt idx="115">
                  <c:v>1707.106781186548</c:v>
                </c:pt>
                <c:pt idx="116">
                  <c:v>1809.016994374947</c:v>
                </c:pt>
                <c:pt idx="117">
                  <c:v>1891.006524188368</c:v>
                </c:pt>
                <c:pt idx="118">
                  <c:v>1951.056516295154</c:v>
                </c:pt>
                <c:pt idx="119">
                  <c:v>1987.688340595138</c:v>
                </c:pt>
                <c:pt idx="120">
                  <c:v>2000.0</c:v>
                </c:pt>
                <c:pt idx="121">
                  <c:v>1987.688340595138</c:v>
                </c:pt>
                <c:pt idx="122">
                  <c:v>1951.056516295154</c:v>
                </c:pt>
                <c:pt idx="123">
                  <c:v>1891.006524188368</c:v>
                </c:pt>
                <c:pt idx="124">
                  <c:v>1809.016994374947</c:v>
                </c:pt>
                <c:pt idx="125">
                  <c:v>1707.106781186548</c:v>
                </c:pt>
                <c:pt idx="126">
                  <c:v>1587.785252292472</c:v>
                </c:pt>
                <c:pt idx="127">
                  <c:v>1453.990499739547</c:v>
                </c:pt>
                <c:pt idx="128">
                  <c:v>1309.016994374947</c:v>
                </c:pt>
                <c:pt idx="129">
                  <c:v>1156.434465040231</c:v>
                </c:pt>
                <c:pt idx="130">
                  <c:v>1000.0</c:v>
                </c:pt>
                <c:pt idx="131">
                  <c:v>843.5655349597692</c:v>
                </c:pt>
                <c:pt idx="132">
                  <c:v>690.9830056250527</c:v>
                </c:pt>
                <c:pt idx="133">
                  <c:v>546.0095002604525</c:v>
                </c:pt>
                <c:pt idx="134">
                  <c:v>412.2147477075263</c:v>
                </c:pt>
                <c:pt idx="135">
                  <c:v>292.8932188134527</c:v>
                </c:pt>
                <c:pt idx="136">
                  <c:v>190.9830056250527</c:v>
                </c:pt>
                <c:pt idx="137">
                  <c:v>108.9934758116319</c:v>
                </c:pt>
                <c:pt idx="138">
                  <c:v>48.94348370484647</c:v>
                </c:pt>
                <c:pt idx="139">
                  <c:v>12.31165940486234</c:v>
                </c:pt>
                <c:pt idx="140">
                  <c:v>0.0</c:v>
                </c:pt>
                <c:pt idx="141">
                  <c:v>0.0</c:v>
                </c:pt>
                <c:pt idx="142">
                  <c:v>0.0</c:v>
                </c:pt>
                <c:pt idx="143">
                  <c:v>0.0</c:v>
                </c:pt>
                <c:pt idx="144">
                  <c:v>0.0</c:v>
                </c:pt>
                <c:pt idx="145">
                  <c:v>0.0</c:v>
                </c:pt>
                <c:pt idx="146">
                  <c:v>0.0</c:v>
                </c:pt>
                <c:pt idx="147">
                  <c:v>0.0</c:v>
                </c:pt>
                <c:pt idx="148">
                  <c:v>0.0</c:v>
                </c:pt>
                <c:pt idx="149">
                  <c:v>0.0</c:v>
                </c:pt>
                <c:pt idx="150">
                  <c:v>0.0</c:v>
                </c:pt>
                <c:pt idx="151">
                  <c:v>0.0</c:v>
                </c:pt>
                <c:pt idx="152">
                  <c:v>0.0</c:v>
                </c:pt>
                <c:pt idx="153">
                  <c:v>0.0</c:v>
                </c:pt>
                <c:pt idx="154">
                  <c:v>0.0</c:v>
                </c:pt>
                <c:pt idx="155">
                  <c:v>0.0</c:v>
                </c:pt>
                <c:pt idx="156">
                  <c:v>0.0</c:v>
                </c:pt>
                <c:pt idx="157">
                  <c:v>0.0</c:v>
                </c:pt>
                <c:pt idx="158">
                  <c:v>0.0</c:v>
                </c:pt>
                <c:pt idx="159">
                  <c:v>0.0</c:v>
                </c:pt>
                <c:pt idx="160">
                  <c:v>0.0</c:v>
                </c:pt>
                <c:pt idx="161">
                  <c:v>0.0</c:v>
                </c:pt>
                <c:pt idx="162">
                  <c:v>0.0</c:v>
                </c:pt>
                <c:pt idx="163">
                  <c:v>0.0</c:v>
                </c:pt>
                <c:pt idx="164">
                  <c:v>0.0</c:v>
                </c:pt>
                <c:pt idx="165">
                  <c:v>0.0</c:v>
                </c:pt>
                <c:pt idx="166">
                  <c:v>0.0</c:v>
                </c:pt>
                <c:pt idx="167">
                  <c:v>0.0</c:v>
                </c:pt>
                <c:pt idx="168">
                  <c:v>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3555080"/>
        <c:axId val="2073558024"/>
      </c:lineChart>
      <c:catAx>
        <c:axId val="2073555080"/>
        <c:scaling>
          <c:orientation val="minMax"/>
        </c:scaling>
        <c:delete val="0"/>
        <c:axPos val="b"/>
        <c:majorTickMark val="out"/>
        <c:minorTickMark val="none"/>
        <c:tickLblPos val="nextTo"/>
        <c:crossAx val="2073558024"/>
        <c:crosses val="autoZero"/>
        <c:auto val="1"/>
        <c:lblAlgn val="ctr"/>
        <c:lblOffset val="100"/>
        <c:noMultiLvlLbl val="0"/>
      </c:catAx>
      <c:valAx>
        <c:axId val="20735580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0735550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7402794005588"/>
          <c:y val="0.38273257509478"/>
          <c:w val="0.0826540875938895"/>
          <c:h val="0.253053368328959"/>
        </c:manualLayout>
      </c:layout>
      <c:overlay val="0"/>
      <c:txPr>
        <a:bodyPr/>
        <a:lstStyle/>
        <a:p>
          <a:pPr>
            <a:defRPr sz="1600"/>
          </a:pPr>
          <a:endParaRPr lang="de-DE"/>
        </a:p>
      </c:txPr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'Batterie 1 - Ri'!$C$12</c:f>
              <c:strCache>
                <c:ptCount val="1"/>
                <c:pt idx="0">
                  <c:v>RL [Ω]</c:v>
                </c:pt>
              </c:strCache>
            </c:strRef>
          </c:tx>
          <c:val>
            <c:numRef>
              <c:f>'Batterie 1 - Ri'!$C$14:$C$202</c:f>
              <c:numCache>
                <c:formatCode>General</c:formatCode>
                <c:ptCount val="189"/>
                <c:pt idx="0">
                  <c:v>5.0</c:v>
                </c:pt>
                <c:pt idx="1">
                  <c:v>5.0</c:v>
                </c:pt>
                <c:pt idx="2">
                  <c:v>5.0</c:v>
                </c:pt>
                <c:pt idx="3">
                  <c:v>5.0</c:v>
                </c:pt>
                <c:pt idx="4">
                  <c:v>5.0</c:v>
                </c:pt>
                <c:pt idx="5">
                  <c:v>5.0</c:v>
                </c:pt>
                <c:pt idx="6">
                  <c:v>5.0</c:v>
                </c:pt>
                <c:pt idx="7">
                  <c:v>5.0</c:v>
                </c:pt>
                <c:pt idx="8">
                  <c:v>5.0</c:v>
                </c:pt>
                <c:pt idx="9">
                  <c:v>5.0</c:v>
                </c:pt>
                <c:pt idx="10">
                  <c:v>5.0</c:v>
                </c:pt>
                <c:pt idx="11">
                  <c:v>5.0</c:v>
                </c:pt>
                <c:pt idx="12">
                  <c:v>5.0</c:v>
                </c:pt>
                <c:pt idx="13">
                  <c:v>5.0</c:v>
                </c:pt>
                <c:pt idx="14">
                  <c:v>5.0</c:v>
                </c:pt>
                <c:pt idx="15">
                  <c:v>5.0</c:v>
                </c:pt>
                <c:pt idx="16">
                  <c:v>5.0</c:v>
                </c:pt>
                <c:pt idx="17">
                  <c:v>5.0</c:v>
                </c:pt>
                <c:pt idx="18">
                  <c:v>5.0</c:v>
                </c:pt>
                <c:pt idx="19">
                  <c:v>5.0</c:v>
                </c:pt>
                <c:pt idx="20">
                  <c:v>5.0</c:v>
                </c:pt>
                <c:pt idx="21">
                  <c:v>5.0</c:v>
                </c:pt>
                <c:pt idx="22">
                  <c:v>5.0</c:v>
                </c:pt>
                <c:pt idx="23">
                  <c:v>5.0</c:v>
                </c:pt>
                <c:pt idx="24">
                  <c:v>5.0</c:v>
                </c:pt>
                <c:pt idx="25">
                  <c:v>5.0</c:v>
                </c:pt>
                <c:pt idx="26">
                  <c:v>5.0</c:v>
                </c:pt>
                <c:pt idx="27">
                  <c:v>5.0</c:v>
                </c:pt>
                <c:pt idx="28">
                  <c:v>5.0</c:v>
                </c:pt>
                <c:pt idx="29">
                  <c:v>5.0</c:v>
                </c:pt>
                <c:pt idx="30">
                  <c:v>5.0</c:v>
                </c:pt>
                <c:pt idx="31">
                  <c:v>5.0</c:v>
                </c:pt>
                <c:pt idx="32">
                  <c:v>5.0</c:v>
                </c:pt>
                <c:pt idx="33">
                  <c:v>5.0</c:v>
                </c:pt>
                <c:pt idx="34">
                  <c:v>5.0</c:v>
                </c:pt>
                <c:pt idx="35">
                  <c:v>5.0</c:v>
                </c:pt>
                <c:pt idx="36">
                  <c:v>5.0</c:v>
                </c:pt>
                <c:pt idx="37">
                  <c:v>5.0</c:v>
                </c:pt>
                <c:pt idx="38">
                  <c:v>5.0</c:v>
                </c:pt>
                <c:pt idx="39">
                  <c:v>5.0</c:v>
                </c:pt>
                <c:pt idx="40">
                  <c:v>5.0</c:v>
                </c:pt>
                <c:pt idx="41">
                  <c:v>5.0</c:v>
                </c:pt>
                <c:pt idx="42">
                  <c:v>5.0</c:v>
                </c:pt>
                <c:pt idx="43">
                  <c:v>5.0</c:v>
                </c:pt>
                <c:pt idx="44">
                  <c:v>5.0</c:v>
                </c:pt>
                <c:pt idx="45">
                  <c:v>5.0</c:v>
                </c:pt>
                <c:pt idx="46">
                  <c:v>5.0</c:v>
                </c:pt>
                <c:pt idx="47">
                  <c:v>5.0</c:v>
                </c:pt>
                <c:pt idx="48">
                  <c:v>5.0</c:v>
                </c:pt>
                <c:pt idx="49">
                  <c:v>5.0</c:v>
                </c:pt>
                <c:pt idx="50">
                  <c:v>5.0</c:v>
                </c:pt>
                <c:pt idx="51">
                  <c:v>5.0</c:v>
                </c:pt>
                <c:pt idx="52">
                  <c:v>5.0</c:v>
                </c:pt>
                <c:pt idx="53">
                  <c:v>5.0</c:v>
                </c:pt>
                <c:pt idx="54">
                  <c:v>5.0</c:v>
                </c:pt>
                <c:pt idx="55">
                  <c:v>5.0</c:v>
                </c:pt>
                <c:pt idx="56">
                  <c:v>5.0</c:v>
                </c:pt>
                <c:pt idx="57">
                  <c:v>5.0</c:v>
                </c:pt>
                <c:pt idx="58">
                  <c:v>5.0</c:v>
                </c:pt>
                <c:pt idx="59">
                  <c:v>5.0</c:v>
                </c:pt>
                <c:pt idx="60">
                  <c:v>5.0</c:v>
                </c:pt>
                <c:pt idx="61">
                  <c:v>5.0</c:v>
                </c:pt>
                <c:pt idx="62">
                  <c:v>5.0</c:v>
                </c:pt>
                <c:pt idx="63">
                  <c:v>5.0</c:v>
                </c:pt>
                <c:pt idx="64">
                  <c:v>5.0</c:v>
                </c:pt>
                <c:pt idx="65">
                  <c:v>5.0</c:v>
                </c:pt>
                <c:pt idx="66">
                  <c:v>5.0</c:v>
                </c:pt>
                <c:pt idx="67">
                  <c:v>5.0</c:v>
                </c:pt>
                <c:pt idx="68">
                  <c:v>5.0</c:v>
                </c:pt>
                <c:pt idx="69">
                  <c:v>5.0</c:v>
                </c:pt>
                <c:pt idx="70">
                  <c:v>5.0</c:v>
                </c:pt>
                <c:pt idx="71">
                  <c:v>5.0</c:v>
                </c:pt>
                <c:pt idx="72">
                  <c:v>5.0</c:v>
                </c:pt>
                <c:pt idx="73">
                  <c:v>5.0</c:v>
                </c:pt>
                <c:pt idx="74">
                  <c:v>5.0</c:v>
                </c:pt>
                <c:pt idx="75">
                  <c:v>5.0</c:v>
                </c:pt>
                <c:pt idx="76">
                  <c:v>5.0</c:v>
                </c:pt>
                <c:pt idx="77">
                  <c:v>5.0</c:v>
                </c:pt>
                <c:pt idx="78">
                  <c:v>5.0</c:v>
                </c:pt>
                <c:pt idx="79">
                  <c:v>5.0</c:v>
                </c:pt>
                <c:pt idx="80">
                  <c:v>5.0</c:v>
                </c:pt>
                <c:pt idx="81">
                  <c:v>5.0</c:v>
                </c:pt>
                <c:pt idx="82">
                  <c:v>5.0</c:v>
                </c:pt>
                <c:pt idx="83">
                  <c:v>5.0</c:v>
                </c:pt>
                <c:pt idx="84">
                  <c:v>5.0</c:v>
                </c:pt>
                <c:pt idx="85">
                  <c:v>5.0</c:v>
                </c:pt>
                <c:pt idx="86">
                  <c:v>5.0</c:v>
                </c:pt>
                <c:pt idx="87">
                  <c:v>5.0</c:v>
                </c:pt>
                <c:pt idx="88">
                  <c:v>5.0</c:v>
                </c:pt>
                <c:pt idx="89">
                  <c:v>5.0</c:v>
                </c:pt>
                <c:pt idx="90">
                  <c:v>5.0</c:v>
                </c:pt>
                <c:pt idx="91">
                  <c:v>5.0</c:v>
                </c:pt>
                <c:pt idx="92">
                  <c:v>5.0</c:v>
                </c:pt>
                <c:pt idx="93">
                  <c:v>5.0</c:v>
                </c:pt>
                <c:pt idx="94">
                  <c:v>5.0</c:v>
                </c:pt>
                <c:pt idx="95">
                  <c:v>5.0</c:v>
                </c:pt>
                <c:pt idx="96">
                  <c:v>5.0</c:v>
                </c:pt>
                <c:pt idx="97">
                  <c:v>5.0</c:v>
                </c:pt>
                <c:pt idx="98">
                  <c:v>5.0</c:v>
                </c:pt>
                <c:pt idx="99">
                  <c:v>5.0</c:v>
                </c:pt>
                <c:pt idx="100">
                  <c:v>5.0</c:v>
                </c:pt>
                <c:pt idx="101">
                  <c:v>5.0</c:v>
                </c:pt>
                <c:pt idx="102">
                  <c:v>5.0</c:v>
                </c:pt>
                <c:pt idx="103">
                  <c:v>5.0</c:v>
                </c:pt>
                <c:pt idx="104">
                  <c:v>5.0</c:v>
                </c:pt>
                <c:pt idx="105">
                  <c:v>5.0</c:v>
                </c:pt>
                <c:pt idx="106">
                  <c:v>5.0</c:v>
                </c:pt>
                <c:pt idx="107">
                  <c:v>5.0</c:v>
                </c:pt>
                <c:pt idx="108">
                  <c:v>5.0</c:v>
                </c:pt>
                <c:pt idx="109">
                  <c:v>5.0</c:v>
                </c:pt>
                <c:pt idx="110">
                  <c:v>5.0</c:v>
                </c:pt>
                <c:pt idx="111">
                  <c:v>5.0</c:v>
                </c:pt>
                <c:pt idx="112">
                  <c:v>5.0</c:v>
                </c:pt>
                <c:pt idx="113">
                  <c:v>5.0</c:v>
                </c:pt>
                <c:pt idx="114">
                  <c:v>5.0</c:v>
                </c:pt>
                <c:pt idx="115">
                  <c:v>5.0</c:v>
                </c:pt>
                <c:pt idx="116">
                  <c:v>5.0</c:v>
                </c:pt>
                <c:pt idx="117">
                  <c:v>5.0</c:v>
                </c:pt>
                <c:pt idx="118">
                  <c:v>5.0</c:v>
                </c:pt>
                <c:pt idx="119">
                  <c:v>5.0</c:v>
                </c:pt>
                <c:pt idx="120">
                  <c:v>5.0</c:v>
                </c:pt>
                <c:pt idx="121">
                  <c:v>5.0</c:v>
                </c:pt>
                <c:pt idx="122">
                  <c:v>5.0</c:v>
                </c:pt>
                <c:pt idx="123">
                  <c:v>5.0</c:v>
                </c:pt>
                <c:pt idx="124">
                  <c:v>5.0</c:v>
                </c:pt>
                <c:pt idx="125">
                  <c:v>5.0</c:v>
                </c:pt>
                <c:pt idx="126">
                  <c:v>5.0</c:v>
                </c:pt>
                <c:pt idx="127">
                  <c:v>5.0</c:v>
                </c:pt>
                <c:pt idx="128">
                  <c:v>5.0</c:v>
                </c:pt>
                <c:pt idx="129">
                  <c:v>5.0</c:v>
                </c:pt>
                <c:pt idx="130">
                  <c:v>5.0</c:v>
                </c:pt>
                <c:pt idx="131">
                  <c:v>5.0</c:v>
                </c:pt>
                <c:pt idx="132">
                  <c:v>5.0</c:v>
                </c:pt>
                <c:pt idx="133">
                  <c:v>5.0</c:v>
                </c:pt>
                <c:pt idx="134">
                  <c:v>5.0</c:v>
                </c:pt>
                <c:pt idx="135">
                  <c:v>5.0</c:v>
                </c:pt>
                <c:pt idx="136">
                  <c:v>5.0</c:v>
                </c:pt>
                <c:pt idx="137">
                  <c:v>5.0</c:v>
                </c:pt>
                <c:pt idx="138">
                  <c:v>5.0</c:v>
                </c:pt>
                <c:pt idx="139">
                  <c:v>5.0</c:v>
                </c:pt>
                <c:pt idx="140">
                  <c:v>5.0</c:v>
                </c:pt>
                <c:pt idx="141">
                  <c:v>5.0</c:v>
                </c:pt>
                <c:pt idx="142">
                  <c:v>5.0</c:v>
                </c:pt>
                <c:pt idx="143">
                  <c:v>5.0</c:v>
                </c:pt>
                <c:pt idx="144">
                  <c:v>5.0</c:v>
                </c:pt>
                <c:pt idx="145">
                  <c:v>5.0</c:v>
                </c:pt>
                <c:pt idx="146">
                  <c:v>-3.0</c:v>
                </c:pt>
                <c:pt idx="147">
                  <c:v>-3.0</c:v>
                </c:pt>
                <c:pt idx="148">
                  <c:v>-3.0</c:v>
                </c:pt>
                <c:pt idx="149">
                  <c:v>-3.0</c:v>
                </c:pt>
                <c:pt idx="150">
                  <c:v>-3.0</c:v>
                </c:pt>
                <c:pt idx="151">
                  <c:v>-3.0</c:v>
                </c:pt>
                <c:pt idx="152">
                  <c:v>-3.0</c:v>
                </c:pt>
                <c:pt idx="153">
                  <c:v>-3.0</c:v>
                </c:pt>
                <c:pt idx="154">
                  <c:v>-3.0</c:v>
                </c:pt>
                <c:pt idx="155">
                  <c:v>-3.0</c:v>
                </c:pt>
                <c:pt idx="156">
                  <c:v>-3.0</c:v>
                </c:pt>
                <c:pt idx="157">
                  <c:v>-3.0</c:v>
                </c:pt>
                <c:pt idx="158">
                  <c:v>-3.0</c:v>
                </c:pt>
                <c:pt idx="159">
                  <c:v>-3.0</c:v>
                </c:pt>
                <c:pt idx="160">
                  <c:v>-3.0</c:v>
                </c:pt>
                <c:pt idx="161">
                  <c:v>-3.0</c:v>
                </c:pt>
                <c:pt idx="162">
                  <c:v>-3.0</c:v>
                </c:pt>
                <c:pt idx="163">
                  <c:v>-3.0</c:v>
                </c:pt>
                <c:pt idx="164">
                  <c:v>-3.0</c:v>
                </c:pt>
                <c:pt idx="165">
                  <c:v>-3.0</c:v>
                </c:pt>
                <c:pt idx="166">
                  <c:v>-3.0</c:v>
                </c:pt>
                <c:pt idx="167">
                  <c:v>-3.0</c:v>
                </c:pt>
                <c:pt idx="168">
                  <c:v>-3.0</c:v>
                </c:pt>
                <c:pt idx="169">
                  <c:v>-3.0</c:v>
                </c:pt>
                <c:pt idx="170">
                  <c:v>-3.0</c:v>
                </c:pt>
                <c:pt idx="171">
                  <c:v>-3.0</c:v>
                </c:pt>
                <c:pt idx="172">
                  <c:v>-3.0</c:v>
                </c:pt>
                <c:pt idx="173">
                  <c:v>-3.0</c:v>
                </c:pt>
                <c:pt idx="174">
                  <c:v>-3.0</c:v>
                </c:pt>
                <c:pt idx="175">
                  <c:v>-3.0</c:v>
                </c:pt>
                <c:pt idx="176">
                  <c:v>-3.0</c:v>
                </c:pt>
                <c:pt idx="177">
                  <c:v>-3.0</c:v>
                </c:pt>
                <c:pt idx="178">
                  <c:v>-3.0</c:v>
                </c:pt>
                <c:pt idx="179">
                  <c:v>-3.0</c:v>
                </c:pt>
                <c:pt idx="180">
                  <c:v>-3.0</c:v>
                </c:pt>
                <c:pt idx="181">
                  <c:v>-3.0</c:v>
                </c:pt>
                <c:pt idx="182">
                  <c:v>-3.0</c:v>
                </c:pt>
                <c:pt idx="183">
                  <c:v>-3.0</c:v>
                </c:pt>
                <c:pt idx="184">
                  <c:v>-3.0</c:v>
                </c:pt>
                <c:pt idx="185">
                  <c:v>-3.0</c:v>
                </c:pt>
                <c:pt idx="186">
                  <c:v>-3.0</c:v>
                </c:pt>
                <c:pt idx="187">
                  <c:v>-3.0</c:v>
                </c:pt>
                <c:pt idx="188">
                  <c:v>-3.0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'Batterie 1 - Ri'!$D$12</c:f>
              <c:strCache>
                <c:ptCount val="1"/>
                <c:pt idx="0">
                  <c:v>I [A]</c:v>
                </c:pt>
              </c:strCache>
            </c:strRef>
          </c:tx>
          <c:val>
            <c:numRef>
              <c:f>'Batterie 1 - Ri'!$D$14:$D$202</c:f>
              <c:numCache>
                <c:formatCode>0.00</c:formatCode>
                <c:ptCount val="189"/>
                <c:pt idx="0">
                  <c:v>6.923076923076922</c:v>
                </c:pt>
                <c:pt idx="1">
                  <c:v>6.923076923076922</c:v>
                </c:pt>
                <c:pt idx="2">
                  <c:v>6.923076923076922</c:v>
                </c:pt>
                <c:pt idx="3">
                  <c:v>6.923076923076922</c:v>
                </c:pt>
                <c:pt idx="4">
                  <c:v>6.923076923076922</c:v>
                </c:pt>
                <c:pt idx="5">
                  <c:v>6.923076923076922</c:v>
                </c:pt>
                <c:pt idx="6">
                  <c:v>6.923076923076922</c:v>
                </c:pt>
                <c:pt idx="7">
                  <c:v>6.923076923076922</c:v>
                </c:pt>
                <c:pt idx="8">
                  <c:v>6.923076923076922</c:v>
                </c:pt>
                <c:pt idx="9">
                  <c:v>6.923076923076922</c:v>
                </c:pt>
                <c:pt idx="10">
                  <c:v>6.923076923076922</c:v>
                </c:pt>
                <c:pt idx="11">
                  <c:v>6.923076923076922</c:v>
                </c:pt>
                <c:pt idx="12">
                  <c:v>6.923076923076922</c:v>
                </c:pt>
                <c:pt idx="13">
                  <c:v>6.923076923076922</c:v>
                </c:pt>
                <c:pt idx="14">
                  <c:v>6.923076923076922</c:v>
                </c:pt>
                <c:pt idx="15">
                  <c:v>6.923076923076922</c:v>
                </c:pt>
                <c:pt idx="16">
                  <c:v>6.923076923076922</c:v>
                </c:pt>
                <c:pt idx="17">
                  <c:v>6.923076923076922</c:v>
                </c:pt>
                <c:pt idx="18">
                  <c:v>6.923076923076922</c:v>
                </c:pt>
                <c:pt idx="19">
                  <c:v>6.923076923076922</c:v>
                </c:pt>
                <c:pt idx="20">
                  <c:v>6.923076923076922</c:v>
                </c:pt>
                <c:pt idx="21">
                  <c:v>6.923076923076922</c:v>
                </c:pt>
                <c:pt idx="22">
                  <c:v>6.923076923076922</c:v>
                </c:pt>
                <c:pt idx="23">
                  <c:v>6.923076923076922</c:v>
                </c:pt>
                <c:pt idx="24">
                  <c:v>6.923076923076922</c:v>
                </c:pt>
                <c:pt idx="25">
                  <c:v>6.923076923076922</c:v>
                </c:pt>
                <c:pt idx="26">
                  <c:v>6.923076923076922</c:v>
                </c:pt>
                <c:pt idx="27">
                  <c:v>6.923076923076922</c:v>
                </c:pt>
                <c:pt idx="28">
                  <c:v>6.923076923076922</c:v>
                </c:pt>
                <c:pt idx="29">
                  <c:v>6.923076923076922</c:v>
                </c:pt>
                <c:pt idx="30">
                  <c:v>6.923076923076922</c:v>
                </c:pt>
                <c:pt idx="31">
                  <c:v>6.923076923076922</c:v>
                </c:pt>
                <c:pt idx="32">
                  <c:v>6.923076923076922</c:v>
                </c:pt>
                <c:pt idx="33">
                  <c:v>6.923076923076922</c:v>
                </c:pt>
                <c:pt idx="34">
                  <c:v>6.923076923076922</c:v>
                </c:pt>
                <c:pt idx="35">
                  <c:v>6.923076923076922</c:v>
                </c:pt>
                <c:pt idx="36">
                  <c:v>6.923076923076922</c:v>
                </c:pt>
                <c:pt idx="37">
                  <c:v>6.923076923076922</c:v>
                </c:pt>
                <c:pt idx="38">
                  <c:v>6.923076923076922</c:v>
                </c:pt>
                <c:pt idx="39">
                  <c:v>6.923076923076922</c:v>
                </c:pt>
                <c:pt idx="40">
                  <c:v>6.923076923076922</c:v>
                </c:pt>
                <c:pt idx="41">
                  <c:v>6.923076923076922</c:v>
                </c:pt>
                <c:pt idx="42">
                  <c:v>6.923076923076922</c:v>
                </c:pt>
                <c:pt idx="43">
                  <c:v>6.923076923076922</c:v>
                </c:pt>
                <c:pt idx="44">
                  <c:v>6.923076923076922</c:v>
                </c:pt>
                <c:pt idx="45">
                  <c:v>6.923076923076922</c:v>
                </c:pt>
                <c:pt idx="46">
                  <c:v>6.923076923076922</c:v>
                </c:pt>
                <c:pt idx="47">
                  <c:v>6.923076923076922</c:v>
                </c:pt>
                <c:pt idx="48">
                  <c:v>6.923076923076922</c:v>
                </c:pt>
                <c:pt idx="49">
                  <c:v>6.923076923076922</c:v>
                </c:pt>
                <c:pt idx="50">
                  <c:v>6.923076923076922</c:v>
                </c:pt>
                <c:pt idx="51">
                  <c:v>6.923076923076922</c:v>
                </c:pt>
                <c:pt idx="52">
                  <c:v>6.923076923076922</c:v>
                </c:pt>
                <c:pt idx="53">
                  <c:v>6.923076923076922</c:v>
                </c:pt>
                <c:pt idx="54">
                  <c:v>6.923076923076922</c:v>
                </c:pt>
                <c:pt idx="55">
                  <c:v>6.923076923076922</c:v>
                </c:pt>
                <c:pt idx="56">
                  <c:v>6.923076923076922</c:v>
                </c:pt>
                <c:pt idx="57">
                  <c:v>6.923076923076922</c:v>
                </c:pt>
                <c:pt idx="58">
                  <c:v>6.923076923076922</c:v>
                </c:pt>
                <c:pt idx="59">
                  <c:v>6.923076923076922</c:v>
                </c:pt>
                <c:pt idx="60">
                  <c:v>6.923076923076922</c:v>
                </c:pt>
                <c:pt idx="61">
                  <c:v>6.923076923076922</c:v>
                </c:pt>
                <c:pt idx="62">
                  <c:v>6.923076923076922</c:v>
                </c:pt>
                <c:pt idx="63">
                  <c:v>6.923076923076922</c:v>
                </c:pt>
                <c:pt idx="64">
                  <c:v>6.923076923076922</c:v>
                </c:pt>
                <c:pt idx="65">
                  <c:v>6.923076923076922</c:v>
                </c:pt>
                <c:pt idx="66">
                  <c:v>6.923076923076922</c:v>
                </c:pt>
                <c:pt idx="67">
                  <c:v>6.923076923076922</c:v>
                </c:pt>
                <c:pt idx="68">
                  <c:v>6.923076923076922</c:v>
                </c:pt>
                <c:pt idx="69">
                  <c:v>6.923076923076922</c:v>
                </c:pt>
                <c:pt idx="70">
                  <c:v>6.923076923076922</c:v>
                </c:pt>
                <c:pt idx="71">
                  <c:v>6.923076923076922</c:v>
                </c:pt>
                <c:pt idx="72">
                  <c:v>6.923076923076922</c:v>
                </c:pt>
                <c:pt idx="73">
                  <c:v>6.923076923076922</c:v>
                </c:pt>
                <c:pt idx="74">
                  <c:v>6.923076923076922</c:v>
                </c:pt>
                <c:pt idx="75">
                  <c:v>6.923076923076922</c:v>
                </c:pt>
                <c:pt idx="76">
                  <c:v>6.923076923076922</c:v>
                </c:pt>
                <c:pt idx="77">
                  <c:v>6.923076923076922</c:v>
                </c:pt>
                <c:pt idx="78">
                  <c:v>6.923076923076922</c:v>
                </c:pt>
                <c:pt idx="79">
                  <c:v>6.923076923076922</c:v>
                </c:pt>
                <c:pt idx="80">
                  <c:v>6.923076923076922</c:v>
                </c:pt>
                <c:pt idx="81">
                  <c:v>6.923076923076922</c:v>
                </c:pt>
                <c:pt idx="82">
                  <c:v>6.923076923076922</c:v>
                </c:pt>
                <c:pt idx="83">
                  <c:v>6.923076923076922</c:v>
                </c:pt>
                <c:pt idx="84">
                  <c:v>6.923076923076922</c:v>
                </c:pt>
                <c:pt idx="85">
                  <c:v>6.923076923076922</c:v>
                </c:pt>
                <c:pt idx="86">
                  <c:v>6.923076923076922</c:v>
                </c:pt>
                <c:pt idx="87">
                  <c:v>6.923076923076922</c:v>
                </c:pt>
                <c:pt idx="88">
                  <c:v>6.923076923076922</c:v>
                </c:pt>
                <c:pt idx="89">
                  <c:v>6.923076923076922</c:v>
                </c:pt>
                <c:pt idx="90">
                  <c:v>6.923076923076922</c:v>
                </c:pt>
                <c:pt idx="91">
                  <c:v>6.923076923076922</c:v>
                </c:pt>
                <c:pt idx="92">
                  <c:v>6.923076923076922</c:v>
                </c:pt>
                <c:pt idx="93">
                  <c:v>6.923076923076922</c:v>
                </c:pt>
                <c:pt idx="94">
                  <c:v>6.923076923076922</c:v>
                </c:pt>
                <c:pt idx="95">
                  <c:v>6.923076923076922</c:v>
                </c:pt>
                <c:pt idx="96">
                  <c:v>6.923076923076922</c:v>
                </c:pt>
                <c:pt idx="97">
                  <c:v>6.923076923076922</c:v>
                </c:pt>
                <c:pt idx="98">
                  <c:v>6.923076923076922</c:v>
                </c:pt>
                <c:pt idx="99">
                  <c:v>6.923076923076922</c:v>
                </c:pt>
                <c:pt idx="100">
                  <c:v>6.923076923076922</c:v>
                </c:pt>
                <c:pt idx="101">
                  <c:v>6.923076923076922</c:v>
                </c:pt>
                <c:pt idx="102">
                  <c:v>6.923076923076922</c:v>
                </c:pt>
                <c:pt idx="103">
                  <c:v>6.923076923076922</c:v>
                </c:pt>
                <c:pt idx="104">
                  <c:v>6.923076923076922</c:v>
                </c:pt>
                <c:pt idx="105">
                  <c:v>6.923076923076922</c:v>
                </c:pt>
                <c:pt idx="106">
                  <c:v>6.923076923076922</c:v>
                </c:pt>
                <c:pt idx="107">
                  <c:v>6.923076923076922</c:v>
                </c:pt>
                <c:pt idx="108">
                  <c:v>6.923076923076922</c:v>
                </c:pt>
                <c:pt idx="109">
                  <c:v>6.923076923076922</c:v>
                </c:pt>
                <c:pt idx="110">
                  <c:v>6.923076923076922</c:v>
                </c:pt>
                <c:pt idx="111">
                  <c:v>6.923076923076922</c:v>
                </c:pt>
                <c:pt idx="112">
                  <c:v>6.923076923076922</c:v>
                </c:pt>
                <c:pt idx="113">
                  <c:v>6.923076923076922</c:v>
                </c:pt>
                <c:pt idx="114">
                  <c:v>6.923076923076922</c:v>
                </c:pt>
                <c:pt idx="115">
                  <c:v>6.923076923076922</c:v>
                </c:pt>
                <c:pt idx="116">
                  <c:v>6.923076923076922</c:v>
                </c:pt>
                <c:pt idx="117">
                  <c:v>6.923076923076922</c:v>
                </c:pt>
                <c:pt idx="118">
                  <c:v>6.923076923076922</c:v>
                </c:pt>
                <c:pt idx="119">
                  <c:v>6.923076923076922</c:v>
                </c:pt>
                <c:pt idx="120">
                  <c:v>6.923076923076922</c:v>
                </c:pt>
                <c:pt idx="121">
                  <c:v>6.923076923076922</c:v>
                </c:pt>
                <c:pt idx="122">
                  <c:v>6.923076923076922</c:v>
                </c:pt>
                <c:pt idx="123">
                  <c:v>6.923076923076922</c:v>
                </c:pt>
                <c:pt idx="124">
                  <c:v>6.923076923076922</c:v>
                </c:pt>
                <c:pt idx="125">
                  <c:v>6.923076923076922</c:v>
                </c:pt>
                <c:pt idx="126">
                  <c:v>6.923076923076922</c:v>
                </c:pt>
                <c:pt idx="127">
                  <c:v>6.923076923076922</c:v>
                </c:pt>
                <c:pt idx="128">
                  <c:v>6.923076923076922</c:v>
                </c:pt>
                <c:pt idx="129">
                  <c:v>6.923076923076922</c:v>
                </c:pt>
                <c:pt idx="130">
                  <c:v>0.0</c:v>
                </c:pt>
                <c:pt idx="131">
                  <c:v>0.0</c:v>
                </c:pt>
                <c:pt idx="132">
                  <c:v>0.0</c:v>
                </c:pt>
                <c:pt idx="133">
                  <c:v>0.0</c:v>
                </c:pt>
                <c:pt idx="134">
                  <c:v>0.0</c:v>
                </c:pt>
                <c:pt idx="135">
                  <c:v>0.0</c:v>
                </c:pt>
                <c:pt idx="136">
                  <c:v>0.0</c:v>
                </c:pt>
                <c:pt idx="137">
                  <c:v>0.0</c:v>
                </c:pt>
                <c:pt idx="138">
                  <c:v>0.0</c:v>
                </c:pt>
                <c:pt idx="139">
                  <c:v>0.0</c:v>
                </c:pt>
                <c:pt idx="140">
                  <c:v>0.0</c:v>
                </c:pt>
                <c:pt idx="141">
                  <c:v>0.0</c:v>
                </c:pt>
                <c:pt idx="142">
                  <c:v>0.0</c:v>
                </c:pt>
                <c:pt idx="143">
                  <c:v>0.0</c:v>
                </c:pt>
                <c:pt idx="144">
                  <c:v>0.0</c:v>
                </c:pt>
                <c:pt idx="145">
                  <c:v>0.0</c:v>
                </c:pt>
                <c:pt idx="146">
                  <c:v>-12.85714285714286</c:v>
                </c:pt>
                <c:pt idx="147">
                  <c:v>-12.85714285714286</c:v>
                </c:pt>
                <c:pt idx="148">
                  <c:v>-12.85714285714286</c:v>
                </c:pt>
                <c:pt idx="149">
                  <c:v>-12.85714285714286</c:v>
                </c:pt>
                <c:pt idx="150">
                  <c:v>-12.85714285714286</c:v>
                </c:pt>
                <c:pt idx="151">
                  <c:v>-12.85714285714286</c:v>
                </c:pt>
                <c:pt idx="152">
                  <c:v>-12.85714285714286</c:v>
                </c:pt>
                <c:pt idx="153">
                  <c:v>-12.85714285714286</c:v>
                </c:pt>
                <c:pt idx="154">
                  <c:v>-12.85714285714286</c:v>
                </c:pt>
                <c:pt idx="155">
                  <c:v>-12.85714285714286</c:v>
                </c:pt>
                <c:pt idx="156">
                  <c:v>-12.85714285714286</c:v>
                </c:pt>
                <c:pt idx="157">
                  <c:v>-12.85714285714286</c:v>
                </c:pt>
                <c:pt idx="158">
                  <c:v>-12.85714285714286</c:v>
                </c:pt>
                <c:pt idx="159">
                  <c:v>-12.85714285714286</c:v>
                </c:pt>
                <c:pt idx="160">
                  <c:v>-12.85714285714286</c:v>
                </c:pt>
                <c:pt idx="161">
                  <c:v>-12.85714285714286</c:v>
                </c:pt>
                <c:pt idx="162">
                  <c:v>-12.85714285714286</c:v>
                </c:pt>
                <c:pt idx="163">
                  <c:v>-12.85714285714286</c:v>
                </c:pt>
                <c:pt idx="164">
                  <c:v>-12.85714285714286</c:v>
                </c:pt>
                <c:pt idx="165">
                  <c:v>-12.85714285714286</c:v>
                </c:pt>
                <c:pt idx="166">
                  <c:v>-12.85714285714286</c:v>
                </c:pt>
                <c:pt idx="167">
                  <c:v>-12.85714285714286</c:v>
                </c:pt>
                <c:pt idx="168">
                  <c:v>-12.85714285714286</c:v>
                </c:pt>
                <c:pt idx="169">
                  <c:v>-12.85714285714286</c:v>
                </c:pt>
                <c:pt idx="170">
                  <c:v>-12.85714285714286</c:v>
                </c:pt>
                <c:pt idx="171">
                  <c:v>-12.85714285714286</c:v>
                </c:pt>
                <c:pt idx="172">
                  <c:v>-12.85714285714286</c:v>
                </c:pt>
                <c:pt idx="173">
                  <c:v>-12.85714285714286</c:v>
                </c:pt>
                <c:pt idx="174">
                  <c:v>-12.85714285714286</c:v>
                </c:pt>
                <c:pt idx="175">
                  <c:v>-12.85714285714286</c:v>
                </c:pt>
                <c:pt idx="176">
                  <c:v>-12.85714285714286</c:v>
                </c:pt>
                <c:pt idx="177">
                  <c:v>-12.85714285714286</c:v>
                </c:pt>
                <c:pt idx="178">
                  <c:v>-12.85714285714286</c:v>
                </c:pt>
                <c:pt idx="179">
                  <c:v>-12.85714285714286</c:v>
                </c:pt>
                <c:pt idx="180">
                  <c:v>-12.85714285714286</c:v>
                </c:pt>
                <c:pt idx="181">
                  <c:v>-12.85714285714286</c:v>
                </c:pt>
                <c:pt idx="182">
                  <c:v>-12.85714285714286</c:v>
                </c:pt>
                <c:pt idx="183">
                  <c:v>-12.85714285714286</c:v>
                </c:pt>
                <c:pt idx="184">
                  <c:v>-12.85714285714286</c:v>
                </c:pt>
                <c:pt idx="185">
                  <c:v>-12.85714285714286</c:v>
                </c:pt>
                <c:pt idx="186">
                  <c:v>-12.85714285714286</c:v>
                </c:pt>
                <c:pt idx="187">
                  <c:v>-12.85714285714286</c:v>
                </c:pt>
                <c:pt idx="188">
                  <c:v>-12.85714285714286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'Batterie 1 - Ri'!$E$12</c:f>
              <c:strCache>
                <c:ptCount val="1"/>
                <c:pt idx="0">
                  <c:v>UL [V]</c:v>
                </c:pt>
              </c:strCache>
            </c:strRef>
          </c:tx>
          <c:val>
            <c:numRef>
              <c:f>'Batterie 1 - Ri'!$E$14:$E$202</c:f>
              <c:numCache>
                <c:formatCode>0.00</c:formatCode>
                <c:ptCount val="189"/>
                <c:pt idx="0">
                  <c:v>34.61538461538461</c:v>
                </c:pt>
                <c:pt idx="1">
                  <c:v>34.61538461538461</c:v>
                </c:pt>
                <c:pt idx="2">
                  <c:v>34.61538461538461</c:v>
                </c:pt>
                <c:pt idx="3">
                  <c:v>34.61538461538461</c:v>
                </c:pt>
                <c:pt idx="4">
                  <c:v>34.61538461538461</c:v>
                </c:pt>
                <c:pt idx="5">
                  <c:v>34.61538461538461</c:v>
                </c:pt>
                <c:pt idx="6">
                  <c:v>34.61538461538461</c:v>
                </c:pt>
                <c:pt idx="7">
                  <c:v>34.61538461538461</c:v>
                </c:pt>
                <c:pt idx="8">
                  <c:v>34.61538461538461</c:v>
                </c:pt>
                <c:pt idx="9">
                  <c:v>34.61538461538461</c:v>
                </c:pt>
                <c:pt idx="10">
                  <c:v>34.61538461538461</c:v>
                </c:pt>
                <c:pt idx="11">
                  <c:v>34.61538461538461</c:v>
                </c:pt>
                <c:pt idx="12">
                  <c:v>34.61538461538461</c:v>
                </c:pt>
                <c:pt idx="13">
                  <c:v>34.61538461538461</c:v>
                </c:pt>
                <c:pt idx="14">
                  <c:v>34.61538461538461</c:v>
                </c:pt>
                <c:pt idx="15">
                  <c:v>34.61538461538461</c:v>
                </c:pt>
                <c:pt idx="16">
                  <c:v>34.61538461538461</c:v>
                </c:pt>
                <c:pt idx="17">
                  <c:v>34.61538461538461</c:v>
                </c:pt>
                <c:pt idx="18">
                  <c:v>34.61538461538461</c:v>
                </c:pt>
                <c:pt idx="19">
                  <c:v>34.61538461538461</c:v>
                </c:pt>
                <c:pt idx="20">
                  <c:v>34.61538461538461</c:v>
                </c:pt>
                <c:pt idx="21">
                  <c:v>34.61538461538461</c:v>
                </c:pt>
                <c:pt idx="22">
                  <c:v>34.61538461538461</c:v>
                </c:pt>
                <c:pt idx="23">
                  <c:v>34.61538461538461</c:v>
                </c:pt>
                <c:pt idx="24">
                  <c:v>34.61538461538461</c:v>
                </c:pt>
                <c:pt idx="25">
                  <c:v>34.61538461538461</c:v>
                </c:pt>
                <c:pt idx="26">
                  <c:v>34.61538461538461</c:v>
                </c:pt>
                <c:pt idx="27">
                  <c:v>34.61538461538461</c:v>
                </c:pt>
                <c:pt idx="28">
                  <c:v>34.61538461538461</c:v>
                </c:pt>
                <c:pt idx="29">
                  <c:v>34.61538461538461</c:v>
                </c:pt>
                <c:pt idx="30">
                  <c:v>34.61538461538461</c:v>
                </c:pt>
                <c:pt idx="31">
                  <c:v>34.61538461538461</c:v>
                </c:pt>
                <c:pt idx="32">
                  <c:v>34.61538461538461</c:v>
                </c:pt>
                <c:pt idx="33">
                  <c:v>34.61538461538461</c:v>
                </c:pt>
                <c:pt idx="34">
                  <c:v>34.61538461538461</c:v>
                </c:pt>
                <c:pt idx="35">
                  <c:v>34.61538461538461</c:v>
                </c:pt>
                <c:pt idx="36">
                  <c:v>34.61538461538461</c:v>
                </c:pt>
                <c:pt idx="37">
                  <c:v>34.61538461538461</c:v>
                </c:pt>
                <c:pt idx="38">
                  <c:v>34.61538461538461</c:v>
                </c:pt>
                <c:pt idx="39">
                  <c:v>34.61538461538461</c:v>
                </c:pt>
                <c:pt idx="40">
                  <c:v>34.61538461538461</c:v>
                </c:pt>
                <c:pt idx="41">
                  <c:v>34.61538461538461</c:v>
                </c:pt>
                <c:pt idx="42">
                  <c:v>34.61538461538461</c:v>
                </c:pt>
                <c:pt idx="43">
                  <c:v>34.61538461538461</c:v>
                </c:pt>
                <c:pt idx="44">
                  <c:v>34.61538461538461</c:v>
                </c:pt>
                <c:pt idx="45">
                  <c:v>34.61538461538461</c:v>
                </c:pt>
                <c:pt idx="46">
                  <c:v>34.61538461538461</c:v>
                </c:pt>
                <c:pt idx="47">
                  <c:v>34.61538461538461</c:v>
                </c:pt>
                <c:pt idx="48">
                  <c:v>34.61538461538461</c:v>
                </c:pt>
                <c:pt idx="49">
                  <c:v>34.61538461538461</c:v>
                </c:pt>
                <c:pt idx="50">
                  <c:v>34.61538461538461</c:v>
                </c:pt>
                <c:pt idx="51">
                  <c:v>34.61538461538461</c:v>
                </c:pt>
                <c:pt idx="52">
                  <c:v>34.61538461538461</c:v>
                </c:pt>
                <c:pt idx="53">
                  <c:v>34.61538461538461</c:v>
                </c:pt>
                <c:pt idx="54">
                  <c:v>34.61538461538461</c:v>
                </c:pt>
                <c:pt idx="55">
                  <c:v>34.61538461538461</c:v>
                </c:pt>
                <c:pt idx="56">
                  <c:v>34.61538461538461</c:v>
                </c:pt>
                <c:pt idx="57">
                  <c:v>34.61538461538461</c:v>
                </c:pt>
                <c:pt idx="58">
                  <c:v>34.61538461538461</c:v>
                </c:pt>
                <c:pt idx="59">
                  <c:v>34.61538461538461</c:v>
                </c:pt>
                <c:pt idx="60">
                  <c:v>34.61538461538461</c:v>
                </c:pt>
                <c:pt idx="61">
                  <c:v>34.61538461538461</c:v>
                </c:pt>
                <c:pt idx="62">
                  <c:v>34.61538461538461</c:v>
                </c:pt>
                <c:pt idx="63">
                  <c:v>34.61538461538461</c:v>
                </c:pt>
                <c:pt idx="64">
                  <c:v>34.61538461538461</c:v>
                </c:pt>
                <c:pt idx="65">
                  <c:v>34.61538461538461</c:v>
                </c:pt>
                <c:pt idx="66">
                  <c:v>34.61538461538461</c:v>
                </c:pt>
                <c:pt idx="67">
                  <c:v>34.61538461538461</c:v>
                </c:pt>
                <c:pt idx="68">
                  <c:v>34.61538461538461</c:v>
                </c:pt>
                <c:pt idx="69">
                  <c:v>34.61538461538461</c:v>
                </c:pt>
                <c:pt idx="70">
                  <c:v>34.61538461538461</c:v>
                </c:pt>
                <c:pt idx="71">
                  <c:v>34.61538461538461</c:v>
                </c:pt>
                <c:pt idx="72">
                  <c:v>34.61538461538461</c:v>
                </c:pt>
                <c:pt idx="73">
                  <c:v>34.61538461538461</c:v>
                </c:pt>
                <c:pt idx="74">
                  <c:v>34.61538461538461</c:v>
                </c:pt>
                <c:pt idx="75">
                  <c:v>34.61538461538461</c:v>
                </c:pt>
                <c:pt idx="76">
                  <c:v>34.61538461538461</c:v>
                </c:pt>
                <c:pt idx="77">
                  <c:v>34.61538461538461</c:v>
                </c:pt>
                <c:pt idx="78">
                  <c:v>34.61538461538461</c:v>
                </c:pt>
                <c:pt idx="79">
                  <c:v>34.61538461538461</c:v>
                </c:pt>
                <c:pt idx="80">
                  <c:v>34.61538461538461</c:v>
                </c:pt>
                <c:pt idx="81">
                  <c:v>34.61538461538461</c:v>
                </c:pt>
                <c:pt idx="82">
                  <c:v>34.61538461538461</c:v>
                </c:pt>
                <c:pt idx="83">
                  <c:v>34.61538461538461</c:v>
                </c:pt>
                <c:pt idx="84">
                  <c:v>34.61538461538461</c:v>
                </c:pt>
                <c:pt idx="85">
                  <c:v>34.61538461538461</c:v>
                </c:pt>
                <c:pt idx="86">
                  <c:v>34.61538461538461</c:v>
                </c:pt>
                <c:pt idx="87">
                  <c:v>34.61538461538461</c:v>
                </c:pt>
                <c:pt idx="88">
                  <c:v>34.61538461538461</c:v>
                </c:pt>
                <c:pt idx="89">
                  <c:v>34.61538461538461</c:v>
                </c:pt>
                <c:pt idx="90">
                  <c:v>34.61538461538461</c:v>
                </c:pt>
                <c:pt idx="91">
                  <c:v>34.61538461538461</c:v>
                </c:pt>
                <c:pt idx="92">
                  <c:v>34.61538461538461</c:v>
                </c:pt>
                <c:pt idx="93">
                  <c:v>34.61538461538461</c:v>
                </c:pt>
                <c:pt idx="94">
                  <c:v>34.61538461538461</c:v>
                </c:pt>
                <c:pt idx="95">
                  <c:v>34.61538461538461</c:v>
                </c:pt>
                <c:pt idx="96">
                  <c:v>34.61538461538461</c:v>
                </c:pt>
                <c:pt idx="97">
                  <c:v>34.61538461538461</c:v>
                </c:pt>
                <c:pt idx="98">
                  <c:v>34.61538461538461</c:v>
                </c:pt>
                <c:pt idx="99">
                  <c:v>34.61538461538461</c:v>
                </c:pt>
                <c:pt idx="100">
                  <c:v>34.61538461538461</c:v>
                </c:pt>
                <c:pt idx="101">
                  <c:v>34.61538461538461</c:v>
                </c:pt>
                <c:pt idx="102">
                  <c:v>34.61538461538461</c:v>
                </c:pt>
                <c:pt idx="103">
                  <c:v>34.61538461538461</c:v>
                </c:pt>
                <c:pt idx="104">
                  <c:v>34.61538461538461</c:v>
                </c:pt>
                <c:pt idx="105">
                  <c:v>34.61538461538461</c:v>
                </c:pt>
                <c:pt idx="106">
                  <c:v>34.61538461538461</c:v>
                </c:pt>
                <c:pt idx="107">
                  <c:v>34.61538461538461</c:v>
                </c:pt>
                <c:pt idx="108">
                  <c:v>34.61538461538461</c:v>
                </c:pt>
                <c:pt idx="109">
                  <c:v>34.61538461538461</c:v>
                </c:pt>
                <c:pt idx="110">
                  <c:v>34.61538461538461</c:v>
                </c:pt>
                <c:pt idx="111">
                  <c:v>34.61538461538461</c:v>
                </c:pt>
                <c:pt idx="112">
                  <c:v>34.61538461538461</c:v>
                </c:pt>
                <c:pt idx="113">
                  <c:v>34.61538461538461</c:v>
                </c:pt>
                <c:pt idx="114">
                  <c:v>34.61538461538461</c:v>
                </c:pt>
                <c:pt idx="115">
                  <c:v>34.61538461538461</c:v>
                </c:pt>
                <c:pt idx="116">
                  <c:v>34.61538461538461</c:v>
                </c:pt>
                <c:pt idx="117">
                  <c:v>34.61538461538461</c:v>
                </c:pt>
                <c:pt idx="118">
                  <c:v>34.61538461538461</c:v>
                </c:pt>
                <c:pt idx="119">
                  <c:v>34.61538461538461</c:v>
                </c:pt>
                <c:pt idx="120">
                  <c:v>34.61538461538461</c:v>
                </c:pt>
                <c:pt idx="121">
                  <c:v>34.61538461538461</c:v>
                </c:pt>
                <c:pt idx="122">
                  <c:v>34.61538461538461</c:v>
                </c:pt>
                <c:pt idx="123">
                  <c:v>34.61538461538461</c:v>
                </c:pt>
                <c:pt idx="124">
                  <c:v>34.61538461538461</c:v>
                </c:pt>
                <c:pt idx="125">
                  <c:v>34.61538461538461</c:v>
                </c:pt>
                <c:pt idx="126">
                  <c:v>34.61538461538461</c:v>
                </c:pt>
                <c:pt idx="127">
                  <c:v>34.61538461538461</c:v>
                </c:pt>
                <c:pt idx="128">
                  <c:v>34.61538461538461</c:v>
                </c:pt>
                <c:pt idx="129">
                  <c:v>34.61538461538461</c:v>
                </c:pt>
                <c:pt idx="130">
                  <c:v>0.0</c:v>
                </c:pt>
                <c:pt idx="131">
                  <c:v>0.0</c:v>
                </c:pt>
                <c:pt idx="132">
                  <c:v>0.0</c:v>
                </c:pt>
                <c:pt idx="133">
                  <c:v>0.0</c:v>
                </c:pt>
                <c:pt idx="134">
                  <c:v>0.0</c:v>
                </c:pt>
                <c:pt idx="135">
                  <c:v>0.0</c:v>
                </c:pt>
                <c:pt idx="136">
                  <c:v>0.0</c:v>
                </c:pt>
                <c:pt idx="137">
                  <c:v>0.0</c:v>
                </c:pt>
                <c:pt idx="138">
                  <c:v>0.0</c:v>
                </c:pt>
                <c:pt idx="139">
                  <c:v>0.0</c:v>
                </c:pt>
                <c:pt idx="140">
                  <c:v>0.0</c:v>
                </c:pt>
                <c:pt idx="141">
                  <c:v>0.0</c:v>
                </c:pt>
                <c:pt idx="142">
                  <c:v>0.0</c:v>
                </c:pt>
                <c:pt idx="143">
                  <c:v>0.0</c:v>
                </c:pt>
                <c:pt idx="144">
                  <c:v>0.0</c:v>
                </c:pt>
                <c:pt idx="145">
                  <c:v>0.0</c:v>
                </c:pt>
                <c:pt idx="146">
                  <c:v>38.57142857142857</c:v>
                </c:pt>
                <c:pt idx="147">
                  <c:v>38.57142857142857</c:v>
                </c:pt>
                <c:pt idx="148">
                  <c:v>38.57142857142857</c:v>
                </c:pt>
                <c:pt idx="149">
                  <c:v>38.57142857142857</c:v>
                </c:pt>
                <c:pt idx="150">
                  <c:v>38.57142857142857</c:v>
                </c:pt>
                <c:pt idx="151">
                  <c:v>38.57142857142857</c:v>
                </c:pt>
                <c:pt idx="152">
                  <c:v>38.57142857142857</c:v>
                </c:pt>
                <c:pt idx="153">
                  <c:v>38.57142857142857</c:v>
                </c:pt>
                <c:pt idx="154">
                  <c:v>38.57142857142857</c:v>
                </c:pt>
                <c:pt idx="155">
                  <c:v>38.57142857142857</c:v>
                </c:pt>
                <c:pt idx="156">
                  <c:v>38.57142857142857</c:v>
                </c:pt>
                <c:pt idx="157">
                  <c:v>38.57142857142857</c:v>
                </c:pt>
                <c:pt idx="158">
                  <c:v>38.57142857142857</c:v>
                </c:pt>
                <c:pt idx="159">
                  <c:v>38.57142857142857</c:v>
                </c:pt>
                <c:pt idx="160">
                  <c:v>38.57142857142857</c:v>
                </c:pt>
                <c:pt idx="161">
                  <c:v>38.57142857142857</c:v>
                </c:pt>
                <c:pt idx="162">
                  <c:v>38.57142857142857</c:v>
                </c:pt>
                <c:pt idx="163">
                  <c:v>38.57142857142857</c:v>
                </c:pt>
                <c:pt idx="164">
                  <c:v>38.57142857142857</c:v>
                </c:pt>
                <c:pt idx="165">
                  <c:v>38.57142857142857</c:v>
                </c:pt>
                <c:pt idx="166">
                  <c:v>38.57142857142857</c:v>
                </c:pt>
                <c:pt idx="167">
                  <c:v>38.57142857142857</c:v>
                </c:pt>
                <c:pt idx="168">
                  <c:v>38.57142857142857</c:v>
                </c:pt>
                <c:pt idx="169">
                  <c:v>38.57142857142857</c:v>
                </c:pt>
                <c:pt idx="170">
                  <c:v>38.57142857142857</c:v>
                </c:pt>
                <c:pt idx="171">
                  <c:v>38.57142857142857</c:v>
                </c:pt>
                <c:pt idx="172">
                  <c:v>38.57142857142857</c:v>
                </c:pt>
                <c:pt idx="173">
                  <c:v>38.57142857142857</c:v>
                </c:pt>
                <c:pt idx="174">
                  <c:v>38.57142857142857</c:v>
                </c:pt>
                <c:pt idx="175">
                  <c:v>38.57142857142857</c:v>
                </c:pt>
                <c:pt idx="176">
                  <c:v>38.57142857142857</c:v>
                </c:pt>
                <c:pt idx="177">
                  <c:v>38.57142857142857</c:v>
                </c:pt>
                <c:pt idx="178">
                  <c:v>38.57142857142857</c:v>
                </c:pt>
                <c:pt idx="179">
                  <c:v>38.57142857142857</c:v>
                </c:pt>
                <c:pt idx="180">
                  <c:v>38.57142857142857</c:v>
                </c:pt>
                <c:pt idx="181">
                  <c:v>38.57142857142857</c:v>
                </c:pt>
                <c:pt idx="182">
                  <c:v>38.57142857142857</c:v>
                </c:pt>
                <c:pt idx="183">
                  <c:v>38.57142857142857</c:v>
                </c:pt>
                <c:pt idx="184">
                  <c:v>38.57142857142857</c:v>
                </c:pt>
                <c:pt idx="185">
                  <c:v>38.57142857142857</c:v>
                </c:pt>
                <c:pt idx="186">
                  <c:v>38.57142857142857</c:v>
                </c:pt>
                <c:pt idx="187">
                  <c:v>38.57142857142857</c:v>
                </c:pt>
                <c:pt idx="188">
                  <c:v>38.57142857142857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4489640"/>
        <c:axId val="2084492616"/>
      </c:lineChart>
      <c:catAx>
        <c:axId val="2084489640"/>
        <c:scaling>
          <c:orientation val="minMax"/>
        </c:scaling>
        <c:delete val="0"/>
        <c:axPos val="b"/>
        <c:majorTickMark val="out"/>
        <c:minorTickMark val="none"/>
        <c:tickLblPos val="nextTo"/>
        <c:crossAx val="2084492616"/>
        <c:crosses val="autoZero"/>
        <c:auto val="1"/>
        <c:lblAlgn val="ctr"/>
        <c:lblOffset val="100"/>
        <c:noMultiLvlLbl val="0"/>
      </c:catAx>
      <c:valAx>
        <c:axId val="20844926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84489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lineChart>
        <c:grouping val="standard"/>
        <c:varyColors val="0"/>
        <c:ser>
          <c:idx val="4"/>
          <c:order val="0"/>
          <c:tx>
            <c:strRef>
              <c:f>'Batterie 1 - Ri'!$F$12</c:f>
              <c:strCache>
                <c:ptCount val="1"/>
                <c:pt idx="0">
                  <c:v>P [kW]</c:v>
                </c:pt>
              </c:strCache>
            </c:strRef>
          </c:tx>
          <c:val>
            <c:numRef>
              <c:f>'Batterie 1 - Ri'!$F$14:$F$202</c:f>
              <c:numCache>
                <c:formatCode>0.000</c:formatCode>
                <c:ptCount val="189"/>
                <c:pt idx="0">
                  <c:v>0.239644970414201</c:v>
                </c:pt>
                <c:pt idx="1">
                  <c:v>0.239644970414201</c:v>
                </c:pt>
                <c:pt idx="2">
                  <c:v>0.239644970414201</c:v>
                </c:pt>
                <c:pt idx="3">
                  <c:v>0.239644970414201</c:v>
                </c:pt>
                <c:pt idx="4">
                  <c:v>0.239644970414201</c:v>
                </c:pt>
                <c:pt idx="5">
                  <c:v>0.239644970414201</c:v>
                </c:pt>
                <c:pt idx="6">
                  <c:v>0.239644970414201</c:v>
                </c:pt>
                <c:pt idx="7">
                  <c:v>0.239644970414201</c:v>
                </c:pt>
                <c:pt idx="8">
                  <c:v>0.239644970414201</c:v>
                </c:pt>
                <c:pt idx="9">
                  <c:v>0.239644970414201</c:v>
                </c:pt>
                <c:pt idx="10">
                  <c:v>0.239644970414201</c:v>
                </c:pt>
                <c:pt idx="11">
                  <c:v>0.239644970414201</c:v>
                </c:pt>
                <c:pt idx="12">
                  <c:v>0.239644970414201</c:v>
                </c:pt>
                <c:pt idx="13">
                  <c:v>0.239644970414201</c:v>
                </c:pt>
                <c:pt idx="14">
                  <c:v>0.239644970414201</c:v>
                </c:pt>
                <c:pt idx="15">
                  <c:v>0.239644970414201</c:v>
                </c:pt>
                <c:pt idx="16">
                  <c:v>0.239644970414201</c:v>
                </c:pt>
                <c:pt idx="17">
                  <c:v>0.239644970414201</c:v>
                </c:pt>
                <c:pt idx="18">
                  <c:v>0.239644970414201</c:v>
                </c:pt>
                <c:pt idx="19">
                  <c:v>0.239644970414201</c:v>
                </c:pt>
                <c:pt idx="20">
                  <c:v>0.239644970414201</c:v>
                </c:pt>
                <c:pt idx="21">
                  <c:v>0.239644970414201</c:v>
                </c:pt>
                <c:pt idx="22">
                  <c:v>0.239644970414201</c:v>
                </c:pt>
                <c:pt idx="23">
                  <c:v>0.239644970414201</c:v>
                </c:pt>
                <c:pt idx="24">
                  <c:v>0.239644970414201</c:v>
                </c:pt>
                <c:pt idx="25">
                  <c:v>0.239644970414201</c:v>
                </c:pt>
                <c:pt idx="26">
                  <c:v>0.239644970414201</c:v>
                </c:pt>
                <c:pt idx="27">
                  <c:v>0.239644970414201</c:v>
                </c:pt>
                <c:pt idx="28">
                  <c:v>0.239644970414201</c:v>
                </c:pt>
                <c:pt idx="29">
                  <c:v>0.239644970414201</c:v>
                </c:pt>
                <c:pt idx="30">
                  <c:v>0.239644970414201</c:v>
                </c:pt>
                <c:pt idx="31">
                  <c:v>0.239644970414201</c:v>
                </c:pt>
                <c:pt idx="32">
                  <c:v>0.239644970414201</c:v>
                </c:pt>
                <c:pt idx="33">
                  <c:v>0.239644970414201</c:v>
                </c:pt>
                <c:pt idx="34">
                  <c:v>0.239644970414201</c:v>
                </c:pt>
                <c:pt idx="35">
                  <c:v>0.239644970414201</c:v>
                </c:pt>
                <c:pt idx="36">
                  <c:v>0.239644970414201</c:v>
                </c:pt>
                <c:pt idx="37">
                  <c:v>0.239644970414201</c:v>
                </c:pt>
                <c:pt idx="38">
                  <c:v>0.239644970414201</c:v>
                </c:pt>
                <c:pt idx="39">
                  <c:v>0.239644970414201</c:v>
                </c:pt>
                <c:pt idx="40">
                  <c:v>0.239644970414201</c:v>
                </c:pt>
                <c:pt idx="41">
                  <c:v>0.239644970414201</c:v>
                </c:pt>
                <c:pt idx="42">
                  <c:v>0.239644970414201</c:v>
                </c:pt>
                <c:pt idx="43">
                  <c:v>0.239644970414201</c:v>
                </c:pt>
                <c:pt idx="44">
                  <c:v>0.239644970414201</c:v>
                </c:pt>
                <c:pt idx="45">
                  <c:v>0.239644970414201</c:v>
                </c:pt>
                <c:pt idx="46">
                  <c:v>0.239644970414201</c:v>
                </c:pt>
                <c:pt idx="47">
                  <c:v>0.239644970414201</c:v>
                </c:pt>
                <c:pt idx="48">
                  <c:v>0.239644970414201</c:v>
                </c:pt>
                <c:pt idx="49">
                  <c:v>0.239644970414201</c:v>
                </c:pt>
                <c:pt idx="50">
                  <c:v>0.239644970414201</c:v>
                </c:pt>
                <c:pt idx="51">
                  <c:v>0.239644970414201</c:v>
                </c:pt>
                <c:pt idx="52">
                  <c:v>0.239644970414201</c:v>
                </c:pt>
                <c:pt idx="53">
                  <c:v>0.239644970414201</c:v>
                </c:pt>
                <c:pt idx="54">
                  <c:v>0.239644970414201</c:v>
                </c:pt>
                <c:pt idx="55">
                  <c:v>0.239644970414201</c:v>
                </c:pt>
                <c:pt idx="56">
                  <c:v>0.239644970414201</c:v>
                </c:pt>
                <c:pt idx="57">
                  <c:v>0.239644970414201</c:v>
                </c:pt>
                <c:pt idx="58">
                  <c:v>0.239644970414201</c:v>
                </c:pt>
                <c:pt idx="59">
                  <c:v>0.239644970414201</c:v>
                </c:pt>
                <c:pt idx="60">
                  <c:v>0.239644970414201</c:v>
                </c:pt>
                <c:pt idx="61">
                  <c:v>0.239644970414201</c:v>
                </c:pt>
                <c:pt idx="62">
                  <c:v>0.239644970414201</c:v>
                </c:pt>
                <c:pt idx="63">
                  <c:v>0.239644970414201</c:v>
                </c:pt>
                <c:pt idx="64">
                  <c:v>0.239644970414201</c:v>
                </c:pt>
                <c:pt idx="65">
                  <c:v>0.239644970414201</c:v>
                </c:pt>
                <c:pt idx="66">
                  <c:v>0.239644970414201</c:v>
                </c:pt>
                <c:pt idx="67">
                  <c:v>0.239644970414201</c:v>
                </c:pt>
                <c:pt idx="68">
                  <c:v>0.239644970414201</c:v>
                </c:pt>
                <c:pt idx="69">
                  <c:v>0.239644970414201</c:v>
                </c:pt>
                <c:pt idx="70">
                  <c:v>0.239644970414201</c:v>
                </c:pt>
                <c:pt idx="71">
                  <c:v>0.239644970414201</c:v>
                </c:pt>
                <c:pt idx="72">
                  <c:v>0.239644970414201</c:v>
                </c:pt>
                <c:pt idx="73">
                  <c:v>0.239644970414201</c:v>
                </c:pt>
                <c:pt idx="74">
                  <c:v>0.239644970414201</c:v>
                </c:pt>
                <c:pt idx="75">
                  <c:v>0.239644970414201</c:v>
                </c:pt>
                <c:pt idx="76">
                  <c:v>0.239644970414201</c:v>
                </c:pt>
                <c:pt idx="77">
                  <c:v>0.239644970414201</c:v>
                </c:pt>
                <c:pt idx="78">
                  <c:v>0.239644970414201</c:v>
                </c:pt>
                <c:pt idx="79">
                  <c:v>0.239644970414201</c:v>
                </c:pt>
                <c:pt idx="80">
                  <c:v>0.239644970414201</c:v>
                </c:pt>
                <c:pt idx="81">
                  <c:v>0.239644970414201</c:v>
                </c:pt>
                <c:pt idx="82">
                  <c:v>0.239644970414201</c:v>
                </c:pt>
                <c:pt idx="83">
                  <c:v>0.239644970414201</c:v>
                </c:pt>
                <c:pt idx="84">
                  <c:v>0.239644970414201</c:v>
                </c:pt>
                <c:pt idx="85">
                  <c:v>0.239644970414201</c:v>
                </c:pt>
                <c:pt idx="86">
                  <c:v>0.239644970414201</c:v>
                </c:pt>
                <c:pt idx="87">
                  <c:v>0.239644970414201</c:v>
                </c:pt>
                <c:pt idx="88">
                  <c:v>0.239644970414201</c:v>
                </c:pt>
                <c:pt idx="89">
                  <c:v>0.239644970414201</c:v>
                </c:pt>
                <c:pt idx="90">
                  <c:v>0.239644970414201</c:v>
                </c:pt>
                <c:pt idx="91">
                  <c:v>0.239644970414201</c:v>
                </c:pt>
                <c:pt idx="92">
                  <c:v>0.239644970414201</c:v>
                </c:pt>
                <c:pt idx="93">
                  <c:v>0.239644970414201</c:v>
                </c:pt>
                <c:pt idx="94">
                  <c:v>0.239644970414201</c:v>
                </c:pt>
                <c:pt idx="95">
                  <c:v>0.239644970414201</c:v>
                </c:pt>
                <c:pt idx="96">
                  <c:v>0.239644970414201</c:v>
                </c:pt>
                <c:pt idx="97">
                  <c:v>0.239644970414201</c:v>
                </c:pt>
                <c:pt idx="98">
                  <c:v>0.239644970414201</c:v>
                </c:pt>
                <c:pt idx="99">
                  <c:v>0.239644970414201</c:v>
                </c:pt>
                <c:pt idx="100">
                  <c:v>0.239644970414201</c:v>
                </c:pt>
                <c:pt idx="101">
                  <c:v>0.239644970414201</c:v>
                </c:pt>
                <c:pt idx="102">
                  <c:v>0.239644970414201</c:v>
                </c:pt>
                <c:pt idx="103">
                  <c:v>0.239644970414201</c:v>
                </c:pt>
                <c:pt idx="104">
                  <c:v>0.239644970414201</c:v>
                </c:pt>
                <c:pt idx="105">
                  <c:v>0.239644970414201</c:v>
                </c:pt>
                <c:pt idx="106">
                  <c:v>0.239644970414201</c:v>
                </c:pt>
                <c:pt idx="107">
                  <c:v>0.239644970414201</c:v>
                </c:pt>
                <c:pt idx="108">
                  <c:v>0.239644970414201</c:v>
                </c:pt>
                <c:pt idx="109">
                  <c:v>0.239644970414201</c:v>
                </c:pt>
                <c:pt idx="110">
                  <c:v>0.239644970414201</c:v>
                </c:pt>
                <c:pt idx="111">
                  <c:v>0.239644970414201</c:v>
                </c:pt>
                <c:pt idx="112">
                  <c:v>0.239644970414201</c:v>
                </c:pt>
                <c:pt idx="113">
                  <c:v>0.239644970414201</c:v>
                </c:pt>
                <c:pt idx="114">
                  <c:v>0.239644970414201</c:v>
                </c:pt>
                <c:pt idx="115">
                  <c:v>0.239644970414201</c:v>
                </c:pt>
                <c:pt idx="116">
                  <c:v>0.239644970414201</c:v>
                </c:pt>
                <c:pt idx="117">
                  <c:v>0.239644970414201</c:v>
                </c:pt>
                <c:pt idx="118">
                  <c:v>0.239644970414201</c:v>
                </c:pt>
                <c:pt idx="119">
                  <c:v>0.239644970414201</c:v>
                </c:pt>
                <c:pt idx="120">
                  <c:v>0.239644970414201</c:v>
                </c:pt>
                <c:pt idx="121">
                  <c:v>0.239644970414201</c:v>
                </c:pt>
                <c:pt idx="122">
                  <c:v>0.239644970414201</c:v>
                </c:pt>
                <c:pt idx="123">
                  <c:v>0.239644970414201</c:v>
                </c:pt>
                <c:pt idx="124">
                  <c:v>0.239644970414201</c:v>
                </c:pt>
                <c:pt idx="125">
                  <c:v>0.239644970414201</c:v>
                </c:pt>
                <c:pt idx="126">
                  <c:v>0.239644970414201</c:v>
                </c:pt>
                <c:pt idx="127">
                  <c:v>0.239644970414201</c:v>
                </c:pt>
                <c:pt idx="128">
                  <c:v>0.239644970414201</c:v>
                </c:pt>
                <c:pt idx="129">
                  <c:v>0.239644970414201</c:v>
                </c:pt>
                <c:pt idx="130">
                  <c:v>0.0</c:v>
                </c:pt>
                <c:pt idx="131">
                  <c:v>0.0</c:v>
                </c:pt>
                <c:pt idx="132">
                  <c:v>0.0</c:v>
                </c:pt>
                <c:pt idx="133">
                  <c:v>0.0</c:v>
                </c:pt>
                <c:pt idx="134">
                  <c:v>0.0</c:v>
                </c:pt>
                <c:pt idx="135">
                  <c:v>0.0</c:v>
                </c:pt>
                <c:pt idx="136">
                  <c:v>0.0</c:v>
                </c:pt>
                <c:pt idx="137">
                  <c:v>0.0</c:v>
                </c:pt>
                <c:pt idx="138">
                  <c:v>0.0</c:v>
                </c:pt>
                <c:pt idx="139">
                  <c:v>0.0</c:v>
                </c:pt>
                <c:pt idx="140">
                  <c:v>0.0</c:v>
                </c:pt>
                <c:pt idx="141">
                  <c:v>0.0</c:v>
                </c:pt>
                <c:pt idx="142">
                  <c:v>0.0</c:v>
                </c:pt>
                <c:pt idx="143">
                  <c:v>0.0</c:v>
                </c:pt>
                <c:pt idx="144">
                  <c:v>0.0</c:v>
                </c:pt>
                <c:pt idx="145">
                  <c:v>0.0</c:v>
                </c:pt>
                <c:pt idx="146">
                  <c:v>-0.495918367346939</c:v>
                </c:pt>
                <c:pt idx="147">
                  <c:v>-0.495918367346939</c:v>
                </c:pt>
                <c:pt idx="148">
                  <c:v>-0.495918367346939</c:v>
                </c:pt>
                <c:pt idx="149">
                  <c:v>-0.495918367346939</c:v>
                </c:pt>
                <c:pt idx="150">
                  <c:v>-0.495918367346939</c:v>
                </c:pt>
                <c:pt idx="151">
                  <c:v>-0.495918367346939</c:v>
                </c:pt>
                <c:pt idx="152">
                  <c:v>-0.495918367346939</c:v>
                </c:pt>
                <c:pt idx="153">
                  <c:v>-0.495918367346939</c:v>
                </c:pt>
                <c:pt idx="154">
                  <c:v>-0.495918367346939</c:v>
                </c:pt>
                <c:pt idx="155">
                  <c:v>-0.495918367346939</c:v>
                </c:pt>
                <c:pt idx="156">
                  <c:v>-0.495918367346939</c:v>
                </c:pt>
                <c:pt idx="157">
                  <c:v>-0.495918367346939</c:v>
                </c:pt>
                <c:pt idx="158">
                  <c:v>-0.495918367346939</c:v>
                </c:pt>
                <c:pt idx="159">
                  <c:v>-0.495918367346939</c:v>
                </c:pt>
                <c:pt idx="160">
                  <c:v>-0.495918367346939</c:v>
                </c:pt>
                <c:pt idx="161">
                  <c:v>-0.495918367346939</c:v>
                </c:pt>
                <c:pt idx="162">
                  <c:v>-0.495918367346939</c:v>
                </c:pt>
                <c:pt idx="163">
                  <c:v>-0.495918367346939</c:v>
                </c:pt>
                <c:pt idx="164">
                  <c:v>-0.495918367346939</c:v>
                </c:pt>
                <c:pt idx="165">
                  <c:v>-0.495918367346939</c:v>
                </c:pt>
                <c:pt idx="166">
                  <c:v>-0.495918367346939</c:v>
                </c:pt>
                <c:pt idx="167">
                  <c:v>-0.495918367346939</c:v>
                </c:pt>
                <c:pt idx="168">
                  <c:v>-0.495918367346939</c:v>
                </c:pt>
                <c:pt idx="169">
                  <c:v>-0.495918367346939</c:v>
                </c:pt>
                <c:pt idx="170">
                  <c:v>-0.495918367346939</c:v>
                </c:pt>
                <c:pt idx="171">
                  <c:v>-0.495918367346939</c:v>
                </c:pt>
                <c:pt idx="172">
                  <c:v>-0.495918367346939</c:v>
                </c:pt>
                <c:pt idx="173">
                  <c:v>-0.495918367346939</c:v>
                </c:pt>
                <c:pt idx="174">
                  <c:v>-0.495918367346939</c:v>
                </c:pt>
                <c:pt idx="175">
                  <c:v>-0.495918367346939</c:v>
                </c:pt>
                <c:pt idx="176">
                  <c:v>-0.495918367346939</c:v>
                </c:pt>
                <c:pt idx="177">
                  <c:v>-0.495918367346939</c:v>
                </c:pt>
                <c:pt idx="178">
                  <c:v>-0.495918367346939</c:v>
                </c:pt>
                <c:pt idx="179">
                  <c:v>-0.495918367346939</c:v>
                </c:pt>
                <c:pt idx="180">
                  <c:v>-0.495918367346939</c:v>
                </c:pt>
                <c:pt idx="181">
                  <c:v>-0.495918367346939</c:v>
                </c:pt>
                <c:pt idx="182">
                  <c:v>-0.495918367346939</c:v>
                </c:pt>
                <c:pt idx="183">
                  <c:v>-0.495918367346939</c:v>
                </c:pt>
                <c:pt idx="184">
                  <c:v>-0.495918367346939</c:v>
                </c:pt>
                <c:pt idx="185">
                  <c:v>-0.495918367346939</c:v>
                </c:pt>
                <c:pt idx="186">
                  <c:v>-0.495918367346939</c:v>
                </c:pt>
                <c:pt idx="187">
                  <c:v>-0.495918367346939</c:v>
                </c:pt>
                <c:pt idx="188">
                  <c:v>-0.495918367346939</c:v>
                </c:pt>
              </c:numCache>
            </c:numRef>
          </c:val>
          <c:smooth val="0"/>
        </c:ser>
        <c:ser>
          <c:idx val="6"/>
          <c:order val="1"/>
          <c:tx>
            <c:strRef>
              <c:f>'Batterie 1 - Ri'!$H$12</c:f>
              <c:strCache>
                <c:ptCount val="1"/>
                <c:pt idx="0">
                  <c:v>Q [Ah]</c:v>
                </c:pt>
              </c:strCache>
            </c:strRef>
          </c:tx>
          <c:val>
            <c:numRef>
              <c:f>'Batterie 1 - Ri'!$H$14:$H$202</c:f>
              <c:numCache>
                <c:formatCode>0.00</c:formatCode>
                <c:ptCount val="189"/>
                <c:pt idx="0">
                  <c:v>4.961538461538462</c:v>
                </c:pt>
                <c:pt idx="1">
                  <c:v>4.923076923076922</c:v>
                </c:pt>
                <c:pt idx="2">
                  <c:v>4.884615384615384</c:v>
                </c:pt>
                <c:pt idx="3">
                  <c:v>4.846153846153846</c:v>
                </c:pt>
                <c:pt idx="4">
                  <c:v>4.807692307692306</c:v>
                </c:pt>
                <c:pt idx="5">
                  <c:v>4.769230769230768</c:v>
                </c:pt>
                <c:pt idx="6">
                  <c:v>4.73076923076923</c:v>
                </c:pt>
                <c:pt idx="7">
                  <c:v>4.692307692307691</c:v>
                </c:pt>
                <c:pt idx="8">
                  <c:v>4.653846153846152</c:v>
                </c:pt>
                <c:pt idx="9">
                  <c:v>4.615384615384614</c:v>
                </c:pt>
                <c:pt idx="10">
                  <c:v>4.576923076923074</c:v>
                </c:pt>
                <c:pt idx="11">
                  <c:v>4.538461538461536</c:v>
                </c:pt>
                <c:pt idx="12">
                  <c:v>4.499999999999998</c:v>
                </c:pt>
                <c:pt idx="13">
                  <c:v>4.461538461538459</c:v>
                </c:pt>
                <c:pt idx="14">
                  <c:v>4.423076923076921</c:v>
                </c:pt>
                <c:pt idx="15">
                  <c:v>4.384615384615382</c:v>
                </c:pt>
                <c:pt idx="16">
                  <c:v>4.346153846153843</c:v>
                </c:pt>
                <c:pt idx="17">
                  <c:v>4.307692307692304</c:v>
                </c:pt>
                <c:pt idx="18">
                  <c:v>4.269230769230766</c:v>
                </c:pt>
                <c:pt idx="19">
                  <c:v>4.230769230769227</c:v>
                </c:pt>
                <c:pt idx="20">
                  <c:v>4.192307692307689</c:v>
                </c:pt>
                <c:pt idx="21">
                  <c:v>4.153846153846151</c:v>
                </c:pt>
                <c:pt idx="22">
                  <c:v>4.115384615384611</c:v>
                </c:pt>
                <c:pt idx="23">
                  <c:v>4.076923076923073</c:v>
                </c:pt>
                <c:pt idx="24">
                  <c:v>4.038461538461534</c:v>
                </c:pt>
                <c:pt idx="25">
                  <c:v>3.999999999999996</c:v>
                </c:pt>
                <c:pt idx="26">
                  <c:v>3.961538461538457</c:v>
                </c:pt>
                <c:pt idx="27">
                  <c:v>3.923076923076919</c:v>
                </c:pt>
                <c:pt idx="28">
                  <c:v>3.88461538461538</c:v>
                </c:pt>
                <c:pt idx="29">
                  <c:v>3.846153846153841</c:v>
                </c:pt>
                <c:pt idx="30">
                  <c:v>3.807692307692303</c:v>
                </c:pt>
                <c:pt idx="31">
                  <c:v>3.769230769230764</c:v>
                </c:pt>
                <c:pt idx="32">
                  <c:v>3.730769230769225</c:v>
                </c:pt>
                <c:pt idx="33">
                  <c:v>3.692307692307687</c:v>
                </c:pt>
                <c:pt idx="34">
                  <c:v>3.653846153846148</c:v>
                </c:pt>
                <c:pt idx="35">
                  <c:v>3.61538461538461</c:v>
                </c:pt>
                <c:pt idx="36">
                  <c:v>3.576923076923071</c:v>
                </c:pt>
                <c:pt idx="37">
                  <c:v>3.538461538461532</c:v>
                </c:pt>
                <c:pt idx="38">
                  <c:v>3.499999999999994</c:v>
                </c:pt>
                <c:pt idx="39">
                  <c:v>3.461538461538455</c:v>
                </c:pt>
                <c:pt idx="40">
                  <c:v>3.423076923076917</c:v>
                </c:pt>
                <c:pt idx="41">
                  <c:v>3.384615384615378</c:v>
                </c:pt>
                <c:pt idx="42">
                  <c:v>3.34615384615384</c:v>
                </c:pt>
                <c:pt idx="43">
                  <c:v>3.307692307692301</c:v>
                </c:pt>
                <c:pt idx="44">
                  <c:v>3.269230769230762</c:v>
                </c:pt>
                <c:pt idx="45">
                  <c:v>3.230769230769224</c:v>
                </c:pt>
                <c:pt idx="46">
                  <c:v>3.192307692307685</c:v>
                </c:pt>
                <c:pt idx="47">
                  <c:v>3.153846153846146</c:v>
                </c:pt>
                <c:pt idx="48">
                  <c:v>3.115384615384608</c:v>
                </c:pt>
                <c:pt idx="49">
                  <c:v>3.076923076923069</c:v>
                </c:pt>
                <c:pt idx="50">
                  <c:v>3.03846153846153</c:v>
                </c:pt>
                <c:pt idx="51">
                  <c:v>2.999999999999992</c:v>
                </c:pt>
                <c:pt idx="52">
                  <c:v>2.961538461538453</c:v>
                </c:pt>
                <c:pt idx="53">
                  <c:v>2.923076923076914</c:v>
                </c:pt>
                <c:pt idx="54">
                  <c:v>2.884615384615376</c:v>
                </c:pt>
                <c:pt idx="55">
                  <c:v>2.846153846153837</c:v>
                </c:pt>
                <c:pt idx="56">
                  <c:v>2.8076923076923</c:v>
                </c:pt>
                <c:pt idx="57">
                  <c:v>2.76923076923076</c:v>
                </c:pt>
                <c:pt idx="58">
                  <c:v>2.730769230769221</c:v>
                </c:pt>
                <c:pt idx="59">
                  <c:v>2.692307692307683</c:v>
                </c:pt>
                <c:pt idx="60">
                  <c:v>2.653846153846144</c:v>
                </c:pt>
                <c:pt idx="61">
                  <c:v>2.615384615384606</c:v>
                </c:pt>
                <c:pt idx="62">
                  <c:v>2.576923076923067</c:v>
                </c:pt>
                <c:pt idx="63">
                  <c:v>2.538461538461529</c:v>
                </c:pt>
                <c:pt idx="64">
                  <c:v>2.49999999999999</c:v>
                </c:pt>
                <c:pt idx="65">
                  <c:v>2.461538461538451</c:v>
                </c:pt>
                <c:pt idx="66">
                  <c:v>2.423076923076913</c:v>
                </c:pt>
                <c:pt idx="67">
                  <c:v>2.384615384615374</c:v>
                </c:pt>
                <c:pt idx="68">
                  <c:v>2.346153846153836</c:v>
                </c:pt>
                <c:pt idx="69">
                  <c:v>2.307692307692297</c:v>
                </c:pt>
                <c:pt idx="70">
                  <c:v>2.269230769230758</c:v>
                </c:pt>
                <c:pt idx="71">
                  <c:v>2.23076923076922</c:v>
                </c:pt>
                <c:pt idx="72">
                  <c:v>2.192307692307682</c:v>
                </c:pt>
                <c:pt idx="73">
                  <c:v>2.153846153846144</c:v>
                </c:pt>
                <c:pt idx="74">
                  <c:v>2.115384615384605</c:v>
                </c:pt>
                <c:pt idx="75">
                  <c:v>2.076923076923066</c:v>
                </c:pt>
                <c:pt idx="76">
                  <c:v>2.038461538461528</c:v>
                </c:pt>
                <c:pt idx="77">
                  <c:v>1.99999999999999</c:v>
                </c:pt>
                <c:pt idx="78">
                  <c:v>1.961538461538451</c:v>
                </c:pt>
                <c:pt idx="79">
                  <c:v>1.923076923076913</c:v>
                </c:pt>
                <c:pt idx="80">
                  <c:v>1.884615384615375</c:v>
                </c:pt>
                <c:pt idx="81">
                  <c:v>1.846153846153836</c:v>
                </c:pt>
                <c:pt idx="82">
                  <c:v>1.807692307692298</c:v>
                </c:pt>
                <c:pt idx="83">
                  <c:v>1.76923076923076</c:v>
                </c:pt>
                <c:pt idx="84">
                  <c:v>1.730769230769221</c:v>
                </c:pt>
                <c:pt idx="85">
                  <c:v>1.692307692307683</c:v>
                </c:pt>
                <c:pt idx="86">
                  <c:v>1.653846153846145</c:v>
                </c:pt>
                <c:pt idx="87">
                  <c:v>1.615384615384606</c:v>
                </c:pt>
                <c:pt idx="88">
                  <c:v>1.576923076923068</c:v>
                </c:pt>
                <c:pt idx="89">
                  <c:v>1.538461538461529</c:v>
                </c:pt>
                <c:pt idx="90">
                  <c:v>1.499999999999991</c:v>
                </c:pt>
                <c:pt idx="91">
                  <c:v>1.461538461538453</c:v>
                </c:pt>
                <c:pt idx="92">
                  <c:v>1.423076923076914</c:v>
                </c:pt>
                <c:pt idx="93">
                  <c:v>1.384615384615376</c:v>
                </c:pt>
                <c:pt idx="94">
                  <c:v>1.346153846153838</c:v>
                </c:pt>
                <c:pt idx="95">
                  <c:v>1.307692307692299</c:v>
                </c:pt>
                <c:pt idx="96">
                  <c:v>1.269230769230761</c:v>
                </c:pt>
                <c:pt idx="97">
                  <c:v>1.230769230769223</c:v>
                </c:pt>
                <c:pt idx="98">
                  <c:v>1.192307692307684</c:v>
                </c:pt>
                <c:pt idx="99">
                  <c:v>1.153846153846146</c:v>
                </c:pt>
                <c:pt idx="100">
                  <c:v>1.115384615384607</c:v>
                </c:pt>
                <c:pt idx="101">
                  <c:v>1.076923076923069</c:v>
                </c:pt>
                <c:pt idx="102">
                  <c:v>1.03846153846153</c:v>
                </c:pt>
                <c:pt idx="103">
                  <c:v>0.999999999999992</c:v>
                </c:pt>
                <c:pt idx="104">
                  <c:v>0.961538461538453</c:v>
                </c:pt>
                <c:pt idx="105">
                  <c:v>0.923076923076915</c:v>
                </c:pt>
                <c:pt idx="106">
                  <c:v>0.884615384615376</c:v>
                </c:pt>
                <c:pt idx="107">
                  <c:v>0.846153846153838</c:v>
                </c:pt>
                <c:pt idx="108">
                  <c:v>0.807692307692299</c:v>
                </c:pt>
                <c:pt idx="109">
                  <c:v>0.769230769230761</c:v>
                </c:pt>
                <c:pt idx="110">
                  <c:v>0.730769230769222</c:v>
                </c:pt>
                <c:pt idx="111">
                  <c:v>0.692307692307684</c:v>
                </c:pt>
                <c:pt idx="112">
                  <c:v>0.653846153846145</c:v>
                </c:pt>
                <c:pt idx="113">
                  <c:v>0.615384615384607</c:v>
                </c:pt>
                <c:pt idx="114">
                  <c:v>0.576923076923069</c:v>
                </c:pt>
                <c:pt idx="115">
                  <c:v>0.53846153846153</c:v>
                </c:pt>
                <c:pt idx="116">
                  <c:v>0.499999999999992</c:v>
                </c:pt>
                <c:pt idx="117">
                  <c:v>0.461538461538453</c:v>
                </c:pt>
                <c:pt idx="118">
                  <c:v>0.423076923076915</c:v>
                </c:pt>
                <c:pt idx="119">
                  <c:v>0.384615384615376</c:v>
                </c:pt>
                <c:pt idx="120">
                  <c:v>0.346153846153838</c:v>
                </c:pt>
                <c:pt idx="121">
                  <c:v>0.307692307692299</c:v>
                </c:pt>
                <c:pt idx="122">
                  <c:v>0.269230769230761</c:v>
                </c:pt>
                <c:pt idx="123">
                  <c:v>0.230769230769222</c:v>
                </c:pt>
                <c:pt idx="124">
                  <c:v>0.192307692307684</c:v>
                </c:pt>
                <c:pt idx="125">
                  <c:v>0.153846153846145</c:v>
                </c:pt>
                <c:pt idx="126">
                  <c:v>0.115384615384607</c:v>
                </c:pt>
                <c:pt idx="127">
                  <c:v>0.0769230769230683</c:v>
                </c:pt>
                <c:pt idx="128">
                  <c:v>0.0384615384615299</c:v>
                </c:pt>
                <c:pt idx="129">
                  <c:v>-8.58967218341099E-15</c:v>
                </c:pt>
                <c:pt idx="130">
                  <c:v>-8.58967218341099E-15</c:v>
                </c:pt>
                <c:pt idx="131">
                  <c:v>-8.58967218341099E-15</c:v>
                </c:pt>
                <c:pt idx="132">
                  <c:v>-8.58967218341099E-15</c:v>
                </c:pt>
                <c:pt idx="133">
                  <c:v>-8.58967218341099E-15</c:v>
                </c:pt>
                <c:pt idx="134">
                  <c:v>-8.58967218341099E-15</c:v>
                </c:pt>
                <c:pt idx="135">
                  <c:v>-8.58967218341099E-15</c:v>
                </c:pt>
                <c:pt idx="136">
                  <c:v>-8.58967218341099E-15</c:v>
                </c:pt>
                <c:pt idx="137">
                  <c:v>-8.58967218341099E-15</c:v>
                </c:pt>
                <c:pt idx="138">
                  <c:v>-8.58967218341099E-15</c:v>
                </c:pt>
                <c:pt idx="139">
                  <c:v>-8.58967218341099E-15</c:v>
                </c:pt>
                <c:pt idx="140">
                  <c:v>-8.58967218341099E-15</c:v>
                </c:pt>
                <c:pt idx="141">
                  <c:v>-8.58967218341099E-15</c:v>
                </c:pt>
                <c:pt idx="142">
                  <c:v>-8.58967218341099E-15</c:v>
                </c:pt>
                <c:pt idx="143">
                  <c:v>-8.58967218341099E-15</c:v>
                </c:pt>
                <c:pt idx="144">
                  <c:v>-8.58967218341099E-15</c:v>
                </c:pt>
                <c:pt idx="145">
                  <c:v>-8.58967218341099E-15</c:v>
                </c:pt>
                <c:pt idx="146">
                  <c:v>0.0714285714285628</c:v>
                </c:pt>
                <c:pt idx="147">
                  <c:v>0.142857142857134</c:v>
                </c:pt>
                <c:pt idx="148">
                  <c:v>0.214285714285706</c:v>
                </c:pt>
                <c:pt idx="149">
                  <c:v>0.285714285714277</c:v>
                </c:pt>
                <c:pt idx="150">
                  <c:v>0.357142857142848</c:v>
                </c:pt>
                <c:pt idx="151">
                  <c:v>0.42857142857142</c:v>
                </c:pt>
                <c:pt idx="152">
                  <c:v>0.499999999999991</c:v>
                </c:pt>
                <c:pt idx="153">
                  <c:v>0.571428571428563</c:v>
                </c:pt>
                <c:pt idx="154">
                  <c:v>0.642857142857134</c:v>
                </c:pt>
                <c:pt idx="155">
                  <c:v>0.714285714285706</c:v>
                </c:pt>
                <c:pt idx="156">
                  <c:v>0.785714285714277</c:v>
                </c:pt>
                <c:pt idx="157">
                  <c:v>0.857142857142849</c:v>
                </c:pt>
                <c:pt idx="158">
                  <c:v>0.92857142857142</c:v>
                </c:pt>
                <c:pt idx="159">
                  <c:v>0.999999999999992</c:v>
                </c:pt>
                <c:pt idx="160">
                  <c:v>1.071428571428563</c:v>
                </c:pt>
                <c:pt idx="161">
                  <c:v>1.142857142857135</c:v>
                </c:pt>
                <c:pt idx="162">
                  <c:v>1.214285714285706</c:v>
                </c:pt>
                <c:pt idx="163">
                  <c:v>1.285714285714277</c:v>
                </c:pt>
                <c:pt idx="164">
                  <c:v>1.357142857142849</c:v>
                </c:pt>
                <c:pt idx="165">
                  <c:v>1.42857142857142</c:v>
                </c:pt>
                <c:pt idx="166">
                  <c:v>1.499999999999991</c:v>
                </c:pt>
                <c:pt idx="167">
                  <c:v>1.571428571428563</c:v>
                </c:pt>
                <c:pt idx="168">
                  <c:v>1.642857142857134</c:v>
                </c:pt>
                <c:pt idx="169">
                  <c:v>1.714285714285705</c:v>
                </c:pt>
                <c:pt idx="170">
                  <c:v>1.785714285714277</c:v>
                </c:pt>
                <c:pt idx="171">
                  <c:v>1.857142857142848</c:v>
                </c:pt>
                <c:pt idx="172">
                  <c:v>1.928571428571419</c:v>
                </c:pt>
                <c:pt idx="173">
                  <c:v>1.999999999999991</c:v>
                </c:pt>
                <c:pt idx="174">
                  <c:v>2.071428571428562</c:v>
                </c:pt>
                <c:pt idx="175">
                  <c:v>2.142857142857133</c:v>
                </c:pt>
                <c:pt idx="176">
                  <c:v>2.214285714285705</c:v>
                </c:pt>
                <c:pt idx="177">
                  <c:v>2.285714285714276</c:v>
                </c:pt>
                <c:pt idx="178">
                  <c:v>2.357142857142848</c:v>
                </c:pt>
                <c:pt idx="179">
                  <c:v>2.42857142857142</c:v>
                </c:pt>
                <c:pt idx="180">
                  <c:v>2.49999999999999</c:v>
                </c:pt>
                <c:pt idx="181">
                  <c:v>2.571428571428562</c:v>
                </c:pt>
                <c:pt idx="182">
                  <c:v>2.642857142857133</c:v>
                </c:pt>
                <c:pt idx="183">
                  <c:v>2.714285714285705</c:v>
                </c:pt>
                <c:pt idx="184">
                  <c:v>2.785714285714276</c:v>
                </c:pt>
                <c:pt idx="185">
                  <c:v>2.857142857142847</c:v>
                </c:pt>
                <c:pt idx="186">
                  <c:v>2.928571428571418</c:v>
                </c:pt>
                <c:pt idx="187">
                  <c:v>2.99999999999999</c:v>
                </c:pt>
                <c:pt idx="188">
                  <c:v>3.071428571428561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3782136"/>
        <c:axId val="2073458744"/>
      </c:lineChart>
      <c:catAx>
        <c:axId val="2073782136"/>
        <c:scaling>
          <c:orientation val="minMax"/>
        </c:scaling>
        <c:delete val="0"/>
        <c:axPos val="b"/>
        <c:majorTickMark val="out"/>
        <c:minorTickMark val="none"/>
        <c:tickLblPos val="nextTo"/>
        <c:crossAx val="2073458744"/>
        <c:crosses val="autoZero"/>
        <c:auto val="1"/>
        <c:lblAlgn val="ctr"/>
        <c:lblOffset val="100"/>
        <c:noMultiLvlLbl val="0"/>
      </c:catAx>
      <c:valAx>
        <c:axId val="2073458744"/>
        <c:scaling>
          <c:orientation val="minMax"/>
        </c:scaling>
        <c:delete val="0"/>
        <c:axPos val="l"/>
        <c:majorGridlines/>
        <c:numFmt formatCode="0.000" sourceLinked="1"/>
        <c:majorTickMark val="out"/>
        <c:minorTickMark val="none"/>
        <c:tickLblPos val="nextTo"/>
        <c:crossAx val="2073782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7"/>
          <c:order val="0"/>
          <c:tx>
            <c:strRef>
              <c:f>'Batterie 1 - Ri'!$I$12</c:f>
              <c:strCache>
                <c:ptCount val="1"/>
                <c:pt idx="0">
                  <c:v>SoC</c:v>
                </c:pt>
              </c:strCache>
            </c:strRef>
          </c:tx>
          <c:val>
            <c:numRef>
              <c:f>'Batterie 1 - Ri'!$I$14:$I$202</c:f>
              <c:numCache>
                <c:formatCode>0.0%</c:formatCode>
                <c:ptCount val="189"/>
                <c:pt idx="0">
                  <c:v>0.451048951048951</c:v>
                </c:pt>
                <c:pt idx="1">
                  <c:v>0.447552447552447</c:v>
                </c:pt>
                <c:pt idx="2">
                  <c:v>0.444055944055944</c:v>
                </c:pt>
                <c:pt idx="3">
                  <c:v>0.44055944055944</c:v>
                </c:pt>
                <c:pt idx="4">
                  <c:v>0.437062937062937</c:v>
                </c:pt>
                <c:pt idx="5">
                  <c:v>0.433566433566433</c:v>
                </c:pt>
                <c:pt idx="6">
                  <c:v>0.43006993006993</c:v>
                </c:pt>
                <c:pt idx="7">
                  <c:v>0.426573426573426</c:v>
                </c:pt>
                <c:pt idx="8">
                  <c:v>0.423076923076923</c:v>
                </c:pt>
                <c:pt idx="9">
                  <c:v>0.419580419580419</c:v>
                </c:pt>
                <c:pt idx="10">
                  <c:v>0.416083916083916</c:v>
                </c:pt>
                <c:pt idx="11">
                  <c:v>0.412587412587412</c:v>
                </c:pt>
                <c:pt idx="12">
                  <c:v>0.409090909090909</c:v>
                </c:pt>
                <c:pt idx="13">
                  <c:v>0.405594405594405</c:v>
                </c:pt>
                <c:pt idx="14">
                  <c:v>0.402097902097902</c:v>
                </c:pt>
                <c:pt idx="15">
                  <c:v>0.398601398601398</c:v>
                </c:pt>
                <c:pt idx="16">
                  <c:v>0.395104895104895</c:v>
                </c:pt>
                <c:pt idx="17">
                  <c:v>0.391608391608391</c:v>
                </c:pt>
                <c:pt idx="18">
                  <c:v>0.388111888111888</c:v>
                </c:pt>
                <c:pt idx="19">
                  <c:v>0.384615384615384</c:v>
                </c:pt>
                <c:pt idx="20">
                  <c:v>0.381118881118881</c:v>
                </c:pt>
                <c:pt idx="21">
                  <c:v>0.377622377622377</c:v>
                </c:pt>
                <c:pt idx="22">
                  <c:v>0.374125874125874</c:v>
                </c:pt>
                <c:pt idx="23">
                  <c:v>0.37062937062937</c:v>
                </c:pt>
                <c:pt idx="24">
                  <c:v>0.367132867132867</c:v>
                </c:pt>
                <c:pt idx="25">
                  <c:v>0.363636363636363</c:v>
                </c:pt>
                <c:pt idx="26">
                  <c:v>0.36013986013986</c:v>
                </c:pt>
                <c:pt idx="27">
                  <c:v>0.356643356643356</c:v>
                </c:pt>
                <c:pt idx="28">
                  <c:v>0.353146853146853</c:v>
                </c:pt>
                <c:pt idx="29">
                  <c:v>0.349650349650349</c:v>
                </c:pt>
                <c:pt idx="30">
                  <c:v>0.346153846153846</c:v>
                </c:pt>
                <c:pt idx="31">
                  <c:v>0.342657342657342</c:v>
                </c:pt>
                <c:pt idx="32">
                  <c:v>0.339160839160839</c:v>
                </c:pt>
                <c:pt idx="33">
                  <c:v>0.335664335664335</c:v>
                </c:pt>
                <c:pt idx="34">
                  <c:v>0.332167832167832</c:v>
                </c:pt>
                <c:pt idx="35">
                  <c:v>0.328671328671328</c:v>
                </c:pt>
                <c:pt idx="36">
                  <c:v>0.325174825174825</c:v>
                </c:pt>
                <c:pt idx="37">
                  <c:v>0.321678321678321</c:v>
                </c:pt>
                <c:pt idx="38">
                  <c:v>0.318181818181818</c:v>
                </c:pt>
                <c:pt idx="39">
                  <c:v>0.314685314685314</c:v>
                </c:pt>
                <c:pt idx="40">
                  <c:v>0.311188811188811</c:v>
                </c:pt>
                <c:pt idx="41">
                  <c:v>0.307692307692307</c:v>
                </c:pt>
                <c:pt idx="42">
                  <c:v>0.304195804195804</c:v>
                </c:pt>
                <c:pt idx="43">
                  <c:v>0.3006993006993</c:v>
                </c:pt>
                <c:pt idx="44">
                  <c:v>0.297202797202797</c:v>
                </c:pt>
                <c:pt idx="45">
                  <c:v>0.293706293706293</c:v>
                </c:pt>
                <c:pt idx="46">
                  <c:v>0.29020979020979</c:v>
                </c:pt>
                <c:pt idx="47">
                  <c:v>0.286713286713286</c:v>
                </c:pt>
                <c:pt idx="48">
                  <c:v>0.283216783216782</c:v>
                </c:pt>
                <c:pt idx="49">
                  <c:v>0.279720279720279</c:v>
                </c:pt>
                <c:pt idx="50">
                  <c:v>0.276223776223775</c:v>
                </c:pt>
                <c:pt idx="51">
                  <c:v>0.272727272727272</c:v>
                </c:pt>
                <c:pt idx="52">
                  <c:v>0.269230769230768</c:v>
                </c:pt>
                <c:pt idx="53">
                  <c:v>0.265734265734265</c:v>
                </c:pt>
                <c:pt idx="54">
                  <c:v>0.262237762237761</c:v>
                </c:pt>
                <c:pt idx="55">
                  <c:v>0.258741258741258</c:v>
                </c:pt>
                <c:pt idx="56">
                  <c:v>0.255244755244754</c:v>
                </c:pt>
                <c:pt idx="57">
                  <c:v>0.251748251748251</c:v>
                </c:pt>
                <c:pt idx="58">
                  <c:v>0.248251748251747</c:v>
                </c:pt>
                <c:pt idx="59">
                  <c:v>0.244755244755244</c:v>
                </c:pt>
                <c:pt idx="60">
                  <c:v>0.24125874125874</c:v>
                </c:pt>
                <c:pt idx="61">
                  <c:v>0.237762237762237</c:v>
                </c:pt>
                <c:pt idx="62">
                  <c:v>0.234265734265733</c:v>
                </c:pt>
                <c:pt idx="63">
                  <c:v>0.23076923076923</c:v>
                </c:pt>
                <c:pt idx="64">
                  <c:v>0.227272727272726</c:v>
                </c:pt>
                <c:pt idx="65">
                  <c:v>0.223776223776223</c:v>
                </c:pt>
                <c:pt idx="66">
                  <c:v>0.220279720279719</c:v>
                </c:pt>
                <c:pt idx="67">
                  <c:v>0.216783216783216</c:v>
                </c:pt>
                <c:pt idx="68">
                  <c:v>0.213286713286712</c:v>
                </c:pt>
                <c:pt idx="69">
                  <c:v>0.209790209790209</c:v>
                </c:pt>
                <c:pt idx="70">
                  <c:v>0.206293706293705</c:v>
                </c:pt>
                <c:pt idx="71">
                  <c:v>0.202797202797202</c:v>
                </c:pt>
                <c:pt idx="72">
                  <c:v>0.199300699300698</c:v>
                </c:pt>
                <c:pt idx="73">
                  <c:v>0.195804195804195</c:v>
                </c:pt>
                <c:pt idx="74">
                  <c:v>0.192307692307691</c:v>
                </c:pt>
                <c:pt idx="75">
                  <c:v>0.188811188811188</c:v>
                </c:pt>
                <c:pt idx="76">
                  <c:v>0.185314685314684</c:v>
                </c:pt>
                <c:pt idx="77">
                  <c:v>0.181818181818181</c:v>
                </c:pt>
                <c:pt idx="78">
                  <c:v>0.178321678321677</c:v>
                </c:pt>
                <c:pt idx="79">
                  <c:v>0.174825174825174</c:v>
                </c:pt>
                <c:pt idx="80">
                  <c:v>0.17132867132867</c:v>
                </c:pt>
                <c:pt idx="81">
                  <c:v>0.167832167832167</c:v>
                </c:pt>
                <c:pt idx="82">
                  <c:v>0.164335664335663</c:v>
                </c:pt>
                <c:pt idx="83">
                  <c:v>0.16083916083916</c:v>
                </c:pt>
                <c:pt idx="84">
                  <c:v>0.157342657342656</c:v>
                </c:pt>
                <c:pt idx="85">
                  <c:v>0.153846153846153</c:v>
                </c:pt>
                <c:pt idx="86">
                  <c:v>0.150349650349649</c:v>
                </c:pt>
                <c:pt idx="87">
                  <c:v>0.146853146853146</c:v>
                </c:pt>
                <c:pt idx="88">
                  <c:v>0.143356643356643</c:v>
                </c:pt>
                <c:pt idx="89">
                  <c:v>0.139860139860139</c:v>
                </c:pt>
                <c:pt idx="90">
                  <c:v>0.136363636363636</c:v>
                </c:pt>
                <c:pt idx="91">
                  <c:v>0.132867132867132</c:v>
                </c:pt>
                <c:pt idx="92">
                  <c:v>0.129370629370629</c:v>
                </c:pt>
                <c:pt idx="93">
                  <c:v>0.125874125874125</c:v>
                </c:pt>
                <c:pt idx="94">
                  <c:v>0.122377622377622</c:v>
                </c:pt>
                <c:pt idx="95">
                  <c:v>0.118881118881118</c:v>
                </c:pt>
                <c:pt idx="96">
                  <c:v>0.115384615384615</c:v>
                </c:pt>
                <c:pt idx="97">
                  <c:v>0.111888111888111</c:v>
                </c:pt>
                <c:pt idx="98">
                  <c:v>0.108391608391608</c:v>
                </c:pt>
                <c:pt idx="99">
                  <c:v>0.104895104895104</c:v>
                </c:pt>
                <c:pt idx="100">
                  <c:v>0.101398601398601</c:v>
                </c:pt>
                <c:pt idx="101">
                  <c:v>0.0979020979020971</c:v>
                </c:pt>
                <c:pt idx="102">
                  <c:v>0.0944055944055936</c:v>
                </c:pt>
                <c:pt idx="103">
                  <c:v>0.0909090909090902</c:v>
                </c:pt>
                <c:pt idx="104">
                  <c:v>0.0874125874125867</c:v>
                </c:pt>
                <c:pt idx="105">
                  <c:v>0.0839160839160832</c:v>
                </c:pt>
                <c:pt idx="106">
                  <c:v>0.0804195804195797</c:v>
                </c:pt>
                <c:pt idx="107">
                  <c:v>0.0769230769230762</c:v>
                </c:pt>
                <c:pt idx="108">
                  <c:v>0.0734265734265727</c:v>
                </c:pt>
                <c:pt idx="109">
                  <c:v>0.0699300699300692</c:v>
                </c:pt>
                <c:pt idx="110">
                  <c:v>0.0664335664335657</c:v>
                </c:pt>
                <c:pt idx="111">
                  <c:v>0.0629370629370622</c:v>
                </c:pt>
                <c:pt idx="112">
                  <c:v>0.0594405594405587</c:v>
                </c:pt>
                <c:pt idx="113">
                  <c:v>0.0559440559440552</c:v>
                </c:pt>
                <c:pt idx="114">
                  <c:v>0.0524475524475517</c:v>
                </c:pt>
                <c:pt idx="115">
                  <c:v>0.0489510489510482</c:v>
                </c:pt>
                <c:pt idx="116">
                  <c:v>0.0454545454545447</c:v>
                </c:pt>
                <c:pt idx="117">
                  <c:v>0.0419580419580412</c:v>
                </c:pt>
                <c:pt idx="118">
                  <c:v>0.0384615384615377</c:v>
                </c:pt>
                <c:pt idx="119">
                  <c:v>0.0349650349650342</c:v>
                </c:pt>
                <c:pt idx="120">
                  <c:v>0.0314685314685307</c:v>
                </c:pt>
                <c:pt idx="121">
                  <c:v>0.0279720279720272</c:v>
                </c:pt>
                <c:pt idx="122">
                  <c:v>0.0244755244755237</c:v>
                </c:pt>
                <c:pt idx="123">
                  <c:v>0.0209790209790202</c:v>
                </c:pt>
                <c:pt idx="124">
                  <c:v>0.0174825174825167</c:v>
                </c:pt>
                <c:pt idx="125">
                  <c:v>0.0139860139860132</c:v>
                </c:pt>
                <c:pt idx="126">
                  <c:v>0.0104895104895097</c:v>
                </c:pt>
                <c:pt idx="127">
                  <c:v>0.00699300699300621</c:v>
                </c:pt>
                <c:pt idx="128">
                  <c:v>0.00349650349650271</c:v>
                </c:pt>
                <c:pt idx="129">
                  <c:v>-7.80879289400999E-16</c:v>
                </c:pt>
                <c:pt idx="130">
                  <c:v>-7.80879289400999E-16</c:v>
                </c:pt>
                <c:pt idx="131">
                  <c:v>-7.80879289400999E-16</c:v>
                </c:pt>
                <c:pt idx="132">
                  <c:v>-7.80879289400999E-16</c:v>
                </c:pt>
                <c:pt idx="133">
                  <c:v>-7.80879289400999E-16</c:v>
                </c:pt>
                <c:pt idx="134">
                  <c:v>-7.80879289400999E-16</c:v>
                </c:pt>
                <c:pt idx="135">
                  <c:v>-7.80879289400999E-16</c:v>
                </c:pt>
                <c:pt idx="136">
                  <c:v>-7.80879289400999E-16</c:v>
                </c:pt>
                <c:pt idx="137">
                  <c:v>-7.80879289400999E-16</c:v>
                </c:pt>
                <c:pt idx="138">
                  <c:v>-7.80879289400999E-16</c:v>
                </c:pt>
                <c:pt idx="139">
                  <c:v>-7.80879289400999E-16</c:v>
                </c:pt>
                <c:pt idx="140">
                  <c:v>-7.80879289400999E-16</c:v>
                </c:pt>
                <c:pt idx="141">
                  <c:v>-7.80879289400999E-16</c:v>
                </c:pt>
                <c:pt idx="142">
                  <c:v>-7.80879289400999E-16</c:v>
                </c:pt>
                <c:pt idx="143">
                  <c:v>-7.80879289400999E-16</c:v>
                </c:pt>
                <c:pt idx="144">
                  <c:v>-7.80879289400999E-16</c:v>
                </c:pt>
                <c:pt idx="145">
                  <c:v>-7.80879289400999E-16</c:v>
                </c:pt>
                <c:pt idx="146">
                  <c:v>0.00649350649350571</c:v>
                </c:pt>
                <c:pt idx="147">
                  <c:v>0.0129870129870122</c:v>
                </c:pt>
                <c:pt idx="148">
                  <c:v>0.0194805194805187</c:v>
                </c:pt>
                <c:pt idx="149">
                  <c:v>0.0259740259740252</c:v>
                </c:pt>
                <c:pt idx="150">
                  <c:v>0.0324675324675317</c:v>
                </c:pt>
                <c:pt idx="151">
                  <c:v>0.0389610389610382</c:v>
                </c:pt>
                <c:pt idx="152">
                  <c:v>0.0454545454545447</c:v>
                </c:pt>
                <c:pt idx="153">
                  <c:v>0.0519480519480512</c:v>
                </c:pt>
                <c:pt idx="154">
                  <c:v>0.0584415584415577</c:v>
                </c:pt>
                <c:pt idx="155">
                  <c:v>0.0649350649350642</c:v>
                </c:pt>
                <c:pt idx="156">
                  <c:v>0.0714285714285707</c:v>
                </c:pt>
                <c:pt idx="157">
                  <c:v>0.0779220779220771</c:v>
                </c:pt>
                <c:pt idx="158">
                  <c:v>0.0844155844155836</c:v>
                </c:pt>
                <c:pt idx="159">
                  <c:v>0.0909090909090901</c:v>
                </c:pt>
                <c:pt idx="160">
                  <c:v>0.0974025974025966</c:v>
                </c:pt>
                <c:pt idx="161">
                  <c:v>0.103896103896103</c:v>
                </c:pt>
                <c:pt idx="162">
                  <c:v>0.11038961038961</c:v>
                </c:pt>
                <c:pt idx="163">
                  <c:v>0.116883116883116</c:v>
                </c:pt>
                <c:pt idx="164">
                  <c:v>0.123376623376623</c:v>
                </c:pt>
                <c:pt idx="165">
                  <c:v>0.129870129870129</c:v>
                </c:pt>
                <c:pt idx="166">
                  <c:v>0.136363636363636</c:v>
                </c:pt>
                <c:pt idx="167">
                  <c:v>0.142857142857142</c:v>
                </c:pt>
                <c:pt idx="168">
                  <c:v>0.149350649350649</c:v>
                </c:pt>
                <c:pt idx="169">
                  <c:v>0.155844155844155</c:v>
                </c:pt>
                <c:pt idx="170">
                  <c:v>0.162337662337662</c:v>
                </c:pt>
                <c:pt idx="171">
                  <c:v>0.168831168831168</c:v>
                </c:pt>
                <c:pt idx="172">
                  <c:v>0.175324675324674</c:v>
                </c:pt>
                <c:pt idx="173">
                  <c:v>0.181818181818181</c:v>
                </c:pt>
                <c:pt idx="174">
                  <c:v>0.188311688311687</c:v>
                </c:pt>
                <c:pt idx="175">
                  <c:v>0.194805194805194</c:v>
                </c:pt>
                <c:pt idx="176">
                  <c:v>0.2012987012987</c:v>
                </c:pt>
                <c:pt idx="177">
                  <c:v>0.207792207792207</c:v>
                </c:pt>
                <c:pt idx="178">
                  <c:v>0.214285714285713</c:v>
                </c:pt>
                <c:pt idx="179">
                  <c:v>0.22077922077922</c:v>
                </c:pt>
                <c:pt idx="180">
                  <c:v>0.227272727272726</c:v>
                </c:pt>
                <c:pt idx="181">
                  <c:v>0.233766233766233</c:v>
                </c:pt>
                <c:pt idx="182">
                  <c:v>0.240259740259739</c:v>
                </c:pt>
                <c:pt idx="183">
                  <c:v>0.246753246753246</c:v>
                </c:pt>
                <c:pt idx="184">
                  <c:v>0.253246753246752</c:v>
                </c:pt>
                <c:pt idx="185">
                  <c:v>0.259740259740259</c:v>
                </c:pt>
                <c:pt idx="186">
                  <c:v>0.266233766233765</c:v>
                </c:pt>
                <c:pt idx="187">
                  <c:v>0.272727272727272</c:v>
                </c:pt>
                <c:pt idx="188">
                  <c:v>0.279220779220778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3880008"/>
        <c:axId val="2073172728"/>
      </c:lineChart>
      <c:catAx>
        <c:axId val="2073880008"/>
        <c:scaling>
          <c:orientation val="minMax"/>
        </c:scaling>
        <c:delete val="0"/>
        <c:axPos val="b"/>
        <c:majorTickMark val="out"/>
        <c:minorTickMark val="none"/>
        <c:tickLblPos val="nextTo"/>
        <c:crossAx val="2073172728"/>
        <c:crosses val="autoZero"/>
        <c:auto val="1"/>
        <c:lblAlgn val="ctr"/>
        <c:lblOffset val="100"/>
        <c:noMultiLvlLbl val="0"/>
      </c:catAx>
      <c:valAx>
        <c:axId val="207317272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73880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4" Type="http://schemas.openxmlformats.org/officeDocument/2006/relationships/chart" Target="../charts/chart2.xml"/><Relationship Id="rId5" Type="http://schemas.openxmlformats.org/officeDocument/2006/relationships/chart" Target="../charts/chart3.xml"/><Relationship Id="rId6" Type="http://schemas.openxmlformats.org/officeDocument/2006/relationships/chart" Target="../charts/chart4.xml"/><Relationship Id="rId1" Type="http://schemas.openxmlformats.org/officeDocument/2006/relationships/chart" Target="../charts/chart1.xml"/><Relationship Id="rId2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4" Type="http://schemas.openxmlformats.org/officeDocument/2006/relationships/image" Target="../media/image3.png"/><Relationship Id="rId1" Type="http://schemas.openxmlformats.org/officeDocument/2006/relationships/chart" Target="../charts/chart7.xml"/><Relationship Id="rId2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4" Type="http://schemas.openxmlformats.org/officeDocument/2006/relationships/chart" Target="../charts/chart12.xml"/><Relationship Id="rId5" Type="http://schemas.openxmlformats.org/officeDocument/2006/relationships/chart" Target="../charts/chart13.xml"/><Relationship Id="rId1" Type="http://schemas.openxmlformats.org/officeDocument/2006/relationships/chart" Target="../charts/chart10.xml"/><Relationship Id="rId2" Type="http://schemas.openxmlformats.org/officeDocument/2006/relationships/chart" Target="../charts/chart1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4" Type="http://schemas.openxmlformats.org/officeDocument/2006/relationships/chart" Target="../charts/chart16.xml"/><Relationship Id="rId5" Type="http://schemas.openxmlformats.org/officeDocument/2006/relationships/chart" Target="../charts/chart17.xml"/><Relationship Id="rId6" Type="http://schemas.openxmlformats.org/officeDocument/2006/relationships/chart" Target="../charts/chart18.xml"/><Relationship Id="rId1" Type="http://schemas.openxmlformats.org/officeDocument/2006/relationships/chart" Target="../charts/chart14.xml"/><Relationship Id="rId2" Type="http://schemas.openxmlformats.org/officeDocument/2006/relationships/chart" Target="../charts/chart1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4" Type="http://schemas.openxmlformats.org/officeDocument/2006/relationships/chart" Target="../charts/chart21.xml"/><Relationship Id="rId5" Type="http://schemas.openxmlformats.org/officeDocument/2006/relationships/chart" Target="../charts/chart22.xml"/><Relationship Id="rId1" Type="http://schemas.openxmlformats.org/officeDocument/2006/relationships/chart" Target="../charts/chart19.xml"/><Relationship Id="rId2" Type="http://schemas.openxmlformats.org/officeDocument/2006/relationships/chart" Target="../charts/chart2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4" Type="http://schemas.openxmlformats.org/officeDocument/2006/relationships/chart" Target="../charts/chart26.xml"/><Relationship Id="rId5" Type="http://schemas.openxmlformats.org/officeDocument/2006/relationships/image" Target="../media/image5.emf"/><Relationship Id="rId1" Type="http://schemas.openxmlformats.org/officeDocument/2006/relationships/chart" Target="../charts/chart23.xml"/><Relationship Id="rId2" Type="http://schemas.openxmlformats.org/officeDocument/2006/relationships/chart" Target="../charts/chart2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4" Type="http://schemas.openxmlformats.org/officeDocument/2006/relationships/chart" Target="../charts/chart30.xml"/><Relationship Id="rId5" Type="http://schemas.openxmlformats.org/officeDocument/2006/relationships/image" Target="../media/image6.png"/><Relationship Id="rId1" Type="http://schemas.openxmlformats.org/officeDocument/2006/relationships/chart" Target="../charts/chart27.xml"/><Relationship Id="rId2" Type="http://schemas.openxmlformats.org/officeDocument/2006/relationships/chart" Target="../charts/chart28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4" Type="http://schemas.openxmlformats.org/officeDocument/2006/relationships/chart" Target="../charts/chart34.xml"/><Relationship Id="rId5" Type="http://schemas.openxmlformats.org/officeDocument/2006/relationships/image" Target="../media/image7.png"/><Relationship Id="rId1" Type="http://schemas.openxmlformats.org/officeDocument/2006/relationships/chart" Target="../charts/chart31.xml"/><Relationship Id="rId2" Type="http://schemas.openxmlformats.org/officeDocument/2006/relationships/chart" Target="../charts/chart3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762000</xdr:colOff>
      <xdr:row>55</xdr:row>
      <xdr:rowOff>95250</xdr:rowOff>
    </xdr:from>
    <xdr:to>
      <xdr:col>32</xdr:col>
      <xdr:colOff>63500</xdr:colOff>
      <xdr:row>82</xdr:row>
      <xdr:rowOff>63500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546100</xdr:colOff>
      <xdr:row>22</xdr:row>
      <xdr:rowOff>0</xdr:rowOff>
    </xdr:from>
    <xdr:to>
      <xdr:col>24</xdr:col>
      <xdr:colOff>165100</xdr:colOff>
      <xdr:row>55</xdr:row>
      <xdr:rowOff>36130</xdr:rowOff>
    </xdr:to>
    <xdr:pic>
      <xdr:nvPicPr>
        <xdr:cNvPr id="5" name="Bild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55300" y="3657600"/>
          <a:ext cx="9525000" cy="632263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</xdr:row>
      <xdr:rowOff>139700</xdr:rowOff>
    </xdr:from>
    <xdr:to>
      <xdr:col>24</xdr:col>
      <xdr:colOff>533400</xdr:colOff>
      <xdr:row>13</xdr:row>
      <xdr:rowOff>139700</xdr:rowOff>
    </xdr:to>
    <xdr:pic>
      <xdr:nvPicPr>
        <xdr:cNvPr id="6" name="Bild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208000" y="139700"/>
          <a:ext cx="7137400" cy="2311400"/>
        </a:xfrm>
        <a:prstGeom prst="rect">
          <a:avLst/>
        </a:prstGeom>
      </xdr:spPr>
    </xdr:pic>
    <xdr:clientData/>
  </xdr:twoCellAnchor>
  <xdr:twoCellAnchor>
    <xdr:from>
      <xdr:col>12</xdr:col>
      <xdr:colOff>749300</xdr:colOff>
      <xdr:row>82</xdr:row>
      <xdr:rowOff>114300</xdr:rowOff>
    </xdr:from>
    <xdr:to>
      <xdr:col>32</xdr:col>
      <xdr:colOff>50800</xdr:colOff>
      <xdr:row>109</xdr:row>
      <xdr:rowOff>82550</xdr:rowOff>
    </xdr:to>
    <xdr:graphicFrame macro="">
      <xdr:nvGraphicFramePr>
        <xdr:cNvPr id="7" name="Diagram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749300</xdr:colOff>
      <xdr:row>109</xdr:row>
      <xdr:rowOff>139700</xdr:rowOff>
    </xdr:from>
    <xdr:to>
      <xdr:col>32</xdr:col>
      <xdr:colOff>50800</xdr:colOff>
      <xdr:row>136</xdr:row>
      <xdr:rowOff>107950</xdr:rowOff>
    </xdr:to>
    <xdr:graphicFrame macro="">
      <xdr:nvGraphicFramePr>
        <xdr:cNvPr id="8" name="Diagramm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138</xdr:row>
      <xdr:rowOff>0</xdr:rowOff>
    </xdr:from>
    <xdr:to>
      <xdr:col>32</xdr:col>
      <xdr:colOff>127000</xdr:colOff>
      <xdr:row>164</xdr:row>
      <xdr:rowOff>158750</xdr:rowOff>
    </xdr:to>
    <xdr:graphicFrame macro="">
      <xdr:nvGraphicFramePr>
        <xdr:cNvPr id="9" name="Diagram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95250</xdr:colOff>
      <xdr:row>8</xdr:row>
      <xdr:rowOff>12700</xdr:rowOff>
    </xdr:from>
    <xdr:to>
      <xdr:col>23</xdr:col>
      <xdr:colOff>317500</xdr:colOff>
      <xdr:row>24</xdr:row>
      <xdr:rowOff>114300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88900</xdr:colOff>
      <xdr:row>24</xdr:row>
      <xdr:rowOff>152400</xdr:rowOff>
    </xdr:from>
    <xdr:to>
      <xdr:col>23</xdr:col>
      <xdr:colOff>355600</xdr:colOff>
      <xdr:row>39</xdr:row>
      <xdr:rowOff>38100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615950</xdr:colOff>
      <xdr:row>14</xdr:row>
      <xdr:rowOff>38100</xdr:rowOff>
    </xdr:from>
    <xdr:to>
      <xdr:col>27</xdr:col>
      <xdr:colOff>101600</xdr:colOff>
      <xdr:row>44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622300</xdr:colOff>
      <xdr:row>44</xdr:row>
      <xdr:rowOff>50800</xdr:rowOff>
    </xdr:from>
    <xdr:to>
      <xdr:col>27</xdr:col>
      <xdr:colOff>107950</xdr:colOff>
      <xdr:row>74</xdr:row>
      <xdr:rowOff>12700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609600</xdr:colOff>
      <xdr:row>74</xdr:row>
      <xdr:rowOff>63500</xdr:rowOff>
    </xdr:from>
    <xdr:to>
      <xdr:col>27</xdr:col>
      <xdr:colOff>95250</xdr:colOff>
      <xdr:row>104</xdr:row>
      <xdr:rowOff>25400</xdr:rowOff>
    </xdr:to>
    <xdr:graphicFrame macro="">
      <xdr:nvGraphicFramePr>
        <xdr:cNvPr id="4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190500</xdr:colOff>
      <xdr:row>0</xdr:row>
      <xdr:rowOff>114300</xdr:rowOff>
    </xdr:from>
    <xdr:to>
      <xdr:col>13</xdr:col>
      <xdr:colOff>609600</xdr:colOff>
      <xdr:row>10</xdr:row>
      <xdr:rowOff>0</xdr:rowOff>
    </xdr:to>
    <xdr:pic>
      <xdr:nvPicPr>
        <xdr:cNvPr id="5" name="Bild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271000" y="114300"/>
          <a:ext cx="2070100" cy="1854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806450</xdr:colOff>
      <xdr:row>14</xdr:row>
      <xdr:rowOff>127000</xdr:rowOff>
    </xdr:from>
    <xdr:to>
      <xdr:col>31</xdr:col>
      <xdr:colOff>292100</xdr:colOff>
      <xdr:row>44</xdr:row>
      <xdr:rowOff>88900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73</xdr:row>
      <xdr:rowOff>0</xdr:rowOff>
    </xdr:from>
    <xdr:to>
      <xdr:col>31</xdr:col>
      <xdr:colOff>215900</xdr:colOff>
      <xdr:row>94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14</xdr:col>
      <xdr:colOff>419100</xdr:colOff>
      <xdr:row>0</xdr:row>
      <xdr:rowOff>88900</xdr:rowOff>
    </xdr:from>
    <xdr:to>
      <xdr:col>20</xdr:col>
      <xdr:colOff>508000</xdr:colOff>
      <xdr:row>8</xdr:row>
      <xdr:rowOff>0</xdr:rowOff>
    </xdr:to>
    <xdr:pic>
      <xdr:nvPicPr>
        <xdr:cNvPr id="4" name="Bild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976100" y="88900"/>
          <a:ext cx="5041900" cy="1473200"/>
        </a:xfrm>
        <a:prstGeom prst="rect">
          <a:avLst/>
        </a:prstGeom>
      </xdr:spPr>
    </xdr:pic>
    <xdr:clientData/>
  </xdr:twoCellAnchor>
  <xdr:twoCellAnchor>
    <xdr:from>
      <xdr:col>13</xdr:col>
      <xdr:colOff>819150</xdr:colOff>
      <xdr:row>44</xdr:row>
      <xdr:rowOff>152400</xdr:rowOff>
    </xdr:from>
    <xdr:to>
      <xdr:col>31</xdr:col>
      <xdr:colOff>215900</xdr:colOff>
      <xdr:row>72</xdr:row>
      <xdr:rowOff>114300</xdr:rowOff>
    </xdr:to>
    <xdr:graphicFrame macro="">
      <xdr:nvGraphicFramePr>
        <xdr:cNvPr id="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12700</xdr:colOff>
      <xdr:row>94</xdr:row>
      <xdr:rowOff>88900</xdr:rowOff>
    </xdr:from>
    <xdr:to>
      <xdr:col>31</xdr:col>
      <xdr:colOff>323850</xdr:colOff>
      <xdr:row>124</xdr:row>
      <xdr:rowOff>50800</xdr:rowOff>
    </xdr:to>
    <xdr:graphicFrame macro="">
      <xdr:nvGraphicFramePr>
        <xdr:cNvPr id="6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835025</xdr:colOff>
      <xdr:row>54</xdr:row>
      <xdr:rowOff>41275</xdr:rowOff>
    </xdr:from>
    <xdr:to>
      <xdr:col>31</xdr:col>
      <xdr:colOff>320675</xdr:colOff>
      <xdr:row>84</xdr:row>
      <xdr:rowOff>3175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819150</xdr:colOff>
      <xdr:row>112</xdr:row>
      <xdr:rowOff>57150</xdr:rowOff>
    </xdr:from>
    <xdr:to>
      <xdr:col>31</xdr:col>
      <xdr:colOff>196850</xdr:colOff>
      <xdr:row>133</xdr:row>
      <xdr:rowOff>57150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14</xdr:col>
      <xdr:colOff>419100</xdr:colOff>
      <xdr:row>0</xdr:row>
      <xdr:rowOff>88900</xdr:rowOff>
    </xdr:from>
    <xdr:to>
      <xdr:col>20</xdr:col>
      <xdr:colOff>508000</xdr:colOff>
      <xdr:row>8</xdr:row>
      <xdr:rowOff>0</xdr:rowOff>
    </xdr:to>
    <xdr:pic>
      <xdr:nvPicPr>
        <xdr:cNvPr id="4" name="Bild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052300" y="88900"/>
          <a:ext cx="5041900" cy="1473200"/>
        </a:xfrm>
        <a:prstGeom prst="rect">
          <a:avLst/>
        </a:prstGeom>
      </xdr:spPr>
    </xdr:pic>
    <xdr:clientData/>
  </xdr:twoCellAnchor>
  <xdr:twoCellAnchor>
    <xdr:from>
      <xdr:col>13</xdr:col>
      <xdr:colOff>819150</xdr:colOff>
      <xdr:row>84</xdr:row>
      <xdr:rowOff>57150</xdr:rowOff>
    </xdr:from>
    <xdr:to>
      <xdr:col>31</xdr:col>
      <xdr:colOff>215900</xdr:colOff>
      <xdr:row>112</xdr:row>
      <xdr:rowOff>19050</xdr:rowOff>
    </xdr:to>
    <xdr:graphicFrame macro="">
      <xdr:nvGraphicFramePr>
        <xdr:cNvPr id="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812800</xdr:colOff>
      <xdr:row>133</xdr:row>
      <xdr:rowOff>79375</xdr:rowOff>
    </xdr:from>
    <xdr:to>
      <xdr:col>31</xdr:col>
      <xdr:colOff>285750</xdr:colOff>
      <xdr:row>163</xdr:row>
      <xdr:rowOff>41275</xdr:rowOff>
    </xdr:to>
    <xdr:graphicFrame macro="">
      <xdr:nvGraphicFramePr>
        <xdr:cNvPr id="6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28574</xdr:colOff>
      <xdr:row>18</xdr:row>
      <xdr:rowOff>19049</xdr:rowOff>
    </xdr:from>
    <xdr:to>
      <xdr:col>24</xdr:col>
      <xdr:colOff>285749</xdr:colOff>
      <xdr:row>39</xdr:row>
      <xdr:rowOff>76199</xdr:rowOff>
    </xdr:to>
    <xdr:graphicFrame macro="">
      <xdr:nvGraphicFramePr>
        <xdr:cNvPr id="7" name="Diagram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806450</xdr:colOff>
      <xdr:row>16</xdr:row>
      <xdr:rowOff>127000</xdr:rowOff>
    </xdr:from>
    <xdr:to>
      <xdr:col>32</xdr:col>
      <xdr:colOff>292100</xdr:colOff>
      <xdr:row>46</xdr:row>
      <xdr:rowOff>88900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75</xdr:row>
      <xdr:rowOff>0</xdr:rowOff>
    </xdr:from>
    <xdr:to>
      <xdr:col>32</xdr:col>
      <xdr:colOff>215900</xdr:colOff>
      <xdr:row>96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419100</xdr:colOff>
      <xdr:row>0</xdr:row>
      <xdr:rowOff>88900</xdr:rowOff>
    </xdr:from>
    <xdr:to>
      <xdr:col>21</xdr:col>
      <xdr:colOff>508000</xdr:colOff>
      <xdr:row>8</xdr:row>
      <xdr:rowOff>0</xdr:rowOff>
    </xdr:to>
    <xdr:pic>
      <xdr:nvPicPr>
        <xdr:cNvPr id="4" name="Bild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801600" y="88900"/>
          <a:ext cx="5041900" cy="1473200"/>
        </a:xfrm>
        <a:prstGeom prst="rect">
          <a:avLst/>
        </a:prstGeom>
      </xdr:spPr>
    </xdr:pic>
    <xdr:clientData/>
  </xdr:twoCellAnchor>
  <xdr:twoCellAnchor>
    <xdr:from>
      <xdr:col>14</xdr:col>
      <xdr:colOff>819150</xdr:colOff>
      <xdr:row>46</xdr:row>
      <xdr:rowOff>152400</xdr:rowOff>
    </xdr:from>
    <xdr:to>
      <xdr:col>32</xdr:col>
      <xdr:colOff>215900</xdr:colOff>
      <xdr:row>74</xdr:row>
      <xdr:rowOff>114300</xdr:rowOff>
    </xdr:to>
    <xdr:graphicFrame macro="">
      <xdr:nvGraphicFramePr>
        <xdr:cNvPr id="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12700</xdr:colOff>
      <xdr:row>96</xdr:row>
      <xdr:rowOff>88900</xdr:rowOff>
    </xdr:from>
    <xdr:to>
      <xdr:col>32</xdr:col>
      <xdr:colOff>323850</xdr:colOff>
      <xdr:row>126</xdr:row>
      <xdr:rowOff>50800</xdr:rowOff>
    </xdr:to>
    <xdr:graphicFrame macro="">
      <xdr:nvGraphicFramePr>
        <xdr:cNvPr id="6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19050</xdr:colOff>
      <xdr:row>64</xdr:row>
      <xdr:rowOff>88900</xdr:rowOff>
    </xdr:from>
    <xdr:to>
      <xdr:col>31</xdr:col>
      <xdr:colOff>292100</xdr:colOff>
      <xdr:row>94</xdr:row>
      <xdr:rowOff>50800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42</xdr:row>
      <xdr:rowOff>177800</xdr:rowOff>
    </xdr:from>
    <xdr:to>
      <xdr:col>31</xdr:col>
      <xdr:colOff>279400</xdr:colOff>
      <xdr:row>63</xdr:row>
      <xdr:rowOff>177800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819150</xdr:colOff>
      <xdr:row>15</xdr:row>
      <xdr:rowOff>38100</xdr:rowOff>
    </xdr:from>
    <xdr:to>
      <xdr:col>31</xdr:col>
      <xdr:colOff>266700</xdr:colOff>
      <xdr:row>43</xdr:row>
      <xdr:rowOff>0</xdr:rowOff>
    </xdr:to>
    <xdr:graphicFrame macro="">
      <xdr:nvGraphicFramePr>
        <xdr:cNvPr id="4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0</xdr:colOff>
      <xdr:row>96</xdr:row>
      <xdr:rowOff>0</xdr:rowOff>
    </xdr:from>
    <xdr:to>
      <xdr:col>31</xdr:col>
      <xdr:colOff>273050</xdr:colOff>
      <xdr:row>125</xdr:row>
      <xdr:rowOff>152400</xdr:rowOff>
    </xdr:to>
    <xdr:graphicFrame macro="">
      <xdr:nvGraphicFramePr>
        <xdr:cNvPr id="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16</xdr:col>
      <xdr:colOff>38100</xdr:colOff>
      <xdr:row>0</xdr:row>
      <xdr:rowOff>139700</xdr:rowOff>
    </xdr:from>
    <xdr:to>
      <xdr:col>24</xdr:col>
      <xdr:colOff>185710</xdr:colOff>
      <xdr:row>10</xdr:row>
      <xdr:rowOff>114300</xdr:rowOff>
    </xdr:to>
    <xdr:pic>
      <xdr:nvPicPr>
        <xdr:cNvPr id="6" name="Bild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296900" y="139700"/>
          <a:ext cx="6751610" cy="19685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806450</xdr:colOff>
      <xdr:row>16</xdr:row>
      <xdr:rowOff>127000</xdr:rowOff>
    </xdr:from>
    <xdr:to>
      <xdr:col>32</xdr:col>
      <xdr:colOff>292100</xdr:colOff>
      <xdr:row>46</xdr:row>
      <xdr:rowOff>88900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75</xdr:row>
      <xdr:rowOff>0</xdr:rowOff>
    </xdr:from>
    <xdr:to>
      <xdr:col>32</xdr:col>
      <xdr:colOff>215900</xdr:colOff>
      <xdr:row>96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819150</xdr:colOff>
      <xdr:row>46</xdr:row>
      <xdr:rowOff>152400</xdr:rowOff>
    </xdr:from>
    <xdr:to>
      <xdr:col>32</xdr:col>
      <xdr:colOff>215900</xdr:colOff>
      <xdr:row>74</xdr:row>
      <xdr:rowOff>114300</xdr:rowOff>
    </xdr:to>
    <xdr:graphicFrame macro="">
      <xdr:nvGraphicFramePr>
        <xdr:cNvPr id="4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12700</xdr:colOff>
      <xdr:row>96</xdr:row>
      <xdr:rowOff>88900</xdr:rowOff>
    </xdr:from>
    <xdr:to>
      <xdr:col>32</xdr:col>
      <xdr:colOff>323850</xdr:colOff>
      <xdr:row>126</xdr:row>
      <xdr:rowOff>50800</xdr:rowOff>
    </xdr:to>
    <xdr:graphicFrame macro="">
      <xdr:nvGraphicFramePr>
        <xdr:cNvPr id="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17</xdr:col>
      <xdr:colOff>76200</xdr:colOff>
      <xdr:row>0</xdr:row>
      <xdr:rowOff>139700</xdr:rowOff>
    </xdr:from>
    <xdr:to>
      <xdr:col>26</xdr:col>
      <xdr:colOff>127000</xdr:colOff>
      <xdr:row>11</xdr:row>
      <xdr:rowOff>183097</xdr:rowOff>
    </xdr:to>
    <xdr:pic>
      <xdr:nvPicPr>
        <xdr:cNvPr id="6" name="Bild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109700" y="139700"/>
          <a:ext cx="7480300" cy="22150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806450</xdr:colOff>
      <xdr:row>17</xdr:row>
      <xdr:rowOff>127000</xdr:rowOff>
    </xdr:from>
    <xdr:to>
      <xdr:col>32</xdr:col>
      <xdr:colOff>292100</xdr:colOff>
      <xdr:row>47</xdr:row>
      <xdr:rowOff>88900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76</xdr:row>
      <xdr:rowOff>0</xdr:rowOff>
    </xdr:from>
    <xdr:to>
      <xdr:col>32</xdr:col>
      <xdr:colOff>215900</xdr:colOff>
      <xdr:row>97</xdr:row>
      <xdr:rowOff>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819150</xdr:colOff>
      <xdr:row>47</xdr:row>
      <xdr:rowOff>152400</xdr:rowOff>
    </xdr:from>
    <xdr:to>
      <xdr:col>32</xdr:col>
      <xdr:colOff>215900</xdr:colOff>
      <xdr:row>75</xdr:row>
      <xdr:rowOff>114300</xdr:rowOff>
    </xdr:to>
    <xdr:graphicFrame macro="">
      <xdr:nvGraphicFramePr>
        <xdr:cNvPr id="4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12700</xdr:colOff>
      <xdr:row>97</xdr:row>
      <xdr:rowOff>88900</xdr:rowOff>
    </xdr:from>
    <xdr:to>
      <xdr:col>32</xdr:col>
      <xdr:colOff>323850</xdr:colOff>
      <xdr:row>127</xdr:row>
      <xdr:rowOff>50800</xdr:rowOff>
    </xdr:to>
    <xdr:graphicFrame macro="">
      <xdr:nvGraphicFramePr>
        <xdr:cNvPr id="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15</xdr:col>
      <xdr:colOff>76200</xdr:colOff>
      <xdr:row>1</xdr:row>
      <xdr:rowOff>38100</xdr:rowOff>
    </xdr:from>
    <xdr:to>
      <xdr:col>26</xdr:col>
      <xdr:colOff>368300</xdr:colOff>
      <xdr:row>14</xdr:row>
      <xdr:rowOff>139700</xdr:rowOff>
    </xdr:to>
    <xdr:pic>
      <xdr:nvPicPr>
        <xdr:cNvPr id="6" name="Bild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58700" y="241300"/>
          <a:ext cx="9372600" cy="2667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radroutenplaner-bw.de" TargetMode="External"/><Relationship Id="rId2" Type="http://schemas.openxmlformats.org/officeDocument/2006/relationships/hyperlink" Target="http://www.gpsies.com" TargetMode="External"/><Relationship Id="rId3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J2627"/>
  <sheetViews>
    <sheetView tabSelected="1" workbookViewId="0">
      <selection activeCell="D13" sqref="D13"/>
    </sheetView>
  </sheetViews>
  <sheetFormatPr baseColWidth="10" defaultRowHeight="15" x14ac:dyDescent="0"/>
  <cols>
    <col min="3" max="4" width="10.83203125" style="26"/>
    <col min="8" max="8" width="13.5" customWidth="1"/>
    <col min="9" max="9" width="12.5" customWidth="1"/>
    <col min="10" max="10" width="13.1640625" customWidth="1"/>
    <col min="11" max="11" width="13.5" customWidth="1"/>
  </cols>
  <sheetData>
    <row r="1" spans="1:25" ht="16" thickBot="1"/>
    <row r="2" spans="1:25">
      <c r="A2" s="28" t="s">
        <v>133</v>
      </c>
      <c r="C2" s="76" t="s">
        <v>127</v>
      </c>
      <c r="D2" s="77">
        <v>450</v>
      </c>
      <c r="E2" s="78" t="s">
        <v>4</v>
      </c>
      <c r="F2" s="78" t="s">
        <v>129</v>
      </c>
      <c r="G2" s="78"/>
      <c r="H2" s="78"/>
      <c r="I2" s="78" t="s">
        <v>125</v>
      </c>
      <c r="J2" s="34">
        <v>70480</v>
      </c>
      <c r="K2" s="78" t="s">
        <v>4</v>
      </c>
      <c r="L2" s="33" t="s">
        <v>8</v>
      </c>
      <c r="M2" s="78">
        <v>100</v>
      </c>
      <c r="N2" s="78" t="s">
        <v>3</v>
      </c>
      <c r="O2" s="78" t="s">
        <v>150</v>
      </c>
      <c r="P2" s="92"/>
      <c r="Q2" s="75"/>
      <c r="R2" s="75"/>
      <c r="S2" s="75"/>
      <c r="T2" s="75"/>
      <c r="U2" s="75"/>
      <c r="V2" s="75"/>
      <c r="W2" s="75"/>
      <c r="X2" s="75"/>
      <c r="Y2" s="75"/>
    </row>
    <row r="3" spans="1:25">
      <c r="C3" s="79" t="s">
        <v>118</v>
      </c>
      <c r="D3" s="133">
        <f>J4</f>
        <v>27.128560431100848</v>
      </c>
      <c r="E3" s="1" t="s">
        <v>4</v>
      </c>
      <c r="F3" s="1" t="s">
        <v>119</v>
      </c>
      <c r="G3" s="1"/>
      <c r="H3" s="1"/>
      <c r="I3" s="1" t="s">
        <v>126</v>
      </c>
      <c r="J3" s="25">
        <v>2598</v>
      </c>
      <c r="K3" s="1"/>
      <c r="L3" s="54" t="s">
        <v>134</v>
      </c>
      <c r="M3" s="1">
        <v>10</v>
      </c>
      <c r="N3" s="1" t="s">
        <v>135</v>
      </c>
      <c r="O3" s="1" t="s">
        <v>151</v>
      </c>
      <c r="P3" s="60"/>
      <c r="Q3" s="75"/>
      <c r="R3" s="75"/>
      <c r="S3" s="75"/>
      <c r="T3" s="75"/>
      <c r="U3" s="75"/>
      <c r="V3" s="75"/>
      <c r="W3" s="75"/>
      <c r="X3" s="75"/>
      <c r="Y3" s="75"/>
    </row>
    <row r="4" spans="1:25">
      <c r="C4" s="79" t="s">
        <v>120</v>
      </c>
      <c r="D4" s="80"/>
      <c r="E4" s="81" t="s">
        <v>121</v>
      </c>
      <c r="F4" s="1"/>
      <c r="G4" s="1"/>
      <c r="H4" s="1"/>
      <c r="I4" s="1" t="s">
        <v>118</v>
      </c>
      <c r="J4" s="133">
        <f>J2/J3</f>
        <v>27.128560431100848</v>
      </c>
      <c r="K4" s="1" t="s">
        <v>4</v>
      </c>
      <c r="L4" s="54" t="s">
        <v>136</v>
      </c>
      <c r="M4" s="1">
        <v>0.8</v>
      </c>
      <c r="N4" s="1" t="s">
        <v>135</v>
      </c>
      <c r="O4" s="1" t="s">
        <v>152</v>
      </c>
      <c r="P4" s="60"/>
      <c r="Q4" s="75"/>
      <c r="R4" s="75"/>
      <c r="S4" s="75"/>
      <c r="T4" s="75"/>
      <c r="U4" s="75"/>
      <c r="V4" s="75"/>
      <c r="W4" s="75"/>
      <c r="X4" s="75"/>
      <c r="Y4" s="75"/>
    </row>
    <row r="5" spans="1:25">
      <c r="C5" s="79"/>
      <c r="D5" s="80"/>
      <c r="E5" s="1" t="s">
        <v>122</v>
      </c>
      <c r="F5" s="1"/>
      <c r="G5" s="1"/>
      <c r="H5" s="1"/>
      <c r="I5" s="1"/>
      <c r="J5" s="1"/>
      <c r="K5" s="1"/>
      <c r="L5" s="54" t="s">
        <v>144</v>
      </c>
      <c r="M5" s="29">
        <v>1</v>
      </c>
      <c r="N5" s="29" t="s">
        <v>145</v>
      </c>
      <c r="O5" s="1" t="s">
        <v>149</v>
      </c>
      <c r="P5" s="60"/>
      <c r="Q5" s="75"/>
      <c r="R5" s="75"/>
      <c r="S5" s="75"/>
      <c r="T5" s="75"/>
      <c r="U5" s="75"/>
      <c r="V5" s="75"/>
      <c r="W5" s="75"/>
      <c r="X5" s="75"/>
      <c r="Y5" s="75"/>
    </row>
    <row r="6" spans="1:25">
      <c r="C6" s="79"/>
      <c r="D6" s="80"/>
      <c r="E6" s="1" t="s">
        <v>124</v>
      </c>
      <c r="F6" s="1"/>
      <c r="G6" s="1"/>
      <c r="H6" s="1"/>
      <c r="I6" s="1"/>
      <c r="J6" s="1"/>
      <c r="K6" s="1"/>
      <c r="L6" s="54" t="s">
        <v>146</v>
      </c>
      <c r="M6" s="29">
        <v>1.2</v>
      </c>
      <c r="N6" s="29" t="s">
        <v>147</v>
      </c>
      <c r="O6" s="1" t="s">
        <v>148</v>
      </c>
      <c r="P6" s="60"/>
      <c r="Q6" s="75"/>
      <c r="R6" s="75"/>
      <c r="S6" s="75"/>
      <c r="T6" s="75"/>
      <c r="U6" s="75"/>
      <c r="V6" s="75"/>
      <c r="W6" s="75"/>
      <c r="X6" s="75"/>
      <c r="Y6" s="75"/>
    </row>
    <row r="7" spans="1:25">
      <c r="C7" s="79"/>
      <c r="D7" s="80"/>
      <c r="E7" s="90" t="s">
        <v>123</v>
      </c>
      <c r="F7" s="1"/>
      <c r="G7" s="1" t="s">
        <v>130</v>
      </c>
      <c r="H7" s="1"/>
      <c r="I7" s="1"/>
      <c r="J7" s="1"/>
      <c r="K7" s="1"/>
      <c r="L7" s="54" t="s">
        <v>153</v>
      </c>
      <c r="M7" s="29">
        <v>1.1000000000000001</v>
      </c>
      <c r="N7" s="29"/>
      <c r="O7" s="29" t="s">
        <v>154</v>
      </c>
      <c r="P7" s="60"/>
      <c r="Q7" s="75"/>
      <c r="R7" s="75"/>
      <c r="S7" s="75"/>
      <c r="T7" s="75"/>
      <c r="U7" s="75"/>
      <c r="V7" s="75"/>
      <c r="W7" s="75"/>
      <c r="X7" s="75"/>
      <c r="Y7" s="75"/>
    </row>
    <row r="8" spans="1:25" ht="16" thickBot="1">
      <c r="C8" s="85" t="s">
        <v>131</v>
      </c>
      <c r="D8" s="82"/>
      <c r="E8" s="83"/>
      <c r="F8" s="83"/>
      <c r="G8" s="84"/>
      <c r="H8" s="84"/>
      <c r="I8" s="84"/>
      <c r="J8" s="84"/>
      <c r="K8" s="84"/>
      <c r="L8" s="86" t="s">
        <v>132</v>
      </c>
      <c r="M8" s="84"/>
      <c r="N8" s="84"/>
      <c r="O8" s="84"/>
      <c r="P8" s="93"/>
      <c r="Q8" s="75"/>
      <c r="R8" s="75"/>
      <c r="S8" s="75"/>
      <c r="T8" s="75"/>
      <c r="U8" s="75"/>
      <c r="V8" s="75"/>
      <c r="W8" s="75"/>
      <c r="X8" s="75"/>
      <c r="Y8" s="75"/>
    </row>
    <row r="9" spans="1:25">
      <c r="C9" s="89" t="s">
        <v>143</v>
      </c>
      <c r="L9" s="87" t="s">
        <v>137</v>
      </c>
      <c r="M9" s="78"/>
      <c r="N9" s="78"/>
      <c r="O9" s="78"/>
      <c r="P9" s="92"/>
      <c r="Q9" s="75"/>
      <c r="R9" s="75"/>
      <c r="S9" s="75"/>
      <c r="T9" s="75"/>
      <c r="U9" s="75"/>
      <c r="V9" s="75"/>
      <c r="W9" s="75"/>
      <c r="X9" s="75"/>
      <c r="Y9" s="75"/>
    </row>
    <row r="10" spans="1:25">
      <c r="E10" t="s">
        <v>228</v>
      </c>
      <c r="H10" t="s">
        <v>155</v>
      </c>
      <c r="J10" t="s">
        <v>160</v>
      </c>
      <c r="L10" s="59" t="s">
        <v>10</v>
      </c>
      <c r="M10" s="1" t="s">
        <v>138</v>
      </c>
      <c r="N10" s="1"/>
      <c r="O10" s="1"/>
      <c r="P10" s="60"/>
      <c r="Q10" s="75"/>
      <c r="R10" s="75"/>
      <c r="S10" s="75"/>
      <c r="T10" s="75"/>
      <c r="U10" s="75"/>
      <c r="V10" s="75"/>
      <c r="W10" s="75"/>
      <c r="X10" s="75"/>
      <c r="Y10" s="75"/>
    </row>
    <row r="11" spans="1:25">
      <c r="H11" s="94" t="s">
        <v>156</v>
      </c>
      <c r="L11" s="59" t="s">
        <v>11</v>
      </c>
      <c r="M11" s="1" t="s">
        <v>139</v>
      </c>
      <c r="N11" s="1"/>
      <c r="O11" s="1"/>
      <c r="P11" s="60"/>
      <c r="Q11" s="75"/>
      <c r="R11" s="75"/>
      <c r="S11" s="75"/>
      <c r="T11" s="75"/>
      <c r="U11" s="75"/>
      <c r="V11" s="75"/>
      <c r="W11" s="75"/>
      <c r="X11" s="75"/>
      <c r="Y11" s="75"/>
    </row>
    <row r="12" spans="1:25">
      <c r="C12" s="139" t="s">
        <v>229</v>
      </c>
      <c r="D12" s="135">
        <v>10</v>
      </c>
      <c r="E12" s="22" t="s">
        <v>15</v>
      </c>
      <c r="H12" s="94" t="s">
        <v>157</v>
      </c>
      <c r="L12" s="134" t="s">
        <v>117</v>
      </c>
      <c r="M12" s="4" t="s">
        <v>141</v>
      </c>
      <c r="N12" s="4"/>
      <c r="O12" s="4"/>
      <c r="P12" s="60"/>
      <c r="Q12" s="75"/>
      <c r="R12" s="75"/>
      <c r="S12" s="75"/>
      <c r="T12" s="75"/>
      <c r="U12" s="75"/>
      <c r="V12" s="75"/>
      <c r="W12" s="75"/>
      <c r="X12" s="75"/>
      <c r="Y12" s="75"/>
    </row>
    <row r="13" spans="1:25" ht="16" thickBot="1">
      <c r="C13" s="23"/>
      <c r="D13" s="133">
        <f>D12/3.6</f>
        <v>2.7777777777777777</v>
      </c>
      <c r="E13" s="24" t="s">
        <v>230</v>
      </c>
      <c r="L13" s="88" t="s">
        <v>140</v>
      </c>
      <c r="M13" s="84" t="s">
        <v>142</v>
      </c>
      <c r="N13" s="84"/>
      <c r="O13" s="84"/>
      <c r="P13" s="93"/>
      <c r="Q13" s="75"/>
      <c r="R13" s="75"/>
      <c r="S13" s="75"/>
      <c r="T13" s="75"/>
      <c r="U13" s="75"/>
      <c r="V13" s="75"/>
      <c r="W13" s="75"/>
      <c r="X13" s="75"/>
      <c r="Y13" s="75"/>
    </row>
    <row r="14" spans="1:25">
      <c r="C14" s="136" t="s">
        <v>231</v>
      </c>
      <c r="D14" s="137">
        <f>D3/D13</f>
        <v>9.7662817551963048</v>
      </c>
      <c r="E14" s="138" t="s">
        <v>1</v>
      </c>
      <c r="H14" t="s">
        <v>232</v>
      </c>
      <c r="I14" s="27">
        <f>(M5*M7/(M6*2))*D13*D13</f>
        <v>3.5365226337448559</v>
      </c>
      <c r="J14" t="s">
        <v>165</v>
      </c>
      <c r="M14" s="1"/>
      <c r="N14" s="1"/>
      <c r="O14" s="1"/>
      <c r="P14" s="29"/>
      <c r="Q14" s="75"/>
      <c r="R14" s="75"/>
      <c r="S14" s="75"/>
      <c r="T14" s="75"/>
      <c r="U14" s="75"/>
      <c r="V14" s="75"/>
      <c r="W14" s="75"/>
      <c r="X14" s="75"/>
      <c r="Y14" s="75"/>
    </row>
    <row r="15" spans="1:25">
      <c r="C15" s="1"/>
      <c r="D15" s="133"/>
      <c r="E15" s="1"/>
      <c r="H15" t="s">
        <v>234</v>
      </c>
      <c r="I15" s="27">
        <f>I14*D13</f>
        <v>9.8236739826245998</v>
      </c>
      <c r="J15" t="s">
        <v>181</v>
      </c>
      <c r="K15" t="s">
        <v>235</v>
      </c>
      <c r="M15" s="1"/>
      <c r="N15" s="1"/>
      <c r="O15" s="1"/>
      <c r="P15" s="29"/>
      <c r="Q15" s="75"/>
      <c r="R15" s="75"/>
      <c r="S15" s="75"/>
      <c r="T15" s="75"/>
      <c r="U15" s="75"/>
      <c r="V15" s="75"/>
      <c r="W15" s="75"/>
      <c r="X15" s="75"/>
      <c r="Y15" s="75"/>
    </row>
    <row r="16" spans="1:25">
      <c r="C16" s="1"/>
      <c r="D16" s="133"/>
      <c r="E16" s="1"/>
      <c r="H16" t="s">
        <v>236</v>
      </c>
      <c r="I16" s="27">
        <f>M2*D13*D13/2</f>
        <v>385.80246913580243</v>
      </c>
      <c r="J16" t="s">
        <v>238</v>
      </c>
      <c r="K16" t="s">
        <v>237</v>
      </c>
      <c r="M16" s="1"/>
      <c r="N16" s="1"/>
      <c r="O16" s="1"/>
      <c r="P16" s="29"/>
      <c r="Q16" s="75"/>
      <c r="R16" s="75"/>
      <c r="S16" s="75"/>
      <c r="T16" s="75"/>
      <c r="U16" s="75"/>
      <c r="V16" s="75"/>
      <c r="W16" s="75"/>
      <c r="X16" s="75"/>
      <c r="Y16" s="75"/>
    </row>
    <row r="17" spans="1:2610">
      <c r="C17" s="1"/>
      <c r="D17" s="133"/>
      <c r="E17" s="1"/>
      <c r="I17" s="27"/>
      <c r="M17" s="1"/>
      <c r="N17" s="1"/>
      <c r="O17" s="1"/>
      <c r="P17" s="29"/>
      <c r="Q17" s="75"/>
      <c r="R17" s="75"/>
      <c r="S17" s="75"/>
      <c r="T17" s="75"/>
      <c r="U17" s="75"/>
      <c r="V17" s="75"/>
      <c r="W17" s="75"/>
      <c r="X17" s="75"/>
      <c r="Y17" s="75"/>
    </row>
    <row r="18" spans="1:2610">
      <c r="C18" s="1"/>
      <c r="D18" s="133"/>
      <c r="E18" s="1"/>
      <c r="I18" s="27" t="s">
        <v>245</v>
      </c>
      <c r="J18" s="144">
        <f>J2620</f>
        <v>336474.84976351913</v>
      </c>
      <c r="K18" s="144">
        <f>K2620</f>
        <v>1158484.2849972649</v>
      </c>
      <c r="M18" s="1"/>
      <c r="N18" s="1"/>
      <c r="O18" s="1"/>
      <c r="P18" s="29"/>
      <c r="Q18" s="75"/>
      <c r="R18" s="75"/>
      <c r="S18" s="75"/>
      <c r="T18" s="75"/>
      <c r="U18" s="75"/>
      <c r="V18" s="75"/>
      <c r="W18" s="75"/>
      <c r="X18" s="75"/>
      <c r="Y18" s="75"/>
    </row>
    <row r="19" spans="1:2610">
      <c r="C19" s="1"/>
      <c r="D19" s="133"/>
      <c r="E19" s="1"/>
      <c r="I19" s="27" t="s">
        <v>246</v>
      </c>
      <c r="J19" s="144">
        <f>J18/3600</f>
        <v>93.465236045421975</v>
      </c>
      <c r="K19" s="144">
        <f>K18/3600</f>
        <v>321.80119027701801</v>
      </c>
      <c r="M19" s="1"/>
      <c r="N19" s="1"/>
      <c r="O19" s="1"/>
      <c r="P19" s="29"/>
      <c r="Q19" s="75"/>
      <c r="R19" s="75"/>
      <c r="S19" s="75"/>
      <c r="T19" s="75"/>
      <c r="U19" s="75"/>
      <c r="V19" s="75"/>
      <c r="W19" s="75"/>
      <c r="X19" s="75"/>
      <c r="Y19" s="75"/>
    </row>
    <row r="20" spans="1:2610">
      <c r="J20" t="s">
        <v>243</v>
      </c>
      <c r="K20" t="s">
        <v>244</v>
      </c>
      <c r="L20" s="29"/>
      <c r="M20" s="1"/>
      <c r="N20" s="1"/>
      <c r="O20" s="1"/>
      <c r="P20" s="29"/>
      <c r="Q20" s="75"/>
      <c r="R20" s="75"/>
      <c r="S20" s="75"/>
      <c r="T20" s="75"/>
      <c r="U20" s="75"/>
      <c r="V20" s="75"/>
      <c r="W20" s="75"/>
      <c r="X20" s="75"/>
      <c r="Y20" s="75"/>
    </row>
    <row r="21" spans="1:2610">
      <c r="A21" t="s">
        <v>0</v>
      </c>
      <c r="B21" t="s">
        <v>128</v>
      </c>
      <c r="C21" s="26" t="s">
        <v>159</v>
      </c>
      <c r="D21" s="26" t="s">
        <v>158</v>
      </c>
      <c r="E21" s="2" t="s">
        <v>227</v>
      </c>
      <c r="F21" s="2" t="s">
        <v>38</v>
      </c>
      <c r="G21" t="s">
        <v>233</v>
      </c>
      <c r="H21" t="s">
        <v>239</v>
      </c>
      <c r="I21" t="s">
        <v>240</v>
      </c>
      <c r="J21" s="2" t="s">
        <v>241</v>
      </c>
      <c r="K21" t="s">
        <v>242</v>
      </c>
      <c r="Q21" s="7"/>
      <c r="R21" s="7"/>
      <c r="S21" s="7"/>
      <c r="T21" s="7"/>
      <c r="U21" s="7"/>
      <c r="V21" s="7"/>
      <c r="W21" s="7"/>
      <c r="X21" s="7"/>
      <c r="Y21" s="7"/>
    </row>
    <row r="22" spans="1:2610">
      <c r="A22" s="12">
        <v>-1</v>
      </c>
      <c r="B22" s="12"/>
      <c r="C22" s="73">
        <v>420</v>
      </c>
      <c r="D22" s="140">
        <v>0</v>
      </c>
      <c r="E22" s="12">
        <v>0</v>
      </c>
      <c r="F22" s="141"/>
      <c r="G22" s="10"/>
      <c r="H22" s="14">
        <f>I15</f>
        <v>9.8236739826245998</v>
      </c>
      <c r="I22" s="14">
        <f>I15</f>
        <v>9.8236739826245998</v>
      </c>
      <c r="J22" s="2">
        <v>0</v>
      </c>
      <c r="K22" s="2">
        <v>0</v>
      </c>
      <c r="Q22" s="7"/>
      <c r="R22" s="7"/>
      <c r="S22" s="7"/>
      <c r="T22" s="7"/>
      <c r="U22" s="7"/>
      <c r="V22" s="7"/>
      <c r="W22" s="7"/>
      <c r="X22" s="7"/>
      <c r="Y22" s="7"/>
    </row>
    <row r="23" spans="1:2610">
      <c r="A23" s="2">
        <v>0</v>
      </c>
      <c r="B23" s="70">
        <v>0</v>
      </c>
      <c r="C23" s="74">
        <v>420</v>
      </c>
      <c r="D23" s="95">
        <f>(C23-C22)/$D$3</f>
        <v>0</v>
      </c>
      <c r="E23" s="131">
        <f>($M$3*$M$2*D23+E22)/2</f>
        <v>0</v>
      </c>
      <c r="F23" s="129">
        <f>B23/$D$13</f>
        <v>0</v>
      </c>
      <c r="G23" s="132">
        <f t="shared" ref="G23:G86" si="0">E23+$I$14</f>
        <v>3.5365226337448559</v>
      </c>
      <c r="H23" s="131">
        <f>G23*$D$13</f>
        <v>9.8236739826245998</v>
      </c>
      <c r="I23" s="131">
        <f>IF(H23&gt;0,H23,0)</f>
        <v>9.8236739826245998</v>
      </c>
      <c r="J23" s="70">
        <f>H23*$D$14+J22</f>
        <v>95.940767985503257</v>
      </c>
      <c r="K23" s="70">
        <f>I23*$D$14+K22</f>
        <v>95.940767985503257</v>
      </c>
      <c r="L23" s="70"/>
      <c r="M23" s="70"/>
      <c r="N23" s="70"/>
      <c r="O23" s="70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/>
      <c r="BM23" s="70"/>
      <c r="BN23" s="70"/>
      <c r="BO23" s="70"/>
      <c r="BP23" s="70"/>
      <c r="BQ23" s="70"/>
      <c r="BR23" s="70"/>
      <c r="BS23" s="70"/>
      <c r="BT23" s="70"/>
      <c r="BU23" s="70"/>
      <c r="BV23" s="70"/>
      <c r="BW23" s="70"/>
      <c r="BX23" s="70"/>
      <c r="BY23" s="70"/>
      <c r="BZ23" s="70"/>
      <c r="CA23" s="70"/>
      <c r="CB23" s="70"/>
      <c r="CC23" s="70"/>
      <c r="CD23" s="70"/>
      <c r="CE23" s="70"/>
      <c r="CF23" s="70"/>
      <c r="CG23" s="70"/>
      <c r="CH23" s="70"/>
      <c r="CI23" s="70"/>
      <c r="CJ23" s="70"/>
      <c r="CK23" s="70"/>
      <c r="CL23" s="70"/>
      <c r="CM23" s="70"/>
      <c r="CN23" s="70"/>
      <c r="CO23" s="70"/>
      <c r="CP23" s="70"/>
      <c r="CQ23" s="70"/>
      <c r="CR23" s="70"/>
      <c r="CS23" s="70"/>
      <c r="CT23" s="70"/>
      <c r="CU23" s="70"/>
      <c r="CV23" s="70"/>
      <c r="CW23" s="70"/>
      <c r="CX23" s="70"/>
      <c r="CY23" s="70"/>
      <c r="CZ23" s="70"/>
      <c r="DA23" s="70"/>
      <c r="DB23" s="70"/>
      <c r="DC23" s="70"/>
      <c r="DD23" s="70"/>
      <c r="DE23" s="70"/>
      <c r="DF23" s="70"/>
      <c r="DG23" s="70"/>
      <c r="DH23" s="70"/>
      <c r="DI23" s="70"/>
      <c r="DJ23" s="70"/>
      <c r="DK23" s="70"/>
      <c r="DL23" s="70"/>
      <c r="DM23" s="70"/>
      <c r="DN23" s="70"/>
      <c r="DO23" s="70"/>
      <c r="DP23" s="70"/>
      <c r="DQ23" s="70"/>
      <c r="DR23" s="70"/>
      <c r="DS23" s="70"/>
      <c r="DT23" s="70"/>
      <c r="DU23" s="70"/>
      <c r="DV23" s="70"/>
      <c r="DW23" s="70"/>
      <c r="DX23" s="70"/>
      <c r="DY23" s="70"/>
      <c r="DZ23" s="70"/>
      <c r="EA23" s="70"/>
      <c r="EB23" s="70"/>
      <c r="EC23" s="70"/>
      <c r="ED23" s="70"/>
      <c r="EE23" s="70"/>
      <c r="EF23" s="70"/>
      <c r="EG23" s="70"/>
      <c r="EH23" s="70"/>
      <c r="EI23" s="70"/>
      <c r="EJ23" s="70"/>
      <c r="EK23" s="70"/>
      <c r="EL23" s="70"/>
      <c r="EM23" s="70"/>
      <c r="EN23" s="70"/>
      <c r="EO23" s="70"/>
      <c r="EP23" s="70"/>
      <c r="EQ23" s="70"/>
      <c r="ER23" s="70"/>
      <c r="ES23" s="70"/>
      <c r="ET23" s="70"/>
      <c r="EU23" s="70"/>
      <c r="EV23" s="70"/>
      <c r="EW23" s="70"/>
      <c r="EX23" s="70"/>
      <c r="EY23" s="70"/>
      <c r="EZ23" s="70"/>
      <c r="FA23" s="70"/>
      <c r="FB23" s="70"/>
      <c r="FC23" s="70"/>
      <c r="FD23" s="70"/>
      <c r="FE23" s="70"/>
      <c r="FF23" s="70"/>
      <c r="FG23" s="70"/>
      <c r="FH23" s="70"/>
      <c r="FI23" s="70"/>
      <c r="FJ23" s="70"/>
      <c r="FK23" s="70"/>
      <c r="FL23" s="70"/>
      <c r="FM23" s="70"/>
      <c r="FN23" s="70"/>
      <c r="FO23" s="70"/>
      <c r="FP23" s="70"/>
      <c r="FQ23" s="70"/>
      <c r="FR23" s="70"/>
      <c r="FS23" s="70"/>
      <c r="FT23" s="70"/>
      <c r="FU23" s="70"/>
      <c r="FV23" s="70"/>
      <c r="FW23" s="70"/>
      <c r="FX23" s="70"/>
      <c r="FY23" s="70"/>
      <c r="FZ23" s="70"/>
      <c r="GA23" s="70"/>
      <c r="GB23" s="70"/>
      <c r="GC23" s="70"/>
      <c r="GD23" s="70"/>
      <c r="GE23" s="70"/>
      <c r="GF23" s="70"/>
      <c r="GG23" s="70"/>
      <c r="GH23" s="70"/>
      <c r="GI23" s="70"/>
      <c r="GJ23" s="70"/>
      <c r="GK23" s="70"/>
      <c r="GL23" s="70"/>
      <c r="GM23" s="70"/>
      <c r="GN23" s="70"/>
      <c r="GO23" s="70"/>
      <c r="GP23" s="70"/>
      <c r="GQ23" s="70"/>
      <c r="GR23" s="70"/>
      <c r="GS23" s="70"/>
      <c r="GT23" s="70"/>
      <c r="GU23" s="70"/>
      <c r="GV23" s="70"/>
      <c r="GW23" s="70"/>
      <c r="GX23" s="70"/>
      <c r="GY23" s="70"/>
      <c r="GZ23" s="70"/>
      <c r="HA23" s="70"/>
      <c r="HB23" s="70"/>
      <c r="HC23" s="70"/>
      <c r="HD23" s="70"/>
      <c r="HE23" s="70"/>
      <c r="HF23" s="70"/>
      <c r="HG23" s="70"/>
      <c r="HH23" s="70"/>
      <c r="HI23" s="70"/>
      <c r="HJ23" s="70"/>
      <c r="HK23" s="70"/>
      <c r="HL23" s="70"/>
      <c r="HM23" s="70"/>
      <c r="HN23" s="70"/>
      <c r="HO23" s="70"/>
      <c r="HP23" s="70"/>
      <c r="HQ23" s="70"/>
      <c r="HR23" s="70"/>
      <c r="HS23" s="70"/>
      <c r="HT23" s="70"/>
      <c r="HU23" s="70"/>
      <c r="HV23" s="70"/>
      <c r="HW23" s="70"/>
      <c r="HX23" s="70"/>
      <c r="HY23" s="70"/>
      <c r="HZ23" s="70"/>
      <c r="IA23" s="70"/>
      <c r="IB23" s="70"/>
      <c r="IC23" s="70"/>
      <c r="ID23" s="70"/>
      <c r="IE23" s="70"/>
      <c r="IF23" s="70"/>
      <c r="IG23" s="70"/>
      <c r="IH23" s="70"/>
      <c r="II23" s="70"/>
      <c r="IJ23" s="70"/>
      <c r="IK23" s="70"/>
      <c r="IL23" s="70"/>
      <c r="IM23" s="70"/>
      <c r="IN23" s="70"/>
      <c r="IO23" s="70"/>
      <c r="IP23" s="70"/>
      <c r="IQ23" s="70"/>
      <c r="IR23" s="70"/>
      <c r="IS23" s="70"/>
      <c r="IT23" s="70"/>
      <c r="IU23" s="70"/>
      <c r="IV23" s="70"/>
      <c r="IW23" s="70"/>
      <c r="IX23" s="70"/>
      <c r="IY23" s="70"/>
      <c r="IZ23" s="70"/>
      <c r="JA23" s="70"/>
      <c r="JB23" s="70"/>
      <c r="JC23" s="70"/>
      <c r="JD23" s="70"/>
      <c r="JE23" s="70"/>
      <c r="JF23" s="70"/>
      <c r="JG23" s="70"/>
      <c r="JH23" s="70"/>
      <c r="JI23" s="70"/>
      <c r="JJ23" s="70"/>
      <c r="JK23" s="70"/>
      <c r="JL23" s="70"/>
      <c r="JM23" s="70"/>
      <c r="JN23" s="70"/>
      <c r="JO23" s="70"/>
      <c r="JP23" s="70"/>
      <c r="JQ23" s="70"/>
      <c r="JR23" s="70"/>
      <c r="JS23" s="70"/>
      <c r="JT23" s="70"/>
      <c r="JU23" s="70"/>
      <c r="JV23" s="70"/>
      <c r="JW23" s="70"/>
      <c r="JX23" s="70"/>
      <c r="JY23" s="70"/>
      <c r="JZ23" s="70"/>
      <c r="KA23" s="70"/>
      <c r="KB23" s="70"/>
      <c r="KC23" s="70"/>
      <c r="KD23" s="70"/>
      <c r="KE23" s="70"/>
      <c r="KF23" s="70"/>
      <c r="KG23" s="70"/>
      <c r="KH23" s="70"/>
      <c r="KI23" s="70"/>
      <c r="KJ23" s="70"/>
      <c r="KK23" s="70"/>
      <c r="KL23" s="70"/>
      <c r="KM23" s="70"/>
      <c r="KN23" s="70"/>
      <c r="KO23" s="70"/>
      <c r="KP23" s="70"/>
      <c r="KQ23" s="70"/>
      <c r="KR23" s="70"/>
      <c r="KS23" s="70"/>
      <c r="KT23" s="70"/>
      <c r="KU23" s="70"/>
      <c r="KV23" s="70"/>
      <c r="KW23" s="70"/>
      <c r="KX23" s="70"/>
      <c r="KY23" s="70"/>
      <c r="KZ23" s="70"/>
      <c r="LA23" s="70"/>
      <c r="LB23" s="70"/>
      <c r="LC23" s="70"/>
      <c r="LD23" s="70"/>
      <c r="LE23" s="70"/>
      <c r="LF23" s="70"/>
      <c r="LG23" s="70"/>
      <c r="LH23" s="70"/>
      <c r="LI23" s="70"/>
      <c r="LJ23" s="70"/>
      <c r="LK23" s="70"/>
      <c r="LL23" s="70"/>
      <c r="LM23" s="70"/>
      <c r="LN23" s="70"/>
      <c r="LO23" s="70"/>
      <c r="LP23" s="70"/>
      <c r="LQ23" s="70"/>
      <c r="LR23" s="70"/>
      <c r="LS23" s="70"/>
      <c r="LT23" s="70"/>
      <c r="LU23" s="70"/>
      <c r="LV23" s="70"/>
      <c r="LW23" s="70"/>
      <c r="LX23" s="70"/>
      <c r="LY23" s="70"/>
      <c r="LZ23" s="70"/>
      <c r="MA23" s="70"/>
      <c r="MB23" s="70"/>
      <c r="MC23" s="70"/>
      <c r="MD23" s="70"/>
      <c r="ME23" s="70"/>
      <c r="MF23" s="70"/>
      <c r="MG23" s="70"/>
      <c r="MH23" s="70"/>
      <c r="MI23" s="70"/>
      <c r="MJ23" s="70"/>
      <c r="MK23" s="70"/>
      <c r="ML23" s="70"/>
      <c r="MM23" s="70"/>
      <c r="MN23" s="70"/>
      <c r="MO23" s="70"/>
      <c r="MP23" s="70"/>
      <c r="MQ23" s="70"/>
      <c r="MR23" s="70"/>
      <c r="MS23" s="70"/>
      <c r="MT23" s="70"/>
      <c r="MU23" s="70"/>
      <c r="MV23" s="70"/>
      <c r="MW23" s="70"/>
      <c r="MX23" s="70"/>
      <c r="MY23" s="70"/>
      <c r="MZ23" s="70"/>
      <c r="NA23" s="70"/>
      <c r="NB23" s="70"/>
      <c r="NC23" s="70"/>
      <c r="ND23" s="70"/>
      <c r="NE23" s="70"/>
      <c r="NF23" s="70"/>
      <c r="NG23" s="70"/>
      <c r="NH23" s="70"/>
      <c r="NI23" s="70"/>
      <c r="NJ23" s="70"/>
      <c r="NK23" s="70"/>
      <c r="NL23" s="70"/>
      <c r="NM23" s="70"/>
      <c r="NN23" s="70"/>
      <c r="NO23" s="70"/>
      <c r="NP23" s="70"/>
      <c r="NQ23" s="70"/>
      <c r="NR23" s="70"/>
      <c r="NS23" s="70"/>
      <c r="NT23" s="70"/>
      <c r="NU23" s="70"/>
      <c r="NV23" s="70"/>
      <c r="NW23" s="70"/>
      <c r="NX23" s="70"/>
      <c r="NY23" s="70"/>
      <c r="NZ23" s="70"/>
      <c r="OA23" s="70"/>
      <c r="OB23" s="70"/>
      <c r="OC23" s="70"/>
      <c r="OD23" s="70"/>
      <c r="OE23" s="70"/>
      <c r="OF23" s="70"/>
      <c r="OG23" s="70"/>
      <c r="OH23" s="70"/>
      <c r="OI23" s="70"/>
      <c r="OJ23" s="70"/>
      <c r="OK23" s="70"/>
      <c r="OL23" s="70"/>
      <c r="OM23" s="70"/>
      <c r="ON23" s="70"/>
      <c r="OO23" s="70"/>
      <c r="OP23" s="70"/>
      <c r="OQ23" s="70"/>
      <c r="OR23" s="70"/>
      <c r="OS23" s="70"/>
      <c r="OT23" s="70"/>
      <c r="OU23" s="70"/>
      <c r="OV23" s="70"/>
      <c r="OW23" s="70"/>
      <c r="OX23" s="70"/>
      <c r="OY23" s="70"/>
      <c r="OZ23" s="70"/>
      <c r="PA23" s="70"/>
      <c r="PB23" s="70"/>
      <c r="PC23" s="70"/>
      <c r="PD23" s="70"/>
      <c r="PE23" s="70"/>
      <c r="PF23" s="70"/>
      <c r="PG23" s="70"/>
      <c r="PH23" s="70"/>
      <c r="PI23" s="70"/>
      <c r="PJ23" s="70"/>
      <c r="PK23" s="70"/>
      <c r="PL23" s="70"/>
      <c r="PM23" s="70"/>
      <c r="PN23" s="70"/>
      <c r="PO23" s="70"/>
      <c r="PP23" s="70"/>
      <c r="PQ23" s="70"/>
      <c r="PR23" s="70"/>
      <c r="PS23" s="70"/>
      <c r="PT23" s="70"/>
      <c r="PU23" s="70"/>
      <c r="PV23" s="70"/>
      <c r="PW23" s="70"/>
      <c r="PX23" s="70"/>
      <c r="PY23" s="70"/>
      <c r="PZ23" s="70"/>
      <c r="QA23" s="70"/>
      <c r="QB23" s="70"/>
      <c r="QC23" s="70"/>
      <c r="QD23" s="70"/>
      <c r="QE23" s="70"/>
      <c r="QF23" s="70"/>
      <c r="QG23" s="70"/>
      <c r="QH23" s="70"/>
      <c r="QI23" s="70"/>
      <c r="QJ23" s="70"/>
      <c r="QK23" s="70"/>
      <c r="QL23" s="70"/>
      <c r="QM23" s="70"/>
      <c r="QN23" s="70"/>
      <c r="QO23" s="70"/>
      <c r="QP23" s="70"/>
      <c r="QQ23" s="70"/>
      <c r="QR23" s="70"/>
      <c r="QS23" s="70"/>
      <c r="QT23" s="70"/>
      <c r="QU23" s="70"/>
      <c r="QV23" s="70"/>
      <c r="QW23" s="70"/>
      <c r="QX23" s="70"/>
      <c r="QY23" s="70"/>
      <c r="QZ23" s="70"/>
      <c r="RA23" s="70"/>
      <c r="RB23" s="70"/>
      <c r="RC23" s="70"/>
      <c r="RD23" s="70"/>
      <c r="RE23" s="70"/>
      <c r="RF23" s="70"/>
      <c r="RG23" s="70"/>
      <c r="RH23" s="70"/>
      <c r="RI23" s="70"/>
      <c r="RJ23" s="70"/>
      <c r="RK23" s="70"/>
      <c r="RL23" s="70"/>
      <c r="RM23" s="70"/>
      <c r="RN23" s="70"/>
      <c r="RO23" s="70"/>
      <c r="RP23" s="70"/>
      <c r="RQ23" s="70"/>
      <c r="RR23" s="70"/>
      <c r="RS23" s="70"/>
      <c r="RT23" s="70"/>
      <c r="RU23" s="70"/>
      <c r="RV23" s="70"/>
      <c r="RW23" s="70"/>
      <c r="RX23" s="70"/>
      <c r="RY23" s="70"/>
      <c r="RZ23" s="70"/>
      <c r="SA23" s="70"/>
      <c r="SB23" s="70"/>
      <c r="SC23" s="70"/>
      <c r="SD23" s="70"/>
      <c r="SE23" s="70"/>
      <c r="SF23" s="70"/>
      <c r="SG23" s="70"/>
      <c r="SH23" s="70"/>
      <c r="SI23" s="70"/>
      <c r="SJ23" s="70"/>
      <c r="SK23" s="70"/>
      <c r="SL23" s="70"/>
      <c r="SM23" s="70"/>
      <c r="SN23" s="70"/>
      <c r="SO23" s="70"/>
      <c r="SP23" s="70"/>
      <c r="SQ23" s="70"/>
      <c r="SR23" s="70"/>
      <c r="SS23" s="70"/>
      <c r="ST23" s="70"/>
      <c r="SU23" s="70"/>
      <c r="SV23" s="70"/>
      <c r="SW23" s="70"/>
      <c r="SX23" s="70"/>
      <c r="SY23" s="70"/>
      <c r="SZ23" s="70"/>
      <c r="TA23" s="70"/>
      <c r="TB23" s="70"/>
      <c r="TC23" s="70"/>
      <c r="TD23" s="70"/>
      <c r="TE23" s="70"/>
      <c r="TF23" s="70"/>
      <c r="TG23" s="70"/>
      <c r="TH23" s="70"/>
      <c r="TI23" s="70"/>
      <c r="TJ23" s="70"/>
      <c r="TK23" s="70"/>
      <c r="TL23" s="70"/>
      <c r="TM23" s="70"/>
      <c r="TN23" s="70"/>
      <c r="TO23" s="70"/>
      <c r="TP23" s="70"/>
      <c r="TQ23" s="70"/>
      <c r="TR23" s="70"/>
      <c r="TS23" s="70"/>
      <c r="TT23" s="70"/>
      <c r="TU23" s="70"/>
      <c r="TV23" s="70"/>
      <c r="TW23" s="70"/>
      <c r="TX23" s="70"/>
      <c r="TY23" s="70"/>
      <c r="TZ23" s="70"/>
      <c r="UA23" s="70"/>
      <c r="UB23" s="70"/>
      <c r="UC23" s="70"/>
      <c r="UD23" s="70"/>
      <c r="UE23" s="70"/>
      <c r="UF23" s="70"/>
      <c r="UG23" s="70"/>
      <c r="UH23" s="70"/>
      <c r="UI23" s="70"/>
      <c r="UJ23" s="70"/>
      <c r="UK23" s="70"/>
      <c r="UL23" s="70"/>
      <c r="UM23" s="70"/>
      <c r="UN23" s="70"/>
      <c r="UO23" s="70"/>
      <c r="UP23" s="70"/>
      <c r="UQ23" s="70"/>
      <c r="UR23" s="70"/>
      <c r="US23" s="70"/>
      <c r="UT23" s="70"/>
      <c r="UU23" s="70"/>
      <c r="UV23" s="70"/>
      <c r="UW23" s="70"/>
      <c r="UX23" s="70"/>
      <c r="UY23" s="70"/>
      <c r="UZ23" s="70"/>
      <c r="VA23" s="70"/>
      <c r="VB23" s="70"/>
      <c r="VC23" s="70"/>
      <c r="VD23" s="70"/>
      <c r="VE23" s="70"/>
      <c r="VF23" s="70"/>
      <c r="VG23" s="70"/>
      <c r="VH23" s="70"/>
      <c r="VI23" s="70"/>
      <c r="VJ23" s="70"/>
      <c r="VK23" s="70"/>
      <c r="VL23" s="70"/>
      <c r="VM23" s="70"/>
      <c r="VN23" s="70"/>
      <c r="VO23" s="70"/>
      <c r="VP23" s="70"/>
      <c r="VQ23" s="70"/>
      <c r="VR23" s="70"/>
      <c r="VS23" s="70"/>
      <c r="VT23" s="70"/>
      <c r="VU23" s="70"/>
      <c r="VV23" s="70"/>
      <c r="VW23" s="70"/>
      <c r="VX23" s="70"/>
      <c r="VY23" s="70"/>
      <c r="VZ23" s="70"/>
      <c r="WA23" s="70"/>
      <c r="WB23" s="70"/>
      <c r="WC23" s="70"/>
      <c r="WD23" s="70"/>
      <c r="WE23" s="70"/>
      <c r="WF23" s="70"/>
      <c r="WG23" s="70"/>
      <c r="WH23" s="70"/>
      <c r="WI23" s="70"/>
      <c r="WJ23" s="70"/>
      <c r="WK23" s="70"/>
      <c r="WL23" s="70"/>
      <c r="WM23" s="70"/>
      <c r="WN23" s="70"/>
      <c r="WO23" s="70"/>
      <c r="WP23" s="70"/>
      <c r="WQ23" s="70"/>
      <c r="WR23" s="70"/>
      <c r="WS23" s="70"/>
      <c r="WT23" s="70"/>
      <c r="WU23" s="70"/>
      <c r="WV23" s="70"/>
      <c r="WW23" s="70"/>
      <c r="WX23" s="70"/>
      <c r="WY23" s="70"/>
      <c r="WZ23" s="70"/>
      <c r="XA23" s="70"/>
      <c r="XB23" s="70"/>
      <c r="XC23" s="70"/>
      <c r="XD23" s="70"/>
      <c r="XE23" s="70"/>
      <c r="XF23" s="70"/>
      <c r="XG23" s="70"/>
      <c r="XH23" s="70"/>
      <c r="XI23" s="70"/>
      <c r="XJ23" s="70"/>
      <c r="XK23" s="70"/>
      <c r="XL23" s="70"/>
      <c r="XM23" s="70"/>
      <c r="XN23" s="70"/>
      <c r="XO23" s="70"/>
      <c r="XP23" s="70"/>
      <c r="XQ23" s="70"/>
      <c r="XR23" s="70"/>
      <c r="XS23" s="70"/>
      <c r="XT23" s="70"/>
      <c r="XU23" s="70"/>
      <c r="XV23" s="70"/>
      <c r="XW23" s="70"/>
      <c r="XX23" s="70"/>
      <c r="XY23" s="70"/>
      <c r="XZ23" s="70"/>
      <c r="YA23" s="70"/>
      <c r="YB23" s="70"/>
      <c r="YC23" s="70"/>
      <c r="YD23" s="70"/>
      <c r="YE23" s="70"/>
      <c r="YF23" s="70"/>
      <c r="YG23" s="70"/>
      <c r="YH23" s="70"/>
      <c r="YI23" s="70"/>
      <c r="YJ23" s="70"/>
      <c r="YK23" s="70"/>
      <c r="YL23" s="70"/>
      <c r="YM23" s="70"/>
      <c r="YN23" s="70"/>
      <c r="YO23" s="70"/>
      <c r="YP23" s="70"/>
      <c r="YQ23" s="70"/>
      <c r="YR23" s="70"/>
      <c r="YS23" s="70"/>
      <c r="YT23" s="70"/>
      <c r="YU23" s="70"/>
      <c r="YV23" s="70"/>
      <c r="YW23" s="70"/>
      <c r="YX23" s="70"/>
      <c r="YY23" s="70"/>
      <c r="YZ23" s="70"/>
      <c r="ZA23" s="70"/>
      <c r="ZB23" s="70"/>
      <c r="ZC23" s="70"/>
      <c r="ZD23" s="70"/>
      <c r="ZE23" s="70"/>
      <c r="ZF23" s="70"/>
      <c r="ZG23" s="70"/>
      <c r="ZH23" s="70"/>
      <c r="ZI23" s="70"/>
      <c r="ZJ23" s="70"/>
      <c r="ZK23" s="70"/>
      <c r="ZL23" s="70"/>
      <c r="ZM23" s="70"/>
      <c r="ZN23" s="70"/>
      <c r="ZO23" s="70"/>
      <c r="ZP23" s="70"/>
      <c r="ZQ23" s="70"/>
      <c r="ZR23" s="70"/>
      <c r="ZS23" s="70"/>
      <c r="ZT23" s="70"/>
      <c r="ZU23" s="70"/>
      <c r="ZV23" s="70"/>
      <c r="ZW23" s="70"/>
      <c r="ZX23" s="70"/>
      <c r="ZY23" s="70"/>
      <c r="ZZ23" s="70"/>
      <c r="AAA23" s="70"/>
      <c r="AAB23" s="70"/>
      <c r="AAC23" s="70"/>
      <c r="AAD23" s="70"/>
      <c r="AAE23" s="70"/>
      <c r="AAF23" s="70"/>
      <c r="AAG23" s="70"/>
      <c r="AAH23" s="70"/>
      <c r="AAI23" s="70"/>
      <c r="AAJ23" s="70"/>
      <c r="AAK23" s="70"/>
      <c r="AAL23" s="70"/>
      <c r="AAM23" s="70"/>
      <c r="AAN23" s="70"/>
      <c r="AAO23" s="70"/>
      <c r="AAP23" s="70"/>
      <c r="AAQ23" s="70"/>
      <c r="AAR23" s="70"/>
      <c r="AAS23" s="70"/>
      <c r="AAT23" s="70"/>
      <c r="AAU23" s="70"/>
      <c r="AAV23" s="70"/>
      <c r="AAW23" s="70"/>
      <c r="AAX23" s="70"/>
      <c r="AAY23" s="70"/>
      <c r="AAZ23" s="70"/>
      <c r="ABA23" s="70"/>
      <c r="ABB23" s="70"/>
      <c r="ABC23" s="70"/>
      <c r="ABD23" s="70"/>
      <c r="ABE23" s="70"/>
      <c r="ABF23" s="70"/>
      <c r="ABG23" s="70"/>
      <c r="ABH23" s="70"/>
      <c r="ABI23" s="70"/>
      <c r="ABJ23" s="70"/>
      <c r="ABK23" s="70"/>
      <c r="ABL23" s="70"/>
      <c r="ABM23" s="70"/>
      <c r="ABN23" s="70"/>
      <c r="ABO23" s="70"/>
      <c r="ABP23" s="70"/>
      <c r="ABQ23" s="70"/>
      <c r="ABR23" s="70"/>
      <c r="ABS23" s="70"/>
      <c r="ABT23" s="70"/>
      <c r="ABU23" s="70"/>
      <c r="ABV23" s="70"/>
      <c r="ABW23" s="70"/>
      <c r="ABX23" s="70"/>
      <c r="ABY23" s="70"/>
      <c r="ABZ23" s="70"/>
      <c r="ACA23" s="70"/>
      <c r="ACB23" s="70"/>
      <c r="ACC23" s="70"/>
      <c r="ACD23" s="70"/>
      <c r="ACE23" s="70"/>
      <c r="ACF23" s="70"/>
      <c r="ACG23" s="70"/>
      <c r="ACH23" s="70"/>
      <c r="ACI23" s="70"/>
      <c r="ACJ23" s="70"/>
      <c r="ACK23" s="70"/>
      <c r="ACL23" s="70"/>
      <c r="ACM23" s="70"/>
      <c r="ACN23" s="70"/>
      <c r="ACO23" s="70"/>
      <c r="ACP23" s="70"/>
      <c r="ACQ23" s="70"/>
      <c r="ACR23" s="70"/>
      <c r="ACS23" s="70"/>
      <c r="ACT23" s="70"/>
      <c r="ACU23" s="70"/>
      <c r="ACV23" s="70"/>
      <c r="ACW23" s="70"/>
      <c r="ACX23" s="70"/>
      <c r="ACY23" s="70"/>
      <c r="ACZ23" s="70"/>
      <c r="ADA23" s="70"/>
      <c r="ADB23" s="70"/>
      <c r="ADC23" s="70"/>
      <c r="ADD23" s="70"/>
      <c r="ADE23" s="70"/>
      <c r="ADF23" s="70"/>
      <c r="ADG23" s="70"/>
      <c r="ADH23" s="70"/>
      <c r="ADI23" s="70"/>
      <c r="ADJ23" s="70"/>
      <c r="ADK23" s="70"/>
      <c r="ADL23" s="70"/>
      <c r="ADM23" s="70"/>
      <c r="ADN23" s="70"/>
      <c r="ADO23" s="70"/>
      <c r="ADP23" s="70"/>
      <c r="ADQ23" s="70"/>
      <c r="ADR23" s="70"/>
      <c r="ADS23" s="70"/>
      <c r="ADT23" s="70"/>
      <c r="ADU23" s="70"/>
      <c r="ADV23" s="70"/>
      <c r="ADW23" s="70"/>
      <c r="ADX23" s="70"/>
      <c r="ADY23" s="70"/>
      <c r="ADZ23" s="70"/>
      <c r="AEA23" s="70"/>
      <c r="AEB23" s="70"/>
      <c r="AEC23" s="70"/>
      <c r="AED23" s="70"/>
      <c r="AEE23" s="70"/>
      <c r="AEF23" s="70"/>
      <c r="AEG23" s="70"/>
      <c r="AEH23" s="70"/>
      <c r="AEI23" s="70"/>
      <c r="AEJ23" s="70"/>
      <c r="AEK23" s="70"/>
      <c r="AEL23" s="70"/>
      <c r="AEM23" s="70"/>
      <c r="AEN23" s="70"/>
      <c r="AEO23" s="70"/>
      <c r="AEP23" s="70"/>
      <c r="AEQ23" s="70"/>
      <c r="AER23" s="70"/>
      <c r="AES23" s="70"/>
      <c r="AET23" s="70"/>
      <c r="AEU23" s="70"/>
      <c r="AEV23" s="70"/>
      <c r="AEW23" s="70"/>
      <c r="AEX23" s="70"/>
      <c r="AEY23" s="70"/>
      <c r="AEZ23" s="70"/>
      <c r="AFA23" s="70"/>
      <c r="AFB23" s="70"/>
      <c r="AFC23" s="70"/>
      <c r="AFD23" s="70"/>
      <c r="AFE23" s="70"/>
      <c r="AFF23" s="70"/>
      <c r="AFG23" s="70"/>
      <c r="AFH23" s="70"/>
      <c r="AFI23" s="70"/>
      <c r="AFJ23" s="70"/>
      <c r="AFK23" s="70"/>
      <c r="AFL23" s="70"/>
      <c r="AFM23" s="70"/>
      <c r="AFN23" s="70"/>
      <c r="AFO23" s="70"/>
      <c r="AFP23" s="70"/>
      <c r="AFQ23" s="70"/>
      <c r="AFR23" s="70"/>
      <c r="AFS23" s="70"/>
      <c r="AFT23" s="70"/>
      <c r="AFU23" s="70"/>
      <c r="AFV23" s="70"/>
      <c r="AFW23" s="70"/>
      <c r="AFX23" s="70"/>
      <c r="AFY23" s="70"/>
      <c r="AFZ23" s="70"/>
      <c r="AGA23" s="70"/>
      <c r="AGB23" s="70"/>
      <c r="AGC23" s="70"/>
      <c r="AGD23" s="70"/>
      <c r="AGE23" s="70"/>
      <c r="AGF23" s="70"/>
      <c r="AGG23" s="70"/>
      <c r="AGH23" s="70"/>
      <c r="AGI23" s="70"/>
      <c r="AGJ23" s="70"/>
      <c r="AGK23" s="70"/>
      <c r="AGL23" s="70"/>
      <c r="AGM23" s="70"/>
      <c r="AGN23" s="70"/>
      <c r="AGO23" s="70"/>
      <c r="AGP23" s="70"/>
      <c r="AGQ23" s="70"/>
      <c r="AGR23" s="70"/>
      <c r="AGS23" s="70"/>
      <c r="AGT23" s="70"/>
      <c r="AGU23" s="70"/>
      <c r="AGV23" s="70"/>
      <c r="AGW23" s="70"/>
      <c r="AGX23" s="70"/>
      <c r="AGY23" s="70"/>
      <c r="AGZ23" s="70"/>
      <c r="AHA23" s="70"/>
      <c r="AHB23" s="70"/>
      <c r="AHC23" s="70"/>
      <c r="AHD23" s="70"/>
      <c r="AHE23" s="70"/>
      <c r="AHF23" s="70"/>
      <c r="AHG23" s="70"/>
      <c r="AHH23" s="70"/>
      <c r="AHI23" s="70"/>
      <c r="AHJ23" s="70"/>
      <c r="AHK23" s="70"/>
      <c r="AHL23" s="70"/>
      <c r="AHM23" s="70"/>
      <c r="AHN23" s="70"/>
      <c r="AHO23" s="70"/>
      <c r="AHP23" s="70"/>
      <c r="AHQ23" s="70"/>
      <c r="AHR23" s="70"/>
      <c r="AHS23" s="70"/>
      <c r="AHT23" s="70"/>
      <c r="AHU23" s="70"/>
      <c r="AHV23" s="70"/>
      <c r="AHW23" s="70"/>
      <c r="AHX23" s="70"/>
      <c r="AHY23" s="70"/>
      <c r="AHZ23" s="70"/>
      <c r="AIA23" s="70"/>
      <c r="AIB23" s="70"/>
      <c r="AIC23" s="70"/>
      <c r="AID23" s="70"/>
      <c r="AIE23" s="70"/>
      <c r="AIF23" s="70"/>
      <c r="AIG23" s="70"/>
      <c r="AIH23" s="70"/>
      <c r="AII23" s="70"/>
      <c r="AIJ23" s="70"/>
      <c r="AIK23" s="70"/>
      <c r="AIL23" s="70"/>
      <c r="AIM23" s="70"/>
      <c r="AIN23" s="70"/>
      <c r="AIO23" s="70"/>
      <c r="AIP23" s="70"/>
      <c r="AIQ23" s="70"/>
      <c r="AIR23" s="70"/>
      <c r="AIS23" s="70"/>
      <c r="AIT23" s="70"/>
      <c r="AIU23" s="70"/>
      <c r="AIV23" s="70"/>
      <c r="AIW23" s="70"/>
      <c r="AIX23" s="70"/>
      <c r="AIY23" s="70"/>
      <c r="AIZ23" s="70"/>
      <c r="AJA23" s="70"/>
      <c r="AJB23" s="70"/>
      <c r="AJC23" s="70"/>
      <c r="AJD23" s="70"/>
      <c r="AJE23" s="70"/>
      <c r="AJF23" s="70"/>
      <c r="AJG23" s="70"/>
      <c r="AJH23" s="70"/>
      <c r="AJI23" s="70"/>
      <c r="AJJ23" s="70"/>
      <c r="AJK23" s="70"/>
      <c r="AJL23" s="70"/>
      <c r="AJM23" s="70"/>
      <c r="AJN23" s="70"/>
      <c r="AJO23" s="70"/>
      <c r="AJP23" s="70"/>
      <c r="AJQ23" s="70"/>
      <c r="AJR23" s="70"/>
      <c r="AJS23" s="70"/>
      <c r="AJT23" s="70"/>
      <c r="AJU23" s="70"/>
      <c r="AJV23" s="70"/>
      <c r="AJW23" s="70"/>
      <c r="AJX23" s="70"/>
      <c r="AJY23" s="70"/>
      <c r="AJZ23" s="70"/>
      <c r="AKA23" s="70"/>
      <c r="AKB23" s="70"/>
      <c r="AKC23" s="70"/>
      <c r="AKD23" s="70"/>
      <c r="AKE23" s="70"/>
      <c r="AKF23" s="70"/>
      <c r="AKG23" s="70"/>
      <c r="AKH23" s="70"/>
      <c r="AKI23" s="70"/>
      <c r="AKJ23" s="70"/>
      <c r="AKK23" s="70"/>
      <c r="AKL23" s="70"/>
      <c r="AKM23" s="70"/>
      <c r="AKN23" s="70"/>
      <c r="AKO23" s="70"/>
      <c r="AKP23" s="70"/>
      <c r="AKQ23" s="70"/>
      <c r="AKR23" s="70"/>
      <c r="AKS23" s="70"/>
      <c r="AKT23" s="70"/>
      <c r="AKU23" s="70"/>
      <c r="AKV23" s="70"/>
      <c r="AKW23" s="70"/>
      <c r="AKX23" s="70"/>
      <c r="AKY23" s="70"/>
      <c r="AKZ23" s="70"/>
      <c r="ALA23" s="70"/>
      <c r="ALB23" s="70"/>
      <c r="ALC23" s="70"/>
      <c r="ALD23" s="70"/>
      <c r="ALE23" s="70"/>
      <c r="ALF23" s="70"/>
      <c r="ALG23" s="70"/>
      <c r="ALH23" s="70"/>
      <c r="ALI23" s="70"/>
      <c r="ALJ23" s="70"/>
      <c r="ALK23" s="70"/>
      <c r="ALL23" s="70"/>
      <c r="ALM23" s="70"/>
      <c r="ALN23" s="70"/>
      <c r="ALO23" s="70"/>
      <c r="ALP23" s="70"/>
      <c r="ALQ23" s="70"/>
      <c r="ALR23" s="70"/>
      <c r="ALS23" s="70"/>
      <c r="ALT23" s="70"/>
      <c r="ALU23" s="70"/>
      <c r="ALV23" s="70"/>
      <c r="ALW23" s="70"/>
      <c r="ALX23" s="70"/>
      <c r="ALY23" s="70"/>
      <c r="ALZ23" s="70"/>
      <c r="AMA23" s="70"/>
      <c r="AMB23" s="70"/>
      <c r="AMC23" s="70"/>
      <c r="AMD23" s="70"/>
      <c r="AME23" s="70"/>
      <c r="AMF23" s="70"/>
      <c r="AMG23" s="70"/>
      <c r="AMH23" s="70"/>
      <c r="AMI23" s="70"/>
      <c r="AMJ23" s="70"/>
      <c r="AMK23" s="70"/>
      <c r="AML23" s="70"/>
      <c r="AMM23" s="70"/>
      <c r="AMN23" s="70"/>
      <c r="AMO23" s="70"/>
      <c r="AMP23" s="70"/>
      <c r="AMQ23" s="70"/>
      <c r="AMR23" s="70"/>
      <c r="AMS23" s="70"/>
      <c r="AMT23" s="70"/>
      <c r="AMU23" s="70"/>
      <c r="AMV23" s="70"/>
      <c r="AMW23" s="70"/>
      <c r="AMX23" s="70"/>
      <c r="AMY23" s="70"/>
      <c r="AMZ23" s="70"/>
      <c r="ANA23" s="70"/>
      <c r="ANB23" s="70"/>
      <c r="ANC23" s="70"/>
      <c r="AND23" s="70"/>
      <c r="ANE23" s="70"/>
      <c r="ANF23" s="70"/>
      <c r="ANG23" s="70"/>
      <c r="ANH23" s="70"/>
      <c r="ANI23" s="70"/>
      <c r="ANJ23" s="70"/>
      <c r="ANK23" s="70"/>
      <c r="ANL23" s="70"/>
      <c r="ANM23" s="70"/>
      <c r="ANN23" s="70"/>
      <c r="ANO23" s="70"/>
      <c r="ANP23" s="70"/>
      <c r="ANQ23" s="70"/>
      <c r="ANR23" s="70"/>
      <c r="ANS23" s="70"/>
      <c r="ANT23" s="70"/>
      <c r="ANU23" s="70"/>
      <c r="ANV23" s="70"/>
      <c r="ANW23" s="70"/>
      <c r="ANX23" s="70"/>
      <c r="ANY23" s="70"/>
      <c r="ANZ23" s="70"/>
      <c r="AOA23" s="70"/>
      <c r="AOB23" s="70"/>
      <c r="AOC23" s="70"/>
      <c r="AOD23" s="70"/>
      <c r="AOE23" s="70"/>
      <c r="AOF23" s="70"/>
      <c r="AOG23" s="70"/>
      <c r="AOH23" s="70"/>
      <c r="AOI23" s="70"/>
      <c r="AOJ23" s="70"/>
      <c r="AOK23" s="70"/>
      <c r="AOL23" s="70"/>
      <c r="AOM23" s="70"/>
      <c r="AON23" s="70"/>
      <c r="AOO23" s="70"/>
      <c r="AOP23" s="70"/>
      <c r="AOQ23" s="70"/>
      <c r="AOR23" s="70"/>
      <c r="AOS23" s="70"/>
      <c r="AOT23" s="70"/>
      <c r="AOU23" s="70"/>
      <c r="AOV23" s="70"/>
      <c r="AOW23" s="70"/>
      <c r="AOX23" s="70"/>
      <c r="AOY23" s="70"/>
      <c r="AOZ23" s="70"/>
      <c r="APA23" s="70"/>
      <c r="APB23" s="70"/>
      <c r="APC23" s="70"/>
      <c r="APD23" s="70"/>
      <c r="APE23" s="70"/>
      <c r="APF23" s="70"/>
      <c r="APG23" s="70"/>
      <c r="APH23" s="70"/>
      <c r="API23" s="70"/>
      <c r="APJ23" s="70"/>
      <c r="APK23" s="70"/>
      <c r="APL23" s="70"/>
      <c r="APM23" s="70"/>
      <c r="APN23" s="70"/>
      <c r="APO23" s="70"/>
      <c r="APP23" s="70"/>
      <c r="APQ23" s="70"/>
      <c r="APR23" s="70"/>
      <c r="APS23" s="70"/>
      <c r="APT23" s="70"/>
      <c r="APU23" s="70"/>
      <c r="APV23" s="70"/>
      <c r="APW23" s="70"/>
      <c r="APX23" s="70"/>
      <c r="APY23" s="70"/>
      <c r="APZ23" s="70"/>
      <c r="AQA23" s="70"/>
      <c r="AQB23" s="70"/>
      <c r="AQC23" s="70"/>
      <c r="AQD23" s="70"/>
      <c r="AQE23" s="70"/>
      <c r="AQF23" s="70"/>
      <c r="AQG23" s="70"/>
      <c r="AQH23" s="70"/>
      <c r="AQI23" s="70"/>
      <c r="AQJ23" s="70"/>
      <c r="AQK23" s="70"/>
      <c r="AQL23" s="70"/>
      <c r="AQM23" s="70"/>
      <c r="AQN23" s="70"/>
      <c r="AQO23" s="70"/>
      <c r="AQP23" s="70"/>
      <c r="AQQ23" s="70"/>
      <c r="AQR23" s="70"/>
      <c r="AQS23" s="70"/>
      <c r="AQT23" s="70"/>
      <c r="AQU23" s="70"/>
      <c r="AQV23" s="70"/>
      <c r="AQW23" s="70"/>
      <c r="AQX23" s="70"/>
      <c r="AQY23" s="70"/>
      <c r="AQZ23" s="70"/>
      <c r="ARA23" s="70"/>
      <c r="ARB23" s="70"/>
      <c r="ARC23" s="70"/>
      <c r="ARD23" s="70"/>
      <c r="ARE23" s="70"/>
      <c r="ARF23" s="70"/>
      <c r="ARG23" s="70"/>
      <c r="ARH23" s="70"/>
      <c r="ARI23" s="70"/>
      <c r="ARJ23" s="70"/>
      <c r="ARK23" s="70"/>
      <c r="ARL23" s="70"/>
      <c r="ARM23" s="70"/>
      <c r="ARN23" s="70"/>
      <c r="ARO23" s="70"/>
      <c r="ARP23" s="70"/>
      <c r="ARQ23" s="70"/>
      <c r="ARR23" s="70"/>
      <c r="ARS23" s="70"/>
      <c r="ART23" s="70"/>
      <c r="ARU23" s="70"/>
      <c r="ARV23" s="70"/>
      <c r="ARW23" s="70"/>
      <c r="ARX23" s="70"/>
      <c r="ARY23" s="70"/>
      <c r="ARZ23" s="70"/>
      <c r="ASA23" s="70"/>
      <c r="ASB23" s="70"/>
      <c r="ASC23" s="70"/>
      <c r="ASD23" s="70"/>
      <c r="ASE23" s="70"/>
      <c r="ASF23" s="70"/>
      <c r="ASG23" s="70"/>
      <c r="ASH23" s="70"/>
      <c r="ASI23" s="70"/>
      <c r="ASJ23" s="70"/>
      <c r="ASK23" s="70"/>
      <c r="ASL23" s="70"/>
      <c r="ASM23" s="70"/>
      <c r="ASN23" s="70"/>
      <c r="ASO23" s="70"/>
      <c r="ASP23" s="70"/>
      <c r="ASQ23" s="70"/>
      <c r="ASR23" s="70"/>
      <c r="ASS23" s="70"/>
      <c r="AST23" s="70"/>
      <c r="ASU23" s="70"/>
      <c r="ASV23" s="70"/>
      <c r="ASW23" s="70"/>
      <c r="ASX23" s="70"/>
      <c r="ASY23" s="70"/>
      <c r="ASZ23" s="70"/>
      <c r="ATA23" s="70"/>
      <c r="ATB23" s="70"/>
      <c r="ATC23" s="70"/>
      <c r="ATD23" s="70"/>
      <c r="ATE23" s="70"/>
      <c r="ATF23" s="70"/>
      <c r="ATG23" s="70"/>
      <c r="ATH23" s="70"/>
      <c r="ATI23" s="70"/>
      <c r="ATJ23" s="70"/>
      <c r="ATK23" s="70"/>
      <c r="ATL23" s="70"/>
      <c r="ATM23" s="70"/>
      <c r="ATN23" s="70"/>
      <c r="ATO23" s="70"/>
      <c r="ATP23" s="70"/>
      <c r="ATQ23" s="70"/>
      <c r="ATR23" s="70"/>
      <c r="ATS23" s="70"/>
      <c r="ATT23" s="70"/>
      <c r="ATU23" s="70"/>
      <c r="ATV23" s="70"/>
      <c r="ATW23" s="70"/>
      <c r="ATX23" s="70"/>
      <c r="ATY23" s="70"/>
      <c r="ATZ23" s="70"/>
      <c r="AUA23" s="70"/>
      <c r="AUB23" s="70"/>
      <c r="AUC23" s="70"/>
      <c r="AUD23" s="70"/>
      <c r="AUE23" s="70"/>
      <c r="AUF23" s="70"/>
      <c r="AUG23" s="70"/>
      <c r="AUH23" s="70"/>
      <c r="AUI23" s="70"/>
      <c r="AUJ23" s="70"/>
      <c r="AUK23" s="70"/>
      <c r="AUL23" s="70"/>
      <c r="AUM23" s="70"/>
      <c r="AUN23" s="70"/>
      <c r="AUO23" s="70"/>
      <c r="AUP23" s="70"/>
      <c r="AUQ23" s="70"/>
      <c r="AUR23" s="70"/>
      <c r="AUS23" s="70"/>
      <c r="AUT23" s="70"/>
      <c r="AUU23" s="70"/>
      <c r="AUV23" s="70"/>
      <c r="AUW23" s="70"/>
      <c r="AUX23" s="70"/>
      <c r="AUY23" s="70"/>
      <c r="AUZ23" s="70"/>
      <c r="AVA23" s="70"/>
      <c r="AVB23" s="70"/>
      <c r="AVC23" s="70"/>
      <c r="AVD23" s="70"/>
      <c r="AVE23" s="70"/>
      <c r="AVF23" s="70"/>
      <c r="AVG23" s="70"/>
      <c r="AVH23" s="70"/>
      <c r="AVI23" s="70"/>
      <c r="AVJ23" s="70"/>
      <c r="AVK23" s="70"/>
      <c r="AVL23" s="70"/>
      <c r="AVM23" s="70"/>
      <c r="AVN23" s="70"/>
      <c r="AVO23" s="70"/>
      <c r="AVP23" s="70"/>
      <c r="AVQ23" s="70"/>
      <c r="AVR23" s="70"/>
      <c r="AVS23" s="70"/>
      <c r="AVT23" s="70"/>
      <c r="AVU23" s="70"/>
      <c r="AVV23" s="70"/>
      <c r="AVW23" s="70"/>
      <c r="AVX23" s="70"/>
      <c r="AVY23" s="70"/>
      <c r="AVZ23" s="70"/>
      <c r="AWA23" s="70"/>
      <c r="AWB23" s="70"/>
      <c r="AWC23" s="70"/>
      <c r="AWD23" s="70"/>
      <c r="AWE23" s="70"/>
      <c r="AWF23" s="70"/>
      <c r="AWG23" s="70"/>
      <c r="AWH23" s="70"/>
      <c r="AWI23" s="70"/>
      <c r="AWJ23" s="70"/>
      <c r="AWK23" s="70"/>
      <c r="AWL23" s="70"/>
      <c r="AWM23" s="70"/>
      <c r="AWN23" s="70"/>
      <c r="AWO23" s="70"/>
      <c r="AWP23" s="70"/>
      <c r="AWQ23" s="70"/>
      <c r="AWR23" s="70"/>
      <c r="AWS23" s="70"/>
      <c r="AWT23" s="70"/>
      <c r="AWU23" s="70"/>
      <c r="AWV23" s="70"/>
      <c r="AWW23" s="70"/>
      <c r="AWX23" s="70"/>
      <c r="AWY23" s="70"/>
      <c r="AWZ23" s="70"/>
      <c r="AXA23" s="70"/>
      <c r="AXB23" s="70"/>
      <c r="AXC23" s="70"/>
      <c r="AXD23" s="70"/>
      <c r="AXE23" s="70"/>
      <c r="AXF23" s="70"/>
      <c r="AXG23" s="70"/>
      <c r="AXH23" s="70"/>
      <c r="AXI23" s="70"/>
      <c r="AXJ23" s="70"/>
      <c r="AXK23" s="70"/>
      <c r="AXL23" s="70"/>
      <c r="AXM23" s="70"/>
      <c r="AXN23" s="70"/>
      <c r="AXO23" s="70"/>
      <c r="AXP23" s="70"/>
      <c r="AXQ23" s="70"/>
      <c r="AXR23" s="70"/>
      <c r="AXS23" s="70"/>
      <c r="AXT23" s="70"/>
      <c r="AXU23" s="70"/>
      <c r="AXV23" s="70"/>
      <c r="AXW23" s="70"/>
      <c r="AXX23" s="70"/>
      <c r="AXY23" s="70"/>
      <c r="AXZ23" s="70"/>
      <c r="AYA23" s="70"/>
      <c r="AYB23" s="70"/>
      <c r="AYC23" s="70"/>
      <c r="AYD23" s="70"/>
      <c r="AYE23" s="70"/>
      <c r="AYF23" s="70"/>
      <c r="AYG23" s="70"/>
      <c r="AYH23" s="70"/>
      <c r="AYI23" s="70"/>
      <c r="AYJ23" s="70"/>
      <c r="AYK23" s="70"/>
      <c r="AYL23" s="70"/>
      <c r="AYM23" s="70"/>
      <c r="AYN23" s="70"/>
      <c r="AYO23" s="70"/>
      <c r="AYP23" s="70"/>
      <c r="AYQ23" s="70"/>
      <c r="AYR23" s="70"/>
      <c r="AYS23" s="70"/>
      <c r="AYT23" s="70"/>
      <c r="AYU23" s="70"/>
      <c r="AYV23" s="70"/>
      <c r="AYW23" s="70"/>
      <c r="AYX23" s="70"/>
      <c r="AYY23" s="70"/>
      <c r="AYZ23" s="70"/>
      <c r="AZA23" s="70"/>
      <c r="AZB23" s="70"/>
      <c r="AZC23" s="70"/>
      <c r="AZD23" s="70"/>
      <c r="AZE23" s="70"/>
      <c r="AZF23" s="70"/>
      <c r="AZG23" s="70"/>
      <c r="AZH23" s="70"/>
      <c r="AZI23" s="70"/>
      <c r="AZJ23" s="70"/>
      <c r="AZK23" s="70"/>
      <c r="AZL23" s="70"/>
      <c r="AZM23" s="70"/>
      <c r="AZN23" s="70"/>
      <c r="AZO23" s="70"/>
      <c r="AZP23" s="70"/>
      <c r="AZQ23" s="70"/>
      <c r="AZR23" s="70"/>
      <c r="AZS23" s="70"/>
      <c r="AZT23" s="70"/>
      <c r="AZU23" s="70"/>
      <c r="AZV23" s="70"/>
      <c r="AZW23" s="70"/>
      <c r="AZX23" s="70"/>
      <c r="AZY23" s="70"/>
      <c r="AZZ23" s="70"/>
      <c r="BAA23" s="70"/>
      <c r="BAB23" s="70"/>
      <c r="BAC23" s="70"/>
      <c r="BAD23" s="70"/>
      <c r="BAE23" s="70"/>
      <c r="BAF23" s="70"/>
      <c r="BAG23" s="70"/>
      <c r="BAH23" s="70"/>
      <c r="BAI23" s="70"/>
      <c r="BAJ23" s="70"/>
      <c r="BAK23" s="70"/>
      <c r="BAL23" s="70"/>
      <c r="BAM23" s="70"/>
      <c r="BAN23" s="70"/>
      <c r="BAO23" s="70"/>
      <c r="BAP23" s="70"/>
      <c r="BAQ23" s="70"/>
      <c r="BAR23" s="70"/>
      <c r="BAS23" s="70"/>
      <c r="BAT23" s="70"/>
      <c r="BAU23" s="70"/>
      <c r="BAV23" s="70"/>
      <c r="BAW23" s="70"/>
      <c r="BAX23" s="70"/>
      <c r="BAY23" s="70"/>
      <c r="BAZ23" s="70"/>
      <c r="BBA23" s="70"/>
      <c r="BBB23" s="70"/>
      <c r="BBC23" s="70"/>
      <c r="BBD23" s="70"/>
      <c r="BBE23" s="70"/>
      <c r="BBF23" s="70"/>
      <c r="BBG23" s="70"/>
      <c r="BBH23" s="70"/>
      <c r="BBI23" s="70"/>
      <c r="BBJ23" s="70"/>
      <c r="BBK23" s="70"/>
      <c r="BBL23" s="70"/>
      <c r="BBM23" s="70"/>
      <c r="BBN23" s="70"/>
      <c r="BBO23" s="70"/>
      <c r="BBP23" s="70"/>
      <c r="BBQ23" s="70"/>
      <c r="BBR23" s="70"/>
      <c r="BBS23" s="70"/>
      <c r="BBT23" s="70"/>
      <c r="BBU23" s="70"/>
      <c r="BBV23" s="70"/>
      <c r="BBW23" s="70"/>
      <c r="BBX23" s="70"/>
      <c r="BBY23" s="70"/>
      <c r="BBZ23" s="70"/>
      <c r="BCA23" s="70"/>
      <c r="BCB23" s="70"/>
      <c r="BCC23" s="70"/>
      <c r="BCD23" s="70"/>
      <c r="BCE23" s="70"/>
      <c r="BCF23" s="70"/>
      <c r="BCG23" s="70"/>
      <c r="BCH23" s="70"/>
      <c r="BCI23" s="70"/>
      <c r="BCJ23" s="70"/>
      <c r="BCK23" s="70"/>
      <c r="BCL23" s="70"/>
      <c r="BCM23" s="70"/>
      <c r="BCN23" s="70"/>
      <c r="BCO23" s="70"/>
      <c r="BCP23" s="70"/>
      <c r="BCQ23" s="70"/>
      <c r="BCR23" s="70"/>
      <c r="BCS23" s="70"/>
      <c r="BCT23" s="70"/>
      <c r="BCU23" s="70"/>
      <c r="BCV23" s="70"/>
      <c r="BCW23" s="70"/>
      <c r="BCX23" s="70"/>
      <c r="BCY23" s="70"/>
      <c r="BCZ23" s="70"/>
      <c r="BDA23" s="70"/>
      <c r="BDB23" s="70"/>
      <c r="BDC23" s="70"/>
      <c r="BDD23" s="70"/>
      <c r="BDE23" s="70"/>
      <c r="BDF23" s="70"/>
      <c r="BDG23" s="70"/>
      <c r="BDH23" s="70"/>
      <c r="BDI23" s="70"/>
      <c r="BDJ23" s="70"/>
      <c r="BDK23" s="70"/>
      <c r="BDL23" s="70"/>
      <c r="BDM23" s="70"/>
      <c r="BDN23" s="70"/>
      <c r="BDO23" s="70"/>
      <c r="BDP23" s="70"/>
      <c r="BDQ23" s="70"/>
      <c r="BDR23" s="70"/>
      <c r="BDS23" s="70"/>
      <c r="BDT23" s="70"/>
      <c r="BDU23" s="70"/>
      <c r="BDV23" s="70"/>
      <c r="BDW23" s="70"/>
      <c r="BDX23" s="70"/>
      <c r="BDY23" s="70"/>
      <c r="BDZ23" s="70"/>
      <c r="BEA23" s="70"/>
      <c r="BEB23" s="70"/>
      <c r="BEC23" s="70"/>
      <c r="BED23" s="70"/>
      <c r="BEE23" s="70"/>
      <c r="BEF23" s="70"/>
      <c r="BEG23" s="70"/>
      <c r="BEH23" s="70"/>
      <c r="BEI23" s="70"/>
      <c r="BEJ23" s="70"/>
      <c r="BEK23" s="70"/>
      <c r="BEL23" s="70"/>
      <c r="BEM23" s="70"/>
      <c r="BEN23" s="70"/>
      <c r="BEO23" s="70"/>
      <c r="BEP23" s="70"/>
      <c r="BEQ23" s="70"/>
      <c r="BER23" s="70"/>
      <c r="BES23" s="70"/>
      <c r="BET23" s="70"/>
      <c r="BEU23" s="70"/>
      <c r="BEV23" s="70"/>
      <c r="BEW23" s="70"/>
      <c r="BEX23" s="70"/>
      <c r="BEY23" s="70"/>
      <c r="BEZ23" s="70"/>
      <c r="BFA23" s="70"/>
      <c r="BFB23" s="70"/>
      <c r="BFC23" s="70"/>
      <c r="BFD23" s="70"/>
      <c r="BFE23" s="70"/>
      <c r="BFF23" s="70"/>
      <c r="BFG23" s="70"/>
      <c r="BFH23" s="70"/>
      <c r="BFI23" s="70"/>
      <c r="BFJ23" s="70"/>
      <c r="BFK23" s="70"/>
      <c r="BFL23" s="70"/>
      <c r="BFM23" s="70"/>
      <c r="BFN23" s="70"/>
      <c r="BFO23" s="70"/>
      <c r="BFP23" s="70"/>
      <c r="BFQ23" s="70"/>
      <c r="BFR23" s="70"/>
      <c r="BFS23" s="70"/>
      <c r="BFT23" s="70"/>
      <c r="BFU23" s="70"/>
      <c r="BFV23" s="70"/>
      <c r="BFW23" s="70"/>
      <c r="BFX23" s="70"/>
      <c r="BFY23" s="70"/>
      <c r="BFZ23" s="70"/>
      <c r="BGA23" s="70"/>
      <c r="BGB23" s="70"/>
      <c r="BGC23" s="70"/>
      <c r="BGD23" s="70"/>
      <c r="BGE23" s="70"/>
      <c r="BGF23" s="70"/>
      <c r="BGG23" s="70"/>
      <c r="BGH23" s="70"/>
      <c r="BGI23" s="70"/>
      <c r="BGJ23" s="70"/>
      <c r="BGK23" s="70"/>
      <c r="BGL23" s="70"/>
      <c r="BGM23" s="70"/>
      <c r="BGN23" s="70"/>
      <c r="BGO23" s="70"/>
      <c r="BGP23" s="70"/>
      <c r="BGQ23" s="70"/>
      <c r="BGR23" s="70"/>
      <c r="BGS23" s="70"/>
      <c r="BGT23" s="70"/>
      <c r="BGU23" s="70"/>
      <c r="BGV23" s="70"/>
      <c r="BGW23" s="70"/>
      <c r="BGX23" s="70"/>
      <c r="BGY23" s="70"/>
      <c r="BGZ23" s="70"/>
      <c r="BHA23" s="70"/>
      <c r="BHB23" s="70"/>
      <c r="BHC23" s="70"/>
      <c r="BHD23" s="70"/>
      <c r="BHE23" s="70"/>
      <c r="BHF23" s="70"/>
      <c r="BHG23" s="70"/>
      <c r="BHH23" s="70"/>
      <c r="BHI23" s="70"/>
      <c r="BHJ23" s="70"/>
      <c r="BHK23" s="70"/>
      <c r="BHL23" s="70"/>
      <c r="BHM23" s="70"/>
      <c r="BHN23" s="70"/>
      <c r="BHO23" s="70"/>
      <c r="BHP23" s="70"/>
      <c r="BHQ23" s="70"/>
      <c r="BHR23" s="70"/>
      <c r="BHS23" s="70"/>
      <c r="BHT23" s="70"/>
      <c r="BHU23" s="70"/>
      <c r="BHV23" s="70"/>
      <c r="BHW23" s="70"/>
      <c r="BHX23" s="70"/>
      <c r="BHY23" s="70"/>
      <c r="BHZ23" s="70"/>
      <c r="BIA23" s="70"/>
      <c r="BIB23" s="70"/>
      <c r="BIC23" s="70"/>
      <c r="BID23" s="70"/>
      <c r="BIE23" s="70"/>
      <c r="BIF23" s="70"/>
      <c r="BIG23" s="70"/>
      <c r="BIH23" s="70"/>
      <c r="BII23" s="70"/>
      <c r="BIJ23" s="70"/>
      <c r="BIK23" s="70"/>
      <c r="BIL23" s="70"/>
      <c r="BIM23" s="70"/>
      <c r="BIN23" s="70"/>
      <c r="BIO23" s="70"/>
      <c r="BIP23" s="70"/>
      <c r="BIQ23" s="70"/>
      <c r="BIR23" s="70"/>
      <c r="BIS23" s="70"/>
      <c r="BIT23" s="70"/>
      <c r="BIU23" s="70"/>
      <c r="BIV23" s="70"/>
      <c r="BIW23" s="70"/>
      <c r="BIX23" s="70"/>
      <c r="BIY23" s="70"/>
      <c r="BIZ23" s="70"/>
      <c r="BJA23" s="70"/>
      <c r="BJB23" s="70"/>
      <c r="BJC23" s="70"/>
      <c r="BJD23" s="70"/>
      <c r="BJE23" s="70"/>
      <c r="BJF23" s="70"/>
      <c r="BJG23" s="70"/>
      <c r="BJH23" s="70"/>
      <c r="BJI23" s="70"/>
      <c r="BJJ23" s="70"/>
      <c r="BJK23" s="70"/>
      <c r="BJL23" s="70"/>
      <c r="BJM23" s="70"/>
      <c r="BJN23" s="70"/>
      <c r="BJO23" s="70"/>
      <c r="BJP23" s="70"/>
      <c r="BJQ23" s="70"/>
      <c r="BJR23" s="70"/>
      <c r="BJS23" s="70"/>
      <c r="BJT23" s="70"/>
      <c r="BJU23" s="70"/>
      <c r="BJV23" s="70"/>
      <c r="BJW23" s="70"/>
      <c r="BJX23" s="70"/>
      <c r="BJY23" s="70"/>
      <c r="BJZ23" s="70"/>
      <c r="BKA23" s="70"/>
      <c r="BKB23" s="70"/>
      <c r="BKC23" s="70"/>
      <c r="BKD23" s="70"/>
      <c r="BKE23" s="70"/>
      <c r="BKF23" s="70"/>
      <c r="BKG23" s="70"/>
      <c r="BKH23" s="70"/>
      <c r="BKI23" s="70"/>
      <c r="BKJ23" s="70"/>
      <c r="BKK23" s="70"/>
      <c r="BKL23" s="70"/>
      <c r="BKM23" s="70"/>
      <c r="BKN23" s="70"/>
      <c r="BKO23" s="70"/>
      <c r="BKP23" s="70"/>
      <c r="BKQ23" s="70"/>
      <c r="BKR23" s="70"/>
      <c r="BKS23" s="70"/>
      <c r="BKT23" s="70"/>
      <c r="BKU23" s="70"/>
      <c r="BKV23" s="70"/>
      <c r="BKW23" s="70"/>
      <c r="BKX23" s="70"/>
      <c r="BKY23" s="70"/>
      <c r="BKZ23" s="70"/>
      <c r="BLA23" s="70"/>
      <c r="BLB23" s="70"/>
      <c r="BLC23" s="70"/>
      <c r="BLD23" s="70"/>
      <c r="BLE23" s="70"/>
      <c r="BLF23" s="70"/>
      <c r="BLG23" s="70"/>
      <c r="BLH23" s="70"/>
      <c r="BLI23" s="70"/>
      <c r="BLJ23" s="70"/>
      <c r="BLK23" s="70"/>
      <c r="BLL23" s="70"/>
      <c r="BLM23" s="70"/>
      <c r="BLN23" s="70"/>
      <c r="BLO23" s="70"/>
      <c r="BLP23" s="70"/>
      <c r="BLQ23" s="70"/>
      <c r="BLR23" s="70"/>
      <c r="BLS23" s="70"/>
      <c r="BLT23" s="70"/>
      <c r="BLU23" s="70"/>
      <c r="BLV23" s="70"/>
      <c r="BLW23" s="70"/>
      <c r="BLX23" s="70"/>
      <c r="BLY23" s="70"/>
      <c r="BLZ23" s="70"/>
      <c r="BMA23" s="70"/>
      <c r="BMB23" s="70"/>
      <c r="BMC23" s="70"/>
      <c r="BMD23" s="70"/>
      <c r="BME23" s="70"/>
      <c r="BMF23" s="70"/>
      <c r="BMG23" s="70"/>
      <c r="BMH23" s="70"/>
      <c r="BMI23" s="70"/>
      <c r="BMJ23" s="70"/>
      <c r="BMK23" s="70"/>
      <c r="BML23" s="70"/>
      <c r="BMM23" s="70"/>
      <c r="BMN23" s="70"/>
      <c r="BMO23" s="70"/>
      <c r="BMP23" s="70"/>
      <c r="BMQ23" s="70"/>
      <c r="BMR23" s="70"/>
      <c r="BMS23" s="70"/>
      <c r="BMT23" s="70"/>
      <c r="BMU23" s="70"/>
      <c r="BMV23" s="70"/>
      <c r="BMW23" s="70"/>
      <c r="BMX23" s="70"/>
      <c r="BMY23" s="70"/>
      <c r="BMZ23" s="70"/>
      <c r="BNA23" s="70"/>
      <c r="BNB23" s="70"/>
      <c r="BNC23" s="70"/>
      <c r="BND23" s="70"/>
      <c r="BNE23" s="70"/>
      <c r="BNF23" s="70"/>
      <c r="BNG23" s="70"/>
      <c r="BNH23" s="70"/>
      <c r="BNI23" s="70"/>
      <c r="BNJ23" s="70"/>
      <c r="BNK23" s="70"/>
      <c r="BNL23" s="70"/>
      <c r="BNM23" s="70"/>
      <c r="BNN23" s="70"/>
      <c r="BNO23" s="70"/>
      <c r="BNP23" s="70"/>
      <c r="BNQ23" s="70"/>
      <c r="BNR23" s="70"/>
      <c r="BNS23" s="70"/>
      <c r="BNT23" s="70"/>
      <c r="BNU23" s="70"/>
      <c r="BNV23" s="70"/>
      <c r="BNW23" s="70"/>
      <c r="BNX23" s="70"/>
      <c r="BNY23" s="70"/>
      <c r="BNZ23" s="70"/>
      <c r="BOA23" s="70"/>
      <c r="BOB23" s="70"/>
      <c r="BOC23" s="70"/>
      <c r="BOD23" s="70"/>
      <c r="BOE23" s="70"/>
      <c r="BOF23" s="70"/>
      <c r="BOG23" s="70"/>
      <c r="BOH23" s="70"/>
      <c r="BOI23" s="70"/>
      <c r="BOJ23" s="70"/>
      <c r="BOK23" s="70"/>
      <c r="BOL23" s="70"/>
      <c r="BOM23" s="70"/>
      <c r="BON23" s="70"/>
      <c r="BOO23" s="70"/>
      <c r="BOP23" s="70"/>
      <c r="BOQ23" s="70"/>
      <c r="BOR23" s="70"/>
      <c r="BOS23" s="70"/>
      <c r="BOT23" s="70"/>
      <c r="BOU23" s="70"/>
      <c r="BOV23" s="70"/>
      <c r="BOW23" s="70"/>
      <c r="BOX23" s="70"/>
      <c r="BOY23" s="70"/>
      <c r="BOZ23" s="70"/>
      <c r="BPA23" s="70"/>
      <c r="BPB23" s="70"/>
      <c r="BPC23" s="70"/>
      <c r="BPD23" s="70"/>
      <c r="BPE23" s="70"/>
      <c r="BPF23" s="70"/>
      <c r="BPG23" s="70"/>
      <c r="BPH23" s="70"/>
      <c r="BPI23" s="70"/>
      <c r="BPJ23" s="70"/>
      <c r="BPK23" s="70"/>
      <c r="BPL23" s="70"/>
      <c r="BPM23" s="70"/>
      <c r="BPN23" s="70"/>
      <c r="BPO23" s="70"/>
      <c r="BPP23" s="70"/>
      <c r="BPQ23" s="70"/>
      <c r="BPR23" s="70"/>
      <c r="BPS23" s="70"/>
      <c r="BPT23" s="70"/>
      <c r="BPU23" s="70"/>
      <c r="BPV23" s="70"/>
      <c r="BPW23" s="70"/>
      <c r="BPX23" s="70"/>
      <c r="BPY23" s="70"/>
      <c r="BPZ23" s="70"/>
      <c r="BQA23" s="70"/>
      <c r="BQB23" s="70"/>
      <c r="BQC23" s="70"/>
      <c r="BQD23" s="70"/>
      <c r="BQE23" s="70"/>
      <c r="BQF23" s="70"/>
      <c r="BQG23" s="70"/>
      <c r="BQH23" s="70"/>
      <c r="BQI23" s="70"/>
      <c r="BQJ23" s="70"/>
      <c r="BQK23" s="70"/>
      <c r="BQL23" s="70"/>
      <c r="BQM23" s="70"/>
      <c r="BQN23" s="70"/>
      <c r="BQO23" s="70"/>
      <c r="BQP23" s="70"/>
      <c r="BQQ23" s="70"/>
      <c r="BQR23" s="70"/>
      <c r="BQS23" s="70"/>
      <c r="BQT23" s="70"/>
      <c r="BQU23" s="70"/>
      <c r="BQV23" s="70"/>
      <c r="BQW23" s="70"/>
      <c r="BQX23" s="70"/>
      <c r="BQY23" s="70"/>
      <c r="BQZ23" s="70"/>
      <c r="BRA23" s="70"/>
      <c r="BRB23" s="70"/>
      <c r="BRC23" s="70"/>
      <c r="BRD23" s="70"/>
      <c r="BRE23" s="70"/>
      <c r="BRF23" s="70"/>
      <c r="BRG23" s="70"/>
      <c r="BRH23" s="70"/>
      <c r="BRI23" s="70"/>
      <c r="BRJ23" s="70"/>
      <c r="BRK23" s="70"/>
      <c r="BRL23" s="70"/>
      <c r="BRM23" s="70"/>
      <c r="BRN23" s="70"/>
      <c r="BRO23" s="70"/>
      <c r="BRP23" s="70"/>
      <c r="BRQ23" s="70"/>
      <c r="BRR23" s="70"/>
      <c r="BRS23" s="70"/>
      <c r="BRT23" s="70"/>
      <c r="BRU23" s="70"/>
      <c r="BRV23" s="70"/>
      <c r="BRW23" s="70"/>
      <c r="BRX23" s="70"/>
      <c r="BRY23" s="70"/>
      <c r="BRZ23" s="70"/>
      <c r="BSA23" s="70"/>
      <c r="BSB23" s="70"/>
      <c r="BSC23" s="70"/>
      <c r="BSD23" s="70"/>
      <c r="BSE23" s="70"/>
      <c r="BSF23" s="70"/>
      <c r="BSG23" s="70"/>
      <c r="BSH23" s="70"/>
      <c r="BSI23" s="70"/>
      <c r="BSJ23" s="70"/>
      <c r="BSK23" s="70"/>
      <c r="BSL23" s="70"/>
      <c r="BSM23" s="70"/>
      <c r="BSN23" s="70"/>
      <c r="BSO23" s="70"/>
      <c r="BSP23" s="70"/>
      <c r="BSQ23" s="70"/>
      <c r="BSR23" s="70"/>
      <c r="BSS23" s="70"/>
      <c r="BST23" s="70"/>
      <c r="BSU23" s="70"/>
      <c r="BSV23" s="70"/>
      <c r="BSW23" s="70"/>
      <c r="BSX23" s="70"/>
      <c r="BSY23" s="70"/>
      <c r="BSZ23" s="70"/>
      <c r="BTA23" s="70"/>
      <c r="BTB23" s="70"/>
      <c r="BTC23" s="70"/>
      <c r="BTD23" s="70"/>
      <c r="BTE23" s="70"/>
      <c r="BTF23" s="70"/>
      <c r="BTG23" s="70"/>
      <c r="BTH23" s="70"/>
      <c r="BTI23" s="70"/>
      <c r="BTJ23" s="70"/>
      <c r="BTK23" s="70"/>
      <c r="BTL23" s="70"/>
      <c r="BTM23" s="70"/>
      <c r="BTN23" s="70"/>
      <c r="BTO23" s="70"/>
      <c r="BTP23" s="70"/>
      <c r="BTQ23" s="70"/>
      <c r="BTR23" s="70"/>
      <c r="BTS23" s="70"/>
      <c r="BTT23" s="70"/>
      <c r="BTU23" s="70"/>
      <c r="BTV23" s="70"/>
      <c r="BTW23" s="70"/>
      <c r="BTX23" s="70"/>
      <c r="BTY23" s="70"/>
      <c r="BTZ23" s="70"/>
      <c r="BUA23" s="70"/>
      <c r="BUB23" s="70"/>
      <c r="BUC23" s="70"/>
      <c r="BUD23" s="70"/>
      <c r="BUE23" s="70"/>
      <c r="BUF23" s="70"/>
      <c r="BUG23" s="70"/>
      <c r="BUH23" s="70"/>
      <c r="BUI23" s="70"/>
      <c r="BUJ23" s="70"/>
      <c r="BUK23" s="70"/>
      <c r="BUL23" s="70"/>
      <c r="BUM23" s="70"/>
      <c r="BUN23" s="70"/>
      <c r="BUO23" s="70"/>
      <c r="BUP23" s="70"/>
      <c r="BUQ23" s="70"/>
      <c r="BUR23" s="70"/>
      <c r="BUS23" s="70"/>
      <c r="BUT23" s="70"/>
      <c r="BUU23" s="70"/>
      <c r="BUV23" s="70"/>
      <c r="BUW23" s="70"/>
      <c r="BUX23" s="70"/>
      <c r="BUY23" s="70"/>
      <c r="BUZ23" s="70"/>
      <c r="BVA23" s="70"/>
      <c r="BVB23" s="70"/>
      <c r="BVC23" s="70"/>
      <c r="BVD23" s="70"/>
      <c r="BVE23" s="70"/>
      <c r="BVF23" s="70"/>
      <c r="BVG23" s="70"/>
      <c r="BVH23" s="70"/>
      <c r="BVI23" s="70"/>
      <c r="BVJ23" s="70"/>
      <c r="BVK23" s="70"/>
      <c r="BVL23" s="70"/>
      <c r="BVM23" s="70"/>
      <c r="BVN23" s="70"/>
      <c r="BVO23" s="70"/>
      <c r="BVP23" s="70"/>
      <c r="BVQ23" s="70"/>
      <c r="BVR23" s="70"/>
      <c r="BVS23" s="70"/>
      <c r="BVT23" s="70"/>
      <c r="BVU23" s="70"/>
      <c r="BVV23" s="70"/>
      <c r="BVW23" s="70"/>
      <c r="BVX23" s="70"/>
      <c r="BVY23" s="70"/>
      <c r="BVZ23" s="70"/>
      <c r="BWA23" s="70"/>
      <c r="BWB23" s="70"/>
      <c r="BWC23" s="70"/>
      <c r="BWD23" s="70"/>
      <c r="BWE23" s="70"/>
      <c r="BWF23" s="70"/>
      <c r="BWG23" s="70"/>
      <c r="BWH23" s="70"/>
      <c r="BWI23" s="70"/>
      <c r="BWJ23" s="70"/>
      <c r="BWK23" s="70"/>
      <c r="BWL23" s="70"/>
      <c r="BWM23" s="70"/>
      <c r="BWN23" s="70"/>
      <c r="BWO23" s="70"/>
      <c r="BWP23" s="70"/>
      <c r="BWQ23" s="70"/>
      <c r="BWR23" s="70"/>
      <c r="BWS23" s="70"/>
      <c r="BWT23" s="70"/>
      <c r="BWU23" s="70"/>
      <c r="BWV23" s="70"/>
      <c r="BWW23" s="70"/>
      <c r="BWX23" s="70"/>
      <c r="BWY23" s="70"/>
      <c r="BWZ23" s="70"/>
      <c r="BXA23" s="70"/>
      <c r="BXB23" s="70"/>
      <c r="BXC23" s="70"/>
      <c r="BXD23" s="70"/>
      <c r="BXE23" s="70"/>
      <c r="BXF23" s="70"/>
      <c r="BXG23" s="70"/>
      <c r="BXH23" s="70"/>
      <c r="BXI23" s="70"/>
      <c r="BXJ23" s="70"/>
      <c r="BXK23" s="70"/>
      <c r="BXL23" s="70"/>
      <c r="BXM23" s="70"/>
      <c r="BXN23" s="70"/>
      <c r="BXO23" s="70"/>
      <c r="BXP23" s="70"/>
      <c r="BXQ23" s="70"/>
      <c r="BXR23" s="70"/>
      <c r="BXS23" s="70"/>
      <c r="BXT23" s="70"/>
      <c r="BXU23" s="70"/>
      <c r="BXV23" s="70"/>
      <c r="BXW23" s="70"/>
      <c r="BXX23" s="70"/>
      <c r="BXY23" s="70"/>
      <c r="BXZ23" s="70"/>
      <c r="BYA23" s="70"/>
      <c r="BYB23" s="70"/>
      <c r="BYC23" s="70"/>
      <c r="BYD23" s="70"/>
      <c r="BYE23" s="70"/>
      <c r="BYF23" s="70"/>
      <c r="BYG23" s="70"/>
      <c r="BYH23" s="70"/>
      <c r="BYI23" s="70"/>
      <c r="BYJ23" s="70"/>
      <c r="BYK23" s="70"/>
      <c r="BYL23" s="70"/>
      <c r="BYM23" s="70"/>
      <c r="BYN23" s="70"/>
      <c r="BYO23" s="70"/>
      <c r="BYP23" s="70"/>
      <c r="BYQ23" s="70"/>
      <c r="BYR23" s="70"/>
      <c r="BYS23" s="70"/>
      <c r="BYT23" s="70"/>
      <c r="BYU23" s="70"/>
      <c r="BYV23" s="70"/>
      <c r="BYW23" s="70"/>
      <c r="BYX23" s="70"/>
      <c r="BYY23" s="70"/>
      <c r="BYZ23" s="70"/>
      <c r="BZA23" s="70"/>
      <c r="BZB23" s="70"/>
      <c r="BZC23" s="70"/>
      <c r="BZD23" s="70"/>
      <c r="BZE23" s="70"/>
      <c r="BZF23" s="70"/>
      <c r="BZG23" s="70"/>
      <c r="BZH23" s="70"/>
      <c r="BZI23" s="70"/>
      <c r="BZJ23" s="70"/>
      <c r="BZK23" s="70"/>
      <c r="BZL23" s="70"/>
      <c r="BZM23" s="70"/>
      <c r="BZN23" s="70"/>
      <c r="BZO23" s="70"/>
      <c r="BZP23" s="70"/>
      <c r="BZQ23" s="70"/>
      <c r="BZR23" s="70"/>
      <c r="BZS23" s="70"/>
      <c r="BZT23" s="70"/>
      <c r="BZU23" s="70"/>
      <c r="BZV23" s="70"/>
      <c r="BZW23" s="70"/>
      <c r="BZX23" s="70"/>
      <c r="BZY23" s="70"/>
      <c r="BZZ23" s="70"/>
      <c r="CAA23" s="70"/>
      <c r="CAB23" s="70"/>
      <c r="CAC23" s="70"/>
      <c r="CAD23" s="70"/>
      <c r="CAE23" s="70"/>
      <c r="CAF23" s="70"/>
      <c r="CAG23" s="70"/>
      <c r="CAH23" s="70"/>
      <c r="CAI23" s="70"/>
      <c r="CAJ23" s="70"/>
      <c r="CAK23" s="70"/>
      <c r="CAL23" s="70"/>
      <c r="CAM23" s="70"/>
      <c r="CAN23" s="70"/>
      <c r="CAO23" s="70"/>
      <c r="CAP23" s="70"/>
      <c r="CAQ23" s="70"/>
      <c r="CAR23" s="70"/>
      <c r="CAS23" s="70"/>
      <c r="CAT23" s="70"/>
      <c r="CAU23" s="70"/>
      <c r="CAV23" s="70"/>
      <c r="CAW23" s="70"/>
      <c r="CAX23" s="70"/>
      <c r="CAY23" s="70"/>
      <c r="CAZ23" s="70"/>
      <c r="CBA23" s="70"/>
      <c r="CBB23" s="70"/>
      <c r="CBC23" s="70"/>
      <c r="CBD23" s="70"/>
      <c r="CBE23" s="70"/>
      <c r="CBF23" s="70"/>
      <c r="CBG23" s="70"/>
      <c r="CBH23" s="70"/>
      <c r="CBI23" s="70"/>
      <c r="CBJ23" s="70"/>
      <c r="CBK23" s="70"/>
      <c r="CBL23" s="70"/>
      <c r="CBM23" s="70"/>
      <c r="CBN23" s="70"/>
      <c r="CBO23" s="70"/>
      <c r="CBP23" s="70"/>
      <c r="CBQ23" s="70"/>
      <c r="CBR23" s="70"/>
      <c r="CBS23" s="70"/>
      <c r="CBT23" s="70"/>
      <c r="CBU23" s="70"/>
      <c r="CBV23" s="70"/>
      <c r="CBW23" s="70"/>
      <c r="CBX23" s="70"/>
      <c r="CBY23" s="70"/>
      <c r="CBZ23" s="70"/>
      <c r="CCA23" s="70"/>
      <c r="CCB23" s="70"/>
      <c r="CCC23" s="70"/>
      <c r="CCD23" s="70"/>
      <c r="CCE23" s="70"/>
      <c r="CCF23" s="70"/>
      <c r="CCG23" s="70"/>
      <c r="CCH23" s="70"/>
      <c r="CCI23" s="70"/>
      <c r="CCJ23" s="70"/>
      <c r="CCK23" s="70"/>
      <c r="CCL23" s="70"/>
      <c r="CCM23" s="70"/>
      <c r="CCN23" s="70"/>
      <c r="CCO23" s="70"/>
      <c r="CCP23" s="70"/>
      <c r="CCQ23" s="70"/>
      <c r="CCR23" s="70"/>
      <c r="CCS23" s="70"/>
      <c r="CCT23" s="70"/>
      <c r="CCU23" s="70"/>
      <c r="CCV23" s="70"/>
      <c r="CCW23" s="70"/>
      <c r="CCX23" s="70"/>
      <c r="CCY23" s="70"/>
      <c r="CCZ23" s="70"/>
      <c r="CDA23" s="70"/>
      <c r="CDB23" s="70"/>
      <c r="CDC23" s="70"/>
      <c r="CDD23" s="70"/>
      <c r="CDE23" s="70"/>
      <c r="CDF23" s="70"/>
      <c r="CDG23" s="70"/>
      <c r="CDH23" s="70"/>
      <c r="CDI23" s="70"/>
      <c r="CDJ23" s="70"/>
      <c r="CDK23" s="70"/>
      <c r="CDL23" s="70"/>
      <c r="CDM23" s="70"/>
      <c r="CDN23" s="70"/>
      <c r="CDO23" s="70"/>
      <c r="CDP23" s="70"/>
      <c r="CDQ23" s="70"/>
      <c r="CDR23" s="70"/>
      <c r="CDS23" s="70"/>
      <c r="CDT23" s="70"/>
      <c r="CDU23" s="70"/>
      <c r="CDV23" s="70"/>
      <c r="CDW23" s="70"/>
      <c r="CDX23" s="70"/>
      <c r="CDY23" s="70"/>
      <c r="CDZ23" s="70"/>
      <c r="CEA23" s="70"/>
      <c r="CEB23" s="70"/>
      <c r="CEC23" s="70"/>
      <c r="CED23" s="70"/>
      <c r="CEE23" s="70"/>
      <c r="CEF23" s="70"/>
      <c r="CEG23" s="70"/>
      <c r="CEH23" s="70"/>
      <c r="CEI23" s="70"/>
      <c r="CEJ23" s="70"/>
      <c r="CEK23" s="70"/>
      <c r="CEL23" s="70"/>
      <c r="CEM23" s="70"/>
      <c r="CEN23" s="70"/>
      <c r="CEO23" s="70"/>
      <c r="CEP23" s="70"/>
      <c r="CEQ23" s="70"/>
      <c r="CER23" s="70"/>
      <c r="CES23" s="70"/>
      <c r="CET23" s="70"/>
      <c r="CEU23" s="70"/>
      <c r="CEV23" s="70"/>
      <c r="CEW23" s="70"/>
      <c r="CEX23" s="70"/>
      <c r="CEY23" s="70"/>
      <c r="CEZ23" s="70"/>
      <c r="CFA23" s="70"/>
      <c r="CFB23" s="70"/>
      <c r="CFC23" s="70"/>
      <c r="CFD23" s="70"/>
      <c r="CFE23" s="70"/>
      <c r="CFF23" s="70"/>
      <c r="CFG23" s="70"/>
      <c r="CFH23" s="70"/>
      <c r="CFI23" s="70"/>
      <c r="CFJ23" s="70"/>
      <c r="CFK23" s="70"/>
      <c r="CFL23" s="70"/>
      <c r="CFM23" s="70"/>
      <c r="CFN23" s="70"/>
      <c r="CFO23" s="70"/>
      <c r="CFP23" s="70"/>
      <c r="CFQ23" s="70"/>
      <c r="CFR23" s="70"/>
      <c r="CFS23" s="70"/>
      <c r="CFT23" s="70"/>
      <c r="CFU23" s="70"/>
      <c r="CFV23" s="70"/>
      <c r="CFW23" s="70"/>
      <c r="CFX23" s="70"/>
      <c r="CFY23" s="70"/>
      <c r="CFZ23" s="70"/>
      <c r="CGA23" s="70"/>
      <c r="CGB23" s="70"/>
      <c r="CGC23" s="70"/>
      <c r="CGD23" s="70"/>
      <c r="CGE23" s="70"/>
      <c r="CGF23" s="70"/>
      <c r="CGG23" s="70"/>
      <c r="CGH23" s="70"/>
      <c r="CGI23" s="70"/>
      <c r="CGJ23" s="70"/>
      <c r="CGK23" s="70"/>
      <c r="CGL23" s="70"/>
      <c r="CGM23" s="70"/>
      <c r="CGN23" s="70"/>
      <c r="CGO23" s="70"/>
      <c r="CGP23" s="70"/>
      <c r="CGQ23" s="70"/>
      <c r="CGR23" s="70"/>
      <c r="CGS23" s="70"/>
      <c r="CGT23" s="70"/>
      <c r="CGU23" s="70"/>
      <c r="CGV23" s="70"/>
      <c r="CGW23" s="70"/>
      <c r="CGX23" s="70"/>
      <c r="CGY23" s="70"/>
      <c r="CGZ23" s="70"/>
      <c r="CHA23" s="70"/>
      <c r="CHB23" s="70"/>
      <c r="CHC23" s="70"/>
      <c r="CHD23" s="70"/>
      <c r="CHE23" s="70"/>
      <c r="CHF23" s="70"/>
      <c r="CHG23" s="70"/>
      <c r="CHH23" s="70"/>
      <c r="CHI23" s="70"/>
      <c r="CHJ23" s="70"/>
      <c r="CHK23" s="70"/>
      <c r="CHL23" s="70"/>
      <c r="CHM23" s="70"/>
      <c r="CHN23" s="70"/>
      <c r="CHO23" s="70"/>
      <c r="CHP23" s="70"/>
      <c r="CHQ23" s="70"/>
      <c r="CHR23" s="70"/>
      <c r="CHS23" s="70"/>
      <c r="CHT23" s="70"/>
      <c r="CHU23" s="70"/>
      <c r="CHV23" s="70"/>
      <c r="CHW23" s="70"/>
      <c r="CHX23" s="70"/>
      <c r="CHY23" s="70"/>
      <c r="CHZ23" s="70"/>
      <c r="CIA23" s="70"/>
      <c r="CIB23" s="70"/>
      <c r="CIC23" s="70"/>
      <c r="CID23" s="70"/>
      <c r="CIE23" s="70"/>
      <c r="CIF23" s="70"/>
      <c r="CIG23" s="70"/>
      <c r="CIH23" s="70"/>
      <c r="CII23" s="70"/>
      <c r="CIJ23" s="70"/>
      <c r="CIK23" s="70"/>
      <c r="CIL23" s="70"/>
      <c r="CIM23" s="70"/>
      <c r="CIN23" s="70"/>
      <c r="CIO23" s="70"/>
      <c r="CIP23" s="70"/>
      <c r="CIQ23" s="70"/>
      <c r="CIR23" s="70"/>
      <c r="CIS23" s="70"/>
      <c r="CIT23" s="70"/>
      <c r="CIU23" s="70"/>
      <c r="CIV23" s="70"/>
      <c r="CIW23" s="70"/>
      <c r="CIX23" s="70"/>
      <c r="CIY23" s="70"/>
      <c r="CIZ23" s="70"/>
      <c r="CJA23" s="70"/>
      <c r="CJB23" s="70"/>
      <c r="CJC23" s="70"/>
      <c r="CJD23" s="70"/>
      <c r="CJE23" s="70"/>
      <c r="CJF23" s="70"/>
      <c r="CJG23" s="70"/>
      <c r="CJH23" s="70"/>
      <c r="CJI23" s="70"/>
      <c r="CJJ23" s="70"/>
      <c r="CJK23" s="70"/>
      <c r="CJL23" s="70"/>
      <c r="CJM23" s="70"/>
      <c r="CJN23" s="70"/>
      <c r="CJO23" s="70"/>
      <c r="CJP23" s="70"/>
      <c r="CJQ23" s="70"/>
      <c r="CJR23" s="70"/>
      <c r="CJS23" s="70"/>
      <c r="CJT23" s="70"/>
      <c r="CJU23" s="70"/>
      <c r="CJV23" s="70"/>
      <c r="CJW23" s="70"/>
      <c r="CJX23" s="70"/>
      <c r="CJY23" s="70"/>
      <c r="CJZ23" s="70"/>
      <c r="CKA23" s="70"/>
      <c r="CKB23" s="70"/>
      <c r="CKC23" s="70"/>
      <c r="CKD23" s="70"/>
      <c r="CKE23" s="70"/>
      <c r="CKF23" s="70"/>
      <c r="CKG23" s="70"/>
      <c r="CKH23" s="70"/>
      <c r="CKI23" s="70"/>
      <c r="CKJ23" s="70"/>
      <c r="CKK23" s="70"/>
      <c r="CKL23" s="70"/>
      <c r="CKM23" s="70"/>
      <c r="CKN23" s="70"/>
      <c r="CKO23" s="70"/>
      <c r="CKP23" s="70"/>
      <c r="CKQ23" s="70"/>
      <c r="CKR23" s="70"/>
      <c r="CKS23" s="70"/>
      <c r="CKT23" s="70"/>
      <c r="CKU23" s="70"/>
      <c r="CKV23" s="70"/>
      <c r="CKW23" s="70"/>
      <c r="CKX23" s="70"/>
      <c r="CKY23" s="70"/>
      <c r="CKZ23" s="70"/>
      <c r="CLA23" s="70"/>
      <c r="CLB23" s="70"/>
      <c r="CLC23" s="70"/>
      <c r="CLD23" s="70"/>
      <c r="CLE23" s="70"/>
      <c r="CLF23" s="70"/>
      <c r="CLG23" s="70"/>
      <c r="CLH23" s="70"/>
      <c r="CLI23" s="70"/>
      <c r="CLJ23" s="70"/>
      <c r="CLK23" s="70"/>
      <c r="CLL23" s="70"/>
      <c r="CLM23" s="70"/>
      <c r="CLN23" s="70"/>
      <c r="CLO23" s="70"/>
      <c r="CLP23" s="70"/>
      <c r="CLQ23" s="70"/>
      <c r="CLR23" s="70"/>
      <c r="CLS23" s="70"/>
      <c r="CLT23" s="70"/>
      <c r="CLU23" s="70"/>
      <c r="CLV23" s="70"/>
      <c r="CLW23" s="70"/>
      <c r="CLX23" s="70"/>
      <c r="CLY23" s="70"/>
      <c r="CLZ23" s="70"/>
      <c r="CMA23" s="70"/>
      <c r="CMB23" s="70"/>
      <c r="CMC23" s="70"/>
      <c r="CMD23" s="70"/>
      <c r="CME23" s="70"/>
      <c r="CMF23" s="70"/>
      <c r="CMG23" s="70"/>
      <c r="CMH23" s="70"/>
      <c r="CMI23" s="70"/>
      <c r="CMJ23" s="70"/>
      <c r="CMK23" s="70"/>
      <c r="CML23" s="70"/>
      <c r="CMM23" s="70"/>
      <c r="CMN23" s="70"/>
      <c r="CMO23" s="70"/>
      <c r="CMP23" s="70"/>
      <c r="CMQ23" s="70"/>
      <c r="CMR23" s="70"/>
      <c r="CMS23" s="70"/>
      <c r="CMT23" s="70"/>
      <c r="CMU23" s="70"/>
      <c r="CMV23" s="70"/>
      <c r="CMW23" s="70"/>
      <c r="CMX23" s="70"/>
      <c r="CMY23" s="70"/>
      <c r="CMZ23" s="70"/>
      <c r="CNA23" s="70"/>
      <c r="CNB23" s="70"/>
      <c r="CNC23" s="70"/>
      <c r="CND23" s="70"/>
      <c r="CNE23" s="70"/>
      <c r="CNF23" s="70"/>
      <c r="CNG23" s="70"/>
      <c r="CNH23" s="70"/>
      <c r="CNI23" s="70"/>
      <c r="CNJ23" s="70"/>
      <c r="CNK23" s="70"/>
      <c r="CNL23" s="70"/>
      <c r="CNM23" s="70"/>
      <c r="CNN23" s="70"/>
      <c r="CNO23" s="70"/>
      <c r="CNP23" s="70"/>
      <c r="CNQ23" s="70"/>
      <c r="CNR23" s="70"/>
      <c r="CNS23" s="70"/>
      <c r="CNT23" s="70"/>
      <c r="CNU23" s="70"/>
      <c r="CNV23" s="70"/>
      <c r="CNW23" s="70"/>
      <c r="CNX23" s="70"/>
      <c r="CNY23" s="70"/>
      <c r="CNZ23" s="70"/>
      <c r="COA23" s="70"/>
      <c r="COB23" s="70"/>
      <c r="COC23" s="70"/>
      <c r="COD23" s="70"/>
      <c r="COE23" s="70"/>
      <c r="COF23" s="70"/>
      <c r="COG23" s="70"/>
      <c r="COH23" s="70"/>
      <c r="COI23" s="70"/>
      <c r="COJ23" s="70"/>
      <c r="COK23" s="70"/>
      <c r="COL23" s="70"/>
      <c r="COM23" s="70"/>
      <c r="CON23" s="70"/>
      <c r="COO23" s="70"/>
      <c r="COP23" s="70"/>
      <c r="COQ23" s="70"/>
      <c r="COR23" s="70"/>
      <c r="COS23" s="70"/>
      <c r="COT23" s="70"/>
      <c r="COU23" s="70"/>
      <c r="COV23" s="70"/>
      <c r="COW23" s="70"/>
      <c r="COX23" s="70"/>
      <c r="COY23" s="70"/>
      <c r="COZ23" s="70"/>
      <c r="CPA23" s="70"/>
      <c r="CPB23" s="70"/>
      <c r="CPC23" s="70"/>
      <c r="CPD23" s="70"/>
      <c r="CPE23" s="70"/>
      <c r="CPF23" s="70"/>
      <c r="CPG23" s="70"/>
      <c r="CPH23" s="70"/>
      <c r="CPI23" s="70"/>
      <c r="CPJ23" s="70"/>
      <c r="CPK23" s="70"/>
      <c r="CPL23" s="70"/>
      <c r="CPM23" s="70"/>
      <c r="CPN23" s="70"/>
      <c r="CPO23" s="70"/>
      <c r="CPP23" s="70"/>
      <c r="CPQ23" s="70"/>
      <c r="CPR23" s="70"/>
      <c r="CPS23" s="70"/>
      <c r="CPT23" s="70"/>
      <c r="CPU23" s="70"/>
      <c r="CPV23" s="70"/>
      <c r="CPW23" s="70"/>
      <c r="CPX23" s="70"/>
      <c r="CPY23" s="70"/>
      <c r="CPZ23" s="70"/>
      <c r="CQA23" s="70"/>
      <c r="CQB23" s="70"/>
      <c r="CQC23" s="70"/>
      <c r="CQD23" s="70"/>
      <c r="CQE23" s="70"/>
      <c r="CQF23" s="70"/>
      <c r="CQG23" s="70"/>
      <c r="CQH23" s="70"/>
      <c r="CQI23" s="70"/>
      <c r="CQJ23" s="70"/>
      <c r="CQK23" s="70"/>
      <c r="CQL23" s="70"/>
      <c r="CQM23" s="70"/>
      <c r="CQN23" s="70"/>
      <c r="CQO23" s="70"/>
      <c r="CQP23" s="70"/>
      <c r="CQQ23" s="70"/>
      <c r="CQR23" s="70"/>
      <c r="CQS23" s="70"/>
      <c r="CQT23" s="70"/>
      <c r="CQU23" s="70"/>
      <c r="CQV23" s="70"/>
      <c r="CQW23" s="70"/>
      <c r="CQX23" s="70"/>
      <c r="CQY23" s="70"/>
      <c r="CQZ23" s="70"/>
      <c r="CRA23" s="70"/>
      <c r="CRB23" s="70"/>
      <c r="CRC23" s="70"/>
      <c r="CRD23" s="70"/>
      <c r="CRE23" s="70"/>
      <c r="CRF23" s="70"/>
      <c r="CRG23" s="70"/>
      <c r="CRH23" s="70"/>
      <c r="CRI23" s="70"/>
      <c r="CRJ23" s="70"/>
      <c r="CRK23" s="70"/>
      <c r="CRL23" s="70"/>
      <c r="CRM23" s="70"/>
      <c r="CRN23" s="70"/>
      <c r="CRO23" s="70"/>
      <c r="CRP23" s="70"/>
      <c r="CRQ23" s="70"/>
      <c r="CRR23" s="70"/>
      <c r="CRS23" s="70"/>
      <c r="CRT23" s="70"/>
      <c r="CRU23" s="70"/>
      <c r="CRV23" s="70"/>
      <c r="CRW23" s="70"/>
      <c r="CRX23" s="70"/>
      <c r="CRY23" s="70"/>
      <c r="CRZ23" s="70"/>
      <c r="CSA23" s="70"/>
      <c r="CSB23" s="70"/>
      <c r="CSC23" s="70"/>
      <c r="CSD23" s="70"/>
      <c r="CSE23" s="70"/>
      <c r="CSF23" s="70"/>
      <c r="CSG23" s="70"/>
      <c r="CSH23" s="70"/>
      <c r="CSI23" s="70"/>
      <c r="CSJ23" s="70"/>
      <c r="CSK23" s="70"/>
      <c r="CSL23" s="70"/>
      <c r="CSM23" s="70"/>
      <c r="CSN23" s="70"/>
      <c r="CSO23" s="70"/>
      <c r="CSP23" s="70"/>
      <c r="CSQ23" s="70"/>
      <c r="CSR23" s="70"/>
      <c r="CSS23" s="70"/>
      <c r="CST23" s="70"/>
      <c r="CSU23" s="70"/>
      <c r="CSV23" s="70"/>
      <c r="CSW23" s="70"/>
      <c r="CSX23" s="70"/>
      <c r="CSY23" s="70"/>
      <c r="CSZ23" s="70"/>
      <c r="CTA23" s="70"/>
      <c r="CTB23" s="70"/>
      <c r="CTC23" s="70"/>
      <c r="CTD23" s="70"/>
      <c r="CTE23" s="70"/>
      <c r="CTF23" s="70"/>
      <c r="CTG23" s="70"/>
      <c r="CTH23" s="70"/>
      <c r="CTI23" s="70"/>
      <c r="CTJ23" s="70"/>
      <c r="CTK23" s="70"/>
      <c r="CTL23" s="70"/>
      <c r="CTM23" s="70"/>
      <c r="CTN23" s="70"/>
      <c r="CTO23" s="70"/>
      <c r="CTP23" s="70"/>
      <c r="CTQ23" s="70"/>
      <c r="CTR23" s="70"/>
      <c r="CTS23" s="70"/>
      <c r="CTT23" s="70"/>
      <c r="CTU23" s="70"/>
      <c r="CTV23" s="70"/>
      <c r="CTW23" s="70"/>
      <c r="CTX23" s="70"/>
      <c r="CTY23" s="70"/>
      <c r="CTZ23" s="70"/>
      <c r="CUA23" s="70"/>
      <c r="CUB23" s="70"/>
      <c r="CUC23" s="70"/>
      <c r="CUD23" s="70"/>
      <c r="CUE23" s="70"/>
      <c r="CUF23" s="70"/>
      <c r="CUG23" s="70"/>
      <c r="CUH23" s="70"/>
      <c r="CUI23" s="70"/>
      <c r="CUJ23" s="70"/>
      <c r="CUK23" s="70"/>
      <c r="CUL23" s="70"/>
      <c r="CUM23" s="70"/>
      <c r="CUN23" s="70"/>
      <c r="CUO23" s="70"/>
      <c r="CUP23" s="70"/>
      <c r="CUQ23" s="70"/>
      <c r="CUR23" s="70"/>
      <c r="CUS23" s="70"/>
      <c r="CUT23" s="70"/>
      <c r="CUU23" s="70"/>
      <c r="CUV23" s="70"/>
      <c r="CUW23" s="70"/>
      <c r="CUX23" s="70"/>
      <c r="CUY23" s="70"/>
      <c r="CUZ23" s="70"/>
      <c r="CVA23" s="70"/>
      <c r="CVB23" s="70"/>
      <c r="CVC23" s="70"/>
      <c r="CVD23" s="70"/>
      <c r="CVE23" s="70"/>
      <c r="CVF23" s="70"/>
      <c r="CVG23" s="70"/>
      <c r="CVH23" s="70"/>
      <c r="CVI23" s="70"/>
      <c r="CVJ23" s="70"/>
    </row>
    <row r="24" spans="1:2610">
      <c r="A24" s="2">
        <v>1</v>
      </c>
      <c r="B24" s="131">
        <f t="shared" ref="B24:B87" si="1">A24*$D$3</f>
        <v>27.128560431100848</v>
      </c>
      <c r="C24" s="71">
        <v>420</v>
      </c>
      <c r="D24" s="95">
        <f t="shared" ref="D24:D87" si="2">(C24-C23)/$D$3</f>
        <v>0</v>
      </c>
      <c r="E24" s="131">
        <f t="shared" ref="E24:E87" si="3">($M$3*$M$2*D24+E23)/2</f>
        <v>0</v>
      </c>
      <c r="F24" s="129">
        <f t="shared" ref="F24:F87" si="4">B24/$D$13</f>
        <v>9.7662817551963048</v>
      </c>
      <c r="G24" s="132">
        <f t="shared" si="0"/>
        <v>3.5365226337448559</v>
      </c>
      <c r="H24" s="131">
        <f t="shared" ref="H24:H87" si="5">G24*$D$13</f>
        <v>9.8236739826245998</v>
      </c>
      <c r="I24" s="131">
        <f t="shared" ref="I24:I87" si="6">IF(H24&gt;0,H24,0)</f>
        <v>9.8236739826245998</v>
      </c>
      <c r="J24" s="70">
        <f>H24*$D$14+J23</f>
        <v>191.88153597100651</v>
      </c>
      <c r="K24" s="70">
        <f t="shared" ref="K24:K87" si="7">I24*$D$14+K23</f>
        <v>191.88153597100651</v>
      </c>
      <c r="P24" s="7"/>
      <c r="Q24" s="7"/>
      <c r="R24" s="7"/>
      <c r="S24" s="7"/>
      <c r="T24" s="7"/>
      <c r="U24" s="7"/>
      <c r="V24" s="7"/>
      <c r="W24" s="7"/>
      <c r="X24" s="7"/>
      <c r="Y24" s="7"/>
    </row>
    <row r="25" spans="1:2610">
      <c r="A25" s="2">
        <v>2</v>
      </c>
      <c r="B25" s="131">
        <f t="shared" si="1"/>
        <v>54.257120862201695</v>
      </c>
      <c r="C25" s="71">
        <v>421</v>
      </c>
      <c r="D25" s="95">
        <f t="shared" si="2"/>
        <v>3.6861520998864923E-2</v>
      </c>
      <c r="E25" s="131">
        <f t="shared" si="3"/>
        <v>18.430760499432463</v>
      </c>
      <c r="F25" s="129">
        <f t="shared" si="4"/>
        <v>19.53256351039261</v>
      </c>
      <c r="G25" s="132">
        <f t="shared" si="0"/>
        <v>21.967283133177318</v>
      </c>
      <c r="H25" s="131">
        <f t="shared" si="5"/>
        <v>61.020230925492548</v>
      </c>
      <c r="I25" s="131">
        <f t="shared" si="6"/>
        <v>61.020230925492548</v>
      </c>
      <c r="J25" s="70">
        <f t="shared" ref="J25:J87" si="8">H25*$D$14+J24</f>
        <v>787.8223039565097</v>
      </c>
      <c r="K25" s="70">
        <f t="shared" si="7"/>
        <v>787.8223039565097</v>
      </c>
      <c r="P25" s="7"/>
      <c r="Q25" s="7"/>
      <c r="R25" s="7"/>
      <c r="S25" s="7"/>
      <c r="T25" s="7"/>
      <c r="U25" s="7"/>
      <c r="V25" s="7"/>
      <c r="W25" s="7"/>
      <c r="X25" s="7"/>
    </row>
    <row r="26" spans="1:2610">
      <c r="A26" s="2">
        <v>3</v>
      </c>
      <c r="B26" s="131">
        <f t="shared" si="1"/>
        <v>81.38568129330254</v>
      </c>
      <c r="C26" s="71">
        <v>422</v>
      </c>
      <c r="D26" s="95">
        <f t="shared" si="2"/>
        <v>3.6861520998864923E-2</v>
      </c>
      <c r="E26" s="131">
        <f t="shared" si="3"/>
        <v>27.646140749148692</v>
      </c>
      <c r="F26" s="129">
        <f t="shared" si="4"/>
        <v>29.298845265588916</v>
      </c>
      <c r="G26" s="132">
        <f t="shared" si="0"/>
        <v>31.182663382893548</v>
      </c>
      <c r="H26" s="131">
        <f t="shared" si="5"/>
        <v>86.618509396926513</v>
      </c>
      <c r="I26" s="131">
        <f t="shared" si="6"/>
        <v>86.618509396926513</v>
      </c>
      <c r="J26" s="70">
        <f t="shared" si="8"/>
        <v>1633.7630719420126</v>
      </c>
      <c r="K26" s="70">
        <f t="shared" si="7"/>
        <v>1633.7630719420126</v>
      </c>
      <c r="P26" s="7"/>
      <c r="Q26" s="7"/>
      <c r="R26" s="7"/>
      <c r="S26" s="7"/>
      <c r="T26" s="7"/>
      <c r="U26" s="7"/>
      <c r="V26" s="7"/>
      <c r="W26" s="7"/>
      <c r="X26" s="7"/>
    </row>
    <row r="27" spans="1:2610">
      <c r="A27" s="2">
        <v>4</v>
      </c>
      <c r="B27" s="70">
        <f t="shared" si="1"/>
        <v>108.51424172440339</v>
      </c>
      <c r="C27" s="71">
        <v>422</v>
      </c>
      <c r="D27" s="95">
        <f t="shared" si="2"/>
        <v>0</v>
      </c>
      <c r="E27" s="131">
        <f t="shared" si="3"/>
        <v>13.823070374574346</v>
      </c>
      <c r="F27" s="129">
        <f t="shared" si="4"/>
        <v>39.065127020785219</v>
      </c>
      <c r="G27" s="132">
        <f t="shared" si="0"/>
        <v>17.359593008319202</v>
      </c>
      <c r="H27" s="131">
        <f t="shared" si="5"/>
        <v>48.221091689775555</v>
      </c>
      <c r="I27" s="131">
        <f t="shared" si="6"/>
        <v>48.221091689775555</v>
      </c>
      <c r="J27" s="70">
        <f t="shared" si="8"/>
        <v>2104.7038399275157</v>
      </c>
      <c r="K27" s="70">
        <f t="shared" si="7"/>
        <v>2104.7038399275157</v>
      </c>
    </row>
    <row r="28" spans="1:2610">
      <c r="A28" s="2">
        <v>5</v>
      </c>
      <c r="B28" s="70">
        <f t="shared" si="1"/>
        <v>135.64280215550423</v>
      </c>
      <c r="C28" s="71">
        <v>422</v>
      </c>
      <c r="D28" s="95">
        <f t="shared" si="2"/>
        <v>0</v>
      </c>
      <c r="E28" s="131">
        <f t="shared" si="3"/>
        <v>6.9115351872871731</v>
      </c>
      <c r="F28" s="129">
        <f t="shared" si="4"/>
        <v>48.831408775981522</v>
      </c>
      <c r="G28" s="132">
        <f t="shared" si="0"/>
        <v>10.448057821032029</v>
      </c>
      <c r="H28" s="131">
        <f t="shared" si="5"/>
        <v>29.022382836200077</v>
      </c>
      <c r="I28" s="131">
        <f t="shared" si="6"/>
        <v>29.022382836200077</v>
      </c>
      <c r="J28" s="70">
        <f t="shared" si="8"/>
        <v>2388.1446079130187</v>
      </c>
      <c r="K28" s="70">
        <f t="shared" si="7"/>
        <v>2388.1446079130187</v>
      </c>
    </row>
    <row r="29" spans="1:2610">
      <c r="A29" s="2">
        <v>6</v>
      </c>
      <c r="B29" s="70">
        <f t="shared" si="1"/>
        <v>162.77136258660508</v>
      </c>
      <c r="C29" s="71">
        <v>423</v>
      </c>
      <c r="D29" s="95">
        <f t="shared" si="2"/>
        <v>3.6861520998864923E-2</v>
      </c>
      <c r="E29" s="131">
        <f t="shared" si="3"/>
        <v>21.886528093076048</v>
      </c>
      <c r="F29" s="129">
        <f t="shared" si="4"/>
        <v>58.597690531177832</v>
      </c>
      <c r="G29" s="132">
        <f t="shared" si="0"/>
        <v>25.423050726820904</v>
      </c>
      <c r="H29" s="131">
        <f t="shared" si="5"/>
        <v>70.619585352280282</v>
      </c>
      <c r="I29" s="131">
        <f t="shared" si="6"/>
        <v>70.619585352280282</v>
      </c>
      <c r="J29" s="70">
        <f t="shared" si="8"/>
        <v>3077.8353758985218</v>
      </c>
      <c r="K29" s="70">
        <f t="shared" si="7"/>
        <v>3077.8353758985218</v>
      </c>
    </row>
    <row r="30" spans="1:2610">
      <c r="A30" s="2">
        <v>7</v>
      </c>
      <c r="B30" s="70">
        <f t="shared" si="1"/>
        <v>189.89992301770593</v>
      </c>
      <c r="C30" s="71">
        <v>423</v>
      </c>
      <c r="D30" s="95">
        <f t="shared" si="2"/>
        <v>0</v>
      </c>
      <c r="E30" s="131">
        <f t="shared" si="3"/>
        <v>10.943264046538024</v>
      </c>
      <c r="F30" s="129">
        <f t="shared" si="4"/>
        <v>68.363972286374135</v>
      </c>
      <c r="G30" s="132">
        <f t="shared" si="0"/>
        <v>14.47978668028288</v>
      </c>
      <c r="H30" s="131">
        <f t="shared" si="5"/>
        <v>40.22162966745244</v>
      </c>
      <c r="I30" s="131">
        <f t="shared" si="6"/>
        <v>40.22162966745244</v>
      </c>
      <c r="J30" s="70">
        <f t="shared" si="8"/>
        <v>3470.6511438840248</v>
      </c>
      <c r="K30" s="70">
        <f t="shared" si="7"/>
        <v>3470.6511438840248</v>
      </c>
    </row>
    <row r="31" spans="1:2610">
      <c r="A31" s="2">
        <v>8</v>
      </c>
      <c r="B31" s="70">
        <f t="shared" si="1"/>
        <v>217.02848344880678</v>
      </c>
      <c r="C31" s="71">
        <v>424</v>
      </c>
      <c r="D31" s="95">
        <f t="shared" si="2"/>
        <v>3.6861520998864923E-2</v>
      </c>
      <c r="E31" s="131">
        <f t="shared" si="3"/>
        <v>23.902392522701476</v>
      </c>
      <c r="F31" s="129">
        <f t="shared" si="4"/>
        <v>78.130254041570439</v>
      </c>
      <c r="G31" s="132">
        <f t="shared" si="0"/>
        <v>27.438915156446331</v>
      </c>
      <c r="H31" s="131">
        <f t="shared" si="5"/>
        <v>76.21920876790648</v>
      </c>
      <c r="I31" s="131">
        <f t="shared" si="6"/>
        <v>76.21920876790648</v>
      </c>
      <c r="J31" s="70">
        <f t="shared" si="8"/>
        <v>4215.0294118695283</v>
      </c>
      <c r="K31" s="70">
        <f t="shared" si="7"/>
        <v>4215.0294118695283</v>
      </c>
    </row>
    <row r="32" spans="1:2610">
      <c r="A32" s="2">
        <v>9</v>
      </c>
      <c r="B32" s="70">
        <f t="shared" si="1"/>
        <v>244.15704387990763</v>
      </c>
      <c r="C32" s="71">
        <v>425</v>
      </c>
      <c r="D32" s="95">
        <f t="shared" si="2"/>
        <v>3.6861520998864923E-2</v>
      </c>
      <c r="E32" s="131">
        <f t="shared" si="3"/>
        <v>30.381956760783201</v>
      </c>
      <c r="F32" s="129">
        <f t="shared" si="4"/>
        <v>87.896535796766756</v>
      </c>
      <c r="G32" s="132">
        <f t="shared" si="0"/>
        <v>33.918479394528056</v>
      </c>
      <c r="H32" s="131">
        <f t="shared" si="5"/>
        <v>94.217998318133482</v>
      </c>
      <c r="I32" s="131">
        <f t="shared" si="6"/>
        <v>94.217998318133482</v>
      </c>
      <c r="J32" s="70">
        <f t="shared" si="8"/>
        <v>5135.1889298550313</v>
      </c>
      <c r="K32" s="70">
        <f t="shared" si="7"/>
        <v>5135.1889298550313</v>
      </c>
    </row>
    <row r="33" spans="1:11">
      <c r="A33" s="2">
        <v>10</v>
      </c>
      <c r="B33" s="70">
        <f t="shared" si="1"/>
        <v>271.28560431100846</v>
      </c>
      <c r="C33" s="71">
        <v>425</v>
      </c>
      <c r="D33" s="95">
        <f t="shared" si="2"/>
        <v>0</v>
      </c>
      <c r="E33" s="131">
        <f t="shared" si="3"/>
        <v>15.1909783803916</v>
      </c>
      <c r="F33" s="129">
        <f t="shared" si="4"/>
        <v>97.662817551963045</v>
      </c>
      <c r="G33" s="132">
        <f t="shared" si="0"/>
        <v>18.727501014136458</v>
      </c>
      <c r="H33" s="131">
        <f t="shared" si="5"/>
        <v>52.020836150379047</v>
      </c>
      <c r="I33" s="131">
        <f t="shared" si="6"/>
        <v>52.020836150379047</v>
      </c>
      <c r="J33" s="70">
        <f t="shared" si="8"/>
        <v>5643.2390728405344</v>
      </c>
      <c r="K33" s="70">
        <f t="shared" si="7"/>
        <v>5643.2390728405344</v>
      </c>
    </row>
    <row r="34" spans="1:11">
      <c r="A34" s="2">
        <v>11</v>
      </c>
      <c r="B34" s="70">
        <f t="shared" si="1"/>
        <v>298.41416474210934</v>
      </c>
      <c r="C34" s="71">
        <v>426</v>
      </c>
      <c r="D34" s="95">
        <f t="shared" si="2"/>
        <v>3.6861520998864923E-2</v>
      </c>
      <c r="E34" s="131">
        <f t="shared" si="3"/>
        <v>26.026249689628262</v>
      </c>
      <c r="F34" s="129">
        <f t="shared" si="4"/>
        <v>107.42909930715936</v>
      </c>
      <c r="G34" s="132">
        <f t="shared" si="0"/>
        <v>29.562772323373117</v>
      </c>
      <c r="H34" s="131">
        <f t="shared" si="5"/>
        <v>82.118812009369762</v>
      </c>
      <c r="I34" s="131">
        <f t="shared" si="6"/>
        <v>82.118812009369762</v>
      </c>
      <c r="J34" s="70">
        <f t="shared" si="8"/>
        <v>6445.2345283260374</v>
      </c>
      <c r="K34" s="70">
        <f t="shared" si="7"/>
        <v>6445.2345283260374</v>
      </c>
    </row>
    <row r="35" spans="1:11">
      <c r="A35" s="2">
        <v>12</v>
      </c>
      <c r="B35" s="70">
        <f t="shared" si="1"/>
        <v>325.54272517321016</v>
      </c>
      <c r="C35" s="71">
        <v>427</v>
      </c>
      <c r="D35" s="95">
        <f t="shared" si="2"/>
        <v>3.6861520998864923E-2</v>
      </c>
      <c r="E35" s="131">
        <f t="shared" si="3"/>
        <v>31.443885344246596</v>
      </c>
      <c r="F35" s="129">
        <f t="shared" si="4"/>
        <v>117.19538106235566</v>
      </c>
      <c r="G35" s="132">
        <f t="shared" si="0"/>
        <v>34.980407977991455</v>
      </c>
      <c r="H35" s="131">
        <f t="shared" si="5"/>
        <v>97.167799938865144</v>
      </c>
      <c r="I35" s="131">
        <f t="shared" si="6"/>
        <v>97.167799938865144</v>
      </c>
      <c r="J35" s="70">
        <f t="shared" si="8"/>
        <v>7394.2026400615405</v>
      </c>
      <c r="K35" s="70">
        <f t="shared" si="7"/>
        <v>7394.2026400615405</v>
      </c>
    </row>
    <row r="36" spans="1:11">
      <c r="A36" s="2">
        <v>13</v>
      </c>
      <c r="B36" s="70">
        <f t="shared" si="1"/>
        <v>352.67128560431104</v>
      </c>
      <c r="C36" s="71">
        <v>427</v>
      </c>
      <c r="D36" s="95">
        <f t="shared" si="2"/>
        <v>0</v>
      </c>
      <c r="E36" s="131">
        <f t="shared" si="3"/>
        <v>15.721942672123298</v>
      </c>
      <c r="F36" s="129">
        <f t="shared" si="4"/>
        <v>126.96166281755198</v>
      </c>
      <c r="G36" s="132">
        <f t="shared" si="0"/>
        <v>19.258465305868153</v>
      </c>
      <c r="H36" s="131">
        <f t="shared" si="5"/>
        <v>53.495736960744871</v>
      </c>
      <c r="I36" s="131">
        <f t="shared" si="6"/>
        <v>53.495736960744871</v>
      </c>
      <c r="J36" s="70">
        <f t="shared" si="8"/>
        <v>7916.6570799220435</v>
      </c>
      <c r="K36" s="70">
        <f t="shared" si="7"/>
        <v>7916.6570799220435</v>
      </c>
    </row>
    <row r="37" spans="1:11">
      <c r="A37" s="2">
        <v>14</v>
      </c>
      <c r="B37" s="70">
        <f t="shared" si="1"/>
        <v>379.79984603541186</v>
      </c>
      <c r="C37" s="71">
        <v>427</v>
      </c>
      <c r="D37" s="95">
        <f t="shared" si="2"/>
        <v>0</v>
      </c>
      <c r="E37" s="131">
        <f t="shared" si="3"/>
        <v>7.8609713360616489</v>
      </c>
      <c r="F37" s="129">
        <f t="shared" si="4"/>
        <v>136.72794457274827</v>
      </c>
      <c r="G37" s="132">
        <f t="shared" si="0"/>
        <v>11.397493969806504</v>
      </c>
      <c r="H37" s="131">
        <f t="shared" si="5"/>
        <v>31.659705471684735</v>
      </c>
      <c r="I37" s="131">
        <f t="shared" si="6"/>
        <v>31.659705471684735</v>
      </c>
      <c r="J37" s="70">
        <f t="shared" si="8"/>
        <v>8225.8546838450475</v>
      </c>
      <c r="K37" s="70">
        <f t="shared" si="7"/>
        <v>8225.8546838450475</v>
      </c>
    </row>
    <row r="38" spans="1:11">
      <c r="A38" s="2">
        <v>15</v>
      </c>
      <c r="B38" s="70">
        <f t="shared" si="1"/>
        <v>406.92840646651274</v>
      </c>
      <c r="C38" s="71">
        <v>427</v>
      </c>
      <c r="D38" s="95">
        <f t="shared" si="2"/>
        <v>0</v>
      </c>
      <c r="E38" s="131">
        <f t="shared" si="3"/>
        <v>3.9304856680308244</v>
      </c>
      <c r="F38" s="129">
        <f t="shared" si="4"/>
        <v>146.4942263279446</v>
      </c>
      <c r="G38" s="132">
        <f t="shared" si="0"/>
        <v>7.4670083017756799</v>
      </c>
      <c r="H38" s="131">
        <f t="shared" si="5"/>
        <v>20.741689727154665</v>
      </c>
      <c r="I38" s="131">
        <f t="shared" si="6"/>
        <v>20.741689727154665</v>
      </c>
      <c r="J38" s="70">
        <f t="shared" si="8"/>
        <v>8428.4238697993005</v>
      </c>
      <c r="K38" s="70">
        <f t="shared" si="7"/>
        <v>8428.4238697993005</v>
      </c>
    </row>
    <row r="39" spans="1:11">
      <c r="A39" s="2">
        <v>16</v>
      </c>
      <c r="B39" s="70">
        <f t="shared" si="1"/>
        <v>434.05696689761356</v>
      </c>
      <c r="C39" s="71">
        <v>428</v>
      </c>
      <c r="D39" s="95">
        <f t="shared" si="2"/>
        <v>3.6861520998864923E-2</v>
      </c>
      <c r="E39" s="131">
        <f t="shared" si="3"/>
        <v>20.396003333447876</v>
      </c>
      <c r="F39" s="129">
        <f t="shared" si="4"/>
        <v>156.26050808314088</v>
      </c>
      <c r="G39" s="132">
        <f t="shared" si="0"/>
        <v>23.932525967192731</v>
      </c>
      <c r="H39" s="131">
        <f t="shared" si="5"/>
        <v>66.479238797757588</v>
      </c>
      <c r="I39" s="131">
        <f t="shared" si="6"/>
        <v>66.479238797757588</v>
      </c>
      <c r="J39" s="70">
        <f t="shared" si="8"/>
        <v>9077.6788467691786</v>
      </c>
      <c r="K39" s="70">
        <f t="shared" si="7"/>
        <v>9077.6788467691786</v>
      </c>
    </row>
    <row r="40" spans="1:11">
      <c r="A40" s="2">
        <v>17</v>
      </c>
      <c r="B40" s="70">
        <f t="shared" si="1"/>
        <v>461.18552732871439</v>
      </c>
      <c r="C40" s="71">
        <v>428</v>
      </c>
      <c r="D40" s="95">
        <f t="shared" si="2"/>
        <v>0</v>
      </c>
      <c r="E40" s="131">
        <f t="shared" si="3"/>
        <v>10.198001666723938</v>
      </c>
      <c r="F40" s="129">
        <f t="shared" si="4"/>
        <v>166.02678983833718</v>
      </c>
      <c r="G40" s="132">
        <f t="shared" si="0"/>
        <v>13.734524300468793</v>
      </c>
      <c r="H40" s="131">
        <f t="shared" si="5"/>
        <v>38.151456390191093</v>
      </c>
      <c r="I40" s="131">
        <f t="shared" si="6"/>
        <v>38.151456390191093</v>
      </c>
      <c r="J40" s="70">
        <f t="shared" si="8"/>
        <v>9450.2767192468691</v>
      </c>
      <c r="K40" s="70">
        <f t="shared" si="7"/>
        <v>9450.2767192468691</v>
      </c>
    </row>
    <row r="41" spans="1:11">
      <c r="A41" s="2">
        <v>18</v>
      </c>
      <c r="B41" s="70">
        <f t="shared" si="1"/>
        <v>488.31408775981527</v>
      </c>
      <c r="C41" s="71">
        <v>428</v>
      </c>
      <c r="D41" s="95">
        <f t="shared" si="2"/>
        <v>0</v>
      </c>
      <c r="E41" s="131">
        <f t="shared" si="3"/>
        <v>5.099000833361969</v>
      </c>
      <c r="F41" s="129">
        <f t="shared" si="4"/>
        <v>175.79307159353351</v>
      </c>
      <c r="G41" s="132">
        <f t="shared" si="0"/>
        <v>8.6355234671068253</v>
      </c>
      <c r="H41" s="131">
        <f t="shared" si="5"/>
        <v>23.987565186407846</v>
      </c>
      <c r="I41" s="131">
        <f t="shared" si="6"/>
        <v>23.987565186407846</v>
      </c>
      <c r="J41" s="70">
        <f t="shared" si="8"/>
        <v>9684.5460394784659</v>
      </c>
      <c r="K41" s="70">
        <f t="shared" si="7"/>
        <v>9684.5460394784659</v>
      </c>
    </row>
    <row r="42" spans="1:11">
      <c r="A42" s="2">
        <v>19</v>
      </c>
      <c r="B42" s="70">
        <f t="shared" si="1"/>
        <v>515.44264819091609</v>
      </c>
      <c r="C42" s="71">
        <v>429</v>
      </c>
      <c r="D42" s="95">
        <f t="shared" si="2"/>
        <v>3.6861520998864923E-2</v>
      </c>
      <c r="E42" s="131">
        <f t="shared" si="3"/>
        <v>20.980260916113448</v>
      </c>
      <c r="F42" s="129">
        <f t="shared" si="4"/>
        <v>185.55935334872979</v>
      </c>
      <c r="G42" s="132">
        <f t="shared" si="0"/>
        <v>24.516783549858303</v>
      </c>
      <c r="H42" s="131">
        <f t="shared" si="5"/>
        <v>68.102176527384174</v>
      </c>
      <c r="I42" s="131">
        <f t="shared" si="6"/>
        <v>68.102176527384174</v>
      </c>
      <c r="J42" s="70">
        <f t="shared" si="8"/>
        <v>10349.651083587016</v>
      </c>
      <c r="K42" s="70">
        <f t="shared" si="7"/>
        <v>10349.651083587016</v>
      </c>
    </row>
    <row r="43" spans="1:11">
      <c r="A43" s="2">
        <v>20</v>
      </c>
      <c r="B43" s="70">
        <f t="shared" si="1"/>
        <v>542.57120862201691</v>
      </c>
      <c r="C43" s="71">
        <v>431</v>
      </c>
      <c r="D43" s="95">
        <f t="shared" si="2"/>
        <v>7.3723041997729846E-2</v>
      </c>
      <c r="E43" s="131">
        <f t="shared" si="3"/>
        <v>47.351651456921651</v>
      </c>
      <c r="F43" s="129">
        <f t="shared" si="4"/>
        <v>195.32563510392609</v>
      </c>
      <c r="G43" s="132">
        <f t="shared" si="0"/>
        <v>50.88817409066651</v>
      </c>
      <c r="H43" s="131">
        <f t="shared" si="5"/>
        <v>141.35603914074031</v>
      </c>
      <c r="I43" s="131">
        <f t="shared" si="6"/>
        <v>141.35603914074031</v>
      </c>
      <c r="J43" s="70">
        <f t="shared" si="8"/>
        <v>11730.173989634042</v>
      </c>
      <c r="K43" s="70">
        <f t="shared" si="7"/>
        <v>11730.173989634042</v>
      </c>
    </row>
    <row r="44" spans="1:11">
      <c r="A44" s="2">
        <v>21</v>
      </c>
      <c r="B44" s="70">
        <f t="shared" si="1"/>
        <v>569.69976905311785</v>
      </c>
      <c r="C44" s="71">
        <v>432</v>
      </c>
      <c r="D44" s="95">
        <f t="shared" si="2"/>
        <v>3.6861520998864923E-2</v>
      </c>
      <c r="E44" s="131">
        <f t="shared" si="3"/>
        <v>42.106586227893288</v>
      </c>
      <c r="F44" s="129">
        <f t="shared" si="4"/>
        <v>205.09191685912242</v>
      </c>
      <c r="G44" s="132">
        <f t="shared" si="0"/>
        <v>45.643108861638147</v>
      </c>
      <c r="H44" s="131">
        <f t="shared" si="5"/>
        <v>126.78641350455041</v>
      </c>
      <c r="I44" s="131">
        <f t="shared" si="6"/>
        <v>126.78641350455041</v>
      </c>
      <c r="J44" s="70">
        <f t="shared" si="8"/>
        <v>12968.405826650307</v>
      </c>
      <c r="K44" s="70">
        <f t="shared" si="7"/>
        <v>12968.405826650307</v>
      </c>
    </row>
    <row r="45" spans="1:11">
      <c r="A45" s="2">
        <v>22</v>
      </c>
      <c r="B45" s="70">
        <f t="shared" si="1"/>
        <v>596.82832948421867</v>
      </c>
      <c r="C45" s="71">
        <v>433</v>
      </c>
      <c r="D45" s="95">
        <f t="shared" si="2"/>
        <v>3.6861520998864923E-2</v>
      </c>
      <c r="E45" s="131">
        <f t="shared" si="3"/>
        <v>39.484053613379103</v>
      </c>
      <c r="F45" s="129">
        <f t="shared" si="4"/>
        <v>214.85819861431872</v>
      </c>
      <c r="G45" s="132">
        <f t="shared" si="0"/>
        <v>43.020576247123962</v>
      </c>
      <c r="H45" s="131">
        <f t="shared" si="5"/>
        <v>119.50160068645545</v>
      </c>
      <c r="I45" s="131">
        <f t="shared" si="6"/>
        <v>119.50160068645545</v>
      </c>
      <c r="J45" s="70">
        <f t="shared" si="8"/>
        <v>14135.492129151191</v>
      </c>
      <c r="K45" s="70">
        <f t="shared" si="7"/>
        <v>14135.492129151191</v>
      </c>
    </row>
    <row r="46" spans="1:11">
      <c r="A46" s="2">
        <v>23</v>
      </c>
      <c r="B46" s="70">
        <f t="shared" si="1"/>
        <v>623.95688991531949</v>
      </c>
      <c r="C46" s="71">
        <v>433</v>
      </c>
      <c r="D46" s="95">
        <f t="shared" si="2"/>
        <v>0</v>
      </c>
      <c r="E46" s="131">
        <f t="shared" si="3"/>
        <v>19.742026806689552</v>
      </c>
      <c r="F46" s="129">
        <f t="shared" si="4"/>
        <v>224.62448036951503</v>
      </c>
      <c r="G46" s="132">
        <f t="shared" si="0"/>
        <v>23.278549440434407</v>
      </c>
      <c r="H46" s="131">
        <f t="shared" si="5"/>
        <v>64.662637334540022</v>
      </c>
      <c r="I46" s="131">
        <f t="shared" si="6"/>
        <v>64.662637334540022</v>
      </c>
      <c r="J46" s="70">
        <f t="shared" si="8"/>
        <v>14767.005664394384</v>
      </c>
      <c r="K46" s="70">
        <f t="shared" si="7"/>
        <v>14767.005664394384</v>
      </c>
    </row>
    <row r="47" spans="1:11">
      <c r="A47" s="2">
        <v>24</v>
      </c>
      <c r="B47" s="70">
        <f t="shared" si="1"/>
        <v>651.08545034642032</v>
      </c>
      <c r="C47" s="71">
        <v>433</v>
      </c>
      <c r="D47" s="95">
        <f t="shared" si="2"/>
        <v>0</v>
      </c>
      <c r="E47" s="131">
        <f t="shared" si="3"/>
        <v>9.8710134033447758</v>
      </c>
      <c r="F47" s="129">
        <f t="shared" si="4"/>
        <v>234.39076212471133</v>
      </c>
      <c r="G47" s="132">
        <f t="shared" si="0"/>
        <v>13.407536037089631</v>
      </c>
      <c r="H47" s="131">
        <f t="shared" si="5"/>
        <v>37.24315565858231</v>
      </c>
      <c r="I47" s="131">
        <f t="shared" si="6"/>
        <v>37.24315565858231</v>
      </c>
      <c r="J47" s="70">
        <f t="shared" si="8"/>
        <v>15130.732816008733</v>
      </c>
      <c r="K47" s="70">
        <f t="shared" si="7"/>
        <v>15130.732816008733</v>
      </c>
    </row>
    <row r="48" spans="1:11">
      <c r="A48" s="2">
        <v>25</v>
      </c>
      <c r="B48" s="70">
        <f t="shared" si="1"/>
        <v>678.21401077752114</v>
      </c>
      <c r="C48" s="71">
        <v>433</v>
      </c>
      <c r="D48" s="95">
        <f t="shared" si="2"/>
        <v>0</v>
      </c>
      <c r="E48" s="131">
        <f t="shared" si="3"/>
        <v>4.9355067016723879</v>
      </c>
      <c r="F48" s="129">
        <f t="shared" si="4"/>
        <v>244.15704387990763</v>
      </c>
      <c r="G48" s="132">
        <f t="shared" si="0"/>
        <v>8.4720293354172433</v>
      </c>
      <c r="H48" s="131">
        <f t="shared" si="5"/>
        <v>23.533414820603454</v>
      </c>
      <c r="I48" s="131">
        <f t="shared" si="6"/>
        <v>23.533414820603454</v>
      </c>
      <c r="J48" s="70">
        <f t="shared" si="8"/>
        <v>15360.566775808658</v>
      </c>
      <c r="K48" s="70">
        <f t="shared" si="7"/>
        <v>15360.566775808658</v>
      </c>
    </row>
    <row r="49" spans="1:11">
      <c r="A49" s="2">
        <v>26</v>
      </c>
      <c r="B49" s="70">
        <f t="shared" si="1"/>
        <v>705.34257120862208</v>
      </c>
      <c r="C49" s="71">
        <v>433</v>
      </c>
      <c r="D49" s="95">
        <f t="shared" si="2"/>
        <v>0</v>
      </c>
      <c r="E49" s="131">
        <f t="shared" si="3"/>
        <v>2.467753350836194</v>
      </c>
      <c r="F49" s="129">
        <f t="shared" si="4"/>
        <v>253.92332563510396</v>
      </c>
      <c r="G49" s="132">
        <f t="shared" si="0"/>
        <v>6.0042759845810494</v>
      </c>
      <c r="H49" s="131">
        <f t="shared" si="5"/>
        <v>16.678544401614026</v>
      </c>
      <c r="I49" s="131">
        <f t="shared" si="6"/>
        <v>16.678544401614026</v>
      </c>
      <c r="J49" s="70">
        <f t="shared" si="8"/>
        <v>15523.454139701373</v>
      </c>
      <c r="K49" s="70">
        <f t="shared" si="7"/>
        <v>15523.454139701373</v>
      </c>
    </row>
    <row r="50" spans="1:11">
      <c r="A50" s="2">
        <v>27</v>
      </c>
      <c r="B50" s="70">
        <f t="shared" si="1"/>
        <v>732.4711316397229</v>
      </c>
      <c r="C50" s="71">
        <v>434</v>
      </c>
      <c r="D50" s="95">
        <f t="shared" si="2"/>
        <v>3.6861520998864923E-2</v>
      </c>
      <c r="E50" s="131">
        <f t="shared" si="3"/>
        <v>19.664637174850562</v>
      </c>
      <c r="F50" s="129">
        <f t="shared" si="4"/>
        <v>263.68960739030024</v>
      </c>
      <c r="G50" s="132">
        <f t="shared" si="0"/>
        <v>23.201159808595417</v>
      </c>
      <c r="H50" s="131">
        <f t="shared" si="5"/>
        <v>64.447666134987273</v>
      </c>
      <c r="I50" s="131">
        <f t="shared" si="6"/>
        <v>64.447666134987273</v>
      </c>
      <c r="J50" s="70">
        <f t="shared" si="8"/>
        <v>16152.868205640481</v>
      </c>
      <c r="K50" s="70">
        <f t="shared" si="7"/>
        <v>16152.868205640481</v>
      </c>
    </row>
    <row r="51" spans="1:11">
      <c r="A51" s="2">
        <v>28</v>
      </c>
      <c r="B51" s="70">
        <f t="shared" si="1"/>
        <v>759.59969207082372</v>
      </c>
      <c r="C51" s="71">
        <v>434</v>
      </c>
      <c r="D51" s="95">
        <f t="shared" si="2"/>
        <v>0</v>
      </c>
      <c r="E51" s="131">
        <f t="shared" si="3"/>
        <v>9.8323185874252808</v>
      </c>
      <c r="F51" s="129">
        <f t="shared" si="4"/>
        <v>273.45588914549654</v>
      </c>
      <c r="G51" s="132">
        <f t="shared" si="0"/>
        <v>13.368841221170136</v>
      </c>
      <c r="H51" s="131">
        <f t="shared" si="5"/>
        <v>37.135670058805935</v>
      </c>
      <c r="I51" s="131">
        <f t="shared" si="6"/>
        <v>37.135670058805935</v>
      </c>
      <c r="J51" s="70">
        <f t="shared" si="8"/>
        <v>16515.545622602789</v>
      </c>
      <c r="K51" s="70">
        <f t="shared" si="7"/>
        <v>16515.545622602789</v>
      </c>
    </row>
    <row r="52" spans="1:11">
      <c r="A52" s="2">
        <v>29</v>
      </c>
      <c r="B52" s="70">
        <f t="shared" si="1"/>
        <v>786.72825250192454</v>
      </c>
      <c r="C52" s="71">
        <v>434</v>
      </c>
      <c r="D52" s="95">
        <f t="shared" si="2"/>
        <v>0</v>
      </c>
      <c r="E52" s="131">
        <f t="shared" si="3"/>
        <v>4.9161592937126404</v>
      </c>
      <c r="F52" s="129">
        <f t="shared" si="4"/>
        <v>283.22217090069284</v>
      </c>
      <c r="G52" s="132">
        <f t="shared" si="0"/>
        <v>8.4526819274574958</v>
      </c>
      <c r="H52" s="131">
        <f t="shared" si="5"/>
        <v>23.479672020715267</v>
      </c>
      <c r="I52" s="131">
        <f t="shared" si="6"/>
        <v>23.479672020715267</v>
      </c>
      <c r="J52" s="70">
        <f t="shared" si="8"/>
        <v>16744.854715076694</v>
      </c>
      <c r="K52" s="70">
        <f t="shared" si="7"/>
        <v>16744.854715076694</v>
      </c>
    </row>
    <row r="53" spans="1:11">
      <c r="A53" s="2">
        <v>30</v>
      </c>
      <c r="B53" s="70">
        <f t="shared" si="1"/>
        <v>813.85681293302548</v>
      </c>
      <c r="C53" s="71">
        <v>435</v>
      </c>
      <c r="D53" s="95">
        <f t="shared" si="2"/>
        <v>3.6861520998864923E-2</v>
      </c>
      <c r="E53" s="131">
        <f t="shared" si="3"/>
        <v>20.888840146288782</v>
      </c>
      <c r="F53" s="129">
        <f t="shared" si="4"/>
        <v>292.9884526558892</v>
      </c>
      <c r="G53" s="132">
        <f t="shared" si="0"/>
        <v>24.425362780033637</v>
      </c>
      <c r="H53" s="131">
        <f t="shared" si="5"/>
        <v>67.848229944537877</v>
      </c>
      <c r="I53" s="131">
        <f t="shared" si="6"/>
        <v>67.848229944537877</v>
      </c>
      <c r="J53" s="70">
        <f t="shared" si="8"/>
        <v>17407.479645306397</v>
      </c>
      <c r="K53" s="70">
        <f t="shared" si="7"/>
        <v>17407.479645306397</v>
      </c>
    </row>
    <row r="54" spans="1:11">
      <c r="A54" s="2">
        <v>31</v>
      </c>
      <c r="B54" s="70">
        <f t="shared" si="1"/>
        <v>840.9853733641263</v>
      </c>
      <c r="C54" s="71">
        <v>434</v>
      </c>
      <c r="D54" s="95">
        <f t="shared" si="2"/>
        <v>-3.6861520998864923E-2</v>
      </c>
      <c r="E54" s="131">
        <f t="shared" si="3"/>
        <v>-7.9863404262880717</v>
      </c>
      <c r="F54" s="129">
        <f t="shared" si="4"/>
        <v>302.75473441108551</v>
      </c>
      <c r="G54" s="132">
        <f t="shared" si="0"/>
        <v>-4.4498177925432163</v>
      </c>
      <c r="H54" s="131">
        <f t="shared" si="5"/>
        <v>-12.360604979286711</v>
      </c>
      <c r="I54" s="131">
        <f t="shared" si="6"/>
        <v>0</v>
      </c>
      <c r="J54" s="70">
        <f t="shared" si="8"/>
        <v>17286.762494414001</v>
      </c>
      <c r="K54" s="70">
        <f t="shared" si="7"/>
        <v>17407.479645306397</v>
      </c>
    </row>
    <row r="55" spans="1:11">
      <c r="A55" s="2">
        <v>32</v>
      </c>
      <c r="B55" s="70">
        <f t="shared" si="1"/>
        <v>868.11393379522713</v>
      </c>
      <c r="C55" s="71">
        <v>434</v>
      </c>
      <c r="D55" s="95">
        <f t="shared" si="2"/>
        <v>0</v>
      </c>
      <c r="E55" s="131">
        <f t="shared" si="3"/>
        <v>-3.9931702131440359</v>
      </c>
      <c r="F55" s="129">
        <f t="shared" si="4"/>
        <v>312.52101616628175</v>
      </c>
      <c r="G55" s="132">
        <f t="shared" si="0"/>
        <v>-0.45664757939917999</v>
      </c>
      <c r="H55" s="131">
        <f t="shared" si="5"/>
        <v>-1.2684654983310555</v>
      </c>
      <c r="I55" s="131">
        <f t="shared" si="6"/>
        <v>0</v>
      </c>
      <c r="J55" s="70">
        <f t="shared" si="8"/>
        <v>17274.374302960554</v>
      </c>
      <c r="K55" s="70">
        <f t="shared" si="7"/>
        <v>17407.479645306397</v>
      </c>
    </row>
    <row r="56" spans="1:11">
      <c r="A56" s="2">
        <v>33</v>
      </c>
      <c r="B56" s="70">
        <f t="shared" si="1"/>
        <v>895.24249422632795</v>
      </c>
      <c r="C56" s="71">
        <v>435</v>
      </c>
      <c r="D56" s="95">
        <f t="shared" si="2"/>
        <v>3.6861520998864923E-2</v>
      </c>
      <c r="E56" s="131">
        <f t="shared" si="3"/>
        <v>16.434175392860446</v>
      </c>
      <c r="F56" s="129">
        <f t="shared" si="4"/>
        <v>322.28729792147806</v>
      </c>
      <c r="G56" s="132">
        <f t="shared" si="0"/>
        <v>19.970698026605302</v>
      </c>
      <c r="H56" s="131">
        <f t="shared" si="5"/>
        <v>55.474161185014722</v>
      </c>
      <c r="I56" s="131">
        <f t="shared" si="6"/>
        <v>55.474161185014722</v>
      </c>
      <c r="J56" s="70">
        <f t="shared" si="8"/>
        <v>17816.150591226582</v>
      </c>
      <c r="K56" s="70">
        <f t="shared" si="7"/>
        <v>17949.255933572425</v>
      </c>
    </row>
    <row r="57" spans="1:11">
      <c r="A57" s="2">
        <v>34</v>
      </c>
      <c r="B57" s="70">
        <f t="shared" si="1"/>
        <v>922.37105465742877</v>
      </c>
      <c r="C57" s="71">
        <v>436</v>
      </c>
      <c r="D57" s="95">
        <f t="shared" si="2"/>
        <v>3.6861520998864923E-2</v>
      </c>
      <c r="E57" s="131">
        <f t="shared" si="3"/>
        <v>26.647848195862686</v>
      </c>
      <c r="F57" s="129">
        <f t="shared" si="4"/>
        <v>332.05357967667436</v>
      </c>
      <c r="G57" s="132">
        <f t="shared" si="0"/>
        <v>30.184370829607541</v>
      </c>
      <c r="H57" s="131">
        <f t="shared" si="5"/>
        <v>83.84547452668761</v>
      </c>
      <c r="I57" s="131">
        <f t="shared" si="6"/>
        <v>83.84547452668761</v>
      </c>
      <c r="J57" s="70">
        <f t="shared" si="8"/>
        <v>18635.009119352348</v>
      </c>
      <c r="K57" s="70">
        <f t="shared" si="7"/>
        <v>18768.114461698191</v>
      </c>
    </row>
    <row r="58" spans="1:11">
      <c r="A58" s="2">
        <v>35</v>
      </c>
      <c r="B58" s="70">
        <f t="shared" si="1"/>
        <v>949.49961508852971</v>
      </c>
      <c r="C58" s="71">
        <v>436</v>
      </c>
      <c r="D58" s="95">
        <f t="shared" si="2"/>
        <v>0</v>
      </c>
      <c r="E58" s="131">
        <f t="shared" si="3"/>
        <v>13.323924097931343</v>
      </c>
      <c r="F58" s="129">
        <f t="shared" si="4"/>
        <v>341.81986143187072</v>
      </c>
      <c r="G58" s="132">
        <f t="shared" si="0"/>
        <v>16.860446731676198</v>
      </c>
      <c r="H58" s="131">
        <f t="shared" si="5"/>
        <v>46.834574254656104</v>
      </c>
      <c r="I58" s="131">
        <f t="shared" si="6"/>
        <v>46.834574254656104</v>
      </c>
      <c r="J58" s="70">
        <f t="shared" si="8"/>
        <v>19092.408767407982</v>
      </c>
      <c r="K58" s="70">
        <f t="shared" si="7"/>
        <v>19225.514109753825</v>
      </c>
    </row>
    <row r="59" spans="1:11">
      <c r="A59" s="2">
        <v>36</v>
      </c>
      <c r="B59" s="70">
        <f t="shared" si="1"/>
        <v>976.62817551963053</v>
      </c>
      <c r="C59" s="71">
        <v>436</v>
      </c>
      <c r="D59" s="95">
        <f t="shared" si="2"/>
        <v>0</v>
      </c>
      <c r="E59" s="131">
        <f t="shared" si="3"/>
        <v>6.6619620489656715</v>
      </c>
      <c r="F59" s="129">
        <f t="shared" si="4"/>
        <v>351.58614318706702</v>
      </c>
      <c r="G59" s="132">
        <f t="shared" si="0"/>
        <v>10.198484682710527</v>
      </c>
      <c r="H59" s="131">
        <f t="shared" si="5"/>
        <v>28.329124118640351</v>
      </c>
      <c r="I59" s="131">
        <f t="shared" si="6"/>
        <v>28.329124118640351</v>
      </c>
      <c r="J59" s="70">
        <f t="shared" si="8"/>
        <v>19369.078975428551</v>
      </c>
      <c r="K59" s="70">
        <f t="shared" si="7"/>
        <v>19502.184317774394</v>
      </c>
    </row>
    <row r="60" spans="1:11">
      <c r="A60" s="2">
        <v>37</v>
      </c>
      <c r="B60" s="70">
        <f t="shared" si="1"/>
        <v>1003.7567359507314</v>
      </c>
      <c r="C60" s="71">
        <v>436</v>
      </c>
      <c r="D60" s="95">
        <f t="shared" si="2"/>
        <v>0</v>
      </c>
      <c r="E60" s="131">
        <f t="shared" si="3"/>
        <v>3.3309810244828357</v>
      </c>
      <c r="F60" s="129">
        <f t="shared" si="4"/>
        <v>361.35242494226333</v>
      </c>
      <c r="G60" s="132">
        <f t="shared" si="0"/>
        <v>6.867503658227692</v>
      </c>
      <c r="H60" s="131">
        <f t="shared" si="5"/>
        <v>19.076399050632478</v>
      </c>
      <c r="I60" s="131">
        <f t="shared" si="6"/>
        <v>19.076399050632478</v>
      </c>
      <c r="J60" s="70">
        <f t="shared" si="8"/>
        <v>19555.384463431586</v>
      </c>
      <c r="K60" s="70">
        <f t="shared" si="7"/>
        <v>19688.48980577743</v>
      </c>
    </row>
    <row r="61" spans="1:11">
      <c r="A61" s="2">
        <v>38</v>
      </c>
      <c r="B61" s="70">
        <f t="shared" si="1"/>
        <v>1030.8852963818322</v>
      </c>
      <c r="C61" s="71">
        <v>436</v>
      </c>
      <c r="D61" s="95">
        <f t="shared" si="2"/>
        <v>0</v>
      </c>
      <c r="E61" s="131">
        <f t="shared" si="3"/>
        <v>1.6654905122414179</v>
      </c>
      <c r="F61" s="129">
        <f t="shared" si="4"/>
        <v>371.11870669745957</v>
      </c>
      <c r="G61" s="132">
        <f t="shared" si="0"/>
        <v>5.2020131459862737</v>
      </c>
      <c r="H61" s="131">
        <f t="shared" si="5"/>
        <v>14.450036516628538</v>
      </c>
      <c r="I61" s="131">
        <f t="shared" si="6"/>
        <v>14.450036516628538</v>
      </c>
      <c r="J61" s="70">
        <f t="shared" si="8"/>
        <v>19696.507591425856</v>
      </c>
      <c r="K61" s="70">
        <f t="shared" si="7"/>
        <v>19829.612933771699</v>
      </c>
    </row>
    <row r="62" spans="1:11">
      <c r="A62" s="2">
        <v>39</v>
      </c>
      <c r="B62" s="70">
        <f t="shared" si="1"/>
        <v>1058.013856812933</v>
      </c>
      <c r="C62" s="71">
        <v>437</v>
      </c>
      <c r="D62" s="95">
        <f t="shared" si="2"/>
        <v>3.6861520998864923E-2</v>
      </c>
      <c r="E62" s="131">
        <f t="shared" si="3"/>
        <v>19.263505755553172</v>
      </c>
      <c r="F62" s="129">
        <f t="shared" si="4"/>
        <v>380.88498845265588</v>
      </c>
      <c r="G62" s="132">
        <f t="shared" si="0"/>
        <v>22.800028389298028</v>
      </c>
      <c r="H62" s="131">
        <f t="shared" si="5"/>
        <v>63.333412192494521</v>
      </c>
      <c r="I62" s="131">
        <f t="shared" si="6"/>
        <v>63.333412192494521</v>
      </c>
      <c r="J62" s="70">
        <f t="shared" si="8"/>
        <v>20315.039539415742</v>
      </c>
      <c r="K62" s="70">
        <f t="shared" si="7"/>
        <v>20448.144881761586</v>
      </c>
    </row>
    <row r="63" spans="1:11">
      <c r="A63" s="2">
        <v>40</v>
      </c>
      <c r="B63" s="70">
        <f t="shared" si="1"/>
        <v>1085.1424172440338</v>
      </c>
      <c r="C63" s="71">
        <v>437</v>
      </c>
      <c r="D63" s="95">
        <f t="shared" si="2"/>
        <v>0</v>
      </c>
      <c r="E63" s="131">
        <f t="shared" si="3"/>
        <v>9.6317528777765862</v>
      </c>
      <c r="F63" s="129">
        <f t="shared" si="4"/>
        <v>390.65127020785218</v>
      </c>
      <c r="G63" s="132">
        <f t="shared" si="0"/>
        <v>13.168275511521442</v>
      </c>
      <c r="H63" s="131">
        <f t="shared" si="5"/>
        <v>36.578543087559559</v>
      </c>
      <c r="I63" s="131">
        <f t="shared" si="6"/>
        <v>36.578543087559559</v>
      </c>
      <c r="J63" s="70">
        <f t="shared" si="8"/>
        <v>20672.275897403437</v>
      </c>
      <c r="K63" s="70">
        <f t="shared" si="7"/>
        <v>20805.38123974928</v>
      </c>
    </row>
    <row r="64" spans="1:11">
      <c r="A64" s="2">
        <v>41</v>
      </c>
      <c r="B64" s="70">
        <f t="shared" si="1"/>
        <v>1112.2709776751346</v>
      </c>
      <c r="C64" s="71">
        <v>437</v>
      </c>
      <c r="D64" s="95">
        <f t="shared" si="2"/>
        <v>0</v>
      </c>
      <c r="E64" s="131">
        <f t="shared" si="3"/>
        <v>4.8158764388882931</v>
      </c>
      <c r="F64" s="129">
        <f t="shared" si="4"/>
        <v>400.41755196304848</v>
      </c>
      <c r="G64" s="132">
        <f t="shared" si="0"/>
        <v>8.3523990726331494</v>
      </c>
      <c r="H64" s="131">
        <f t="shared" si="5"/>
        <v>23.201108535092082</v>
      </c>
      <c r="I64" s="131">
        <f t="shared" si="6"/>
        <v>23.201108535092082</v>
      </c>
      <c r="J64" s="70">
        <f t="shared" si="8"/>
        <v>20898.864460390036</v>
      </c>
      <c r="K64" s="70">
        <f t="shared" si="7"/>
        <v>21031.969802735879</v>
      </c>
    </row>
    <row r="65" spans="1:11">
      <c r="A65" s="2">
        <v>42</v>
      </c>
      <c r="B65" s="70">
        <f t="shared" si="1"/>
        <v>1139.3995381062357</v>
      </c>
      <c r="C65" s="71">
        <v>438</v>
      </c>
      <c r="D65" s="95">
        <f t="shared" si="2"/>
        <v>3.6861520998864923E-2</v>
      </c>
      <c r="E65" s="131">
        <f t="shared" si="3"/>
        <v>20.838698718876611</v>
      </c>
      <c r="F65" s="129">
        <f t="shared" si="4"/>
        <v>410.18383371824484</v>
      </c>
      <c r="G65" s="132">
        <f t="shared" si="0"/>
        <v>24.375221352621466</v>
      </c>
      <c r="H65" s="131">
        <f t="shared" si="5"/>
        <v>67.708948201726287</v>
      </c>
      <c r="I65" s="131">
        <f t="shared" si="6"/>
        <v>67.708948201726287</v>
      </c>
      <c r="J65" s="70">
        <f t="shared" si="8"/>
        <v>21560.129125876087</v>
      </c>
      <c r="K65" s="70">
        <f t="shared" si="7"/>
        <v>21693.23446822193</v>
      </c>
    </row>
    <row r="66" spans="1:11">
      <c r="A66" s="2">
        <v>43</v>
      </c>
      <c r="B66" s="70">
        <f t="shared" si="1"/>
        <v>1166.5280985373365</v>
      </c>
      <c r="C66" s="71">
        <v>438</v>
      </c>
      <c r="D66" s="95">
        <f t="shared" si="2"/>
        <v>0</v>
      </c>
      <c r="E66" s="131">
        <f t="shared" si="3"/>
        <v>10.419349359438305</v>
      </c>
      <c r="F66" s="129">
        <f t="shared" si="4"/>
        <v>419.95011547344114</v>
      </c>
      <c r="G66" s="132">
        <f t="shared" si="0"/>
        <v>13.955871993183161</v>
      </c>
      <c r="H66" s="131">
        <f t="shared" si="5"/>
        <v>38.766311092175442</v>
      </c>
      <c r="I66" s="131">
        <f t="shared" si="6"/>
        <v>38.766311092175442</v>
      </c>
      <c r="J66" s="70">
        <f t="shared" si="8"/>
        <v>21938.731842611865</v>
      </c>
      <c r="K66" s="70">
        <f t="shared" si="7"/>
        <v>22071.837184957709</v>
      </c>
    </row>
    <row r="67" spans="1:11">
      <c r="A67" s="2">
        <v>44</v>
      </c>
      <c r="B67" s="70">
        <f t="shared" si="1"/>
        <v>1193.6566589684373</v>
      </c>
      <c r="C67" s="71">
        <v>439</v>
      </c>
      <c r="D67" s="95">
        <f t="shared" si="2"/>
        <v>3.6861520998864923E-2</v>
      </c>
      <c r="E67" s="131">
        <f t="shared" si="3"/>
        <v>23.640435179151616</v>
      </c>
      <c r="F67" s="129">
        <f t="shared" si="4"/>
        <v>429.71639722863745</v>
      </c>
      <c r="G67" s="132">
        <f t="shared" si="0"/>
        <v>27.176957812896472</v>
      </c>
      <c r="H67" s="131">
        <f t="shared" si="5"/>
        <v>75.491549480267977</v>
      </c>
      <c r="I67" s="131">
        <f t="shared" si="6"/>
        <v>75.491549480267977</v>
      </c>
      <c r="J67" s="70">
        <f t="shared" si="8"/>
        <v>22676.003584972506</v>
      </c>
      <c r="K67" s="70">
        <f t="shared" si="7"/>
        <v>22809.10892731835</v>
      </c>
    </row>
    <row r="68" spans="1:11">
      <c r="A68" s="2">
        <v>45</v>
      </c>
      <c r="B68" s="70">
        <f t="shared" si="1"/>
        <v>1220.7852193995382</v>
      </c>
      <c r="C68" s="71">
        <v>439</v>
      </c>
      <c r="D68" s="95">
        <f t="shared" si="2"/>
        <v>0</v>
      </c>
      <c r="E68" s="131">
        <f t="shared" si="3"/>
        <v>11.820217589575808</v>
      </c>
      <c r="F68" s="129">
        <f t="shared" si="4"/>
        <v>439.48267898383375</v>
      </c>
      <c r="G68" s="132">
        <f t="shared" si="0"/>
        <v>15.356740223320664</v>
      </c>
      <c r="H68" s="131">
        <f t="shared" si="5"/>
        <v>42.657611731446288</v>
      </c>
      <c r="I68" s="131">
        <f t="shared" si="6"/>
        <v>42.657611731446288</v>
      </c>
      <c r="J68" s="70">
        <f t="shared" si="8"/>
        <v>23092.609840145578</v>
      </c>
      <c r="K68" s="70">
        <f t="shared" si="7"/>
        <v>23225.715182491422</v>
      </c>
    </row>
    <row r="69" spans="1:11">
      <c r="A69" s="2">
        <v>46</v>
      </c>
      <c r="B69" s="70">
        <f t="shared" si="1"/>
        <v>1247.913779830639</v>
      </c>
      <c r="C69" s="71">
        <v>440</v>
      </c>
      <c r="D69" s="95">
        <f t="shared" si="2"/>
        <v>3.6861520998864923E-2</v>
      </c>
      <c r="E69" s="131">
        <f t="shared" si="3"/>
        <v>24.340869294220369</v>
      </c>
      <c r="F69" s="129">
        <f t="shared" si="4"/>
        <v>449.24896073903005</v>
      </c>
      <c r="G69" s="132">
        <f t="shared" si="0"/>
        <v>27.877391927965224</v>
      </c>
      <c r="H69" s="131">
        <f t="shared" si="5"/>
        <v>77.437199799903397</v>
      </c>
      <c r="I69" s="131">
        <f t="shared" si="6"/>
        <v>77.437199799903397</v>
      </c>
      <c r="J69" s="70">
        <f t="shared" si="8"/>
        <v>23848.883351724864</v>
      </c>
      <c r="K69" s="70">
        <f t="shared" si="7"/>
        <v>23981.988694070707</v>
      </c>
    </row>
    <row r="70" spans="1:11">
      <c r="A70" s="2">
        <v>47</v>
      </c>
      <c r="B70" s="70">
        <f t="shared" si="1"/>
        <v>1275.0423402617398</v>
      </c>
      <c r="C70" s="71">
        <v>440</v>
      </c>
      <c r="D70" s="95">
        <f t="shared" si="2"/>
        <v>0</v>
      </c>
      <c r="E70" s="131">
        <f t="shared" si="3"/>
        <v>12.170434647110184</v>
      </c>
      <c r="F70" s="129">
        <f t="shared" si="4"/>
        <v>459.01524249422636</v>
      </c>
      <c r="G70" s="132">
        <f t="shared" si="0"/>
        <v>15.70695728085504</v>
      </c>
      <c r="H70" s="131">
        <f t="shared" si="5"/>
        <v>43.630436891263997</v>
      </c>
      <c r="I70" s="131">
        <f t="shared" si="6"/>
        <v>43.630436891263997</v>
      </c>
      <c r="J70" s="70">
        <f t="shared" si="8"/>
        <v>24274.990491507258</v>
      </c>
      <c r="K70" s="70">
        <f t="shared" si="7"/>
        <v>24408.095833853102</v>
      </c>
    </row>
    <row r="71" spans="1:11">
      <c r="A71" s="2">
        <v>48</v>
      </c>
      <c r="B71" s="70">
        <f t="shared" si="1"/>
        <v>1302.1709006928406</v>
      </c>
      <c r="C71" s="71">
        <v>441</v>
      </c>
      <c r="D71" s="95">
        <f t="shared" si="2"/>
        <v>3.6861520998864923E-2</v>
      </c>
      <c r="E71" s="131">
        <f t="shared" si="3"/>
        <v>24.515977822987555</v>
      </c>
      <c r="F71" s="129">
        <f t="shared" si="4"/>
        <v>468.78152424942266</v>
      </c>
      <c r="G71" s="132">
        <f t="shared" si="0"/>
        <v>28.05250045673241</v>
      </c>
      <c r="H71" s="131">
        <f t="shared" si="5"/>
        <v>77.923612379812255</v>
      </c>
      <c r="I71" s="131">
        <f t="shared" si="6"/>
        <v>77.923612379812255</v>
      </c>
      <c r="J71" s="70">
        <f t="shared" si="8"/>
        <v>25036.014445391207</v>
      </c>
      <c r="K71" s="70">
        <f t="shared" si="7"/>
        <v>25169.119787737051</v>
      </c>
    </row>
    <row r="72" spans="1:11">
      <c r="A72" s="2">
        <v>49</v>
      </c>
      <c r="B72" s="70">
        <f t="shared" si="1"/>
        <v>1329.2994611239415</v>
      </c>
      <c r="C72" s="71">
        <v>442</v>
      </c>
      <c r="D72" s="95">
        <f t="shared" si="2"/>
        <v>3.6861520998864923E-2</v>
      </c>
      <c r="E72" s="131">
        <f t="shared" si="3"/>
        <v>30.688749410926242</v>
      </c>
      <c r="F72" s="129">
        <f t="shared" si="4"/>
        <v>478.54780600461896</v>
      </c>
      <c r="G72" s="132">
        <f t="shared" si="0"/>
        <v>34.225272044671101</v>
      </c>
      <c r="H72" s="131">
        <f t="shared" si="5"/>
        <v>95.070200124086384</v>
      </c>
      <c r="I72" s="131">
        <f t="shared" si="6"/>
        <v>95.070200124086384</v>
      </c>
      <c r="J72" s="70">
        <f t="shared" si="8"/>
        <v>25964.496806325933</v>
      </c>
      <c r="K72" s="70">
        <f t="shared" si="7"/>
        <v>26097.602148671776</v>
      </c>
    </row>
    <row r="73" spans="1:11">
      <c r="A73" s="2">
        <v>50</v>
      </c>
      <c r="B73" s="70">
        <f t="shared" si="1"/>
        <v>1356.4280215550423</v>
      </c>
      <c r="C73" s="71">
        <v>443</v>
      </c>
      <c r="D73" s="95">
        <f t="shared" si="2"/>
        <v>3.6861520998864923E-2</v>
      </c>
      <c r="E73" s="131">
        <f t="shared" si="3"/>
        <v>33.775135204895584</v>
      </c>
      <c r="F73" s="129">
        <f t="shared" si="4"/>
        <v>488.31408775981527</v>
      </c>
      <c r="G73" s="132">
        <f t="shared" si="0"/>
        <v>37.311657838640443</v>
      </c>
      <c r="H73" s="131">
        <f t="shared" si="5"/>
        <v>103.64349399622346</v>
      </c>
      <c r="I73" s="131">
        <f t="shared" si="6"/>
        <v>103.64349399622346</v>
      </c>
      <c r="J73" s="70">
        <f t="shared" si="8"/>
        <v>26976.708370786047</v>
      </c>
      <c r="K73" s="70">
        <f t="shared" si="7"/>
        <v>27109.813713131891</v>
      </c>
    </row>
    <row r="74" spans="1:11">
      <c r="A74" s="2">
        <v>51</v>
      </c>
      <c r="B74" s="70">
        <f t="shared" si="1"/>
        <v>1383.5565819861433</v>
      </c>
      <c r="C74" s="71">
        <v>443</v>
      </c>
      <c r="D74" s="95">
        <f t="shared" si="2"/>
        <v>0</v>
      </c>
      <c r="E74" s="131">
        <f t="shared" si="3"/>
        <v>16.887567602447792</v>
      </c>
      <c r="F74" s="129">
        <f t="shared" si="4"/>
        <v>498.08036951501163</v>
      </c>
      <c r="G74" s="132">
        <f t="shared" si="0"/>
        <v>20.424090236192647</v>
      </c>
      <c r="H74" s="131">
        <f t="shared" si="5"/>
        <v>56.733583989424019</v>
      </c>
      <c r="I74" s="131">
        <f t="shared" si="6"/>
        <v>56.733583989424019</v>
      </c>
      <c r="J74" s="70">
        <f t="shared" si="8"/>
        <v>27530.784537008858</v>
      </c>
      <c r="K74" s="70">
        <f t="shared" si="7"/>
        <v>27663.889879354701</v>
      </c>
    </row>
    <row r="75" spans="1:11">
      <c r="A75" s="2">
        <v>52</v>
      </c>
      <c r="B75" s="70">
        <f t="shared" si="1"/>
        <v>1410.6851424172442</v>
      </c>
      <c r="C75" s="71">
        <v>443</v>
      </c>
      <c r="D75" s="95">
        <f t="shared" si="2"/>
        <v>0</v>
      </c>
      <c r="E75" s="131">
        <f t="shared" si="3"/>
        <v>8.4437838012238959</v>
      </c>
      <c r="F75" s="129">
        <f t="shared" si="4"/>
        <v>507.84665127020793</v>
      </c>
      <c r="G75" s="132">
        <f t="shared" si="0"/>
        <v>11.980306434968751</v>
      </c>
      <c r="H75" s="131">
        <f t="shared" si="5"/>
        <v>33.278628986024309</v>
      </c>
      <c r="I75" s="131">
        <f t="shared" si="6"/>
        <v>33.278628986024309</v>
      </c>
      <c r="J75" s="70">
        <f t="shared" si="8"/>
        <v>27855.793004113013</v>
      </c>
      <c r="K75" s="70">
        <f t="shared" si="7"/>
        <v>27988.898346458856</v>
      </c>
    </row>
    <row r="76" spans="1:11">
      <c r="A76" s="2">
        <v>53</v>
      </c>
      <c r="B76" s="70">
        <f t="shared" si="1"/>
        <v>1437.813702848345</v>
      </c>
      <c r="C76" s="71">
        <v>444</v>
      </c>
      <c r="D76" s="95">
        <f t="shared" si="2"/>
        <v>3.6861520998864923E-2</v>
      </c>
      <c r="E76" s="131">
        <f t="shared" si="3"/>
        <v>22.65265240004441</v>
      </c>
      <c r="F76" s="129">
        <f t="shared" si="4"/>
        <v>517.61293302540423</v>
      </c>
      <c r="G76" s="132">
        <f t="shared" si="0"/>
        <v>26.189175033789265</v>
      </c>
      <c r="H76" s="131">
        <f t="shared" si="5"/>
        <v>72.747708427192407</v>
      </c>
      <c r="I76" s="131">
        <f t="shared" si="6"/>
        <v>72.747708427192407</v>
      </c>
      <c r="J76" s="70">
        <f t="shared" si="8"/>
        <v>28566.267621657844</v>
      </c>
      <c r="K76" s="70">
        <f t="shared" si="7"/>
        <v>28699.372964003687</v>
      </c>
    </row>
    <row r="77" spans="1:11">
      <c r="A77" s="2">
        <v>54</v>
      </c>
      <c r="B77" s="70">
        <f t="shared" si="1"/>
        <v>1464.9422632794458</v>
      </c>
      <c r="C77" s="71">
        <v>444</v>
      </c>
      <c r="D77" s="95">
        <f t="shared" si="2"/>
        <v>0</v>
      </c>
      <c r="E77" s="131">
        <f t="shared" si="3"/>
        <v>11.326326200022205</v>
      </c>
      <c r="F77" s="129">
        <f t="shared" si="4"/>
        <v>527.37921478060048</v>
      </c>
      <c r="G77" s="132">
        <f t="shared" si="0"/>
        <v>14.86284883376706</v>
      </c>
      <c r="H77" s="131">
        <f t="shared" si="5"/>
        <v>41.285691204908503</v>
      </c>
      <c r="I77" s="131">
        <f t="shared" si="6"/>
        <v>41.285691204908503</v>
      </c>
      <c r="J77" s="70">
        <f t="shared" si="8"/>
        <v>28969.475314423009</v>
      </c>
      <c r="K77" s="70">
        <f t="shared" si="7"/>
        <v>29102.580656768852</v>
      </c>
    </row>
    <row r="78" spans="1:11">
      <c r="A78" s="2">
        <v>55</v>
      </c>
      <c r="B78" s="70">
        <f t="shared" si="1"/>
        <v>1492.0708237105466</v>
      </c>
      <c r="C78" s="71">
        <v>445</v>
      </c>
      <c r="D78" s="95">
        <f t="shared" si="2"/>
        <v>3.6861520998864923E-2</v>
      </c>
      <c r="E78" s="131">
        <f t="shared" si="3"/>
        <v>24.093923599443563</v>
      </c>
      <c r="F78" s="129">
        <f t="shared" si="4"/>
        <v>537.14549653579684</v>
      </c>
      <c r="G78" s="132">
        <f t="shared" si="0"/>
        <v>27.630446233188419</v>
      </c>
      <c r="H78" s="131">
        <f t="shared" si="5"/>
        <v>76.7512395366345</v>
      </c>
      <c r="I78" s="131">
        <f t="shared" si="6"/>
        <v>76.7512395366345</v>
      </c>
      <c r="J78" s="70">
        <f t="shared" si="8"/>
        <v>29719.049544798345</v>
      </c>
      <c r="K78" s="70">
        <f t="shared" si="7"/>
        <v>29852.154887144188</v>
      </c>
    </row>
    <row r="79" spans="1:11">
      <c r="A79" s="2">
        <v>56</v>
      </c>
      <c r="B79" s="70">
        <f t="shared" si="1"/>
        <v>1519.1993841416474</v>
      </c>
      <c r="C79" s="71">
        <v>445</v>
      </c>
      <c r="D79" s="95">
        <f t="shared" si="2"/>
        <v>0</v>
      </c>
      <c r="E79" s="131">
        <f t="shared" si="3"/>
        <v>12.046961799721782</v>
      </c>
      <c r="F79" s="129">
        <f t="shared" si="4"/>
        <v>546.91177829099308</v>
      </c>
      <c r="G79" s="132">
        <f t="shared" si="0"/>
        <v>15.583484433466637</v>
      </c>
      <c r="H79" s="131">
        <f t="shared" si="5"/>
        <v>43.287456759629549</v>
      </c>
      <c r="I79" s="131">
        <f t="shared" si="6"/>
        <v>43.287456759629549</v>
      </c>
      <c r="J79" s="70">
        <f t="shared" si="8"/>
        <v>30141.807043978763</v>
      </c>
      <c r="K79" s="70">
        <f t="shared" si="7"/>
        <v>30274.912386324606</v>
      </c>
    </row>
    <row r="80" spans="1:11">
      <c r="A80" s="2">
        <v>57</v>
      </c>
      <c r="B80" s="70">
        <f t="shared" si="1"/>
        <v>1546.3279445727483</v>
      </c>
      <c r="C80" s="71">
        <v>445</v>
      </c>
      <c r="D80" s="95">
        <f t="shared" si="2"/>
        <v>0</v>
      </c>
      <c r="E80" s="131">
        <f t="shared" si="3"/>
        <v>6.0234808998608909</v>
      </c>
      <c r="F80" s="129">
        <f t="shared" si="4"/>
        <v>556.67806004618944</v>
      </c>
      <c r="G80" s="132">
        <f t="shared" si="0"/>
        <v>9.5600035336057463</v>
      </c>
      <c r="H80" s="131">
        <f t="shared" si="5"/>
        <v>26.555565371127074</v>
      </c>
      <c r="I80" s="131">
        <f t="shared" si="6"/>
        <v>26.555565371127074</v>
      </c>
      <c r="J80" s="70">
        <f t="shared" si="8"/>
        <v>30401.156177561723</v>
      </c>
      <c r="K80" s="70">
        <f t="shared" si="7"/>
        <v>30534.261519907566</v>
      </c>
    </row>
    <row r="81" spans="1:11">
      <c r="A81" s="2">
        <v>58</v>
      </c>
      <c r="B81" s="70">
        <f t="shared" si="1"/>
        <v>1573.4565050038491</v>
      </c>
      <c r="C81" s="71">
        <v>446</v>
      </c>
      <c r="D81" s="95">
        <f t="shared" si="2"/>
        <v>3.6861520998864923E-2</v>
      </c>
      <c r="E81" s="131">
        <f t="shared" si="3"/>
        <v>21.442500949362909</v>
      </c>
      <c r="F81" s="129">
        <f t="shared" si="4"/>
        <v>566.44434180138569</v>
      </c>
      <c r="G81" s="132">
        <f t="shared" si="0"/>
        <v>24.979023583107764</v>
      </c>
      <c r="H81" s="131">
        <f t="shared" si="5"/>
        <v>69.386176619743793</v>
      </c>
      <c r="I81" s="131">
        <f t="shared" si="6"/>
        <v>69.386176619743793</v>
      </c>
      <c r="J81" s="70">
        <f t="shared" si="8"/>
        <v>31078.801128345956</v>
      </c>
      <c r="K81" s="70">
        <f t="shared" si="7"/>
        <v>31211.9064706918</v>
      </c>
    </row>
    <row r="82" spans="1:11">
      <c r="A82" s="2">
        <v>59</v>
      </c>
      <c r="B82" s="70">
        <f t="shared" si="1"/>
        <v>1600.5850654349499</v>
      </c>
      <c r="C82" s="71">
        <v>447</v>
      </c>
      <c r="D82" s="95">
        <f t="shared" si="2"/>
        <v>3.6861520998864923E-2</v>
      </c>
      <c r="E82" s="131">
        <f t="shared" si="3"/>
        <v>29.152010974113917</v>
      </c>
      <c r="F82" s="129">
        <f t="shared" si="4"/>
        <v>576.21062355658194</v>
      </c>
      <c r="G82" s="132">
        <f t="shared" si="0"/>
        <v>32.688533607858773</v>
      </c>
      <c r="H82" s="131">
        <f t="shared" si="5"/>
        <v>90.801482244052139</v>
      </c>
      <c r="I82" s="131">
        <f t="shared" si="6"/>
        <v>90.801482244052139</v>
      </c>
      <c r="J82" s="70">
        <f t="shared" si="8"/>
        <v>31965.593987730823</v>
      </c>
      <c r="K82" s="70">
        <f t="shared" si="7"/>
        <v>32098.699330076666</v>
      </c>
    </row>
    <row r="83" spans="1:11">
      <c r="A83" s="2">
        <v>60</v>
      </c>
      <c r="B83" s="70">
        <f t="shared" si="1"/>
        <v>1627.713625866051</v>
      </c>
      <c r="C83" s="71">
        <v>448</v>
      </c>
      <c r="D83" s="95">
        <f t="shared" si="2"/>
        <v>3.6861520998864923E-2</v>
      </c>
      <c r="E83" s="131">
        <f t="shared" si="3"/>
        <v>33.00676598648942</v>
      </c>
      <c r="F83" s="129">
        <f t="shared" si="4"/>
        <v>585.97690531177841</v>
      </c>
      <c r="G83" s="132">
        <f t="shared" si="0"/>
        <v>36.543288620234279</v>
      </c>
      <c r="H83" s="131">
        <f t="shared" si="5"/>
        <v>101.50913505620633</v>
      </c>
      <c r="I83" s="131">
        <f t="shared" si="6"/>
        <v>101.50913505620633</v>
      </c>
      <c r="J83" s="70">
        <f t="shared" si="8"/>
        <v>32956.960801416011</v>
      </c>
      <c r="K83" s="70">
        <f t="shared" si="7"/>
        <v>33090.066143761855</v>
      </c>
    </row>
    <row r="84" spans="1:11">
      <c r="A84" s="2">
        <v>61</v>
      </c>
      <c r="B84" s="70">
        <f t="shared" si="1"/>
        <v>1654.8421862971518</v>
      </c>
      <c r="C84" s="71">
        <v>449</v>
      </c>
      <c r="D84" s="95">
        <f t="shared" si="2"/>
        <v>3.6861520998864923E-2</v>
      </c>
      <c r="E84" s="131">
        <f t="shared" si="3"/>
        <v>34.934143492677173</v>
      </c>
      <c r="F84" s="129">
        <f t="shared" si="4"/>
        <v>595.74318706697466</v>
      </c>
      <c r="G84" s="132">
        <f t="shared" si="0"/>
        <v>38.470666126422032</v>
      </c>
      <c r="H84" s="131">
        <f t="shared" si="5"/>
        <v>106.86296146228342</v>
      </c>
      <c r="I84" s="131">
        <f t="shared" si="6"/>
        <v>106.86296146228342</v>
      </c>
      <c r="J84" s="70">
        <f t="shared" si="8"/>
        <v>34000.614592251353</v>
      </c>
      <c r="K84" s="70">
        <f t="shared" si="7"/>
        <v>34133.719934597197</v>
      </c>
    </row>
    <row r="85" spans="1:11">
      <c r="A85" s="2">
        <v>62</v>
      </c>
      <c r="B85" s="70">
        <f t="shared" si="1"/>
        <v>1681.9707467282526</v>
      </c>
      <c r="C85" s="71">
        <v>450</v>
      </c>
      <c r="D85" s="95">
        <f t="shared" si="2"/>
        <v>3.6861520998864923E-2</v>
      </c>
      <c r="E85" s="131">
        <f t="shared" si="3"/>
        <v>35.897832245771049</v>
      </c>
      <c r="F85" s="129">
        <f t="shared" si="4"/>
        <v>605.50946882217102</v>
      </c>
      <c r="G85" s="132">
        <f t="shared" si="0"/>
        <v>39.434354879515908</v>
      </c>
      <c r="H85" s="131">
        <f t="shared" si="5"/>
        <v>109.53987466532196</v>
      </c>
      <c r="I85" s="131">
        <f t="shared" si="6"/>
        <v>109.53987466532196</v>
      </c>
      <c r="J85" s="70">
        <f t="shared" si="8"/>
        <v>35070.411871661774</v>
      </c>
      <c r="K85" s="70">
        <f t="shared" si="7"/>
        <v>35203.517214007617</v>
      </c>
    </row>
    <row r="86" spans="1:11">
      <c r="A86" s="2">
        <v>63</v>
      </c>
      <c r="B86" s="70">
        <f t="shared" si="1"/>
        <v>1709.0993071593534</v>
      </c>
      <c r="C86" s="71">
        <v>451</v>
      </c>
      <c r="D86" s="95">
        <f t="shared" si="2"/>
        <v>3.6861520998864923E-2</v>
      </c>
      <c r="E86" s="131">
        <f t="shared" si="3"/>
        <v>36.379676622317987</v>
      </c>
      <c r="F86" s="129">
        <f t="shared" si="4"/>
        <v>615.27575057736726</v>
      </c>
      <c r="G86" s="132">
        <f t="shared" si="0"/>
        <v>39.916199256062846</v>
      </c>
      <c r="H86" s="131">
        <f t="shared" si="5"/>
        <v>110.87833126684123</v>
      </c>
      <c r="I86" s="131">
        <f t="shared" si="6"/>
        <v>110.87833126684123</v>
      </c>
      <c r="J86" s="70">
        <f t="shared" si="8"/>
        <v>36153.280895359734</v>
      </c>
      <c r="K86" s="70">
        <f t="shared" si="7"/>
        <v>36286.386237705578</v>
      </c>
    </row>
    <row r="87" spans="1:11">
      <c r="A87" s="2">
        <v>64</v>
      </c>
      <c r="B87" s="70">
        <f t="shared" si="1"/>
        <v>1736.2278675904543</v>
      </c>
      <c r="C87" s="71">
        <v>453</v>
      </c>
      <c r="D87" s="95">
        <f t="shared" si="2"/>
        <v>7.3723041997729846E-2</v>
      </c>
      <c r="E87" s="131">
        <f t="shared" si="3"/>
        <v>55.051359310023919</v>
      </c>
      <c r="F87" s="129">
        <f t="shared" si="4"/>
        <v>625.04203233256351</v>
      </c>
      <c r="G87" s="132">
        <f t="shared" ref="G87:G150" si="9">E87+$I$14</f>
        <v>58.587881943768778</v>
      </c>
      <c r="H87" s="131">
        <f t="shared" si="5"/>
        <v>162.74411651046881</v>
      </c>
      <c r="I87" s="131">
        <f t="shared" si="6"/>
        <v>162.74411651046881</v>
      </c>
      <c r="J87" s="70">
        <f t="shared" si="8"/>
        <v>37742.685791201468</v>
      </c>
      <c r="K87" s="70">
        <f t="shared" si="7"/>
        <v>37875.791133547311</v>
      </c>
    </row>
    <row r="88" spans="1:11">
      <c r="A88" s="2">
        <v>65</v>
      </c>
      <c r="B88" s="70">
        <f t="shared" ref="B88:B151" si="10">A88*$D$3</f>
        <v>1763.3564280215551</v>
      </c>
      <c r="C88" s="71">
        <v>454</v>
      </c>
      <c r="D88" s="95">
        <f t="shared" ref="D88:D151" si="11">(C88-C87)/$D$3</f>
        <v>3.6861520998864923E-2</v>
      </c>
      <c r="E88" s="131">
        <f t="shared" ref="E88:E151" si="12">($M$3*$M$2*D88+E87)/2</f>
        <v>45.956440154444422</v>
      </c>
      <c r="F88" s="129">
        <f t="shared" ref="F88:F151" si="13">B88/$D$13</f>
        <v>634.80831408775987</v>
      </c>
      <c r="G88" s="132">
        <f t="shared" si="9"/>
        <v>49.492962788189281</v>
      </c>
      <c r="H88" s="131">
        <f t="shared" ref="H88:H151" si="14">G88*$D$13</f>
        <v>137.48045218941468</v>
      </c>
      <c r="I88" s="131">
        <f t="shared" ref="I88:I151" si="15">IF(H88&gt;0,H88,0)</f>
        <v>137.48045218941468</v>
      </c>
      <c r="J88" s="70">
        <f t="shared" ref="J88:J151" si="16">H88*$D$14+J87</f>
        <v>39085.358623115084</v>
      </c>
      <c r="K88" s="70">
        <f t="shared" ref="K88:K151" si="17">I88*$D$14+K87</f>
        <v>39218.463965460927</v>
      </c>
    </row>
    <row r="89" spans="1:11">
      <c r="A89" s="2">
        <v>66</v>
      </c>
      <c r="B89" s="70">
        <f t="shared" si="10"/>
        <v>1790.4849884526559</v>
      </c>
      <c r="C89" s="71">
        <v>454</v>
      </c>
      <c r="D89" s="95">
        <f t="shared" si="11"/>
        <v>0</v>
      </c>
      <c r="E89" s="131">
        <f t="shared" si="12"/>
        <v>22.978220077222211</v>
      </c>
      <c r="F89" s="129">
        <f t="shared" si="13"/>
        <v>644.57459584295611</v>
      </c>
      <c r="G89" s="132">
        <f t="shared" si="9"/>
        <v>26.514742710967067</v>
      </c>
      <c r="H89" s="131">
        <f t="shared" si="14"/>
        <v>73.652063086019623</v>
      </c>
      <c r="I89" s="131">
        <f t="shared" si="15"/>
        <v>73.652063086019623</v>
      </c>
      <c r="J89" s="70">
        <f t="shared" si="16"/>
        <v>39804.665423064645</v>
      </c>
      <c r="K89" s="70">
        <f t="shared" si="17"/>
        <v>39937.770765410489</v>
      </c>
    </row>
    <row r="90" spans="1:11">
      <c r="A90" s="2">
        <v>67</v>
      </c>
      <c r="B90" s="70">
        <f t="shared" si="10"/>
        <v>1817.6135488837567</v>
      </c>
      <c r="C90" s="71">
        <v>454</v>
      </c>
      <c r="D90" s="95">
        <f t="shared" si="11"/>
        <v>0</v>
      </c>
      <c r="E90" s="131">
        <f t="shared" si="12"/>
        <v>11.489110038611106</v>
      </c>
      <c r="F90" s="129">
        <f t="shared" si="13"/>
        <v>654.34087759815247</v>
      </c>
      <c r="G90" s="132">
        <f t="shared" si="9"/>
        <v>15.025632672355961</v>
      </c>
      <c r="H90" s="131">
        <f t="shared" si="14"/>
        <v>41.737868534322111</v>
      </c>
      <c r="I90" s="131">
        <f t="shared" si="15"/>
        <v>41.737868534322111</v>
      </c>
      <c r="J90" s="70">
        <f t="shared" si="16"/>
        <v>40212.289207032176</v>
      </c>
      <c r="K90" s="70">
        <f t="shared" si="17"/>
        <v>40345.394549378019</v>
      </c>
    </row>
    <row r="91" spans="1:11">
      <c r="A91" s="2">
        <v>68</v>
      </c>
      <c r="B91" s="70">
        <f t="shared" si="10"/>
        <v>1844.7421093148575</v>
      </c>
      <c r="C91" s="71">
        <v>454</v>
      </c>
      <c r="D91" s="95">
        <f t="shared" si="11"/>
        <v>0</v>
      </c>
      <c r="E91" s="131">
        <f t="shared" si="12"/>
        <v>5.7445550193055528</v>
      </c>
      <c r="F91" s="129">
        <f t="shared" si="13"/>
        <v>664.10715935334872</v>
      </c>
      <c r="G91" s="132">
        <f t="shared" si="9"/>
        <v>9.2810776530504082</v>
      </c>
      <c r="H91" s="131">
        <f t="shared" si="14"/>
        <v>25.780771258473354</v>
      </c>
      <c r="I91" s="131">
        <f t="shared" si="15"/>
        <v>25.780771258473354</v>
      </c>
      <c r="J91" s="70">
        <f t="shared" si="16"/>
        <v>40464.071483008694</v>
      </c>
      <c r="K91" s="70">
        <f t="shared" si="17"/>
        <v>40597.176825354538</v>
      </c>
    </row>
    <row r="92" spans="1:11">
      <c r="A92" s="2">
        <v>69</v>
      </c>
      <c r="B92" s="70">
        <f t="shared" si="10"/>
        <v>1871.8706697459586</v>
      </c>
      <c r="C92" s="71">
        <v>454</v>
      </c>
      <c r="D92" s="95">
        <f t="shared" si="11"/>
        <v>0</v>
      </c>
      <c r="E92" s="131">
        <f t="shared" si="12"/>
        <v>2.8722775096527764</v>
      </c>
      <c r="F92" s="129">
        <f t="shared" si="13"/>
        <v>673.87344110854508</v>
      </c>
      <c r="G92" s="132">
        <f t="shared" si="9"/>
        <v>6.4088001433976327</v>
      </c>
      <c r="H92" s="131">
        <f t="shared" si="14"/>
        <v>17.802222620548978</v>
      </c>
      <c r="I92" s="131">
        <f t="shared" si="15"/>
        <v>17.802222620548978</v>
      </c>
      <c r="J92" s="70">
        <f t="shared" si="16"/>
        <v>40637.933004989703</v>
      </c>
      <c r="K92" s="70">
        <f t="shared" si="17"/>
        <v>40771.038347335547</v>
      </c>
    </row>
    <row r="93" spans="1:11">
      <c r="A93" s="2">
        <v>70</v>
      </c>
      <c r="B93" s="70">
        <f t="shared" si="10"/>
        <v>1898.9992301770594</v>
      </c>
      <c r="C93" s="71">
        <v>455</v>
      </c>
      <c r="D93" s="95">
        <f t="shared" si="11"/>
        <v>3.6861520998864923E-2</v>
      </c>
      <c r="E93" s="131">
        <f t="shared" si="12"/>
        <v>19.866899254258851</v>
      </c>
      <c r="F93" s="129">
        <f t="shared" si="13"/>
        <v>683.63972286374144</v>
      </c>
      <c r="G93" s="132">
        <f t="shared" si="9"/>
        <v>23.403421888003706</v>
      </c>
      <c r="H93" s="131">
        <f t="shared" si="14"/>
        <v>65.009505244454743</v>
      </c>
      <c r="I93" s="131">
        <f t="shared" si="15"/>
        <v>65.009505244454743</v>
      </c>
      <c r="J93" s="70">
        <f t="shared" si="16"/>
        <v>41272.834149972958</v>
      </c>
      <c r="K93" s="70">
        <f t="shared" si="17"/>
        <v>41405.939492318801</v>
      </c>
    </row>
    <row r="94" spans="1:11">
      <c r="A94" s="2">
        <v>71</v>
      </c>
      <c r="B94" s="70">
        <f t="shared" si="10"/>
        <v>1926.1277906081602</v>
      </c>
      <c r="C94" s="71">
        <v>455</v>
      </c>
      <c r="D94" s="95">
        <f t="shared" si="11"/>
        <v>0</v>
      </c>
      <c r="E94" s="131">
        <f t="shared" si="12"/>
        <v>9.9334496271294253</v>
      </c>
      <c r="F94" s="129">
        <f t="shared" si="13"/>
        <v>693.40600461893769</v>
      </c>
      <c r="G94" s="132">
        <f t="shared" si="9"/>
        <v>13.469972260874281</v>
      </c>
      <c r="H94" s="131">
        <f t="shared" si="14"/>
        <v>37.416589613539671</v>
      </c>
      <c r="I94" s="131">
        <f t="shared" si="15"/>
        <v>37.416589613539671</v>
      </c>
      <c r="J94" s="70">
        <f t="shared" si="16"/>
        <v>41638.255106457334</v>
      </c>
      <c r="K94" s="70">
        <f t="shared" si="17"/>
        <v>41771.360448803178</v>
      </c>
    </row>
    <row r="95" spans="1:11">
      <c r="A95" s="2">
        <v>72</v>
      </c>
      <c r="B95" s="70">
        <f t="shared" si="10"/>
        <v>1953.2563510392611</v>
      </c>
      <c r="C95" s="71">
        <v>456</v>
      </c>
      <c r="D95" s="95">
        <f t="shared" si="11"/>
        <v>3.6861520998864923E-2</v>
      </c>
      <c r="E95" s="131">
        <f t="shared" si="12"/>
        <v>23.397485312997176</v>
      </c>
      <c r="F95" s="129">
        <f t="shared" si="13"/>
        <v>703.17228637413405</v>
      </c>
      <c r="G95" s="132">
        <f t="shared" si="9"/>
        <v>26.934007946742032</v>
      </c>
      <c r="H95" s="131">
        <f t="shared" si="14"/>
        <v>74.816688740950084</v>
      </c>
      <c r="I95" s="131">
        <f t="shared" si="15"/>
        <v>74.816688740950084</v>
      </c>
      <c r="J95" s="70">
        <f t="shared" si="16"/>
        <v>42368.935968692276</v>
      </c>
      <c r="K95" s="70">
        <f t="shared" si="17"/>
        <v>42502.04131103812</v>
      </c>
    </row>
    <row r="96" spans="1:11">
      <c r="A96" s="2">
        <v>73</v>
      </c>
      <c r="B96" s="70">
        <f t="shared" si="10"/>
        <v>1980.3849114703619</v>
      </c>
      <c r="C96" s="71">
        <v>456</v>
      </c>
      <c r="D96" s="95">
        <f t="shared" si="11"/>
        <v>0</v>
      </c>
      <c r="E96" s="131">
        <f t="shared" si="12"/>
        <v>11.698742656498588</v>
      </c>
      <c r="F96" s="129">
        <f t="shared" si="13"/>
        <v>712.93856812933029</v>
      </c>
      <c r="G96" s="132">
        <f t="shared" si="9"/>
        <v>15.235265290243444</v>
      </c>
      <c r="H96" s="131">
        <f t="shared" si="14"/>
        <v>42.320181361787341</v>
      </c>
      <c r="I96" s="131">
        <f t="shared" si="15"/>
        <v>42.320181361787341</v>
      </c>
      <c r="J96" s="70">
        <f t="shared" si="16"/>
        <v>42782.246783802497</v>
      </c>
      <c r="K96" s="70">
        <f t="shared" si="17"/>
        <v>42915.35212614834</v>
      </c>
    </row>
    <row r="97" spans="1:11">
      <c r="A97" s="2">
        <v>74</v>
      </c>
      <c r="B97" s="70">
        <f t="shared" si="10"/>
        <v>2007.5134719014627</v>
      </c>
      <c r="C97" s="71">
        <v>457</v>
      </c>
      <c r="D97" s="95">
        <f t="shared" si="11"/>
        <v>3.6861520998864923E-2</v>
      </c>
      <c r="E97" s="131">
        <f t="shared" si="12"/>
        <v>24.280131827681757</v>
      </c>
      <c r="F97" s="129">
        <f t="shared" si="13"/>
        <v>722.70484988452665</v>
      </c>
      <c r="G97" s="132">
        <f t="shared" si="9"/>
        <v>27.816654461426612</v>
      </c>
      <c r="H97" s="131">
        <f t="shared" si="14"/>
        <v>77.268484615073916</v>
      </c>
      <c r="I97" s="131">
        <f t="shared" si="15"/>
        <v>77.268484615073916</v>
      </c>
      <c r="J97" s="70">
        <f t="shared" si="16"/>
        <v>43536.87257535036</v>
      </c>
      <c r="K97" s="70">
        <f t="shared" si="17"/>
        <v>43669.977917696204</v>
      </c>
    </row>
    <row r="98" spans="1:11">
      <c r="A98" s="2">
        <v>75</v>
      </c>
      <c r="B98" s="70">
        <f t="shared" si="10"/>
        <v>2034.6420323325635</v>
      </c>
      <c r="C98" s="71">
        <v>457</v>
      </c>
      <c r="D98" s="95">
        <f t="shared" si="11"/>
        <v>0</v>
      </c>
      <c r="E98" s="131">
        <f t="shared" si="12"/>
        <v>12.140065913840878</v>
      </c>
      <c r="F98" s="129">
        <f t="shared" si="13"/>
        <v>732.4711316397229</v>
      </c>
      <c r="G98" s="132">
        <f t="shared" si="9"/>
        <v>15.676588547585734</v>
      </c>
      <c r="H98" s="131">
        <f t="shared" si="14"/>
        <v>43.546079298849257</v>
      </c>
      <c r="I98" s="131">
        <f t="shared" si="15"/>
        <v>43.546079298849257</v>
      </c>
      <c r="J98" s="70">
        <f t="shared" si="16"/>
        <v>43962.155855117046</v>
      </c>
      <c r="K98" s="70">
        <f t="shared" si="17"/>
        <v>44095.261197462889</v>
      </c>
    </row>
    <row r="99" spans="1:11">
      <c r="A99" s="2">
        <v>76</v>
      </c>
      <c r="B99" s="70">
        <f t="shared" si="10"/>
        <v>2061.7705927636644</v>
      </c>
      <c r="C99" s="71">
        <v>457</v>
      </c>
      <c r="D99" s="95">
        <f t="shared" si="11"/>
        <v>0</v>
      </c>
      <c r="E99" s="131">
        <f t="shared" si="12"/>
        <v>6.0700329569204392</v>
      </c>
      <c r="F99" s="129">
        <f t="shared" si="13"/>
        <v>742.23741339491914</v>
      </c>
      <c r="G99" s="132">
        <f t="shared" si="9"/>
        <v>9.6065555906652946</v>
      </c>
      <c r="H99" s="131">
        <f t="shared" si="14"/>
        <v>26.684876640736928</v>
      </c>
      <c r="I99" s="131">
        <f t="shared" si="15"/>
        <v>26.684876640736928</v>
      </c>
      <c r="J99" s="70">
        <f t="shared" si="16"/>
        <v>44222.767878993138</v>
      </c>
      <c r="K99" s="70">
        <f t="shared" si="17"/>
        <v>44355.873221338981</v>
      </c>
    </row>
    <row r="100" spans="1:11">
      <c r="A100" s="2">
        <v>77</v>
      </c>
      <c r="B100" s="70">
        <f t="shared" si="10"/>
        <v>2088.8991531947654</v>
      </c>
      <c r="C100" s="71">
        <v>458</v>
      </c>
      <c r="D100" s="95">
        <f t="shared" si="11"/>
        <v>3.6861520998864923E-2</v>
      </c>
      <c r="E100" s="131">
        <f t="shared" si="12"/>
        <v>21.465776977892681</v>
      </c>
      <c r="F100" s="129">
        <f t="shared" si="13"/>
        <v>752.00369515011562</v>
      </c>
      <c r="G100" s="132">
        <f t="shared" si="9"/>
        <v>25.002299611637536</v>
      </c>
      <c r="H100" s="131">
        <f t="shared" si="14"/>
        <v>69.450832254548715</v>
      </c>
      <c r="I100" s="131">
        <f t="shared" si="15"/>
        <v>69.450832254548715</v>
      </c>
      <c r="J100" s="70">
        <f t="shared" si="16"/>
        <v>44901.044274923937</v>
      </c>
      <c r="K100" s="70">
        <f t="shared" si="17"/>
        <v>45034.149617269781</v>
      </c>
    </row>
    <row r="101" spans="1:11">
      <c r="A101" s="2">
        <v>78</v>
      </c>
      <c r="B101" s="70">
        <f t="shared" si="10"/>
        <v>2116.027713625866</v>
      </c>
      <c r="C101" s="71">
        <v>458</v>
      </c>
      <c r="D101" s="95">
        <f t="shared" si="11"/>
        <v>0</v>
      </c>
      <c r="E101" s="131">
        <f t="shared" si="12"/>
        <v>10.73288848894634</v>
      </c>
      <c r="F101" s="129">
        <f t="shared" si="13"/>
        <v>761.76997690531175</v>
      </c>
      <c r="G101" s="132">
        <f t="shared" si="9"/>
        <v>14.269411122691196</v>
      </c>
      <c r="H101" s="131">
        <f t="shared" si="14"/>
        <v>39.637253118586656</v>
      </c>
      <c r="I101" s="131">
        <f t="shared" si="15"/>
        <v>39.637253118586656</v>
      </c>
      <c r="J101" s="70">
        <f t="shared" si="16"/>
        <v>45288.152856882087</v>
      </c>
      <c r="K101" s="70">
        <f t="shared" si="17"/>
        <v>45421.25819922793</v>
      </c>
    </row>
    <row r="102" spans="1:11">
      <c r="A102" s="2">
        <v>79</v>
      </c>
      <c r="B102" s="70">
        <f t="shared" si="10"/>
        <v>2143.156274056967</v>
      </c>
      <c r="C102" s="71">
        <v>459</v>
      </c>
      <c r="D102" s="95">
        <f t="shared" si="11"/>
        <v>3.6861520998864923E-2</v>
      </c>
      <c r="E102" s="131">
        <f t="shared" si="12"/>
        <v>23.797204743905631</v>
      </c>
      <c r="F102" s="129">
        <f t="shared" si="13"/>
        <v>771.53625866050811</v>
      </c>
      <c r="G102" s="132">
        <f t="shared" si="9"/>
        <v>27.333727377650487</v>
      </c>
      <c r="H102" s="131">
        <f t="shared" si="14"/>
        <v>75.927020493473577</v>
      </c>
      <c r="I102" s="131">
        <f t="shared" si="15"/>
        <v>75.927020493473577</v>
      </c>
      <c r="J102" s="70">
        <f t="shared" si="16"/>
        <v>46029.677531853915</v>
      </c>
      <c r="K102" s="70">
        <f t="shared" si="17"/>
        <v>46162.782874199758</v>
      </c>
    </row>
    <row r="103" spans="1:11">
      <c r="A103" s="2">
        <v>80</v>
      </c>
      <c r="B103" s="70">
        <f t="shared" si="10"/>
        <v>2170.2848344880676</v>
      </c>
      <c r="C103" s="71">
        <v>461</v>
      </c>
      <c r="D103" s="95">
        <f t="shared" si="11"/>
        <v>7.3723041997729846E-2</v>
      </c>
      <c r="E103" s="131">
        <f t="shared" si="12"/>
        <v>48.760123370817738</v>
      </c>
      <c r="F103" s="129">
        <f t="shared" si="13"/>
        <v>781.30254041570436</v>
      </c>
      <c r="G103" s="132">
        <f t="shared" si="9"/>
        <v>52.296646004562596</v>
      </c>
      <c r="H103" s="131">
        <f t="shared" si="14"/>
        <v>145.26846112378499</v>
      </c>
      <c r="I103" s="131">
        <f t="shared" si="15"/>
        <v>145.26846112378499</v>
      </c>
      <c r="J103" s="70">
        <f t="shared" si="16"/>
        <v>47448.410253332579</v>
      </c>
      <c r="K103" s="70">
        <f t="shared" si="17"/>
        <v>47581.515595678422</v>
      </c>
    </row>
    <row r="104" spans="1:11">
      <c r="A104" s="2">
        <v>81</v>
      </c>
      <c r="B104" s="70">
        <f t="shared" si="10"/>
        <v>2197.4133949191687</v>
      </c>
      <c r="C104" s="71">
        <v>461</v>
      </c>
      <c r="D104" s="95">
        <f t="shared" si="11"/>
        <v>0</v>
      </c>
      <c r="E104" s="131">
        <f t="shared" si="12"/>
        <v>24.380061685408869</v>
      </c>
      <c r="F104" s="129">
        <f t="shared" si="13"/>
        <v>791.06882217090072</v>
      </c>
      <c r="G104" s="132">
        <f t="shared" si="9"/>
        <v>27.916584319153724</v>
      </c>
      <c r="H104" s="131">
        <f t="shared" si="14"/>
        <v>77.546067553204793</v>
      </c>
      <c r="I104" s="131">
        <f t="shared" si="15"/>
        <v>77.546067553204793</v>
      </c>
      <c r="J104" s="70">
        <f t="shared" si="16"/>
        <v>48205.746998064664</v>
      </c>
      <c r="K104" s="70">
        <f t="shared" si="17"/>
        <v>48338.852340410507</v>
      </c>
    </row>
    <row r="105" spans="1:11">
      <c r="A105" s="2">
        <v>82</v>
      </c>
      <c r="B105" s="70">
        <f t="shared" si="10"/>
        <v>2224.5419553502693</v>
      </c>
      <c r="C105" s="71">
        <v>461</v>
      </c>
      <c r="D105" s="95">
        <f t="shared" si="11"/>
        <v>0</v>
      </c>
      <c r="E105" s="131">
        <f t="shared" si="12"/>
        <v>12.190030842704434</v>
      </c>
      <c r="F105" s="129">
        <f t="shared" si="13"/>
        <v>800.83510392609696</v>
      </c>
      <c r="G105" s="132">
        <f t="shared" si="9"/>
        <v>15.72655347644929</v>
      </c>
      <c r="H105" s="131">
        <f t="shared" si="14"/>
        <v>43.684870767914695</v>
      </c>
      <c r="I105" s="131">
        <f t="shared" si="15"/>
        <v>43.684870767914695</v>
      </c>
      <c r="J105" s="70">
        <f t="shared" si="16"/>
        <v>48632.385754423456</v>
      </c>
      <c r="K105" s="70">
        <f t="shared" si="17"/>
        <v>48765.491096769299</v>
      </c>
    </row>
    <row r="106" spans="1:11">
      <c r="A106" s="2">
        <v>83</v>
      </c>
      <c r="B106" s="70">
        <f t="shared" si="10"/>
        <v>2251.6705157813703</v>
      </c>
      <c r="C106" s="71">
        <v>461</v>
      </c>
      <c r="D106" s="95">
        <f t="shared" si="11"/>
        <v>0</v>
      </c>
      <c r="E106" s="131">
        <f t="shared" si="12"/>
        <v>6.0950154213522172</v>
      </c>
      <c r="F106" s="129">
        <f t="shared" si="13"/>
        <v>810.60138568129332</v>
      </c>
      <c r="G106" s="132">
        <f t="shared" si="9"/>
        <v>9.6315380550970726</v>
      </c>
      <c r="H106" s="131">
        <f t="shared" si="14"/>
        <v>26.754272375269647</v>
      </c>
      <c r="I106" s="131">
        <f t="shared" si="15"/>
        <v>26.754272375269647</v>
      </c>
      <c r="J106" s="70">
        <f t="shared" si="16"/>
        <v>48893.675516595606</v>
      </c>
      <c r="K106" s="70">
        <f t="shared" si="17"/>
        <v>49026.780858941449</v>
      </c>
    </row>
    <row r="107" spans="1:11">
      <c r="A107" s="2">
        <v>84</v>
      </c>
      <c r="B107" s="70">
        <f t="shared" si="10"/>
        <v>2278.7990762124714</v>
      </c>
      <c r="C107" s="71">
        <v>462</v>
      </c>
      <c r="D107" s="95">
        <f t="shared" si="11"/>
        <v>3.6861520998864923E-2</v>
      </c>
      <c r="E107" s="131">
        <f t="shared" si="12"/>
        <v>21.47826821010857</v>
      </c>
      <c r="F107" s="129">
        <f t="shared" si="13"/>
        <v>820.36766743648968</v>
      </c>
      <c r="G107" s="132">
        <f t="shared" si="9"/>
        <v>25.014790843853426</v>
      </c>
      <c r="H107" s="131">
        <f t="shared" si="14"/>
        <v>69.485530121815074</v>
      </c>
      <c r="I107" s="131">
        <f t="shared" si="15"/>
        <v>69.485530121815074</v>
      </c>
      <c r="J107" s="70">
        <f t="shared" si="16"/>
        <v>49572.290781674434</v>
      </c>
      <c r="K107" s="70">
        <f t="shared" si="17"/>
        <v>49705.396124020277</v>
      </c>
    </row>
    <row r="108" spans="1:11">
      <c r="A108" s="2">
        <v>85</v>
      </c>
      <c r="B108" s="70">
        <f t="shared" si="10"/>
        <v>2305.927636643572</v>
      </c>
      <c r="C108" s="71">
        <v>462</v>
      </c>
      <c r="D108" s="95">
        <f t="shared" si="11"/>
        <v>0</v>
      </c>
      <c r="E108" s="131">
        <f t="shared" si="12"/>
        <v>10.739134105054285</v>
      </c>
      <c r="F108" s="129">
        <f t="shared" si="13"/>
        <v>830.13394919168593</v>
      </c>
      <c r="G108" s="132">
        <f t="shared" si="9"/>
        <v>14.275656738799141</v>
      </c>
      <c r="H108" s="131">
        <f t="shared" si="14"/>
        <v>39.654602052219836</v>
      </c>
      <c r="I108" s="131">
        <f t="shared" si="15"/>
        <v>39.654602052219836</v>
      </c>
      <c r="J108" s="70">
        <f t="shared" si="16"/>
        <v>49959.568798206601</v>
      </c>
      <c r="K108" s="70">
        <f t="shared" si="17"/>
        <v>50092.674140552444</v>
      </c>
    </row>
    <row r="109" spans="1:11">
      <c r="A109" s="2">
        <v>86</v>
      </c>
      <c r="B109" s="70">
        <f t="shared" si="10"/>
        <v>2333.056197074673</v>
      </c>
      <c r="C109" s="71">
        <v>460</v>
      </c>
      <c r="D109" s="95">
        <f t="shared" si="11"/>
        <v>-7.3723041997729846E-2</v>
      </c>
      <c r="E109" s="131">
        <f t="shared" si="12"/>
        <v>-31.491953946337784</v>
      </c>
      <c r="F109" s="129">
        <f t="shared" si="13"/>
        <v>839.90023094688229</v>
      </c>
      <c r="G109" s="132">
        <f t="shared" si="9"/>
        <v>-27.955431312592928</v>
      </c>
      <c r="H109" s="131">
        <f t="shared" si="14"/>
        <v>-77.653975868313694</v>
      </c>
      <c r="I109" s="131">
        <f t="shared" si="15"/>
        <v>0</v>
      </c>
      <c r="J109" s="70">
        <f t="shared" si="16"/>
        <v>49201.178190465434</v>
      </c>
      <c r="K109" s="70">
        <f t="shared" si="17"/>
        <v>50092.674140552444</v>
      </c>
    </row>
    <row r="110" spans="1:11">
      <c r="A110" s="2">
        <v>87</v>
      </c>
      <c r="B110" s="70">
        <f t="shared" si="10"/>
        <v>2360.1847575057736</v>
      </c>
      <c r="C110" s="71">
        <v>461</v>
      </c>
      <c r="D110" s="95">
        <f t="shared" si="11"/>
        <v>3.6861520998864923E-2</v>
      </c>
      <c r="E110" s="131">
        <f t="shared" si="12"/>
        <v>2.6847835262635709</v>
      </c>
      <c r="F110" s="129">
        <f t="shared" si="13"/>
        <v>849.66651270207853</v>
      </c>
      <c r="G110" s="132">
        <f t="shared" si="9"/>
        <v>6.2213061600084263</v>
      </c>
      <c r="H110" s="131">
        <f t="shared" si="14"/>
        <v>17.281406000023406</v>
      </c>
      <c r="I110" s="131">
        <f t="shared" si="15"/>
        <v>17.281406000023406</v>
      </c>
      <c r="J110" s="70">
        <f t="shared" si="16"/>
        <v>49369.953270587604</v>
      </c>
      <c r="K110" s="70">
        <f t="shared" si="17"/>
        <v>50261.449220674614</v>
      </c>
    </row>
    <row r="111" spans="1:11">
      <c r="A111" s="2">
        <v>88</v>
      </c>
      <c r="B111" s="70">
        <f t="shared" si="10"/>
        <v>2387.3133179368747</v>
      </c>
      <c r="C111" s="71">
        <v>461</v>
      </c>
      <c r="D111" s="95">
        <f t="shared" si="11"/>
        <v>0</v>
      </c>
      <c r="E111" s="131">
        <f t="shared" si="12"/>
        <v>1.3423917631317854</v>
      </c>
      <c r="F111" s="129">
        <f t="shared" si="13"/>
        <v>859.43279445727489</v>
      </c>
      <c r="G111" s="132">
        <f t="shared" si="9"/>
        <v>4.8789143968766417</v>
      </c>
      <c r="H111" s="131">
        <f t="shared" si="14"/>
        <v>13.552539991324004</v>
      </c>
      <c r="I111" s="131">
        <f t="shared" si="15"/>
        <v>13.552539991324004</v>
      </c>
      <c r="J111" s="70">
        <f t="shared" si="16"/>
        <v>49502.311194641443</v>
      </c>
      <c r="K111" s="70">
        <f t="shared" si="17"/>
        <v>50393.807144728453</v>
      </c>
    </row>
    <row r="112" spans="1:11">
      <c r="A112" s="2">
        <v>89</v>
      </c>
      <c r="B112" s="70">
        <f t="shared" si="10"/>
        <v>2414.4418783679753</v>
      </c>
      <c r="C112" s="71">
        <v>465</v>
      </c>
      <c r="D112" s="95">
        <f t="shared" si="11"/>
        <v>0.14744608399545969</v>
      </c>
      <c r="E112" s="131">
        <f t="shared" si="12"/>
        <v>74.394237879295744</v>
      </c>
      <c r="F112" s="129">
        <f t="shared" si="13"/>
        <v>869.19907621247114</v>
      </c>
      <c r="G112" s="132">
        <f t="shared" si="9"/>
        <v>77.930760513040596</v>
      </c>
      <c r="H112" s="131">
        <f t="shared" si="14"/>
        <v>216.4743347584461</v>
      </c>
      <c r="I112" s="131">
        <f t="shared" si="15"/>
        <v>216.4743347584461</v>
      </c>
      <c r="J112" s="70">
        <f t="shared" si="16"/>
        <v>51616.460540661115</v>
      </c>
      <c r="K112" s="70">
        <f t="shared" si="17"/>
        <v>52507.956490748125</v>
      </c>
    </row>
    <row r="113" spans="1:11">
      <c r="A113" s="2">
        <v>90</v>
      </c>
      <c r="B113" s="70">
        <f t="shared" si="10"/>
        <v>2441.5704387990763</v>
      </c>
      <c r="C113" s="71">
        <v>465</v>
      </c>
      <c r="D113" s="95">
        <f t="shared" si="11"/>
        <v>0</v>
      </c>
      <c r="E113" s="131">
        <f t="shared" si="12"/>
        <v>37.197118939647872</v>
      </c>
      <c r="F113" s="129">
        <f t="shared" si="13"/>
        <v>878.9653579676675</v>
      </c>
      <c r="G113" s="132">
        <f t="shared" si="9"/>
        <v>40.733641573392731</v>
      </c>
      <c r="H113" s="131">
        <f t="shared" si="14"/>
        <v>113.14900437053537</v>
      </c>
      <c r="I113" s="131">
        <f t="shared" si="15"/>
        <v>113.14900437053537</v>
      </c>
      <c r="J113" s="70">
        <f t="shared" si="16"/>
        <v>52721.505597663701</v>
      </c>
      <c r="K113" s="70">
        <f t="shared" si="17"/>
        <v>53613.001547750711</v>
      </c>
    </row>
    <row r="114" spans="1:11">
      <c r="A114" s="2">
        <v>91</v>
      </c>
      <c r="B114" s="70">
        <f t="shared" si="10"/>
        <v>2468.6989992301769</v>
      </c>
      <c r="C114" s="71">
        <v>466</v>
      </c>
      <c r="D114" s="95">
        <f t="shared" si="11"/>
        <v>3.6861520998864923E-2</v>
      </c>
      <c r="E114" s="131">
        <f t="shared" si="12"/>
        <v>37.029319969256399</v>
      </c>
      <c r="F114" s="129">
        <f t="shared" si="13"/>
        <v>888.73163972286375</v>
      </c>
      <c r="G114" s="132">
        <f t="shared" si="9"/>
        <v>40.565842603001258</v>
      </c>
      <c r="H114" s="131">
        <f t="shared" si="14"/>
        <v>112.68289611944793</v>
      </c>
      <c r="I114" s="131">
        <f t="shared" si="15"/>
        <v>112.68289611944793</v>
      </c>
      <c r="J114" s="70">
        <f t="shared" si="16"/>
        <v>53821.998510157748</v>
      </c>
      <c r="K114" s="70">
        <f t="shared" si="17"/>
        <v>54713.494460244758</v>
      </c>
    </row>
    <row r="115" spans="1:11">
      <c r="A115" s="2">
        <v>92</v>
      </c>
      <c r="B115" s="70">
        <f t="shared" si="10"/>
        <v>2495.827559661278</v>
      </c>
      <c r="C115" s="71">
        <v>466</v>
      </c>
      <c r="D115" s="95">
        <f t="shared" si="11"/>
        <v>0</v>
      </c>
      <c r="E115" s="131">
        <f t="shared" si="12"/>
        <v>18.514659984628199</v>
      </c>
      <c r="F115" s="129">
        <f t="shared" si="13"/>
        <v>898.49792147806011</v>
      </c>
      <c r="G115" s="132">
        <f t="shared" si="9"/>
        <v>22.051182618373055</v>
      </c>
      <c r="H115" s="131">
        <f t="shared" si="14"/>
        <v>61.253285051036258</v>
      </c>
      <c r="I115" s="131">
        <f t="shared" si="15"/>
        <v>61.253285051036258</v>
      </c>
      <c r="J115" s="70">
        <f t="shared" si="16"/>
        <v>54420.215350397521</v>
      </c>
      <c r="K115" s="70">
        <f t="shared" si="17"/>
        <v>55311.711300484531</v>
      </c>
    </row>
    <row r="116" spans="1:11">
      <c r="A116" s="2">
        <v>93</v>
      </c>
      <c r="B116" s="70">
        <f t="shared" si="10"/>
        <v>2522.956120092379</v>
      </c>
      <c r="C116" s="71">
        <v>467</v>
      </c>
      <c r="D116" s="95">
        <f t="shared" si="11"/>
        <v>3.6861520998864923E-2</v>
      </c>
      <c r="E116" s="131">
        <f t="shared" si="12"/>
        <v>27.688090491746564</v>
      </c>
      <c r="F116" s="129">
        <f t="shared" si="13"/>
        <v>908.26420323325647</v>
      </c>
      <c r="G116" s="132">
        <f t="shared" si="9"/>
        <v>31.22461312549142</v>
      </c>
      <c r="H116" s="131">
        <f t="shared" si="14"/>
        <v>86.735036459698378</v>
      </c>
      <c r="I116" s="131">
        <f t="shared" si="15"/>
        <v>86.735036459698378</v>
      </c>
      <c r="J116" s="70">
        <f t="shared" si="16"/>
        <v>55267.294154510157</v>
      </c>
      <c r="K116" s="70">
        <f t="shared" si="17"/>
        <v>56158.790104597167</v>
      </c>
    </row>
    <row r="117" spans="1:11">
      <c r="A117" s="2">
        <v>94</v>
      </c>
      <c r="B117" s="70">
        <f t="shared" si="10"/>
        <v>2550.0846805234796</v>
      </c>
      <c r="C117" s="71">
        <v>467</v>
      </c>
      <c r="D117" s="95">
        <f t="shared" si="11"/>
        <v>0</v>
      </c>
      <c r="E117" s="131">
        <f t="shared" si="12"/>
        <v>13.844045245873282</v>
      </c>
      <c r="F117" s="129">
        <f t="shared" si="13"/>
        <v>918.03048498845271</v>
      </c>
      <c r="G117" s="132">
        <f t="shared" si="9"/>
        <v>17.380567879618138</v>
      </c>
      <c r="H117" s="131">
        <f t="shared" si="14"/>
        <v>48.279355221161488</v>
      </c>
      <c r="I117" s="131">
        <f t="shared" si="15"/>
        <v>48.279355221161488</v>
      </c>
      <c r="J117" s="70">
        <f t="shared" si="16"/>
        <v>55738.803940559228</v>
      </c>
      <c r="K117" s="70">
        <f t="shared" si="17"/>
        <v>56630.299890646238</v>
      </c>
    </row>
    <row r="118" spans="1:11">
      <c r="A118" s="2">
        <v>95</v>
      </c>
      <c r="B118" s="70">
        <f t="shared" si="10"/>
        <v>2577.2132409545807</v>
      </c>
      <c r="C118" s="71">
        <v>466</v>
      </c>
      <c r="D118" s="95">
        <f t="shared" si="11"/>
        <v>-3.6861520998864923E-2</v>
      </c>
      <c r="E118" s="131">
        <f t="shared" si="12"/>
        <v>-11.508737876495822</v>
      </c>
      <c r="F118" s="129">
        <f t="shared" si="13"/>
        <v>927.79676674364907</v>
      </c>
      <c r="G118" s="132">
        <f t="shared" si="9"/>
        <v>-7.9722152427509663</v>
      </c>
      <c r="H118" s="131">
        <f t="shared" si="14"/>
        <v>-22.145042340974907</v>
      </c>
      <c r="I118" s="131">
        <f t="shared" si="15"/>
        <v>0</v>
      </c>
      <c r="J118" s="70">
        <f t="shared" si="16"/>
        <v>55522.529217576513</v>
      </c>
      <c r="K118" s="70">
        <f t="shared" si="17"/>
        <v>56630.299890646238</v>
      </c>
    </row>
    <row r="119" spans="1:11">
      <c r="A119" s="2">
        <v>96</v>
      </c>
      <c r="B119" s="70">
        <f t="shared" si="10"/>
        <v>2604.3418013856813</v>
      </c>
      <c r="C119" s="71">
        <v>466</v>
      </c>
      <c r="D119" s="95">
        <f t="shared" si="11"/>
        <v>0</v>
      </c>
      <c r="E119" s="131">
        <f t="shared" si="12"/>
        <v>-5.7543689382479108</v>
      </c>
      <c r="F119" s="129">
        <f t="shared" si="13"/>
        <v>937.56304849884532</v>
      </c>
      <c r="G119" s="132">
        <f t="shared" si="9"/>
        <v>-2.217846304503055</v>
      </c>
      <c r="H119" s="131">
        <f t="shared" si="14"/>
        <v>-6.1606841791751528</v>
      </c>
      <c r="I119" s="131">
        <f t="shared" si="15"/>
        <v>0</v>
      </c>
      <c r="J119" s="70">
        <f t="shared" si="16"/>
        <v>55462.362240077906</v>
      </c>
      <c r="K119" s="70">
        <f t="shared" si="17"/>
        <v>56630.299890646238</v>
      </c>
    </row>
    <row r="120" spans="1:11">
      <c r="A120" s="2">
        <v>97</v>
      </c>
      <c r="B120" s="70">
        <f t="shared" si="10"/>
        <v>2631.4703618167823</v>
      </c>
      <c r="C120" s="71">
        <v>466</v>
      </c>
      <c r="D120" s="95">
        <f t="shared" si="11"/>
        <v>0</v>
      </c>
      <c r="E120" s="131">
        <f t="shared" si="12"/>
        <v>-2.8771844691239554</v>
      </c>
      <c r="F120" s="129">
        <f t="shared" si="13"/>
        <v>947.32933025404168</v>
      </c>
      <c r="G120" s="132">
        <f t="shared" si="9"/>
        <v>0.65933816462090045</v>
      </c>
      <c r="H120" s="131">
        <f t="shared" si="14"/>
        <v>1.8314949017247233</v>
      </c>
      <c r="I120" s="131">
        <f t="shared" si="15"/>
        <v>1.8314949017247233</v>
      </c>
      <c r="J120" s="70">
        <f t="shared" si="16"/>
        <v>55480.249135321355</v>
      </c>
      <c r="K120" s="70">
        <f t="shared" si="17"/>
        <v>56648.186785889688</v>
      </c>
    </row>
    <row r="121" spans="1:11">
      <c r="A121" s="2">
        <v>98</v>
      </c>
      <c r="B121" s="70">
        <f t="shared" si="10"/>
        <v>2658.5989222478829</v>
      </c>
      <c r="C121" s="71">
        <v>466</v>
      </c>
      <c r="D121" s="95">
        <f t="shared" si="11"/>
        <v>0</v>
      </c>
      <c r="E121" s="131">
        <f t="shared" si="12"/>
        <v>-1.4385922345619777</v>
      </c>
      <c r="F121" s="129">
        <f t="shared" si="13"/>
        <v>957.09561200923793</v>
      </c>
      <c r="G121" s="132">
        <f t="shared" si="9"/>
        <v>2.0979303991828782</v>
      </c>
      <c r="H121" s="131">
        <f t="shared" si="14"/>
        <v>5.8275844421746612</v>
      </c>
      <c r="I121" s="131">
        <f t="shared" si="15"/>
        <v>5.8275844421746612</v>
      </c>
      <c r="J121" s="70">
        <f t="shared" si="16"/>
        <v>55537.16296693583</v>
      </c>
      <c r="K121" s="70">
        <f t="shared" si="17"/>
        <v>56705.100617504162</v>
      </c>
    </row>
    <row r="122" spans="1:11">
      <c r="A122" s="2">
        <v>99</v>
      </c>
      <c r="B122" s="70">
        <f t="shared" si="10"/>
        <v>2685.727482678984</v>
      </c>
      <c r="C122" s="71">
        <v>466</v>
      </c>
      <c r="D122" s="95">
        <f t="shared" si="11"/>
        <v>0</v>
      </c>
      <c r="E122" s="131">
        <f t="shared" si="12"/>
        <v>-0.71929611728098886</v>
      </c>
      <c r="F122" s="129">
        <f t="shared" si="13"/>
        <v>966.86189376443429</v>
      </c>
      <c r="G122" s="132">
        <f t="shared" si="9"/>
        <v>2.817226516463867</v>
      </c>
      <c r="H122" s="131">
        <f t="shared" si="14"/>
        <v>7.8256292123996305</v>
      </c>
      <c r="I122" s="131">
        <f t="shared" si="15"/>
        <v>7.8256292123996305</v>
      </c>
      <c r="J122" s="70">
        <f t="shared" si="16"/>
        <v>55613.590266735817</v>
      </c>
      <c r="K122" s="70">
        <f t="shared" si="17"/>
        <v>56781.527917304149</v>
      </c>
    </row>
    <row r="123" spans="1:11">
      <c r="A123" s="2">
        <v>100</v>
      </c>
      <c r="B123" s="70">
        <f t="shared" si="10"/>
        <v>2712.8560431100846</v>
      </c>
      <c r="C123" s="71">
        <v>466</v>
      </c>
      <c r="D123" s="95">
        <f t="shared" si="11"/>
        <v>0</v>
      </c>
      <c r="E123" s="131">
        <f t="shared" si="12"/>
        <v>-0.35964805864049443</v>
      </c>
      <c r="F123" s="129">
        <f t="shared" si="13"/>
        <v>976.62817551963053</v>
      </c>
      <c r="G123" s="132">
        <f t="shared" si="9"/>
        <v>3.1768745751043612</v>
      </c>
      <c r="H123" s="131">
        <f t="shared" si="14"/>
        <v>8.8246515975121138</v>
      </c>
      <c r="I123" s="131">
        <f t="shared" si="15"/>
        <v>8.8246515975121138</v>
      </c>
      <c r="J123" s="70">
        <f t="shared" si="16"/>
        <v>55699.77430062856</v>
      </c>
      <c r="K123" s="70">
        <f t="shared" si="17"/>
        <v>56867.711951196892</v>
      </c>
    </row>
    <row r="124" spans="1:11">
      <c r="A124" s="2">
        <v>101</v>
      </c>
      <c r="B124" s="70">
        <f t="shared" si="10"/>
        <v>2739.9846035411856</v>
      </c>
      <c r="C124" s="71">
        <v>466</v>
      </c>
      <c r="D124" s="95">
        <f t="shared" si="11"/>
        <v>0</v>
      </c>
      <c r="E124" s="131">
        <f t="shared" si="12"/>
        <v>-0.17982402932024721</v>
      </c>
      <c r="F124" s="129">
        <f t="shared" si="13"/>
        <v>986.39445727482689</v>
      </c>
      <c r="G124" s="132">
        <f t="shared" si="9"/>
        <v>3.3566986044246088</v>
      </c>
      <c r="H124" s="131">
        <f t="shared" si="14"/>
        <v>9.3241627900683568</v>
      </c>
      <c r="I124" s="131">
        <f t="shared" si="15"/>
        <v>9.3241627900683568</v>
      </c>
      <c r="J124" s="70">
        <f t="shared" si="16"/>
        <v>55790.836701567685</v>
      </c>
      <c r="K124" s="70">
        <f t="shared" si="17"/>
        <v>56958.774352136017</v>
      </c>
    </row>
    <row r="125" spans="1:11">
      <c r="A125" s="2">
        <v>102</v>
      </c>
      <c r="B125" s="70">
        <f t="shared" si="10"/>
        <v>2767.1131639722867</v>
      </c>
      <c r="C125" s="71">
        <v>467</v>
      </c>
      <c r="D125" s="95">
        <f t="shared" si="11"/>
        <v>3.6861520998864923E-2</v>
      </c>
      <c r="E125" s="131">
        <f t="shared" si="12"/>
        <v>18.340848484772341</v>
      </c>
      <c r="F125" s="129">
        <f t="shared" si="13"/>
        <v>996.16073903002325</v>
      </c>
      <c r="G125" s="132">
        <f t="shared" si="9"/>
        <v>21.877371118517196</v>
      </c>
      <c r="H125" s="131">
        <f t="shared" si="14"/>
        <v>60.770475329214435</v>
      </c>
      <c r="I125" s="131">
        <f t="shared" si="15"/>
        <v>60.770475329214435</v>
      </c>
      <c r="J125" s="70">
        <f t="shared" si="16"/>
        <v>56384.338286029997</v>
      </c>
      <c r="K125" s="70">
        <f t="shared" si="17"/>
        <v>57552.275936598329</v>
      </c>
    </row>
    <row r="126" spans="1:11">
      <c r="A126" s="2">
        <v>103</v>
      </c>
      <c r="B126" s="70">
        <f t="shared" si="10"/>
        <v>2794.2417244033873</v>
      </c>
      <c r="C126" s="71">
        <v>467</v>
      </c>
      <c r="D126" s="95">
        <f t="shared" si="11"/>
        <v>0</v>
      </c>
      <c r="E126" s="131">
        <f t="shared" si="12"/>
        <v>9.1704242423861704</v>
      </c>
      <c r="F126" s="129">
        <f t="shared" si="13"/>
        <v>1005.9270207852195</v>
      </c>
      <c r="G126" s="132">
        <f t="shared" si="9"/>
        <v>12.706946876131026</v>
      </c>
      <c r="H126" s="131">
        <f t="shared" si="14"/>
        <v>35.297074655919516</v>
      </c>
      <c r="I126" s="131">
        <f t="shared" si="15"/>
        <v>35.297074655919516</v>
      </c>
      <c r="J126" s="70">
        <f t="shared" si="16"/>
        <v>56729.059462253907</v>
      </c>
      <c r="K126" s="70">
        <f t="shared" si="17"/>
        <v>57896.997112822239</v>
      </c>
    </row>
    <row r="127" spans="1:11">
      <c r="A127" s="2">
        <v>104</v>
      </c>
      <c r="B127" s="70">
        <f t="shared" si="10"/>
        <v>2821.3702848344883</v>
      </c>
      <c r="C127" s="71">
        <v>467</v>
      </c>
      <c r="D127" s="95">
        <f t="shared" si="11"/>
        <v>0</v>
      </c>
      <c r="E127" s="131">
        <f t="shared" si="12"/>
        <v>4.5852121211930852</v>
      </c>
      <c r="F127" s="129">
        <f t="shared" si="13"/>
        <v>1015.6933025404159</v>
      </c>
      <c r="G127" s="132">
        <f t="shared" si="9"/>
        <v>8.1217347549379415</v>
      </c>
      <c r="H127" s="131">
        <f t="shared" si="14"/>
        <v>22.560374319272057</v>
      </c>
      <c r="I127" s="131">
        <f t="shared" si="15"/>
        <v>22.560374319272057</v>
      </c>
      <c r="J127" s="70">
        <f t="shared" si="16"/>
        <v>56949.390434358611</v>
      </c>
      <c r="K127" s="70">
        <f t="shared" si="17"/>
        <v>58117.328084926943</v>
      </c>
    </row>
    <row r="128" spans="1:11">
      <c r="A128" s="2">
        <v>105</v>
      </c>
      <c r="B128" s="70">
        <f t="shared" si="10"/>
        <v>2848.4988452655889</v>
      </c>
      <c r="C128" s="71">
        <v>467</v>
      </c>
      <c r="D128" s="95">
        <f t="shared" si="11"/>
        <v>0</v>
      </c>
      <c r="E128" s="131">
        <f t="shared" si="12"/>
        <v>2.2926060605965426</v>
      </c>
      <c r="F128" s="129">
        <f t="shared" si="13"/>
        <v>1025.4595842956121</v>
      </c>
      <c r="G128" s="132">
        <f t="shared" si="9"/>
        <v>5.8291286943413985</v>
      </c>
      <c r="H128" s="131">
        <f t="shared" si="14"/>
        <v>16.192024150948328</v>
      </c>
      <c r="I128" s="131">
        <f t="shared" si="15"/>
        <v>16.192024150948328</v>
      </c>
      <c r="J128" s="70">
        <f t="shared" si="16"/>
        <v>57107.526304403713</v>
      </c>
      <c r="K128" s="70">
        <f t="shared" si="17"/>
        <v>58275.463954972045</v>
      </c>
    </row>
    <row r="129" spans="1:11">
      <c r="A129" s="2">
        <v>106</v>
      </c>
      <c r="B129" s="70">
        <f t="shared" si="10"/>
        <v>2875.6274056966899</v>
      </c>
      <c r="C129" s="71">
        <v>468</v>
      </c>
      <c r="D129" s="95">
        <f t="shared" si="11"/>
        <v>3.6861520998864923E-2</v>
      </c>
      <c r="E129" s="131">
        <f t="shared" si="12"/>
        <v>19.577063529730733</v>
      </c>
      <c r="F129" s="129">
        <f t="shared" si="13"/>
        <v>1035.2258660508085</v>
      </c>
      <c r="G129" s="132">
        <f t="shared" si="9"/>
        <v>23.113586163475588</v>
      </c>
      <c r="H129" s="131">
        <f t="shared" si="14"/>
        <v>64.204406009654406</v>
      </c>
      <c r="I129" s="131">
        <f t="shared" si="15"/>
        <v>64.204406009654406</v>
      </c>
      <c r="J129" s="70">
        <f t="shared" si="16"/>
        <v>57734.564623419014</v>
      </c>
      <c r="K129" s="70">
        <f t="shared" si="17"/>
        <v>58902.502273987346</v>
      </c>
    </row>
    <row r="130" spans="1:11">
      <c r="A130" s="2">
        <v>107</v>
      </c>
      <c r="B130" s="70">
        <f t="shared" si="10"/>
        <v>2902.7559661277905</v>
      </c>
      <c r="C130" s="71">
        <v>468</v>
      </c>
      <c r="D130" s="95">
        <f t="shared" si="11"/>
        <v>0</v>
      </c>
      <c r="E130" s="131">
        <f t="shared" si="12"/>
        <v>9.7885317648653665</v>
      </c>
      <c r="F130" s="129">
        <f t="shared" si="13"/>
        <v>1044.9921478060046</v>
      </c>
      <c r="G130" s="132">
        <f t="shared" si="9"/>
        <v>13.325054398610222</v>
      </c>
      <c r="H130" s="131">
        <f t="shared" si="14"/>
        <v>37.014039996139502</v>
      </c>
      <c r="I130" s="131">
        <f t="shared" si="15"/>
        <v>37.014039996139502</v>
      </c>
      <c r="J130" s="70">
        <f t="shared" si="16"/>
        <v>58096.054166919414</v>
      </c>
      <c r="K130" s="70">
        <f t="shared" si="17"/>
        <v>59263.991817487746</v>
      </c>
    </row>
    <row r="131" spans="1:11">
      <c r="A131" s="2">
        <v>108</v>
      </c>
      <c r="B131" s="70">
        <f t="shared" si="10"/>
        <v>2929.8845265588916</v>
      </c>
      <c r="C131" s="71">
        <v>469</v>
      </c>
      <c r="D131" s="95">
        <f t="shared" si="11"/>
        <v>3.6861520998864923E-2</v>
      </c>
      <c r="E131" s="131">
        <f t="shared" si="12"/>
        <v>23.325026381865147</v>
      </c>
      <c r="F131" s="129">
        <f t="shared" si="13"/>
        <v>1054.758429561201</v>
      </c>
      <c r="G131" s="132">
        <f t="shared" si="9"/>
        <v>26.861549015610002</v>
      </c>
      <c r="H131" s="131">
        <f t="shared" si="14"/>
        <v>74.615413932250007</v>
      </c>
      <c r="I131" s="131">
        <f t="shared" si="15"/>
        <v>74.615413932250007</v>
      </c>
      <c r="J131" s="70">
        <f t="shared" si="16"/>
        <v>58824.769322662367</v>
      </c>
      <c r="K131" s="70">
        <f t="shared" si="17"/>
        <v>59992.706973230699</v>
      </c>
    </row>
    <row r="132" spans="1:11">
      <c r="A132" s="2">
        <v>109</v>
      </c>
      <c r="B132" s="70">
        <f t="shared" si="10"/>
        <v>2957.0130869899922</v>
      </c>
      <c r="C132" s="71">
        <v>469</v>
      </c>
      <c r="D132" s="95">
        <f t="shared" si="11"/>
        <v>0</v>
      </c>
      <c r="E132" s="131">
        <f t="shared" si="12"/>
        <v>11.662513190932573</v>
      </c>
      <c r="F132" s="129">
        <f t="shared" si="13"/>
        <v>1064.5247113163973</v>
      </c>
      <c r="G132" s="132">
        <f t="shared" si="9"/>
        <v>15.199035824677429</v>
      </c>
      <c r="H132" s="131">
        <f t="shared" si="14"/>
        <v>42.219543957437303</v>
      </c>
      <c r="I132" s="131">
        <f t="shared" si="15"/>
        <v>42.219543957437303</v>
      </c>
      <c r="J132" s="70">
        <f t="shared" si="16"/>
        <v>59237.097284526593</v>
      </c>
      <c r="K132" s="70">
        <f t="shared" si="17"/>
        <v>60405.034935094925</v>
      </c>
    </row>
    <row r="133" spans="1:11">
      <c r="A133" s="2">
        <v>110</v>
      </c>
      <c r="B133" s="70">
        <f t="shared" si="10"/>
        <v>2984.1416474210932</v>
      </c>
      <c r="C133" s="71">
        <v>470</v>
      </c>
      <c r="D133" s="95">
        <f t="shared" si="11"/>
        <v>3.6861520998864923E-2</v>
      </c>
      <c r="E133" s="131">
        <f t="shared" si="12"/>
        <v>24.262017094898749</v>
      </c>
      <c r="F133" s="129">
        <f t="shared" si="13"/>
        <v>1074.2909930715937</v>
      </c>
      <c r="G133" s="132">
        <f t="shared" si="9"/>
        <v>27.798539728643604</v>
      </c>
      <c r="H133" s="131">
        <f t="shared" si="14"/>
        <v>77.218165912898897</v>
      </c>
      <c r="I133" s="131">
        <f t="shared" si="15"/>
        <v>77.218165912898897</v>
      </c>
      <c r="J133" s="70">
        <f t="shared" si="16"/>
        <v>59991.23164945146</v>
      </c>
      <c r="K133" s="70">
        <f t="shared" si="17"/>
        <v>61159.169300019792</v>
      </c>
    </row>
    <row r="134" spans="1:11">
      <c r="A134" s="2">
        <v>111</v>
      </c>
      <c r="B134" s="70">
        <f t="shared" si="10"/>
        <v>3011.2702078521943</v>
      </c>
      <c r="C134" s="71">
        <v>470</v>
      </c>
      <c r="D134" s="95">
        <f t="shared" si="11"/>
        <v>0</v>
      </c>
      <c r="E134" s="131">
        <f t="shared" si="12"/>
        <v>12.131008547449374</v>
      </c>
      <c r="F134" s="129">
        <f t="shared" si="13"/>
        <v>1084.05727482679</v>
      </c>
      <c r="G134" s="132">
        <f t="shared" si="9"/>
        <v>15.66753118119423</v>
      </c>
      <c r="H134" s="131">
        <f t="shared" si="14"/>
        <v>43.520919947761747</v>
      </c>
      <c r="I134" s="131">
        <f t="shared" si="15"/>
        <v>43.520919947761747</v>
      </c>
      <c r="J134" s="70">
        <f t="shared" si="16"/>
        <v>60416.269215906643</v>
      </c>
      <c r="K134" s="70">
        <f t="shared" si="17"/>
        <v>61584.206866474975</v>
      </c>
    </row>
    <row r="135" spans="1:11">
      <c r="A135" s="2">
        <v>112</v>
      </c>
      <c r="B135" s="70">
        <f t="shared" si="10"/>
        <v>3038.3987682832949</v>
      </c>
      <c r="C135" s="71">
        <v>470</v>
      </c>
      <c r="D135" s="95">
        <f t="shared" si="11"/>
        <v>0</v>
      </c>
      <c r="E135" s="131">
        <f t="shared" si="12"/>
        <v>6.0655042737246871</v>
      </c>
      <c r="F135" s="129">
        <f t="shared" si="13"/>
        <v>1093.8235565819862</v>
      </c>
      <c r="G135" s="132">
        <f t="shared" si="9"/>
        <v>9.6020269074695435</v>
      </c>
      <c r="H135" s="131">
        <f t="shared" si="14"/>
        <v>26.672296965193176</v>
      </c>
      <c r="I135" s="131">
        <f t="shared" si="15"/>
        <v>26.672296965193176</v>
      </c>
      <c r="J135" s="70">
        <f t="shared" si="16"/>
        <v>60676.758383126988</v>
      </c>
      <c r="K135" s="70">
        <f t="shared" si="17"/>
        <v>61844.69603369532</v>
      </c>
    </row>
    <row r="136" spans="1:11">
      <c r="A136" s="2">
        <v>113</v>
      </c>
      <c r="B136" s="70">
        <f t="shared" si="10"/>
        <v>3065.5273287143959</v>
      </c>
      <c r="C136" s="71">
        <v>471</v>
      </c>
      <c r="D136" s="95">
        <f t="shared" si="11"/>
        <v>3.6861520998864923E-2</v>
      </c>
      <c r="E136" s="131">
        <f t="shared" si="12"/>
        <v>21.463512636294805</v>
      </c>
      <c r="F136" s="129">
        <f t="shared" si="13"/>
        <v>1103.5898383371825</v>
      </c>
      <c r="G136" s="132">
        <f t="shared" si="9"/>
        <v>25.00003527003966</v>
      </c>
      <c r="H136" s="131">
        <f t="shared" si="14"/>
        <v>69.444542416776827</v>
      </c>
      <c r="I136" s="131">
        <f t="shared" si="15"/>
        <v>69.444542416776827</v>
      </c>
      <c r="J136" s="70">
        <f t="shared" si="16"/>
        <v>61354.97335072991</v>
      </c>
      <c r="K136" s="70">
        <f t="shared" si="17"/>
        <v>62522.911001298242</v>
      </c>
    </row>
    <row r="137" spans="1:11">
      <c r="A137" s="2">
        <v>114</v>
      </c>
      <c r="B137" s="70">
        <f t="shared" si="10"/>
        <v>3092.6558891454965</v>
      </c>
      <c r="C137" s="71">
        <v>471</v>
      </c>
      <c r="D137" s="95">
        <f t="shared" si="11"/>
        <v>0</v>
      </c>
      <c r="E137" s="131">
        <f t="shared" si="12"/>
        <v>10.731756318147402</v>
      </c>
      <c r="F137" s="129">
        <f t="shared" si="13"/>
        <v>1113.3561200923789</v>
      </c>
      <c r="G137" s="132">
        <f t="shared" si="9"/>
        <v>14.268278951892258</v>
      </c>
      <c r="H137" s="131">
        <f t="shared" si="14"/>
        <v>39.634108199700712</v>
      </c>
      <c r="I137" s="131">
        <f t="shared" si="15"/>
        <v>39.634108199700712</v>
      </c>
      <c r="J137" s="70">
        <f t="shared" si="16"/>
        <v>61742.051218524124</v>
      </c>
      <c r="K137" s="70">
        <f t="shared" si="17"/>
        <v>62909.988869092456</v>
      </c>
    </row>
    <row r="138" spans="1:11">
      <c r="A138" s="2">
        <v>115</v>
      </c>
      <c r="B138" s="70">
        <f t="shared" si="10"/>
        <v>3119.7844495765976</v>
      </c>
      <c r="C138" s="71">
        <v>471</v>
      </c>
      <c r="D138" s="95">
        <f t="shared" si="11"/>
        <v>0</v>
      </c>
      <c r="E138" s="131">
        <f t="shared" si="12"/>
        <v>5.3658781590737012</v>
      </c>
      <c r="F138" s="129">
        <f t="shared" si="13"/>
        <v>1123.1224018475752</v>
      </c>
      <c r="G138" s="132">
        <f t="shared" si="9"/>
        <v>8.9024007928185576</v>
      </c>
      <c r="H138" s="131">
        <f t="shared" si="14"/>
        <v>24.728891091162659</v>
      </c>
      <c r="I138" s="131">
        <f t="shared" si="15"/>
        <v>24.728891091162659</v>
      </c>
      <c r="J138" s="70">
        <f t="shared" si="16"/>
        <v>61983.560536413985</v>
      </c>
      <c r="K138" s="70">
        <f t="shared" si="17"/>
        <v>63151.498186982317</v>
      </c>
    </row>
    <row r="139" spans="1:11">
      <c r="A139" s="2">
        <v>116</v>
      </c>
      <c r="B139" s="70">
        <f t="shared" si="10"/>
        <v>3146.9130100076982</v>
      </c>
      <c r="C139" s="71">
        <v>471</v>
      </c>
      <c r="D139" s="95">
        <f t="shared" si="11"/>
        <v>0</v>
      </c>
      <c r="E139" s="131">
        <f t="shared" si="12"/>
        <v>2.6829390795368506</v>
      </c>
      <c r="F139" s="129">
        <f t="shared" si="13"/>
        <v>1132.8886836027714</v>
      </c>
      <c r="G139" s="132">
        <f t="shared" si="9"/>
        <v>6.2194617132817065</v>
      </c>
      <c r="H139" s="131">
        <f t="shared" si="14"/>
        <v>17.276282536893628</v>
      </c>
      <c r="I139" s="131">
        <f t="shared" si="15"/>
        <v>17.276282536893628</v>
      </c>
      <c r="J139" s="70">
        <f t="shared" si="16"/>
        <v>62152.285579351665</v>
      </c>
      <c r="K139" s="70">
        <f t="shared" si="17"/>
        <v>63320.223229919997</v>
      </c>
    </row>
    <row r="140" spans="1:11">
      <c r="A140" s="2">
        <v>117</v>
      </c>
      <c r="B140" s="70">
        <f t="shared" si="10"/>
        <v>3174.0415704387992</v>
      </c>
      <c r="C140" s="71">
        <v>472</v>
      </c>
      <c r="D140" s="95">
        <f t="shared" si="11"/>
        <v>3.6861520998864923E-2</v>
      </c>
      <c r="E140" s="131">
        <f t="shared" si="12"/>
        <v>19.772230039200888</v>
      </c>
      <c r="F140" s="129">
        <f t="shared" si="13"/>
        <v>1142.6549653579677</v>
      </c>
      <c r="G140" s="132">
        <f t="shared" si="9"/>
        <v>23.308752672945744</v>
      </c>
      <c r="H140" s="131">
        <f t="shared" si="14"/>
        <v>64.746535202627058</v>
      </c>
      <c r="I140" s="131">
        <f t="shared" si="15"/>
        <v>64.746535202627058</v>
      </c>
      <c r="J140" s="70">
        <f t="shared" si="16"/>
        <v>62784.618484813254</v>
      </c>
      <c r="K140" s="70">
        <f t="shared" si="17"/>
        <v>63952.556135381587</v>
      </c>
    </row>
    <row r="141" spans="1:11">
      <c r="A141" s="2">
        <v>118</v>
      </c>
      <c r="B141" s="70">
        <f t="shared" si="10"/>
        <v>3201.1701308698998</v>
      </c>
      <c r="C141" s="71">
        <v>472</v>
      </c>
      <c r="D141" s="95">
        <f t="shared" si="11"/>
        <v>0</v>
      </c>
      <c r="E141" s="131">
        <f t="shared" si="12"/>
        <v>9.8861150196004441</v>
      </c>
      <c r="F141" s="129">
        <f t="shared" si="13"/>
        <v>1152.4212471131639</v>
      </c>
      <c r="G141" s="132">
        <f t="shared" si="9"/>
        <v>13.4226376533453</v>
      </c>
      <c r="H141" s="131">
        <f t="shared" si="14"/>
        <v>37.285104592625828</v>
      </c>
      <c r="I141" s="131">
        <f t="shared" si="15"/>
        <v>37.285104592625828</v>
      </c>
      <c r="J141" s="70">
        <f t="shared" si="16"/>
        <v>63148.755321536803</v>
      </c>
      <c r="K141" s="70">
        <f t="shared" si="17"/>
        <v>64316.692972105135</v>
      </c>
    </row>
    <row r="142" spans="1:11">
      <c r="A142" s="2">
        <v>119</v>
      </c>
      <c r="B142" s="70">
        <f t="shared" si="10"/>
        <v>3228.2986913010009</v>
      </c>
      <c r="C142" s="71">
        <v>472</v>
      </c>
      <c r="D142" s="95">
        <f t="shared" si="11"/>
        <v>0</v>
      </c>
      <c r="E142" s="131">
        <f t="shared" si="12"/>
        <v>4.9430575098002221</v>
      </c>
      <c r="F142" s="129">
        <f t="shared" si="13"/>
        <v>1162.1875288683605</v>
      </c>
      <c r="G142" s="132">
        <f t="shared" si="9"/>
        <v>8.4795801435450784</v>
      </c>
      <c r="H142" s="131">
        <f t="shared" si="14"/>
        <v>23.554389287625217</v>
      </c>
      <c r="I142" s="131">
        <f t="shared" si="15"/>
        <v>23.554389287625217</v>
      </c>
      <c r="J142" s="70">
        <f t="shared" si="16"/>
        <v>63378.794123891326</v>
      </c>
      <c r="K142" s="70">
        <f t="shared" si="17"/>
        <v>64546.731774459658</v>
      </c>
    </row>
    <row r="143" spans="1:11">
      <c r="A143" s="2">
        <v>120</v>
      </c>
      <c r="B143" s="70">
        <f t="shared" si="10"/>
        <v>3255.4272517321019</v>
      </c>
      <c r="C143" s="71">
        <v>472</v>
      </c>
      <c r="D143" s="95">
        <f t="shared" si="11"/>
        <v>0</v>
      </c>
      <c r="E143" s="131">
        <f t="shared" si="12"/>
        <v>2.471528754900111</v>
      </c>
      <c r="F143" s="129">
        <f t="shared" si="13"/>
        <v>1171.9538106235568</v>
      </c>
      <c r="G143" s="132">
        <f t="shared" si="9"/>
        <v>6.0080513886449669</v>
      </c>
      <c r="H143" s="131">
        <f t="shared" si="14"/>
        <v>16.689031635124909</v>
      </c>
      <c r="I143" s="131">
        <f t="shared" si="15"/>
        <v>16.689031635124909</v>
      </c>
      <c r="J143" s="70">
        <f t="shared" si="16"/>
        <v>63541.783909061342</v>
      </c>
      <c r="K143" s="70">
        <f t="shared" si="17"/>
        <v>64709.721559629674</v>
      </c>
    </row>
    <row r="144" spans="1:11">
      <c r="A144" s="2">
        <v>121</v>
      </c>
      <c r="B144" s="70">
        <f t="shared" si="10"/>
        <v>3282.5558121632025</v>
      </c>
      <c r="C144" s="71">
        <v>473</v>
      </c>
      <c r="D144" s="95">
        <f t="shared" si="11"/>
        <v>3.6861520998864923E-2</v>
      </c>
      <c r="E144" s="131">
        <f t="shared" si="12"/>
        <v>19.666524876882519</v>
      </c>
      <c r="F144" s="129">
        <f t="shared" si="13"/>
        <v>1181.720092378753</v>
      </c>
      <c r="G144" s="132">
        <f t="shared" si="9"/>
        <v>23.203047510627375</v>
      </c>
      <c r="H144" s="131">
        <f t="shared" si="14"/>
        <v>64.452909751742709</v>
      </c>
      <c r="I144" s="131">
        <f t="shared" si="15"/>
        <v>64.452909751742709</v>
      </c>
      <c r="J144" s="70">
        <f t="shared" si="16"/>
        <v>64171.249185639099</v>
      </c>
      <c r="K144" s="70">
        <f t="shared" si="17"/>
        <v>65339.186836207431</v>
      </c>
    </row>
    <row r="145" spans="1:11">
      <c r="A145" s="2">
        <v>122</v>
      </c>
      <c r="B145" s="70">
        <f t="shared" si="10"/>
        <v>3309.6843725943036</v>
      </c>
      <c r="C145" s="71">
        <v>473</v>
      </c>
      <c r="D145" s="95">
        <f t="shared" si="11"/>
        <v>0</v>
      </c>
      <c r="E145" s="131">
        <f t="shared" si="12"/>
        <v>9.8332624384412597</v>
      </c>
      <c r="F145" s="129">
        <f t="shared" si="13"/>
        <v>1191.4863741339493</v>
      </c>
      <c r="G145" s="132">
        <f t="shared" si="9"/>
        <v>13.369785072186115</v>
      </c>
      <c r="H145" s="131">
        <f t="shared" si="14"/>
        <v>37.138291867183653</v>
      </c>
      <c r="I145" s="131">
        <f t="shared" si="15"/>
        <v>37.138291867183653</v>
      </c>
      <c r="J145" s="70">
        <f t="shared" si="16"/>
        <v>64533.952207920731</v>
      </c>
      <c r="K145" s="70">
        <f t="shared" si="17"/>
        <v>65701.889858489056</v>
      </c>
    </row>
    <row r="146" spans="1:11">
      <c r="A146" s="2">
        <v>123</v>
      </c>
      <c r="B146" s="70">
        <f t="shared" si="10"/>
        <v>3336.8129330254042</v>
      </c>
      <c r="C146" s="71">
        <v>473</v>
      </c>
      <c r="D146" s="95">
        <f t="shared" si="11"/>
        <v>0</v>
      </c>
      <c r="E146" s="131">
        <f t="shared" si="12"/>
        <v>4.9166312192206298</v>
      </c>
      <c r="F146" s="129">
        <f t="shared" si="13"/>
        <v>1201.2526558891454</v>
      </c>
      <c r="G146" s="132">
        <f t="shared" si="9"/>
        <v>8.4531538529654853</v>
      </c>
      <c r="H146" s="131">
        <f t="shared" si="14"/>
        <v>23.480982924904126</v>
      </c>
      <c r="I146" s="131">
        <f t="shared" si="15"/>
        <v>23.480982924904126</v>
      </c>
      <c r="J146" s="70">
        <f t="shared" si="16"/>
        <v>64763.274103054297</v>
      </c>
      <c r="K146" s="70">
        <f t="shared" si="17"/>
        <v>65931.211753622629</v>
      </c>
    </row>
    <row r="147" spans="1:11">
      <c r="A147" s="2">
        <v>124</v>
      </c>
      <c r="B147" s="70">
        <f t="shared" si="10"/>
        <v>3363.9414934565052</v>
      </c>
      <c r="C147" s="71">
        <v>473</v>
      </c>
      <c r="D147" s="95">
        <f t="shared" si="11"/>
        <v>0</v>
      </c>
      <c r="E147" s="131">
        <f t="shared" si="12"/>
        <v>2.4583156096103149</v>
      </c>
      <c r="F147" s="129">
        <f t="shared" si="13"/>
        <v>1211.018937644342</v>
      </c>
      <c r="G147" s="132">
        <f t="shared" si="9"/>
        <v>5.9948382433551703</v>
      </c>
      <c r="H147" s="131">
        <f t="shared" si="14"/>
        <v>16.652328453764362</v>
      </c>
      <c r="I147" s="131">
        <f t="shared" si="15"/>
        <v>16.652328453764362</v>
      </c>
      <c r="J147" s="70">
        <f t="shared" si="16"/>
        <v>64925.905434613829</v>
      </c>
      <c r="K147" s="70">
        <f t="shared" si="17"/>
        <v>66093.843085182161</v>
      </c>
    </row>
    <row r="148" spans="1:11">
      <c r="A148" s="2">
        <v>125</v>
      </c>
      <c r="B148" s="70">
        <f t="shared" si="10"/>
        <v>3391.0700538876058</v>
      </c>
      <c r="C148" s="71">
        <v>473</v>
      </c>
      <c r="D148" s="95">
        <f t="shared" si="11"/>
        <v>0</v>
      </c>
      <c r="E148" s="131">
        <f t="shared" si="12"/>
        <v>1.2291578048051575</v>
      </c>
      <c r="F148" s="129">
        <f t="shared" si="13"/>
        <v>1220.7852193995382</v>
      </c>
      <c r="G148" s="132">
        <f t="shared" si="9"/>
        <v>4.7656804385500138</v>
      </c>
      <c r="H148" s="131">
        <f t="shared" si="14"/>
        <v>13.238001218194482</v>
      </c>
      <c r="I148" s="131">
        <f t="shared" si="15"/>
        <v>13.238001218194482</v>
      </c>
      <c r="J148" s="70">
        <f t="shared" si="16"/>
        <v>65055.191484386349</v>
      </c>
      <c r="K148" s="70">
        <f t="shared" si="17"/>
        <v>66223.129134954681</v>
      </c>
    </row>
    <row r="149" spans="1:11">
      <c r="A149" s="2">
        <v>126</v>
      </c>
      <c r="B149" s="70">
        <f t="shared" si="10"/>
        <v>3418.1986143187069</v>
      </c>
      <c r="C149" s="71">
        <v>474</v>
      </c>
      <c r="D149" s="95">
        <f t="shared" si="11"/>
        <v>3.6861520998864923E-2</v>
      </c>
      <c r="E149" s="131">
        <f t="shared" si="12"/>
        <v>19.04533940183504</v>
      </c>
      <c r="F149" s="129">
        <f t="shared" si="13"/>
        <v>1230.5515011547345</v>
      </c>
      <c r="G149" s="132">
        <f t="shared" si="9"/>
        <v>22.581862035579896</v>
      </c>
      <c r="H149" s="131">
        <f t="shared" si="14"/>
        <v>62.727394543277484</v>
      </c>
      <c r="I149" s="131">
        <f t="shared" si="15"/>
        <v>62.727394543277484</v>
      </c>
      <c r="J149" s="70">
        <f t="shared" si="16"/>
        <v>65667.804893265362</v>
      </c>
      <c r="K149" s="70">
        <f t="shared" si="17"/>
        <v>66835.742543833694</v>
      </c>
    </row>
    <row r="150" spans="1:11">
      <c r="A150" s="2">
        <v>127</v>
      </c>
      <c r="B150" s="70">
        <f t="shared" si="10"/>
        <v>3445.3271747498075</v>
      </c>
      <c r="C150" s="71">
        <v>474</v>
      </c>
      <c r="D150" s="95">
        <f t="shared" si="11"/>
        <v>0</v>
      </c>
      <c r="E150" s="131">
        <f t="shared" si="12"/>
        <v>9.5226697009175201</v>
      </c>
      <c r="F150" s="129">
        <f t="shared" si="13"/>
        <v>1240.3177829099307</v>
      </c>
      <c r="G150" s="132">
        <f t="shared" si="9"/>
        <v>13.059192334662376</v>
      </c>
      <c r="H150" s="131">
        <f t="shared" si="14"/>
        <v>36.275534262951041</v>
      </c>
      <c r="I150" s="131">
        <f t="shared" si="15"/>
        <v>36.275534262951041</v>
      </c>
      <c r="J150" s="70">
        <f t="shared" si="16"/>
        <v>66022.081981697615</v>
      </c>
      <c r="K150" s="70">
        <f t="shared" si="17"/>
        <v>67190.019632265947</v>
      </c>
    </row>
    <row r="151" spans="1:11">
      <c r="A151" s="2">
        <v>128</v>
      </c>
      <c r="B151" s="70">
        <f t="shared" si="10"/>
        <v>3472.4557351809085</v>
      </c>
      <c r="C151" s="71">
        <v>474</v>
      </c>
      <c r="D151" s="95">
        <f t="shared" si="11"/>
        <v>0</v>
      </c>
      <c r="E151" s="131">
        <f t="shared" si="12"/>
        <v>4.76133485045876</v>
      </c>
      <c r="F151" s="129">
        <f t="shared" si="13"/>
        <v>1250.084064665127</v>
      </c>
      <c r="G151" s="132">
        <f t="shared" ref="G151:G214" si="18">E151+$I$14</f>
        <v>8.2978574842036164</v>
      </c>
      <c r="H151" s="131">
        <f t="shared" si="14"/>
        <v>23.049604122787823</v>
      </c>
      <c r="I151" s="131">
        <f t="shared" si="15"/>
        <v>23.049604122787823</v>
      </c>
      <c r="J151" s="70">
        <f t="shared" si="16"/>
        <v>66247.190909906494</v>
      </c>
      <c r="K151" s="70">
        <f t="shared" si="17"/>
        <v>67415.128560474826</v>
      </c>
    </row>
    <row r="152" spans="1:11">
      <c r="A152" s="2">
        <v>129</v>
      </c>
      <c r="B152" s="70">
        <f t="shared" ref="B152:B215" si="19">A152*$D$3</f>
        <v>3499.5842956120096</v>
      </c>
      <c r="C152" s="71">
        <v>474</v>
      </c>
      <c r="D152" s="95">
        <f t="shared" ref="D152:D215" si="20">(C152-C151)/$D$3</f>
        <v>0</v>
      </c>
      <c r="E152" s="131">
        <f t="shared" ref="E152:E215" si="21">($M$3*$M$2*D152+E151)/2</f>
        <v>2.38066742522938</v>
      </c>
      <c r="F152" s="129">
        <f t="shared" ref="F152:F215" si="22">B152/$D$13</f>
        <v>1259.8503464203234</v>
      </c>
      <c r="G152" s="132">
        <f t="shared" si="18"/>
        <v>5.9171900589742359</v>
      </c>
      <c r="H152" s="131">
        <f t="shared" ref="H152:H215" si="23">G152*$D$13</f>
        <v>16.436639052706209</v>
      </c>
      <c r="I152" s="131">
        <f t="shared" ref="I152:I215" si="24">IF(H152&gt;0,H152,0)</f>
        <v>16.436639052706209</v>
      </c>
      <c r="J152" s="70">
        <f t="shared" ref="J152:J215" si="25">H152*$D$14+J151</f>
        <v>66407.715758003687</v>
      </c>
      <c r="K152" s="70">
        <f t="shared" ref="K152:K215" si="26">I152*$D$14+K151</f>
        <v>67575.65340857202</v>
      </c>
    </row>
    <row r="153" spans="1:11">
      <c r="A153" s="2">
        <v>130</v>
      </c>
      <c r="B153" s="70">
        <f t="shared" si="19"/>
        <v>3526.7128560431102</v>
      </c>
      <c r="C153" s="71">
        <v>475</v>
      </c>
      <c r="D153" s="95">
        <f t="shared" si="20"/>
        <v>3.6861520998864923E-2</v>
      </c>
      <c r="E153" s="131">
        <f t="shared" si="21"/>
        <v>19.621094212047154</v>
      </c>
      <c r="F153" s="129">
        <f t="shared" si="22"/>
        <v>1269.6166281755197</v>
      </c>
      <c r="G153" s="132">
        <f t="shared" si="18"/>
        <v>23.15761684579201</v>
      </c>
      <c r="H153" s="131">
        <f t="shared" si="23"/>
        <v>64.326713460533355</v>
      </c>
      <c r="I153" s="131">
        <f t="shared" si="24"/>
        <v>64.326713460533355</v>
      </c>
      <c r="J153" s="70">
        <f t="shared" si="25"/>
        <v>67035.94856604503</v>
      </c>
      <c r="K153" s="70">
        <f t="shared" si="26"/>
        <v>68203.886216613362</v>
      </c>
    </row>
    <row r="154" spans="1:11">
      <c r="A154" s="2">
        <v>131</v>
      </c>
      <c r="B154" s="70">
        <f t="shared" si="19"/>
        <v>3553.8414164742112</v>
      </c>
      <c r="C154" s="71">
        <v>475</v>
      </c>
      <c r="D154" s="95">
        <f t="shared" si="20"/>
        <v>0</v>
      </c>
      <c r="E154" s="131">
        <f t="shared" si="21"/>
        <v>9.8105471060235772</v>
      </c>
      <c r="F154" s="129">
        <f t="shared" si="22"/>
        <v>1279.3829099307161</v>
      </c>
      <c r="G154" s="132">
        <f t="shared" si="18"/>
        <v>13.347069739768433</v>
      </c>
      <c r="H154" s="131">
        <f t="shared" si="23"/>
        <v>37.075193721578977</v>
      </c>
      <c r="I154" s="131">
        <f t="shared" si="24"/>
        <v>37.075193721578977</v>
      </c>
      <c r="J154" s="70">
        <f t="shared" si="25"/>
        <v>67398.035354058462</v>
      </c>
      <c r="K154" s="70">
        <f t="shared" si="26"/>
        <v>68565.973004626794</v>
      </c>
    </row>
    <row r="155" spans="1:11">
      <c r="A155" s="2">
        <v>132</v>
      </c>
      <c r="B155" s="70">
        <f t="shared" si="19"/>
        <v>3580.9699769053118</v>
      </c>
      <c r="C155" s="71">
        <v>476</v>
      </c>
      <c r="D155" s="95">
        <f t="shared" si="20"/>
        <v>3.6861520998864923E-2</v>
      </c>
      <c r="E155" s="131">
        <f t="shared" si="21"/>
        <v>23.336034052444251</v>
      </c>
      <c r="F155" s="129">
        <f t="shared" si="22"/>
        <v>1289.1491916859122</v>
      </c>
      <c r="G155" s="132">
        <f t="shared" si="18"/>
        <v>26.872556686189107</v>
      </c>
      <c r="H155" s="131">
        <f t="shared" si="23"/>
        <v>74.645990794969734</v>
      </c>
      <c r="I155" s="131">
        <f t="shared" si="24"/>
        <v>74.645990794969734</v>
      </c>
      <c r="J155" s="70">
        <f t="shared" si="25"/>
        <v>68127.049132057931</v>
      </c>
      <c r="K155" s="70">
        <f t="shared" si="26"/>
        <v>69294.986782626263</v>
      </c>
    </row>
    <row r="156" spans="1:11">
      <c r="A156" s="2">
        <v>133</v>
      </c>
      <c r="B156" s="70">
        <f t="shared" si="19"/>
        <v>3608.0985373364128</v>
      </c>
      <c r="C156" s="71">
        <v>476</v>
      </c>
      <c r="D156" s="95">
        <f t="shared" si="20"/>
        <v>0</v>
      </c>
      <c r="E156" s="131">
        <f t="shared" si="21"/>
        <v>11.668017026222126</v>
      </c>
      <c r="F156" s="129">
        <f t="shared" si="22"/>
        <v>1298.9154734411086</v>
      </c>
      <c r="G156" s="132">
        <f t="shared" si="18"/>
        <v>15.204539659966981</v>
      </c>
      <c r="H156" s="131">
        <f t="shared" si="23"/>
        <v>42.234832388797166</v>
      </c>
      <c r="I156" s="131">
        <f t="shared" si="24"/>
        <v>42.234832388797166</v>
      </c>
      <c r="J156" s="70">
        <f t="shared" si="25"/>
        <v>68539.526405050419</v>
      </c>
      <c r="K156" s="70">
        <f t="shared" si="26"/>
        <v>69707.464055618751</v>
      </c>
    </row>
    <row r="157" spans="1:11">
      <c r="A157" s="2">
        <v>134</v>
      </c>
      <c r="B157" s="70">
        <f t="shared" si="19"/>
        <v>3635.2270977675134</v>
      </c>
      <c r="C157" s="71">
        <v>476</v>
      </c>
      <c r="D157" s="95">
        <f t="shared" si="20"/>
        <v>0</v>
      </c>
      <c r="E157" s="131">
        <f t="shared" si="21"/>
        <v>5.8340085131110628</v>
      </c>
      <c r="F157" s="129">
        <f t="shared" si="22"/>
        <v>1308.6817551963049</v>
      </c>
      <c r="G157" s="132">
        <f t="shared" si="18"/>
        <v>9.3705311468559191</v>
      </c>
      <c r="H157" s="131">
        <f t="shared" si="23"/>
        <v>26.029253185710886</v>
      </c>
      <c r="I157" s="131">
        <f t="shared" si="24"/>
        <v>26.029253185710886</v>
      </c>
      <c r="J157" s="70">
        <f t="shared" si="25"/>
        <v>68793.735425539417</v>
      </c>
      <c r="K157" s="70">
        <f t="shared" si="26"/>
        <v>69961.673076107749</v>
      </c>
    </row>
    <row r="158" spans="1:11">
      <c r="A158" s="2">
        <v>135</v>
      </c>
      <c r="B158" s="70">
        <f t="shared" si="19"/>
        <v>3662.3556581986145</v>
      </c>
      <c r="C158" s="71">
        <v>477</v>
      </c>
      <c r="D158" s="95">
        <f t="shared" si="20"/>
        <v>3.6861520998864923E-2</v>
      </c>
      <c r="E158" s="131">
        <f t="shared" si="21"/>
        <v>21.347764755987995</v>
      </c>
      <c r="F158" s="129">
        <f t="shared" si="22"/>
        <v>1318.4480369515013</v>
      </c>
      <c r="G158" s="132">
        <f t="shared" si="18"/>
        <v>24.884287389732851</v>
      </c>
      <c r="H158" s="131">
        <f t="shared" si="23"/>
        <v>69.123020527035692</v>
      </c>
      <c r="I158" s="131">
        <f t="shared" si="24"/>
        <v>69.123020527035692</v>
      </c>
      <c r="J158" s="70">
        <f t="shared" si="25"/>
        <v>69468.810319776661</v>
      </c>
      <c r="K158" s="70">
        <f t="shared" si="26"/>
        <v>70636.747970344994</v>
      </c>
    </row>
    <row r="159" spans="1:11">
      <c r="A159" s="2">
        <v>136</v>
      </c>
      <c r="B159" s="70">
        <f t="shared" si="19"/>
        <v>3689.4842186297151</v>
      </c>
      <c r="C159" s="71">
        <v>477</v>
      </c>
      <c r="D159" s="95">
        <f t="shared" si="20"/>
        <v>0</v>
      </c>
      <c r="E159" s="131">
        <f t="shared" si="21"/>
        <v>10.673882377993998</v>
      </c>
      <c r="F159" s="129">
        <f t="shared" si="22"/>
        <v>1328.2143187066974</v>
      </c>
      <c r="G159" s="132">
        <f t="shared" si="18"/>
        <v>14.210405011738853</v>
      </c>
      <c r="H159" s="131">
        <f t="shared" si="23"/>
        <v>39.473347254830145</v>
      </c>
      <c r="I159" s="131">
        <f t="shared" si="24"/>
        <v>39.473347254830145</v>
      </c>
      <c r="J159" s="70">
        <f t="shared" si="25"/>
        <v>69854.318150888037</v>
      </c>
      <c r="K159" s="70">
        <f t="shared" si="26"/>
        <v>71022.255801456369</v>
      </c>
    </row>
    <row r="160" spans="1:11">
      <c r="A160" s="2">
        <v>137</v>
      </c>
      <c r="B160" s="70">
        <f t="shared" si="19"/>
        <v>3716.6127790608161</v>
      </c>
      <c r="C160" s="71">
        <v>478</v>
      </c>
      <c r="D160" s="95">
        <f t="shared" si="20"/>
        <v>3.6861520998864923E-2</v>
      </c>
      <c r="E160" s="131">
        <f t="shared" si="21"/>
        <v>23.767701688429462</v>
      </c>
      <c r="F160" s="129">
        <f t="shared" si="22"/>
        <v>1337.9806004618938</v>
      </c>
      <c r="G160" s="132">
        <f t="shared" si="18"/>
        <v>27.304224322174317</v>
      </c>
      <c r="H160" s="131">
        <f t="shared" si="23"/>
        <v>75.845067561595329</v>
      </c>
      <c r="I160" s="131">
        <f t="shared" si="24"/>
        <v>75.845067561595329</v>
      </c>
      <c r="J160" s="70">
        <f t="shared" si="25"/>
        <v>70595.042450436478</v>
      </c>
      <c r="K160" s="70">
        <f t="shared" si="26"/>
        <v>71762.98010100481</v>
      </c>
    </row>
    <row r="161" spans="1:11">
      <c r="A161" s="2">
        <v>138</v>
      </c>
      <c r="B161" s="70">
        <f t="shared" si="19"/>
        <v>3743.7413394919172</v>
      </c>
      <c r="C161" s="71">
        <v>480</v>
      </c>
      <c r="D161" s="95">
        <f t="shared" si="20"/>
        <v>7.3723041997729846E-2</v>
      </c>
      <c r="E161" s="131">
        <f t="shared" si="21"/>
        <v>48.745371843079653</v>
      </c>
      <c r="F161" s="129">
        <f t="shared" si="22"/>
        <v>1347.7468822170902</v>
      </c>
      <c r="G161" s="132">
        <f t="shared" si="18"/>
        <v>52.281894476824512</v>
      </c>
      <c r="H161" s="131">
        <f t="shared" si="23"/>
        <v>145.22748465784585</v>
      </c>
      <c r="I161" s="131">
        <f t="shared" si="24"/>
        <v>145.22748465784585</v>
      </c>
      <c r="J161" s="70">
        <f t="shared" si="25"/>
        <v>72013.374984203445</v>
      </c>
      <c r="K161" s="70">
        <f t="shared" si="26"/>
        <v>73181.312634771777</v>
      </c>
    </row>
    <row r="162" spans="1:11">
      <c r="A162" s="2">
        <v>139</v>
      </c>
      <c r="B162" s="70">
        <f t="shared" si="19"/>
        <v>3770.8698999230178</v>
      </c>
      <c r="C162" s="71">
        <v>480</v>
      </c>
      <c r="D162" s="95">
        <f t="shared" si="20"/>
        <v>0</v>
      </c>
      <c r="E162" s="131">
        <f t="shared" si="21"/>
        <v>24.372685921539826</v>
      </c>
      <c r="F162" s="129">
        <f t="shared" si="22"/>
        <v>1357.5131639722865</v>
      </c>
      <c r="G162" s="132">
        <f t="shared" si="18"/>
        <v>27.909208555284682</v>
      </c>
      <c r="H162" s="131">
        <f t="shared" si="23"/>
        <v>77.525579320235224</v>
      </c>
      <c r="I162" s="131">
        <f t="shared" si="24"/>
        <v>77.525579320235224</v>
      </c>
      <c r="J162" s="70">
        <f t="shared" si="25"/>
        <v>72770.511635079689</v>
      </c>
      <c r="K162" s="70">
        <f t="shared" si="26"/>
        <v>73938.449285648021</v>
      </c>
    </row>
    <row r="163" spans="1:11">
      <c r="A163" s="2">
        <v>140</v>
      </c>
      <c r="B163" s="70">
        <f t="shared" si="19"/>
        <v>3797.9984603541188</v>
      </c>
      <c r="C163" s="71">
        <v>481</v>
      </c>
      <c r="D163" s="95">
        <f t="shared" si="20"/>
        <v>3.6861520998864923E-2</v>
      </c>
      <c r="E163" s="131">
        <f t="shared" si="21"/>
        <v>30.617103460202376</v>
      </c>
      <c r="F163" s="129">
        <f t="shared" si="22"/>
        <v>1367.2794457274829</v>
      </c>
      <c r="G163" s="132">
        <f t="shared" si="18"/>
        <v>34.153626093947231</v>
      </c>
      <c r="H163" s="131">
        <f t="shared" si="23"/>
        <v>94.871183594297861</v>
      </c>
      <c r="I163" s="131">
        <f t="shared" si="24"/>
        <v>94.871183594297861</v>
      </c>
      <c r="J163" s="70">
        <f t="shared" si="25"/>
        <v>73697.050344510557</v>
      </c>
      <c r="K163" s="70">
        <f t="shared" si="26"/>
        <v>74864.987995078889</v>
      </c>
    </row>
    <row r="164" spans="1:11">
      <c r="A164" s="2">
        <v>141</v>
      </c>
      <c r="B164" s="70">
        <f t="shared" si="19"/>
        <v>3825.1270207852194</v>
      </c>
      <c r="C164" s="71">
        <v>483</v>
      </c>
      <c r="D164" s="95">
        <f t="shared" si="20"/>
        <v>7.3723041997729846E-2</v>
      </c>
      <c r="E164" s="131">
        <f t="shared" si="21"/>
        <v>52.170072728966112</v>
      </c>
      <c r="F164" s="129">
        <f t="shared" si="22"/>
        <v>1377.045727482679</v>
      </c>
      <c r="G164" s="132">
        <f t="shared" si="18"/>
        <v>55.706595362710971</v>
      </c>
      <c r="H164" s="131">
        <f t="shared" si="23"/>
        <v>154.74054267419714</v>
      </c>
      <c r="I164" s="131">
        <f t="shared" si="24"/>
        <v>154.74054267419714</v>
      </c>
      <c r="J164" s="70">
        <f t="shared" si="25"/>
        <v>75208.290083218744</v>
      </c>
      <c r="K164" s="70">
        <f t="shared" si="26"/>
        <v>76376.227733787076</v>
      </c>
    </row>
    <row r="165" spans="1:11">
      <c r="A165" s="2">
        <v>142</v>
      </c>
      <c r="B165" s="70">
        <f t="shared" si="19"/>
        <v>3852.2555812163205</v>
      </c>
      <c r="C165" s="71">
        <v>484</v>
      </c>
      <c r="D165" s="95">
        <f t="shared" si="20"/>
        <v>3.6861520998864923E-2</v>
      </c>
      <c r="E165" s="131">
        <f t="shared" si="21"/>
        <v>44.515796863915519</v>
      </c>
      <c r="F165" s="129">
        <f t="shared" si="22"/>
        <v>1386.8120092378754</v>
      </c>
      <c r="G165" s="132">
        <f t="shared" si="18"/>
        <v>48.052319497660378</v>
      </c>
      <c r="H165" s="131">
        <f t="shared" si="23"/>
        <v>133.47866527127883</v>
      </c>
      <c r="I165" s="131">
        <f t="shared" si="24"/>
        <v>133.47866527127883</v>
      </c>
      <c r="J165" s="70">
        <f t="shared" si="25"/>
        <v>76511.880336565591</v>
      </c>
      <c r="K165" s="70">
        <f t="shared" si="26"/>
        <v>77679.817987133923</v>
      </c>
    </row>
    <row r="166" spans="1:11">
      <c r="A166" s="2">
        <v>143</v>
      </c>
      <c r="B166" s="70">
        <f t="shared" si="19"/>
        <v>3879.3841416474211</v>
      </c>
      <c r="C166" s="71">
        <v>485</v>
      </c>
      <c r="D166" s="95">
        <f t="shared" si="20"/>
        <v>3.6861520998864923E-2</v>
      </c>
      <c r="E166" s="131">
        <f t="shared" si="21"/>
        <v>40.688658931390222</v>
      </c>
      <c r="F166" s="129">
        <f t="shared" si="22"/>
        <v>1396.5782909930717</v>
      </c>
      <c r="G166" s="132">
        <f t="shared" si="18"/>
        <v>44.225181565135081</v>
      </c>
      <c r="H166" s="131">
        <f t="shared" si="23"/>
        <v>122.84772656981967</v>
      </c>
      <c r="I166" s="131">
        <f t="shared" si="24"/>
        <v>122.84772656981967</v>
      </c>
      <c r="J166" s="70">
        <f t="shared" si="25"/>
        <v>77711.645847231761</v>
      </c>
      <c r="K166" s="70">
        <f t="shared" si="26"/>
        <v>78879.583497800093</v>
      </c>
    </row>
    <row r="167" spans="1:11">
      <c r="A167" s="2">
        <v>144</v>
      </c>
      <c r="B167" s="70">
        <f t="shared" si="19"/>
        <v>3906.5127020785221</v>
      </c>
      <c r="C167" s="71">
        <v>486</v>
      </c>
      <c r="D167" s="95">
        <f t="shared" si="20"/>
        <v>3.6861520998864923E-2</v>
      </c>
      <c r="E167" s="131">
        <f t="shared" si="21"/>
        <v>38.775089965127577</v>
      </c>
      <c r="F167" s="129">
        <f t="shared" si="22"/>
        <v>1406.3445727482681</v>
      </c>
      <c r="G167" s="132">
        <f t="shared" si="18"/>
        <v>42.311612598872436</v>
      </c>
      <c r="H167" s="131">
        <f t="shared" si="23"/>
        <v>117.5322572190901</v>
      </c>
      <c r="I167" s="131">
        <f t="shared" si="24"/>
        <v>117.5322572190901</v>
      </c>
      <c r="J167" s="70">
        <f t="shared" si="25"/>
        <v>78859.498986557606</v>
      </c>
      <c r="K167" s="70">
        <f t="shared" si="26"/>
        <v>80027.436637125938</v>
      </c>
    </row>
    <row r="168" spans="1:11">
      <c r="A168" s="2">
        <v>145</v>
      </c>
      <c r="B168" s="70">
        <f t="shared" si="19"/>
        <v>3933.6412625096227</v>
      </c>
      <c r="C168" s="71">
        <v>487</v>
      </c>
      <c r="D168" s="95">
        <f t="shared" si="20"/>
        <v>3.6861520998864923E-2</v>
      </c>
      <c r="E168" s="131">
        <f t="shared" si="21"/>
        <v>37.818305481996248</v>
      </c>
      <c r="F168" s="129">
        <f t="shared" si="22"/>
        <v>1416.1108545034642</v>
      </c>
      <c r="G168" s="132">
        <f t="shared" si="18"/>
        <v>41.354828115741107</v>
      </c>
      <c r="H168" s="131">
        <f t="shared" si="23"/>
        <v>114.87452254372529</v>
      </c>
      <c r="I168" s="131">
        <f t="shared" si="24"/>
        <v>114.87452254372529</v>
      </c>
      <c r="J168" s="70">
        <f t="shared" si="25"/>
        <v>79981.395940213275</v>
      </c>
      <c r="K168" s="70">
        <f t="shared" si="26"/>
        <v>81149.333590781607</v>
      </c>
    </row>
    <row r="169" spans="1:11">
      <c r="A169" s="2">
        <v>146</v>
      </c>
      <c r="B169" s="70">
        <f t="shared" si="19"/>
        <v>3960.7698229407238</v>
      </c>
      <c r="C169" s="71">
        <v>489</v>
      </c>
      <c r="D169" s="95">
        <f t="shared" si="20"/>
        <v>7.3723041997729846E-2</v>
      </c>
      <c r="E169" s="131">
        <f t="shared" si="21"/>
        <v>55.770673739863049</v>
      </c>
      <c r="F169" s="129">
        <f t="shared" si="22"/>
        <v>1425.8771362586606</v>
      </c>
      <c r="G169" s="132">
        <f t="shared" si="18"/>
        <v>59.307196373607908</v>
      </c>
      <c r="H169" s="131">
        <f t="shared" si="23"/>
        <v>164.74221214891085</v>
      </c>
      <c r="I169" s="131">
        <f t="shared" si="24"/>
        <v>164.74221214891085</v>
      </c>
      <c r="J169" s="70">
        <f t="shared" si="25"/>
        <v>81590.314801033863</v>
      </c>
      <c r="K169" s="70">
        <f t="shared" si="26"/>
        <v>82758.252451602195</v>
      </c>
    </row>
    <row r="170" spans="1:11">
      <c r="A170" s="2">
        <v>147</v>
      </c>
      <c r="B170" s="70">
        <f t="shared" si="19"/>
        <v>3987.8983833718248</v>
      </c>
      <c r="C170" s="71">
        <v>490</v>
      </c>
      <c r="D170" s="95">
        <f t="shared" si="20"/>
        <v>3.6861520998864923E-2</v>
      </c>
      <c r="E170" s="131">
        <f t="shared" si="21"/>
        <v>46.316097369363987</v>
      </c>
      <c r="F170" s="129">
        <f t="shared" si="22"/>
        <v>1435.6434180138569</v>
      </c>
      <c r="G170" s="132">
        <f t="shared" si="18"/>
        <v>49.852620003108846</v>
      </c>
      <c r="H170" s="131">
        <f t="shared" si="23"/>
        <v>138.47950000863568</v>
      </c>
      <c r="I170" s="131">
        <f t="shared" si="24"/>
        <v>138.47950000863568</v>
      </c>
      <c r="J170" s="70">
        <f t="shared" si="25"/>
        <v>82942.74461543691</v>
      </c>
      <c r="K170" s="70">
        <f t="shared" si="26"/>
        <v>84110.682266005242</v>
      </c>
    </row>
    <row r="171" spans="1:11">
      <c r="A171" s="2">
        <v>148</v>
      </c>
      <c r="B171" s="70">
        <f t="shared" si="19"/>
        <v>4015.0269438029254</v>
      </c>
      <c r="C171" s="71">
        <v>490</v>
      </c>
      <c r="D171" s="95">
        <f t="shared" si="20"/>
        <v>0</v>
      </c>
      <c r="E171" s="131">
        <f t="shared" si="21"/>
        <v>23.158048684681994</v>
      </c>
      <c r="F171" s="129">
        <f t="shared" si="22"/>
        <v>1445.4096997690533</v>
      </c>
      <c r="G171" s="132">
        <f t="shared" si="18"/>
        <v>26.694571318426849</v>
      </c>
      <c r="H171" s="131">
        <f t="shared" si="23"/>
        <v>74.15158699563014</v>
      </c>
      <c r="I171" s="131">
        <f t="shared" si="24"/>
        <v>74.15158699563014</v>
      </c>
      <c r="J171" s="70">
        <f t="shared" si="25"/>
        <v>83666.92990663118</v>
      </c>
      <c r="K171" s="70">
        <f t="shared" si="26"/>
        <v>84834.867557199512</v>
      </c>
    </row>
    <row r="172" spans="1:11">
      <c r="A172" s="2">
        <v>149</v>
      </c>
      <c r="B172" s="70">
        <f t="shared" si="19"/>
        <v>4042.1555042340265</v>
      </c>
      <c r="C172" s="71">
        <v>492</v>
      </c>
      <c r="D172" s="95">
        <f t="shared" si="20"/>
        <v>7.3723041997729846E-2</v>
      </c>
      <c r="E172" s="131">
        <f t="shared" si="21"/>
        <v>48.440545341205919</v>
      </c>
      <c r="F172" s="129">
        <f t="shared" si="22"/>
        <v>1455.1759815242497</v>
      </c>
      <c r="G172" s="132">
        <f t="shared" si="18"/>
        <v>51.977067974950778</v>
      </c>
      <c r="H172" s="131">
        <f t="shared" si="23"/>
        <v>144.38074437486327</v>
      </c>
      <c r="I172" s="131">
        <f t="shared" si="24"/>
        <v>144.38074437486327</v>
      </c>
      <c r="J172" s="70">
        <f t="shared" si="25"/>
        <v>85076.992936221068</v>
      </c>
      <c r="K172" s="70">
        <f t="shared" si="26"/>
        <v>86244.9305867894</v>
      </c>
    </row>
    <row r="173" spans="1:11">
      <c r="A173" s="2">
        <v>150</v>
      </c>
      <c r="B173" s="70">
        <f t="shared" si="19"/>
        <v>4069.2840646651271</v>
      </c>
      <c r="C173" s="71">
        <v>494</v>
      </c>
      <c r="D173" s="95">
        <f t="shared" si="20"/>
        <v>7.3723041997729846E-2</v>
      </c>
      <c r="E173" s="131">
        <f t="shared" si="21"/>
        <v>61.081793669467885</v>
      </c>
      <c r="F173" s="129">
        <f t="shared" si="22"/>
        <v>1464.9422632794458</v>
      </c>
      <c r="G173" s="132">
        <f t="shared" si="18"/>
        <v>64.618316303212737</v>
      </c>
      <c r="H173" s="131">
        <f t="shared" si="23"/>
        <v>179.49532306447981</v>
      </c>
      <c r="I173" s="131">
        <f t="shared" si="24"/>
        <v>179.49532306447981</v>
      </c>
      <c r="J173" s="70">
        <f t="shared" si="25"/>
        <v>86829.994835008765</v>
      </c>
      <c r="K173" s="70">
        <f t="shared" si="26"/>
        <v>87997.932485577097</v>
      </c>
    </row>
    <row r="174" spans="1:11">
      <c r="A174" s="2">
        <v>151</v>
      </c>
      <c r="B174" s="70">
        <f t="shared" si="19"/>
        <v>4096.4126250962281</v>
      </c>
      <c r="C174" s="71">
        <v>497</v>
      </c>
      <c r="D174" s="95">
        <f t="shared" si="20"/>
        <v>0.11058456299659478</v>
      </c>
      <c r="E174" s="131">
        <f t="shared" si="21"/>
        <v>85.833178333031327</v>
      </c>
      <c r="F174" s="129">
        <f t="shared" si="22"/>
        <v>1474.7085450346422</v>
      </c>
      <c r="G174" s="132">
        <f t="shared" si="18"/>
        <v>89.369700966776179</v>
      </c>
      <c r="H174" s="131">
        <f t="shared" si="23"/>
        <v>248.24916935215603</v>
      </c>
      <c r="I174" s="131">
        <f t="shared" si="24"/>
        <v>248.24916935215603</v>
      </c>
      <c r="J174" s="70">
        <f t="shared" si="25"/>
        <v>89254.46616839536</v>
      </c>
      <c r="K174" s="70">
        <f t="shared" si="26"/>
        <v>90422.403818963692</v>
      </c>
    </row>
    <row r="175" spans="1:11">
      <c r="A175" s="2">
        <v>152</v>
      </c>
      <c r="B175" s="70">
        <f t="shared" si="19"/>
        <v>4123.5411855273287</v>
      </c>
      <c r="C175" s="71">
        <v>497</v>
      </c>
      <c r="D175" s="95">
        <f t="shared" si="20"/>
        <v>0</v>
      </c>
      <c r="E175" s="131">
        <f t="shared" si="21"/>
        <v>42.916589166515664</v>
      </c>
      <c r="F175" s="129">
        <f t="shared" si="22"/>
        <v>1484.4748267898383</v>
      </c>
      <c r="G175" s="132">
        <f t="shared" si="18"/>
        <v>46.453111800260523</v>
      </c>
      <c r="H175" s="131">
        <f t="shared" si="23"/>
        <v>129.03642166739033</v>
      </c>
      <c r="I175" s="131">
        <f t="shared" si="24"/>
        <v>129.03642166739033</v>
      </c>
      <c r="J175" s="70">
        <f t="shared" si="25"/>
        <v>90514.672219081418</v>
      </c>
      <c r="K175" s="70">
        <f t="shared" si="26"/>
        <v>91682.60986964975</v>
      </c>
    </row>
    <row r="176" spans="1:11">
      <c r="A176" s="2">
        <v>153</v>
      </c>
      <c r="B176" s="70">
        <f t="shared" si="19"/>
        <v>4150.6697459584293</v>
      </c>
      <c r="C176" s="71">
        <v>499</v>
      </c>
      <c r="D176" s="95">
        <f t="shared" si="20"/>
        <v>7.3723041997729846E-2</v>
      </c>
      <c r="E176" s="131">
        <f t="shared" si="21"/>
        <v>58.319815582122757</v>
      </c>
      <c r="F176" s="129">
        <f t="shared" si="22"/>
        <v>1494.2411085450346</v>
      </c>
      <c r="G176" s="132">
        <f t="shared" si="18"/>
        <v>61.856338215867616</v>
      </c>
      <c r="H176" s="131">
        <f t="shared" si="23"/>
        <v>171.82316171074336</v>
      </c>
      <c r="I176" s="131">
        <f t="shared" si="24"/>
        <v>171.82316171074336</v>
      </c>
      <c r="J176" s="70">
        <f t="shared" si="25"/>
        <v>92192.745628417193</v>
      </c>
      <c r="K176" s="70">
        <f t="shared" si="26"/>
        <v>93360.683278985525</v>
      </c>
    </row>
    <row r="177" spans="1:11">
      <c r="A177" s="2">
        <v>154</v>
      </c>
      <c r="B177" s="70">
        <f t="shared" si="19"/>
        <v>4177.7983063895308</v>
      </c>
      <c r="C177" s="71">
        <v>499</v>
      </c>
      <c r="D177" s="95">
        <f t="shared" si="20"/>
        <v>0</v>
      </c>
      <c r="E177" s="131">
        <f t="shared" si="21"/>
        <v>29.159907791061379</v>
      </c>
      <c r="F177" s="129">
        <f t="shared" si="22"/>
        <v>1504.0073903002312</v>
      </c>
      <c r="G177" s="132">
        <f t="shared" si="18"/>
        <v>32.696430424806238</v>
      </c>
      <c r="H177" s="131">
        <f t="shared" si="23"/>
        <v>90.823417846683995</v>
      </c>
      <c r="I177" s="131">
        <f t="shared" si="24"/>
        <v>90.823417846683995</v>
      </c>
      <c r="J177" s="70">
        <f t="shared" si="25"/>
        <v>93079.752717077834</v>
      </c>
      <c r="K177" s="70">
        <f t="shared" si="26"/>
        <v>94247.690367646166</v>
      </c>
    </row>
    <row r="178" spans="1:11">
      <c r="A178" s="2">
        <v>155</v>
      </c>
      <c r="B178" s="70">
        <f t="shared" si="19"/>
        <v>4204.9268668206314</v>
      </c>
      <c r="C178" s="71">
        <v>500</v>
      </c>
      <c r="D178" s="95">
        <f t="shared" si="20"/>
        <v>3.6861520998864923E-2</v>
      </c>
      <c r="E178" s="131">
        <f t="shared" si="21"/>
        <v>33.010714394963152</v>
      </c>
      <c r="F178" s="129">
        <f t="shared" si="22"/>
        <v>1513.7736720554274</v>
      </c>
      <c r="G178" s="132">
        <f t="shared" si="18"/>
        <v>36.547237028708011</v>
      </c>
      <c r="H178" s="131">
        <f t="shared" si="23"/>
        <v>101.52010285752225</v>
      </c>
      <c r="I178" s="131">
        <f t="shared" si="24"/>
        <v>101.52010285752225</v>
      </c>
      <c r="J178" s="70">
        <f t="shared" si="25"/>
        <v>94071.226645400908</v>
      </c>
      <c r="K178" s="70">
        <f t="shared" si="26"/>
        <v>95239.16429596924</v>
      </c>
    </row>
    <row r="179" spans="1:11">
      <c r="A179" s="2">
        <v>156</v>
      </c>
      <c r="B179" s="70">
        <f t="shared" si="19"/>
        <v>4232.055427251732</v>
      </c>
      <c r="C179" s="71">
        <v>500</v>
      </c>
      <c r="D179" s="95">
        <f t="shared" si="20"/>
        <v>0</v>
      </c>
      <c r="E179" s="131">
        <f t="shared" si="21"/>
        <v>16.505357197481576</v>
      </c>
      <c r="F179" s="129">
        <f t="shared" si="22"/>
        <v>1523.5399538106235</v>
      </c>
      <c r="G179" s="132">
        <f t="shared" si="18"/>
        <v>20.041879831226431</v>
      </c>
      <c r="H179" s="131">
        <f t="shared" si="23"/>
        <v>55.671888420073415</v>
      </c>
      <c r="I179" s="131">
        <f t="shared" si="24"/>
        <v>55.671888420073415</v>
      </c>
      <c r="J179" s="70">
        <f t="shared" si="25"/>
        <v>94614.933993555198</v>
      </c>
      <c r="K179" s="70">
        <f t="shared" si="26"/>
        <v>95782.87164412353</v>
      </c>
    </row>
    <row r="180" spans="1:11">
      <c r="A180" s="2">
        <v>157</v>
      </c>
      <c r="B180" s="70">
        <f t="shared" si="19"/>
        <v>4259.1839876828335</v>
      </c>
      <c r="C180" s="71">
        <v>500</v>
      </c>
      <c r="D180" s="95">
        <f t="shared" si="20"/>
        <v>0</v>
      </c>
      <c r="E180" s="131">
        <f t="shared" si="21"/>
        <v>8.252678598740788</v>
      </c>
      <c r="F180" s="129">
        <f t="shared" si="22"/>
        <v>1533.3062355658201</v>
      </c>
      <c r="G180" s="132">
        <f t="shared" si="18"/>
        <v>11.789201232485643</v>
      </c>
      <c r="H180" s="131">
        <f t="shared" si="23"/>
        <v>32.747781201349007</v>
      </c>
      <c r="I180" s="131">
        <f t="shared" si="24"/>
        <v>32.747781201349007</v>
      </c>
      <c r="J180" s="70">
        <f t="shared" si="25"/>
        <v>94934.758051625089</v>
      </c>
      <c r="K180" s="70">
        <f t="shared" si="26"/>
        <v>96102.695702193421</v>
      </c>
    </row>
    <row r="181" spans="1:11">
      <c r="A181" s="2">
        <v>158</v>
      </c>
      <c r="B181" s="70">
        <f t="shared" si="19"/>
        <v>4286.3125481139341</v>
      </c>
      <c r="C181" s="71">
        <v>500</v>
      </c>
      <c r="D181" s="95">
        <f t="shared" si="20"/>
        <v>0</v>
      </c>
      <c r="E181" s="131">
        <f t="shared" si="21"/>
        <v>4.126339299370394</v>
      </c>
      <c r="F181" s="129">
        <f t="shared" si="22"/>
        <v>1543.0725173210162</v>
      </c>
      <c r="G181" s="132">
        <f t="shared" si="18"/>
        <v>7.6628619331152503</v>
      </c>
      <c r="H181" s="131">
        <f t="shared" si="23"/>
        <v>21.285727591986806</v>
      </c>
      <c r="I181" s="131">
        <f t="shared" si="24"/>
        <v>21.285727591986806</v>
      </c>
      <c r="J181" s="70">
        <f t="shared" si="25"/>
        <v>95142.640464652795</v>
      </c>
      <c r="K181" s="70">
        <f t="shared" si="26"/>
        <v>96310.578115221128</v>
      </c>
    </row>
    <row r="182" spans="1:11">
      <c r="A182" s="2">
        <v>159</v>
      </c>
      <c r="B182" s="70">
        <f t="shared" si="19"/>
        <v>4313.4411085450347</v>
      </c>
      <c r="C182" s="71">
        <v>501</v>
      </c>
      <c r="D182" s="95">
        <f t="shared" si="20"/>
        <v>3.6861520998864923E-2</v>
      </c>
      <c r="E182" s="131">
        <f t="shared" si="21"/>
        <v>20.493930149117659</v>
      </c>
      <c r="F182" s="129">
        <f t="shared" si="22"/>
        <v>1552.8387990762126</v>
      </c>
      <c r="G182" s="132">
        <f t="shared" si="18"/>
        <v>24.030452782862515</v>
      </c>
      <c r="H182" s="131">
        <f t="shared" si="23"/>
        <v>66.751257730173648</v>
      </c>
      <c r="I182" s="131">
        <f t="shared" si="24"/>
        <v>66.751257730173648</v>
      </c>
      <c r="J182" s="70">
        <f t="shared" si="25"/>
        <v>95794.552055159395</v>
      </c>
      <c r="K182" s="70">
        <f t="shared" si="26"/>
        <v>96962.489705727727</v>
      </c>
    </row>
    <row r="183" spans="1:11">
      <c r="A183" s="2">
        <v>160</v>
      </c>
      <c r="B183" s="70">
        <f t="shared" si="19"/>
        <v>4340.5696689761353</v>
      </c>
      <c r="C183" s="71">
        <v>501</v>
      </c>
      <c r="D183" s="95">
        <f t="shared" si="20"/>
        <v>0</v>
      </c>
      <c r="E183" s="131">
        <f t="shared" si="21"/>
        <v>10.24696507455883</v>
      </c>
      <c r="F183" s="129">
        <f t="shared" si="22"/>
        <v>1562.6050808314087</v>
      </c>
      <c r="G183" s="132">
        <f t="shared" si="18"/>
        <v>13.783487708303685</v>
      </c>
      <c r="H183" s="131">
        <f t="shared" si="23"/>
        <v>38.287465856399123</v>
      </c>
      <c r="I183" s="131">
        <f t="shared" si="24"/>
        <v>38.287465856399123</v>
      </c>
      <c r="J183" s="70">
        <f t="shared" si="25"/>
        <v>96168.47823440544</v>
      </c>
      <c r="K183" s="70">
        <f t="shared" si="26"/>
        <v>97336.415884973772</v>
      </c>
    </row>
    <row r="184" spans="1:11">
      <c r="A184" s="2">
        <v>161</v>
      </c>
      <c r="B184" s="70">
        <f t="shared" si="19"/>
        <v>4367.6982294072368</v>
      </c>
      <c r="C184" s="71">
        <v>501</v>
      </c>
      <c r="D184" s="95">
        <f t="shared" si="20"/>
        <v>0</v>
      </c>
      <c r="E184" s="131">
        <f t="shared" si="21"/>
        <v>5.1234825372794148</v>
      </c>
      <c r="F184" s="129">
        <f t="shared" si="22"/>
        <v>1572.3713625866053</v>
      </c>
      <c r="G184" s="132">
        <f t="shared" si="18"/>
        <v>8.6600051710242703</v>
      </c>
      <c r="H184" s="131">
        <f t="shared" si="23"/>
        <v>24.055569919511861</v>
      </c>
      <c r="I184" s="131">
        <f t="shared" si="24"/>
        <v>24.055569919511861</v>
      </c>
      <c r="J184" s="70">
        <f t="shared" si="25"/>
        <v>96403.411708021216</v>
      </c>
      <c r="K184" s="70">
        <f t="shared" si="26"/>
        <v>97571.349358589549</v>
      </c>
    </row>
    <row r="185" spans="1:11">
      <c r="A185" s="2">
        <v>162</v>
      </c>
      <c r="B185" s="70">
        <f t="shared" si="19"/>
        <v>4394.8267898383374</v>
      </c>
      <c r="C185" s="71">
        <v>502</v>
      </c>
      <c r="D185" s="95">
        <f t="shared" si="20"/>
        <v>3.6861520998864923E-2</v>
      </c>
      <c r="E185" s="131">
        <f t="shared" si="21"/>
        <v>20.99250176807217</v>
      </c>
      <c r="F185" s="129">
        <f t="shared" si="22"/>
        <v>1582.1376443418014</v>
      </c>
      <c r="G185" s="132">
        <f t="shared" si="18"/>
        <v>24.529024401817026</v>
      </c>
      <c r="H185" s="131">
        <f t="shared" si="23"/>
        <v>68.136178893936176</v>
      </c>
      <c r="I185" s="131">
        <f t="shared" si="24"/>
        <v>68.136178893936176</v>
      </c>
      <c r="J185" s="70">
        <f t="shared" si="25"/>
        <v>97068.84882882185</v>
      </c>
      <c r="K185" s="70">
        <f t="shared" si="26"/>
        <v>98236.786479390183</v>
      </c>
    </row>
    <row r="186" spans="1:11">
      <c r="A186" s="2">
        <v>163</v>
      </c>
      <c r="B186" s="70">
        <f t="shared" si="19"/>
        <v>4421.955350269438</v>
      </c>
      <c r="C186" s="71">
        <v>502</v>
      </c>
      <c r="D186" s="95">
        <f t="shared" si="20"/>
        <v>0</v>
      </c>
      <c r="E186" s="131">
        <f t="shared" si="21"/>
        <v>10.496250884036085</v>
      </c>
      <c r="F186" s="129">
        <f t="shared" si="22"/>
        <v>1591.9039260969978</v>
      </c>
      <c r="G186" s="132">
        <f t="shared" si="18"/>
        <v>14.032773517780941</v>
      </c>
      <c r="H186" s="131">
        <f t="shared" si="23"/>
        <v>38.979926438280387</v>
      </c>
      <c r="I186" s="131">
        <f t="shared" si="24"/>
        <v>38.979926438280387</v>
      </c>
      <c r="J186" s="70">
        <f t="shared" si="25"/>
        <v>97449.537773214921</v>
      </c>
      <c r="K186" s="70">
        <f t="shared" si="26"/>
        <v>98617.475423783253</v>
      </c>
    </row>
    <row r="187" spans="1:11">
      <c r="A187" s="2">
        <v>164</v>
      </c>
      <c r="B187" s="70">
        <f t="shared" si="19"/>
        <v>4449.0839107005386</v>
      </c>
      <c r="C187" s="71">
        <v>502</v>
      </c>
      <c r="D187" s="95">
        <f t="shared" si="20"/>
        <v>0</v>
      </c>
      <c r="E187" s="131">
        <f t="shared" si="21"/>
        <v>5.2481254420180425</v>
      </c>
      <c r="F187" s="129">
        <f t="shared" si="22"/>
        <v>1601.6702078521939</v>
      </c>
      <c r="G187" s="132">
        <f t="shared" si="18"/>
        <v>8.7846480757628989</v>
      </c>
      <c r="H187" s="131">
        <f t="shared" si="23"/>
        <v>24.401800210452496</v>
      </c>
      <c r="I187" s="131">
        <f t="shared" si="24"/>
        <v>24.401800210452496</v>
      </c>
      <c r="J187" s="70">
        <f t="shared" si="25"/>
        <v>97687.852629404209</v>
      </c>
      <c r="K187" s="70">
        <f t="shared" si="26"/>
        <v>98855.790279972542</v>
      </c>
    </row>
    <row r="188" spans="1:11">
      <c r="A188" s="2">
        <v>165</v>
      </c>
      <c r="B188" s="70">
        <f t="shared" si="19"/>
        <v>4476.2124711316401</v>
      </c>
      <c r="C188" s="71">
        <v>502</v>
      </c>
      <c r="D188" s="95">
        <f t="shared" si="20"/>
        <v>0</v>
      </c>
      <c r="E188" s="131">
        <f t="shared" si="21"/>
        <v>2.6240627210090213</v>
      </c>
      <c r="F188" s="129">
        <f t="shared" si="22"/>
        <v>1611.4364896073905</v>
      </c>
      <c r="G188" s="132">
        <f t="shared" si="18"/>
        <v>6.1605853547538771</v>
      </c>
      <c r="H188" s="131">
        <f t="shared" si="23"/>
        <v>17.112737096538545</v>
      </c>
      <c r="I188" s="131">
        <f t="shared" si="24"/>
        <v>17.112737096538545</v>
      </c>
      <c r="J188" s="70">
        <f t="shared" si="25"/>
        <v>97854.9804414916</v>
      </c>
      <c r="K188" s="70">
        <f t="shared" si="26"/>
        <v>99022.918092059932</v>
      </c>
    </row>
    <row r="189" spans="1:11">
      <c r="A189" s="2">
        <v>166</v>
      </c>
      <c r="B189" s="70">
        <f t="shared" si="19"/>
        <v>4503.3410315627407</v>
      </c>
      <c r="C189" s="71">
        <v>502</v>
      </c>
      <c r="D189" s="95">
        <f t="shared" si="20"/>
        <v>0</v>
      </c>
      <c r="E189" s="131">
        <f t="shared" si="21"/>
        <v>1.3120313605045106</v>
      </c>
      <c r="F189" s="129">
        <f t="shared" si="22"/>
        <v>1621.2027713625866</v>
      </c>
      <c r="G189" s="132">
        <f t="shared" si="18"/>
        <v>4.8485539942493663</v>
      </c>
      <c r="H189" s="131">
        <f t="shared" si="23"/>
        <v>13.468205539581573</v>
      </c>
      <c r="I189" s="131">
        <f t="shared" si="24"/>
        <v>13.468205539581573</v>
      </c>
      <c r="J189" s="70">
        <f t="shared" si="25"/>
        <v>97986.514731528048</v>
      </c>
      <c r="K189" s="70">
        <f t="shared" si="26"/>
        <v>99154.45238209638</v>
      </c>
    </row>
    <row r="190" spans="1:11">
      <c r="A190" s="2">
        <v>167</v>
      </c>
      <c r="B190" s="70">
        <f t="shared" si="19"/>
        <v>4530.4695919938413</v>
      </c>
      <c r="C190" s="71">
        <v>502</v>
      </c>
      <c r="D190" s="95">
        <f t="shared" si="20"/>
        <v>0</v>
      </c>
      <c r="E190" s="131">
        <f t="shared" si="21"/>
        <v>0.65601568025225532</v>
      </c>
      <c r="F190" s="129">
        <f t="shared" si="22"/>
        <v>1630.969053117783</v>
      </c>
      <c r="G190" s="132">
        <f t="shared" si="18"/>
        <v>4.1925383139971109</v>
      </c>
      <c r="H190" s="131">
        <f t="shared" si="23"/>
        <v>11.645939761103085</v>
      </c>
      <c r="I190" s="131">
        <f t="shared" si="24"/>
        <v>11.645939761103085</v>
      </c>
      <c r="J190" s="70">
        <f t="shared" si="25"/>
        <v>98100.252260539026</v>
      </c>
      <c r="K190" s="70">
        <f t="shared" si="26"/>
        <v>99268.189911107358</v>
      </c>
    </row>
    <row r="191" spans="1:11">
      <c r="A191" s="2">
        <v>168</v>
      </c>
      <c r="B191" s="70">
        <f t="shared" si="19"/>
        <v>4557.5981524249428</v>
      </c>
      <c r="C191" s="71">
        <v>502</v>
      </c>
      <c r="D191" s="95">
        <f t="shared" si="20"/>
        <v>0</v>
      </c>
      <c r="E191" s="131">
        <f t="shared" si="21"/>
        <v>0.32800784012612766</v>
      </c>
      <c r="F191" s="129">
        <f t="shared" si="22"/>
        <v>1640.7353348729794</v>
      </c>
      <c r="G191" s="132">
        <f t="shared" si="18"/>
        <v>3.8645304738709836</v>
      </c>
      <c r="H191" s="131">
        <f t="shared" si="23"/>
        <v>10.734806871863842</v>
      </c>
      <c r="I191" s="131">
        <f t="shared" si="24"/>
        <v>10.734806871863842</v>
      </c>
      <c r="J191" s="70">
        <f t="shared" si="25"/>
        <v>98205.091409037268</v>
      </c>
      <c r="K191" s="70">
        <f t="shared" si="26"/>
        <v>99373.0290596056</v>
      </c>
    </row>
    <row r="192" spans="1:11">
      <c r="A192" s="2">
        <v>169</v>
      </c>
      <c r="B192" s="70">
        <f t="shared" si="19"/>
        <v>4584.7267128560434</v>
      </c>
      <c r="C192" s="71">
        <v>503</v>
      </c>
      <c r="D192" s="95">
        <f t="shared" si="20"/>
        <v>3.6861520998864923E-2</v>
      </c>
      <c r="E192" s="131">
        <f t="shared" si="21"/>
        <v>18.594764419495526</v>
      </c>
      <c r="F192" s="129">
        <f t="shared" si="22"/>
        <v>1650.5016166281757</v>
      </c>
      <c r="G192" s="132">
        <f t="shared" si="18"/>
        <v>22.131287053240381</v>
      </c>
      <c r="H192" s="131">
        <f t="shared" si="23"/>
        <v>61.475797370112168</v>
      </c>
      <c r="I192" s="131">
        <f t="shared" si="24"/>
        <v>61.475797370112168</v>
      </c>
      <c r="J192" s="70">
        <f t="shared" si="25"/>
        <v>98805.481367279135</v>
      </c>
      <c r="K192" s="70">
        <f t="shared" si="26"/>
        <v>99973.419017847467</v>
      </c>
    </row>
    <row r="193" spans="1:11">
      <c r="A193" s="2">
        <v>170</v>
      </c>
      <c r="B193" s="70">
        <f t="shared" si="19"/>
        <v>4611.855273287144</v>
      </c>
      <c r="C193" s="71">
        <v>503</v>
      </c>
      <c r="D193" s="95">
        <f t="shared" si="20"/>
        <v>0</v>
      </c>
      <c r="E193" s="131">
        <f t="shared" si="21"/>
        <v>9.297382209747763</v>
      </c>
      <c r="F193" s="129">
        <f t="shared" si="22"/>
        <v>1660.2678983833719</v>
      </c>
      <c r="G193" s="132">
        <f t="shared" si="18"/>
        <v>12.833904843492618</v>
      </c>
      <c r="H193" s="131">
        <f t="shared" si="23"/>
        <v>35.64973567636838</v>
      </c>
      <c r="I193" s="131">
        <f t="shared" si="24"/>
        <v>35.64973567636838</v>
      </c>
      <c r="J193" s="70">
        <f t="shared" si="25"/>
        <v>99153.646730392822</v>
      </c>
      <c r="K193" s="70">
        <f t="shared" si="26"/>
        <v>100321.58438096115</v>
      </c>
    </row>
    <row r="194" spans="1:11">
      <c r="A194" s="2">
        <v>171</v>
      </c>
      <c r="B194" s="70">
        <f t="shared" si="19"/>
        <v>4638.9838337182446</v>
      </c>
      <c r="C194" s="71">
        <v>504</v>
      </c>
      <c r="D194" s="95">
        <f t="shared" si="20"/>
        <v>3.6861520998864923E-2</v>
      </c>
      <c r="E194" s="131">
        <f t="shared" si="21"/>
        <v>23.079451604306342</v>
      </c>
      <c r="F194" s="129">
        <f t="shared" si="22"/>
        <v>1670.0341801385682</v>
      </c>
      <c r="G194" s="132">
        <f t="shared" si="18"/>
        <v>26.615974238051198</v>
      </c>
      <c r="H194" s="131">
        <f t="shared" si="23"/>
        <v>73.933261772364432</v>
      </c>
      <c r="I194" s="131">
        <f t="shared" si="24"/>
        <v>73.933261772364432</v>
      </c>
      <c r="J194" s="70">
        <f t="shared" si="25"/>
        <v>99875.699795942419</v>
      </c>
      <c r="K194" s="70">
        <f t="shared" si="26"/>
        <v>101043.63744651075</v>
      </c>
    </row>
    <row r="195" spans="1:11">
      <c r="A195" s="2">
        <v>172</v>
      </c>
      <c r="B195" s="70">
        <f t="shared" si="19"/>
        <v>4666.1123941493461</v>
      </c>
      <c r="C195" s="71">
        <v>504</v>
      </c>
      <c r="D195" s="95">
        <f t="shared" si="20"/>
        <v>0</v>
      </c>
      <c r="E195" s="131">
        <f t="shared" si="21"/>
        <v>11.539725802153171</v>
      </c>
      <c r="F195" s="129">
        <f t="shared" si="22"/>
        <v>1679.8004618937646</v>
      </c>
      <c r="G195" s="132">
        <f t="shared" si="18"/>
        <v>15.076248435898027</v>
      </c>
      <c r="H195" s="131">
        <f t="shared" si="23"/>
        <v>41.878467877494515</v>
      </c>
      <c r="I195" s="131">
        <f t="shared" si="24"/>
        <v>41.878467877494515</v>
      </c>
      <c r="J195" s="70">
        <f t="shared" si="25"/>
        <v>100284.69671270996</v>
      </c>
      <c r="K195" s="70">
        <f t="shared" si="26"/>
        <v>101452.6343632783</v>
      </c>
    </row>
    <row r="196" spans="1:11">
      <c r="A196" s="2">
        <v>173</v>
      </c>
      <c r="B196" s="70">
        <f t="shared" si="19"/>
        <v>4693.2409545804467</v>
      </c>
      <c r="C196" s="71">
        <v>504</v>
      </c>
      <c r="D196" s="95">
        <f t="shared" si="20"/>
        <v>0</v>
      </c>
      <c r="E196" s="131">
        <f t="shared" si="21"/>
        <v>5.7698629010765856</v>
      </c>
      <c r="F196" s="129">
        <f t="shared" si="22"/>
        <v>1689.5667436489609</v>
      </c>
      <c r="G196" s="132">
        <f t="shared" si="18"/>
        <v>9.306385534821441</v>
      </c>
      <c r="H196" s="131">
        <f t="shared" si="23"/>
        <v>25.851070930059556</v>
      </c>
      <c r="I196" s="131">
        <f t="shared" si="24"/>
        <v>25.851070930059556</v>
      </c>
      <c r="J196" s="70">
        <f t="shared" si="25"/>
        <v>100537.1655550865</v>
      </c>
      <c r="K196" s="70">
        <f t="shared" si="26"/>
        <v>101705.10320565483</v>
      </c>
    </row>
    <row r="197" spans="1:11">
      <c r="A197" s="2">
        <v>174</v>
      </c>
      <c r="B197" s="70">
        <f t="shared" si="19"/>
        <v>4720.3695150115473</v>
      </c>
      <c r="C197" s="71">
        <v>504</v>
      </c>
      <c r="D197" s="95">
        <f t="shared" si="20"/>
        <v>0</v>
      </c>
      <c r="E197" s="131">
        <f t="shared" si="21"/>
        <v>2.8849314505382928</v>
      </c>
      <c r="F197" s="129">
        <f t="shared" si="22"/>
        <v>1699.3330254041571</v>
      </c>
      <c r="G197" s="132">
        <f t="shared" si="18"/>
        <v>6.4214540842831482</v>
      </c>
      <c r="H197" s="131">
        <f t="shared" si="23"/>
        <v>17.837372456342077</v>
      </c>
      <c r="I197" s="131">
        <f t="shared" si="24"/>
        <v>17.837372456342077</v>
      </c>
      <c r="J197" s="70">
        <f t="shared" si="25"/>
        <v>100711.37036026751</v>
      </c>
      <c r="K197" s="70">
        <f t="shared" si="26"/>
        <v>101879.30801083584</v>
      </c>
    </row>
    <row r="198" spans="1:11">
      <c r="A198" s="2">
        <v>175</v>
      </c>
      <c r="B198" s="70">
        <f t="shared" si="19"/>
        <v>4747.4980754426488</v>
      </c>
      <c r="C198" s="71">
        <v>505</v>
      </c>
      <c r="D198" s="95">
        <f t="shared" si="20"/>
        <v>3.6861520998864923E-2</v>
      </c>
      <c r="E198" s="131">
        <f t="shared" si="21"/>
        <v>19.873226224701611</v>
      </c>
      <c r="F198" s="129">
        <f t="shared" si="22"/>
        <v>1709.0993071593537</v>
      </c>
      <c r="G198" s="132">
        <f t="shared" si="18"/>
        <v>23.409748858446466</v>
      </c>
      <c r="H198" s="131">
        <f t="shared" si="23"/>
        <v>65.027080162351297</v>
      </c>
      <c r="I198" s="131">
        <f t="shared" si="24"/>
        <v>65.027080162351297</v>
      </c>
      <c r="J198" s="70">
        <f t="shared" si="25"/>
        <v>101346.44314685077</v>
      </c>
      <c r="K198" s="70">
        <f t="shared" si="26"/>
        <v>102514.3807974191</v>
      </c>
    </row>
    <row r="199" spans="1:11">
      <c r="A199" s="2">
        <v>176</v>
      </c>
      <c r="B199" s="70">
        <f t="shared" si="19"/>
        <v>4774.6266358737494</v>
      </c>
      <c r="C199" s="71">
        <v>506</v>
      </c>
      <c r="D199" s="95">
        <f t="shared" si="20"/>
        <v>3.6861520998864923E-2</v>
      </c>
      <c r="E199" s="131">
        <f t="shared" si="21"/>
        <v>28.367373611783268</v>
      </c>
      <c r="F199" s="129">
        <f t="shared" si="22"/>
        <v>1718.8655889145498</v>
      </c>
      <c r="G199" s="132">
        <f t="shared" si="18"/>
        <v>31.903896245528124</v>
      </c>
      <c r="H199" s="131">
        <f t="shared" si="23"/>
        <v>88.62193401535589</v>
      </c>
      <c r="I199" s="131">
        <f t="shared" si="24"/>
        <v>88.62193401535589</v>
      </c>
      <c r="J199" s="70">
        <f t="shared" si="25"/>
        <v>102211.94992413514</v>
      </c>
      <c r="K199" s="70">
        <f t="shared" si="26"/>
        <v>103379.88757470348</v>
      </c>
    </row>
    <row r="200" spans="1:11">
      <c r="A200" s="2">
        <v>177</v>
      </c>
      <c r="B200" s="70">
        <f t="shared" si="19"/>
        <v>4801.75519630485</v>
      </c>
      <c r="C200" s="71">
        <v>507</v>
      </c>
      <c r="D200" s="95">
        <f t="shared" si="20"/>
        <v>3.6861520998864923E-2</v>
      </c>
      <c r="E200" s="131">
        <f t="shared" si="21"/>
        <v>32.614447305324099</v>
      </c>
      <c r="F200" s="129">
        <f t="shared" si="22"/>
        <v>1728.6318706697461</v>
      </c>
      <c r="G200" s="132">
        <f t="shared" si="18"/>
        <v>36.150969939068958</v>
      </c>
      <c r="H200" s="131">
        <f t="shared" si="23"/>
        <v>100.41936094185822</v>
      </c>
      <c r="I200" s="131">
        <f t="shared" si="24"/>
        <v>100.41936094185822</v>
      </c>
      <c r="J200" s="70">
        <f t="shared" si="25"/>
        <v>103192.67369677009</v>
      </c>
      <c r="K200" s="70">
        <f t="shared" si="26"/>
        <v>104360.61134733842</v>
      </c>
    </row>
    <row r="201" spans="1:11">
      <c r="A201" s="2">
        <v>178</v>
      </c>
      <c r="B201" s="70">
        <f t="shared" si="19"/>
        <v>4828.8837567359506</v>
      </c>
      <c r="C201" s="71">
        <v>508</v>
      </c>
      <c r="D201" s="95">
        <f t="shared" si="20"/>
        <v>3.6861520998864923E-2</v>
      </c>
      <c r="E201" s="131">
        <f t="shared" si="21"/>
        <v>34.737984152094512</v>
      </c>
      <c r="F201" s="129">
        <f t="shared" si="22"/>
        <v>1738.3981524249423</v>
      </c>
      <c r="G201" s="132">
        <f t="shared" si="18"/>
        <v>38.274506785839371</v>
      </c>
      <c r="H201" s="131">
        <f t="shared" si="23"/>
        <v>106.31807440510936</v>
      </c>
      <c r="I201" s="131">
        <f t="shared" si="24"/>
        <v>106.31807440510936</v>
      </c>
      <c r="J201" s="70">
        <f t="shared" si="25"/>
        <v>104231.0059670803</v>
      </c>
      <c r="K201" s="70">
        <f t="shared" si="26"/>
        <v>105398.94361764863</v>
      </c>
    </row>
    <row r="202" spans="1:11">
      <c r="A202" s="2">
        <v>179</v>
      </c>
      <c r="B202" s="70">
        <f t="shared" si="19"/>
        <v>4856.0123171670521</v>
      </c>
      <c r="C202" s="71">
        <v>509</v>
      </c>
      <c r="D202" s="95">
        <f t="shared" si="20"/>
        <v>3.6861520998864923E-2</v>
      </c>
      <c r="E202" s="131">
        <f t="shared" si="21"/>
        <v>35.799752575479715</v>
      </c>
      <c r="F202" s="129">
        <f t="shared" si="22"/>
        <v>1748.1644341801389</v>
      </c>
      <c r="G202" s="132">
        <f t="shared" si="18"/>
        <v>39.336275209224574</v>
      </c>
      <c r="H202" s="131">
        <f t="shared" si="23"/>
        <v>109.26743113673493</v>
      </c>
      <c r="I202" s="131">
        <f t="shared" si="24"/>
        <v>109.26743113673493</v>
      </c>
      <c r="J202" s="70">
        <f t="shared" si="25"/>
        <v>105298.14248622817</v>
      </c>
      <c r="K202" s="70">
        <f t="shared" si="26"/>
        <v>106466.0801367965</v>
      </c>
    </row>
    <row r="203" spans="1:11">
      <c r="A203" s="2">
        <v>180</v>
      </c>
      <c r="B203" s="70">
        <f t="shared" si="19"/>
        <v>4883.1408775981527</v>
      </c>
      <c r="C203" s="71">
        <v>509</v>
      </c>
      <c r="D203" s="95">
        <f t="shared" si="20"/>
        <v>0</v>
      </c>
      <c r="E203" s="131">
        <f t="shared" si="21"/>
        <v>17.899876287739858</v>
      </c>
      <c r="F203" s="129">
        <f t="shared" si="22"/>
        <v>1757.930715935335</v>
      </c>
      <c r="G203" s="132">
        <f t="shared" si="18"/>
        <v>21.436398921484713</v>
      </c>
      <c r="H203" s="131">
        <f t="shared" si="23"/>
        <v>59.545552559679756</v>
      </c>
      <c r="I203" s="131">
        <f t="shared" si="24"/>
        <v>59.545552559679756</v>
      </c>
      <c r="J203" s="70">
        <f t="shared" si="25"/>
        <v>105879.68112979486</v>
      </c>
      <c r="K203" s="70">
        <f t="shared" si="26"/>
        <v>107047.61878036319</v>
      </c>
    </row>
    <row r="204" spans="1:11">
      <c r="A204" s="2">
        <v>181</v>
      </c>
      <c r="B204" s="70">
        <f t="shared" si="19"/>
        <v>4910.2694380292533</v>
      </c>
      <c r="C204" s="71">
        <v>509</v>
      </c>
      <c r="D204" s="95">
        <f t="shared" si="20"/>
        <v>0</v>
      </c>
      <c r="E204" s="131">
        <f t="shared" si="21"/>
        <v>8.9499381438699288</v>
      </c>
      <c r="F204" s="129">
        <f t="shared" si="22"/>
        <v>1767.6969976905311</v>
      </c>
      <c r="G204" s="132">
        <f t="shared" si="18"/>
        <v>12.486460777614784</v>
      </c>
      <c r="H204" s="131">
        <f t="shared" si="23"/>
        <v>34.68461327115218</v>
      </c>
      <c r="I204" s="131">
        <f t="shared" si="24"/>
        <v>34.68461327115218</v>
      </c>
      <c r="J204" s="70">
        <f t="shared" si="25"/>
        <v>106218.42083557096</v>
      </c>
      <c r="K204" s="70">
        <f t="shared" si="26"/>
        <v>107386.35848613929</v>
      </c>
    </row>
    <row r="205" spans="1:11">
      <c r="A205" s="2">
        <v>182</v>
      </c>
      <c r="B205" s="70">
        <f t="shared" si="19"/>
        <v>4937.3979984603538</v>
      </c>
      <c r="C205" s="71">
        <v>509</v>
      </c>
      <c r="D205" s="95">
        <f t="shared" si="20"/>
        <v>0</v>
      </c>
      <c r="E205" s="131">
        <f t="shared" si="21"/>
        <v>4.4749690719349644</v>
      </c>
      <c r="F205" s="129">
        <f t="shared" si="22"/>
        <v>1777.4632794457275</v>
      </c>
      <c r="G205" s="132">
        <f t="shared" si="18"/>
        <v>8.0114917056798198</v>
      </c>
      <c r="H205" s="131">
        <f t="shared" si="23"/>
        <v>22.254143626888389</v>
      </c>
      <c r="I205" s="131">
        <f t="shared" si="24"/>
        <v>22.254143626888389</v>
      </c>
      <c r="J205" s="70">
        <f t="shared" si="25"/>
        <v>106435.76107245176</v>
      </c>
      <c r="K205" s="70">
        <f t="shared" si="26"/>
        <v>107603.69872302009</v>
      </c>
    </row>
    <row r="206" spans="1:11">
      <c r="A206" s="2">
        <v>183</v>
      </c>
      <c r="B206" s="70">
        <f t="shared" si="19"/>
        <v>4964.5265588914554</v>
      </c>
      <c r="C206" s="71">
        <v>509</v>
      </c>
      <c r="D206" s="95">
        <f t="shared" si="20"/>
        <v>0</v>
      </c>
      <c r="E206" s="131">
        <f t="shared" si="21"/>
        <v>2.2374845359674822</v>
      </c>
      <c r="F206" s="129">
        <f t="shared" si="22"/>
        <v>1787.2295612009241</v>
      </c>
      <c r="G206" s="132">
        <f t="shared" si="18"/>
        <v>5.7740071697123376</v>
      </c>
      <c r="H206" s="131">
        <f t="shared" si="23"/>
        <v>16.038908804756492</v>
      </c>
      <c r="I206" s="131">
        <f t="shared" si="24"/>
        <v>16.038908804756492</v>
      </c>
      <c r="J206" s="70">
        <f t="shared" si="25"/>
        <v>106592.40157488491</v>
      </c>
      <c r="K206" s="70">
        <f t="shared" si="26"/>
        <v>107760.33922545324</v>
      </c>
    </row>
    <row r="207" spans="1:11">
      <c r="A207" s="2">
        <v>184</v>
      </c>
      <c r="B207" s="70">
        <f t="shared" si="19"/>
        <v>4991.6551193225559</v>
      </c>
      <c r="C207" s="71">
        <v>508</v>
      </c>
      <c r="D207" s="95">
        <f t="shared" si="20"/>
        <v>-3.6861520998864923E-2</v>
      </c>
      <c r="E207" s="131">
        <f t="shared" si="21"/>
        <v>-17.312018231448722</v>
      </c>
      <c r="F207" s="129">
        <f t="shared" si="22"/>
        <v>1796.9958429561202</v>
      </c>
      <c r="G207" s="132">
        <f t="shared" si="18"/>
        <v>-13.775495597703866</v>
      </c>
      <c r="H207" s="131">
        <f t="shared" si="23"/>
        <v>-38.265265549177407</v>
      </c>
      <c r="I207" s="131">
        <f t="shared" si="24"/>
        <v>0</v>
      </c>
      <c r="J207" s="70">
        <f t="shared" si="25"/>
        <v>106218.69221009423</v>
      </c>
      <c r="K207" s="70">
        <f t="shared" si="26"/>
        <v>107760.33922545324</v>
      </c>
    </row>
    <row r="208" spans="1:11">
      <c r="A208" s="2">
        <v>185</v>
      </c>
      <c r="B208" s="70">
        <f t="shared" si="19"/>
        <v>5018.7836797536565</v>
      </c>
      <c r="C208" s="71">
        <v>508</v>
      </c>
      <c r="D208" s="95">
        <f t="shared" si="20"/>
        <v>0</v>
      </c>
      <c r="E208" s="131">
        <f t="shared" si="21"/>
        <v>-8.6560091157243608</v>
      </c>
      <c r="F208" s="129">
        <f t="shared" si="22"/>
        <v>1806.7621247113163</v>
      </c>
      <c r="G208" s="132">
        <f t="shared" si="18"/>
        <v>-5.1194864819795054</v>
      </c>
      <c r="H208" s="131">
        <f t="shared" si="23"/>
        <v>-14.220795783276403</v>
      </c>
      <c r="I208" s="131">
        <f t="shared" si="24"/>
        <v>0</v>
      </c>
      <c r="J208" s="70">
        <f t="shared" si="25"/>
        <v>106079.80791169165</v>
      </c>
      <c r="K208" s="70">
        <f t="shared" si="26"/>
        <v>107760.33922545324</v>
      </c>
    </row>
    <row r="209" spans="1:11">
      <c r="A209" s="2">
        <v>186</v>
      </c>
      <c r="B209" s="70">
        <f t="shared" si="19"/>
        <v>5045.912240184758</v>
      </c>
      <c r="C209" s="71">
        <v>510</v>
      </c>
      <c r="D209" s="95">
        <f t="shared" si="20"/>
        <v>7.3723041997729846E-2</v>
      </c>
      <c r="E209" s="131">
        <f t="shared" si="21"/>
        <v>32.533516441002746</v>
      </c>
      <c r="F209" s="129">
        <f t="shared" si="22"/>
        <v>1816.5284064665129</v>
      </c>
      <c r="G209" s="132">
        <f t="shared" si="18"/>
        <v>36.070039074747605</v>
      </c>
      <c r="H209" s="131">
        <f t="shared" si="23"/>
        <v>100.19455298541001</v>
      </c>
      <c r="I209" s="131">
        <f t="shared" si="24"/>
        <v>100.19455298541001</v>
      </c>
      <c r="J209" s="70">
        <f t="shared" si="25"/>
        <v>107058.33614648311</v>
      </c>
      <c r="K209" s="70">
        <f t="shared" si="26"/>
        <v>108738.8674602447</v>
      </c>
    </row>
    <row r="210" spans="1:11">
      <c r="A210" s="2">
        <v>187</v>
      </c>
      <c r="B210" s="70">
        <f t="shared" si="19"/>
        <v>5073.0408006158586</v>
      </c>
      <c r="C210" s="71">
        <v>511</v>
      </c>
      <c r="D210" s="95">
        <f t="shared" si="20"/>
        <v>3.6861520998864923E-2</v>
      </c>
      <c r="E210" s="131">
        <f t="shared" si="21"/>
        <v>34.697518719933839</v>
      </c>
      <c r="F210" s="129">
        <f t="shared" si="22"/>
        <v>1826.2946882217091</v>
      </c>
      <c r="G210" s="132">
        <f t="shared" si="18"/>
        <v>38.234041353678698</v>
      </c>
      <c r="H210" s="131">
        <f t="shared" si="23"/>
        <v>106.20567042688526</v>
      </c>
      <c r="I210" s="131">
        <f t="shared" si="24"/>
        <v>106.20567042688526</v>
      </c>
      <c r="J210" s="70">
        <f t="shared" si="25"/>
        <v>108095.57064787159</v>
      </c>
      <c r="K210" s="70">
        <f t="shared" si="26"/>
        <v>109776.10196163318</v>
      </c>
    </row>
    <row r="211" spans="1:11">
      <c r="A211" s="2">
        <v>188</v>
      </c>
      <c r="B211" s="70">
        <f t="shared" si="19"/>
        <v>5100.1693610469592</v>
      </c>
      <c r="C211" s="71">
        <v>512</v>
      </c>
      <c r="D211" s="95">
        <f t="shared" si="20"/>
        <v>3.6861520998864923E-2</v>
      </c>
      <c r="E211" s="131">
        <f t="shared" si="21"/>
        <v>35.779519859399386</v>
      </c>
      <c r="F211" s="129">
        <f t="shared" si="22"/>
        <v>1836.0609699769054</v>
      </c>
      <c r="G211" s="132">
        <f t="shared" si="18"/>
        <v>39.316042493144245</v>
      </c>
      <c r="H211" s="131">
        <f t="shared" si="23"/>
        <v>109.2112291476229</v>
      </c>
      <c r="I211" s="131">
        <f t="shared" si="24"/>
        <v>109.2112291476229</v>
      </c>
      <c r="J211" s="70">
        <f t="shared" si="25"/>
        <v>109162.15828255858</v>
      </c>
      <c r="K211" s="70">
        <f t="shared" si="26"/>
        <v>110842.68959632017</v>
      </c>
    </row>
    <row r="212" spans="1:11">
      <c r="A212" s="2">
        <v>189</v>
      </c>
      <c r="B212" s="70">
        <f t="shared" si="19"/>
        <v>5127.2979214780598</v>
      </c>
      <c r="C212" s="71">
        <v>514</v>
      </c>
      <c r="D212" s="95">
        <f t="shared" si="20"/>
        <v>7.3723041997729846E-2</v>
      </c>
      <c r="E212" s="131">
        <f t="shared" si="21"/>
        <v>54.751280928564618</v>
      </c>
      <c r="F212" s="129">
        <f t="shared" si="22"/>
        <v>1845.8272517321016</v>
      </c>
      <c r="G212" s="132">
        <f t="shared" si="18"/>
        <v>58.287803562309477</v>
      </c>
      <c r="H212" s="131">
        <f t="shared" si="23"/>
        <v>161.91056545085965</v>
      </c>
      <c r="I212" s="131">
        <f t="shared" si="24"/>
        <v>161.91056545085965</v>
      </c>
      <c r="J212" s="70">
        <f t="shared" si="25"/>
        <v>110743.42248389483</v>
      </c>
      <c r="K212" s="70">
        <f t="shared" si="26"/>
        <v>112423.95379765642</v>
      </c>
    </row>
    <row r="213" spans="1:11">
      <c r="A213" s="2">
        <v>190</v>
      </c>
      <c r="B213" s="70">
        <f t="shared" si="19"/>
        <v>5154.4264819091613</v>
      </c>
      <c r="C213" s="71">
        <v>516</v>
      </c>
      <c r="D213" s="95">
        <f t="shared" si="20"/>
        <v>7.3723041997729846E-2</v>
      </c>
      <c r="E213" s="131">
        <f t="shared" si="21"/>
        <v>64.237161463147231</v>
      </c>
      <c r="F213" s="129">
        <f t="shared" si="22"/>
        <v>1855.5935334872981</v>
      </c>
      <c r="G213" s="132">
        <f t="shared" si="18"/>
        <v>67.773684096892083</v>
      </c>
      <c r="H213" s="131">
        <f t="shared" si="23"/>
        <v>188.260233602478</v>
      </c>
      <c r="I213" s="131">
        <f t="shared" si="24"/>
        <v>188.260233602478</v>
      </c>
      <c r="J213" s="70">
        <f t="shared" si="25"/>
        <v>112582.02496855571</v>
      </c>
      <c r="K213" s="70">
        <f t="shared" si="26"/>
        <v>114262.55628231729</v>
      </c>
    </row>
    <row r="214" spans="1:11">
      <c r="A214" s="2">
        <v>191</v>
      </c>
      <c r="B214" s="70">
        <f t="shared" si="19"/>
        <v>5181.5550423402619</v>
      </c>
      <c r="C214" s="71">
        <v>518</v>
      </c>
      <c r="D214" s="95">
        <f t="shared" si="20"/>
        <v>7.3723041997729846E-2</v>
      </c>
      <c r="E214" s="131">
        <f t="shared" si="21"/>
        <v>68.980101730438548</v>
      </c>
      <c r="F214" s="129">
        <f t="shared" si="22"/>
        <v>1865.3598152424943</v>
      </c>
      <c r="G214" s="132">
        <f t="shared" si="18"/>
        <v>72.5166243641834</v>
      </c>
      <c r="H214" s="131">
        <f t="shared" si="23"/>
        <v>201.43506767828723</v>
      </c>
      <c r="I214" s="131">
        <f t="shared" si="24"/>
        <v>201.43506767828723</v>
      </c>
      <c r="J214" s="70">
        <f t="shared" si="25"/>
        <v>114549.29659487889</v>
      </c>
      <c r="K214" s="70">
        <f t="shared" si="26"/>
        <v>116229.82790864048</v>
      </c>
    </row>
    <row r="215" spans="1:11">
      <c r="A215" s="2">
        <v>192</v>
      </c>
      <c r="B215" s="70">
        <f t="shared" si="19"/>
        <v>5208.6836027713625</v>
      </c>
      <c r="C215" s="71">
        <v>519</v>
      </c>
      <c r="D215" s="95">
        <f t="shared" si="20"/>
        <v>3.6861520998864923E-2</v>
      </c>
      <c r="E215" s="131">
        <f t="shared" si="21"/>
        <v>52.92081136465174</v>
      </c>
      <c r="F215" s="129">
        <f t="shared" si="22"/>
        <v>1875.1260969976906</v>
      </c>
      <c r="G215" s="132">
        <f t="shared" ref="G215:G278" si="27">E215+$I$14</f>
        <v>56.457333998396599</v>
      </c>
      <c r="H215" s="131">
        <f t="shared" si="23"/>
        <v>156.82592777332388</v>
      </c>
      <c r="I215" s="131">
        <f t="shared" si="24"/>
        <v>156.82592777332388</v>
      </c>
      <c r="J215" s="70">
        <f t="shared" si="25"/>
        <v>116080.90279203324</v>
      </c>
      <c r="K215" s="70">
        <f t="shared" si="26"/>
        <v>117761.43410579483</v>
      </c>
    </row>
    <row r="216" spans="1:11">
      <c r="A216" s="2">
        <v>193</v>
      </c>
      <c r="B216" s="70">
        <f t="shared" ref="B216:B279" si="28">A216*$D$3</f>
        <v>5235.812163202464</v>
      </c>
      <c r="C216" s="71">
        <v>520</v>
      </c>
      <c r="D216" s="95">
        <f t="shared" ref="D216:D279" si="29">(C216-C215)/$D$3</f>
        <v>3.6861520998864923E-2</v>
      </c>
      <c r="E216" s="131">
        <f t="shared" ref="E216:E279" si="30">($M$3*$M$2*D216+E215)/2</f>
        <v>44.891166181758337</v>
      </c>
      <c r="F216" s="129">
        <f t="shared" ref="F216:F279" si="31">B216/$D$13</f>
        <v>1884.8923787528872</v>
      </c>
      <c r="G216" s="132">
        <f t="shared" si="27"/>
        <v>48.427688815503195</v>
      </c>
      <c r="H216" s="131">
        <f t="shared" ref="H216:H279" si="32">G216*$D$13</f>
        <v>134.52135782084221</v>
      </c>
      <c r="I216" s="131">
        <f t="shared" ref="I216:I279" si="33">IF(H216&gt;0,H216,0)</f>
        <v>134.52135782084221</v>
      </c>
      <c r="J216" s="70">
        <f t="shared" ref="J216:J279" si="34">H216*$D$14+J215</f>
        <v>117394.67627460317</v>
      </c>
      <c r="K216" s="70">
        <f t="shared" ref="K216:K279" si="35">I216*$D$14+K215</f>
        <v>119075.20758836476</v>
      </c>
    </row>
    <row r="217" spans="1:11">
      <c r="A217" s="2">
        <v>194</v>
      </c>
      <c r="B217" s="70">
        <f t="shared" si="28"/>
        <v>5262.9407236335646</v>
      </c>
      <c r="C217" s="71">
        <v>521</v>
      </c>
      <c r="D217" s="95">
        <f t="shared" si="29"/>
        <v>3.6861520998864923E-2</v>
      </c>
      <c r="E217" s="131">
        <f t="shared" si="30"/>
        <v>40.876343590311635</v>
      </c>
      <c r="F217" s="129">
        <f t="shared" si="31"/>
        <v>1894.6586605080834</v>
      </c>
      <c r="G217" s="132">
        <f t="shared" si="27"/>
        <v>44.412866224056494</v>
      </c>
      <c r="H217" s="131">
        <f t="shared" si="32"/>
        <v>123.36907284460136</v>
      </c>
      <c r="I217" s="131">
        <f t="shared" si="33"/>
        <v>123.36907284460136</v>
      </c>
      <c r="J217" s="70">
        <f t="shared" si="34"/>
        <v>118599.53339988089</v>
      </c>
      <c r="K217" s="70">
        <f t="shared" si="35"/>
        <v>120280.06471364248</v>
      </c>
    </row>
    <row r="218" spans="1:11">
      <c r="A218" s="2">
        <v>195</v>
      </c>
      <c r="B218" s="70">
        <f t="shared" si="28"/>
        <v>5290.0692840646652</v>
      </c>
      <c r="C218" s="71">
        <v>522</v>
      </c>
      <c r="D218" s="95">
        <f t="shared" si="29"/>
        <v>3.6861520998864923E-2</v>
      </c>
      <c r="E218" s="131">
        <f t="shared" si="30"/>
        <v>38.868932294588276</v>
      </c>
      <c r="F218" s="129">
        <f t="shared" si="31"/>
        <v>1904.4249422632795</v>
      </c>
      <c r="G218" s="132">
        <f t="shared" si="27"/>
        <v>42.405454928333135</v>
      </c>
      <c r="H218" s="131">
        <f t="shared" si="32"/>
        <v>117.79293035648092</v>
      </c>
      <c r="I218" s="131">
        <f t="shared" si="33"/>
        <v>117.79293035648092</v>
      </c>
      <c r="J218" s="70">
        <f t="shared" si="34"/>
        <v>119749.93234651251</v>
      </c>
      <c r="K218" s="70">
        <f t="shared" si="35"/>
        <v>121430.46366027409</v>
      </c>
    </row>
    <row r="219" spans="1:11">
      <c r="A219" s="2">
        <v>196</v>
      </c>
      <c r="B219" s="70">
        <f t="shared" si="28"/>
        <v>5317.1978444957658</v>
      </c>
      <c r="C219" s="71">
        <v>524</v>
      </c>
      <c r="D219" s="95">
        <f t="shared" si="29"/>
        <v>7.3723041997729846E-2</v>
      </c>
      <c r="E219" s="131">
        <f t="shared" si="30"/>
        <v>56.295987146159064</v>
      </c>
      <c r="F219" s="129">
        <f t="shared" si="31"/>
        <v>1914.1912240184759</v>
      </c>
      <c r="G219" s="132">
        <f t="shared" si="27"/>
        <v>59.832509779903923</v>
      </c>
      <c r="H219" s="131">
        <f t="shared" si="32"/>
        <v>166.20141605528866</v>
      </c>
      <c r="I219" s="131">
        <f t="shared" si="33"/>
        <v>166.20141605528866</v>
      </c>
      <c r="J219" s="70">
        <f t="shared" si="34"/>
        <v>121373.10220382106</v>
      </c>
      <c r="K219" s="70">
        <f t="shared" si="35"/>
        <v>123053.63351758265</v>
      </c>
    </row>
    <row r="220" spans="1:11">
      <c r="A220" s="2">
        <v>197</v>
      </c>
      <c r="B220" s="70">
        <f t="shared" si="28"/>
        <v>5344.3264049268673</v>
      </c>
      <c r="C220" s="71">
        <v>525</v>
      </c>
      <c r="D220" s="95">
        <f t="shared" si="29"/>
        <v>3.6861520998864923E-2</v>
      </c>
      <c r="E220" s="131">
        <f t="shared" si="30"/>
        <v>46.578754072511998</v>
      </c>
      <c r="F220" s="129">
        <f t="shared" si="31"/>
        <v>1923.9575057736722</v>
      </c>
      <c r="G220" s="132">
        <f t="shared" si="27"/>
        <v>50.115276706256857</v>
      </c>
      <c r="H220" s="131">
        <f t="shared" si="32"/>
        <v>139.20910196182459</v>
      </c>
      <c r="I220" s="131">
        <f t="shared" si="33"/>
        <v>139.20910196182459</v>
      </c>
      <c r="J220" s="70">
        <f t="shared" si="34"/>
        <v>122732.6575164681</v>
      </c>
      <c r="K220" s="70">
        <f t="shared" si="35"/>
        <v>124413.18883022969</v>
      </c>
    </row>
    <row r="221" spans="1:11">
      <c r="A221" s="2">
        <v>198</v>
      </c>
      <c r="B221" s="70">
        <f t="shared" si="28"/>
        <v>5371.4549653579679</v>
      </c>
      <c r="C221" s="71">
        <v>526</v>
      </c>
      <c r="D221" s="95">
        <f t="shared" si="29"/>
        <v>3.6861520998864923E-2</v>
      </c>
      <c r="E221" s="131">
        <f t="shared" si="30"/>
        <v>41.720137535688465</v>
      </c>
      <c r="F221" s="129">
        <f t="shared" si="31"/>
        <v>1933.7237875288686</v>
      </c>
      <c r="G221" s="132">
        <f t="shared" si="27"/>
        <v>45.256660169433324</v>
      </c>
      <c r="H221" s="131">
        <f t="shared" si="32"/>
        <v>125.71294491509256</v>
      </c>
      <c r="I221" s="131">
        <f t="shared" si="33"/>
        <v>125.71294491509256</v>
      </c>
      <c r="J221" s="70">
        <f t="shared" si="34"/>
        <v>123960.40555678436</v>
      </c>
      <c r="K221" s="70">
        <f t="shared" si="35"/>
        <v>125640.93687054595</v>
      </c>
    </row>
    <row r="222" spans="1:11">
      <c r="A222" s="2">
        <v>199</v>
      </c>
      <c r="B222" s="70">
        <f t="shared" si="28"/>
        <v>5398.5835257890685</v>
      </c>
      <c r="C222" s="71">
        <v>525</v>
      </c>
      <c r="D222" s="95">
        <f t="shared" si="29"/>
        <v>-3.6861520998864923E-2</v>
      </c>
      <c r="E222" s="131">
        <f t="shared" si="30"/>
        <v>2.4293082684117699</v>
      </c>
      <c r="F222" s="129">
        <f t="shared" si="31"/>
        <v>1943.4900692840647</v>
      </c>
      <c r="G222" s="132">
        <f t="shared" si="27"/>
        <v>5.9658309021566254</v>
      </c>
      <c r="H222" s="131">
        <f t="shared" si="32"/>
        <v>16.571752505990627</v>
      </c>
      <c r="I222" s="131">
        <f t="shared" si="33"/>
        <v>16.571752505990627</v>
      </c>
      <c r="J222" s="70">
        <f t="shared" si="34"/>
        <v>124122.24996093525</v>
      </c>
      <c r="K222" s="70">
        <f t="shared" si="35"/>
        <v>125802.78127469684</v>
      </c>
    </row>
    <row r="223" spans="1:11">
      <c r="A223" s="2">
        <v>200</v>
      </c>
      <c r="B223" s="70">
        <f t="shared" si="28"/>
        <v>5425.7120862201691</v>
      </c>
      <c r="C223" s="71">
        <v>525</v>
      </c>
      <c r="D223" s="95">
        <f t="shared" si="29"/>
        <v>0</v>
      </c>
      <c r="E223" s="131">
        <f t="shared" si="30"/>
        <v>1.214654134205885</v>
      </c>
      <c r="F223" s="129">
        <f t="shared" si="31"/>
        <v>1953.2563510392611</v>
      </c>
      <c r="G223" s="132">
        <f t="shared" si="27"/>
        <v>4.7511767679507404</v>
      </c>
      <c r="H223" s="131">
        <f t="shared" si="32"/>
        <v>13.197713244307613</v>
      </c>
      <c r="I223" s="131">
        <f t="shared" si="33"/>
        <v>13.197713244307613</v>
      </c>
      <c r="J223" s="70">
        <f t="shared" si="34"/>
        <v>124251.14254700344</v>
      </c>
      <c r="K223" s="70">
        <f t="shared" si="35"/>
        <v>125931.67386076503</v>
      </c>
    </row>
    <row r="224" spans="1:11">
      <c r="A224" s="2">
        <v>201</v>
      </c>
      <c r="B224" s="70">
        <f t="shared" si="28"/>
        <v>5452.8406466512706</v>
      </c>
      <c r="C224" s="71">
        <v>525</v>
      </c>
      <c r="D224" s="95">
        <f t="shared" si="29"/>
        <v>0</v>
      </c>
      <c r="E224" s="131">
        <f t="shared" si="30"/>
        <v>0.60732706710294249</v>
      </c>
      <c r="F224" s="129">
        <f t="shared" si="31"/>
        <v>1963.0226327944574</v>
      </c>
      <c r="G224" s="132">
        <f t="shared" si="27"/>
        <v>4.1438497008477988</v>
      </c>
      <c r="H224" s="131">
        <f t="shared" si="32"/>
        <v>11.510693613466108</v>
      </c>
      <c r="I224" s="131">
        <f t="shared" si="33"/>
        <v>11.510693613466108</v>
      </c>
      <c r="J224" s="70">
        <f t="shared" si="34"/>
        <v>124363.55922403029</v>
      </c>
      <c r="K224" s="70">
        <f t="shared" si="35"/>
        <v>126044.09053779188</v>
      </c>
    </row>
    <row r="225" spans="1:11">
      <c r="A225" s="2">
        <v>202</v>
      </c>
      <c r="B225" s="70">
        <f t="shared" si="28"/>
        <v>5479.9692070823712</v>
      </c>
      <c r="C225" s="71">
        <v>525</v>
      </c>
      <c r="D225" s="95">
        <f t="shared" si="29"/>
        <v>0</v>
      </c>
      <c r="E225" s="131">
        <f t="shared" si="30"/>
        <v>0.30366353355147124</v>
      </c>
      <c r="F225" s="129">
        <f t="shared" si="31"/>
        <v>1972.7889145496538</v>
      </c>
      <c r="G225" s="132">
        <f t="shared" si="27"/>
        <v>3.8401861672963271</v>
      </c>
      <c r="H225" s="131">
        <f t="shared" si="32"/>
        <v>10.667183798045352</v>
      </c>
      <c r="I225" s="131">
        <f t="shared" si="33"/>
        <v>10.667183798045352</v>
      </c>
      <c r="J225" s="70">
        <f t="shared" si="34"/>
        <v>124467.73794653646</v>
      </c>
      <c r="K225" s="70">
        <f t="shared" si="35"/>
        <v>126148.26926029805</v>
      </c>
    </row>
    <row r="226" spans="1:11">
      <c r="A226" s="2">
        <v>203</v>
      </c>
      <c r="B226" s="70">
        <f t="shared" si="28"/>
        <v>5507.0977675134718</v>
      </c>
      <c r="C226" s="71">
        <v>526</v>
      </c>
      <c r="D226" s="95">
        <f t="shared" si="29"/>
        <v>3.6861520998864923E-2</v>
      </c>
      <c r="E226" s="131">
        <f t="shared" si="30"/>
        <v>18.582592266208199</v>
      </c>
      <c r="F226" s="129">
        <f t="shared" si="31"/>
        <v>1982.5551963048499</v>
      </c>
      <c r="G226" s="132">
        <f t="shared" si="27"/>
        <v>22.119114899953054</v>
      </c>
      <c r="H226" s="131">
        <f t="shared" si="32"/>
        <v>61.441985833202928</v>
      </c>
      <c r="I226" s="131">
        <f t="shared" si="33"/>
        <v>61.441985833202928</v>
      </c>
      <c r="J226" s="70">
        <f t="shared" si="34"/>
        <v>125067.79769178231</v>
      </c>
      <c r="K226" s="70">
        <f t="shared" si="35"/>
        <v>126748.3290055439</v>
      </c>
    </row>
    <row r="227" spans="1:11">
      <c r="A227" s="2">
        <v>204</v>
      </c>
      <c r="B227" s="70">
        <f t="shared" si="28"/>
        <v>5534.2263279445733</v>
      </c>
      <c r="C227" s="71">
        <v>526</v>
      </c>
      <c r="D227" s="95">
        <f t="shared" si="29"/>
        <v>0</v>
      </c>
      <c r="E227" s="131">
        <f t="shared" si="30"/>
        <v>9.2912961331040993</v>
      </c>
      <c r="F227" s="129">
        <f t="shared" si="31"/>
        <v>1992.3214780600465</v>
      </c>
      <c r="G227" s="132">
        <f t="shared" si="27"/>
        <v>12.827818766848955</v>
      </c>
      <c r="H227" s="131">
        <f t="shared" si="32"/>
        <v>35.632829907913759</v>
      </c>
      <c r="I227" s="131">
        <f t="shared" si="33"/>
        <v>35.632829907913759</v>
      </c>
      <c r="J227" s="70">
        <f t="shared" si="34"/>
        <v>125415.79794839799</v>
      </c>
      <c r="K227" s="70">
        <f t="shared" si="35"/>
        <v>127096.32926215958</v>
      </c>
    </row>
    <row r="228" spans="1:11">
      <c r="A228" s="2">
        <v>205</v>
      </c>
      <c r="B228" s="70">
        <f t="shared" si="28"/>
        <v>5561.3548883756739</v>
      </c>
      <c r="C228" s="71">
        <v>526</v>
      </c>
      <c r="D228" s="95">
        <f t="shared" si="29"/>
        <v>0</v>
      </c>
      <c r="E228" s="131">
        <f t="shared" si="30"/>
        <v>4.6456480665520496</v>
      </c>
      <c r="F228" s="129">
        <f t="shared" si="31"/>
        <v>2002.0877598152426</v>
      </c>
      <c r="G228" s="132">
        <f t="shared" si="27"/>
        <v>8.182170700296906</v>
      </c>
      <c r="H228" s="131">
        <f t="shared" si="32"/>
        <v>22.728251945269182</v>
      </c>
      <c r="I228" s="131">
        <f t="shared" si="33"/>
        <v>22.728251945269182</v>
      </c>
      <c r="J228" s="70">
        <f t="shared" si="34"/>
        <v>125637.76846069857</v>
      </c>
      <c r="K228" s="70">
        <f t="shared" si="35"/>
        <v>127318.29977446016</v>
      </c>
    </row>
    <row r="229" spans="1:11">
      <c r="A229" s="2">
        <v>206</v>
      </c>
      <c r="B229" s="70">
        <f t="shared" si="28"/>
        <v>5588.4834488067745</v>
      </c>
      <c r="C229" s="71">
        <v>526</v>
      </c>
      <c r="D229" s="95">
        <f t="shared" si="29"/>
        <v>0</v>
      </c>
      <c r="E229" s="131">
        <f t="shared" si="30"/>
        <v>2.3228240332760248</v>
      </c>
      <c r="F229" s="129">
        <f t="shared" si="31"/>
        <v>2011.854041570439</v>
      </c>
      <c r="G229" s="132">
        <f t="shared" si="27"/>
        <v>5.8593466670208807</v>
      </c>
      <c r="H229" s="131">
        <f t="shared" si="32"/>
        <v>16.275962963946892</v>
      </c>
      <c r="I229" s="131">
        <f t="shared" si="33"/>
        <v>16.275962963946892</v>
      </c>
      <c r="J229" s="70">
        <f t="shared" si="34"/>
        <v>125796.72410084162</v>
      </c>
      <c r="K229" s="70">
        <f t="shared" si="35"/>
        <v>127477.25541460321</v>
      </c>
    </row>
    <row r="230" spans="1:11">
      <c r="A230" s="2">
        <v>207</v>
      </c>
      <c r="B230" s="70">
        <f t="shared" si="28"/>
        <v>5615.6120092378751</v>
      </c>
      <c r="C230" s="71">
        <v>526</v>
      </c>
      <c r="D230" s="95">
        <f t="shared" si="29"/>
        <v>0</v>
      </c>
      <c r="E230" s="131">
        <f t="shared" si="30"/>
        <v>1.1614120166380124</v>
      </c>
      <c r="F230" s="129">
        <f t="shared" si="31"/>
        <v>2021.6203233256351</v>
      </c>
      <c r="G230" s="132">
        <f t="shared" si="27"/>
        <v>4.6979346503828685</v>
      </c>
      <c r="H230" s="131">
        <f t="shared" si="32"/>
        <v>13.049818473285745</v>
      </c>
      <c r="I230" s="131">
        <f t="shared" si="33"/>
        <v>13.049818473285745</v>
      </c>
      <c r="J230" s="70">
        <f t="shared" si="34"/>
        <v>125924.17230490589</v>
      </c>
      <c r="K230" s="70">
        <f t="shared" si="35"/>
        <v>127604.70361866748</v>
      </c>
    </row>
    <row r="231" spans="1:11">
      <c r="A231" s="2">
        <v>208</v>
      </c>
      <c r="B231" s="70">
        <f t="shared" si="28"/>
        <v>5642.7405696689766</v>
      </c>
      <c r="C231" s="71">
        <v>526</v>
      </c>
      <c r="D231" s="95">
        <f t="shared" si="29"/>
        <v>0</v>
      </c>
      <c r="E231" s="131">
        <f t="shared" si="30"/>
        <v>0.58070600831900621</v>
      </c>
      <c r="F231" s="129">
        <f t="shared" si="31"/>
        <v>2031.3866050808317</v>
      </c>
      <c r="G231" s="132">
        <f t="shared" si="27"/>
        <v>4.1172286420638624</v>
      </c>
      <c r="H231" s="131">
        <f t="shared" si="32"/>
        <v>11.436746227955172</v>
      </c>
      <c r="I231" s="131">
        <f t="shared" si="33"/>
        <v>11.436746227955172</v>
      </c>
      <c r="J231" s="70">
        <f t="shared" si="34"/>
        <v>126035.86679093078</v>
      </c>
      <c r="K231" s="70">
        <f t="shared" si="35"/>
        <v>127716.39810469237</v>
      </c>
    </row>
    <row r="232" spans="1:11">
      <c r="A232" s="2">
        <v>209</v>
      </c>
      <c r="B232" s="70">
        <f t="shared" si="28"/>
        <v>5669.8691301000772</v>
      </c>
      <c r="C232" s="71">
        <v>526</v>
      </c>
      <c r="D232" s="95">
        <f t="shared" si="29"/>
        <v>0</v>
      </c>
      <c r="E232" s="131">
        <f t="shared" si="30"/>
        <v>0.2903530041595031</v>
      </c>
      <c r="F232" s="129">
        <f t="shared" si="31"/>
        <v>2041.1528868360278</v>
      </c>
      <c r="G232" s="132">
        <f t="shared" si="27"/>
        <v>3.8268756379043589</v>
      </c>
      <c r="H232" s="131">
        <f t="shared" si="32"/>
        <v>10.630210105289885</v>
      </c>
      <c r="I232" s="131">
        <f t="shared" si="33"/>
        <v>10.630210105289885</v>
      </c>
      <c r="J232" s="70">
        <f t="shared" si="34"/>
        <v>126139.68441793598</v>
      </c>
      <c r="K232" s="70">
        <f t="shared" si="35"/>
        <v>127820.21573169756</v>
      </c>
    </row>
    <row r="233" spans="1:11">
      <c r="A233" s="2">
        <v>210</v>
      </c>
      <c r="B233" s="70">
        <f t="shared" si="28"/>
        <v>5696.9976905311778</v>
      </c>
      <c r="C233" s="71">
        <v>526</v>
      </c>
      <c r="D233" s="95">
        <f t="shared" si="29"/>
        <v>0</v>
      </c>
      <c r="E233" s="131">
        <f t="shared" si="30"/>
        <v>0.14517650207975155</v>
      </c>
      <c r="F233" s="129">
        <f t="shared" si="31"/>
        <v>2050.9191685912242</v>
      </c>
      <c r="G233" s="132">
        <f t="shared" si="27"/>
        <v>3.6816991358246076</v>
      </c>
      <c r="H233" s="131">
        <f t="shared" si="32"/>
        <v>10.226942043957242</v>
      </c>
      <c r="I233" s="131">
        <f t="shared" si="33"/>
        <v>10.226942043957242</v>
      </c>
      <c r="J233" s="70">
        <f t="shared" si="34"/>
        <v>126239.56361543133</v>
      </c>
      <c r="K233" s="70">
        <f t="shared" si="35"/>
        <v>127920.09492919291</v>
      </c>
    </row>
    <row r="234" spans="1:11">
      <c r="A234" s="2">
        <v>211</v>
      </c>
      <c r="B234" s="70">
        <f t="shared" si="28"/>
        <v>5724.1262509622793</v>
      </c>
      <c r="C234" s="71">
        <v>527</v>
      </c>
      <c r="D234" s="95">
        <f t="shared" si="29"/>
        <v>3.6861520998864923E-2</v>
      </c>
      <c r="E234" s="131">
        <f t="shared" si="30"/>
        <v>18.503348750472338</v>
      </c>
      <c r="F234" s="129">
        <f t="shared" si="31"/>
        <v>2060.6854503464206</v>
      </c>
      <c r="G234" s="132">
        <f t="shared" si="27"/>
        <v>22.039871384217193</v>
      </c>
      <c r="H234" s="131">
        <f t="shared" si="32"/>
        <v>61.221864956158868</v>
      </c>
      <c r="I234" s="131">
        <f t="shared" si="33"/>
        <v>61.221864956158868</v>
      </c>
      <c r="J234" s="70">
        <f t="shared" si="34"/>
        <v>126837.47359817175</v>
      </c>
      <c r="K234" s="70">
        <f t="shared" si="35"/>
        <v>128518.00491193334</v>
      </c>
    </row>
    <row r="235" spans="1:11">
      <c r="A235" s="2">
        <v>212</v>
      </c>
      <c r="B235" s="70">
        <f t="shared" si="28"/>
        <v>5751.2548113933799</v>
      </c>
      <c r="C235" s="71">
        <v>527</v>
      </c>
      <c r="D235" s="95">
        <f t="shared" si="29"/>
        <v>0</v>
      </c>
      <c r="E235" s="131">
        <f t="shared" si="30"/>
        <v>9.2516743752361688</v>
      </c>
      <c r="F235" s="129">
        <f t="shared" si="31"/>
        <v>2070.4517321016169</v>
      </c>
      <c r="G235" s="132">
        <f t="shared" si="27"/>
        <v>12.788197008981024</v>
      </c>
      <c r="H235" s="131">
        <f t="shared" si="32"/>
        <v>35.522769469391733</v>
      </c>
      <c r="I235" s="131">
        <f t="shared" si="33"/>
        <v>35.522769469391733</v>
      </c>
      <c r="J235" s="70">
        <f t="shared" si="34"/>
        <v>127184.39897353471</v>
      </c>
      <c r="K235" s="70">
        <f t="shared" si="35"/>
        <v>128864.9302872963</v>
      </c>
    </row>
    <row r="236" spans="1:11">
      <c r="A236" s="2">
        <v>213</v>
      </c>
      <c r="B236" s="70">
        <f t="shared" si="28"/>
        <v>5778.3833718244805</v>
      </c>
      <c r="C236" s="71">
        <v>528</v>
      </c>
      <c r="D236" s="95">
        <f t="shared" si="29"/>
        <v>3.6861520998864923E-2</v>
      </c>
      <c r="E236" s="131">
        <f t="shared" si="30"/>
        <v>23.056597687050548</v>
      </c>
      <c r="F236" s="129">
        <f t="shared" si="31"/>
        <v>2080.2180138568128</v>
      </c>
      <c r="G236" s="132">
        <f t="shared" si="27"/>
        <v>26.593120320795403</v>
      </c>
      <c r="H236" s="131">
        <f t="shared" si="32"/>
        <v>73.869778668876123</v>
      </c>
      <c r="I236" s="131">
        <f t="shared" si="33"/>
        <v>73.869778668876123</v>
      </c>
      <c r="J236" s="70">
        <f t="shared" si="34"/>
        <v>127905.83204520895</v>
      </c>
      <c r="K236" s="70">
        <f t="shared" si="35"/>
        <v>129586.36335897054</v>
      </c>
    </row>
    <row r="237" spans="1:11">
      <c r="A237" s="2">
        <v>214</v>
      </c>
      <c r="B237" s="70">
        <f t="shared" si="28"/>
        <v>5805.5119322555811</v>
      </c>
      <c r="C237" s="71">
        <v>529</v>
      </c>
      <c r="D237" s="95">
        <f t="shared" si="29"/>
        <v>3.6861520998864923E-2</v>
      </c>
      <c r="E237" s="131">
        <f t="shared" si="30"/>
        <v>29.959059342957737</v>
      </c>
      <c r="F237" s="129">
        <f t="shared" si="31"/>
        <v>2089.9842956120092</v>
      </c>
      <c r="G237" s="132">
        <f t="shared" si="27"/>
        <v>33.495581976702596</v>
      </c>
      <c r="H237" s="131">
        <f t="shared" si="32"/>
        <v>93.043283268618325</v>
      </c>
      <c r="I237" s="131">
        <f t="shared" si="33"/>
        <v>93.043283268618325</v>
      </c>
      <c r="J237" s="70">
        <f t="shared" si="34"/>
        <v>128814.51896503882</v>
      </c>
      <c r="K237" s="70">
        <f t="shared" si="35"/>
        <v>130495.05027880041</v>
      </c>
    </row>
    <row r="238" spans="1:11">
      <c r="A238" s="2">
        <v>215</v>
      </c>
      <c r="B238" s="70">
        <f t="shared" si="28"/>
        <v>5832.6404926866826</v>
      </c>
      <c r="C238" s="71">
        <v>528</v>
      </c>
      <c r="D238" s="95">
        <f t="shared" si="29"/>
        <v>-3.6861520998864923E-2</v>
      </c>
      <c r="E238" s="131">
        <f t="shared" si="30"/>
        <v>-3.4512308279535944</v>
      </c>
      <c r="F238" s="129">
        <f t="shared" si="31"/>
        <v>2099.750577367206</v>
      </c>
      <c r="G238" s="132">
        <f t="shared" si="27"/>
        <v>8.5291805791261499E-2</v>
      </c>
      <c r="H238" s="131">
        <f t="shared" si="32"/>
        <v>0.23692168275350414</v>
      </c>
      <c r="I238" s="131">
        <f t="shared" si="33"/>
        <v>0.23692168275350414</v>
      </c>
      <c r="J238" s="70">
        <f t="shared" si="34"/>
        <v>128816.83280894651</v>
      </c>
      <c r="K238" s="70">
        <f t="shared" si="35"/>
        <v>130497.3641227081</v>
      </c>
    </row>
    <row r="239" spans="1:11">
      <c r="A239" s="2">
        <v>216</v>
      </c>
      <c r="B239" s="70">
        <f t="shared" si="28"/>
        <v>5859.7690531177832</v>
      </c>
      <c r="C239" s="71">
        <v>524</v>
      </c>
      <c r="D239" s="95">
        <f t="shared" si="29"/>
        <v>-0.14744608399545969</v>
      </c>
      <c r="E239" s="131">
        <f t="shared" si="30"/>
        <v>-75.448657411706648</v>
      </c>
      <c r="F239" s="129">
        <f t="shared" si="31"/>
        <v>2109.5168591224019</v>
      </c>
      <c r="G239" s="132">
        <f t="shared" si="27"/>
        <v>-71.912134777961796</v>
      </c>
      <c r="H239" s="131">
        <f t="shared" si="32"/>
        <v>-199.75592993878277</v>
      </c>
      <c r="I239" s="131">
        <f t="shared" si="33"/>
        <v>0</v>
      </c>
      <c r="J239" s="70">
        <f t="shared" si="34"/>
        <v>126865.9601148931</v>
      </c>
      <c r="K239" s="70">
        <f t="shared" si="35"/>
        <v>130497.3641227081</v>
      </c>
    </row>
    <row r="240" spans="1:11">
      <c r="A240" s="2">
        <v>217</v>
      </c>
      <c r="B240" s="70">
        <f t="shared" si="28"/>
        <v>5886.8976135488838</v>
      </c>
      <c r="C240" s="71">
        <v>522</v>
      </c>
      <c r="D240" s="95">
        <f t="shared" si="29"/>
        <v>-7.3723041997729846E-2</v>
      </c>
      <c r="E240" s="131">
        <f t="shared" si="30"/>
        <v>-74.585849704718242</v>
      </c>
      <c r="F240" s="129">
        <f t="shared" si="31"/>
        <v>2119.2831408775983</v>
      </c>
      <c r="G240" s="132">
        <f t="shared" si="27"/>
        <v>-71.049327070973391</v>
      </c>
      <c r="H240" s="131">
        <f t="shared" si="32"/>
        <v>-197.35924186381496</v>
      </c>
      <c r="I240" s="131">
        <f t="shared" si="33"/>
        <v>0</v>
      </c>
      <c r="J240" s="70">
        <f t="shared" si="34"/>
        <v>124938.49415185915</v>
      </c>
      <c r="K240" s="70">
        <f t="shared" si="35"/>
        <v>130497.3641227081</v>
      </c>
    </row>
    <row r="241" spans="1:11">
      <c r="A241" s="2">
        <v>218</v>
      </c>
      <c r="B241" s="70">
        <f t="shared" si="28"/>
        <v>5914.0261739799844</v>
      </c>
      <c r="C241" s="71">
        <v>522</v>
      </c>
      <c r="D241" s="95">
        <f t="shared" si="29"/>
        <v>0</v>
      </c>
      <c r="E241" s="131">
        <f t="shared" si="30"/>
        <v>-37.292924852359121</v>
      </c>
      <c r="F241" s="129">
        <f t="shared" si="31"/>
        <v>2129.0494226327946</v>
      </c>
      <c r="G241" s="132">
        <f t="shared" si="27"/>
        <v>-33.756402218614262</v>
      </c>
      <c r="H241" s="131">
        <f t="shared" si="32"/>
        <v>-93.767783940595166</v>
      </c>
      <c r="I241" s="131">
        <f t="shared" si="33"/>
        <v>0</v>
      </c>
      <c r="J241" s="70">
        <f t="shared" si="34"/>
        <v>124022.73155433493</v>
      </c>
      <c r="K241" s="70">
        <f t="shared" si="35"/>
        <v>130497.3641227081</v>
      </c>
    </row>
    <row r="242" spans="1:11">
      <c r="A242" s="2">
        <v>219</v>
      </c>
      <c r="B242" s="70">
        <f t="shared" si="28"/>
        <v>5941.1547344110859</v>
      </c>
      <c r="C242" s="71">
        <v>522</v>
      </c>
      <c r="D242" s="95">
        <f t="shared" si="29"/>
        <v>0</v>
      </c>
      <c r="E242" s="131">
        <f t="shared" si="30"/>
        <v>-18.646462426179561</v>
      </c>
      <c r="F242" s="129">
        <f t="shared" si="31"/>
        <v>2138.815704387991</v>
      </c>
      <c r="G242" s="132">
        <f t="shared" si="27"/>
        <v>-15.109939792434705</v>
      </c>
      <c r="H242" s="131">
        <f t="shared" si="32"/>
        <v>-41.972054978985291</v>
      </c>
      <c r="I242" s="131">
        <f t="shared" si="33"/>
        <v>0</v>
      </c>
      <c r="J242" s="70">
        <f t="shared" si="34"/>
        <v>123612.82063956556</v>
      </c>
      <c r="K242" s="70">
        <f t="shared" si="35"/>
        <v>130497.3641227081</v>
      </c>
    </row>
    <row r="243" spans="1:11">
      <c r="A243" s="2">
        <v>220</v>
      </c>
      <c r="B243" s="70">
        <f t="shared" si="28"/>
        <v>5968.2832948421865</v>
      </c>
      <c r="C243" s="71">
        <v>522</v>
      </c>
      <c r="D243" s="95">
        <f t="shared" si="29"/>
        <v>0</v>
      </c>
      <c r="E243" s="131">
        <f t="shared" si="30"/>
        <v>-9.3232312130897803</v>
      </c>
      <c r="F243" s="129">
        <f t="shared" si="31"/>
        <v>2148.5819861431874</v>
      </c>
      <c r="G243" s="132">
        <f t="shared" si="27"/>
        <v>-5.7867085793449249</v>
      </c>
      <c r="H243" s="131">
        <f t="shared" si="32"/>
        <v>-16.074190498180347</v>
      </c>
      <c r="I243" s="131">
        <f t="shared" si="33"/>
        <v>0</v>
      </c>
      <c r="J243" s="70">
        <f t="shared" si="34"/>
        <v>123455.83556617363</v>
      </c>
      <c r="K243" s="70">
        <f t="shared" si="35"/>
        <v>130497.3641227081</v>
      </c>
    </row>
    <row r="244" spans="1:11">
      <c r="A244" s="2">
        <v>221</v>
      </c>
      <c r="B244" s="70">
        <f t="shared" si="28"/>
        <v>5995.4118552732871</v>
      </c>
      <c r="C244" s="71">
        <v>522</v>
      </c>
      <c r="D244" s="95">
        <f t="shared" si="29"/>
        <v>0</v>
      </c>
      <c r="E244" s="131">
        <f t="shared" si="30"/>
        <v>-4.6616156065448902</v>
      </c>
      <c r="F244" s="129">
        <f t="shared" si="31"/>
        <v>2158.3482678983833</v>
      </c>
      <c r="G244" s="132">
        <f t="shared" si="27"/>
        <v>-1.1250929728000343</v>
      </c>
      <c r="H244" s="131">
        <f t="shared" si="32"/>
        <v>-3.1252582577778729</v>
      </c>
      <c r="I244" s="131">
        <f t="shared" si="33"/>
        <v>0</v>
      </c>
      <c r="J244" s="70">
        <f t="shared" si="34"/>
        <v>123425.31341347042</v>
      </c>
      <c r="K244" s="70">
        <f t="shared" si="35"/>
        <v>130497.3641227081</v>
      </c>
    </row>
    <row r="245" spans="1:11">
      <c r="A245" s="2">
        <v>222</v>
      </c>
      <c r="B245" s="70">
        <f t="shared" si="28"/>
        <v>6022.5404157043886</v>
      </c>
      <c r="C245" s="71">
        <v>521</v>
      </c>
      <c r="D245" s="95">
        <f t="shared" si="29"/>
        <v>-3.6861520998864923E-2</v>
      </c>
      <c r="E245" s="131">
        <f t="shared" si="30"/>
        <v>-20.761568302704909</v>
      </c>
      <c r="F245" s="129">
        <f t="shared" si="31"/>
        <v>2168.1145496535801</v>
      </c>
      <c r="G245" s="132">
        <f t="shared" si="27"/>
        <v>-17.225045668960053</v>
      </c>
      <c r="H245" s="131">
        <f t="shared" si="32"/>
        <v>-47.847349080444587</v>
      </c>
      <c r="I245" s="131">
        <f t="shared" si="33"/>
        <v>0</v>
      </c>
      <c r="J245" s="70">
        <f t="shared" si="34"/>
        <v>122958.02272111156</v>
      </c>
      <c r="K245" s="70">
        <f t="shared" si="35"/>
        <v>130497.3641227081</v>
      </c>
    </row>
    <row r="246" spans="1:11">
      <c r="A246" s="2">
        <v>223</v>
      </c>
      <c r="B246" s="70">
        <f t="shared" si="28"/>
        <v>6049.6689761354892</v>
      </c>
      <c r="C246" s="71">
        <v>519</v>
      </c>
      <c r="D246" s="95">
        <f t="shared" si="29"/>
        <v>-7.3723041997729846E-2</v>
      </c>
      <c r="E246" s="131">
        <f t="shared" si="30"/>
        <v>-47.242305150217376</v>
      </c>
      <c r="F246" s="129">
        <f t="shared" si="31"/>
        <v>2177.880831408776</v>
      </c>
      <c r="G246" s="132">
        <f t="shared" si="27"/>
        <v>-43.705782516472517</v>
      </c>
      <c r="H246" s="131">
        <f t="shared" si="32"/>
        <v>-121.40495143464588</v>
      </c>
      <c r="I246" s="131">
        <f t="shared" si="33"/>
        <v>0</v>
      </c>
      <c r="J246" s="70">
        <f t="shared" si="34"/>
        <v>121772.34775892488</v>
      </c>
      <c r="K246" s="70">
        <f t="shared" si="35"/>
        <v>130497.3641227081</v>
      </c>
    </row>
    <row r="247" spans="1:11">
      <c r="A247" s="2">
        <v>224</v>
      </c>
      <c r="B247" s="70">
        <f t="shared" si="28"/>
        <v>6076.7975365665898</v>
      </c>
      <c r="C247" s="71">
        <v>512</v>
      </c>
      <c r="D247" s="95">
        <f t="shared" si="29"/>
        <v>-0.25803064699205447</v>
      </c>
      <c r="E247" s="131">
        <f t="shared" si="30"/>
        <v>-152.63647607113592</v>
      </c>
      <c r="F247" s="129">
        <f t="shared" si="31"/>
        <v>2187.6471131639723</v>
      </c>
      <c r="G247" s="132">
        <f t="shared" si="27"/>
        <v>-149.09995343739106</v>
      </c>
      <c r="H247" s="131">
        <f t="shared" si="32"/>
        <v>-414.16653732608626</v>
      </c>
      <c r="I247" s="131">
        <f t="shared" si="33"/>
        <v>0</v>
      </c>
      <c r="J247" s="70">
        <f t="shared" si="34"/>
        <v>117727.48066182429</v>
      </c>
      <c r="K247" s="70">
        <f t="shared" si="35"/>
        <v>130497.3641227081</v>
      </c>
    </row>
    <row r="248" spans="1:11">
      <c r="A248" s="2">
        <v>225</v>
      </c>
      <c r="B248" s="70">
        <f t="shared" si="28"/>
        <v>6103.9260969976904</v>
      </c>
      <c r="C248" s="71">
        <v>509</v>
      </c>
      <c r="D248" s="95">
        <f t="shared" si="29"/>
        <v>-0.11058456299659478</v>
      </c>
      <c r="E248" s="131">
        <f t="shared" si="30"/>
        <v>-131.61051953386533</v>
      </c>
      <c r="F248" s="129">
        <f t="shared" si="31"/>
        <v>2197.4133949191687</v>
      </c>
      <c r="G248" s="132">
        <f t="shared" si="27"/>
        <v>-128.07399690012048</v>
      </c>
      <c r="H248" s="131">
        <f t="shared" si="32"/>
        <v>-355.76110250033463</v>
      </c>
      <c r="I248" s="131">
        <f t="shared" si="33"/>
        <v>0</v>
      </c>
      <c r="J248" s="70">
        <f t="shared" si="34"/>
        <v>114253.01749726674</v>
      </c>
      <c r="K248" s="70">
        <f t="shared" si="35"/>
        <v>130497.3641227081</v>
      </c>
    </row>
    <row r="249" spans="1:11">
      <c r="A249" s="2">
        <v>226</v>
      </c>
      <c r="B249" s="70">
        <f t="shared" si="28"/>
        <v>6131.0546574287919</v>
      </c>
      <c r="C249" s="71">
        <v>507</v>
      </c>
      <c r="D249" s="95">
        <f t="shared" si="29"/>
        <v>-7.3723041997729846E-2</v>
      </c>
      <c r="E249" s="131">
        <f t="shared" si="30"/>
        <v>-102.6667807657976</v>
      </c>
      <c r="F249" s="129">
        <f t="shared" si="31"/>
        <v>2207.1796766743651</v>
      </c>
      <c r="G249" s="132">
        <f t="shared" si="27"/>
        <v>-99.130258132052745</v>
      </c>
      <c r="H249" s="131">
        <f t="shared" si="32"/>
        <v>-275.36182814459096</v>
      </c>
      <c r="I249" s="131">
        <f t="shared" si="33"/>
        <v>0</v>
      </c>
      <c r="J249" s="70">
        <f t="shared" si="34"/>
        <v>111563.75629898072</v>
      </c>
      <c r="K249" s="70">
        <f t="shared" si="35"/>
        <v>130497.3641227081</v>
      </c>
    </row>
    <row r="250" spans="1:11">
      <c r="A250" s="2">
        <v>227</v>
      </c>
      <c r="B250" s="70">
        <f t="shared" si="28"/>
        <v>6158.1832178598925</v>
      </c>
      <c r="C250" s="71">
        <v>504</v>
      </c>
      <c r="D250" s="95">
        <f t="shared" si="29"/>
        <v>-0.11058456299659478</v>
      </c>
      <c r="E250" s="131">
        <f t="shared" si="30"/>
        <v>-106.62567188119618</v>
      </c>
      <c r="F250" s="129">
        <f t="shared" si="31"/>
        <v>2216.9459584295614</v>
      </c>
      <c r="G250" s="132">
        <f t="shared" si="27"/>
        <v>-103.08914924745133</v>
      </c>
      <c r="H250" s="131">
        <f t="shared" si="32"/>
        <v>-286.35874790958701</v>
      </c>
      <c r="I250" s="131">
        <f t="shared" si="33"/>
        <v>0</v>
      </c>
      <c r="J250" s="70">
        <f t="shared" si="34"/>
        <v>108767.09608383046</v>
      </c>
      <c r="K250" s="70">
        <f t="shared" si="35"/>
        <v>130497.3641227081</v>
      </c>
    </row>
    <row r="251" spans="1:11">
      <c r="A251" s="2">
        <v>228</v>
      </c>
      <c r="B251" s="70">
        <f t="shared" si="28"/>
        <v>6185.3117782909931</v>
      </c>
      <c r="C251" s="71">
        <v>503</v>
      </c>
      <c r="D251" s="95">
        <f t="shared" si="29"/>
        <v>-3.6861520998864923E-2</v>
      </c>
      <c r="E251" s="131">
        <f t="shared" si="30"/>
        <v>-71.743596440030558</v>
      </c>
      <c r="F251" s="129">
        <f t="shared" si="31"/>
        <v>2226.7122401847578</v>
      </c>
      <c r="G251" s="132">
        <f t="shared" si="27"/>
        <v>-68.207073806285706</v>
      </c>
      <c r="H251" s="131">
        <f t="shared" si="32"/>
        <v>-189.46409390634918</v>
      </c>
      <c r="I251" s="131">
        <f t="shared" si="33"/>
        <v>0</v>
      </c>
      <c r="J251" s="70">
        <f t="shared" si="34"/>
        <v>106916.73636024808</v>
      </c>
      <c r="K251" s="70">
        <f t="shared" si="35"/>
        <v>130497.3641227081</v>
      </c>
    </row>
    <row r="252" spans="1:11">
      <c r="A252" s="2">
        <v>229</v>
      </c>
      <c r="B252" s="70">
        <f t="shared" si="28"/>
        <v>6212.4403387220946</v>
      </c>
      <c r="C252" s="71">
        <v>503</v>
      </c>
      <c r="D252" s="95">
        <f t="shared" si="29"/>
        <v>0</v>
      </c>
      <c r="E252" s="131">
        <f t="shared" si="30"/>
        <v>-35.871798220015279</v>
      </c>
      <c r="F252" s="129">
        <f t="shared" si="31"/>
        <v>2236.4785219399541</v>
      </c>
      <c r="G252" s="132">
        <f t="shared" si="27"/>
        <v>-32.33527558627042</v>
      </c>
      <c r="H252" s="131">
        <f t="shared" si="32"/>
        <v>-89.820209961862275</v>
      </c>
      <c r="I252" s="131">
        <f t="shared" si="33"/>
        <v>0</v>
      </c>
      <c r="J252" s="70">
        <f t="shared" si="34"/>
        <v>106039.52688244965</v>
      </c>
      <c r="K252" s="70">
        <f t="shared" si="35"/>
        <v>130497.3641227081</v>
      </c>
    </row>
    <row r="253" spans="1:11">
      <c r="A253" s="2">
        <v>230</v>
      </c>
      <c r="B253" s="70">
        <f t="shared" si="28"/>
        <v>6239.5688991531952</v>
      </c>
      <c r="C253" s="71">
        <v>503</v>
      </c>
      <c r="D253" s="95">
        <f t="shared" si="29"/>
        <v>0</v>
      </c>
      <c r="E253" s="131">
        <f t="shared" si="30"/>
        <v>-17.935899110007639</v>
      </c>
      <c r="F253" s="129">
        <f t="shared" si="31"/>
        <v>2246.2448036951505</v>
      </c>
      <c r="G253" s="132">
        <f t="shared" si="27"/>
        <v>-14.399376476262784</v>
      </c>
      <c r="H253" s="131">
        <f t="shared" si="32"/>
        <v>-39.998267989618846</v>
      </c>
      <c r="I253" s="131">
        <f t="shared" si="33"/>
        <v>0</v>
      </c>
      <c r="J253" s="70">
        <f t="shared" si="34"/>
        <v>105648.89252754318</v>
      </c>
      <c r="K253" s="70">
        <f t="shared" si="35"/>
        <v>130497.3641227081</v>
      </c>
    </row>
    <row r="254" spans="1:11">
      <c r="A254" s="2">
        <v>231</v>
      </c>
      <c r="B254" s="70">
        <f t="shared" si="28"/>
        <v>6266.6974595842958</v>
      </c>
      <c r="C254" s="71">
        <v>504</v>
      </c>
      <c r="D254" s="95">
        <f t="shared" si="29"/>
        <v>3.6861520998864923E-2</v>
      </c>
      <c r="E254" s="131">
        <f t="shared" si="30"/>
        <v>9.462810944428643</v>
      </c>
      <c r="F254" s="129">
        <f t="shared" si="31"/>
        <v>2256.0110854503464</v>
      </c>
      <c r="G254" s="132">
        <f t="shared" si="27"/>
        <v>12.999333578173498</v>
      </c>
      <c r="H254" s="131">
        <f t="shared" si="32"/>
        <v>36.10925993937083</v>
      </c>
      <c r="I254" s="131">
        <f t="shared" si="33"/>
        <v>36.10925993937083</v>
      </c>
      <c r="J254" s="70">
        <f t="shared" si="34"/>
        <v>106001.5457340827</v>
      </c>
      <c r="K254" s="70">
        <f t="shared" si="35"/>
        <v>130850.01732924761</v>
      </c>
    </row>
    <row r="255" spans="1:11">
      <c r="A255" s="2">
        <v>232</v>
      </c>
      <c r="B255" s="70">
        <f t="shared" si="28"/>
        <v>6293.8260200153964</v>
      </c>
      <c r="C255" s="71">
        <v>505</v>
      </c>
      <c r="D255" s="95">
        <f t="shared" si="29"/>
        <v>3.6861520998864923E-2</v>
      </c>
      <c r="E255" s="131">
        <f t="shared" si="30"/>
        <v>23.162165971646786</v>
      </c>
      <c r="F255" s="129">
        <f t="shared" si="31"/>
        <v>2265.7773672055428</v>
      </c>
      <c r="G255" s="132">
        <f t="shared" si="27"/>
        <v>26.698688605391641</v>
      </c>
      <c r="H255" s="131">
        <f t="shared" si="32"/>
        <v>74.163023903865664</v>
      </c>
      <c r="I255" s="131">
        <f t="shared" si="33"/>
        <v>74.163023903865664</v>
      </c>
      <c r="J255" s="70">
        <f t="shared" si="34"/>
        <v>106725.84272134521</v>
      </c>
      <c r="K255" s="70">
        <f t="shared" si="35"/>
        <v>131574.31431651011</v>
      </c>
    </row>
    <row r="256" spans="1:11">
      <c r="A256" s="2">
        <v>233</v>
      </c>
      <c r="B256" s="70">
        <f t="shared" si="28"/>
        <v>6320.9545804464979</v>
      </c>
      <c r="C256" s="71">
        <v>505</v>
      </c>
      <c r="D256" s="95">
        <f t="shared" si="29"/>
        <v>0</v>
      </c>
      <c r="E256" s="131">
        <f t="shared" si="30"/>
        <v>11.581082985823393</v>
      </c>
      <c r="F256" s="129">
        <f t="shared" si="31"/>
        <v>2275.5436489607391</v>
      </c>
      <c r="G256" s="132">
        <f t="shared" si="27"/>
        <v>15.117605619568248</v>
      </c>
      <c r="H256" s="131">
        <f t="shared" si="32"/>
        <v>41.993348943245131</v>
      </c>
      <c r="I256" s="131">
        <f t="shared" si="33"/>
        <v>41.993348943245131</v>
      </c>
      <c r="J256" s="70">
        <f t="shared" si="34"/>
        <v>107135.96159896921</v>
      </c>
      <c r="K256" s="70">
        <f t="shared" si="35"/>
        <v>131984.43319413412</v>
      </c>
    </row>
    <row r="257" spans="1:11">
      <c r="A257" s="2">
        <v>234</v>
      </c>
      <c r="B257" s="70">
        <f t="shared" si="28"/>
        <v>6348.0831408775985</v>
      </c>
      <c r="C257" s="71">
        <v>506</v>
      </c>
      <c r="D257" s="95">
        <f t="shared" si="29"/>
        <v>3.6861520998864923E-2</v>
      </c>
      <c r="E257" s="131">
        <f t="shared" si="30"/>
        <v>24.221301992344159</v>
      </c>
      <c r="F257" s="129">
        <f t="shared" si="31"/>
        <v>2285.3099307159355</v>
      </c>
      <c r="G257" s="132">
        <f t="shared" si="27"/>
        <v>27.757824626089015</v>
      </c>
      <c r="H257" s="131">
        <f t="shared" si="32"/>
        <v>77.105068405802811</v>
      </c>
      <c r="I257" s="131">
        <f t="shared" si="33"/>
        <v>77.105068405802811</v>
      </c>
      <c r="J257" s="70">
        <f t="shared" si="34"/>
        <v>107888.99142177397</v>
      </c>
      <c r="K257" s="70">
        <f t="shared" si="35"/>
        <v>132737.46301693888</v>
      </c>
    </row>
    <row r="258" spans="1:11">
      <c r="A258" s="2">
        <v>235</v>
      </c>
      <c r="B258" s="70">
        <f t="shared" si="28"/>
        <v>6375.211701308699</v>
      </c>
      <c r="C258" s="71">
        <v>506</v>
      </c>
      <c r="D258" s="95">
        <f t="shared" si="29"/>
        <v>0</v>
      </c>
      <c r="E258" s="131">
        <f t="shared" si="30"/>
        <v>12.11065099617208</v>
      </c>
      <c r="F258" s="129">
        <f t="shared" si="31"/>
        <v>2295.0762124711318</v>
      </c>
      <c r="G258" s="132">
        <f t="shared" si="27"/>
        <v>15.647173629916935</v>
      </c>
      <c r="H258" s="131">
        <f t="shared" si="32"/>
        <v>43.464371194213705</v>
      </c>
      <c r="I258" s="131">
        <f t="shared" si="33"/>
        <v>43.464371194213705</v>
      </c>
      <c r="J258" s="70">
        <f t="shared" si="34"/>
        <v>108313.47671716911</v>
      </c>
      <c r="K258" s="70">
        <f t="shared" si="35"/>
        <v>133161.94831233402</v>
      </c>
    </row>
    <row r="259" spans="1:11">
      <c r="A259" s="2">
        <v>236</v>
      </c>
      <c r="B259" s="70">
        <f t="shared" si="28"/>
        <v>6402.3402617397996</v>
      </c>
      <c r="C259" s="71">
        <v>506</v>
      </c>
      <c r="D259" s="95">
        <f t="shared" si="29"/>
        <v>0</v>
      </c>
      <c r="E259" s="131">
        <f t="shared" si="30"/>
        <v>6.0553254980860398</v>
      </c>
      <c r="F259" s="129">
        <f t="shared" si="31"/>
        <v>2304.8424942263277</v>
      </c>
      <c r="G259" s="132">
        <f t="shared" si="27"/>
        <v>9.5918481318308952</v>
      </c>
      <c r="H259" s="131">
        <f t="shared" si="32"/>
        <v>26.644022588419151</v>
      </c>
      <c r="I259" s="131">
        <f t="shared" si="33"/>
        <v>26.644022588419151</v>
      </c>
      <c r="J259" s="70">
        <f t="shared" si="34"/>
        <v>108573.68974885943</v>
      </c>
      <c r="K259" s="70">
        <f t="shared" si="35"/>
        <v>133422.16134402432</v>
      </c>
    </row>
    <row r="260" spans="1:11">
      <c r="A260" s="2">
        <v>237</v>
      </c>
      <c r="B260" s="70">
        <f t="shared" si="28"/>
        <v>6429.4688221709011</v>
      </c>
      <c r="C260" s="71">
        <v>506</v>
      </c>
      <c r="D260" s="95">
        <f t="shared" si="29"/>
        <v>0</v>
      </c>
      <c r="E260" s="131">
        <f t="shared" si="30"/>
        <v>3.0276627490430199</v>
      </c>
      <c r="F260" s="129">
        <f t="shared" si="31"/>
        <v>2314.6087759815246</v>
      </c>
      <c r="G260" s="132">
        <f t="shared" si="27"/>
        <v>6.5641853827878762</v>
      </c>
      <c r="H260" s="131">
        <f t="shared" si="32"/>
        <v>18.233848285521876</v>
      </c>
      <c r="I260" s="131">
        <f t="shared" si="33"/>
        <v>18.233848285521876</v>
      </c>
      <c r="J260" s="70">
        <f t="shared" si="34"/>
        <v>108751.76664869733</v>
      </c>
      <c r="K260" s="70">
        <f t="shared" si="35"/>
        <v>133600.23824386223</v>
      </c>
    </row>
    <row r="261" spans="1:11">
      <c r="A261" s="2">
        <v>238</v>
      </c>
      <c r="B261" s="70">
        <f t="shared" si="28"/>
        <v>6456.5973826020017</v>
      </c>
      <c r="C261" s="71">
        <v>505</v>
      </c>
      <c r="D261" s="95">
        <f t="shared" si="29"/>
        <v>-3.6861520998864923E-2</v>
      </c>
      <c r="E261" s="131">
        <f t="shared" si="30"/>
        <v>-16.916929124910954</v>
      </c>
      <c r="F261" s="129">
        <f t="shared" si="31"/>
        <v>2324.3750577367209</v>
      </c>
      <c r="G261" s="132">
        <f t="shared" si="27"/>
        <v>-13.380406491166099</v>
      </c>
      <c r="H261" s="131">
        <f t="shared" si="32"/>
        <v>-37.167795808794715</v>
      </c>
      <c r="I261" s="131">
        <f t="shared" si="33"/>
        <v>0</v>
      </c>
      <c r="J261" s="70">
        <f t="shared" si="34"/>
        <v>108388.77548260904</v>
      </c>
      <c r="K261" s="70">
        <f t="shared" si="35"/>
        <v>133600.23824386223</v>
      </c>
    </row>
    <row r="262" spans="1:11">
      <c r="A262" s="2">
        <v>239</v>
      </c>
      <c r="B262" s="70">
        <f t="shared" si="28"/>
        <v>6483.7259430331023</v>
      </c>
      <c r="C262" s="71">
        <v>503</v>
      </c>
      <c r="D262" s="95">
        <f t="shared" si="29"/>
        <v>-7.3723041997729846E-2</v>
      </c>
      <c r="E262" s="131">
        <f t="shared" si="30"/>
        <v>-45.319985561320401</v>
      </c>
      <c r="F262" s="129">
        <f t="shared" si="31"/>
        <v>2334.1413394919168</v>
      </c>
      <c r="G262" s="132">
        <f t="shared" si="27"/>
        <v>-41.783462927575542</v>
      </c>
      <c r="H262" s="131">
        <f t="shared" si="32"/>
        <v>-116.06517479882095</v>
      </c>
      <c r="I262" s="131">
        <f t="shared" si="33"/>
        <v>0</v>
      </c>
      <c r="J262" s="70">
        <f t="shared" si="34"/>
        <v>107255.25028355765</v>
      </c>
      <c r="K262" s="70">
        <f t="shared" si="35"/>
        <v>133600.23824386223</v>
      </c>
    </row>
    <row r="263" spans="1:11">
      <c r="A263" s="2">
        <v>240</v>
      </c>
      <c r="B263" s="70">
        <f t="shared" si="28"/>
        <v>6510.8545034642038</v>
      </c>
      <c r="C263" s="71">
        <v>498</v>
      </c>
      <c r="D263" s="95">
        <f t="shared" si="29"/>
        <v>-0.18430760499432464</v>
      </c>
      <c r="E263" s="131">
        <f t="shared" si="30"/>
        <v>-114.81379527782252</v>
      </c>
      <c r="F263" s="129">
        <f t="shared" si="31"/>
        <v>2343.9076212471136</v>
      </c>
      <c r="G263" s="132">
        <f t="shared" si="27"/>
        <v>-111.27727264407767</v>
      </c>
      <c r="H263" s="131">
        <f t="shared" si="32"/>
        <v>-309.10353512243796</v>
      </c>
      <c r="I263" s="131">
        <f t="shared" si="33"/>
        <v>0</v>
      </c>
      <c r="J263" s="70">
        <f t="shared" si="34"/>
        <v>104236.4580680247</v>
      </c>
      <c r="K263" s="70">
        <f t="shared" si="35"/>
        <v>133600.23824386223</v>
      </c>
    </row>
    <row r="264" spans="1:11">
      <c r="A264" s="2">
        <v>241</v>
      </c>
      <c r="B264" s="70">
        <f t="shared" si="28"/>
        <v>6537.9830638953044</v>
      </c>
      <c r="C264" s="71">
        <v>492</v>
      </c>
      <c r="D264" s="95">
        <f t="shared" si="29"/>
        <v>-0.22116912599318955</v>
      </c>
      <c r="E264" s="131">
        <f t="shared" si="30"/>
        <v>-167.99146063550603</v>
      </c>
      <c r="F264" s="129">
        <f t="shared" si="31"/>
        <v>2353.6739030023095</v>
      </c>
      <c r="G264" s="132">
        <f t="shared" si="27"/>
        <v>-164.45493800176118</v>
      </c>
      <c r="H264" s="131">
        <f t="shared" si="32"/>
        <v>-456.81927222711437</v>
      </c>
      <c r="I264" s="131">
        <f t="shared" si="33"/>
        <v>0</v>
      </c>
      <c r="J264" s="70">
        <f t="shared" si="34"/>
        <v>99775.032344250983</v>
      </c>
      <c r="K264" s="70">
        <f t="shared" si="35"/>
        <v>133600.23824386223</v>
      </c>
    </row>
    <row r="265" spans="1:11">
      <c r="A265" s="2">
        <v>242</v>
      </c>
      <c r="B265" s="70">
        <f t="shared" si="28"/>
        <v>6565.111624326405</v>
      </c>
      <c r="C265" s="71">
        <v>492</v>
      </c>
      <c r="D265" s="95">
        <f t="shared" si="29"/>
        <v>0</v>
      </c>
      <c r="E265" s="131">
        <f t="shared" si="30"/>
        <v>-83.995730317753015</v>
      </c>
      <c r="F265" s="129">
        <f t="shared" si="31"/>
        <v>2363.4401847575059</v>
      </c>
      <c r="G265" s="132">
        <f t="shared" si="27"/>
        <v>-80.459207684008163</v>
      </c>
      <c r="H265" s="131">
        <f t="shared" si="32"/>
        <v>-223.49779912224488</v>
      </c>
      <c r="I265" s="131">
        <f t="shared" si="33"/>
        <v>0</v>
      </c>
      <c r="J265" s="70">
        <f t="shared" si="34"/>
        <v>97592.289866356878</v>
      </c>
      <c r="K265" s="70">
        <f t="shared" si="35"/>
        <v>133600.23824386223</v>
      </c>
    </row>
    <row r="266" spans="1:11">
      <c r="A266" s="2">
        <v>243</v>
      </c>
      <c r="B266" s="70">
        <f t="shared" si="28"/>
        <v>6592.2401847575056</v>
      </c>
      <c r="C266" s="71">
        <v>490</v>
      </c>
      <c r="D266" s="95">
        <f t="shared" si="29"/>
        <v>-7.3723041997729846E-2</v>
      </c>
      <c r="E266" s="131">
        <f t="shared" si="30"/>
        <v>-78.859386157741426</v>
      </c>
      <c r="F266" s="129">
        <f t="shared" si="31"/>
        <v>2373.2064665127023</v>
      </c>
      <c r="G266" s="132">
        <f t="shared" si="27"/>
        <v>-75.322863523996574</v>
      </c>
      <c r="H266" s="131">
        <f t="shared" si="32"/>
        <v>-209.23017645554603</v>
      </c>
      <c r="I266" s="131">
        <f t="shared" si="33"/>
        <v>0</v>
      </c>
      <c r="J266" s="70">
        <f t="shared" si="34"/>
        <v>95548.889011402571</v>
      </c>
      <c r="K266" s="70">
        <f t="shared" si="35"/>
        <v>133600.23824386223</v>
      </c>
    </row>
    <row r="267" spans="1:11">
      <c r="A267" s="2">
        <v>244</v>
      </c>
      <c r="B267" s="70">
        <f t="shared" si="28"/>
        <v>6619.3687451886071</v>
      </c>
      <c r="C267" s="71">
        <v>486</v>
      </c>
      <c r="D267" s="95">
        <f t="shared" si="29"/>
        <v>-0.14744608399545969</v>
      </c>
      <c r="E267" s="131">
        <f t="shared" si="30"/>
        <v>-113.15273507660056</v>
      </c>
      <c r="F267" s="129">
        <f t="shared" si="31"/>
        <v>2382.9727482678986</v>
      </c>
      <c r="G267" s="132">
        <f t="shared" si="27"/>
        <v>-109.61621244285571</v>
      </c>
      <c r="H267" s="131">
        <f t="shared" si="32"/>
        <v>-304.48947900793252</v>
      </c>
      <c r="I267" s="131">
        <f t="shared" si="33"/>
        <v>0</v>
      </c>
      <c r="J267" s="70">
        <f t="shared" si="34"/>
        <v>92575.158967918178</v>
      </c>
      <c r="K267" s="70">
        <f t="shared" si="35"/>
        <v>133600.23824386223</v>
      </c>
    </row>
    <row r="268" spans="1:11">
      <c r="A268" s="2">
        <v>245</v>
      </c>
      <c r="B268" s="70">
        <f t="shared" si="28"/>
        <v>6646.4973056197077</v>
      </c>
      <c r="C268" s="71">
        <v>480</v>
      </c>
      <c r="D268" s="95">
        <f t="shared" si="29"/>
        <v>-0.22116912599318955</v>
      </c>
      <c r="E268" s="131">
        <f t="shared" si="30"/>
        <v>-167.16093053489504</v>
      </c>
      <c r="F268" s="129">
        <f t="shared" si="31"/>
        <v>2392.739030023095</v>
      </c>
      <c r="G268" s="132">
        <f t="shared" si="27"/>
        <v>-163.62440790115019</v>
      </c>
      <c r="H268" s="131">
        <f t="shared" si="32"/>
        <v>-454.51224416986162</v>
      </c>
      <c r="I268" s="131">
        <f t="shared" si="33"/>
        <v>0</v>
      </c>
      <c r="J268" s="70">
        <f t="shared" si="34"/>
        <v>88136.264330168735</v>
      </c>
      <c r="K268" s="70">
        <f t="shared" si="35"/>
        <v>133600.23824386223</v>
      </c>
    </row>
    <row r="269" spans="1:11">
      <c r="A269" s="2">
        <v>246</v>
      </c>
      <c r="B269" s="70">
        <f t="shared" si="28"/>
        <v>6673.6258660508083</v>
      </c>
      <c r="C269" s="71">
        <v>479</v>
      </c>
      <c r="D269" s="95">
        <f t="shared" si="29"/>
        <v>-3.6861520998864923E-2</v>
      </c>
      <c r="E269" s="131">
        <f t="shared" si="30"/>
        <v>-102.01122576687999</v>
      </c>
      <c r="F269" s="129">
        <f t="shared" si="31"/>
        <v>2402.5053117782909</v>
      </c>
      <c r="G269" s="132">
        <f t="shared" si="27"/>
        <v>-98.474703133135137</v>
      </c>
      <c r="H269" s="131">
        <f t="shared" si="32"/>
        <v>-273.54084203648648</v>
      </c>
      <c r="I269" s="131">
        <f t="shared" si="33"/>
        <v>0</v>
      </c>
      <c r="J269" s="70">
        <f t="shared" si="34"/>
        <v>85464.787395286767</v>
      </c>
      <c r="K269" s="70">
        <f t="shared" si="35"/>
        <v>133600.23824386223</v>
      </c>
    </row>
    <row r="270" spans="1:11">
      <c r="A270" s="2">
        <v>247</v>
      </c>
      <c r="B270" s="70">
        <f t="shared" si="28"/>
        <v>6700.7544264819098</v>
      </c>
      <c r="C270" s="71">
        <v>478</v>
      </c>
      <c r="D270" s="95">
        <f t="shared" si="29"/>
        <v>-3.6861520998864923E-2</v>
      </c>
      <c r="E270" s="131">
        <f t="shared" si="30"/>
        <v>-69.436373382872461</v>
      </c>
      <c r="F270" s="129">
        <f t="shared" si="31"/>
        <v>2412.2715935334877</v>
      </c>
      <c r="G270" s="132">
        <f t="shared" si="27"/>
        <v>-65.899850749127609</v>
      </c>
      <c r="H270" s="131">
        <f t="shared" si="32"/>
        <v>-183.05514096979891</v>
      </c>
      <c r="I270" s="131">
        <f t="shared" si="33"/>
        <v>0</v>
      </c>
      <c r="J270" s="70">
        <f t="shared" si="34"/>
        <v>83677.019311838536</v>
      </c>
      <c r="K270" s="70">
        <f t="shared" si="35"/>
        <v>133600.23824386223</v>
      </c>
    </row>
    <row r="271" spans="1:11">
      <c r="A271" s="2">
        <v>248</v>
      </c>
      <c r="B271" s="70">
        <f t="shared" si="28"/>
        <v>6727.8829869130104</v>
      </c>
      <c r="C271" s="71">
        <v>476</v>
      </c>
      <c r="D271" s="95">
        <f t="shared" si="29"/>
        <v>-7.3723041997729846E-2</v>
      </c>
      <c r="E271" s="131">
        <f t="shared" si="30"/>
        <v>-71.579707690301149</v>
      </c>
      <c r="F271" s="129">
        <f t="shared" si="31"/>
        <v>2422.0378752886841</v>
      </c>
      <c r="G271" s="132">
        <f t="shared" si="27"/>
        <v>-68.043185056556297</v>
      </c>
      <c r="H271" s="131">
        <f t="shared" si="32"/>
        <v>-189.00884737932304</v>
      </c>
      <c r="I271" s="131">
        <f t="shared" si="33"/>
        <v>0</v>
      </c>
      <c r="J271" s="70">
        <f t="shared" si="34"/>
        <v>81831.105654107174</v>
      </c>
      <c r="K271" s="70">
        <f t="shared" si="35"/>
        <v>133600.23824386223</v>
      </c>
    </row>
    <row r="272" spans="1:11">
      <c r="A272" s="2">
        <v>249</v>
      </c>
      <c r="B272" s="70">
        <f t="shared" si="28"/>
        <v>6755.011547344111</v>
      </c>
      <c r="C272" s="71">
        <v>475</v>
      </c>
      <c r="D272" s="95">
        <f t="shared" si="29"/>
        <v>-3.6861520998864923E-2</v>
      </c>
      <c r="E272" s="131">
        <f t="shared" si="30"/>
        <v>-54.220614344583041</v>
      </c>
      <c r="F272" s="129">
        <f t="shared" si="31"/>
        <v>2431.80415704388</v>
      </c>
      <c r="G272" s="132">
        <f t="shared" si="27"/>
        <v>-50.684091710838182</v>
      </c>
      <c r="H272" s="131">
        <f t="shared" si="32"/>
        <v>-140.78914364121718</v>
      </c>
      <c r="I272" s="131">
        <f t="shared" si="33"/>
        <v>0</v>
      </c>
      <c r="J272" s="70">
        <f t="shared" si="34"/>
        <v>80456.119209234239</v>
      </c>
      <c r="K272" s="70">
        <f t="shared" si="35"/>
        <v>133600.23824386223</v>
      </c>
    </row>
    <row r="273" spans="1:11">
      <c r="A273" s="2">
        <v>250</v>
      </c>
      <c r="B273" s="70">
        <f t="shared" si="28"/>
        <v>6782.1401077752116</v>
      </c>
      <c r="C273" s="71">
        <v>473</v>
      </c>
      <c r="D273" s="95">
        <f t="shared" si="29"/>
        <v>-7.3723041997729846E-2</v>
      </c>
      <c r="E273" s="131">
        <f t="shared" si="30"/>
        <v>-63.971828171156446</v>
      </c>
      <c r="F273" s="129">
        <f t="shared" si="31"/>
        <v>2441.5704387990763</v>
      </c>
      <c r="G273" s="132">
        <f t="shared" si="27"/>
        <v>-60.435305537411587</v>
      </c>
      <c r="H273" s="131">
        <f t="shared" si="32"/>
        <v>-167.87584871503219</v>
      </c>
      <c r="I273" s="131">
        <f t="shared" si="33"/>
        <v>0</v>
      </c>
      <c r="J273" s="70">
        <f t="shared" si="34"/>
        <v>78816.596370790532</v>
      </c>
      <c r="K273" s="70">
        <f t="shared" si="35"/>
        <v>133600.23824386223</v>
      </c>
    </row>
    <row r="274" spans="1:11">
      <c r="A274" s="2">
        <v>251</v>
      </c>
      <c r="B274" s="70">
        <f t="shared" si="28"/>
        <v>6809.2686682063131</v>
      </c>
      <c r="C274" s="71">
        <v>471</v>
      </c>
      <c r="D274" s="95">
        <f t="shared" si="29"/>
        <v>-7.3723041997729846E-2</v>
      </c>
      <c r="E274" s="131">
        <f t="shared" si="30"/>
        <v>-68.847435084443148</v>
      </c>
      <c r="F274" s="129">
        <f t="shared" si="31"/>
        <v>2451.3367205542727</v>
      </c>
      <c r="G274" s="132">
        <f t="shared" si="27"/>
        <v>-65.310912450698297</v>
      </c>
      <c r="H274" s="131">
        <f t="shared" si="32"/>
        <v>-181.41920125193971</v>
      </c>
      <c r="I274" s="131">
        <f t="shared" si="33"/>
        <v>0</v>
      </c>
      <c r="J274" s="70">
        <f t="shared" si="34"/>
        <v>77044.805335561425</v>
      </c>
      <c r="K274" s="70">
        <f t="shared" si="35"/>
        <v>133600.23824386223</v>
      </c>
    </row>
    <row r="275" spans="1:11">
      <c r="A275" s="2">
        <v>252</v>
      </c>
      <c r="B275" s="70">
        <f t="shared" si="28"/>
        <v>6836.3972286374137</v>
      </c>
      <c r="C275" s="71">
        <v>469</v>
      </c>
      <c r="D275" s="95">
        <f t="shared" si="29"/>
        <v>-7.3723041997729846E-2</v>
      </c>
      <c r="E275" s="131">
        <f t="shared" si="30"/>
        <v>-71.2852385410865</v>
      </c>
      <c r="F275" s="129">
        <f t="shared" si="31"/>
        <v>2461.103002309469</v>
      </c>
      <c r="G275" s="132">
        <f t="shared" si="27"/>
        <v>-67.748715907341648</v>
      </c>
      <c r="H275" s="131">
        <f t="shared" si="32"/>
        <v>-188.19087752039346</v>
      </c>
      <c r="I275" s="131">
        <f t="shared" si="33"/>
        <v>0</v>
      </c>
      <c r="J275" s="70">
        <f t="shared" si="34"/>
        <v>75206.880201939624</v>
      </c>
      <c r="K275" s="70">
        <f t="shared" si="35"/>
        <v>133600.23824386223</v>
      </c>
    </row>
    <row r="276" spans="1:11">
      <c r="A276" s="2">
        <v>253</v>
      </c>
      <c r="B276" s="70">
        <f t="shared" si="28"/>
        <v>6863.5257890685143</v>
      </c>
      <c r="C276" s="71">
        <v>468</v>
      </c>
      <c r="D276" s="95">
        <f t="shared" si="29"/>
        <v>-3.6861520998864923E-2</v>
      </c>
      <c r="E276" s="131">
        <f t="shared" si="30"/>
        <v>-54.073379769975716</v>
      </c>
      <c r="F276" s="129">
        <f t="shared" si="31"/>
        <v>2470.8692840646654</v>
      </c>
      <c r="G276" s="132">
        <f t="shared" si="27"/>
        <v>-50.536857136230857</v>
      </c>
      <c r="H276" s="131">
        <f t="shared" si="32"/>
        <v>-140.38015871175239</v>
      </c>
      <c r="I276" s="131">
        <f t="shared" si="33"/>
        <v>0</v>
      </c>
      <c r="J276" s="70">
        <f t="shared" si="34"/>
        <v>73835.88801912147</v>
      </c>
      <c r="K276" s="70">
        <f t="shared" si="35"/>
        <v>133600.23824386223</v>
      </c>
    </row>
    <row r="277" spans="1:11">
      <c r="A277" s="2">
        <v>254</v>
      </c>
      <c r="B277" s="70">
        <f t="shared" si="28"/>
        <v>6890.6543494996149</v>
      </c>
      <c r="C277" s="71">
        <v>468</v>
      </c>
      <c r="D277" s="95">
        <f t="shared" si="29"/>
        <v>0</v>
      </c>
      <c r="E277" s="131">
        <f t="shared" si="30"/>
        <v>-27.036689884987858</v>
      </c>
      <c r="F277" s="129">
        <f t="shared" si="31"/>
        <v>2480.6355658198613</v>
      </c>
      <c r="G277" s="132">
        <f t="shared" si="27"/>
        <v>-23.500167251243003</v>
      </c>
      <c r="H277" s="131">
        <f t="shared" si="32"/>
        <v>-65.278242364563894</v>
      </c>
      <c r="I277" s="131">
        <f t="shared" si="33"/>
        <v>0</v>
      </c>
      <c r="J277" s="70">
        <f t="shared" si="34"/>
        <v>73198.362311705147</v>
      </c>
      <c r="K277" s="70">
        <f t="shared" si="35"/>
        <v>133600.23824386223</v>
      </c>
    </row>
    <row r="278" spans="1:11">
      <c r="A278" s="2">
        <v>255</v>
      </c>
      <c r="B278" s="70">
        <f t="shared" si="28"/>
        <v>6917.7829099307164</v>
      </c>
      <c r="C278" s="71">
        <v>467</v>
      </c>
      <c r="D278" s="95">
        <f t="shared" si="29"/>
        <v>-3.6861520998864923E-2</v>
      </c>
      <c r="E278" s="131">
        <f t="shared" si="30"/>
        <v>-31.949105441926392</v>
      </c>
      <c r="F278" s="129">
        <f t="shared" si="31"/>
        <v>2490.4018475750581</v>
      </c>
      <c r="G278" s="132">
        <f t="shared" si="27"/>
        <v>-28.412582808181536</v>
      </c>
      <c r="H278" s="131">
        <f t="shared" si="32"/>
        <v>-78.923841133837598</v>
      </c>
      <c r="I278" s="131">
        <f t="shared" si="33"/>
        <v>0</v>
      </c>
      <c r="J278" s="70">
        <f t="shared" si="34"/>
        <v>72427.569841989738</v>
      </c>
      <c r="K278" s="70">
        <f t="shared" si="35"/>
        <v>133600.23824386223</v>
      </c>
    </row>
    <row r="279" spans="1:11">
      <c r="A279" s="2">
        <v>256</v>
      </c>
      <c r="B279" s="70">
        <f t="shared" si="28"/>
        <v>6944.911470361817</v>
      </c>
      <c r="C279" s="71">
        <v>467</v>
      </c>
      <c r="D279" s="95">
        <f t="shared" si="29"/>
        <v>0</v>
      </c>
      <c r="E279" s="131">
        <f t="shared" si="30"/>
        <v>-15.974552720963196</v>
      </c>
      <c r="F279" s="129">
        <f t="shared" si="31"/>
        <v>2500.168129330254</v>
      </c>
      <c r="G279" s="132">
        <f t="shared" ref="G279:G342" si="36">E279+$I$14</f>
        <v>-12.43803008721834</v>
      </c>
      <c r="H279" s="131">
        <f t="shared" si="32"/>
        <v>-34.5500835756065</v>
      </c>
      <c r="I279" s="131">
        <f t="shared" si="33"/>
        <v>0</v>
      </c>
      <c r="J279" s="70">
        <f t="shared" si="34"/>
        <v>72090.143991124787</v>
      </c>
      <c r="K279" s="70">
        <f t="shared" si="35"/>
        <v>133600.23824386223</v>
      </c>
    </row>
    <row r="280" spans="1:11">
      <c r="A280" s="2">
        <v>257</v>
      </c>
      <c r="B280" s="70">
        <f t="shared" ref="B280:B343" si="37">A280*$D$3</f>
        <v>6972.0400307929176</v>
      </c>
      <c r="C280" s="71">
        <v>460</v>
      </c>
      <c r="D280" s="95">
        <f t="shared" ref="D280:D343" si="38">(C280-C279)/$D$3</f>
        <v>-0.25803064699205447</v>
      </c>
      <c r="E280" s="131">
        <f t="shared" ref="E280:E343" si="39">($M$3*$M$2*D280+E279)/2</f>
        <v>-137.00259985650882</v>
      </c>
      <c r="F280" s="129">
        <f t="shared" ref="F280:F343" si="40">B280/$D$13</f>
        <v>2509.9344110854504</v>
      </c>
      <c r="G280" s="132">
        <f t="shared" si="36"/>
        <v>-133.46607722276397</v>
      </c>
      <c r="H280" s="131">
        <f t="shared" ref="H280:H343" si="41">G280*$D$13</f>
        <v>-370.73910339656658</v>
      </c>
      <c r="I280" s="131">
        <f t="shared" ref="I280:I343" si="42">IF(H280&gt;0,H280,0)</f>
        <v>0</v>
      </c>
      <c r="J280" s="70">
        <f t="shared" ref="J280:J343" si="43">H280*$D$14+J279</f>
        <v>68469.401449685058</v>
      </c>
      <c r="K280" s="70">
        <f t="shared" ref="K280:K343" si="44">I280*$D$14+K279</f>
        <v>133600.23824386223</v>
      </c>
    </row>
    <row r="281" spans="1:11">
      <c r="A281" s="2">
        <v>258</v>
      </c>
      <c r="B281" s="70">
        <f t="shared" si="37"/>
        <v>6999.1685912240191</v>
      </c>
      <c r="C281" s="71">
        <v>456</v>
      </c>
      <c r="D281" s="95">
        <f t="shared" si="38"/>
        <v>-0.14744608399545969</v>
      </c>
      <c r="E281" s="131">
        <f t="shared" si="39"/>
        <v>-142.22434192598428</v>
      </c>
      <c r="F281" s="129">
        <f t="shared" si="40"/>
        <v>2519.7006928406468</v>
      </c>
      <c r="G281" s="132">
        <f t="shared" si="36"/>
        <v>-138.68781929223942</v>
      </c>
      <c r="H281" s="131">
        <f t="shared" si="41"/>
        <v>-385.24394247844282</v>
      </c>
      <c r="I281" s="131">
        <f t="shared" si="42"/>
        <v>0</v>
      </c>
      <c r="J281" s="70">
        <f t="shared" si="43"/>
        <v>64707.000562957946</v>
      </c>
      <c r="K281" s="70">
        <f t="shared" si="44"/>
        <v>133600.23824386223</v>
      </c>
    </row>
    <row r="282" spans="1:11">
      <c r="A282" s="2">
        <v>259</v>
      </c>
      <c r="B282" s="70">
        <f t="shared" si="37"/>
        <v>7026.2971516551197</v>
      </c>
      <c r="C282" s="71">
        <v>451</v>
      </c>
      <c r="D282" s="95">
        <f t="shared" si="38"/>
        <v>-0.18430760499432464</v>
      </c>
      <c r="E282" s="131">
        <f t="shared" si="39"/>
        <v>-163.26597346015444</v>
      </c>
      <c r="F282" s="129">
        <f t="shared" si="40"/>
        <v>2529.4669745958431</v>
      </c>
      <c r="G282" s="132">
        <f t="shared" si="36"/>
        <v>-159.72945082640959</v>
      </c>
      <c r="H282" s="131">
        <f t="shared" si="41"/>
        <v>-443.69291896224883</v>
      </c>
      <c r="I282" s="131">
        <f t="shared" si="42"/>
        <v>0</v>
      </c>
      <c r="J282" s="70">
        <f t="shared" si="43"/>
        <v>60373.77050358714</v>
      </c>
      <c r="K282" s="70">
        <f t="shared" si="44"/>
        <v>133600.23824386223</v>
      </c>
    </row>
    <row r="283" spans="1:11">
      <c r="A283" s="2">
        <v>260</v>
      </c>
      <c r="B283" s="70">
        <f t="shared" si="37"/>
        <v>7053.4257120862203</v>
      </c>
      <c r="C283" s="71">
        <v>448</v>
      </c>
      <c r="D283" s="95">
        <f t="shared" si="38"/>
        <v>-0.11058456299659478</v>
      </c>
      <c r="E283" s="131">
        <f t="shared" si="39"/>
        <v>-136.92526822837459</v>
      </c>
      <c r="F283" s="129">
        <f t="shared" si="40"/>
        <v>2539.2332563510395</v>
      </c>
      <c r="G283" s="132">
        <f t="shared" si="36"/>
        <v>-133.38874559462974</v>
      </c>
      <c r="H283" s="131">
        <f t="shared" si="41"/>
        <v>-370.52429331841591</v>
      </c>
      <c r="I283" s="131">
        <f t="shared" si="42"/>
        <v>0</v>
      </c>
      <c r="J283" s="70">
        <f t="shared" si="43"/>
        <v>56755.125857894491</v>
      </c>
      <c r="K283" s="70">
        <f t="shared" si="44"/>
        <v>133600.23824386223</v>
      </c>
    </row>
    <row r="284" spans="1:11">
      <c r="A284" s="2">
        <v>261</v>
      </c>
      <c r="B284" s="70">
        <f t="shared" si="37"/>
        <v>7080.5542725173209</v>
      </c>
      <c r="C284" s="71">
        <v>442</v>
      </c>
      <c r="D284" s="95">
        <f t="shared" si="38"/>
        <v>-0.22116912599318955</v>
      </c>
      <c r="E284" s="131">
        <f t="shared" si="39"/>
        <v>-179.04719711078207</v>
      </c>
      <c r="F284" s="129">
        <f t="shared" si="40"/>
        <v>2548.9995381062358</v>
      </c>
      <c r="G284" s="132">
        <f t="shared" si="36"/>
        <v>-175.51067447703721</v>
      </c>
      <c r="H284" s="131">
        <f t="shared" si="41"/>
        <v>-487.52965132510337</v>
      </c>
      <c r="I284" s="131">
        <f t="shared" si="42"/>
        <v>0</v>
      </c>
      <c r="J284" s="70">
        <f t="shared" si="43"/>
        <v>51993.773919040919</v>
      </c>
      <c r="K284" s="70">
        <f t="shared" si="44"/>
        <v>133600.23824386223</v>
      </c>
    </row>
    <row r="285" spans="1:11">
      <c r="A285" s="2">
        <v>262</v>
      </c>
      <c r="B285" s="70">
        <f t="shared" si="37"/>
        <v>7107.6828329484224</v>
      </c>
      <c r="C285" s="71">
        <v>437</v>
      </c>
      <c r="D285" s="95">
        <f t="shared" si="38"/>
        <v>-0.18430760499432464</v>
      </c>
      <c r="E285" s="131">
        <f t="shared" si="39"/>
        <v>-181.67740105255336</v>
      </c>
      <c r="F285" s="129">
        <f t="shared" si="40"/>
        <v>2558.7658198614322</v>
      </c>
      <c r="G285" s="132">
        <f t="shared" si="36"/>
        <v>-178.14087841880851</v>
      </c>
      <c r="H285" s="131">
        <f t="shared" si="41"/>
        <v>-494.83577338557916</v>
      </c>
      <c r="I285" s="131">
        <f t="shared" si="42"/>
        <v>0</v>
      </c>
      <c r="J285" s="70">
        <f t="shared" si="43"/>
        <v>47161.068333606883</v>
      </c>
      <c r="K285" s="70">
        <f t="shared" si="44"/>
        <v>133600.23824386223</v>
      </c>
    </row>
    <row r="286" spans="1:11">
      <c r="A286" s="2">
        <v>263</v>
      </c>
      <c r="B286" s="70">
        <f t="shared" si="37"/>
        <v>7134.811393379523</v>
      </c>
      <c r="C286" s="71">
        <v>436</v>
      </c>
      <c r="D286" s="95">
        <f t="shared" si="38"/>
        <v>-3.6861520998864923E-2</v>
      </c>
      <c r="E286" s="131">
        <f t="shared" si="39"/>
        <v>-109.26946102570915</v>
      </c>
      <c r="F286" s="129">
        <f t="shared" si="40"/>
        <v>2568.5321016166286</v>
      </c>
      <c r="G286" s="132">
        <f t="shared" si="36"/>
        <v>-105.7329383919643</v>
      </c>
      <c r="H286" s="131">
        <f t="shared" si="41"/>
        <v>-293.70260664434528</v>
      </c>
      <c r="I286" s="131">
        <f t="shared" si="42"/>
        <v>0</v>
      </c>
      <c r="J286" s="70">
        <f t="shared" si="43"/>
        <v>44292.685924882615</v>
      </c>
      <c r="K286" s="70">
        <f t="shared" si="44"/>
        <v>133600.23824386223</v>
      </c>
    </row>
    <row r="287" spans="1:11">
      <c r="A287" s="2">
        <v>264</v>
      </c>
      <c r="B287" s="70">
        <f t="shared" si="37"/>
        <v>7161.9399538106236</v>
      </c>
      <c r="C287" s="71">
        <v>433</v>
      </c>
      <c r="D287" s="95">
        <f t="shared" si="38"/>
        <v>-0.11058456299659478</v>
      </c>
      <c r="E287" s="131">
        <f t="shared" si="39"/>
        <v>-109.92701201115196</v>
      </c>
      <c r="F287" s="129">
        <f t="shared" si="40"/>
        <v>2578.2983833718245</v>
      </c>
      <c r="G287" s="132">
        <f t="shared" si="36"/>
        <v>-106.39048937740711</v>
      </c>
      <c r="H287" s="131">
        <f t="shared" si="41"/>
        <v>-295.5291371594642</v>
      </c>
      <c r="I287" s="131">
        <f t="shared" si="42"/>
        <v>0</v>
      </c>
      <c r="J287" s="70">
        <f t="shared" si="43"/>
        <v>41406.465104513234</v>
      </c>
      <c r="K287" s="70">
        <f t="shared" si="44"/>
        <v>133600.23824386223</v>
      </c>
    </row>
    <row r="288" spans="1:11">
      <c r="A288" s="2">
        <v>265</v>
      </c>
      <c r="B288" s="70">
        <f t="shared" si="37"/>
        <v>7189.0685142417242</v>
      </c>
      <c r="C288" s="71">
        <v>432</v>
      </c>
      <c r="D288" s="95">
        <f t="shared" si="38"/>
        <v>-3.6861520998864923E-2</v>
      </c>
      <c r="E288" s="131">
        <f t="shared" si="39"/>
        <v>-73.394266505008446</v>
      </c>
      <c r="F288" s="129">
        <f t="shared" si="40"/>
        <v>2588.0646651270208</v>
      </c>
      <c r="G288" s="132">
        <f t="shared" si="36"/>
        <v>-69.857743871263594</v>
      </c>
      <c r="H288" s="131">
        <f t="shared" si="41"/>
        <v>-194.04928853128774</v>
      </c>
      <c r="I288" s="131">
        <f t="shared" si="42"/>
        <v>0</v>
      </c>
      <c r="J288" s="70">
        <f t="shared" si="43"/>
        <v>39511.325078321293</v>
      </c>
      <c r="K288" s="70">
        <f t="shared" si="44"/>
        <v>133600.23824386223</v>
      </c>
    </row>
    <row r="289" spans="1:11">
      <c r="A289" s="2">
        <v>266</v>
      </c>
      <c r="B289" s="70">
        <f t="shared" si="37"/>
        <v>7216.1970746728257</v>
      </c>
      <c r="C289" s="71">
        <v>430</v>
      </c>
      <c r="D289" s="95">
        <f t="shared" si="38"/>
        <v>-7.3723041997729846E-2</v>
      </c>
      <c r="E289" s="131">
        <f t="shared" si="39"/>
        <v>-73.558654251369148</v>
      </c>
      <c r="F289" s="129">
        <f t="shared" si="40"/>
        <v>2597.8309468822172</v>
      </c>
      <c r="G289" s="132">
        <f t="shared" si="36"/>
        <v>-70.022131617624296</v>
      </c>
      <c r="H289" s="131">
        <f t="shared" si="41"/>
        <v>-194.50592116006749</v>
      </c>
      <c r="I289" s="131">
        <f t="shared" si="42"/>
        <v>0</v>
      </c>
      <c r="J289" s="70">
        <f t="shared" si="43"/>
        <v>37611.725449218073</v>
      </c>
      <c r="K289" s="70">
        <f t="shared" si="44"/>
        <v>133600.23824386223</v>
      </c>
    </row>
    <row r="290" spans="1:11">
      <c r="A290" s="2">
        <v>267</v>
      </c>
      <c r="B290" s="70">
        <f t="shared" si="37"/>
        <v>7243.3256351039263</v>
      </c>
      <c r="C290" s="71">
        <v>424</v>
      </c>
      <c r="D290" s="95">
        <f t="shared" si="38"/>
        <v>-0.22116912599318955</v>
      </c>
      <c r="E290" s="131">
        <f t="shared" si="39"/>
        <v>-147.36389012227934</v>
      </c>
      <c r="F290" s="129">
        <f t="shared" si="40"/>
        <v>2607.5972286374135</v>
      </c>
      <c r="G290" s="132">
        <f t="shared" si="36"/>
        <v>-143.82736748853449</v>
      </c>
      <c r="H290" s="131">
        <f t="shared" si="41"/>
        <v>-399.52046524592913</v>
      </c>
      <c r="I290" s="131">
        <f t="shared" si="42"/>
        <v>0</v>
      </c>
      <c r="J290" s="70">
        <f t="shared" si="43"/>
        <v>33709.896018659216</v>
      </c>
      <c r="K290" s="70">
        <f t="shared" si="44"/>
        <v>133600.23824386223</v>
      </c>
    </row>
    <row r="291" spans="1:11">
      <c r="A291" s="2">
        <v>268</v>
      </c>
      <c r="B291" s="70">
        <f t="shared" si="37"/>
        <v>7270.4541955350269</v>
      </c>
      <c r="C291" s="71">
        <v>423</v>
      </c>
      <c r="D291" s="95">
        <f t="shared" si="38"/>
        <v>-3.6861520998864923E-2</v>
      </c>
      <c r="E291" s="131">
        <f t="shared" si="39"/>
        <v>-92.112705560572138</v>
      </c>
      <c r="F291" s="129">
        <f t="shared" si="40"/>
        <v>2617.3635103926099</v>
      </c>
      <c r="G291" s="132">
        <f t="shared" si="36"/>
        <v>-88.576182926827286</v>
      </c>
      <c r="H291" s="131">
        <f t="shared" si="41"/>
        <v>-246.04495257452024</v>
      </c>
      <c r="I291" s="131">
        <f t="shared" si="42"/>
        <v>0</v>
      </c>
      <c r="J291" s="70">
        <f t="shared" si="43"/>
        <v>31306.951687372537</v>
      </c>
      <c r="K291" s="70">
        <f t="shared" si="44"/>
        <v>133600.23824386223</v>
      </c>
    </row>
    <row r="292" spans="1:11">
      <c r="A292" s="2">
        <v>269</v>
      </c>
      <c r="B292" s="70">
        <f t="shared" si="37"/>
        <v>7297.5827559661284</v>
      </c>
      <c r="C292" s="71">
        <v>421</v>
      </c>
      <c r="D292" s="95">
        <f t="shared" si="38"/>
        <v>-7.3723041997729846E-2</v>
      </c>
      <c r="E292" s="131">
        <f t="shared" si="39"/>
        <v>-82.917873779150995</v>
      </c>
      <c r="F292" s="129">
        <f t="shared" si="40"/>
        <v>2627.1297921478063</v>
      </c>
      <c r="G292" s="132">
        <f t="shared" si="36"/>
        <v>-79.381351145406143</v>
      </c>
      <c r="H292" s="131">
        <f t="shared" si="41"/>
        <v>-220.50375318168372</v>
      </c>
      <c r="I292" s="131">
        <f t="shared" si="42"/>
        <v>0</v>
      </c>
      <c r="J292" s="70">
        <f t="shared" si="43"/>
        <v>29153.449905721951</v>
      </c>
      <c r="K292" s="70">
        <f t="shared" si="44"/>
        <v>133600.23824386223</v>
      </c>
    </row>
    <row r="293" spans="1:11">
      <c r="A293" s="2">
        <v>270</v>
      </c>
      <c r="B293" s="70">
        <f t="shared" si="37"/>
        <v>7324.711316397229</v>
      </c>
      <c r="C293" s="71">
        <v>418</v>
      </c>
      <c r="D293" s="95">
        <f t="shared" si="38"/>
        <v>-0.11058456299659478</v>
      </c>
      <c r="E293" s="131">
        <f t="shared" si="39"/>
        <v>-96.751218387872882</v>
      </c>
      <c r="F293" s="129">
        <f t="shared" si="40"/>
        <v>2636.8960739030026</v>
      </c>
      <c r="G293" s="132">
        <f t="shared" si="36"/>
        <v>-93.21469575412803</v>
      </c>
      <c r="H293" s="131">
        <f t="shared" si="41"/>
        <v>-258.92971042813343</v>
      </c>
      <c r="I293" s="131">
        <f t="shared" si="42"/>
        <v>0</v>
      </c>
      <c r="J293" s="70">
        <f t="shared" si="43"/>
        <v>26624.669398889408</v>
      </c>
      <c r="K293" s="70">
        <f t="shared" si="44"/>
        <v>133600.23824386223</v>
      </c>
    </row>
    <row r="294" spans="1:11">
      <c r="A294" s="2">
        <v>271</v>
      </c>
      <c r="B294" s="70">
        <f t="shared" si="37"/>
        <v>7351.8398768283296</v>
      </c>
      <c r="C294" s="71">
        <v>414</v>
      </c>
      <c r="D294" s="95">
        <f t="shared" si="38"/>
        <v>-0.14744608399545969</v>
      </c>
      <c r="E294" s="131">
        <f t="shared" si="39"/>
        <v>-122.09865119166629</v>
      </c>
      <c r="F294" s="129">
        <f t="shared" si="40"/>
        <v>2646.6623556581985</v>
      </c>
      <c r="G294" s="132">
        <f t="shared" si="36"/>
        <v>-118.56212855792144</v>
      </c>
      <c r="H294" s="131">
        <f t="shared" si="41"/>
        <v>-329.33924599422619</v>
      </c>
      <c r="I294" s="131">
        <f t="shared" si="42"/>
        <v>0</v>
      </c>
      <c r="J294" s="70">
        <f t="shared" si="43"/>
        <v>23408.249529465887</v>
      </c>
      <c r="K294" s="70">
        <f t="shared" si="44"/>
        <v>133600.23824386223</v>
      </c>
    </row>
    <row r="295" spans="1:11">
      <c r="A295" s="2">
        <v>272</v>
      </c>
      <c r="B295" s="70">
        <f t="shared" si="37"/>
        <v>7378.9684372594302</v>
      </c>
      <c r="C295" s="71">
        <v>413</v>
      </c>
      <c r="D295" s="95">
        <f t="shared" si="38"/>
        <v>-3.6861520998864923E-2</v>
      </c>
      <c r="E295" s="131">
        <f t="shared" si="39"/>
        <v>-79.480086095265605</v>
      </c>
      <c r="F295" s="129">
        <f t="shared" si="40"/>
        <v>2656.4286374133949</v>
      </c>
      <c r="G295" s="132">
        <f t="shared" si="36"/>
        <v>-75.943563461520753</v>
      </c>
      <c r="H295" s="131">
        <f t="shared" si="41"/>
        <v>-210.95434294866874</v>
      </c>
      <c r="I295" s="131">
        <f t="shared" si="42"/>
        <v>0</v>
      </c>
      <c r="J295" s="70">
        <f t="shared" si="43"/>
        <v>21348.009978746879</v>
      </c>
      <c r="K295" s="70">
        <f t="shared" si="44"/>
        <v>133600.23824386223</v>
      </c>
    </row>
    <row r="296" spans="1:11">
      <c r="A296" s="2">
        <v>273</v>
      </c>
      <c r="B296" s="70">
        <f t="shared" si="37"/>
        <v>7406.0969976905317</v>
      </c>
      <c r="C296" s="71">
        <v>413</v>
      </c>
      <c r="D296" s="95">
        <f t="shared" si="38"/>
        <v>0</v>
      </c>
      <c r="E296" s="131">
        <f t="shared" si="39"/>
        <v>-39.740043047632803</v>
      </c>
      <c r="F296" s="129">
        <f t="shared" si="40"/>
        <v>2666.1949191685917</v>
      </c>
      <c r="G296" s="132">
        <f t="shared" si="36"/>
        <v>-36.203520413887944</v>
      </c>
      <c r="H296" s="131">
        <f t="shared" si="41"/>
        <v>-100.56533448302206</v>
      </c>
      <c r="I296" s="131">
        <f t="shared" si="42"/>
        <v>0</v>
      </c>
      <c r="J296" s="70">
        <f t="shared" si="43"/>
        <v>20365.860587380128</v>
      </c>
      <c r="K296" s="70">
        <f t="shared" si="44"/>
        <v>133600.23824386223</v>
      </c>
    </row>
    <row r="297" spans="1:11">
      <c r="A297" s="2">
        <v>274</v>
      </c>
      <c r="B297" s="70">
        <f t="shared" si="37"/>
        <v>7433.2255581216323</v>
      </c>
      <c r="C297" s="71">
        <v>413</v>
      </c>
      <c r="D297" s="95">
        <f t="shared" si="38"/>
        <v>0</v>
      </c>
      <c r="E297" s="131">
        <f t="shared" si="39"/>
        <v>-19.870021523816401</v>
      </c>
      <c r="F297" s="129">
        <f t="shared" si="40"/>
        <v>2675.9612009237876</v>
      </c>
      <c r="G297" s="132">
        <f t="shared" si="36"/>
        <v>-16.333498890071546</v>
      </c>
      <c r="H297" s="131">
        <f t="shared" si="41"/>
        <v>-45.370830250198736</v>
      </c>
      <c r="I297" s="131">
        <f t="shared" si="42"/>
        <v>0</v>
      </c>
      <c r="J297" s="70">
        <f t="shared" si="43"/>
        <v>19922.756275689502</v>
      </c>
      <c r="K297" s="70">
        <f t="shared" si="44"/>
        <v>133600.23824386223</v>
      </c>
    </row>
    <row r="298" spans="1:11">
      <c r="A298" s="2">
        <v>275</v>
      </c>
      <c r="B298" s="70">
        <f t="shared" si="37"/>
        <v>7460.3541185527329</v>
      </c>
      <c r="C298" s="71">
        <v>412</v>
      </c>
      <c r="D298" s="95">
        <f t="shared" si="38"/>
        <v>-3.6861520998864923E-2</v>
      </c>
      <c r="E298" s="131">
        <f t="shared" si="39"/>
        <v>-28.365771261340662</v>
      </c>
      <c r="F298" s="129">
        <f t="shared" si="40"/>
        <v>2685.727482678984</v>
      </c>
      <c r="G298" s="132">
        <f t="shared" si="36"/>
        <v>-24.829248627595806</v>
      </c>
      <c r="H298" s="131">
        <f t="shared" si="41"/>
        <v>-68.970135076655012</v>
      </c>
      <c r="I298" s="131">
        <f t="shared" si="42"/>
        <v>0</v>
      </c>
      <c r="J298" s="70">
        <f t="shared" si="43"/>
        <v>19249.174503836941</v>
      </c>
      <c r="K298" s="70">
        <f t="shared" si="44"/>
        <v>133600.23824386223</v>
      </c>
    </row>
    <row r="299" spans="1:11">
      <c r="A299" s="2">
        <v>276</v>
      </c>
      <c r="B299" s="70">
        <f t="shared" si="37"/>
        <v>7487.4826789838344</v>
      </c>
      <c r="C299" s="71">
        <v>412</v>
      </c>
      <c r="D299" s="95">
        <f t="shared" si="38"/>
        <v>0</v>
      </c>
      <c r="E299" s="131">
        <f t="shared" si="39"/>
        <v>-14.182885630670331</v>
      </c>
      <c r="F299" s="129">
        <f t="shared" si="40"/>
        <v>2695.4937644341803</v>
      </c>
      <c r="G299" s="132">
        <f t="shared" si="36"/>
        <v>-10.646362996925475</v>
      </c>
      <c r="H299" s="131">
        <f t="shared" si="41"/>
        <v>-29.573230547015207</v>
      </c>
      <c r="I299" s="131">
        <f t="shared" si="42"/>
        <v>0</v>
      </c>
      <c r="J299" s="70">
        <f t="shared" si="43"/>
        <v>18960.354001903412</v>
      </c>
      <c r="K299" s="70">
        <f t="shared" si="44"/>
        <v>133600.23824386223</v>
      </c>
    </row>
    <row r="300" spans="1:11">
      <c r="A300" s="2">
        <v>277</v>
      </c>
      <c r="B300" s="70">
        <f t="shared" si="37"/>
        <v>7514.611239414935</v>
      </c>
      <c r="C300" s="71">
        <v>412</v>
      </c>
      <c r="D300" s="95">
        <f t="shared" si="38"/>
        <v>0</v>
      </c>
      <c r="E300" s="131">
        <f t="shared" si="39"/>
        <v>-7.0914428153351654</v>
      </c>
      <c r="F300" s="129">
        <f t="shared" si="40"/>
        <v>2705.2600461893767</v>
      </c>
      <c r="G300" s="132">
        <f t="shared" si="36"/>
        <v>-3.5549201815903095</v>
      </c>
      <c r="H300" s="131">
        <f t="shared" si="41"/>
        <v>-9.8747782821953045</v>
      </c>
      <c r="I300" s="131">
        <f t="shared" si="42"/>
        <v>0</v>
      </c>
      <c r="J300" s="70">
        <f t="shared" si="43"/>
        <v>18863.9141349294</v>
      </c>
      <c r="K300" s="70">
        <f t="shared" si="44"/>
        <v>133600.23824386223</v>
      </c>
    </row>
    <row r="301" spans="1:11">
      <c r="A301" s="2">
        <v>278</v>
      </c>
      <c r="B301" s="70">
        <f t="shared" si="37"/>
        <v>7541.7397998460356</v>
      </c>
      <c r="C301" s="71">
        <v>411</v>
      </c>
      <c r="D301" s="95">
        <f t="shared" si="38"/>
        <v>-3.6861520998864923E-2</v>
      </c>
      <c r="E301" s="131">
        <f t="shared" si="39"/>
        <v>-21.976481907100045</v>
      </c>
      <c r="F301" s="129">
        <f t="shared" si="40"/>
        <v>2715.026327944573</v>
      </c>
      <c r="G301" s="132">
        <f t="shared" si="36"/>
        <v>-18.439959273355189</v>
      </c>
      <c r="H301" s="131">
        <f t="shared" si="41"/>
        <v>-51.222109092653298</v>
      </c>
      <c r="I301" s="131">
        <f t="shared" si="42"/>
        <v>0</v>
      </c>
      <c r="J301" s="70">
        <f t="shared" si="43"/>
        <v>18363.664585435145</v>
      </c>
      <c r="K301" s="70">
        <f t="shared" si="44"/>
        <v>133600.23824386223</v>
      </c>
    </row>
    <row r="302" spans="1:11">
      <c r="A302" s="2">
        <v>279</v>
      </c>
      <c r="B302" s="70">
        <f t="shared" si="37"/>
        <v>7568.8683602771362</v>
      </c>
      <c r="C302" s="71">
        <v>411</v>
      </c>
      <c r="D302" s="95">
        <f t="shared" si="38"/>
        <v>0</v>
      </c>
      <c r="E302" s="131">
        <f t="shared" si="39"/>
        <v>-10.988240953550022</v>
      </c>
      <c r="F302" s="129">
        <f t="shared" si="40"/>
        <v>2724.7926096997689</v>
      </c>
      <c r="G302" s="132">
        <f t="shared" si="36"/>
        <v>-7.4517183198051669</v>
      </c>
      <c r="H302" s="131">
        <f t="shared" si="41"/>
        <v>-20.69921755501435</v>
      </c>
      <c r="I302" s="131">
        <f t="shared" si="42"/>
        <v>0</v>
      </c>
      <c r="J302" s="70">
        <f t="shared" si="43"/>
        <v>18161.51019468077</v>
      </c>
      <c r="K302" s="70">
        <f t="shared" si="44"/>
        <v>133600.23824386223</v>
      </c>
    </row>
    <row r="303" spans="1:11">
      <c r="A303" s="2">
        <v>280</v>
      </c>
      <c r="B303" s="70">
        <f t="shared" si="37"/>
        <v>7595.9969207082377</v>
      </c>
      <c r="C303" s="71">
        <v>409</v>
      </c>
      <c r="D303" s="95">
        <f t="shared" si="38"/>
        <v>-7.3723041997729846E-2</v>
      </c>
      <c r="E303" s="131">
        <f t="shared" si="39"/>
        <v>-42.355641475639935</v>
      </c>
      <c r="F303" s="129">
        <f t="shared" si="40"/>
        <v>2734.5588914549658</v>
      </c>
      <c r="G303" s="132">
        <f t="shared" si="36"/>
        <v>-38.819118841895076</v>
      </c>
      <c r="H303" s="131">
        <f t="shared" si="41"/>
        <v>-107.83088567193076</v>
      </c>
      <c r="I303" s="131">
        <f t="shared" si="42"/>
        <v>0</v>
      </c>
      <c r="J303" s="70">
        <f t="shared" si="43"/>
        <v>17108.403383296332</v>
      </c>
      <c r="K303" s="70">
        <f t="shared" si="44"/>
        <v>133600.23824386223</v>
      </c>
    </row>
    <row r="304" spans="1:11">
      <c r="A304" s="2">
        <v>281</v>
      </c>
      <c r="B304" s="70">
        <f t="shared" si="37"/>
        <v>7623.1254811393383</v>
      </c>
      <c r="C304" s="71">
        <v>408</v>
      </c>
      <c r="D304" s="95">
        <f t="shared" si="38"/>
        <v>-3.6861520998864923E-2</v>
      </c>
      <c r="E304" s="131">
        <f t="shared" si="39"/>
        <v>-39.60858123725243</v>
      </c>
      <c r="F304" s="129">
        <f t="shared" si="40"/>
        <v>2744.3251732101617</v>
      </c>
      <c r="G304" s="132">
        <f t="shared" si="36"/>
        <v>-36.072058603507571</v>
      </c>
      <c r="H304" s="131">
        <f t="shared" si="41"/>
        <v>-100.20016278752102</v>
      </c>
      <c r="I304" s="131">
        <f t="shared" si="42"/>
        <v>0</v>
      </c>
      <c r="J304" s="70">
        <f t="shared" si="43"/>
        <v>16129.820361596867</v>
      </c>
      <c r="K304" s="70">
        <f t="shared" si="44"/>
        <v>133600.23824386223</v>
      </c>
    </row>
    <row r="305" spans="1:11">
      <c r="A305" s="2">
        <v>282</v>
      </c>
      <c r="B305" s="70">
        <f t="shared" si="37"/>
        <v>7650.2540415704389</v>
      </c>
      <c r="C305" s="71">
        <v>407</v>
      </c>
      <c r="D305" s="95">
        <f t="shared" si="38"/>
        <v>-3.6861520998864923E-2</v>
      </c>
      <c r="E305" s="131">
        <f t="shared" si="39"/>
        <v>-38.235051118058678</v>
      </c>
      <c r="F305" s="129">
        <f t="shared" si="40"/>
        <v>2754.091454965358</v>
      </c>
      <c r="G305" s="132">
        <f t="shared" si="36"/>
        <v>-34.698528484313819</v>
      </c>
      <c r="H305" s="131">
        <f t="shared" si="41"/>
        <v>-96.384801345316163</v>
      </c>
      <c r="I305" s="131">
        <f t="shared" si="42"/>
        <v>0</v>
      </c>
      <c r="J305" s="70">
        <f t="shared" si="43"/>
        <v>15188.499234739886</v>
      </c>
      <c r="K305" s="70">
        <f t="shared" si="44"/>
        <v>133600.23824386223</v>
      </c>
    </row>
    <row r="306" spans="1:11">
      <c r="A306" s="2">
        <v>283</v>
      </c>
      <c r="B306" s="70">
        <f t="shared" si="37"/>
        <v>7677.3826020015395</v>
      </c>
      <c r="C306" s="71">
        <v>406</v>
      </c>
      <c r="D306" s="95">
        <f t="shared" si="38"/>
        <v>-3.6861520998864923E-2</v>
      </c>
      <c r="E306" s="131">
        <f t="shared" si="39"/>
        <v>-37.548286058461798</v>
      </c>
      <c r="F306" s="129">
        <f t="shared" si="40"/>
        <v>2763.8577367205544</v>
      </c>
      <c r="G306" s="132">
        <f t="shared" si="36"/>
        <v>-34.011763424716939</v>
      </c>
      <c r="H306" s="131">
        <f t="shared" si="41"/>
        <v>-94.477120624213711</v>
      </c>
      <c r="I306" s="131">
        <f t="shared" si="42"/>
        <v>0</v>
      </c>
      <c r="J306" s="70">
        <f t="shared" si="43"/>
        <v>14265.809055304147</v>
      </c>
      <c r="K306" s="70">
        <f t="shared" si="44"/>
        <v>133600.23824386223</v>
      </c>
    </row>
    <row r="307" spans="1:11">
      <c r="A307" s="2">
        <v>284</v>
      </c>
      <c r="B307" s="70">
        <f t="shared" si="37"/>
        <v>7704.511162432641</v>
      </c>
      <c r="C307" s="71">
        <v>405</v>
      </c>
      <c r="D307" s="95">
        <f t="shared" si="38"/>
        <v>-3.6861520998864923E-2</v>
      </c>
      <c r="E307" s="131">
        <f t="shared" si="39"/>
        <v>-37.204903528663365</v>
      </c>
      <c r="F307" s="129">
        <f t="shared" si="40"/>
        <v>2773.6240184757507</v>
      </c>
      <c r="G307" s="132">
        <f t="shared" si="36"/>
        <v>-33.668380894918506</v>
      </c>
      <c r="H307" s="131">
        <f t="shared" si="41"/>
        <v>-93.523280263662514</v>
      </c>
      <c r="I307" s="131">
        <f t="shared" si="42"/>
        <v>0</v>
      </c>
      <c r="J307" s="70">
        <f t="shared" si="43"/>
        <v>13352.434349579029</v>
      </c>
      <c r="K307" s="70">
        <f t="shared" si="44"/>
        <v>133600.23824386223</v>
      </c>
    </row>
    <row r="308" spans="1:11">
      <c r="A308" s="2">
        <v>285</v>
      </c>
      <c r="B308" s="70">
        <f t="shared" si="37"/>
        <v>7731.6397228637416</v>
      </c>
      <c r="C308" s="71">
        <v>404</v>
      </c>
      <c r="D308" s="95">
        <f t="shared" si="38"/>
        <v>-3.6861520998864923E-2</v>
      </c>
      <c r="E308" s="131">
        <f t="shared" si="39"/>
        <v>-37.033212263764142</v>
      </c>
      <c r="F308" s="129">
        <f t="shared" si="40"/>
        <v>2783.3903002309471</v>
      </c>
      <c r="G308" s="132">
        <f t="shared" si="36"/>
        <v>-33.496689630019283</v>
      </c>
      <c r="H308" s="131">
        <f t="shared" si="41"/>
        <v>-93.046360083386887</v>
      </c>
      <c r="I308" s="131">
        <f t="shared" si="42"/>
        <v>0</v>
      </c>
      <c r="J308" s="70">
        <f t="shared" si="43"/>
        <v>12443.717380709222</v>
      </c>
      <c r="K308" s="70">
        <f t="shared" si="44"/>
        <v>133600.23824386223</v>
      </c>
    </row>
    <row r="309" spans="1:11">
      <c r="A309" s="2">
        <v>286</v>
      </c>
      <c r="B309" s="70">
        <f t="shared" si="37"/>
        <v>7758.7682832948421</v>
      </c>
      <c r="C309" s="71">
        <v>404</v>
      </c>
      <c r="D309" s="95">
        <f t="shared" si="38"/>
        <v>0</v>
      </c>
      <c r="E309" s="131">
        <f t="shared" si="39"/>
        <v>-18.516606131882071</v>
      </c>
      <c r="F309" s="129">
        <f t="shared" si="40"/>
        <v>2793.1565819861435</v>
      </c>
      <c r="G309" s="132">
        <f t="shared" si="36"/>
        <v>-14.980083498137216</v>
      </c>
      <c r="H309" s="131">
        <f t="shared" si="41"/>
        <v>-41.611343050381151</v>
      </c>
      <c r="I309" s="131">
        <f t="shared" si="42"/>
        <v>0</v>
      </c>
      <c r="J309" s="70">
        <f t="shared" si="43"/>
        <v>12037.329280267069</v>
      </c>
      <c r="K309" s="70">
        <f t="shared" si="44"/>
        <v>133600.23824386223</v>
      </c>
    </row>
    <row r="310" spans="1:11">
      <c r="A310" s="2">
        <v>287</v>
      </c>
      <c r="B310" s="70">
        <f t="shared" si="37"/>
        <v>7785.8968437259437</v>
      </c>
      <c r="C310" s="71">
        <v>403</v>
      </c>
      <c r="D310" s="95">
        <f t="shared" si="38"/>
        <v>-3.6861520998864923E-2</v>
      </c>
      <c r="E310" s="131">
        <f t="shared" si="39"/>
        <v>-27.689063565373498</v>
      </c>
      <c r="F310" s="129">
        <f t="shared" si="40"/>
        <v>2802.9228637413398</v>
      </c>
      <c r="G310" s="132">
        <f t="shared" si="36"/>
        <v>-24.152540931628643</v>
      </c>
      <c r="H310" s="131">
        <f t="shared" si="41"/>
        <v>-67.090391476746234</v>
      </c>
      <c r="I310" s="131">
        <f t="shared" si="42"/>
        <v>0</v>
      </c>
      <c r="J310" s="70">
        <f t="shared" si="43"/>
        <v>11382.105614038745</v>
      </c>
      <c r="K310" s="70">
        <f t="shared" si="44"/>
        <v>133600.23824386223</v>
      </c>
    </row>
    <row r="311" spans="1:11">
      <c r="A311" s="2">
        <v>288</v>
      </c>
      <c r="B311" s="70">
        <f t="shared" si="37"/>
        <v>7813.0254041570442</v>
      </c>
      <c r="C311" s="71">
        <v>400</v>
      </c>
      <c r="D311" s="95">
        <f t="shared" si="38"/>
        <v>-0.11058456299659478</v>
      </c>
      <c r="E311" s="131">
        <f t="shared" si="39"/>
        <v>-69.136813280984128</v>
      </c>
      <c r="F311" s="129">
        <f t="shared" si="40"/>
        <v>2812.6891454965362</v>
      </c>
      <c r="G311" s="132">
        <f t="shared" si="36"/>
        <v>-65.600290647239277</v>
      </c>
      <c r="H311" s="131">
        <f t="shared" si="41"/>
        <v>-182.22302957566464</v>
      </c>
      <c r="I311" s="131">
        <f t="shared" si="42"/>
        <v>0</v>
      </c>
      <c r="J311" s="70">
        <f t="shared" si="43"/>
        <v>9602.4641649173336</v>
      </c>
      <c r="K311" s="70">
        <f t="shared" si="44"/>
        <v>133600.23824386223</v>
      </c>
    </row>
    <row r="312" spans="1:11">
      <c r="A312" s="2">
        <v>289</v>
      </c>
      <c r="B312" s="70">
        <f t="shared" si="37"/>
        <v>7840.1539645881448</v>
      </c>
      <c r="C312" s="71">
        <v>399</v>
      </c>
      <c r="D312" s="95">
        <f t="shared" si="38"/>
        <v>-3.6861520998864923E-2</v>
      </c>
      <c r="E312" s="131">
        <f t="shared" si="39"/>
        <v>-52.999167139924523</v>
      </c>
      <c r="F312" s="129">
        <f t="shared" si="40"/>
        <v>2822.4554272517321</v>
      </c>
      <c r="G312" s="132">
        <f t="shared" si="36"/>
        <v>-49.462644506179664</v>
      </c>
      <c r="H312" s="131">
        <f t="shared" si="41"/>
        <v>-137.39623473938795</v>
      </c>
      <c r="I312" s="131">
        <f t="shared" si="42"/>
        <v>0</v>
      </c>
      <c r="J312" s="70">
        <f t="shared" si="43"/>
        <v>8260.6138243493806</v>
      </c>
      <c r="K312" s="70">
        <f t="shared" si="44"/>
        <v>133600.23824386223</v>
      </c>
    </row>
    <row r="313" spans="1:11">
      <c r="A313" s="2">
        <v>290</v>
      </c>
      <c r="B313" s="70">
        <f t="shared" si="37"/>
        <v>7867.2825250192454</v>
      </c>
      <c r="C313" s="71">
        <v>399</v>
      </c>
      <c r="D313" s="95">
        <f t="shared" si="38"/>
        <v>0</v>
      </c>
      <c r="E313" s="131">
        <f t="shared" si="39"/>
        <v>-26.499583569962262</v>
      </c>
      <c r="F313" s="129">
        <f t="shared" si="40"/>
        <v>2832.2217090069284</v>
      </c>
      <c r="G313" s="132">
        <f t="shared" si="36"/>
        <v>-22.963060936217406</v>
      </c>
      <c r="H313" s="131">
        <f t="shared" si="41"/>
        <v>-63.786280378381683</v>
      </c>
      <c r="I313" s="131">
        <f t="shared" si="42"/>
        <v>0</v>
      </c>
      <c r="J313" s="70">
        <f t="shared" si="43"/>
        <v>7637.6590380581556</v>
      </c>
      <c r="K313" s="70">
        <f t="shared" si="44"/>
        <v>133600.23824386223</v>
      </c>
    </row>
    <row r="314" spans="1:11">
      <c r="A314" s="2">
        <v>291</v>
      </c>
      <c r="B314" s="70">
        <f t="shared" si="37"/>
        <v>7894.4110854503469</v>
      </c>
      <c r="C314" s="71">
        <v>400</v>
      </c>
      <c r="D314" s="95">
        <f t="shared" si="38"/>
        <v>3.6861520998864923E-2</v>
      </c>
      <c r="E314" s="131">
        <f t="shared" si="39"/>
        <v>5.1809687144513319</v>
      </c>
      <c r="F314" s="129">
        <f t="shared" si="40"/>
        <v>2841.9879907621248</v>
      </c>
      <c r="G314" s="132">
        <f t="shared" si="36"/>
        <v>8.7174913481961873</v>
      </c>
      <c r="H314" s="131">
        <f t="shared" si="41"/>
        <v>24.215253744989408</v>
      </c>
      <c r="I314" s="131">
        <f t="shared" si="42"/>
        <v>24.215253744989408</v>
      </c>
      <c r="J314" s="70">
        <f t="shared" si="43"/>
        <v>7874.1520289052951</v>
      </c>
      <c r="K314" s="70">
        <f t="shared" si="44"/>
        <v>133836.73123470938</v>
      </c>
    </row>
    <row r="315" spans="1:11">
      <c r="A315" s="2">
        <v>292</v>
      </c>
      <c r="B315" s="70">
        <f t="shared" si="37"/>
        <v>7921.5396458814475</v>
      </c>
      <c r="C315" s="71">
        <v>400</v>
      </c>
      <c r="D315" s="95">
        <f t="shared" si="38"/>
        <v>0</v>
      </c>
      <c r="E315" s="131">
        <f t="shared" si="39"/>
        <v>2.5904843572256659</v>
      </c>
      <c r="F315" s="129">
        <f t="shared" si="40"/>
        <v>2851.7542725173212</v>
      </c>
      <c r="G315" s="132">
        <f t="shared" si="36"/>
        <v>6.1270069909705214</v>
      </c>
      <c r="H315" s="131">
        <f t="shared" si="41"/>
        <v>17.019463863807005</v>
      </c>
      <c r="I315" s="131">
        <f t="shared" si="42"/>
        <v>17.019463863807005</v>
      </c>
      <c r="J315" s="70">
        <f t="shared" si="43"/>
        <v>8040.3689083216159</v>
      </c>
      <c r="K315" s="70">
        <f t="shared" si="44"/>
        <v>134002.9481141257</v>
      </c>
    </row>
    <row r="316" spans="1:11">
      <c r="A316" s="2">
        <v>293</v>
      </c>
      <c r="B316" s="70">
        <f t="shared" si="37"/>
        <v>7948.6682063125481</v>
      </c>
      <c r="C316" s="71">
        <v>400</v>
      </c>
      <c r="D316" s="95">
        <f t="shared" si="38"/>
        <v>0</v>
      </c>
      <c r="E316" s="131">
        <f t="shared" si="39"/>
        <v>1.295242178612833</v>
      </c>
      <c r="F316" s="129">
        <f t="shared" si="40"/>
        <v>2861.5205542725175</v>
      </c>
      <c r="G316" s="132">
        <f t="shared" si="36"/>
        <v>4.8317648123576884</v>
      </c>
      <c r="H316" s="131">
        <f t="shared" si="41"/>
        <v>13.421568923215801</v>
      </c>
      <c r="I316" s="131">
        <f t="shared" si="42"/>
        <v>13.421568923215801</v>
      </c>
      <c r="J316" s="70">
        <f t="shared" si="43"/>
        <v>8171.4477320225278</v>
      </c>
      <c r="K316" s="70">
        <f t="shared" si="44"/>
        <v>134134.02693782662</v>
      </c>
    </row>
    <row r="317" spans="1:11">
      <c r="A317" s="2">
        <v>294</v>
      </c>
      <c r="B317" s="70">
        <f t="shared" si="37"/>
        <v>7975.7967667436496</v>
      </c>
      <c r="C317" s="71">
        <v>403</v>
      </c>
      <c r="D317" s="95">
        <f t="shared" si="38"/>
        <v>0.11058456299659478</v>
      </c>
      <c r="E317" s="131">
        <f t="shared" si="39"/>
        <v>55.939902587603804</v>
      </c>
      <c r="F317" s="129">
        <f t="shared" si="40"/>
        <v>2871.2868360277139</v>
      </c>
      <c r="G317" s="132">
        <f t="shared" si="36"/>
        <v>59.476425221348663</v>
      </c>
      <c r="H317" s="131">
        <f t="shared" si="41"/>
        <v>165.21229228152407</v>
      </c>
      <c r="I317" s="131">
        <f t="shared" si="42"/>
        <v>165.21229228152407</v>
      </c>
      <c r="J317" s="70">
        <f t="shared" si="43"/>
        <v>9784.9575278657358</v>
      </c>
      <c r="K317" s="70">
        <f t="shared" si="44"/>
        <v>135747.53673366984</v>
      </c>
    </row>
    <row r="318" spans="1:11">
      <c r="A318" s="2">
        <v>295</v>
      </c>
      <c r="B318" s="70">
        <f t="shared" si="37"/>
        <v>8002.9253271747502</v>
      </c>
      <c r="C318" s="71">
        <v>403</v>
      </c>
      <c r="D318" s="95">
        <f t="shared" si="38"/>
        <v>0</v>
      </c>
      <c r="E318" s="131">
        <f t="shared" si="39"/>
        <v>27.969951293801902</v>
      </c>
      <c r="F318" s="129">
        <f t="shared" si="40"/>
        <v>2881.0531177829102</v>
      </c>
      <c r="G318" s="132">
        <f t="shared" si="36"/>
        <v>31.506473927546757</v>
      </c>
      <c r="H318" s="131">
        <f t="shared" si="41"/>
        <v>87.51798313207432</v>
      </c>
      <c r="I318" s="131">
        <f t="shared" si="42"/>
        <v>87.51798313207432</v>
      </c>
      <c r="J318" s="70">
        <f t="shared" si="43"/>
        <v>10639.682809780092</v>
      </c>
      <c r="K318" s="70">
        <f t="shared" si="44"/>
        <v>136602.26201558419</v>
      </c>
    </row>
    <row r="319" spans="1:11">
      <c r="A319" s="2">
        <v>296</v>
      </c>
      <c r="B319" s="70">
        <f t="shared" si="37"/>
        <v>8030.0538876058508</v>
      </c>
      <c r="C319" s="71">
        <v>403</v>
      </c>
      <c r="D319" s="95">
        <f t="shared" si="38"/>
        <v>0</v>
      </c>
      <c r="E319" s="131">
        <f t="shared" si="39"/>
        <v>13.984975646900951</v>
      </c>
      <c r="F319" s="129">
        <f t="shared" si="40"/>
        <v>2890.8193995381066</v>
      </c>
      <c r="G319" s="132">
        <f t="shared" si="36"/>
        <v>17.521498280645808</v>
      </c>
      <c r="H319" s="131">
        <f t="shared" si="41"/>
        <v>48.670828557349466</v>
      </c>
      <c r="I319" s="131">
        <f t="shared" si="42"/>
        <v>48.670828557349466</v>
      </c>
      <c r="J319" s="70">
        <f t="shared" si="43"/>
        <v>11115.01583473002</v>
      </c>
      <c r="K319" s="70">
        <f t="shared" si="44"/>
        <v>137077.59504053413</v>
      </c>
    </row>
    <row r="320" spans="1:11">
      <c r="A320" s="2">
        <v>297</v>
      </c>
      <c r="B320" s="70">
        <f t="shared" si="37"/>
        <v>8057.1824480369514</v>
      </c>
      <c r="C320" s="71">
        <v>401</v>
      </c>
      <c r="D320" s="95">
        <f t="shared" si="38"/>
        <v>-7.3723041997729846E-2</v>
      </c>
      <c r="E320" s="131">
        <f t="shared" si="39"/>
        <v>-29.869033175414451</v>
      </c>
      <c r="F320" s="129">
        <f t="shared" si="40"/>
        <v>2900.5856812933025</v>
      </c>
      <c r="G320" s="132">
        <f t="shared" si="36"/>
        <v>-26.332510541669595</v>
      </c>
      <c r="H320" s="131">
        <f t="shared" si="41"/>
        <v>-73.145862615748868</v>
      </c>
      <c r="I320" s="131">
        <f t="shared" si="42"/>
        <v>0</v>
      </c>
      <c r="J320" s="70">
        <f t="shared" si="43"/>
        <v>10400.652731197737</v>
      </c>
      <c r="K320" s="70">
        <f t="shared" si="44"/>
        <v>137077.59504053413</v>
      </c>
    </row>
    <row r="321" spans="1:11">
      <c r="A321" s="2">
        <v>298</v>
      </c>
      <c r="B321" s="70">
        <f t="shared" si="37"/>
        <v>8084.3110084680529</v>
      </c>
      <c r="C321" s="71">
        <v>399</v>
      </c>
      <c r="D321" s="95">
        <f t="shared" si="38"/>
        <v>-7.3723041997729846E-2</v>
      </c>
      <c r="E321" s="131">
        <f t="shared" si="39"/>
        <v>-51.796037586572155</v>
      </c>
      <c r="F321" s="129">
        <f t="shared" si="40"/>
        <v>2910.3519630484993</v>
      </c>
      <c r="G321" s="132">
        <f t="shared" si="36"/>
        <v>-48.259514952827296</v>
      </c>
      <c r="H321" s="131">
        <f t="shared" si="41"/>
        <v>-134.05420820229804</v>
      </c>
      <c r="I321" s="131">
        <f t="shared" si="42"/>
        <v>0</v>
      </c>
      <c r="J321" s="70">
        <f t="shared" si="43"/>
        <v>9091.4415634243469</v>
      </c>
      <c r="K321" s="70">
        <f t="shared" si="44"/>
        <v>137077.59504053413</v>
      </c>
    </row>
    <row r="322" spans="1:11">
      <c r="A322" s="2">
        <v>299</v>
      </c>
      <c r="B322" s="70">
        <f t="shared" si="37"/>
        <v>8111.4395688991535</v>
      </c>
      <c r="C322" s="71">
        <v>399</v>
      </c>
      <c r="D322" s="95">
        <f t="shared" si="38"/>
        <v>0</v>
      </c>
      <c r="E322" s="131">
        <f t="shared" si="39"/>
        <v>-25.898018793286077</v>
      </c>
      <c r="F322" s="129">
        <f t="shared" si="40"/>
        <v>2920.1182448036952</v>
      </c>
      <c r="G322" s="132">
        <f t="shared" si="36"/>
        <v>-22.361496159541222</v>
      </c>
      <c r="H322" s="131">
        <f t="shared" si="41"/>
        <v>-62.115267109836722</v>
      </c>
      <c r="I322" s="131">
        <f t="shared" si="42"/>
        <v>0</v>
      </c>
      <c r="J322" s="70">
        <f t="shared" si="43"/>
        <v>8484.8063635304025</v>
      </c>
      <c r="K322" s="70">
        <f t="shared" si="44"/>
        <v>137077.59504053413</v>
      </c>
    </row>
    <row r="323" spans="1:11">
      <c r="A323" s="2">
        <v>300</v>
      </c>
      <c r="B323" s="70">
        <f t="shared" si="37"/>
        <v>8138.5681293302541</v>
      </c>
      <c r="C323" s="71">
        <v>398</v>
      </c>
      <c r="D323" s="95">
        <f t="shared" si="38"/>
        <v>-3.6861520998864923E-2</v>
      </c>
      <c r="E323" s="131">
        <f t="shared" si="39"/>
        <v>-31.379769896075501</v>
      </c>
      <c r="F323" s="129">
        <f t="shared" si="40"/>
        <v>2929.8845265588916</v>
      </c>
      <c r="G323" s="132">
        <f t="shared" si="36"/>
        <v>-27.843247262330646</v>
      </c>
      <c r="H323" s="131">
        <f t="shared" si="41"/>
        <v>-77.342353506474012</v>
      </c>
      <c r="I323" s="131">
        <f t="shared" si="42"/>
        <v>0</v>
      </c>
      <c r="J323" s="70">
        <f t="shared" si="43"/>
        <v>7729.4591475761827</v>
      </c>
      <c r="K323" s="70">
        <f t="shared" si="44"/>
        <v>137077.59504053413</v>
      </c>
    </row>
    <row r="324" spans="1:11">
      <c r="A324" s="2">
        <v>301</v>
      </c>
      <c r="B324" s="70">
        <f t="shared" si="37"/>
        <v>8165.6966897613547</v>
      </c>
      <c r="C324" s="71">
        <v>398</v>
      </c>
      <c r="D324" s="95">
        <f t="shared" si="38"/>
        <v>0</v>
      </c>
      <c r="E324" s="131">
        <f t="shared" si="39"/>
        <v>-15.689884948037751</v>
      </c>
      <c r="F324" s="129">
        <f t="shared" si="40"/>
        <v>2939.650808314088</v>
      </c>
      <c r="G324" s="132">
        <f t="shared" si="36"/>
        <v>-12.153362314292895</v>
      </c>
      <c r="H324" s="131">
        <f t="shared" si="41"/>
        <v>-33.759339761924707</v>
      </c>
      <c r="I324" s="131">
        <f t="shared" si="42"/>
        <v>0</v>
      </c>
      <c r="J324" s="70">
        <f t="shared" si="43"/>
        <v>7399.7559235918243</v>
      </c>
      <c r="K324" s="70">
        <f t="shared" si="44"/>
        <v>137077.59504053413</v>
      </c>
    </row>
    <row r="325" spans="1:11">
      <c r="A325" s="2">
        <v>302</v>
      </c>
      <c r="B325" s="70">
        <f t="shared" si="37"/>
        <v>8192.8252501924562</v>
      </c>
      <c r="C325" s="71">
        <v>400</v>
      </c>
      <c r="D325" s="95">
        <f t="shared" si="38"/>
        <v>7.3723041997729846E-2</v>
      </c>
      <c r="E325" s="131">
        <f t="shared" si="39"/>
        <v>29.01657852484605</v>
      </c>
      <c r="F325" s="129">
        <f t="shared" si="40"/>
        <v>2949.4170900692843</v>
      </c>
      <c r="G325" s="132">
        <f t="shared" si="36"/>
        <v>32.553101158590906</v>
      </c>
      <c r="H325" s="131">
        <f t="shared" si="41"/>
        <v>90.425280996085846</v>
      </c>
      <c r="I325" s="131">
        <f t="shared" si="42"/>
        <v>90.425280996085846</v>
      </c>
      <c r="J325" s="70">
        <f t="shared" si="43"/>
        <v>8282.8746955923962</v>
      </c>
      <c r="K325" s="70">
        <f t="shared" si="44"/>
        <v>137960.7138125347</v>
      </c>
    </row>
    <row r="326" spans="1:11">
      <c r="A326" s="2">
        <v>303</v>
      </c>
      <c r="B326" s="70">
        <f t="shared" si="37"/>
        <v>8219.9538106235577</v>
      </c>
      <c r="C326" s="71">
        <v>400</v>
      </c>
      <c r="D326" s="95">
        <f t="shared" si="38"/>
        <v>0</v>
      </c>
      <c r="E326" s="131">
        <f t="shared" si="39"/>
        <v>14.508289262423025</v>
      </c>
      <c r="F326" s="129">
        <f t="shared" si="40"/>
        <v>2959.1833718244807</v>
      </c>
      <c r="G326" s="132">
        <f t="shared" si="36"/>
        <v>18.044811896167882</v>
      </c>
      <c r="H326" s="131">
        <f t="shared" si="41"/>
        <v>50.124477489355229</v>
      </c>
      <c r="I326" s="131">
        <f t="shared" si="42"/>
        <v>50.124477489355229</v>
      </c>
      <c r="J326" s="70">
        <f t="shared" si="43"/>
        <v>8772.4044655854341</v>
      </c>
      <c r="K326" s="70">
        <f t="shared" si="44"/>
        <v>138450.24358252774</v>
      </c>
    </row>
    <row r="327" spans="1:11">
      <c r="A327" s="2">
        <v>304</v>
      </c>
      <c r="B327" s="70">
        <f t="shared" si="37"/>
        <v>8247.0823710546574</v>
      </c>
      <c r="C327" s="71">
        <v>400</v>
      </c>
      <c r="D327" s="95">
        <f t="shared" si="38"/>
        <v>0</v>
      </c>
      <c r="E327" s="131">
        <f t="shared" si="39"/>
        <v>7.2541446312115125</v>
      </c>
      <c r="F327" s="129">
        <f t="shared" si="40"/>
        <v>2968.9496535796766</v>
      </c>
      <c r="G327" s="132">
        <f t="shared" si="36"/>
        <v>10.790667264956369</v>
      </c>
      <c r="H327" s="131">
        <f t="shared" si="41"/>
        <v>29.974075735989913</v>
      </c>
      <c r="I327" s="131">
        <f t="shared" si="42"/>
        <v>29.974075735989913</v>
      </c>
      <c r="J327" s="70">
        <f t="shared" si="43"/>
        <v>9065.1397345747046</v>
      </c>
      <c r="K327" s="70">
        <f t="shared" si="44"/>
        <v>138742.97885151699</v>
      </c>
    </row>
    <row r="328" spans="1:11">
      <c r="A328" s="2">
        <v>305</v>
      </c>
      <c r="B328" s="70">
        <f t="shared" si="37"/>
        <v>8274.2109314857589</v>
      </c>
      <c r="C328" s="71">
        <v>400</v>
      </c>
      <c r="D328" s="95">
        <f t="shared" si="38"/>
        <v>0</v>
      </c>
      <c r="E328" s="131">
        <f t="shared" si="39"/>
        <v>3.6270723156057563</v>
      </c>
      <c r="F328" s="129">
        <f t="shared" si="40"/>
        <v>2978.7159353348734</v>
      </c>
      <c r="G328" s="132">
        <f t="shared" si="36"/>
        <v>7.1635949493506121</v>
      </c>
      <c r="H328" s="131">
        <f t="shared" si="41"/>
        <v>19.898874859307256</v>
      </c>
      <c r="I328" s="131">
        <f t="shared" si="42"/>
        <v>19.898874859307256</v>
      </c>
      <c r="J328" s="70">
        <f t="shared" si="43"/>
        <v>9259.4777530620922</v>
      </c>
      <c r="K328" s="70">
        <f t="shared" si="44"/>
        <v>138937.31687000438</v>
      </c>
    </row>
    <row r="329" spans="1:11">
      <c r="A329" s="2">
        <v>306</v>
      </c>
      <c r="B329" s="70">
        <f t="shared" si="37"/>
        <v>8301.3394919168586</v>
      </c>
      <c r="C329" s="71">
        <v>401</v>
      </c>
      <c r="D329" s="95">
        <f t="shared" si="38"/>
        <v>3.6861520998864923E-2</v>
      </c>
      <c r="E329" s="131">
        <f t="shared" si="39"/>
        <v>20.244296657235342</v>
      </c>
      <c r="F329" s="129">
        <f t="shared" si="40"/>
        <v>2988.4822170900693</v>
      </c>
      <c r="G329" s="132">
        <f t="shared" si="36"/>
        <v>23.780819290980197</v>
      </c>
      <c r="H329" s="131">
        <f t="shared" si="41"/>
        <v>66.057831363833884</v>
      </c>
      <c r="I329" s="131">
        <f t="shared" si="42"/>
        <v>66.057831363833884</v>
      </c>
      <c r="J329" s="70">
        <f t="shared" si="43"/>
        <v>9904.6171462985367</v>
      </c>
      <c r="K329" s="70">
        <f t="shared" si="44"/>
        <v>139582.45626324083</v>
      </c>
    </row>
    <row r="330" spans="1:11">
      <c r="A330" s="2">
        <v>307</v>
      </c>
      <c r="B330" s="70">
        <f t="shared" si="37"/>
        <v>8328.4680523479601</v>
      </c>
      <c r="C330" s="71">
        <v>402</v>
      </c>
      <c r="D330" s="95">
        <f t="shared" si="38"/>
        <v>3.6861520998864923E-2</v>
      </c>
      <c r="E330" s="131">
        <f t="shared" si="39"/>
        <v>28.552908828050136</v>
      </c>
      <c r="F330" s="129">
        <f t="shared" si="40"/>
        <v>2998.2484988452657</v>
      </c>
      <c r="G330" s="132">
        <f t="shared" si="36"/>
        <v>32.089431461794995</v>
      </c>
      <c r="H330" s="131">
        <f t="shared" si="41"/>
        <v>89.137309616097198</v>
      </c>
      <c r="I330" s="131">
        <f t="shared" si="42"/>
        <v>89.137309616097198</v>
      </c>
      <c r="J330" s="70">
        <f t="shared" si="43"/>
        <v>10775.15722690951</v>
      </c>
      <c r="K330" s="70">
        <f t="shared" si="44"/>
        <v>140452.99634385182</v>
      </c>
    </row>
    <row r="331" spans="1:11">
      <c r="A331" s="2">
        <v>308</v>
      </c>
      <c r="B331" s="70">
        <f t="shared" si="37"/>
        <v>8355.5966127790616</v>
      </c>
      <c r="C331" s="71">
        <v>402</v>
      </c>
      <c r="D331" s="95">
        <f t="shared" si="38"/>
        <v>0</v>
      </c>
      <c r="E331" s="131">
        <f t="shared" si="39"/>
        <v>14.276454414025068</v>
      </c>
      <c r="F331" s="129">
        <f t="shared" si="40"/>
        <v>3008.0147806004625</v>
      </c>
      <c r="G331" s="132">
        <f t="shared" si="36"/>
        <v>17.812977047769923</v>
      </c>
      <c r="H331" s="131">
        <f t="shared" si="41"/>
        <v>49.480491799360898</v>
      </c>
      <c r="I331" s="131">
        <f t="shared" si="42"/>
        <v>49.480491799360898</v>
      </c>
      <c r="J331" s="70">
        <f t="shared" si="43"/>
        <v>11258.39765120775</v>
      </c>
      <c r="K331" s="70">
        <f t="shared" si="44"/>
        <v>140936.23676815006</v>
      </c>
    </row>
    <row r="332" spans="1:11">
      <c r="A332" s="2">
        <v>309</v>
      </c>
      <c r="B332" s="70">
        <f t="shared" si="37"/>
        <v>8382.7251732101613</v>
      </c>
      <c r="C332" s="71">
        <v>402</v>
      </c>
      <c r="D332" s="95">
        <f t="shared" si="38"/>
        <v>0</v>
      </c>
      <c r="E332" s="131">
        <f t="shared" si="39"/>
        <v>7.1382272070125339</v>
      </c>
      <c r="F332" s="129">
        <f t="shared" si="40"/>
        <v>3017.7810623556584</v>
      </c>
      <c r="G332" s="132">
        <f t="shared" si="36"/>
        <v>10.674749840757389</v>
      </c>
      <c r="H332" s="131">
        <f t="shared" si="41"/>
        <v>29.652082890992748</v>
      </c>
      <c r="I332" s="131">
        <f t="shared" si="42"/>
        <v>29.652082890992748</v>
      </c>
      <c r="J332" s="70">
        <f t="shared" si="43"/>
        <v>11547.98824734962</v>
      </c>
      <c r="K332" s="70">
        <f t="shared" si="44"/>
        <v>141225.82736429194</v>
      </c>
    </row>
    <row r="333" spans="1:11">
      <c r="A333" s="2">
        <v>310</v>
      </c>
      <c r="B333" s="70">
        <f t="shared" si="37"/>
        <v>8409.8537336412628</v>
      </c>
      <c r="C333" s="71">
        <v>401</v>
      </c>
      <c r="D333" s="95">
        <f t="shared" si="38"/>
        <v>-3.6861520998864923E-2</v>
      </c>
      <c r="E333" s="131">
        <f t="shared" si="39"/>
        <v>-14.861646895926196</v>
      </c>
      <c r="F333" s="129">
        <f t="shared" si="40"/>
        <v>3027.5473441108547</v>
      </c>
      <c r="G333" s="132">
        <f t="shared" si="36"/>
        <v>-11.32512426218134</v>
      </c>
      <c r="H333" s="131">
        <f t="shared" si="41"/>
        <v>-31.458678506059279</v>
      </c>
      <c r="I333" s="131">
        <f t="shared" si="42"/>
        <v>0</v>
      </c>
      <c r="J333" s="70">
        <f t="shared" si="43"/>
        <v>11240.753929413308</v>
      </c>
      <c r="K333" s="70">
        <f t="shared" si="44"/>
        <v>141225.82736429194</v>
      </c>
    </row>
    <row r="334" spans="1:11">
      <c r="A334" s="2">
        <v>311</v>
      </c>
      <c r="B334" s="70">
        <f t="shared" si="37"/>
        <v>8436.9822940723643</v>
      </c>
      <c r="C334" s="71">
        <v>400</v>
      </c>
      <c r="D334" s="95">
        <f t="shared" si="38"/>
        <v>-3.6861520998864923E-2</v>
      </c>
      <c r="E334" s="131">
        <f t="shared" si="39"/>
        <v>-25.861583947395559</v>
      </c>
      <c r="F334" s="129">
        <f t="shared" si="40"/>
        <v>3037.3136258660511</v>
      </c>
      <c r="G334" s="132">
        <f t="shared" si="36"/>
        <v>-22.325061313650703</v>
      </c>
      <c r="H334" s="131">
        <f t="shared" si="41"/>
        <v>-62.014059204585287</v>
      </c>
      <c r="I334" s="131">
        <f t="shared" si="42"/>
        <v>0</v>
      </c>
      <c r="J334" s="70">
        <f t="shared" si="43"/>
        <v>10635.107154437903</v>
      </c>
      <c r="K334" s="70">
        <f t="shared" si="44"/>
        <v>141225.82736429194</v>
      </c>
    </row>
    <row r="335" spans="1:11">
      <c r="A335" s="2">
        <v>312</v>
      </c>
      <c r="B335" s="70">
        <f t="shared" si="37"/>
        <v>8464.110854503464</v>
      </c>
      <c r="C335" s="71">
        <v>396</v>
      </c>
      <c r="D335" s="95">
        <f t="shared" si="38"/>
        <v>-0.14744608399545969</v>
      </c>
      <c r="E335" s="131">
        <f t="shared" si="39"/>
        <v>-86.65383397142763</v>
      </c>
      <c r="F335" s="129">
        <f t="shared" si="40"/>
        <v>3047.079907621247</v>
      </c>
      <c r="G335" s="132">
        <f t="shared" si="36"/>
        <v>-83.117311337682779</v>
      </c>
      <c r="H335" s="131">
        <f t="shared" si="41"/>
        <v>-230.88142038245215</v>
      </c>
      <c r="I335" s="131">
        <f t="shared" si="42"/>
        <v>0</v>
      </c>
      <c r="J335" s="70">
        <f t="shared" si="43"/>
        <v>8380.254150942952</v>
      </c>
      <c r="K335" s="70">
        <f t="shared" si="44"/>
        <v>141225.82736429194</v>
      </c>
    </row>
    <row r="336" spans="1:11">
      <c r="A336" s="2">
        <v>313</v>
      </c>
      <c r="B336" s="70">
        <f t="shared" si="37"/>
        <v>8491.2394149345655</v>
      </c>
      <c r="C336" s="71">
        <v>393</v>
      </c>
      <c r="D336" s="95">
        <f t="shared" si="38"/>
        <v>-0.11058456299659478</v>
      </c>
      <c r="E336" s="131">
        <f t="shared" si="39"/>
        <v>-98.619198484011207</v>
      </c>
      <c r="F336" s="129">
        <f t="shared" si="40"/>
        <v>3056.8461893764438</v>
      </c>
      <c r="G336" s="132">
        <f t="shared" si="36"/>
        <v>-95.082675850266355</v>
      </c>
      <c r="H336" s="131">
        <f t="shared" si="41"/>
        <v>-264.11854402851765</v>
      </c>
      <c r="I336" s="131">
        <f t="shared" si="42"/>
        <v>0</v>
      </c>
      <c r="J336" s="70">
        <f t="shared" si="43"/>
        <v>5800.7980331882281</v>
      </c>
      <c r="K336" s="70">
        <f t="shared" si="44"/>
        <v>141225.82736429194</v>
      </c>
    </row>
    <row r="337" spans="1:11">
      <c r="A337" s="2">
        <v>314</v>
      </c>
      <c r="B337" s="70">
        <f t="shared" si="37"/>
        <v>8518.367975365667</v>
      </c>
      <c r="C337" s="71">
        <v>391</v>
      </c>
      <c r="D337" s="95">
        <f t="shared" si="38"/>
        <v>-7.3723041997729846E-2</v>
      </c>
      <c r="E337" s="131">
        <f t="shared" si="39"/>
        <v>-86.171120240870522</v>
      </c>
      <c r="F337" s="129">
        <f t="shared" si="40"/>
        <v>3066.6124711316402</v>
      </c>
      <c r="G337" s="132">
        <f t="shared" si="36"/>
        <v>-82.63459760712567</v>
      </c>
      <c r="H337" s="131">
        <f t="shared" si="41"/>
        <v>-229.54054890868241</v>
      </c>
      <c r="I337" s="131">
        <f t="shared" si="42"/>
        <v>0</v>
      </c>
      <c r="J337" s="70">
        <f t="shared" si="43"/>
        <v>3559.0403583036182</v>
      </c>
      <c r="K337" s="70">
        <f t="shared" si="44"/>
        <v>141225.82736429194</v>
      </c>
    </row>
    <row r="338" spans="1:11">
      <c r="A338" s="2">
        <v>315</v>
      </c>
      <c r="B338" s="70">
        <f t="shared" si="37"/>
        <v>8545.4965357967667</v>
      </c>
      <c r="C338" s="71">
        <v>391</v>
      </c>
      <c r="D338" s="95">
        <f t="shared" si="38"/>
        <v>0</v>
      </c>
      <c r="E338" s="131">
        <f t="shared" si="39"/>
        <v>-43.085560120435261</v>
      </c>
      <c r="F338" s="129">
        <f t="shared" si="40"/>
        <v>3076.3787528868361</v>
      </c>
      <c r="G338" s="132">
        <f t="shared" si="36"/>
        <v>-39.549037486690402</v>
      </c>
      <c r="H338" s="131">
        <f t="shared" si="41"/>
        <v>-109.85843746302889</v>
      </c>
      <c r="I338" s="131">
        <f t="shared" si="42"/>
        <v>0</v>
      </c>
      <c r="J338" s="70">
        <f t="shared" si="43"/>
        <v>2486.1319048540649</v>
      </c>
      <c r="K338" s="70">
        <f t="shared" si="44"/>
        <v>141225.82736429194</v>
      </c>
    </row>
    <row r="339" spans="1:11">
      <c r="A339" s="2">
        <v>316</v>
      </c>
      <c r="B339" s="70">
        <f t="shared" si="37"/>
        <v>8572.6250962278682</v>
      </c>
      <c r="C339" s="71">
        <v>392</v>
      </c>
      <c r="D339" s="95">
        <f t="shared" si="38"/>
        <v>3.6861520998864923E-2</v>
      </c>
      <c r="E339" s="131">
        <f t="shared" si="39"/>
        <v>-3.1120195607851677</v>
      </c>
      <c r="F339" s="129">
        <f t="shared" si="40"/>
        <v>3086.1450346420324</v>
      </c>
      <c r="G339" s="132">
        <f t="shared" si="36"/>
        <v>0.42450307295968814</v>
      </c>
      <c r="H339" s="131">
        <f t="shared" si="41"/>
        <v>1.1791752026658004</v>
      </c>
      <c r="I339" s="131">
        <f t="shared" si="42"/>
        <v>1.1791752026658004</v>
      </c>
      <c r="J339" s="70">
        <f t="shared" si="43"/>
        <v>2497.6480621220398</v>
      </c>
      <c r="K339" s="70">
        <f t="shared" si="44"/>
        <v>141237.3435215599</v>
      </c>
    </row>
    <row r="340" spans="1:11">
      <c r="A340" s="2">
        <v>317</v>
      </c>
      <c r="B340" s="70">
        <f t="shared" si="37"/>
        <v>8599.7536566589679</v>
      </c>
      <c r="C340" s="71">
        <v>392</v>
      </c>
      <c r="D340" s="95">
        <f t="shared" si="38"/>
        <v>0</v>
      </c>
      <c r="E340" s="131">
        <f t="shared" si="39"/>
        <v>-1.5560097803925839</v>
      </c>
      <c r="F340" s="129">
        <f t="shared" si="40"/>
        <v>3095.9113163972283</v>
      </c>
      <c r="G340" s="132">
        <f t="shared" si="36"/>
        <v>1.980512853352272</v>
      </c>
      <c r="H340" s="131">
        <f t="shared" si="41"/>
        <v>5.5014245926451997</v>
      </c>
      <c r="I340" s="131">
        <f t="shared" si="42"/>
        <v>5.5014245926451997</v>
      </c>
      <c r="J340" s="70">
        <f t="shared" si="43"/>
        <v>2551.376524748779</v>
      </c>
      <c r="K340" s="70">
        <f t="shared" si="44"/>
        <v>141291.07198418665</v>
      </c>
    </row>
    <row r="341" spans="1:11">
      <c r="A341" s="2">
        <v>318</v>
      </c>
      <c r="B341" s="70">
        <f t="shared" si="37"/>
        <v>8626.8822170900694</v>
      </c>
      <c r="C341" s="71">
        <v>392</v>
      </c>
      <c r="D341" s="95">
        <f t="shared" si="38"/>
        <v>0</v>
      </c>
      <c r="E341" s="131">
        <f t="shared" si="39"/>
        <v>-0.77800489019629193</v>
      </c>
      <c r="F341" s="129">
        <f t="shared" si="40"/>
        <v>3105.6775981524252</v>
      </c>
      <c r="G341" s="132">
        <f t="shared" si="36"/>
        <v>2.7585177435485639</v>
      </c>
      <c r="H341" s="131">
        <f t="shared" si="41"/>
        <v>7.6625492876348993</v>
      </c>
      <c r="I341" s="131">
        <f t="shared" si="42"/>
        <v>7.6625492876348993</v>
      </c>
      <c r="J341" s="70">
        <f t="shared" si="43"/>
        <v>2626.2111400549002</v>
      </c>
      <c r="K341" s="70">
        <f t="shared" si="44"/>
        <v>141365.90659949277</v>
      </c>
    </row>
    <row r="342" spans="1:11">
      <c r="A342" s="2">
        <v>319</v>
      </c>
      <c r="B342" s="70">
        <f t="shared" si="37"/>
        <v>8654.0107775211709</v>
      </c>
      <c r="C342" s="71">
        <v>393</v>
      </c>
      <c r="D342" s="95">
        <f t="shared" si="38"/>
        <v>3.6861520998864923E-2</v>
      </c>
      <c r="E342" s="131">
        <f t="shared" si="39"/>
        <v>18.041758054334316</v>
      </c>
      <c r="F342" s="129">
        <f t="shared" si="40"/>
        <v>3115.4438799076215</v>
      </c>
      <c r="G342" s="132">
        <f t="shared" si="36"/>
        <v>21.578280688079172</v>
      </c>
      <c r="H342" s="131">
        <f t="shared" si="41"/>
        <v>59.939668577997701</v>
      </c>
      <c r="I342" s="131">
        <f t="shared" si="42"/>
        <v>59.939668577997701</v>
      </c>
      <c r="J342" s="70">
        <f t="shared" si="43"/>
        <v>3211.5988317007123</v>
      </c>
      <c r="K342" s="70">
        <f t="shared" si="44"/>
        <v>141951.29429113859</v>
      </c>
    </row>
    <row r="343" spans="1:11">
      <c r="A343" s="2">
        <v>320</v>
      </c>
      <c r="B343" s="70">
        <f t="shared" si="37"/>
        <v>8681.1393379522706</v>
      </c>
      <c r="C343" s="71">
        <v>393</v>
      </c>
      <c r="D343" s="95">
        <f t="shared" si="38"/>
        <v>0</v>
      </c>
      <c r="E343" s="131">
        <f t="shared" si="39"/>
        <v>9.0208790271671582</v>
      </c>
      <c r="F343" s="129">
        <f t="shared" si="40"/>
        <v>3125.2101616628174</v>
      </c>
      <c r="G343" s="132">
        <f t="shared" ref="G343:G406" si="45">E343+$I$14</f>
        <v>12.557401660912014</v>
      </c>
      <c r="H343" s="131">
        <f t="shared" si="41"/>
        <v>34.881671280311146</v>
      </c>
      <c r="I343" s="131">
        <f t="shared" si="42"/>
        <v>34.881671280311146</v>
      </c>
      <c r="J343" s="70">
        <f t="shared" si="43"/>
        <v>3552.2630615163698</v>
      </c>
      <c r="K343" s="70">
        <f t="shared" si="44"/>
        <v>142291.95852095424</v>
      </c>
    </row>
    <row r="344" spans="1:11">
      <c r="A344" s="2">
        <v>321</v>
      </c>
      <c r="B344" s="70">
        <f t="shared" ref="B344:B407" si="46">A344*$D$3</f>
        <v>8708.2678983833721</v>
      </c>
      <c r="C344" s="71">
        <v>394</v>
      </c>
      <c r="D344" s="95">
        <f t="shared" ref="D344:D407" si="47">(C344-C343)/$D$3</f>
        <v>3.6861520998864923E-2</v>
      </c>
      <c r="E344" s="131">
        <f t="shared" ref="E344:E407" si="48">($M$3*$M$2*D344+E343)/2</f>
        <v>22.941200013016044</v>
      </c>
      <c r="F344" s="129">
        <f t="shared" ref="F344:F407" si="49">B344/$D$13</f>
        <v>3134.9764434180142</v>
      </c>
      <c r="G344" s="132">
        <f t="shared" si="45"/>
        <v>26.477722646760899</v>
      </c>
      <c r="H344" s="131">
        <f t="shared" ref="H344:H407" si="50">G344*$D$13</f>
        <v>73.549229574335826</v>
      </c>
      <c r="I344" s="131">
        <f t="shared" ref="I344:I407" si="51">IF(H344&gt;0,H344,0)</f>
        <v>73.549229574335826</v>
      </c>
      <c r="J344" s="70">
        <f t="shared" ref="J344:J407" si="52">H344*$D$14+J343</f>
        <v>4270.5655604169506</v>
      </c>
      <c r="K344" s="70">
        <f t="shared" ref="K344:K407" si="53">I344*$D$14+K343</f>
        <v>143010.26101985484</v>
      </c>
    </row>
    <row r="345" spans="1:11">
      <c r="A345" s="2">
        <v>322</v>
      </c>
      <c r="B345" s="70">
        <f t="shared" si="46"/>
        <v>8735.3964588144736</v>
      </c>
      <c r="C345" s="71">
        <v>394</v>
      </c>
      <c r="D345" s="95">
        <f t="shared" si="47"/>
        <v>0</v>
      </c>
      <c r="E345" s="131">
        <f t="shared" si="48"/>
        <v>11.470600006508022</v>
      </c>
      <c r="F345" s="129">
        <f t="shared" si="49"/>
        <v>3144.7427251732106</v>
      </c>
      <c r="G345" s="132">
        <f t="shared" si="45"/>
        <v>15.007122640252877</v>
      </c>
      <c r="H345" s="131">
        <f t="shared" si="50"/>
        <v>41.686451778480212</v>
      </c>
      <c r="I345" s="131">
        <f t="shared" si="51"/>
        <v>41.686451778480212</v>
      </c>
      <c r="J345" s="70">
        <f t="shared" si="52"/>
        <v>4677.6871938599925</v>
      </c>
      <c r="K345" s="70">
        <f t="shared" si="53"/>
        <v>143417.38265329789</v>
      </c>
    </row>
    <row r="346" spans="1:11">
      <c r="A346" s="2">
        <v>323</v>
      </c>
      <c r="B346" s="70">
        <f t="shared" si="46"/>
        <v>8762.5250192455733</v>
      </c>
      <c r="C346" s="71">
        <v>394</v>
      </c>
      <c r="D346" s="95">
        <f t="shared" si="47"/>
        <v>0</v>
      </c>
      <c r="E346" s="131">
        <f t="shared" si="48"/>
        <v>5.7353000032540109</v>
      </c>
      <c r="F346" s="129">
        <f t="shared" si="49"/>
        <v>3154.5090069284065</v>
      </c>
      <c r="G346" s="132">
        <f t="shared" si="45"/>
        <v>9.2718226369988663</v>
      </c>
      <c r="H346" s="131">
        <f t="shared" si="50"/>
        <v>25.755062880552405</v>
      </c>
      <c r="I346" s="131">
        <f t="shared" si="51"/>
        <v>25.755062880552405</v>
      </c>
      <c r="J346" s="70">
        <f t="shared" si="52"/>
        <v>4929.2183945742654</v>
      </c>
      <c r="K346" s="70">
        <f t="shared" si="53"/>
        <v>143668.91385401215</v>
      </c>
    </row>
    <row r="347" spans="1:11">
      <c r="A347" s="2">
        <v>324</v>
      </c>
      <c r="B347" s="70">
        <f t="shared" si="46"/>
        <v>8789.6535796766748</v>
      </c>
      <c r="C347" s="71">
        <v>394</v>
      </c>
      <c r="D347" s="95">
        <f t="shared" si="47"/>
        <v>0</v>
      </c>
      <c r="E347" s="131">
        <f t="shared" si="48"/>
        <v>2.8676500016270055</v>
      </c>
      <c r="F347" s="129">
        <f t="shared" si="49"/>
        <v>3164.2752886836029</v>
      </c>
      <c r="G347" s="132">
        <f t="shared" si="45"/>
        <v>6.4041726353718609</v>
      </c>
      <c r="H347" s="131">
        <f t="shared" si="50"/>
        <v>17.789368431588503</v>
      </c>
      <c r="I347" s="131">
        <f t="shared" si="51"/>
        <v>17.789368431588503</v>
      </c>
      <c r="J347" s="70">
        <f t="shared" si="52"/>
        <v>5102.9543789241534</v>
      </c>
      <c r="K347" s="70">
        <f t="shared" si="53"/>
        <v>143842.64983836203</v>
      </c>
    </row>
    <row r="348" spans="1:11">
      <c r="A348" s="2">
        <v>325</v>
      </c>
      <c r="B348" s="70">
        <f t="shared" si="46"/>
        <v>8816.7821401077763</v>
      </c>
      <c r="C348" s="71">
        <v>393</v>
      </c>
      <c r="D348" s="95">
        <f t="shared" si="47"/>
        <v>-3.6861520998864923E-2</v>
      </c>
      <c r="E348" s="131">
        <f t="shared" si="48"/>
        <v>-16.99693549861896</v>
      </c>
      <c r="F348" s="129">
        <f t="shared" si="49"/>
        <v>3174.0415704387997</v>
      </c>
      <c r="G348" s="132">
        <f t="shared" si="45"/>
        <v>-13.460412864874105</v>
      </c>
      <c r="H348" s="131">
        <f t="shared" si="50"/>
        <v>-37.390035735761401</v>
      </c>
      <c r="I348" s="131">
        <f t="shared" si="51"/>
        <v>0</v>
      </c>
      <c r="J348" s="70">
        <f t="shared" si="52"/>
        <v>4737.7927550918494</v>
      </c>
      <c r="K348" s="70">
        <f t="shared" si="53"/>
        <v>143842.64983836203</v>
      </c>
    </row>
    <row r="349" spans="1:11">
      <c r="A349" s="2">
        <v>326</v>
      </c>
      <c r="B349" s="70">
        <f t="shared" si="46"/>
        <v>8843.910700538876</v>
      </c>
      <c r="C349" s="71">
        <v>391</v>
      </c>
      <c r="D349" s="95">
        <f t="shared" si="47"/>
        <v>-7.3723041997729846E-2</v>
      </c>
      <c r="E349" s="131">
        <f t="shared" si="48"/>
        <v>-45.359988748174402</v>
      </c>
      <c r="F349" s="129">
        <f t="shared" si="49"/>
        <v>3183.8078521939956</v>
      </c>
      <c r="G349" s="132">
        <f t="shared" si="45"/>
        <v>-41.823466114429543</v>
      </c>
      <c r="H349" s="131">
        <f t="shared" si="50"/>
        <v>-116.17629476230428</v>
      </c>
      <c r="I349" s="131">
        <f t="shared" si="51"/>
        <v>0</v>
      </c>
      <c r="J349" s="70">
        <f t="shared" si="52"/>
        <v>3603.1823271684489</v>
      </c>
      <c r="K349" s="70">
        <f t="shared" si="53"/>
        <v>143842.64983836203</v>
      </c>
    </row>
    <row r="350" spans="1:11">
      <c r="A350" s="2">
        <v>327</v>
      </c>
      <c r="B350" s="70">
        <f t="shared" si="46"/>
        <v>8871.0392609699775</v>
      </c>
      <c r="C350" s="71">
        <v>389</v>
      </c>
      <c r="D350" s="95">
        <f t="shared" si="47"/>
        <v>-7.3723041997729846E-2</v>
      </c>
      <c r="E350" s="131">
        <f t="shared" si="48"/>
        <v>-59.541515372952126</v>
      </c>
      <c r="F350" s="129">
        <f t="shared" si="49"/>
        <v>3193.5741339491919</v>
      </c>
      <c r="G350" s="132">
        <f t="shared" si="45"/>
        <v>-56.004992739207268</v>
      </c>
      <c r="H350" s="131">
        <f t="shared" si="50"/>
        <v>-155.56942427557573</v>
      </c>
      <c r="I350" s="131">
        <f t="shared" si="51"/>
        <v>0</v>
      </c>
      <c r="J350" s="70">
        <f t="shared" si="52"/>
        <v>2083.8474971995006</v>
      </c>
      <c r="K350" s="70">
        <f t="shared" si="53"/>
        <v>143842.64983836203</v>
      </c>
    </row>
    <row r="351" spans="1:11">
      <c r="A351" s="2">
        <v>328</v>
      </c>
      <c r="B351" s="70">
        <f t="shared" si="46"/>
        <v>8898.1678214010772</v>
      </c>
      <c r="C351" s="71">
        <v>385</v>
      </c>
      <c r="D351" s="95">
        <f t="shared" si="47"/>
        <v>-0.14744608399545969</v>
      </c>
      <c r="E351" s="131">
        <f t="shared" si="48"/>
        <v>-103.49379968420591</v>
      </c>
      <c r="F351" s="129">
        <f t="shared" si="49"/>
        <v>3203.3404157043879</v>
      </c>
      <c r="G351" s="132">
        <f t="shared" si="45"/>
        <v>-99.957277050461059</v>
      </c>
      <c r="H351" s="131">
        <f t="shared" si="50"/>
        <v>-277.65910291794739</v>
      </c>
      <c r="I351" s="131">
        <f t="shared" si="51"/>
        <v>0</v>
      </c>
      <c r="J351" s="70">
        <f t="shared" si="52"/>
        <v>-627.84953379222225</v>
      </c>
      <c r="K351" s="70">
        <f t="shared" si="53"/>
        <v>143842.64983836203</v>
      </c>
    </row>
    <row r="352" spans="1:11">
      <c r="A352" s="2">
        <v>329</v>
      </c>
      <c r="B352" s="70">
        <f t="shared" si="46"/>
        <v>8925.2963818321787</v>
      </c>
      <c r="C352" s="71">
        <v>385</v>
      </c>
      <c r="D352" s="95">
        <f t="shared" si="47"/>
        <v>0</v>
      </c>
      <c r="E352" s="131">
        <f t="shared" si="48"/>
        <v>-51.746899842102955</v>
      </c>
      <c r="F352" s="129">
        <f t="shared" si="49"/>
        <v>3213.1066974595842</v>
      </c>
      <c r="G352" s="132">
        <f t="shared" si="45"/>
        <v>-48.210377208358096</v>
      </c>
      <c r="H352" s="131">
        <f t="shared" si="50"/>
        <v>-133.91771446766137</v>
      </c>
      <c r="I352" s="131">
        <f t="shared" si="51"/>
        <v>0</v>
      </c>
      <c r="J352" s="70">
        <f t="shared" si="52"/>
        <v>-1935.7276652953317</v>
      </c>
      <c r="K352" s="70">
        <f t="shared" si="53"/>
        <v>143842.64983836203</v>
      </c>
    </row>
    <row r="353" spans="1:11">
      <c r="A353" s="2">
        <v>330</v>
      </c>
      <c r="B353" s="70">
        <f t="shared" si="46"/>
        <v>8952.4249422632802</v>
      </c>
      <c r="C353" s="71">
        <v>385</v>
      </c>
      <c r="D353" s="95">
        <f t="shared" si="47"/>
        <v>0</v>
      </c>
      <c r="E353" s="131">
        <f t="shared" si="48"/>
        <v>-25.873449921051478</v>
      </c>
      <c r="F353" s="129">
        <f t="shared" si="49"/>
        <v>3222.872979214781</v>
      </c>
      <c r="G353" s="132">
        <f t="shared" si="45"/>
        <v>-22.336927287306622</v>
      </c>
      <c r="H353" s="131">
        <f t="shared" si="50"/>
        <v>-62.047020242518393</v>
      </c>
      <c r="I353" s="131">
        <f t="shared" si="51"/>
        <v>0</v>
      </c>
      <c r="J353" s="70">
        <f t="shared" si="52"/>
        <v>-2541.696347054135</v>
      </c>
      <c r="K353" s="70">
        <f t="shared" si="53"/>
        <v>143842.64983836203</v>
      </c>
    </row>
    <row r="354" spans="1:11">
      <c r="A354" s="2">
        <v>331</v>
      </c>
      <c r="B354" s="70">
        <f t="shared" si="46"/>
        <v>8979.5535026943799</v>
      </c>
      <c r="C354" s="71">
        <v>385</v>
      </c>
      <c r="D354" s="95">
        <f t="shared" si="47"/>
        <v>0</v>
      </c>
      <c r="E354" s="131">
        <f t="shared" si="48"/>
        <v>-12.936724960525739</v>
      </c>
      <c r="F354" s="129">
        <f t="shared" si="49"/>
        <v>3232.6392609699769</v>
      </c>
      <c r="G354" s="132">
        <f t="shared" si="45"/>
        <v>-9.4002023267808834</v>
      </c>
      <c r="H354" s="131">
        <f t="shared" si="50"/>
        <v>-26.111673129946897</v>
      </c>
      <c r="I354" s="131">
        <f t="shared" si="51"/>
        <v>0</v>
      </c>
      <c r="J354" s="70">
        <f t="shared" si="52"/>
        <v>-2796.7103039407848</v>
      </c>
      <c r="K354" s="70">
        <f t="shared" si="53"/>
        <v>143842.64983836203</v>
      </c>
    </row>
    <row r="355" spans="1:11">
      <c r="A355" s="2">
        <v>332</v>
      </c>
      <c r="B355" s="70">
        <f t="shared" si="46"/>
        <v>9006.6820631254814</v>
      </c>
      <c r="C355" s="71">
        <v>384</v>
      </c>
      <c r="D355" s="95">
        <f t="shared" si="47"/>
        <v>-3.6861520998864923E-2</v>
      </c>
      <c r="E355" s="131">
        <f t="shared" si="48"/>
        <v>-24.899122979695331</v>
      </c>
      <c r="F355" s="129">
        <f t="shared" si="49"/>
        <v>3242.4055427251733</v>
      </c>
      <c r="G355" s="132">
        <f t="shared" si="45"/>
        <v>-21.362600345950476</v>
      </c>
      <c r="H355" s="131">
        <f t="shared" si="50"/>
        <v>-59.340556516529098</v>
      </c>
      <c r="I355" s="131">
        <f t="shared" si="51"/>
        <v>0</v>
      </c>
      <c r="J355" s="70">
        <f t="shared" si="52"/>
        <v>-3376.2468983913582</v>
      </c>
      <c r="K355" s="70">
        <f t="shared" si="53"/>
        <v>143842.64983836203</v>
      </c>
    </row>
    <row r="356" spans="1:11">
      <c r="A356" s="2">
        <v>333</v>
      </c>
      <c r="B356" s="70">
        <f t="shared" si="46"/>
        <v>9033.8106235565829</v>
      </c>
      <c r="C356" s="71">
        <v>384</v>
      </c>
      <c r="D356" s="95">
        <f t="shared" si="47"/>
        <v>0</v>
      </c>
      <c r="E356" s="131">
        <f t="shared" si="48"/>
        <v>-12.449561489847666</v>
      </c>
      <c r="F356" s="129">
        <f t="shared" si="49"/>
        <v>3252.1718244803701</v>
      </c>
      <c r="G356" s="132">
        <f t="shared" si="45"/>
        <v>-8.9130388561028102</v>
      </c>
      <c r="H356" s="131">
        <f t="shared" si="50"/>
        <v>-24.75844126695225</v>
      </c>
      <c r="I356" s="131">
        <f t="shared" si="51"/>
        <v>0</v>
      </c>
      <c r="J356" s="70">
        <f t="shared" si="52"/>
        <v>-3618.0448116238931</v>
      </c>
      <c r="K356" s="70">
        <f t="shared" si="53"/>
        <v>143842.64983836203</v>
      </c>
    </row>
    <row r="357" spans="1:11">
      <c r="A357" s="2">
        <v>334</v>
      </c>
      <c r="B357" s="70">
        <f t="shared" si="46"/>
        <v>9060.9391839876826</v>
      </c>
      <c r="C357" s="71">
        <v>382</v>
      </c>
      <c r="D357" s="95">
        <f t="shared" si="47"/>
        <v>-7.3723041997729846E-2</v>
      </c>
      <c r="E357" s="131">
        <f t="shared" si="48"/>
        <v>-43.086301743788759</v>
      </c>
      <c r="F357" s="129">
        <f t="shared" si="49"/>
        <v>3261.938106235566</v>
      </c>
      <c r="G357" s="132">
        <f t="shared" si="45"/>
        <v>-39.5497791100439</v>
      </c>
      <c r="H357" s="131">
        <f t="shared" si="50"/>
        <v>-109.86049752789972</v>
      </c>
      <c r="I357" s="131">
        <f t="shared" si="51"/>
        <v>0</v>
      </c>
      <c r="J357" s="70">
        <f t="shared" si="52"/>
        <v>-4690.9733842474088</v>
      </c>
      <c r="K357" s="70">
        <f t="shared" si="53"/>
        <v>143842.64983836203</v>
      </c>
    </row>
    <row r="358" spans="1:11">
      <c r="A358" s="2">
        <v>335</v>
      </c>
      <c r="B358" s="70">
        <f t="shared" si="46"/>
        <v>9088.0677444187841</v>
      </c>
      <c r="C358" s="71">
        <v>381</v>
      </c>
      <c r="D358" s="95">
        <f t="shared" si="47"/>
        <v>-3.6861520998864923E-2</v>
      </c>
      <c r="E358" s="131">
        <f t="shared" si="48"/>
        <v>-39.973911371326842</v>
      </c>
      <c r="F358" s="129">
        <f t="shared" si="49"/>
        <v>3271.7043879907624</v>
      </c>
      <c r="G358" s="132">
        <f t="shared" si="45"/>
        <v>-36.437388737581983</v>
      </c>
      <c r="H358" s="131">
        <f t="shared" si="50"/>
        <v>-101.21496871550551</v>
      </c>
      <c r="I358" s="131">
        <f t="shared" si="51"/>
        <v>0</v>
      </c>
      <c r="J358" s="70">
        <f t="shared" si="52"/>
        <v>-5679.4672865664152</v>
      </c>
      <c r="K358" s="70">
        <f t="shared" si="53"/>
        <v>143842.64983836203</v>
      </c>
    </row>
    <row r="359" spans="1:11">
      <c r="A359" s="2">
        <v>336</v>
      </c>
      <c r="B359" s="70">
        <f t="shared" si="46"/>
        <v>9115.1963048498856</v>
      </c>
      <c r="C359" s="71">
        <v>378</v>
      </c>
      <c r="D359" s="95">
        <f t="shared" si="47"/>
        <v>-0.11058456299659478</v>
      </c>
      <c r="E359" s="131">
        <f t="shared" si="48"/>
        <v>-75.279237183960802</v>
      </c>
      <c r="F359" s="129">
        <f t="shared" si="49"/>
        <v>3281.4706697459587</v>
      </c>
      <c r="G359" s="132">
        <f t="shared" si="45"/>
        <v>-71.74271455021595</v>
      </c>
      <c r="H359" s="131">
        <f t="shared" si="50"/>
        <v>-199.28531819504431</v>
      </c>
      <c r="I359" s="131">
        <f t="shared" si="51"/>
        <v>0</v>
      </c>
      <c r="J359" s="70">
        <f t="shared" si="52"/>
        <v>-7625.7438537331664</v>
      </c>
      <c r="K359" s="70">
        <f t="shared" si="53"/>
        <v>143842.64983836203</v>
      </c>
    </row>
    <row r="360" spans="1:11">
      <c r="A360" s="2">
        <v>337</v>
      </c>
      <c r="B360" s="70">
        <f t="shared" si="46"/>
        <v>9142.3248652809853</v>
      </c>
      <c r="C360" s="71">
        <v>376</v>
      </c>
      <c r="D360" s="95">
        <f t="shared" si="47"/>
        <v>-7.3723041997729846E-2</v>
      </c>
      <c r="E360" s="131">
        <f t="shared" si="48"/>
        <v>-74.501139590845327</v>
      </c>
      <c r="F360" s="129">
        <f t="shared" si="49"/>
        <v>3291.2369515011546</v>
      </c>
      <c r="G360" s="132">
        <f t="shared" si="45"/>
        <v>-70.964616957100475</v>
      </c>
      <c r="H360" s="131">
        <f t="shared" si="50"/>
        <v>-197.12393599194576</v>
      </c>
      <c r="I360" s="131">
        <f t="shared" si="51"/>
        <v>0</v>
      </c>
      <c r="J360" s="70">
        <f t="shared" si="52"/>
        <v>-9550.9117533237913</v>
      </c>
      <c r="K360" s="70">
        <f t="shared" si="53"/>
        <v>143842.64983836203</v>
      </c>
    </row>
    <row r="361" spans="1:11">
      <c r="A361" s="2">
        <v>338</v>
      </c>
      <c r="B361" s="70">
        <f t="shared" si="46"/>
        <v>9169.4534257120868</v>
      </c>
      <c r="C361" s="71">
        <v>375</v>
      </c>
      <c r="D361" s="95">
        <f t="shared" si="47"/>
        <v>-3.6861520998864923E-2</v>
      </c>
      <c r="E361" s="131">
        <f t="shared" si="48"/>
        <v>-55.68133029485513</v>
      </c>
      <c r="F361" s="129">
        <f t="shared" si="49"/>
        <v>3301.0032332563515</v>
      </c>
      <c r="G361" s="132">
        <f t="shared" si="45"/>
        <v>-52.144807661110271</v>
      </c>
      <c r="H361" s="131">
        <f t="shared" si="50"/>
        <v>-144.84668794752852</v>
      </c>
      <c r="I361" s="131">
        <f t="shared" si="51"/>
        <v>0</v>
      </c>
      <c r="J361" s="70">
        <f t="shared" si="52"/>
        <v>-10965.525319126351</v>
      </c>
      <c r="K361" s="70">
        <f t="shared" si="53"/>
        <v>143842.64983836203</v>
      </c>
    </row>
    <row r="362" spans="1:11">
      <c r="A362" s="2">
        <v>339</v>
      </c>
      <c r="B362" s="70">
        <f t="shared" si="46"/>
        <v>9196.5819861431883</v>
      </c>
      <c r="C362" s="71">
        <v>374</v>
      </c>
      <c r="D362" s="95">
        <f t="shared" si="47"/>
        <v>-3.6861520998864923E-2</v>
      </c>
      <c r="E362" s="131">
        <f t="shared" si="48"/>
        <v>-46.271425646860024</v>
      </c>
      <c r="F362" s="129">
        <f t="shared" si="49"/>
        <v>3310.7695150115478</v>
      </c>
      <c r="G362" s="132">
        <f t="shared" si="45"/>
        <v>-42.734903013115165</v>
      </c>
      <c r="H362" s="131">
        <f t="shared" si="50"/>
        <v>-118.70806392531991</v>
      </c>
      <c r="I362" s="131">
        <f t="shared" si="51"/>
        <v>0</v>
      </c>
      <c r="J362" s="70">
        <f t="shared" si="52"/>
        <v>-12124.861718034879</v>
      </c>
      <c r="K362" s="70">
        <f t="shared" si="53"/>
        <v>143842.64983836203</v>
      </c>
    </row>
    <row r="363" spans="1:11">
      <c r="A363" s="2">
        <v>340</v>
      </c>
      <c r="B363" s="70">
        <f t="shared" si="46"/>
        <v>9223.7105465742879</v>
      </c>
      <c r="C363" s="71">
        <v>373</v>
      </c>
      <c r="D363" s="95">
        <f t="shared" si="47"/>
        <v>-3.6861520998864923E-2</v>
      </c>
      <c r="E363" s="131">
        <f t="shared" si="48"/>
        <v>-41.566473322862478</v>
      </c>
      <c r="F363" s="129">
        <f t="shared" si="49"/>
        <v>3320.5357967667437</v>
      </c>
      <c r="G363" s="132">
        <f t="shared" si="45"/>
        <v>-38.029950689117619</v>
      </c>
      <c r="H363" s="131">
        <f t="shared" si="50"/>
        <v>-105.6387519142156</v>
      </c>
      <c r="I363" s="131">
        <f t="shared" si="51"/>
        <v>0</v>
      </c>
      <c r="J363" s="70">
        <f t="shared" si="52"/>
        <v>-13156.559533496391</v>
      </c>
      <c r="K363" s="70">
        <f t="shared" si="53"/>
        <v>143842.64983836203</v>
      </c>
    </row>
    <row r="364" spans="1:11">
      <c r="A364" s="2">
        <v>341</v>
      </c>
      <c r="B364" s="70">
        <f t="shared" si="46"/>
        <v>9250.8391070053895</v>
      </c>
      <c r="C364" s="71">
        <v>372</v>
      </c>
      <c r="D364" s="95">
        <f t="shared" si="47"/>
        <v>-3.6861520998864923E-2</v>
      </c>
      <c r="E364" s="131">
        <f t="shared" si="48"/>
        <v>-39.213997160863698</v>
      </c>
      <c r="F364" s="129">
        <f t="shared" si="49"/>
        <v>3330.3020785219405</v>
      </c>
      <c r="G364" s="132">
        <f t="shared" si="45"/>
        <v>-35.677474527118839</v>
      </c>
      <c r="H364" s="131">
        <f t="shared" si="50"/>
        <v>-99.104095908663439</v>
      </c>
      <c r="I364" s="131">
        <f t="shared" si="51"/>
        <v>0</v>
      </c>
      <c r="J364" s="70">
        <f t="shared" si="52"/>
        <v>-14124.438057234396</v>
      </c>
      <c r="K364" s="70">
        <f t="shared" si="53"/>
        <v>143842.64983836203</v>
      </c>
    </row>
    <row r="365" spans="1:11">
      <c r="A365" s="2">
        <v>342</v>
      </c>
      <c r="B365" s="70">
        <f t="shared" si="46"/>
        <v>9277.9676674364891</v>
      </c>
      <c r="C365" s="71">
        <v>372</v>
      </c>
      <c r="D365" s="95">
        <f t="shared" si="47"/>
        <v>0</v>
      </c>
      <c r="E365" s="131">
        <f t="shared" si="48"/>
        <v>-19.606998580431849</v>
      </c>
      <c r="F365" s="129">
        <f t="shared" si="49"/>
        <v>3340.0683602771364</v>
      </c>
      <c r="G365" s="132">
        <f t="shared" si="45"/>
        <v>-16.070475946686994</v>
      </c>
      <c r="H365" s="131">
        <f t="shared" si="50"/>
        <v>-44.640210963019427</v>
      </c>
      <c r="I365" s="131">
        <f t="shared" si="51"/>
        <v>0</v>
      </c>
      <c r="J365" s="70">
        <f t="shared" si="52"/>
        <v>-14560.406935110646</v>
      </c>
      <c r="K365" s="70">
        <f t="shared" si="53"/>
        <v>143842.64983836203</v>
      </c>
    </row>
    <row r="366" spans="1:11">
      <c r="A366" s="2">
        <v>343</v>
      </c>
      <c r="B366" s="70">
        <f t="shared" si="46"/>
        <v>9305.0962278675906</v>
      </c>
      <c r="C366" s="71">
        <v>370</v>
      </c>
      <c r="D366" s="95">
        <f t="shared" si="47"/>
        <v>-7.3723041997729846E-2</v>
      </c>
      <c r="E366" s="131">
        <f t="shared" si="48"/>
        <v>-46.66502028908085</v>
      </c>
      <c r="F366" s="129">
        <f t="shared" si="49"/>
        <v>3349.8346420323328</v>
      </c>
      <c r="G366" s="132">
        <f t="shared" si="45"/>
        <v>-43.128497655335991</v>
      </c>
      <c r="H366" s="131">
        <f t="shared" si="50"/>
        <v>-119.8013823759333</v>
      </c>
      <c r="I366" s="131">
        <f t="shared" si="51"/>
        <v>0</v>
      </c>
      <c r="J366" s="70">
        <f t="shared" si="52"/>
        <v>-15730.42099005602</v>
      </c>
      <c r="K366" s="70">
        <f t="shared" si="53"/>
        <v>143842.64983836203</v>
      </c>
    </row>
    <row r="367" spans="1:11">
      <c r="A367" s="2">
        <v>344</v>
      </c>
      <c r="B367" s="70">
        <f t="shared" si="46"/>
        <v>9332.2247882986921</v>
      </c>
      <c r="C367" s="71">
        <v>370</v>
      </c>
      <c r="D367" s="95">
        <f t="shared" si="47"/>
        <v>0</v>
      </c>
      <c r="E367" s="131">
        <f t="shared" si="48"/>
        <v>-23.332510144540425</v>
      </c>
      <c r="F367" s="129">
        <f t="shared" si="49"/>
        <v>3359.6009237875292</v>
      </c>
      <c r="G367" s="132">
        <f t="shared" si="45"/>
        <v>-19.79598751079557</v>
      </c>
      <c r="H367" s="131">
        <f t="shared" si="50"/>
        <v>-54.988854196654358</v>
      </c>
      <c r="I367" s="131">
        <f t="shared" si="51"/>
        <v>0</v>
      </c>
      <c r="J367" s="70">
        <f t="shared" si="52"/>
        <v>-16267.457633535956</v>
      </c>
      <c r="K367" s="70">
        <f t="shared" si="53"/>
        <v>143842.64983836203</v>
      </c>
    </row>
    <row r="368" spans="1:11">
      <c r="A368" s="2">
        <v>345</v>
      </c>
      <c r="B368" s="70">
        <f t="shared" si="46"/>
        <v>9359.3533487297918</v>
      </c>
      <c r="C368" s="71">
        <v>368</v>
      </c>
      <c r="D368" s="95">
        <f t="shared" si="47"/>
        <v>-7.3723041997729846E-2</v>
      </c>
      <c r="E368" s="131">
        <f t="shared" si="48"/>
        <v>-48.527776071135136</v>
      </c>
      <c r="F368" s="129">
        <f t="shared" si="49"/>
        <v>3369.3672055427251</v>
      </c>
      <c r="G368" s="132">
        <f t="shared" si="45"/>
        <v>-44.991253437390277</v>
      </c>
      <c r="H368" s="131">
        <f t="shared" si="50"/>
        <v>-124.97570399275077</v>
      </c>
      <c r="I368" s="131">
        <f t="shared" si="51"/>
        <v>0</v>
      </c>
      <c r="J368" s="70">
        <f t="shared" si="52"/>
        <v>-17488.005571283171</v>
      </c>
      <c r="K368" s="70">
        <f t="shared" si="53"/>
        <v>143842.64983836203</v>
      </c>
    </row>
    <row r="369" spans="1:11">
      <c r="A369" s="2">
        <v>346</v>
      </c>
      <c r="B369" s="70">
        <f t="shared" si="46"/>
        <v>9386.4819091608933</v>
      </c>
      <c r="C369" s="71">
        <v>368</v>
      </c>
      <c r="D369" s="95">
        <f t="shared" si="47"/>
        <v>0</v>
      </c>
      <c r="E369" s="131">
        <f t="shared" si="48"/>
        <v>-24.263888035567568</v>
      </c>
      <c r="F369" s="129">
        <f t="shared" si="49"/>
        <v>3379.1334872979219</v>
      </c>
      <c r="G369" s="132">
        <f t="shared" si="45"/>
        <v>-20.727365401822713</v>
      </c>
      <c r="H369" s="131">
        <f t="shared" si="50"/>
        <v>-57.576015005063091</v>
      </c>
      <c r="I369" s="131">
        <f t="shared" si="51"/>
        <v>0</v>
      </c>
      <c r="J369" s="70">
        <f t="shared" si="52"/>
        <v>-18050.309156164029</v>
      </c>
      <c r="K369" s="70">
        <f t="shared" si="53"/>
        <v>143842.64983836203</v>
      </c>
    </row>
    <row r="370" spans="1:11">
      <c r="A370" s="2">
        <v>347</v>
      </c>
      <c r="B370" s="70">
        <f t="shared" si="46"/>
        <v>9413.6104695919948</v>
      </c>
      <c r="C370" s="71">
        <v>368</v>
      </c>
      <c r="D370" s="95">
        <f t="shared" si="47"/>
        <v>0</v>
      </c>
      <c r="E370" s="131">
        <f t="shared" si="48"/>
        <v>-12.131944017783784</v>
      </c>
      <c r="F370" s="129">
        <f t="shared" si="49"/>
        <v>3388.8997690531182</v>
      </c>
      <c r="G370" s="132">
        <f t="shared" si="45"/>
        <v>-8.5954213840389286</v>
      </c>
      <c r="H370" s="131">
        <f t="shared" si="50"/>
        <v>-23.876170511219247</v>
      </c>
      <c r="I370" s="131">
        <f t="shared" si="51"/>
        <v>0</v>
      </c>
      <c r="J370" s="70">
        <f t="shared" si="52"/>
        <v>-18283.490564611704</v>
      </c>
      <c r="K370" s="70">
        <f t="shared" si="53"/>
        <v>143842.64983836203</v>
      </c>
    </row>
    <row r="371" spans="1:11">
      <c r="A371" s="2">
        <v>348</v>
      </c>
      <c r="B371" s="70">
        <f t="shared" si="46"/>
        <v>9440.7390300230945</v>
      </c>
      <c r="C371" s="71">
        <v>368</v>
      </c>
      <c r="D371" s="95">
        <f t="shared" si="47"/>
        <v>0</v>
      </c>
      <c r="E371" s="131">
        <f t="shared" si="48"/>
        <v>-6.065972008891892</v>
      </c>
      <c r="F371" s="129">
        <f t="shared" si="49"/>
        <v>3398.6660508083141</v>
      </c>
      <c r="G371" s="132">
        <f t="shared" si="45"/>
        <v>-2.5294493751470362</v>
      </c>
      <c r="H371" s="131">
        <f t="shared" si="50"/>
        <v>-7.0262482642973225</v>
      </c>
      <c r="I371" s="131">
        <f t="shared" si="51"/>
        <v>0</v>
      </c>
      <c r="J371" s="70">
        <f t="shared" si="52"/>
        <v>-18352.11088484279</v>
      </c>
      <c r="K371" s="70">
        <f t="shared" si="53"/>
        <v>143842.64983836203</v>
      </c>
    </row>
    <row r="372" spans="1:11">
      <c r="A372" s="2">
        <v>349</v>
      </c>
      <c r="B372" s="70">
        <f t="shared" si="46"/>
        <v>9467.867590454196</v>
      </c>
      <c r="C372" s="71">
        <v>368</v>
      </c>
      <c r="D372" s="95">
        <f t="shared" si="47"/>
        <v>0</v>
      </c>
      <c r="E372" s="131">
        <f t="shared" si="48"/>
        <v>-3.032986004445946</v>
      </c>
      <c r="F372" s="129">
        <f t="shared" si="49"/>
        <v>3408.4323325635105</v>
      </c>
      <c r="G372" s="132">
        <f t="shared" si="45"/>
        <v>0.50353662929890985</v>
      </c>
      <c r="H372" s="131">
        <f t="shared" si="50"/>
        <v>1.3987128591636384</v>
      </c>
      <c r="I372" s="131">
        <f t="shared" si="51"/>
        <v>1.3987128591636384</v>
      </c>
      <c r="J372" s="70">
        <f t="shared" si="52"/>
        <v>-18338.450660965584</v>
      </c>
      <c r="K372" s="70">
        <f t="shared" si="53"/>
        <v>143856.31006223924</v>
      </c>
    </row>
    <row r="373" spans="1:11">
      <c r="A373" s="2">
        <v>350</v>
      </c>
      <c r="B373" s="70">
        <f t="shared" si="46"/>
        <v>9494.9961508852975</v>
      </c>
      <c r="C373" s="71">
        <v>368</v>
      </c>
      <c r="D373" s="95">
        <f t="shared" si="47"/>
        <v>0</v>
      </c>
      <c r="E373" s="131">
        <f t="shared" si="48"/>
        <v>-1.516493002222973</v>
      </c>
      <c r="F373" s="129">
        <f t="shared" si="49"/>
        <v>3418.1986143187073</v>
      </c>
      <c r="G373" s="132">
        <f t="shared" si="45"/>
        <v>2.0200296315218829</v>
      </c>
      <c r="H373" s="131">
        <f t="shared" si="50"/>
        <v>5.6111934208941188</v>
      </c>
      <c r="I373" s="131">
        <f t="shared" si="51"/>
        <v>5.6111934208941188</v>
      </c>
      <c r="J373" s="70">
        <f t="shared" si="52"/>
        <v>-18283.650165034229</v>
      </c>
      <c r="K373" s="70">
        <f t="shared" si="53"/>
        <v>143911.11055817059</v>
      </c>
    </row>
    <row r="374" spans="1:11">
      <c r="A374" s="2">
        <v>351</v>
      </c>
      <c r="B374" s="70">
        <f t="shared" si="46"/>
        <v>9522.1247113163972</v>
      </c>
      <c r="C374" s="71">
        <v>368</v>
      </c>
      <c r="D374" s="95">
        <f t="shared" si="47"/>
        <v>0</v>
      </c>
      <c r="E374" s="131">
        <f t="shared" si="48"/>
        <v>-0.7582465011114865</v>
      </c>
      <c r="F374" s="129">
        <f t="shared" si="49"/>
        <v>3427.9648960739032</v>
      </c>
      <c r="G374" s="132">
        <f t="shared" si="45"/>
        <v>2.7782761326333691</v>
      </c>
      <c r="H374" s="131">
        <f t="shared" si="50"/>
        <v>7.7174337017593588</v>
      </c>
      <c r="I374" s="131">
        <f t="shared" si="51"/>
        <v>7.7174337017593588</v>
      </c>
      <c r="J374" s="70">
        <f t="shared" si="52"/>
        <v>-18208.279533075798</v>
      </c>
      <c r="K374" s="70">
        <f t="shared" si="53"/>
        <v>143986.48119012901</v>
      </c>
    </row>
    <row r="375" spans="1:11">
      <c r="A375" s="2">
        <v>352</v>
      </c>
      <c r="B375" s="70">
        <f t="shared" si="46"/>
        <v>9549.2532717474987</v>
      </c>
      <c r="C375" s="71">
        <v>369</v>
      </c>
      <c r="D375" s="95">
        <f t="shared" si="47"/>
        <v>3.6861520998864923E-2</v>
      </c>
      <c r="E375" s="131">
        <f t="shared" si="48"/>
        <v>18.05163724887672</v>
      </c>
      <c r="F375" s="129">
        <f t="shared" si="49"/>
        <v>3437.7311778290996</v>
      </c>
      <c r="G375" s="132">
        <f t="shared" si="45"/>
        <v>21.588159882621575</v>
      </c>
      <c r="H375" s="131">
        <f t="shared" si="50"/>
        <v>59.96711078505993</v>
      </c>
      <c r="I375" s="131">
        <f t="shared" si="51"/>
        <v>59.96711078505993</v>
      </c>
      <c r="J375" s="70">
        <f t="shared" si="52"/>
        <v>-17622.623833103833</v>
      </c>
      <c r="K375" s="70">
        <f t="shared" si="53"/>
        <v>144572.13689010098</v>
      </c>
    </row>
    <row r="376" spans="1:11">
      <c r="A376" s="2">
        <v>353</v>
      </c>
      <c r="B376" s="70">
        <f t="shared" si="46"/>
        <v>9576.3818321785984</v>
      </c>
      <c r="C376" s="71">
        <v>369</v>
      </c>
      <c r="D376" s="95">
        <f t="shared" si="47"/>
        <v>0</v>
      </c>
      <c r="E376" s="131">
        <f t="shared" si="48"/>
        <v>9.0258186244383598</v>
      </c>
      <c r="F376" s="129">
        <f t="shared" si="49"/>
        <v>3447.4974595842955</v>
      </c>
      <c r="G376" s="132">
        <f t="shared" si="45"/>
        <v>12.562341258183215</v>
      </c>
      <c r="H376" s="131">
        <f t="shared" si="50"/>
        <v>34.895392383842264</v>
      </c>
      <c r="I376" s="131">
        <f t="shared" si="51"/>
        <v>34.895392383842264</v>
      </c>
      <c r="J376" s="70">
        <f t="shared" si="52"/>
        <v>-17281.825599125099</v>
      </c>
      <c r="K376" s="70">
        <f t="shared" si="53"/>
        <v>144912.93512407973</v>
      </c>
    </row>
    <row r="377" spans="1:11">
      <c r="A377" s="2">
        <v>354</v>
      </c>
      <c r="B377" s="70">
        <f t="shared" si="46"/>
        <v>9603.5103926096999</v>
      </c>
      <c r="C377" s="71">
        <v>370</v>
      </c>
      <c r="D377" s="95">
        <f t="shared" si="47"/>
        <v>3.6861520998864923E-2</v>
      </c>
      <c r="E377" s="131">
        <f t="shared" si="48"/>
        <v>22.943669811651642</v>
      </c>
      <c r="F377" s="129">
        <f t="shared" si="49"/>
        <v>3457.2637413394923</v>
      </c>
      <c r="G377" s="132">
        <f t="shared" si="45"/>
        <v>26.480192445396497</v>
      </c>
      <c r="H377" s="131">
        <f t="shared" si="50"/>
        <v>73.556090126101381</v>
      </c>
      <c r="I377" s="131">
        <f t="shared" si="51"/>
        <v>73.556090126101381</v>
      </c>
      <c r="J377" s="70">
        <f t="shared" si="52"/>
        <v>-16563.456098142979</v>
      </c>
      <c r="K377" s="70">
        <f t="shared" si="53"/>
        <v>145631.30462506184</v>
      </c>
    </row>
    <row r="378" spans="1:11">
      <c r="A378" s="2">
        <v>355</v>
      </c>
      <c r="B378" s="70">
        <f t="shared" si="46"/>
        <v>9630.6389530408014</v>
      </c>
      <c r="C378" s="71">
        <v>370</v>
      </c>
      <c r="D378" s="95">
        <f t="shared" si="47"/>
        <v>0</v>
      </c>
      <c r="E378" s="131">
        <f t="shared" si="48"/>
        <v>11.471834905825821</v>
      </c>
      <c r="F378" s="129">
        <f t="shared" si="49"/>
        <v>3467.0300230946887</v>
      </c>
      <c r="G378" s="132">
        <f t="shared" si="45"/>
        <v>15.008357539570676</v>
      </c>
      <c r="H378" s="131">
        <f t="shared" si="50"/>
        <v>41.68988205436299</v>
      </c>
      <c r="I378" s="131">
        <f t="shared" si="51"/>
        <v>41.68988205436299</v>
      </c>
      <c r="J378" s="70">
        <f t="shared" si="52"/>
        <v>-16156.300963659167</v>
      </c>
      <c r="K378" s="70">
        <f t="shared" si="53"/>
        <v>146038.45975954566</v>
      </c>
    </row>
    <row r="379" spans="1:11">
      <c r="A379" s="2">
        <v>356</v>
      </c>
      <c r="B379" s="70">
        <f t="shared" si="46"/>
        <v>9657.7675134719011</v>
      </c>
      <c r="C379" s="71">
        <v>371</v>
      </c>
      <c r="D379" s="95">
        <f t="shared" si="47"/>
        <v>3.6861520998864923E-2</v>
      </c>
      <c r="E379" s="131">
        <f t="shared" si="48"/>
        <v>24.166677952345374</v>
      </c>
      <c r="F379" s="129">
        <f t="shared" si="49"/>
        <v>3476.7963048498846</v>
      </c>
      <c r="G379" s="132">
        <f t="shared" si="45"/>
        <v>27.70320058609023</v>
      </c>
      <c r="H379" s="131">
        <f t="shared" si="50"/>
        <v>76.953334961361747</v>
      </c>
      <c r="I379" s="131">
        <f t="shared" si="51"/>
        <v>76.953334961361747</v>
      </c>
      <c r="J379" s="70">
        <f t="shared" si="52"/>
        <v>-15404.75301242451</v>
      </c>
      <c r="K379" s="70">
        <f t="shared" si="53"/>
        <v>146790.00771078031</v>
      </c>
    </row>
    <row r="380" spans="1:11">
      <c r="A380" s="2">
        <v>357</v>
      </c>
      <c r="B380" s="70">
        <f t="shared" si="46"/>
        <v>9684.8960739030026</v>
      </c>
      <c r="C380" s="71">
        <v>372</v>
      </c>
      <c r="D380" s="95">
        <f t="shared" si="47"/>
        <v>3.6861520998864923E-2</v>
      </c>
      <c r="E380" s="131">
        <f t="shared" si="48"/>
        <v>30.51409947560515</v>
      </c>
      <c r="F380" s="129">
        <f t="shared" si="49"/>
        <v>3486.5625866050809</v>
      </c>
      <c r="G380" s="132">
        <f t="shared" si="45"/>
        <v>34.050622109350009</v>
      </c>
      <c r="H380" s="131">
        <f t="shared" si="50"/>
        <v>94.58506141486113</v>
      </c>
      <c r="I380" s="131">
        <f t="shared" si="51"/>
        <v>94.58506141486113</v>
      </c>
      <c r="J380" s="70">
        <f t="shared" si="52"/>
        <v>-14481.008652814429</v>
      </c>
      <c r="K380" s="70">
        <f t="shared" si="53"/>
        <v>147713.75207039039</v>
      </c>
    </row>
    <row r="381" spans="1:11">
      <c r="A381" s="2">
        <v>358</v>
      </c>
      <c r="B381" s="70">
        <f t="shared" si="46"/>
        <v>9712.0246343341041</v>
      </c>
      <c r="C381" s="71">
        <v>372</v>
      </c>
      <c r="D381" s="95">
        <f t="shared" si="47"/>
        <v>0</v>
      </c>
      <c r="E381" s="131">
        <f t="shared" si="48"/>
        <v>15.257049737802575</v>
      </c>
      <c r="F381" s="129">
        <f t="shared" si="49"/>
        <v>3496.3288683602777</v>
      </c>
      <c r="G381" s="132">
        <f t="shared" si="45"/>
        <v>18.79357237154743</v>
      </c>
      <c r="H381" s="131">
        <f t="shared" si="50"/>
        <v>52.204367698742857</v>
      </c>
      <c r="I381" s="131">
        <f t="shared" si="51"/>
        <v>52.204367698742857</v>
      </c>
      <c r="J381" s="70">
        <f t="shared" si="52"/>
        <v>-13971.166089016637</v>
      </c>
      <c r="K381" s="70">
        <f t="shared" si="53"/>
        <v>148223.59463418816</v>
      </c>
    </row>
    <row r="382" spans="1:11">
      <c r="A382" s="2">
        <v>359</v>
      </c>
      <c r="B382" s="70">
        <f t="shared" si="46"/>
        <v>9739.1531947652038</v>
      </c>
      <c r="C382" s="71">
        <v>373</v>
      </c>
      <c r="D382" s="95">
        <f t="shared" si="47"/>
        <v>3.6861520998864923E-2</v>
      </c>
      <c r="E382" s="131">
        <f t="shared" si="48"/>
        <v>26.05928536833375</v>
      </c>
      <c r="F382" s="129">
        <f t="shared" si="49"/>
        <v>3506.0951501154736</v>
      </c>
      <c r="G382" s="132">
        <f t="shared" si="45"/>
        <v>29.595808002078606</v>
      </c>
      <c r="H382" s="131">
        <f t="shared" si="50"/>
        <v>82.210577783551685</v>
      </c>
      <c r="I382" s="131">
        <f t="shared" si="51"/>
        <v>82.210577783551685</v>
      </c>
      <c r="J382" s="70">
        <f t="shared" si="52"/>
        <v>-13168.274423124989</v>
      </c>
      <c r="K382" s="70">
        <f t="shared" si="53"/>
        <v>149026.48630007982</v>
      </c>
    </row>
    <row r="383" spans="1:11">
      <c r="A383" s="2">
        <v>360</v>
      </c>
      <c r="B383" s="70">
        <f t="shared" si="46"/>
        <v>9766.2817551963053</v>
      </c>
      <c r="C383" s="71">
        <v>374</v>
      </c>
      <c r="D383" s="95">
        <f t="shared" si="47"/>
        <v>3.6861520998864923E-2</v>
      </c>
      <c r="E383" s="131">
        <f t="shared" si="48"/>
        <v>31.46040318359934</v>
      </c>
      <c r="F383" s="129">
        <f t="shared" si="49"/>
        <v>3515.86143187067</v>
      </c>
      <c r="G383" s="132">
        <f t="shared" si="45"/>
        <v>34.996925817344199</v>
      </c>
      <c r="H383" s="131">
        <f t="shared" si="50"/>
        <v>97.213682825956099</v>
      </c>
      <c r="I383" s="131">
        <f t="shared" si="51"/>
        <v>97.213682825956099</v>
      </c>
      <c r="J383" s="70">
        <f t="shared" si="52"/>
        <v>-12218.858206186414</v>
      </c>
      <c r="K383" s="70">
        <f t="shared" si="53"/>
        <v>149975.9025170184</v>
      </c>
    </row>
    <row r="384" spans="1:11">
      <c r="A384" s="2">
        <v>361</v>
      </c>
      <c r="B384" s="70">
        <f t="shared" si="46"/>
        <v>9793.4103156274068</v>
      </c>
      <c r="C384" s="71">
        <v>375</v>
      </c>
      <c r="D384" s="95">
        <f t="shared" si="47"/>
        <v>3.6861520998864923E-2</v>
      </c>
      <c r="E384" s="131">
        <f t="shared" si="48"/>
        <v>34.160962091232136</v>
      </c>
      <c r="F384" s="129">
        <f t="shared" si="49"/>
        <v>3525.6277136258664</v>
      </c>
      <c r="G384" s="132">
        <f t="shared" si="45"/>
        <v>37.697484724976995</v>
      </c>
      <c r="H384" s="131">
        <f t="shared" si="50"/>
        <v>104.71523534715831</v>
      </c>
      <c r="I384" s="131">
        <f t="shared" si="51"/>
        <v>104.71523534715831</v>
      </c>
      <c r="J384" s="70">
        <f t="shared" si="52"/>
        <v>-11196.179713724376</v>
      </c>
      <c r="K384" s="70">
        <f t="shared" si="53"/>
        <v>150998.58100948043</v>
      </c>
    </row>
    <row r="385" spans="1:11">
      <c r="A385" s="2">
        <v>362</v>
      </c>
      <c r="B385" s="70">
        <f t="shared" si="46"/>
        <v>9820.5388760585065</v>
      </c>
      <c r="C385" s="71">
        <v>377</v>
      </c>
      <c r="D385" s="95">
        <f t="shared" si="47"/>
        <v>7.3723041997729846E-2</v>
      </c>
      <c r="E385" s="131">
        <f t="shared" si="48"/>
        <v>53.942002044480994</v>
      </c>
      <c r="F385" s="129">
        <f t="shared" si="49"/>
        <v>3535.3939953810623</v>
      </c>
      <c r="G385" s="132">
        <f t="shared" si="45"/>
        <v>57.478524678225853</v>
      </c>
      <c r="H385" s="131">
        <f t="shared" si="50"/>
        <v>159.66256855062736</v>
      </c>
      <c r="I385" s="131">
        <f t="shared" si="51"/>
        <v>159.66256855062736</v>
      </c>
      <c r="J385" s="70">
        <f t="shared" si="52"/>
        <v>-9636.8700835006039</v>
      </c>
      <c r="K385" s="70">
        <f t="shared" si="53"/>
        <v>152557.89063970422</v>
      </c>
    </row>
    <row r="386" spans="1:11">
      <c r="A386" s="2">
        <v>363</v>
      </c>
      <c r="B386" s="70">
        <f t="shared" si="46"/>
        <v>9847.667436489608</v>
      </c>
      <c r="C386" s="71">
        <v>374</v>
      </c>
      <c r="D386" s="95">
        <f t="shared" si="47"/>
        <v>-0.11058456299659478</v>
      </c>
      <c r="E386" s="131">
        <f t="shared" si="48"/>
        <v>-28.321280476056888</v>
      </c>
      <c r="F386" s="129">
        <f t="shared" si="49"/>
        <v>3545.1602771362591</v>
      </c>
      <c r="G386" s="132">
        <f t="shared" si="45"/>
        <v>-24.784757842312032</v>
      </c>
      <c r="H386" s="131">
        <f t="shared" si="50"/>
        <v>-68.846549561977866</v>
      </c>
      <c r="I386" s="131">
        <f t="shared" si="51"/>
        <v>0</v>
      </c>
      <c r="J386" s="70">
        <f t="shared" si="52"/>
        <v>-10309.244884395966</v>
      </c>
      <c r="K386" s="70">
        <f t="shared" si="53"/>
        <v>152557.89063970422</v>
      </c>
    </row>
    <row r="387" spans="1:11">
      <c r="A387" s="2">
        <v>364</v>
      </c>
      <c r="B387" s="70">
        <f t="shared" si="46"/>
        <v>9874.7959969207077</v>
      </c>
      <c r="C387" s="71">
        <v>369</v>
      </c>
      <c r="D387" s="95">
        <f t="shared" si="47"/>
        <v>-0.18430760499432464</v>
      </c>
      <c r="E387" s="131">
        <f t="shared" si="48"/>
        <v>-106.31444273519077</v>
      </c>
      <c r="F387" s="129">
        <f t="shared" si="49"/>
        <v>3554.926558891455</v>
      </c>
      <c r="G387" s="132">
        <f t="shared" si="45"/>
        <v>-102.77792010144591</v>
      </c>
      <c r="H387" s="131">
        <f t="shared" si="50"/>
        <v>-285.49422250401642</v>
      </c>
      <c r="I387" s="131">
        <f t="shared" si="51"/>
        <v>0</v>
      </c>
      <c r="J387" s="70">
        <f t="shared" si="52"/>
        <v>-13097.461900850896</v>
      </c>
      <c r="K387" s="70">
        <f t="shared" si="53"/>
        <v>152557.89063970422</v>
      </c>
    </row>
    <row r="388" spans="1:11">
      <c r="A388" s="2">
        <v>365</v>
      </c>
      <c r="B388" s="70">
        <f t="shared" si="46"/>
        <v>9901.9245573518092</v>
      </c>
      <c r="C388" s="71">
        <v>369</v>
      </c>
      <c r="D388" s="95">
        <f t="shared" si="47"/>
        <v>0</v>
      </c>
      <c r="E388" s="131">
        <f t="shared" si="48"/>
        <v>-53.157221367595383</v>
      </c>
      <c r="F388" s="129">
        <f t="shared" si="49"/>
        <v>3564.6928406466513</v>
      </c>
      <c r="G388" s="132">
        <f t="shared" si="45"/>
        <v>-49.620698733850524</v>
      </c>
      <c r="H388" s="131">
        <f t="shared" si="50"/>
        <v>-137.83527426069588</v>
      </c>
      <c r="I388" s="131">
        <f t="shared" si="51"/>
        <v>0</v>
      </c>
      <c r="J388" s="70">
        <f t="shared" si="52"/>
        <v>-14443.600025085609</v>
      </c>
      <c r="K388" s="70">
        <f t="shared" si="53"/>
        <v>152557.89063970422</v>
      </c>
    </row>
    <row r="389" spans="1:11">
      <c r="A389" s="2">
        <v>366</v>
      </c>
      <c r="B389" s="70">
        <f t="shared" si="46"/>
        <v>9929.0531177829107</v>
      </c>
      <c r="C389" s="71">
        <v>369</v>
      </c>
      <c r="D389" s="95">
        <f t="shared" si="47"/>
        <v>0</v>
      </c>
      <c r="E389" s="131">
        <f t="shared" si="48"/>
        <v>-26.578610683797692</v>
      </c>
      <c r="F389" s="129">
        <f t="shared" si="49"/>
        <v>3574.4591224018482</v>
      </c>
      <c r="G389" s="132">
        <f t="shared" si="45"/>
        <v>-23.042088050052836</v>
      </c>
      <c r="H389" s="131">
        <f t="shared" si="50"/>
        <v>-64.005800139035657</v>
      </c>
      <c r="I389" s="131">
        <f t="shared" si="51"/>
        <v>0</v>
      </c>
      <c r="J389" s="70">
        <f t="shared" si="52"/>
        <v>-15068.698703210213</v>
      </c>
      <c r="K389" s="70">
        <f t="shared" si="53"/>
        <v>152557.89063970422</v>
      </c>
    </row>
    <row r="390" spans="1:11">
      <c r="A390" s="2">
        <v>367</v>
      </c>
      <c r="B390" s="70">
        <f t="shared" si="46"/>
        <v>9956.1816782140104</v>
      </c>
      <c r="C390" s="71">
        <v>368</v>
      </c>
      <c r="D390" s="95">
        <f t="shared" si="47"/>
        <v>-3.6861520998864923E-2</v>
      </c>
      <c r="E390" s="131">
        <f t="shared" si="48"/>
        <v>-31.720065841331309</v>
      </c>
      <c r="F390" s="129">
        <f t="shared" si="49"/>
        <v>3584.2254041570441</v>
      </c>
      <c r="G390" s="132">
        <f t="shared" si="45"/>
        <v>-28.183543207586453</v>
      </c>
      <c r="H390" s="131">
        <f t="shared" si="50"/>
        <v>-78.287620021073479</v>
      </c>
      <c r="I390" s="131">
        <f t="shared" si="51"/>
        <v>0</v>
      </c>
      <c r="J390" s="70">
        <f t="shared" si="52"/>
        <v>-15833.277658279763</v>
      </c>
      <c r="K390" s="70">
        <f t="shared" si="53"/>
        <v>152557.89063970422</v>
      </c>
    </row>
    <row r="391" spans="1:11">
      <c r="A391" s="2">
        <v>368</v>
      </c>
      <c r="B391" s="70">
        <f t="shared" si="46"/>
        <v>9983.3102386451119</v>
      </c>
      <c r="C391" s="71">
        <v>368</v>
      </c>
      <c r="D391" s="95">
        <f t="shared" si="47"/>
        <v>0</v>
      </c>
      <c r="E391" s="131">
        <f t="shared" si="48"/>
        <v>-15.860032920665654</v>
      </c>
      <c r="F391" s="129">
        <f t="shared" si="49"/>
        <v>3593.9916859122404</v>
      </c>
      <c r="G391" s="132">
        <f t="shared" si="45"/>
        <v>-12.323510286920799</v>
      </c>
      <c r="H391" s="131">
        <f t="shared" si="50"/>
        <v>-34.231973019224441</v>
      </c>
      <c r="I391" s="131">
        <f t="shared" si="51"/>
        <v>0</v>
      </c>
      <c r="J391" s="70">
        <f t="shared" si="52"/>
        <v>-16167.596751821788</v>
      </c>
      <c r="K391" s="70">
        <f t="shared" si="53"/>
        <v>152557.89063970422</v>
      </c>
    </row>
    <row r="392" spans="1:11">
      <c r="A392" s="2">
        <v>369</v>
      </c>
      <c r="B392" s="70">
        <f t="shared" si="46"/>
        <v>10010.438799076213</v>
      </c>
      <c r="C392" s="71">
        <v>368</v>
      </c>
      <c r="D392" s="95">
        <f t="shared" si="47"/>
        <v>0</v>
      </c>
      <c r="E392" s="131">
        <f t="shared" si="48"/>
        <v>-7.9300164603328271</v>
      </c>
      <c r="F392" s="129">
        <f t="shared" si="49"/>
        <v>3603.7579676674368</v>
      </c>
      <c r="G392" s="132">
        <f t="shared" si="45"/>
        <v>-4.3934938265879708</v>
      </c>
      <c r="H392" s="131">
        <f t="shared" si="50"/>
        <v>-12.204149518299918</v>
      </c>
      <c r="I392" s="131">
        <f t="shared" si="51"/>
        <v>0</v>
      </c>
      <c r="J392" s="70">
        <f t="shared" si="52"/>
        <v>-16286.785914600048</v>
      </c>
      <c r="K392" s="70">
        <f t="shared" si="53"/>
        <v>152557.89063970422</v>
      </c>
    </row>
    <row r="393" spans="1:11">
      <c r="A393" s="2">
        <v>370</v>
      </c>
      <c r="B393" s="70">
        <f t="shared" si="46"/>
        <v>10037.567359507313</v>
      </c>
      <c r="C393" s="71">
        <v>368</v>
      </c>
      <c r="D393" s="95">
        <f t="shared" si="47"/>
        <v>0</v>
      </c>
      <c r="E393" s="131">
        <f t="shared" si="48"/>
        <v>-3.9650082301664136</v>
      </c>
      <c r="F393" s="129">
        <f t="shared" si="49"/>
        <v>3613.5242494226327</v>
      </c>
      <c r="G393" s="132">
        <f t="shared" si="45"/>
        <v>-0.4284855964215577</v>
      </c>
      <c r="H393" s="131">
        <f t="shared" si="50"/>
        <v>-1.1902377678376603</v>
      </c>
      <c r="I393" s="131">
        <f t="shared" si="51"/>
        <v>0</v>
      </c>
      <c r="J393" s="70">
        <f t="shared" si="52"/>
        <v>-16298.410111996427</v>
      </c>
      <c r="K393" s="70">
        <f t="shared" si="53"/>
        <v>152557.89063970422</v>
      </c>
    </row>
    <row r="394" spans="1:11">
      <c r="A394" s="2">
        <v>371</v>
      </c>
      <c r="B394" s="70">
        <f t="shared" si="46"/>
        <v>10064.695919938415</v>
      </c>
      <c r="C394" s="71">
        <v>368</v>
      </c>
      <c r="D394" s="95">
        <f t="shared" si="47"/>
        <v>0</v>
      </c>
      <c r="E394" s="131">
        <f t="shared" si="48"/>
        <v>-1.9825041150832068</v>
      </c>
      <c r="F394" s="129">
        <f t="shared" si="49"/>
        <v>3623.2905311778295</v>
      </c>
      <c r="G394" s="132">
        <f t="shared" si="45"/>
        <v>1.5540185186616491</v>
      </c>
      <c r="H394" s="131">
        <f t="shared" si="50"/>
        <v>4.3167181073934699</v>
      </c>
      <c r="I394" s="131">
        <f t="shared" si="51"/>
        <v>4.3167181073934699</v>
      </c>
      <c r="J394" s="70">
        <f t="shared" si="52"/>
        <v>-16256.251826701864</v>
      </c>
      <c r="K394" s="70">
        <f t="shared" si="53"/>
        <v>152600.04892499879</v>
      </c>
    </row>
    <row r="395" spans="1:11">
      <c r="A395" s="2">
        <v>372</v>
      </c>
      <c r="B395" s="70">
        <f t="shared" si="46"/>
        <v>10091.824480369516</v>
      </c>
      <c r="C395" s="71">
        <v>368</v>
      </c>
      <c r="D395" s="95">
        <f t="shared" si="47"/>
        <v>0</v>
      </c>
      <c r="E395" s="131">
        <f t="shared" si="48"/>
        <v>-0.99125205754160339</v>
      </c>
      <c r="F395" s="129">
        <f t="shared" si="49"/>
        <v>3633.0568129330259</v>
      </c>
      <c r="G395" s="132">
        <f t="shared" si="45"/>
        <v>2.5452705762032526</v>
      </c>
      <c r="H395" s="131">
        <f t="shared" si="50"/>
        <v>7.0701960450090349</v>
      </c>
      <c r="I395" s="131">
        <f t="shared" si="51"/>
        <v>7.0701960450090349</v>
      </c>
      <c r="J395" s="70">
        <f t="shared" si="52"/>
        <v>-16187.202300061832</v>
      </c>
      <c r="K395" s="70">
        <f t="shared" si="53"/>
        <v>152669.09845163883</v>
      </c>
    </row>
    <row r="396" spans="1:11">
      <c r="A396" s="2">
        <v>373</v>
      </c>
      <c r="B396" s="70">
        <f t="shared" si="46"/>
        <v>10118.953040800616</v>
      </c>
      <c r="C396" s="71">
        <v>368</v>
      </c>
      <c r="D396" s="95">
        <f t="shared" si="47"/>
        <v>0</v>
      </c>
      <c r="E396" s="131">
        <f t="shared" si="48"/>
        <v>-0.4956260287708017</v>
      </c>
      <c r="F396" s="129">
        <f t="shared" si="49"/>
        <v>3642.8230946882218</v>
      </c>
      <c r="G396" s="132">
        <f t="shared" si="45"/>
        <v>3.040896604974054</v>
      </c>
      <c r="H396" s="131">
        <f t="shared" si="50"/>
        <v>8.446935013816816</v>
      </c>
      <c r="I396" s="131">
        <f t="shared" si="51"/>
        <v>8.446935013816816</v>
      </c>
      <c r="J396" s="70">
        <f t="shared" si="52"/>
        <v>-16104.707152749064</v>
      </c>
      <c r="K396" s="70">
        <f t="shared" si="53"/>
        <v>152751.59359895159</v>
      </c>
    </row>
    <row r="397" spans="1:11">
      <c r="A397" s="2">
        <v>374</v>
      </c>
      <c r="B397" s="70">
        <f t="shared" si="46"/>
        <v>10146.081601231717</v>
      </c>
      <c r="C397" s="71">
        <v>368</v>
      </c>
      <c r="D397" s="95">
        <f t="shared" si="47"/>
        <v>0</v>
      </c>
      <c r="E397" s="131">
        <f t="shared" si="48"/>
        <v>-0.24781301438540085</v>
      </c>
      <c r="F397" s="129">
        <f t="shared" si="49"/>
        <v>3652.5893764434181</v>
      </c>
      <c r="G397" s="132">
        <f t="shared" si="45"/>
        <v>3.2887096193594552</v>
      </c>
      <c r="H397" s="131">
        <f t="shared" si="50"/>
        <v>9.1353044982207088</v>
      </c>
      <c r="I397" s="131">
        <f t="shared" si="51"/>
        <v>9.1353044982207088</v>
      </c>
      <c r="J397" s="70">
        <f t="shared" si="52"/>
        <v>-16015.489195099928</v>
      </c>
      <c r="K397" s="70">
        <f t="shared" si="53"/>
        <v>152840.81155660073</v>
      </c>
    </row>
    <row r="398" spans="1:11">
      <c r="A398" s="2">
        <v>375</v>
      </c>
      <c r="B398" s="70">
        <f t="shared" si="46"/>
        <v>10173.210161662819</v>
      </c>
      <c r="C398" s="71">
        <v>368</v>
      </c>
      <c r="D398" s="95">
        <f t="shared" si="47"/>
        <v>0</v>
      </c>
      <c r="E398" s="131">
        <f t="shared" si="48"/>
        <v>-0.12390650719270042</v>
      </c>
      <c r="F398" s="129">
        <f t="shared" si="49"/>
        <v>3662.3556581986149</v>
      </c>
      <c r="G398" s="132">
        <f t="shared" si="45"/>
        <v>3.4126161265521553</v>
      </c>
      <c r="H398" s="131">
        <f t="shared" si="50"/>
        <v>9.4794892404226534</v>
      </c>
      <c r="I398" s="131">
        <f t="shared" si="51"/>
        <v>9.4794892404226534</v>
      </c>
      <c r="J398" s="70">
        <f t="shared" si="52"/>
        <v>-15922.909832282608</v>
      </c>
      <c r="K398" s="70">
        <f t="shared" si="53"/>
        <v>152933.39091941805</v>
      </c>
    </row>
    <row r="399" spans="1:11">
      <c r="A399" s="2">
        <v>376</v>
      </c>
      <c r="B399" s="70">
        <f t="shared" si="46"/>
        <v>10200.338722093918</v>
      </c>
      <c r="C399" s="71">
        <v>369</v>
      </c>
      <c r="D399" s="95">
        <f t="shared" si="47"/>
        <v>3.6861520998864923E-2</v>
      </c>
      <c r="E399" s="131">
        <f t="shared" si="48"/>
        <v>18.368807245836113</v>
      </c>
      <c r="F399" s="129">
        <f t="shared" si="49"/>
        <v>3672.1219399538109</v>
      </c>
      <c r="G399" s="132">
        <f t="shared" si="45"/>
        <v>21.905329879580968</v>
      </c>
      <c r="H399" s="131">
        <f t="shared" si="50"/>
        <v>60.848138554391575</v>
      </c>
      <c r="I399" s="131">
        <f t="shared" si="51"/>
        <v>60.848138554391575</v>
      </c>
      <c r="J399" s="70">
        <f t="shared" si="52"/>
        <v>-15328.649766881197</v>
      </c>
      <c r="K399" s="70">
        <f t="shared" si="53"/>
        <v>153527.65098481945</v>
      </c>
    </row>
    <row r="400" spans="1:11">
      <c r="A400" s="2">
        <v>377</v>
      </c>
      <c r="B400" s="70">
        <f t="shared" si="46"/>
        <v>10227.46728252502</v>
      </c>
      <c r="C400" s="71">
        <v>369</v>
      </c>
      <c r="D400" s="95">
        <f t="shared" si="47"/>
        <v>0</v>
      </c>
      <c r="E400" s="131">
        <f t="shared" si="48"/>
        <v>9.1844036229180563</v>
      </c>
      <c r="F400" s="129">
        <f t="shared" si="49"/>
        <v>3681.8882217090072</v>
      </c>
      <c r="G400" s="132">
        <f t="shared" si="45"/>
        <v>12.720926256662912</v>
      </c>
      <c r="H400" s="131">
        <f t="shared" si="50"/>
        <v>35.33590626850809</v>
      </c>
      <c r="I400" s="131">
        <f t="shared" si="51"/>
        <v>35.33590626850809</v>
      </c>
      <c r="J400" s="70">
        <f t="shared" si="52"/>
        <v>-14983.549350187739</v>
      </c>
      <c r="K400" s="70">
        <f t="shared" si="53"/>
        <v>153872.75140151291</v>
      </c>
    </row>
    <row r="401" spans="1:11">
      <c r="A401" s="2">
        <v>378</v>
      </c>
      <c r="B401" s="70">
        <f t="shared" si="46"/>
        <v>10254.59584295612</v>
      </c>
      <c r="C401" s="71">
        <v>369</v>
      </c>
      <c r="D401" s="95">
        <f t="shared" si="47"/>
        <v>0</v>
      </c>
      <c r="E401" s="131">
        <f t="shared" si="48"/>
        <v>4.5922018114590282</v>
      </c>
      <c r="F401" s="129">
        <f t="shared" si="49"/>
        <v>3691.6545034642031</v>
      </c>
      <c r="G401" s="132">
        <f t="shared" si="45"/>
        <v>8.1287244452038845</v>
      </c>
      <c r="H401" s="131">
        <f t="shared" si="50"/>
        <v>22.579790125566344</v>
      </c>
      <c r="I401" s="131">
        <f t="shared" si="51"/>
        <v>22.579790125566344</v>
      </c>
      <c r="J401" s="70">
        <f t="shared" si="52"/>
        <v>-14763.028757848258</v>
      </c>
      <c r="K401" s="70">
        <f t="shared" si="53"/>
        <v>154093.2719938524</v>
      </c>
    </row>
    <row r="402" spans="1:11">
      <c r="A402" s="2">
        <v>379</v>
      </c>
      <c r="B402" s="70">
        <f t="shared" si="46"/>
        <v>10281.724403387221</v>
      </c>
      <c r="C402" s="71">
        <v>369</v>
      </c>
      <c r="D402" s="95">
        <f t="shared" si="47"/>
        <v>0</v>
      </c>
      <c r="E402" s="131">
        <f t="shared" si="48"/>
        <v>2.2961009057295141</v>
      </c>
      <c r="F402" s="129">
        <f t="shared" si="49"/>
        <v>3701.4207852193999</v>
      </c>
      <c r="G402" s="132">
        <f t="shared" si="45"/>
        <v>5.83262353947437</v>
      </c>
      <c r="H402" s="131">
        <f t="shared" si="50"/>
        <v>16.201732054095473</v>
      </c>
      <c r="I402" s="131">
        <f t="shared" si="51"/>
        <v>16.201732054095473</v>
      </c>
      <c r="J402" s="70">
        <f t="shared" si="52"/>
        <v>-14604.798077685768</v>
      </c>
      <c r="K402" s="70">
        <f t="shared" si="53"/>
        <v>154251.50267401489</v>
      </c>
    </row>
    <row r="403" spans="1:11">
      <c r="A403" s="2">
        <v>380</v>
      </c>
      <c r="B403" s="70">
        <f t="shared" si="46"/>
        <v>10308.852963818323</v>
      </c>
      <c r="C403" s="71">
        <v>369</v>
      </c>
      <c r="D403" s="95">
        <f t="shared" si="47"/>
        <v>0</v>
      </c>
      <c r="E403" s="131">
        <f t="shared" si="48"/>
        <v>1.148050452864757</v>
      </c>
      <c r="F403" s="129">
        <f t="shared" si="49"/>
        <v>3711.1870669745963</v>
      </c>
      <c r="G403" s="132">
        <f t="shared" si="45"/>
        <v>4.6845730866096131</v>
      </c>
      <c r="H403" s="131">
        <f t="shared" si="50"/>
        <v>13.012703018360035</v>
      </c>
      <c r="I403" s="131">
        <f t="shared" si="51"/>
        <v>13.012703018360035</v>
      </c>
      <c r="J403" s="70">
        <f t="shared" si="52"/>
        <v>-14477.712353611771</v>
      </c>
      <c r="K403" s="70">
        <f t="shared" si="53"/>
        <v>154378.58839808888</v>
      </c>
    </row>
    <row r="404" spans="1:11">
      <c r="A404" s="2">
        <v>381</v>
      </c>
      <c r="B404" s="70">
        <f t="shared" si="46"/>
        <v>10335.981524249422</v>
      </c>
      <c r="C404" s="71">
        <v>369</v>
      </c>
      <c r="D404" s="95">
        <f t="shared" si="47"/>
        <v>0</v>
      </c>
      <c r="E404" s="131">
        <f t="shared" si="48"/>
        <v>0.57402522643237852</v>
      </c>
      <c r="F404" s="129">
        <f t="shared" si="49"/>
        <v>3720.9533487297922</v>
      </c>
      <c r="G404" s="132">
        <f t="shared" si="45"/>
        <v>4.1105478601772347</v>
      </c>
      <c r="H404" s="131">
        <f t="shared" si="50"/>
        <v>11.418188500492318</v>
      </c>
      <c r="I404" s="131">
        <f t="shared" si="51"/>
        <v>11.418188500492318</v>
      </c>
      <c r="J404" s="70">
        <f t="shared" si="52"/>
        <v>-14366.199107582021</v>
      </c>
      <c r="K404" s="70">
        <f t="shared" si="53"/>
        <v>154490.10164411864</v>
      </c>
    </row>
    <row r="405" spans="1:11">
      <c r="A405" s="2">
        <v>382</v>
      </c>
      <c r="B405" s="70">
        <f t="shared" si="46"/>
        <v>10363.110084680524</v>
      </c>
      <c r="C405" s="71">
        <v>369</v>
      </c>
      <c r="D405" s="95">
        <f t="shared" si="47"/>
        <v>0</v>
      </c>
      <c r="E405" s="131">
        <f t="shared" si="48"/>
        <v>0.28701261321618926</v>
      </c>
      <c r="F405" s="129">
        <f t="shared" si="49"/>
        <v>3730.7196304849886</v>
      </c>
      <c r="G405" s="132">
        <f t="shared" si="45"/>
        <v>3.8235352469610451</v>
      </c>
      <c r="H405" s="131">
        <f t="shared" si="50"/>
        <v>10.620931241558457</v>
      </c>
      <c r="I405" s="131">
        <f t="shared" si="51"/>
        <v>10.620931241558457</v>
      </c>
      <c r="J405" s="70">
        <f t="shared" si="52"/>
        <v>-14262.472100574394</v>
      </c>
      <c r="K405" s="70">
        <f t="shared" si="53"/>
        <v>154593.82865112627</v>
      </c>
    </row>
    <row r="406" spans="1:11">
      <c r="A406" s="2">
        <v>383</v>
      </c>
      <c r="B406" s="70">
        <f t="shared" si="46"/>
        <v>10390.238645111625</v>
      </c>
      <c r="C406" s="71">
        <v>370</v>
      </c>
      <c r="D406" s="95">
        <f t="shared" si="47"/>
        <v>3.6861520998864923E-2</v>
      </c>
      <c r="E406" s="131">
        <f t="shared" si="48"/>
        <v>18.574266806040558</v>
      </c>
      <c r="F406" s="129">
        <f t="shared" si="49"/>
        <v>3740.4859122401854</v>
      </c>
      <c r="G406" s="132">
        <f t="shared" si="45"/>
        <v>22.110789439785414</v>
      </c>
      <c r="H406" s="131">
        <f t="shared" si="50"/>
        <v>61.418859554959482</v>
      </c>
      <c r="I406" s="131">
        <f t="shared" si="51"/>
        <v>61.418859554959482</v>
      </c>
      <c r="J406" s="70">
        <f t="shared" si="52"/>
        <v>-13662.638213077829</v>
      </c>
      <c r="K406" s="70">
        <f t="shared" si="53"/>
        <v>155193.66253862283</v>
      </c>
    </row>
    <row r="407" spans="1:11">
      <c r="A407" s="2">
        <v>384</v>
      </c>
      <c r="B407" s="70">
        <f t="shared" si="46"/>
        <v>10417.367205542725</v>
      </c>
      <c r="C407" s="71">
        <v>369</v>
      </c>
      <c r="D407" s="95">
        <f t="shared" si="47"/>
        <v>-3.6861520998864923E-2</v>
      </c>
      <c r="E407" s="131">
        <f t="shared" si="48"/>
        <v>-9.1436270964121835</v>
      </c>
      <c r="F407" s="129">
        <f t="shared" si="49"/>
        <v>3750.2521939953813</v>
      </c>
      <c r="G407" s="132">
        <f t="shared" ref="G407:G470" si="54">E407+$I$14</f>
        <v>-5.6071044626673281</v>
      </c>
      <c r="H407" s="131">
        <f t="shared" si="50"/>
        <v>-15.57529017407591</v>
      </c>
      <c r="I407" s="131">
        <f t="shared" si="51"/>
        <v>0</v>
      </c>
      <c r="J407" s="70">
        <f t="shared" si="52"/>
        <v>-13814.750885336794</v>
      </c>
      <c r="K407" s="70">
        <f t="shared" si="53"/>
        <v>155193.66253862283</v>
      </c>
    </row>
    <row r="408" spans="1:11">
      <c r="A408" s="2">
        <v>385</v>
      </c>
      <c r="B408" s="70">
        <f t="shared" ref="B408:B471" si="55">A408*$D$3</f>
        <v>10444.495765973827</v>
      </c>
      <c r="C408" s="71">
        <v>373</v>
      </c>
      <c r="D408" s="95">
        <f t="shared" ref="D408:D471" si="56">(C408-C407)/$D$3</f>
        <v>0.14744608399545969</v>
      </c>
      <c r="E408" s="131">
        <f t="shared" ref="E408:E471" si="57">($M$3*$M$2*D408+E407)/2</f>
        <v>69.151228449523757</v>
      </c>
      <c r="F408" s="129">
        <f t="shared" ref="F408:F471" si="58">B408/$D$13</f>
        <v>3760.0184757505776</v>
      </c>
      <c r="G408" s="132">
        <f t="shared" si="54"/>
        <v>72.687751083268608</v>
      </c>
      <c r="H408" s="131">
        <f t="shared" ref="H408:H471" si="59">G408*$D$13</f>
        <v>201.91041967574614</v>
      </c>
      <c r="I408" s="131">
        <f t="shared" ref="I408:I471" si="60">IF(H408&gt;0,H408,0)</f>
        <v>201.91041967574614</v>
      </c>
      <c r="J408" s="70">
        <f t="shared" ref="J408:J471" si="61">H408*$D$14+J407</f>
        <v>-11842.836837473526</v>
      </c>
      <c r="K408" s="70">
        <f t="shared" ref="K408:K471" si="62">I408*$D$14+K407</f>
        <v>157165.5765864861</v>
      </c>
    </row>
    <row r="409" spans="1:11">
      <c r="A409" s="2">
        <v>386</v>
      </c>
      <c r="B409" s="70">
        <f t="shared" si="55"/>
        <v>10471.624326404928</v>
      </c>
      <c r="C409" s="71">
        <v>373</v>
      </c>
      <c r="D409" s="95">
        <f t="shared" si="56"/>
        <v>0</v>
      </c>
      <c r="E409" s="131">
        <f t="shared" si="57"/>
        <v>34.575614224761878</v>
      </c>
      <c r="F409" s="129">
        <f t="shared" si="58"/>
        <v>3769.7847575057745</v>
      </c>
      <c r="G409" s="132">
        <f t="shared" si="54"/>
        <v>38.112136858506737</v>
      </c>
      <c r="H409" s="131">
        <f t="shared" si="59"/>
        <v>105.86704682918538</v>
      </c>
      <c r="I409" s="131">
        <f t="shared" si="60"/>
        <v>105.86704682918538</v>
      </c>
      <c r="J409" s="70">
        <f t="shared" si="61"/>
        <v>-10808.90942954914</v>
      </c>
      <c r="K409" s="70">
        <f t="shared" si="62"/>
        <v>158199.50399441048</v>
      </c>
    </row>
    <row r="410" spans="1:11">
      <c r="A410" s="2">
        <v>387</v>
      </c>
      <c r="B410" s="70">
        <f t="shared" si="55"/>
        <v>10498.752886836028</v>
      </c>
      <c r="C410" s="71">
        <v>373</v>
      </c>
      <c r="D410" s="95">
        <f t="shared" si="56"/>
        <v>0</v>
      </c>
      <c r="E410" s="131">
        <f t="shared" si="57"/>
        <v>17.287807112380939</v>
      </c>
      <c r="F410" s="129">
        <f t="shared" si="58"/>
        <v>3779.5510392609699</v>
      </c>
      <c r="G410" s="132">
        <f t="shared" si="54"/>
        <v>20.824329746125795</v>
      </c>
      <c r="H410" s="131">
        <f t="shared" si="59"/>
        <v>57.845360405904984</v>
      </c>
      <c r="I410" s="131">
        <f t="shared" si="60"/>
        <v>57.845360405904984</v>
      </c>
      <c r="J410" s="70">
        <f t="shared" si="61"/>
        <v>-10243.975341594196</v>
      </c>
      <c r="K410" s="70">
        <f t="shared" si="62"/>
        <v>158764.43808236544</v>
      </c>
    </row>
    <row r="411" spans="1:11">
      <c r="A411" s="2">
        <v>388</v>
      </c>
      <c r="B411" s="70">
        <f t="shared" si="55"/>
        <v>10525.881447267129</v>
      </c>
      <c r="C411" s="71">
        <v>374</v>
      </c>
      <c r="D411" s="95">
        <f t="shared" si="56"/>
        <v>3.6861520998864923E-2</v>
      </c>
      <c r="E411" s="131">
        <f t="shared" si="57"/>
        <v>27.074664055622932</v>
      </c>
      <c r="F411" s="129">
        <f t="shared" si="58"/>
        <v>3789.3173210161667</v>
      </c>
      <c r="G411" s="132">
        <f t="shared" si="54"/>
        <v>30.611186689367788</v>
      </c>
      <c r="H411" s="131">
        <f t="shared" si="59"/>
        <v>85.031074137132734</v>
      </c>
      <c r="I411" s="131">
        <f t="shared" si="60"/>
        <v>85.031074137132734</v>
      </c>
      <c r="J411" s="70">
        <f t="shared" si="61"/>
        <v>-9413.5379136239717</v>
      </c>
      <c r="K411" s="70">
        <f t="shared" si="62"/>
        <v>159594.87551033567</v>
      </c>
    </row>
    <row r="412" spans="1:11">
      <c r="A412" s="2">
        <v>389</v>
      </c>
      <c r="B412" s="70">
        <f t="shared" si="55"/>
        <v>10553.010007698229</v>
      </c>
      <c r="C412" s="71">
        <v>374</v>
      </c>
      <c r="D412" s="95">
        <f t="shared" si="56"/>
        <v>0</v>
      </c>
      <c r="E412" s="131">
        <f t="shared" si="57"/>
        <v>13.537332027811466</v>
      </c>
      <c r="F412" s="129">
        <f t="shared" si="58"/>
        <v>3799.0836027713626</v>
      </c>
      <c r="G412" s="132">
        <f t="shared" si="54"/>
        <v>17.073854661556322</v>
      </c>
      <c r="H412" s="131">
        <f t="shared" si="59"/>
        <v>47.427374059878666</v>
      </c>
      <c r="I412" s="131">
        <f t="shared" si="60"/>
        <v>47.427374059878666</v>
      </c>
      <c r="J412" s="70">
        <f t="shared" si="61"/>
        <v>-8950.3488156461081</v>
      </c>
      <c r="K412" s="70">
        <f t="shared" si="62"/>
        <v>160058.06460831352</v>
      </c>
    </row>
    <row r="413" spans="1:11">
      <c r="A413" s="2">
        <v>390</v>
      </c>
      <c r="B413" s="70">
        <f t="shared" si="55"/>
        <v>10580.13856812933</v>
      </c>
      <c r="C413" s="71">
        <v>373</v>
      </c>
      <c r="D413" s="95">
        <f t="shared" si="56"/>
        <v>-3.6861520998864923E-2</v>
      </c>
      <c r="E413" s="131">
        <f t="shared" si="57"/>
        <v>-11.66209448552673</v>
      </c>
      <c r="F413" s="129">
        <f t="shared" si="58"/>
        <v>3808.849884526559</v>
      </c>
      <c r="G413" s="132">
        <f t="shared" si="54"/>
        <v>-8.1255718517818742</v>
      </c>
      <c r="H413" s="131">
        <f t="shared" si="59"/>
        <v>-22.571032921616318</v>
      </c>
      <c r="I413" s="131">
        <f t="shared" si="60"/>
        <v>0</v>
      </c>
      <c r="J413" s="70">
        <f t="shared" si="61"/>
        <v>-9170.7838826644238</v>
      </c>
      <c r="K413" s="70">
        <f t="shared" si="62"/>
        <v>160058.06460831352</v>
      </c>
    </row>
    <row r="414" spans="1:11">
      <c r="A414" s="2">
        <v>391</v>
      </c>
      <c r="B414" s="70">
        <f t="shared" si="55"/>
        <v>10607.267128560432</v>
      </c>
      <c r="C414" s="71">
        <v>373</v>
      </c>
      <c r="D414" s="95">
        <f t="shared" si="56"/>
        <v>0</v>
      </c>
      <c r="E414" s="131">
        <f t="shared" si="57"/>
        <v>-5.8310472427633648</v>
      </c>
      <c r="F414" s="129">
        <f t="shared" si="58"/>
        <v>3818.6161662817558</v>
      </c>
      <c r="G414" s="132">
        <f t="shared" si="54"/>
        <v>-2.294524609018509</v>
      </c>
      <c r="H414" s="131">
        <f t="shared" si="59"/>
        <v>-6.3736794694958583</v>
      </c>
      <c r="I414" s="131">
        <f t="shared" si="60"/>
        <v>0</v>
      </c>
      <c r="J414" s="70">
        <f t="shared" si="61"/>
        <v>-9233.0310321808302</v>
      </c>
      <c r="K414" s="70">
        <f t="shared" si="62"/>
        <v>160058.06460831352</v>
      </c>
    </row>
    <row r="415" spans="1:11">
      <c r="A415" s="2">
        <v>392</v>
      </c>
      <c r="B415" s="70">
        <f t="shared" si="55"/>
        <v>10634.395688991532</v>
      </c>
      <c r="C415" s="71">
        <v>373</v>
      </c>
      <c r="D415" s="95">
        <f t="shared" si="56"/>
        <v>0</v>
      </c>
      <c r="E415" s="131">
        <f t="shared" si="57"/>
        <v>-2.9155236213816824</v>
      </c>
      <c r="F415" s="129">
        <f t="shared" si="58"/>
        <v>3828.3824480369517</v>
      </c>
      <c r="G415" s="132">
        <f t="shared" si="54"/>
        <v>0.62099901236317345</v>
      </c>
      <c r="H415" s="131">
        <f t="shared" si="59"/>
        <v>1.7249972565643708</v>
      </c>
      <c r="I415" s="131">
        <f t="shared" si="60"/>
        <v>1.7249972565643708</v>
      </c>
      <c r="J415" s="70">
        <f t="shared" si="61"/>
        <v>-9216.1842229462818</v>
      </c>
      <c r="K415" s="70">
        <f t="shared" si="62"/>
        <v>160074.91141754808</v>
      </c>
    </row>
    <row r="416" spans="1:11">
      <c r="A416" s="2">
        <v>393</v>
      </c>
      <c r="B416" s="70">
        <f t="shared" si="55"/>
        <v>10661.524249422633</v>
      </c>
      <c r="C416" s="71">
        <v>373</v>
      </c>
      <c r="D416" s="95">
        <f t="shared" si="56"/>
        <v>0</v>
      </c>
      <c r="E416" s="131">
        <f t="shared" si="57"/>
        <v>-1.4577618106908412</v>
      </c>
      <c r="F416" s="129">
        <f t="shared" si="58"/>
        <v>3838.1487297921481</v>
      </c>
      <c r="G416" s="132">
        <f t="shared" si="54"/>
        <v>2.0787608230540147</v>
      </c>
      <c r="H416" s="131">
        <f t="shared" si="59"/>
        <v>5.7743356195944848</v>
      </c>
      <c r="I416" s="131">
        <f t="shared" si="60"/>
        <v>5.7743356195944848</v>
      </c>
      <c r="J416" s="70">
        <f t="shared" si="61"/>
        <v>-9159.7904343362552</v>
      </c>
      <c r="K416" s="70">
        <f t="shared" si="62"/>
        <v>160131.30520615811</v>
      </c>
    </row>
    <row r="417" spans="1:11">
      <c r="A417" s="2">
        <v>394</v>
      </c>
      <c r="B417" s="70">
        <f t="shared" si="55"/>
        <v>10688.652809853735</v>
      </c>
      <c r="C417" s="71">
        <v>373</v>
      </c>
      <c r="D417" s="95">
        <f t="shared" si="56"/>
        <v>0</v>
      </c>
      <c r="E417" s="131">
        <f t="shared" si="57"/>
        <v>-0.7288809053454206</v>
      </c>
      <c r="F417" s="129">
        <f t="shared" si="58"/>
        <v>3847.9150115473444</v>
      </c>
      <c r="G417" s="132">
        <f t="shared" si="54"/>
        <v>2.8076417283994353</v>
      </c>
      <c r="H417" s="131">
        <f t="shared" si="59"/>
        <v>7.7990048011095423</v>
      </c>
      <c r="I417" s="131">
        <f t="shared" si="60"/>
        <v>7.7990048011095423</v>
      </c>
      <c r="J417" s="70">
        <f t="shared" si="61"/>
        <v>-9083.6231560384913</v>
      </c>
      <c r="K417" s="70">
        <f t="shared" si="62"/>
        <v>160207.47248445588</v>
      </c>
    </row>
    <row r="418" spans="1:11">
      <c r="A418" s="2">
        <v>395</v>
      </c>
      <c r="B418" s="70">
        <f t="shared" si="55"/>
        <v>10715.781370284834</v>
      </c>
      <c r="C418" s="71">
        <v>374</v>
      </c>
      <c r="D418" s="95">
        <f t="shared" si="56"/>
        <v>3.6861520998864923E-2</v>
      </c>
      <c r="E418" s="131">
        <f t="shared" si="57"/>
        <v>18.066320046759753</v>
      </c>
      <c r="F418" s="129">
        <f t="shared" si="58"/>
        <v>3857.6812933025403</v>
      </c>
      <c r="G418" s="132">
        <f t="shared" si="54"/>
        <v>21.602842680504608</v>
      </c>
      <c r="H418" s="131">
        <f t="shared" si="59"/>
        <v>60.007896334735022</v>
      </c>
      <c r="I418" s="131">
        <f t="shared" si="60"/>
        <v>60.007896334735022</v>
      </c>
      <c r="J418" s="70">
        <f t="shared" si="61"/>
        <v>-8497.5691328968569</v>
      </c>
      <c r="K418" s="70">
        <f t="shared" si="62"/>
        <v>160793.5265075975</v>
      </c>
    </row>
    <row r="419" spans="1:11">
      <c r="A419" s="2">
        <v>396</v>
      </c>
      <c r="B419" s="70">
        <f t="shared" si="55"/>
        <v>10742.909930715936</v>
      </c>
      <c r="C419" s="71">
        <v>374</v>
      </c>
      <c r="D419" s="95">
        <f t="shared" si="56"/>
        <v>0</v>
      </c>
      <c r="E419" s="131">
        <f t="shared" si="57"/>
        <v>9.0331600233798763</v>
      </c>
      <c r="F419" s="129">
        <f t="shared" si="58"/>
        <v>3867.4475750577371</v>
      </c>
      <c r="G419" s="132">
        <f t="shared" si="54"/>
        <v>12.569682657124732</v>
      </c>
      <c r="H419" s="131">
        <f t="shared" si="59"/>
        <v>34.91578515867981</v>
      </c>
      <c r="I419" s="131">
        <f t="shared" si="60"/>
        <v>34.91578515867981</v>
      </c>
      <c r="J419" s="70">
        <f t="shared" si="61"/>
        <v>-8156.5717373332882</v>
      </c>
      <c r="K419" s="70">
        <f t="shared" si="62"/>
        <v>161134.52390316108</v>
      </c>
    </row>
    <row r="420" spans="1:11">
      <c r="A420" s="2">
        <v>397</v>
      </c>
      <c r="B420" s="70">
        <f t="shared" si="55"/>
        <v>10770.038491147037</v>
      </c>
      <c r="C420" s="71">
        <v>375</v>
      </c>
      <c r="D420" s="95">
        <f t="shared" si="56"/>
        <v>3.6861520998864923E-2</v>
      </c>
      <c r="E420" s="131">
        <f t="shared" si="57"/>
        <v>22.947340511122402</v>
      </c>
      <c r="F420" s="129">
        <f t="shared" si="58"/>
        <v>3877.2138568129335</v>
      </c>
      <c r="G420" s="132">
        <f t="shared" si="54"/>
        <v>26.483863144867257</v>
      </c>
      <c r="H420" s="131">
        <f t="shared" si="59"/>
        <v>73.566286513520154</v>
      </c>
      <c r="I420" s="131">
        <f t="shared" si="60"/>
        <v>73.566286513520154</v>
      </c>
      <c r="J420" s="70">
        <f t="shared" si="61"/>
        <v>-7438.1026555587523</v>
      </c>
      <c r="K420" s="70">
        <f t="shared" si="62"/>
        <v>161852.99298493561</v>
      </c>
    </row>
    <row r="421" spans="1:11">
      <c r="A421" s="2">
        <v>398</v>
      </c>
      <c r="B421" s="70">
        <f t="shared" si="55"/>
        <v>10797.167051578137</v>
      </c>
      <c r="C421" s="71">
        <v>377</v>
      </c>
      <c r="D421" s="95">
        <f t="shared" si="56"/>
        <v>7.3723041997729846E-2</v>
      </c>
      <c r="E421" s="131">
        <f t="shared" si="57"/>
        <v>48.335191254426128</v>
      </c>
      <c r="F421" s="129">
        <f t="shared" si="58"/>
        <v>3886.9801385681294</v>
      </c>
      <c r="G421" s="132">
        <f t="shared" si="54"/>
        <v>51.871713888170987</v>
      </c>
      <c r="H421" s="131">
        <f t="shared" si="59"/>
        <v>144.08809413380828</v>
      </c>
      <c r="I421" s="131">
        <f t="shared" si="60"/>
        <v>144.08809413380828</v>
      </c>
      <c r="J421" s="70">
        <f t="shared" si="61"/>
        <v>-6030.8977306787328</v>
      </c>
      <c r="K421" s="70">
        <f t="shared" si="62"/>
        <v>163260.19790981564</v>
      </c>
    </row>
    <row r="422" spans="1:11">
      <c r="A422" s="2">
        <v>399</v>
      </c>
      <c r="B422" s="70">
        <f t="shared" si="55"/>
        <v>10824.295612009239</v>
      </c>
      <c r="C422" s="71">
        <v>377</v>
      </c>
      <c r="D422" s="95">
        <f t="shared" si="56"/>
        <v>0</v>
      </c>
      <c r="E422" s="131">
        <f t="shared" si="57"/>
        <v>24.167595627213064</v>
      </c>
      <c r="F422" s="129">
        <f t="shared" si="58"/>
        <v>3896.7464203233262</v>
      </c>
      <c r="G422" s="132">
        <f t="shared" si="54"/>
        <v>27.70411826095792</v>
      </c>
      <c r="H422" s="131">
        <f t="shared" si="59"/>
        <v>76.955884058216441</v>
      </c>
      <c r="I422" s="131">
        <f t="shared" si="60"/>
        <v>76.955884058216441</v>
      </c>
      <c r="J422" s="70">
        <f t="shared" si="61"/>
        <v>-5279.3248842459716</v>
      </c>
      <c r="K422" s="70">
        <f t="shared" si="62"/>
        <v>164011.77075624841</v>
      </c>
    </row>
    <row r="423" spans="1:11">
      <c r="A423" s="2">
        <v>400</v>
      </c>
      <c r="B423" s="70">
        <f t="shared" si="55"/>
        <v>10851.424172440338</v>
      </c>
      <c r="C423" s="71">
        <v>378</v>
      </c>
      <c r="D423" s="95">
        <f t="shared" si="56"/>
        <v>3.6861520998864923E-2</v>
      </c>
      <c r="E423" s="131">
        <f t="shared" si="57"/>
        <v>30.514558313038997</v>
      </c>
      <c r="F423" s="129">
        <f t="shared" si="58"/>
        <v>3906.5127020785221</v>
      </c>
      <c r="G423" s="132">
        <f t="shared" si="54"/>
        <v>34.051080946783856</v>
      </c>
      <c r="H423" s="131">
        <f t="shared" si="59"/>
        <v>94.586335963288491</v>
      </c>
      <c r="I423" s="131">
        <f t="shared" si="60"/>
        <v>94.586335963288491</v>
      </c>
      <c r="J423" s="70">
        <f t="shared" si="61"/>
        <v>-4355.568077036839</v>
      </c>
      <c r="K423" s="70">
        <f t="shared" si="62"/>
        <v>164935.52756345755</v>
      </c>
    </row>
    <row r="424" spans="1:11">
      <c r="A424" s="2">
        <v>401</v>
      </c>
      <c r="B424" s="70">
        <f t="shared" si="55"/>
        <v>10878.55273287144</v>
      </c>
      <c r="C424" s="71">
        <v>378</v>
      </c>
      <c r="D424" s="95">
        <f t="shared" si="56"/>
        <v>0</v>
      </c>
      <c r="E424" s="131">
        <f t="shared" si="57"/>
        <v>15.257279156519498</v>
      </c>
      <c r="F424" s="129">
        <f t="shared" si="58"/>
        <v>3916.2789838337185</v>
      </c>
      <c r="G424" s="132">
        <f t="shared" si="54"/>
        <v>18.793801790264354</v>
      </c>
      <c r="H424" s="131">
        <f t="shared" si="59"/>
        <v>52.205004972956537</v>
      </c>
      <c r="I424" s="131">
        <f t="shared" si="60"/>
        <v>52.205004972956537</v>
      </c>
      <c r="J424" s="70">
        <f t="shared" si="61"/>
        <v>-3845.7192894395212</v>
      </c>
      <c r="K424" s="70">
        <f t="shared" si="62"/>
        <v>165445.37635105487</v>
      </c>
    </row>
    <row r="425" spans="1:11">
      <c r="A425" s="2">
        <v>402</v>
      </c>
      <c r="B425" s="70">
        <f t="shared" si="55"/>
        <v>10905.681293302541</v>
      </c>
      <c r="C425" s="71">
        <v>378</v>
      </c>
      <c r="D425" s="95">
        <f t="shared" si="56"/>
        <v>0</v>
      </c>
      <c r="E425" s="131">
        <f t="shared" si="57"/>
        <v>7.6286395782597491</v>
      </c>
      <c r="F425" s="129">
        <f t="shared" si="58"/>
        <v>3926.0452655889148</v>
      </c>
      <c r="G425" s="132">
        <f t="shared" si="54"/>
        <v>11.165162212004605</v>
      </c>
      <c r="H425" s="131">
        <f t="shared" si="59"/>
        <v>31.014339477790568</v>
      </c>
      <c r="I425" s="131">
        <f t="shared" si="60"/>
        <v>31.014339477790568</v>
      </c>
      <c r="J425" s="70">
        <f t="shared" si="61"/>
        <v>-3542.8245116481107</v>
      </c>
      <c r="K425" s="70">
        <f t="shared" si="62"/>
        <v>165748.27112884627</v>
      </c>
    </row>
    <row r="426" spans="1:11">
      <c r="A426" s="2">
        <v>403</v>
      </c>
      <c r="B426" s="70">
        <f t="shared" si="55"/>
        <v>10932.809853733641</v>
      </c>
      <c r="C426" s="71">
        <v>379</v>
      </c>
      <c r="D426" s="95">
        <f t="shared" si="56"/>
        <v>3.6861520998864923E-2</v>
      </c>
      <c r="E426" s="131">
        <f t="shared" si="57"/>
        <v>22.245080288562338</v>
      </c>
      <c r="F426" s="129">
        <f t="shared" si="58"/>
        <v>3935.8115473441107</v>
      </c>
      <c r="G426" s="132">
        <f t="shared" si="54"/>
        <v>25.781602922307194</v>
      </c>
      <c r="H426" s="131">
        <f t="shared" si="59"/>
        <v>71.615563673075542</v>
      </c>
      <c r="I426" s="131">
        <f t="shared" si="60"/>
        <v>71.615563673075542</v>
      </c>
      <c r="J426" s="70">
        <f t="shared" si="61"/>
        <v>-2843.4067387596538</v>
      </c>
      <c r="K426" s="70">
        <f t="shared" si="62"/>
        <v>166447.68890173474</v>
      </c>
    </row>
    <row r="427" spans="1:11">
      <c r="A427" s="2">
        <v>404</v>
      </c>
      <c r="B427" s="70">
        <f t="shared" si="55"/>
        <v>10959.938414164742</v>
      </c>
      <c r="C427" s="71">
        <v>379</v>
      </c>
      <c r="D427" s="95">
        <f t="shared" si="56"/>
        <v>0</v>
      </c>
      <c r="E427" s="131">
        <f t="shared" si="57"/>
        <v>11.122540144281169</v>
      </c>
      <c r="F427" s="129">
        <f t="shared" si="58"/>
        <v>3945.5778290993076</v>
      </c>
      <c r="G427" s="132">
        <f t="shared" si="54"/>
        <v>14.659062778026025</v>
      </c>
      <c r="H427" s="131">
        <f t="shared" si="59"/>
        <v>40.71961882785007</v>
      </c>
      <c r="I427" s="131">
        <f t="shared" si="60"/>
        <v>40.71961882785007</v>
      </c>
      <c r="J427" s="70">
        <f t="shared" si="61"/>
        <v>-2445.7274683226738</v>
      </c>
      <c r="K427" s="70">
        <f t="shared" si="62"/>
        <v>166845.36817217173</v>
      </c>
    </row>
    <row r="428" spans="1:11">
      <c r="A428" s="2">
        <v>405</v>
      </c>
      <c r="B428" s="70">
        <f t="shared" si="55"/>
        <v>10987.066974595844</v>
      </c>
      <c r="C428" s="71">
        <v>379</v>
      </c>
      <c r="D428" s="95">
        <f t="shared" si="56"/>
        <v>0</v>
      </c>
      <c r="E428" s="131">
        <f t="shared" si="57"/>
        <v>5.5612700721405846</v>
      </c>
      <c r="F428" s="129">
        <f t="shared" si="58"/>
        <v>3955.3441108545039</v>
      </c>
      <c r="G428" s="132">
        <f t="shared" si="54"/>
        <v>9.0977927058854409</v>
      </c>
      <c r="H428" s="131">
        <f t="shared" si="59"/>
        <v>25.271646405237334</v>
      </c>
      <c r="I428" s="131">
        <f t="shared" si="60"/>
        <v>25.271646405237334</v>
      </c>
      <c r="J428" s="70">
        <f t="shared" si="61"/>
        <v>-2198.9174491114322</v>
      </c>
      <c r="K428" s="70">
        <f t="shared" si="62"/>
        <v>167092.17819138296</v>
      </c>
    </row>
    <row r="429" spans="1:11">
      <c r="A429" s="2">
        <v>406</v>
      </c>
      <c r="B429" s="70">
        <f t="shared" si="55"/>
        <v>11014.195535026944</v>
      </c>
      <c r="C429" s="71">
        <v>380</v>
      </c>
      <c r="D429" s="95">
        <f t="shared" si="56"/>
        <v>3.6861520998864923E-2</v>
      </c>
      <c r="E429" s="131">
        <f t="shared" si="57"/>
        <v>21.211395535502756</v>
      </c>
      <c r="F429" s="129">
        <f t="shared" si="58"/>
        <v>3965.1103926096998</v>
      </c>
      <c r="G429" s="132">
        <f t="shared" si="54"/>
        <v>24.747918169247612</v>
      </c>
      <c r="H429" s="131">
        <f t="shared" si="59"/>
        <v>68.744217136798923</v>
      </c>
      <c r="I429" s="131">
        <f t="shared" si="60"/>
        <v>68.744217136798923</v>
      </c>
      <c r="J429" s="70">
        <f t="shared" si="61"/>
        <v>-1527.5420555130597</v>
      </c>
      <c r="K429" s="70">
        <f t="shared" si="62"/>
        <v>167763.55358498133</v>
      </c>
    </row>
    <row r="430" spans="1:11">
      <c r="A430" s="2">
        <v>407</v>
      </c>
      <c r="B430" s="70">
        <f t="shared" si="55"/>
        <v>11041.324095458045</v>
      </c>
      <c r="C430" s="71">
        <v>381</v>
      </c>
      <c r="D430" s="95">
        <f t="shared" si="56"/>
        <v>3.6861520998864923E-2</v>
      </c>
      <c r="E430" s="131">
        <f t="shared" si="57"/>
        <v>29.036458267183839</v>
      </c>
      <c r="F430" s="129">
        <f t="shared" si="58"/>
        <v>3974.8766743648962</v>
      </c>
      <c r="G430" s="132">
        <f t="shared" si="54"/>
        <v>32.572980900928698</v>
      </c>
      <c r="H430" s="131">
        <f t="shared" si="59"/>
        <v>90.480502502579711</v>
      </c>
      <c r="I430" s="131">
        <f t="shared" si="60"/>
        <v>90.480502502579711</v>
      </c>
      <c r="J430" s="70">
        <f t="shared" si="61"/>
        <v>-643.88397472112194</v>
      </c>
      <c r="K430" s="70">
        <f t="shared" si="62"/>
        <v>168647.21166577327</v>
      </c>
    </row>
    <row r="431" spans="1:11">
      <c r="A431" s="2">
        <v>408</v>
      </c>
      <c r="B431" s="70">
        <f t="shared" si="55"/>
        <v>11068.452655889147</v>
      </c>
      <c r="C431" s="71">
        <v>381</v>
      </c>
      <c r="D431" s="95">
        <f t="shared" si="56"/>
        <v>0</v>
      </c>
      <c r="E431" s="131">
        <f t="shared" si="57"/>
        <v>14.51822913359192</v>
      </c>
      <c r="F431" s="129">
        <f t="shared" si="58"/>
        <v>3984.642956120093</v>
      </c>
      <c r="G431" s="132">
        <f t="shared" si="54"/>
        <v>18.054751767336775</v>
      </c>
      <c r="H431" s="131">
        <f t="shared" si="59"/>
        <v>50.152088242602154</v>
      </c>
      <c r="I431" s="131">
        <f t="shared" si="60"/>
        <v>50.152088242602154</v>
      </c>
      <c r="J431" s="70">
        <f t="shared" si="61"/>
        <v>-154.08455033240142</v>
      </c>
      <c r="K431" s="70">
        <f t="shared" si="62"/>
        <v>169137.01109016198</v>
      </c>
    </row>
    <row r="432" spans="1:11">
      <c r="A432" s="2">
        <v>409</v>
      </c>
      <c r="B432" s="70">
        <f t="shared" si="55"/>
        <v>11095.581216320246</v>
      </c>
      <c r="C432" s="71">
        <v>382</v>
      </c>
      <c r="D432" s="95">
        <f t="shared" si="56"/>
        <v>3.6861520998864923E-2</v>
      </c>
      <c r="E432" s="131">
        <f t="shared" si="57"/>
        <v>25.689875066228424</v>
      </c>
      <c r="F432" s="129">
        <f t="shared" si="58"/>
        <v>3994.4092378752889</v>
      </c>
      <c r="G432" s="132">
        <f t="shared" si="54"/>
        <v>29.22639769997328</v>
      </c>
      <c r="H432" s="131">
        <f t="shared" si="59"/>
        <v>81.184438055481323</v>
      </c>
      <c r="I432" s="131">
        <f t="shared" si="60"/>
        <v>81.184438055481323</v>
      </c>
      <c r="J432" s="70">
        <f t="shared" si="61"/>
        <v>638.78554585471034</v>
      </c>
      <c r="K432" s="70">
        <f t="shared" si="62"/>
        <v>169929.88118634908</v>
      </c>
    </row>
    <row r="433" spans="1:11">
      <c r="A433" s="2">
        <v>410</v>
      </c>
      <c r="B433" s="70">
        <f t="shared" si="55"/>
        <v>11122.709776751348</v>
      </c>
      <c r="C433" s="71">
        <v>382</v>
      </c>
      <c r="D433" s="95">
        <f t="shared" si="56"/>
        <v>0</v>
      </c>
      <c r="E433" s="131">
        <f t="shared" si="57"/>
        <v>12.844937533114212</v>
      </c>
      <c r="F433" s="129">
        <f t="shared" si="58"/>
        <v>4004.1755196304853</v>
      </c>
      <c r="G433" s="132">
        <f t="shared" si="54"/>
        <v>16.381460166859068</v>
      </c>
      <c r="H433" s="131">
        <f t="shared" si="59"/>
        <v>45.50405601905296</v>
      </c>
      <c r="I433" s="131">
        <f t="shared" si="60"/>
        <v>45.50405601905296</v>
      </c>
      <c r="J433" s="70">
        <f t="shared" si="61"/>
        <v>1083.190977941018</v>
      </c>
      <c r="K433" s="70">
        <f t="shared" si="62"/>
        <v>170374.28661843541</v>
      </c>
    </row>
    <row r="434" spans="1:11">
      <c r="A434" s="2">
        <v>411</v>
      </c>
      <c r="B434" s="70">
        <f t="shared" si="55"/>
        <v>11149.838337182448</v>
      </c>
      <c r="C434" s="71">
        <v>383</v>
      </c>
      <c r="D434" s="95">
        <f t="shared" si="56"/>
        <v>3.6861520998864923E-2</v>
      </c>
      <c r="E434" s="131">
        <f t="shared" si="57"/>
        <v>24.853229265989569</v>
      </c>
      <c r="F434" s="129">
        <f t="shared" si="58"/>
        <v>4013.9418013856812</v>
      </c>
      <c r="G434" s="132">
        <f t="shared" si="54"/>
        <v>28.389751899734424</v>
      </c>
      <c r="H434" s="131">
        <f t="shared" si="59"/>
        <v>78.860421943706726</v>
      </c>
      <c r="I434" s="131">
        <f t="shared" si="60"/>
        <v>78.860421943706726</v>
      </c>
      <c r="J434" s="70">
        <f t="shared" si="61"/>
        <v>1853.3640779769235</v>
      </c>
      <c r="K434" s="70">
        <f t="shared" si="62"/>
        <v>171144.45971847131</v>
      </c>
    </row>
    <row r="435" spans="1:11">
      <c r="A435" s="2">
        <v>412</v>
      </c>
      <c r="B435" s="70">
        <f t="shared" si="55"/>
        <v>11176.966897613549</v>
      </c>
      <c r="C435" s="71">
        <v>383</v>
      </c>
      <c r="D435" s="95">
        <f t="shared" si="56"/>
        <v>0</v>
      </c>
      <c r="E435" s="131">
        <f t="shared" si="57"/>
        <v>12.426614632994784</v>
      </c>
      <c r="F435" s="129">
        <f t="shared" si="58"/>
        <v>4023.708083140878</v>
      </c>
      <c r="G435" s="132">
        <f t="shared" si="54"/>
        <v>15.96313726673964</v>
      </c>
      <c r="H435" s="131">
        <f t="shared" si="59"/>
        <v>44.342047963165662</v>
      </c>
      <c r="I435" s="131">
        <f t="shared" si="60"/>
        <v>44.342047963165662</v>
      </c>
      <c r="J435" s="70">
        <f t="shared" si="61"/>
        <v>2286.4210119876279</v>
      </c>
      <c r="K435" s="70">
        <f t="shared" si="62"/>
        <v>171577.51665248201</v>
      </c>
    </row>
    <row r="436" spans="1:11">
      <c r="A436" s="2">
        <v>413</v>
      </c>
      <c r="B436" s="70">
        <f t="shared" si="55"/>
        <v>11204.095458044651</v>
      </c>
      <c r="C436" s="71">
        <v>384</v>
      </c>
      <c r="D436" s="95">
        <f t="shared" si="56"/>
        <v>3.6861520998864923E-2</v>
      </c>
      <c r="E436" s="131">
        <f t="shared" si="57"/>
        <v>24.644067815929855</v>
      </c>
      <c r="F436" s="129">
        <f t="shared" si="58"/>
        <v>4033.4743648960743</v>
      </c>
      <c r="G436" s="132">
        <f t="shared" si="54"/>
        <v>28.18059044967471</v>
      </c>
      <c r="H436" s="131">
        <f t="shared" si="59"/>
        <v>78.279417915763077</v>
      </c>
      <c r="I436" s="131">
        <f t="shared" si="60"/>
        <v>78.279417915763077</v>
      </c>
      <c r="J436" s="70">
        <f t="shared" si="61"/>
        <v>3050.9198629857315</v>
      </c>
      <c r="K436" s="70">
        <f t="shared" si="62"/>
        <v>172342.0155034801</v>
      </c>
    </row>
    <row r="437" spans="1:11">
      <c r="A437" s="2">
        <v>414</v>
      </c>
      <c r="B437" s="70">
        <f t="shared" si="55"/>
        <v>11231.22401847575</v>
      </c>
      <c r="C437" s="71">
        <v>384</v>
      </c>
      <c r="D437" s="95">
        <f t="shared" si="56"/>
        <v>0</v>
      </c>
      <c r="E437" s="131">
        <f t="shared" si="57"/>
        <v>12.322033907964927</v>
      </c>
      <c r="F437" s="129">
        <f t="shared" si="58"/>
        <v>4043.2406466512703</v>
      </c>
      <c r="G437" s="132">
        <f t="shared" si="54"/>
        <v>15.858556541709783</v>
      </c>
      <c r="H437" s="131">
        <f t="shared" si="59"/>
        <v>44.051545949193837</v>
      </c>
      <c r="I437" s="131">
        <f t="shared" si="60"/>
        <v>44.051545949193837</v>
      </c>
      <c r="J437" s="70">
        <f t="shared" si="61"/>
        <v>3481.139672477535</v>
      </c>
      <c r="K437" s="70">
        <f t="shared" si="62"/>
        <v>172772.2353129719</v>
      </c>
    </row>
    <row r="438" spans="1:11">
      <c r="A438" s="2">
        <v>415</v>
      </c>
      <c r="B438" s="70">
        <f t="shared" si="55"/>
        <v>11258.352578906852</v>
      </c>
      <c r="C438" s="71">
        <v>384</v>
      </c>
      <c r="D438" s="95">
        <f t="shared" si="56"/>
        <v>0</v>
      </c>
      <c r="E438" s="131">
        <f t="shared" si="57"/>
        <v>6.1610169539824637</v>
      </c>
      <c r="F438" s="129">
        <f t="shared" si="58"/>
        <v>4053.0069284064666</v>
      </c>
      <c r="G438" s="132">
        <f t="shared" si="54"/>
        <v>9.6975395877273201</v>
      </c>
      <c r="H438" s="131">
        <f t="shared" si="59"/>
        <v>26.937609965909221</v>
      </c>
      <c r="I438" s="131">
        <f t="shared" si="60"/>
        <v>26.937609965909221</v>
      </c>
      <c r="J438" s="70">
        <f t="shared" si="61"/>
        <v>3744.2199612161885</v>
      </c>
      <c r="K438" s="70">
        <f t="shared" si="62"/>
        <v>173035.31560171055</v>
      </c>
    </row>
    <row r="439" spans="1:11">
      <c r="A439" s="2">
        <v>416</v>
      </c>
      <c r="B439" s="70">
        <f t="shared" si="55"/>
        <v>11285.481139337953</v>
      </c>
      <c r="C439" s="71">
        <v>384</v>
      </c>
      <c r="D439" s="95">
        <f t="shared" si="56"/>
        <v>0</v>
      </c>
      <c r="E439" s="131">
        <f t="shared" si="57"/>
        <v>3.0805084769912319</v>
      </c>
      <c r="F439" s="129">
        <f t="shared" si="58"/>
        <v>4062.7732101616634</v>
      </c>
      <c r="G439" s="132">
        <f t="shared" si="54"/>
        <v>6.6170311107360877</v>
      </c>
      <c r="H439" s="131">
        <f t="shared" si="59"/>
        <v>18.380641974266911</v>
      </c>
      <c r="I439" s="131">
        <f t="shared" si="60"/>
        <v>18.380641974266911</v>
      </c>
      <c r="J439" s="70">
        <f t="shared" si="61"/>
        <v>3923.7304895782668</v>
      </c>
      <c r="K439" s="70">
        <f t="shared" si="62"/>
        <v>173214.82613007262</v>
      </c>
    </row>
    <row r="440" spans="1:11">
      <c r="A440" s="2">
        <v>417</v>
      </c>
      <c r="B440" s="70">
        <f t="shared" si="55"/>
        <v>11312.609699769053</v>
      </c>
      <c r="C440" s="71">
        <v>384</v>
      </c>
      <c r="D440" s="95">
        <f t="shared" si="56"/>
        <v>0</v>
      </c>
      <c r="E440" s="131">
        <f t="shared" si="57"/>
        <v>1.5402542384956159</v>
      </c>
      <c r="F440" s="129">
        <f t="shared" si="58"/>
        <v>4072.5394919168593</v>
      </c>
      <c r="G440" s="132">
        <f t="shared" si="54"/>
        <v>5.0767768722404716</v>
      </c>
      <c r="H440" s="131">
        <f t="shared" si="59"/>
        <v>14.102157978445755</v>
      </c>
      <c r="I440" s="131">
        <f t="shared" si="60"/>
        <v>14.102157978445755</v>
      </c>
      <c r="J440" s="70">
        <f t="shared" si="61"/>
        <v>4061.4561377520577</v>
      </c>
      <c r="K440" s="70">
        <f t="shared" si="62"/>
        <v>173352.55177824642</v>
      </c>
    </row>
    <row r="441" spans="1:11">
      <c r="A441" s="2">
        <v>418</v>
      </c>
      <c r="B441" s="70">
        <f t="shared" si="55"/>
        <v>11339.738260200154</v>
      </c>
      <c r="C441" s="71">
        <v>384</v>
      </c>
      <c r="D441" s="95">
        <f t="shared" si="56"/>
        <v>0</v>
      </c>
      <c r="E441" s="131">
        <f t="shared" si="57"/>
        <v>0.77012711924780797</v>
      </c>
      <c r="F441" s="129">
        <f t="shared" si="58"/>
        <v>4082.3057736720557</v>
      </c>
      <c r="G441" s="132">
        <f t="shared" si="54"/>
        <v>4.3066497529926639</v>
      </c>
      <c r="H441" s="131">
        <f t="shared" si="59"/>
        <v>11.962915980535177</v>
      </c>
      <c r="I441" s="131">
        <f t="shared" si="60"/>
        <v>11.962915980535177</v>
      </c>
      <c r="J441" s="70">
        <f t="shared" si="61"/>
        <v>4178.2893458317048</v>
      </c>
      <c r="K441" s="70">
        <f t="shared" si="62"/>
        <v>173469.38498632607</v>
      </c>
    </row>
    <row r="442" spans="1:11">
      <c r="A442" s="2">
        <v>419</v>
      </c>
      <c r="B442" s="70">
        <f t="shared" si="55"/>
        <v>11366.866820631256</v>
      </c>
      <c r="C442" s="71">
        <v>384</v>
      </c>
      <c r="D442" s="95">
        <f t="shared" si="56"/>
        <v>0</v>
      </c>
      <c r="E442" s="131">
        <f t="shared" si="57"/>
        <v>0.38506355962390398</v>
      </c>
      <c r="F442" s="129">
        <f t="shared" si="58"/>
        <v>4092.0720554272521</v>
      </c>
      <c r="G442" s="132">
        <f t="shared" si="54"/>
        <v>3.9215861933687597</v>
      </c>
      <c r="H442" s="131">
        <f t="shared" si="59"/>
        <v>10.893294981579889</v>
      </c>
      <c r="I442" s="131">
        <f t="shared" si="60"/>
        <v>10.893294981579889</v>
      </c>
      <c r="J442" s="70">
        <f t="shared" si="61"/>
        <v>4284.6763338642804</v>
      </c>
      <c r="K442" s="70">
        <f t="shared" si="62"/>
        <v>173575.77197435865</v>
      </c>
    </row>
    <row r="443" spans="1:11">
      <c r="A443" s="2">
        <v>420</v>
      </c>
      <c r="B443" s="70">
        <f t="shared" si="55"/>
        <v>11393.995381062356</v>
      </c>
      <c r="C443" s="71">
        <v>384</v>
      </c>
      <c r="D443" s="95">
        <f t="shared" si="56"/>
        <v>0</v>
      </c>
      <c r="E443" s="131">
        <f t="shared" si="57"/>
        <v>0.19253177981195199</v>
      </c>
      <c r="F443" s="129">
        <f t="shared" si="58"/>
        <v>4101.8383371824484</v>
      </c>
      <c r="G443" s="132">
        <f t="shared" si="54"/>
        <v>3.729054413556808</v>
      </c>
      <c r="H443" s="131">
        <f t="shared" si="59"/>
        <v>10.358484482102243</v>
      </c>
      <c r="I443" s="131">
        <f t="shared" si="60"/>
        <v>10.358484482102243</v>
      </c>
      <c r="J443" s="70">
        <f t="shared" si="61"/>
        <v>4385.8402118733193</v>
      </c>
      <c r="K443" s="70">
        <f t="shared" si="62"/>
        <v>173676.93585236769</v>
      </c>
    </row>
    <row r="444" spans="1:11">
      <c r="A444" s="2">
        <v>421</v>
      </c>
      <c r="B444" s="70">
        <f t="shared" si="55"/>
        <v>11421.123941493457</v>
      </c>
      <c r="C444" s="71">
        <v>384</v>
      </c>
      <c r="D444" s="95">
        <f t="shared" si="56"/>
        <v>0</v>
      </c>
      <c r="E444" s="131">
        <f t="shared" si="57"/>
        <v>9.6265889905975996E-2</v>
      </c>
      <c r="F444" s="129">
        <f t="shared" si="58"/>
        <v>4111.6046189376448</v>
      </c>
      <c r="G444" s="132">
        <f t="shared" si="54"/>
        <v>3.6327885236508317</v>
      </c>
      <c r="H444" s="131">
        <f t="shared" si="59"/>
        <v>10.091079232363422</v>
      </c>
      <c r="I444" s="131">
        <f t="shared" si="60"/>
        <v>10.091079232363422</v>
      </c>
      <c r="J444" s="70">
        <f t="shared" si="61"/>
        <v>4484.3925348705907</v>
      </c>
      <c r="K444" s="70">
        <f t="shared" si="62"/>
        <v>173775.48817536497</v>
      </c>
    </row>
    <row r="445" spans="1:11">
      <c r="A445" s="2">
        <v>422</v>
      </c>
      <c r="B445" s="70">
        <f t="shared" si="55"/>
        <v>11448.252501924559</v>
      </c>
      <c r="C445" s="71">
        <v>384</v>
      </c>
      <c r="D445" s="95">
        <f t="shared" si="56"/>
        <v>0</v>
      </c>
      <c r="E445" s="131">
        <f t="shared" si="57"/>
        <v>4.8132944952987998E-2</v>
      </c>
      <c r="F445" s="129">
        <f t="shared" si="58"/>
        <v>4121.3709006928411</v>
      </c>
      <c r="G445" s="132">
        <f t="shared" si="54"/>
        <v>3.584655578697844</v>
      </c>
      <c r="H445" s="131">
        <f t="shared" si="59"/>
        <v>9.9573766074940107</v>
      </c>
      <c r="I445" s="131">
        <f t="shared" si="60"/>
        <v>9.9573766074940107</v>
      </c>
      <c r="J445" s="70">
        <f t="shared" si="61"/>
        <v>4581.6390803619779</v>
      </c>
      <c r="K445" s="70">
        <f t="shared" si="62"/>
        <v>173872.73472085636</v>
      </c>
    </row>
    <row r="446" spans="1:11">
      <c r="A446" s="2">
        <v>423</v>
      </c>
      <c r="B446" s="70">
        <f t="shared" si="55"/>
        <v>11475.381062355658</v>
      </c>
      <c r="C446" s="71">
        <v>384</v>
      </c>
      <c r="D446" s="95">
        <f t="shared" si="56"/>
        <v>0</v>
      </c>
      <c r="E446" s="131">
        <f t="shared" si="57"/>
        <v>2.4066472476493999E-2</v>
      </c>
      <c r="F446" s="129">
        <f t="shared" si="58"/>
        <v>4131.1371824480375</v>
      </c>
      <c r="G446" s="132">
        <f t="shared" si="54"/>
        <v>3.5605891062213497</v>
      </c>
      <c r="H446" s="131">
        <f t="shared" si="59"/>
        <v>9.8905252950593052</v>
      </c>
      <c r="I446" s="131">
        <f t="shared" si="60"/>
        <v>9.8905252950593052</v>
      </c>
      <c r="J446" s="70">
        <f t="shared" si="61"/>
        <v>4678.232737100423</v>
      </c>
      <c r="K446" s="70">
        <f t="shared" si="62"/>
        <v>173969.32837759479</v>
      </c>
    </row>
    <row r="447" spans="1:11">
      <c r="A447" s="2">
        <v>424</v>
      </c>
      <c r="B447" s="70">
        <f t="shared" si="55"/>
        <v>11502.50962278676</v>
      </c>
      <c r="C447" s="71">
        <v>385</v>
      </c>
      <c r="D447" s="95">
        <f t="shared" si="56"/>
        <v>3.6861520998864923E-2</v>
      </c>
      <c r="E447" s="131">
        <f t="shared" si="57"/>
        <v>18.442793735670708</v>
      </c>
      <c r="F447" s="129">
        <f t="shared" si="58"/>
        <v>4140.9034642032339</v>
      </c>
      <c r="G447" s="132">
        <f t="shared" si="54"/>
        <v>21.979316369415564</v>
      </c>
      <c r="H447" s="131">
        <f t="shared" si="59"/>
        <v>61.053656581709895</v>
      </c>
      <c r="I447" s="131">
        <f t="shared" si="60"/>
        <v>61.053656581709895</v>
      </c>
      <c r="J447" s="70">
        <f t="shared" si="61"/>
        <v>5274.4999494623971</v>
      </c>
      <c r="K447" s="70">
        <f t="shared" si="62"/>
        <v>174565.59558995676</v>
      </c>
    </row>
    <row r="448" spans="1:11">
      <c r="A448" s="2">
        <v>425</v>
      </c>
      <c r="B448" s="70">
        <f t="shared" si="55"/>
        <v>11529.638183217859</v>
      </c>
      <c r="C448" s="71">
        <v>385</v>
      </c>
      <c r="D448" s="95">
        <f t="shared" si="56"/>
        <v>0</v>
      </c>
      <c r="E448" s="131">
        <f t="shared" si="57"/>
        <v>9.2213968678353542</v>
      </c>
      <c r="F448" s="129">
        <f t="shared" si="58"/>
        <v>4150.6697459584293</v>
      </c>
      <c r="G448" s="132">
        <f t="shared" si="54"/>
        <v>12.75791950158021</v>
      </c>
      <c r="H448" s="131">
        <f t="shared" si="59"/>
        <v>35.43866528216725</v>
      </c>
      <c r="I448" s="131">
        <f t="shared" si="60"/>
        <v>35.43866528216725</v>
      </c>
      <c r="J448" s="70">
        <f t="shared" si="61"/>
        <v>5620.6039396361357</v>
      </c>
      <c r="K448" s="70">
        <f t="shared" si="62"/>
        <v>174911.69958013052</v>
      </c>
    </row>
    <row r="449" spans="1:11">
      <c r="A449" s="2">
        <v>426</v>
      </c>
      <c r="B449" s="70">
        <f t="shared" si="55"/>
        <v>11556.766743648961</v>
      </c>
      <c r="C449" s="71">
        <v>385</v>
      </c>
      <c r="D449" s="95">
        <f t="shared" si="56"/>
        <v>0</v>
      </c>
      <c r="E449" s="131">
        <f t="shared" si="57"/>
        <v>4.6106984339176771</v>
      </c>
      <c r="F449" s="129">
        <f t="shared" si="58"/>
        <v>4160.4360277136257</v>
      </c>
      <c r="G449" s="132">
        <f t="shared" si="54"/>
        <v>8.1472210676625334</v>
      </c>
      <c r="H449" s="131">
        <f t="shared" si="59"/>
        <v>22.631169632395924</v>
      </c>
      <c r="I449" s="131">
        <f t="shared" si="60"/>
        <v>22.631169632395924</v>
      </c>
      <c r="J449" s="70">
        <f t="shared" si="61"/>
        <v>5841.6263187157565</v>
      </c>
      <c r="K449" s="70">
        <f t="shared" si="62"/>
        <v>175132.72195921015</v>
      </c>
    </row>
    <row r="450" spans="1:11">
      <c r="A450" s="2">
        <v>427</v>
      </c>
      <c r="B450" s="70">
        <f t="shared" si="55"/>
        <v>11583.895304080062</v>
      </c>
      <c r="C450" s="71">
        <v>385</v>
      </c>
      <c r="D450" s="95">
        <f t="shared" si="56"/>
        <v>0</v>
      </c>
      <c r="E450" s="131">
        <f t="shared" si="57"/>
        <v>2.3053492169588385</v>
      </c>
      <c r="F450" s="129">
        <f t="shared" si="58"/>
        <v>4170.2023094688229</v>
      </c>
      <c r="G450" s="132">
        <f t="shared" si="54"/>
        <v>5.8418718507036944</v>
      </c>
      <c r="H450" s="131">
        <f t="shared" si="59"/>
        <v>16.227421807510261</v>
      </c>
      <c r="I450" s="131">
        <f t="shared" si="60"/>
        <v>16.227421807510261</v>
      </c>
      <c r="J450" s="70">
        <f t="shared" si="61"/>
        <v>6000.1078922483184</v>
      </c>
      <c r="K450" s="70">
        <f t="shared" si="62"/>
        <v>175291.20353274271</v>
      </c>
    </row>
    <row r="451" spans="1:11">
      <c r="A451" s="2">
        <v>428</v>
      </c>
      <c r="B451" s="70">
        <f t="shared" si="55"/>
        <v>11611.023864511162</v>
      </c>
      <c r="C451" s="71">
        <v>385</v>
      </c>
      <c r="D451" s="95">
        <f t="shared" si="56"/>
        <v>0</v>
      </c>
      <c r="E451" s="131">
        <f t="shared" si="57"/>
        <v>1.1526746084794193</v>
      </c>
      <c r="F451" s="129">
        <f t="shared" si="58"/>
        <v>4179.9685912240184</v>
      </c>
      <c r="G451" s="132">
        <f t="shared" si="54"/>
        <v>4.6891972422242754</v>
      </c>
      <c r="H451" s="131">
        <f t="shared" si="59"/>
        <v>13.025547895067431</v>
      </c>
      <c r="I451" s="131">
        <f t="shared" si="60"/>
        <v>13.025547895067431</v>
      </c>
      <c r="J451" s="70">
        <f t="shared" si="61"/>
        <v>6127.3190630073514</v>
      </c>
      <c r="K451" s="70">
        <f t="shared" si="62"/>
        <v>175418.41470350174</v>
      </c>
    </row>
    <row r="452" spans="1:11">
      <c r="A452" s="2">
        <v>429</v>
      </c>
      <c r="B452" s="70">
        <f t="shared" si="55"/>
        <v>11638.152424942264</v>
      </c>
      <c r="C452" s="71">
        <v>386</v>
      </c>
      <c r="D452" s="95">
        <f t="shared" si="56"/>
        <v>3.6861520998864923E-2</v>
      </c>
      <c r="E452" s="131">
        <f t="shared" si="57"/>
        <v>19.007097803672174</v>
      </c>
      <c r="F452" s="129">
        <f t="shared" si="58"/>
        <v>4189.7348729792147</v>
      </c>
      <c r="G452" s="132">
        <f t="shared" si="54"/>
        <v>22.543620437417029</v>
      </c>
      <c r="H452" s="131">
        <f t="shared" si="59"/>
        <v>62.621167881713966</v>
      </c>
      <c r="I452" s="131">
        <f t="shared" si="60"/>
        <v>62.621167881713966</v>
      </c>
      <c r="J452" s="70">
        <f t="shared" si="61"/>
        <v>6738.8950323796198</v>
      </c>
      <c r="K452" s="70">
        <f t="shared" si="62"/>
        <v>176029.990672874</v>
      </c>
    </row>
    <row r="453" spans="1:11">
      <c r="A453" s="2">
        <v>430</v>
      </c>
      <c r="B453" s="70">
        <f t="shared" si="55"/>
        <v>11665.280985373365</v>
      </c>
      <c r="C453" s="71">
        <v>386</v>
      </c>
      <c r="D453" s="95">
        <f t="shared" si="56"/>
        <v>0</v>
      </c>
      <c r="E453" s="131">
        <f t="shared" si="57"/>
        <v>9.503548901836087</v>
      </c>
      <c r="F453" s="129">
        <f t="shared" si="58"/>
        <v>4199.501154734412</v>
      </c>
      <c r="G453" s="132">
        <f t="shared" si="54"/>
        <v>13.040071535580942</v>
      </c>
      <c r="H453" s="131">
        <f t="shared" si="59"/>
        <v>36.222420932169285</v>
      </c>
      <c r="I453" s="131">
        <f t="shared" si="60"/>
        <v>36.222420932169285</v>
      </c>
      <c r="J453" s="70">
        <f t="shared" si="61"/>
        <v>7092.6534010585056</v>
      </c>
      <c r="K453" s="70">
        <f t="shared" si="62"/>
        <v>176383.74904155289</v>
      </c>
    </row>
    <row r="454" spans="1:11">
      <c r="A454" s="2">
        <v>431</v>
      </c>
      <c r="B454" s="70">
        <f t="shared" si="55"/>
        <v>11692.409545804465</v>
      </c>
      <c r="C454" s="71">
        <v>386</v>
      </c>
      <c r="D454" s="95">
        <f t="shared" si="56"/>
        <v>0</v>
      </c>
      <c r="E454" s="131">
        <f t="shared" si="57"/>
        <v>4.7517744509180435</v>
      </c>
      <c r="F454" s="129">
        <f t="shared" si="58"/>
        <v>4209.2674364896075</v>
      </c>
      <c r="G454" s="132">
        <f t="shared" si="54"/>
        <v>8.2882970846628989</v>
      </c>
      <c r="H454" s="131">
        <f t="shared" si="59"/>
        <v>23.023047457396942</v>
      </c>
      <c r="I454" s="131">
        <f t="shared" si="60"/>
        <v>23.023047457396942</v>
      </c>
      <c r="J454" s="70">
        <f t="shared" si="61"/>
        <v>7317.5029693906999</v>
      </c>
      <c r="K454" s="70">
        <f t="shared" si="62"/>
        <v>176608.59860988508</v>
      </c>
    </row>
    <row r="455" spans="1:11">
      <c r="A455" s="2">
        <v>432</v>
      </c>
      <c r="B455" s="70">
        <f t="shared" si="55"/>
        <v>11719.538106235566</v>
      </c>
      <c r="C455" s="71">
        <v>387</v>
      </c>
      <c r="D455" s="95">
        <f t="shared" si="56"/>
        <v>3.6861520998864923E-2</v>
      </c>
      <c r="E455" s="131">
        <f t="shared" si="57"/>
        <v>20.806647724891484</v>
      </c>
      <c r="F455" s="129">
        <f t="shared" si="58"/>
        <v>4219.0337182448038</v>
      </c>
      <c r="G455" s="132">
        <f t="shared" si="54"/>
        <v>24.343170358636339</v>
      </c>
      <c r="H455" s="131">
        <f t="shared" si="59"/>
        <v>67.61991766287872</v>
      </c>
      <c r="I455" s="131">
        <f t="shared" si="60"/>
        <v>67.61991766287872</v>
      </c>
      <c r="J455" s="70">
        <f t="shared" si="61"/>
        <v>7977.8981375495487</v>
      </c>
      <c r="K455" s="70">
        <f t="shared" si="62"/>
        <v>177268.99377804392</v>
      </c>
    </row>
    <row r="456" spans="1:11">
      <c r="A456" s="2">
        <v>433</v>
      </c>
      <c r="B456" s="70">
        <f t="shared" si="55"/>
        <v>11746.666666666668</v>
      </c>
      <c r="C456" s="71">
        <v>387</v>
      </c>
      <c r="D456" s="95">
        <f t="shared" si="56"/>
        <v>0</v>
      </c>
      <c r="E456" s="131">
        <f t="shared" si="57"/>
        <v>10.403323862445742</v>
      </c>
      <c r="F456" s="129">
        <f t="shared" si="58"/>
        <v>4228.8</v>
      </c>
      <c r="G456" s="132">
        <f t="shared" si="54"/>
        <v>13.939846496190597</v>
      </c>
      <c r="H456" s="131">
        <f t="shared" si="59"/>
        <v>38.721795822751659</v>
      </c>
      <c r="I456" s="131">
        <f t="shared" si="60"/>
        <v>38.721795822751659</v>
      </c>
      <c r="J456" s="70">
        <f t="shared" si="61"/>
        <v>8356.066105621725</v>
      </c>
      <c r="K456" s="70">
        <f t="shared" si="62"/>
        <v>177647.16174611609</v>
      </c>
    </row>
    <row r="457" spans="1:11">
      <c r="A457" s="2">
        <v>434</v>
      </c>
      <c r="B457" s="70">
        <f t="shared" si="55"/>
        <v>11773.795227097768</v>
      </c>
      <c r="C457" s="71">
        <v>387</v>
      </c>
      <c r="D457" s="95">
        <f t="shared" si="56"/>
        <v>0</v>
      </c>
      <c r="E457" s="131">
        <f t="shared" si="57"/>
        <v>5.2016619312228709</v>
      </c>
      <c r="F457" s="129">
        <f t="shared" si="58"/>
        <v>4238.5662817551965</v>
      </c>
      <c r="G457" s="132">
        <f t="shared" si="54"/>
        <v>8.7381845649677263</v>
      </c>
      <c r="H457" s="131">
        <f t="shared" si="59"/>
        <v>24.272734902688128</v>
      </c>
      <c r="I457" s="131">
        <f t="shared" si="60"/>
        <v>24.272734902688128</v>
      </c>
      <c r="J457" s="70">
        <f t="shared" si="61"/>
        <v>8593.1204736505642</v>
      </c>
      <c r="K457" s="70">
        <f t="shared" si="62"/>
        <v>177884.21611414495</v>
      </c>
    </row>
    <row r="458" spans="1:11">
      <c r="A458" s="2">
        <v>435</v>
      </c>
      <c r="B458" s="70">
        <f t="shared" si="55"/>
        <v>11800.923787528869</v>
      </c>
      <c r="C458" s="71">
        <v>387</v>
      </c>
      <c r="D458" s="95">
        <f t="shared" si="56"/>
        <v>0</v>
      </c>
      <c r="E458" s="131">
        <f t="shared" si="57"/>
        <v>2.6008309656114355</v>
      </c>
      <c r="F458" s="129">
        <f t="shared" si="58"/>
        <v>4248.3325635103929</v>
      </c>
      <c r="G458" s="132">
        <f t="shared" si="54"/>
        <v>6.1373535993562918</v>
      </c>
      <c r="H458" s="131">
        <f t="shared" si="59"/>
        <v>17.048204442656367</v>
      </c>
      <c r="I458" s="131">
        <f t="shared" si="60"/>
        <v>17.048204442656367</v>
      </c>
      <c r="J458" s="70">
        <f t="shared" si="61"/>
        <v>8759.6180416577354</v>
      </c>
      <c r="K458" s="70">
        <f t="shared" si="62"/>
        <v>178050.71368215213</v>
      </c>
    </row>
    <row r="459" spans="1:11">
      <c r="A459" s="2">
        <v>436</v>
      </c>
      <c r="B459" s="70">
        <f t="shared" si="55"/>
        <v>11828.052347959969</v>
      </c>
      <c r="C459" s="71">
        <v>388</v>
      </c>
      <c r="D459" s="95">
        <f t="shared" si="56"/>
        <v>3.6861520998864923E-2</v>
      </c>
      <c r="E459" s="131">
        <f t="shared" si="57"/>
        <v>19.731175982238181</v>
      </c>
      <c r="F459" s="129">
        <f t="shared" si="58"/>
        <v>4258.0988452655893</v>
      </c>
      <c r="G459" s="132">
        <f t="shared" si="54"/>
        <v>23.267698615983036</v>
      </c>
      <c r="H459" s="131">
        <f t="shared" si="59"/>
        <v>64.632496155508434</v>
      </c>
      <c r="I459" s="131">
        <f t="shared" si="60"/>
        <v>64.632496155508434</v>
      </c>
      <c r="J459" s="70">
        <f t="shared" si="61"/>
        <v>9390.8372096540734</v>
      </c>
      <c r="K459" s="70">
        <f t="shared" si="62"/>
        <v>178681.93285014847</v>
      </c>
    </row>
    <row r="460" spans="1:11">
      <c r="A460" s="2">
        <v>437</v>
      </c>
      <c r="B460" s="70">
        <f t="shared" si="55"/>
        <v>11855.18090839107</v>
      </c>
      <c r="C460" s="71">
        <v>388</v>
      </c>
      <c r="D460" s="95">
        <f t="shared" si="56"/>
        <v>0</v>
      </c>
      <c r="E460" s="131">
        <f t="shared" si="57"/>
        <v>9.8655879911190905</v>
      </c>
      <c r="F460" s="129">
        <f t="shared" si="58"/>
        <v>4267.8651270207856</v>
      </c>
      <c r="G460" s="132">
        <f t="shared" si="54"/>
        <v>13.402110624863946</v>
      </c>
      <c r="H460" s="131">
        <f t="shared" si="59"/>
        <v>37.228085069066516</v>
      </c>
      <c r="I460" s="131">
        <f t="shared" si="60"/>
        <v>37.228085069066516</v>
      </c>
      <c r="J460" s="70">
        <f t="shared" si="61"/>
        <v>9754.417177644993</v>
      </c>
      <c r="K460" s="70">
        <f t="shared" si="62"/>
        <v>179045.5128181394</v>
      </c>
    </row>
    <row r="461" spans="1:11">
      <c r="A461" s="2">
        <v>438</v>
      </c>
      <c r="B461" s="70">
        <f t="shared" si="55"/>
        <v>11882.309468822172</v>
      </c>
      <c r="C461" s="71">
        <v>388</v>
      </c>
      <c r="D461" s="95">
        <f t="shared" si="56"/>
        <v>0</v>
      </c>
      <c r="E461" s="131">
        <f t="shared" si="57"/>
        <v>4.9327939955595452</v>
      </c>
      <c r="F461" s="129">
        <f t="shared" si="58"/>
        <v>4277.631408775982</v>
      </c>
      <c r="G461" s="132">
        <f t="shared" si="54"/>
        <v>8.4693166293044015</v>
      </c>
      <c r="H461" s="131">
        <f t="shared" si="59"/>
        <v>23.525879525845561</v>
      </c>
      <c r="I461" s="131">
        <f t="shared" si="60"/>
        <v>23.525879525845561</v>
      </c>
      <c r="J461" s="70">
        <f t="shared" si="61"/>
        <v>9984.1775456332052</v>
      </c>
      <c r="K461" s="70">
        <f t="shared" si="62"/>
        <v>179275.2731861276</v>
      </c>
    </row>
    <row r="462" spans="1:11">
      <c r="A462" s="2">
        <v>439</v>
      </c>
      <c r="B462" s="70">
        <f t="shared" si="55"/>
        <v>11909.438029253271</v>
      </c>
      <c r="C462" s="71">
        <v>388</v>
      </c>
      <c r="D462" s="95">
        <f t="shared" si="56"/>
        <v>0</v>
      </c>
      <c r="E462" s="131">
        <f t="shared" si="57"/>
        <v>2.4663969977797726</v>
      </c>
      <c r="F462" s="129">
        <f t="shared" si="58"/>
        <v>4287.3976905311774</v>
      </c>
      <c r="G462" s="132">
        <f t="shared" si="54"/>
        <v>6.0029196315246285</v>
      </c>
      <c r="H462" s="131">
        <f t="shared" si="59"/>
        <v>16.674776754235079</v>
      </c>
      <c r="I462" s="131">
        <f t="shared" si="60"/>
        <v>16.674776754235079</v>
      </c>
      <c r="J462" s="70">
        <f t="shared" si="61"/>
        <v>10147.028113620063</v>
      </c>
      <c r="K462" s="70">
        <f t="shared" si="62"/>
        <v>179438.12375411447</v>
      </c>
    </row>
    <row r="463" spans="1:11">
      <c r="A463" s="2">
        <v>440</v>
      </c>
      <c r="B463" s="70">
        <f t="shared" si="55"/>
        <v>11936.566589684373</v>
      </c>
      <c r="C463" s="71">
        <v>389</v>
      </c>
      <c r="D463" s="95">
        <f t="shared" si="56"/>
        <v>3.6861520998864923E-2</v>
      </c>
      <c r="E463" s="131">
        <f t="shared" si="57"/>
        <v>19.66395899832235</v>
      </c>
      <c r="F463" s="129">
        <f t="shared" si="58"/>
        <v>4297.1639722863747</v>
      </c>
      <c r="G463" s="132">
        <f t="shared" si="54"/>
        <v>23.200481632067206</v>
      </c>
      <c r="H463" s="131">
        <f t="shared" si="59"/>
        <v>64.445782311297791</v>
      </c>
      <c r="I463" s="131">
        <f t="shared" si="60"/>
        <v>64.445782311297791</v>
      </c>
      <c r="J463" s="70">
        <f t="shared" si="61"/>
        <v>10776.423781606243</v>
      </c>
      <c r="K463" s="70">
        <f t="shared" si="62"/>
        <v>180067.51942210065</v>
      </c>
    </row>
    <row r="464" spans="1:11">
      <c r="A464" s="2">
        <v>441</v>
      </c>
      <c r="B464" s="70">
        <f t="shared" si="55"/>
        <v>11963.695150115474</v>
      </c>
      <c r="C464" s="71">
        <v>389</v>
      </c>
      <c r="D464" s="95">
        <f t="shared" si="56"/>
        <v>0</v>
      </c>
      <c r="E464" s="131">
        <f t="shared" si="57"/>
        <v>9.8319794991611751</v>
      </c>
      <c r="F464" s="129">
        <f t="shared" si="58"/>
        <v>4306.9302540415711</v>
      </c>
      <c r="G464" s="132">
        <f t="shared" si="54"/>
        <v>13.368502132906031</v>
      </c>
      <c r="H464" s="131">
        <f t="shared" si="59"/>
        <v>37.134728146961194</v>
      </c>
      <c r="I464" s="131">
        <f t="shared" si="60"/>
        <v>37.134728146961194</v>
      </c>
      <c r="J464" s="70">
        <f t="shared" si="61"/>
        <v>11139.091999592085</v>
      </c>
      <c r="K464" s="70">
        <f t="shared" si="62"/>
        <v>180430.18764008649</v>
      </c>
    </row>
    <row r="465" spans="1:11">
      <c r="A465" s="2">
        <v>442</v>
      </c>
      <c r="B465" s="70">
        <f t="shared" si="55"/>
        <v>11990.823710546574</v>
      </c>
      <c r="C465" s="71">
        <v>390</v>
      </c>
      <c r="D465" s="95">
        <f t="shared" si="56"/>
        <v>3.6861520998864923E-2</v>
      </c>
      <c r="E465" s="131">
        <f t="shared" si="57"/>
        <v>23.346750249013049</v>
      </c>
      <c r="F465" s="129">
        <f t="shared" si="58"/>
        <v>4316.6965357967665</v>
      </c>
      <c r="G465" s="132">
        <f t="shared" si="54"/>
        <v>26.883272882757904</v>
      </c>
      <c r="H465" s="131">
        <f t="shared" si="59"/>
        <v>74.675758007660846</v>
      </c>
      <c r="I465" s="131">
        <f t="shared" si="60"/>
        <v>74.675758007660846</v>
      </c>
      <c r="J465" s="70">
        <f t="shared" si="61"/>
        <v>11868.396492577758</v>
      </c>
      <c r="K465" s="70">
        <f t="shared" si="62"/>
        <v>181159.49213307217</v>
      </c>
    </row>
    <row r="466" spans="1:11">
      <c r="A466" s="2">
        <v>443</v>
      </c>
      <c r="B466" s="70">
        <f t="shared" si="55"/>
        <v>12017.952270977676</v>
      </c>
      <c r="C466" s="71">
        <v>391</v>
      </c>
      <c r="D466" s="95">
        <f t="shared" si="56"/>
        <v>3.6861520998864923E-2</v>
      </c>
      <c r="E466" s="131">
        <f t="shared" si="57"/>
        <v>30.104135623938987</v>
      </c>
      <c r="F466" s="129">
        <f t="shared" si="58"/>
        <v>4326.4628175519638</v>
      </c>
      <c r="G466" s="132">
        <f t="shared" si="54"/>
        <v>33.640658257683846</v>
      </c>
      <c r="H466" s="131">
        <f t="shared" si="59"/>
        <v>93.446272938010679</v>
      </c>
      <c r="I466" s="131">
        <f t="shared" si="60"/>
        <v>93.446272938010679</v>
      </c>
      <c r="J466" s="70">
        <f t="shared" si="61"/>
        <v>12781.019123063346</v>
      </c>
      <c r="K466" s="70">
        <f t="shared" si="62"/>
        <v>182072.11476355777</v>
      </c>
    </row>
    <row r="467" spans="1:11">
      <c r="A467" s="2">
        <v>444</v>
      </c>
      <c r="B467" s="70">
        <f t="shared" si="55"/>
        <v>12045.080831408777</v>
      </c>
      <c r="C467" s="71">
        <v>391</v>
      </c>
      <c r="D467" s="95">
        <f t="shared" si="56"/>
        <v>0</v>
      </c>
      <c r="E467" s="131">
        <f t="shared" si="57"/>
        <v>15.052067811969494</v>
      </c>
      <c r="F467" s="129">
        <f t="shared" si="58"/>
        <v>4336.2290993071601</v>
      </c>
      <c r="G467" s="132">
        <f t="shared" si="54"/>
        <v>18.588590445714349</v>
      </c>
      <c r="H467" s="131">
        <f t="shared" si="59"/>
        <v>51.634973460317632</v>
      </c>
      <c r="I467" s="131">
        <f t="shared" si="60"/>
        <v>51.634973460317632</v>
      </c>
      <c r="J467" s="70">
        <f t="shared" si="61"/>
        <v>13285.300822298892</v>
      </c>
      <c r="K467" s="70">
        <f t="shared" si="62"/>
        <v>182576.39646279332</v>
      </c>
    </row>
    <row r="468" spans="1:11">
      <c r="A468" s="2">
        <v>445</v>
      </c>
      <c r="B468" s="70">
        <f t="shared" si="55"/>
        <v>12072.209391839877</v>
      </c>
      <c r="C468" s="71">
        <v>392</v>
      </c>
      <c r="D468" s="95">
        <f t="shared" si="56"/>
        <v>3.6861520998864923E-2</v>
      </c>
      <c r="E468" s="131">
        <f t="shared" si="57"/>
        <v>25.95679440541721</v>
      </c>
      <c r="F468" s="129">
        <f t="shared" si="58"/>
        <v>4345.9953810623556</v>
      </c>
      <c r="G468" s="132">
        <f t="shared" si="54"/>
        <v>29.493317039162065</v>
      </c>
      <c r="H468" s="131">
        <f t="shared" si="59"/>
        <v>81.925880664339061</v>
      </c>
      <c r="I468" s="131">
        <f t="shared" si="60"/>
        <v>81.925880664339061</v>
      </c>
      <c r="J468" s="70">
        <f t="shared" si="61"/>
        <v>14085.412055909415</v>
      </c>
      <c r="K468" s="70">
        <f t="shared" si="62"/>
        <v>183376.50769640383</v>
      </c>
    </row>
    <row r="469" spans="1:11">
      <c r="A469" s="2">
        <v>446</v>
      </c>
      <c r="B469" s="70">
        <f t="shared" si="55"/>
        <v>12099.337952270978</v>
      </c>
      <c r="C469" s="71">
        <v>392</v>
      </c>
      <c r="D469" s="95">
        <f t="shared" si="56"/>
        <v>0</v>
      </c>
      <c r="E469" s="131">
        <f t="shared" si="57"/>
        <v>12.978397202708605</v>
      </c>
      <c r="F469" s="129">
        <f t="shared" si="58"/>
        <v>4355.761662817552</v>
      </c>
      <c r="G469" s="132">
        <f t="shared" si="54"/>
        <v>16.514919836453462</v>
      </c>
      <c r="H469" s="131">
        <f t="shared" si="59"/>
        <v>45.874777323481837</v>
      </c>
      <c r="I469" s="131">
        <f t="shared" si="60"/>
        <v>45.874777323481837</v>
      </c>
      <c r="J469" s="70">
        <f t="shared" si="61"/>
        <v>14533.438056707429</v>
      </c>
      <c r="K469" s="70">
        <f t="shared" si="62"/>
        <v>183824.53369720184</v>
      </c>
    </row>
    <row r="470" spans="1:11">
      <c r="A470" s="2">
        <v>447</v>
      </c>
      <c r="B470" s="70">
        <f t="shared" si="55"/>
        <v>12126.466512702078</v>
      </c>
      <c r="C470" s="71">
        <v>393</v>
      </c>
      <c r="D470" s="95">
        <f t="shared" si="56"/>
        <v>3.6861520998864923E-2</v>
      </c>
      <c r="E470" s="131">
        <f t="shared" si="57"/>
        <v>24.919959100786766</v>
      </c>
      <c r="F470" s="129">
        <f t="shared" si="58"/>
        <v>4365.5279445727483</v>
      </c>
      <c r="G470" s="132">
        <f t="shared" si="54"/>
        <v>28.456481734531621</v>
      </c>
      <c r="H470" s="131">
        <f t="shared" si="59"/>
        <v>79.045782595921168</v>
      </c>
      <c r="I470" s="131">
        <f t="shared" si="60"/>
        <v>79.045782595921168</v>
      </c>
      <c r="J470" s="70">
        <f t="shared" si="61"/>
        <v>15305.421441099188</v>
      </c>
      <c r="K470" s="70">
        <f t="shared" si="62"/>
        <v>184596.5170815936</v>
      </c>
    </row>
    <row r="471" spans="1:11">
      <c r="A471" s="2">
        <v>448</v>
      </c>
      <c r="B471" s="70">
        <f t="shared" si="55"/>
        <v>12153.59507313318</v>
      </c>
      <c r="C471" s="71">
        <v>393</v>
      </c>
      <c r="D471" s="95">
        <f t="shared" si="56"/>
        <v>0</v>
      </c>
      <c r="E471" s="131">
        <f t="shared" si="57"/>
        <v>12.459979550393383</v>
      </c>
      <c r="F471" s="129">
        <f t="shared" si="58"/>
        <v>4375.2942263279447</v>
      </c>
      <c r="G471" s="132">
        <f t="shared" ref="G471:G534" si="63">E471+$I$14</f>
        <v>15.996502184138238</v>
      </c>
      <c r="H471" s="131">
        <f t="shared" si="59"/>
        <v>44.434728289272883</v>
      </c>
      <c r="I471" s="131">
        <f t="shared" si="60"/>
        <v>44.434728289272883</v>
      </c>
      <c r="J471" s="70">
        <f t="shared" si="61"/>
        <v>15739.383517287819</v>
      </c>
      <c r="K471" s="70">
        <f t="shared" si="62"/>
        <v>185030.47915778222</v>
      </c>
    </row>
    <row r="472" spans="1:11">
      <c r="A472" s="2">
        <v>449</v>
      </c>
      <c r="B472" s="70">
        <f t="shared" ref="B472:B535" si="64">A472*$D$3</f>
        <v>12180.723633564281</v>
      </c>
      <c r="C472" s="71">
        <v>394</v>
      </c>
      <c r="D472" s="95">
        <f t="shared" ref="D472:D535" si="65">(C472-C471)/$D$3</f>
        <v>3.6861520998864923E-2</v>
      </c>
      <c r="E472" s="131">
        <f t="shared" ref="E472:E535" si="66">($M$3*$M$2*D472+E471)/2</f>
        <v>24.660750274629155</v>
      </c>
      <c r="F472" s="129">
        <f t="shared" ref="F472:F535" si="67">B472/$D$13</f>
        <v>4385.060508083141</v>
      </c>
      <c r="G472" s="132">
        <f t="shared" si="63"/>
        <v>28.197272908374011</v>
      </c>
      <c r="H472" s="131">
        <f t="shared" ref="H472:H535" si="68">G472*$D$13</f>
        <v>78.32575807881669</v>
      </c>
      <c r="I472" s="131">
        <f t="shared" ref="I472:I535" si="69">IF(H472&gt;0,H472,0)</f>
        <v>78.32575807881669</v>
      </c>
      <c r="J472" s="70">
        <f t="shared" ref="J472:J535" si="70">H472*$D$14+J471</f>
        <v>16504.334939374887</v>
      </c>
      <c r="K472" s="70">
        <f t="shared" ref="K472:K535" si="71">I472*$D$14+K471</f>
        <v>185795.43057986928</v>
      </c>
    </row>
    <row r="473" spans="1:11">
      <c r="A473" s="2">
        <v>450</v>
      </c>
      <c r="B473" s="70">
        <f t="shared" si="64"/>
        <v>12207.852193995381</v>
      </c>
      <c r="C473" s="71">
        <v>395</v>
      </c>
      <c r="D473" s="95">
        <f t="shared" si="65"/>
        <v>3.6861520998864923E-2</v>
      </c>
      <c r="E473" s="131">
        <f t="shared" si="66"/>
        <v>30.761135636747042</v>
      </c>
      <c r="F473" s="129">
        <f t="shared" si="67"/>
        <v>4394.8267898383374</v>
      </c>
      <c r="G473" s="132">
        <f t="shared" si="63"/>
        <v>34.297658270491901</v>
      </c>
      <c r="H473" s="131">
        <f t="shared" si="68"/>
        <v>95.271272973588609</v>
      </c>
      <c r="I473" s="131">
        <f t="shared" si="69"/>
        <v>95.271272973588609</v>
      </c>
      <c r="J473" s="70">
        <f t="shared" si="70"/>
        <v>17434.781034411171</v>
      </c>
      <c r="K473" s="70">
        <f t="shared" si="71"/>
        <v>186725.87667490556</v>
      </c>
    </row>
    <row r="474" spans="1:11">
      <c r="A474" s="2">
        <v>451</v>
      </c>
      <c r="B474" s="70">
        <f t="shared" si="64"/>
        <v>12234.980754426482</v>
      </c>
      <c r="C474" s="71">
        <v>395</v>
      </c>
      <c r="D474" s="95">
        <f t="shared" si="65"/>
        <v>0</v>
      </c>
      <c r="E474" s="131">
        <f t="shared" si="66"/>
        <v>15.380567818373521</v>
      </c>
      <c r="F474" s="129">
        <f t="shared" si="67"/>
        <v>4404.5930715935338</v>
      </c>
      <c r="G474" s="132">
        <f t="shared" si="63"/>
        <v>18.917090452118376</v>
      </c>
      <c r="H474" s="131">
        <f t="shared" si="68"/>
        <v>52.547473478106596</v>
      </c>
      <c r="I474" s="131">
        <f t="shared" si="69"/>
        <v>52.547473478106596</v>
      </c>
      <c r="J474" s="70">
        <f t="shared" si="70"/>
        <v>17947.974465922067</v>
      </c>
      <c r="K474" s="70">
        <f t="shared" si="71"/>
        <v>187239.07010641645</v>
      </c>
    </row>
    <row r="475" spans="1:11">
      <c r="A475" s="2">
        <v>452</v>
      </c>
      <c r="B475" s="70">
        <f t="shared" si="64"/>
        <v>12262.109314857584</v>
      </c>
      <c r="C475" s="71">
        <v>397</v>
      </c>
      <c r="D475" s="95">
        <f t="shared" si="65"/>
        <v>7.3723041997729846E-2</v>
      </c>
      <c r="E475" s="131">
        <f t="shared" si="66"/>
        <v>44.551804908051686</v>
      </c>
      <c r="F475" s="129">
        <f t="shared" si="67"/>
        <v>4414.3593533487301</v>
      </c>
      <c r="G475" s="132">
        <f t="shared" si="63"/>
        <v>48.088327541796545</v>
      </c>
      <c r="H475" s="131">
        <f t="shared" si="68"/>
        <v>133.57868761610152</v>
      </c>
      <c r="I475" s="131">
        <f t="shared" si="69"/>
        <v>133.57868761610152</v>
      </c>
      <c r="J475" s="70">
        <f t="shared" si="70"/>
        <v>19252.541565670264</v>
      </c>
      <c r="K475" s="70">
        <f t="shared" si="71"/>
        <v>188543.63720616465</v>
      </c>
    </row>
    <row r="476" spans="1:11">
      <c r="A476" s="2">
        <v>453</v>
      </c>
      <c r="B476" s="70">
        <f t="shared" si="64"/>
        <v>12289.237875288683</v>
      </c>
      <c r="C476" s="71">
        <v>398</v>
      </c>
      <c r="D476" s="95">
        <f t="shared" si="65"/>
        <v>3.6861520998864923E-2</v>
      </c>
      <c r="E476" s="131">
        <f t="shared" si="66"/>
        <v>40.706662953458306</v>
      </c>
      <c r="F476" s="129">
        <f t="shared" si="67"/>
        <v>4424.1256351039265</v>
      </c>
      <c r="G476" s="132">
        <f t="shared" si="63"/>
        <v>44.243185587203165</v>
      </c>
      <c r="H476" s="131">
        <f t="shared" si="68"/>
        <v>122.89773774223102</v>
      </c>
      <c r="I476" s="131">
        <f t="shared" si="69"/>
        <v>122.89773774223102</v>
      </c>
      <c r="J476" s="70">
        <f t="shared" si="70"/>
        <v>20452.795499537115</v>
      </c>
      <c r="K476" s="70">
        <f t="shared" si="71"/>
        <v>189743.89114003151</v>
      </c>
    </row>
    <row r="477" spans="1:11">
      <c r="A477" s="2">
        <v>454</v>
      </c>
      <c r="B477" s="70">
        <f t="shared" si="64"/>
        <v>12316.366435719785</v>
      </c>
      <c r="C477" s="71">
        <v>398</v>
      </c>
      <c r="D477" s="95">
        <f t="shared" si="65"/>
        <v>0</v>
      </c>
      <c r="E477" s="131">
        <f t="shared" si="66"/>
        <v>20.353331476729153</v>
      </c>
      <c r="F477" s="129">
        <f t="shared" si="67"/>
        <v>4433.8919168591228</v>
      </c>
      <c r="G477" s="132">
        <f t="shared" si="63"/>
        <v>23.889854110474008</v>
      </c>
      <c r="H477" s="131">
        <f t="shared" si="68"/>
        <v>66.360705862427793</v>
      </c>
      <c r="I477" s="131">
        <f t="shared" si="69"/>
        <v>66.360705862427793</v>
      </c>
      <c r="J477" s="70">
        <f t="shared" si="70"/>
        <v>21100.892850463293</v>
      </c>
      <c r="K477" s="70">
        <f t="shared" si="71"/>
        <v>190391.98849095768</v>
      </c>
    </row>
    <row r="478" spans="1:11">
      <c r="A478" s="2">
        <v>455</v>
      </c>
      <c r="B478" s="70">
        <f t="shared" si="64"/>
        <v>12343.494996150886</v>
      </c>
      <c r="C478" s="71">
        <v>398</v>
      </c>
      <c r="D478" s="95">
        <f t="shared" si="65"/>
        <v>0</v>
      </c>
      <c r="E478" s="131">
        <f t="shared" si="66"/>
        <v>10.176665738364576</v>
      </c>
      <c r="F478" s="129">
        <f t="shared" si="67"/>
        <v>4443.6581986143192</v>
      </c>
      <c r="G478" s="132">
        <f t="shared" si="63"/>
        <v>13.713188372109432</v>
      </c>
      <c r="H478" s="131">
        <f t="shared" si="68"/>
        <v>38.092189922526195</v>
      </c>
      <c r="I478" s="131">
        <f t="shared" si="69"/>
        <v>38.092189922526195</v>
      </c>
      <c r="J478" s="70">
        <f t="shared" si="70"/>
        <v>21472.911909919134</v>
      </c>
      <c r="K478" s="70">
        <f t="shared" si="71"/>
        <v>190764.00755041352</v>
      </c>
    </row>
    <row r="479" spans="1:11">
      <c r="A479" s="2">
        <v>456</v>
      </c>
      <c r="B479" s="70">
        <f t="shared" si="64"/>
        <v>12370.623556581986</v>
      </c>
      <c r="C479" s="71">
        <v>399</v>
      </c>
      <c r="D479" s="95">
        <f t="shared" si="65"/>
        <v>3.6861520998864923E-2</v>
      </c>
      <c r="E479" s="131">
        <f t="shared" si="66"/>
        <v>23.519093368614751</v>
      </c>
      <c r="F479" s="129">
        <f t="shared" si="67"/>
        <v>4453.4244803695155</v>
      </c>
      <c r="G479" s="132">
        <f t="shared" si="63"/>
        <v>27.055616002359606</v>
      </c>
      <c r="H479" s="131">
        <f t="shared" si="68"/>
        <v>75.15448889544335</v>
      </c>
      <c r="I479" s="131">
        <f t="shared" si="69"/>
        <v>75.15448889544335</v>
      </c>
      <c r="J479" s="70">
        <f t="shared" si="70"/>
        <v>22206.891823639806</v>
      </c>
      <c r="K479" s="70">
        <f t="shared" si="71"/>
        <v>191497.98746413417</v>
      </c>
    </row>
    <row r="480" spans="1:11">
      <c r="A480" s="2">
        <v>457</v>
      </c>
      <c r="B480" s="70">
        <f t="shared" si="64"/>
        <v>12397.752117013088</v>
      </c>
      <c r="C480" s="71">
        <v>399</v>
      </c>
      <c r="D480" s="95">
        <f t="shared" si="65"/>
        <v>0</v>
      </c>
      <c r="E480" s="131">
        <f t="shared" si="66"/>
        <v>11.759546684307375</v>
      </c>
      <c r="F480" s="129">
        <f t="shared" si="67"/>
        <v>4463.1907621247119</v>
      </c>
      <c r="G480" s="132">
        <f t="shared" si="63"/>
        <v>15.296069318052231</v>
      </c>
      <c r="H480" s="131">
        <f t="shared" si="68"/>
        <v>42.489081439033974</v>
      </c>
      <c r="I480" s="131">
        <f t="shared" si="69"/>
        <v>42.489081439033974</v>
      </c>
      <c r="J480" s="70">
        <f t="shared" si="70"/>
        <v>22621.852164492891</v>
      </c>
      <c r="K480" s="70">
        <f t="shared" si="71"/>
        <v>191912.94780498726</v>
      </c>
    </row>
    <row r="481" spans="1:11">
      <c r="A481" s="2">
        <v>458</v>
      </c>
      <c r="B481" s="70">
        <f t="shared" si="64"/>
        <v>12424.880677444189</v>
      </c>
      <c r="C481" s="71">
        <v>399</v>
      </c>
      <c r="D481" s="95">
        <f t="shared" si="65"/>
        <v>0</v>
      </c>
      <c r="E481" s="131">
        <f t="shared" si="66"/>
        <v>5.8797733421536877</v>
      </c>
      <c r="F481" s="129">
        <f t="shared" si="67"/>
        <v>4472.9570438799083</v>
      </c>
      <c r="G481" s="132">
        <f t="shared" si="63"/>
        <v>9.4162959758985441</v>
      </c>
      <c r="H481" s="131">
        <f t="shared" si="68"/>
        <v>26.15637771082929</v>
      </c>
      <c r="I481" s="131">
        <f t="shared" si="69"/>
        <v>26.15637771082929</v>
      </c>
      <c r="J481" s="70">
        <f t="shared" si="70"/>
        <v>22877.302718912186</v>
      </c>
      <c r="K481" s="70">
        <f t="shared" si="71"/>
        <v>192168.39835940656</v>
      </c>
    </row>
    <row r="482" spans="1:11">
      <c r="A482" s="2">
        <v>459</v>
      </c>
      <c r="B482" s="70">
        <f t="shared" si="64"/>
        <v>12452.009237875289</v>
      </c>
      <c r="C482" s="71">
        <v>399</v>
      </c>
      <c r="D482" s="95">
        <f t="shared" si="65"/>
        <v>0</v>
      </c>
      <c r="E482" s="131">
        <f t="shared" si="66"/>
        <v>2.9398866710768439</v>
      </c>
      <c r="F482" s="129">
        <f t="shared" si="67"/>
        <v>4482.7233256351037</v>
      </c>
      <c r="G482" s="132">
        <f t="shared" si="63"/>
        <v>6.4764093048216997</v>
      </c>
      <c r="H482" s="131">
        <f t="shared" si="68"/>
        <v>17.990025846726944</v>
      </c>
      <c r="I482" s="131">
        <f t="shared" si="69"/>
        <v>17.990025846726944</v>
      </c>
      <c r="J482" s="70">
        <f t="shared" si="70"/>
        <v>23052.998380114586</v>
      </c>
      <c r="K482" s="70">
        <f t="shared" si="71"/>
        <v>192344.09402060896</v>
      </c>
    </row>
    <row r="483" spans="1:11">
      <c r="A483" s="2">
        <v>460</v>
      </c>
      <c r="B483" s="70">
        <f t="shared" si="64"/>
        <v>12479.13779830639</v>
      </c>
      <c r="C483" s="71">
        <v>400</v>
      </c>
      <c r="D483" s="95">
        <f t="shared" si="65"/>
        <v>3.6861520998864923E-2</v>
      </c>
      <c r="E483" s="131">
        <f t="shared" si="66"/>
        <v>19.900703834970884</v>
      </c>
      <c r="F483" s="129">
        <f t="shared" si="67"/>
        <v>4492.489607390301</v>
      </c>
      <c r="G483" s="132">
        <f t="shared" si="63"/>
        <v>23.437226468715739</v>
      </c>
      <c r="H483" s="131">
        <f t="shared" si="68"/>
        <v>65.103406857543717</v>
      </c>
      <c r="I483" s="131">
        <f t="shared" si="69"/>
        <v>65.103406857543717</v>
      </c>
      <c r="J483" s="70">
        <f t="shared" si="70"/>
        <v>23688.816594708536</v>
      </c>
      <c r="K483" s="70">
        <f t="shared" si="71"/>
        <v>192979.91223520291</v>
      </c>
    </row>
    <row r="484" spans="1:11">
      <c r="A484" s="2">
        <v>461</v>
      </c>
      <c r="B484" s="70">
        <f t="shared" si="64"/>
        <v>12506.26635873749</v>
      </c>
      <c r="C484" s="71">
        <v>400</v>
      </c>
      <c r="D484" s="95">
        <f t="shared" si="65"/>
        <v>0</v>
      </c>
      <c r="E484" s="131">
        <f t="shared" si="66"/>
        <v>9.9503519174854418</v>
      </c>
      <c r="F484" s="129">
        <f t="shared" si="67"/>
        <v>4502.2558891454964</v>
      </c>
      <c r="G484" s="132">
        <f t="shared" si="63"/>
        <v>13.486874551230297</v>
      </c>
      <c r="H484" s="131">
        <f t="shared" si="68"/>
        <v>37.463540420084158</v>
      </c>
      <c r="I484" s="131">
        <f t="shared" si="69"/>
        <v>37.463540420084158</v>
      </c>
      <c r="J484" s="70">
        <f t="shared" si="70"/>
        <v>24054.696085998265</v>
      </c>
      <c r="K484" s="70">
        <f t="shared" si="71"/>
        <v>193345.79172649264</v>
      </c>
    </row>
    <row r="485" spans="1:11">
      <c r="A485" s="2">
        <v>462</v>
      </c>
      <c r="B485" s="70">
        <f t="shared" si="64"/>
        <v>12533.394919168592</v>
      </c>
      <c r="C485" s="71">
        <v>400</v>
      </c>
      <c r="D485" s="95">
        <f t="shared" si="65"/>
        <v>0</v>
      </c>
      <c r="E485" s="131">
        <f t="shared" si="66"/>
        <v>4.9751759587427209</v>
      </c>
      <c r="F485" s="129">
        <f t="shared" si="67"/>
        <v>4512.0221709006928</v>
      </c>
      <c r="G485" s="132">
        <f t="shared" si="63"/>
        <v>8.5116985924875763</v>
      </c>
      <c r="H485" s="131">
        <f t="shared" si="68"/>
        <v>23.643607201354378</v>
      </c>
      <c r="I485" s="131">
        <f t="shared" si="69"/>
        <v>23.643607201354378</v>
      </c>
      <c r="J485" s="70">
        <f t="shared" si="70"/>
        <v>24285.606215635878</v>
      </c>
      <c r="K485" s="70">
        <f t="shared" si="71"/>
        <v>193576.70185613024</v>
      </c>
    </row>
    <row r="486" spans="1:11">
      <c r="A486" s="2">
        <v>463</v>
      </c>
      <c r="B486" s="70">
        <f t="shared" si="64"/>
        <v>12560.523479599693</v>
      </c>
      <c r="C486" s="71">
        <v>400</v>
      </c>
      <c r="D486" s="95">
        <f t="shared" si="65"/>
        <v>0</v>
      </c>
      <c r="E486" s="131">
        <f t="shared" si="66"/>
        <v>2.4875879793713604</v>
      </c>
      <c r="F486" s="129">
        <f t="shared" si="67"/>
        <v>4521.7884526558901</v>
      </c>
      <c r="G486" s="132">
        <f t="shared" si="63"/>
        <v>6.0241106131162159</v>
      </c>
      <c r="H486" s="131">
        <f t="shared" si="68"/>
        <v>16.733640591989488</v>
      </c>
      <c r="I486" s="131">
        <f t="shared" si="69"/>
        <v>16.733640591989488</v>
      </c>
      <c r="J486" s="70">
        <f t="shared" si="70"/>
        <v>24449.031664447437</v>
      </c>
      <c r="K486" s="70">
        <f t="shared" si="71"/>
        <v>193740.12730494179</v>
      </c>
    </row>
    <row r="487" spans="1:11">
      <c r="A487" s="2">
        <v>464</v>
      </c>
      <c r="B487" s="70">
        <f t="shared" si="64"/>
        <v>12587.652040030793</v>
      </c>
      <c r="C487" s="71">
        <v>400</v>
      </c>
      <c r="D487" s="95">
        <f t="shared" si="65"/>
        <v>0</v>
      </c>
      <c r="E487" s="131">
        <f t="shared" si="66"/>
        <v>1.2437939896856802</v>
      </c>
      <c r="F487" s="129">
        <f t="shared" si="67"/>
        <v>4531.5547344110855</v>
      </c>
      <c r="G487" s="132">
        <f t="shared" si="63"/>
        <v>4.7803166234305365</v>
      </c>
      <c r="H487" s="131">
        <f t="shared" si="68"/>
        <v>13.278657287307045</v>
      </c>
      <c r="I487" s="131">
        <f t="shared" si="69"/>
        <v>13.278657287307045</v>
      </c>
      <c r="J487" s="70">
        <f t="shared" si="70"/>
        <v>24578.714772845968</v>
      </c>
      <c r="K487" s="70">
        <f t="shared" si="71"/>
        <v>193869.81041334034</v>
      </c>
    </row>
    <row r="488" spans="1:11">
      <c r="A488" s="2">
        <v>465</v>
      </c>
      <c r="B488" s="70">
        <f t="shared" si="64"/>
        <v>12614.780600461894</v>
      </c>
      <c r="C488" s="71">
        <v>400</v>
      </c>
      <c r="D488" s="95">
        <f t="shared" si="65"/>
        <v>0</v>
      </c>
      <c r="E488" s="131">
        <f t="shared" si="66"/>
        <v>0.62189699484284011</v>
      </c>
      <c r="F488" s="129">
        <f t="shared" si="67"/>
        <v>4541.3210161662819</v>
      </c>
      <c r="G488" s="132">
        <f t="shared" si="63"/>
        <v>4.158419628587696</v>
      </c>
      <c r="H488" s="131">
        <f t="shared" si="68"/>
        <v>11.551165634965821</v>
      </c>
      <c r="I488" s="131">
        <f t="shared" si="69"/>
        <v>11.551165634965821</v>
      </c>
      <c r="J488" s="70">
        <f t="shared" si="70"/>
        <v>24691.526711037986</v>
      </c>
      <c r="K488" s="70">
        <f t="shared" si="71"/>
        <v>193982.62235153237</v>
      </c>
    </row>
    <row r="489" spans="1:11">
      <c r="A489" s="2">
        <v>466</v>
      </c>
      <c r="B489" s="70">
        <f t="shared" si="64"/>
        <v>12641.909160892996</v>
      </c>
      <c r="C489" s="71">
        <v>400</v>
      </c>
      <c r="D489" s="95">
        <f t="shared" si="65"/>
        <v>0</v>
      </c>
      <c r="E489" s="131">
        <f t="shared" si="66"/>
        <v>0.31094849742142006</v>
      </c>
      <c r="F489" s="129">
        <f t="shared" si="67"/>
        <v>4551.0872979214782</v>
      </c>
      <c r="G489" s="132">
        <f t="shared" si="63"/>
        <v>3.8474711311662757</v>
      </c>
      <c r="H489" s="131">
        <f t="shared" si="68"/>
        <v>10.687419808795211</v>
      </c>
      <c r="I489" s="131">
        <f t="shared" si="69"/>
        <v>10.687419808795211</v>
      </c>
      <c r="J489" s="70">
        <f t="shared" si="70"/>
        <v>24795.903064126745</v>
      </c>
      <c r="K489" s="70">
        <f t="shared" si="71"/>
        <v>194086.99870462113</v>
      </c>
    </row>
    <row r="490" spans="1:11">
      <c r="A490" s="2">
        <v>467</v>
      </c>
      <c r="B490" s="70">
        <f t="shared" si="64"/>
        <v>12669.037721324095</v>
      </c>
      <c r="C490" s="71">
        <v>399</v>
      </c>
      <c r="D490" s="95">
        <f t="shared" si="65"/>
        <v>-3.6861520998864923E-2</v>
      </c>
      <c r="E490" s="131">
        <f t="shared" si="66"/>
        <v>-18.275286250721752</v>
      </c>
      <c r="F490" s="129">
        <f t="shared" si="67"/>
        <v>4560.8535796766746</v>
      </c>
      <c r="G490" s="132">
        <f t="shared" si="63"/>
        <v>-14.738763616976897</v>
      </c>
      <c r="H490" s="131">
        <f t="shared" si="68"/>
        <v>-40.941010047158045</v>
      </c>
      <c r="I490" s="131">
        <f t="shared" si="69"/>
        <v>0</v>
      </c>
      <c r="J490" s="70">
        <f t="shared" si="70"/>
        <v>24396.061624663878</v>
      </c>
      <c r="K490" s="70">
        <f t="shared" si="71"/>
        <v>194086.99870462113</v>
      </c>
    </row>
    <row r="491" spans="1:11">
      <c r="A491" s="2">
        <v>468</v>
      </c>
      <c r="B491" s="70">
        <f t="shared" si="64"/>
        <v>12696.166281755197</v>
      </c>
      <c r="C491" s="71">
        <v>398</v>
      </c>
      <c r="D491" s="95">
        <f t="shared" si="65"/>
        <v>-3.6861520998864923E-2</v>
      </c>
      <c r="E491" s="131">
        <f t="shared" si="66"/>
        <v>-27.568403624793341</v>
      </c>
      <c r="F491" s="129">
        <f t="shared" si="67"/>
        <v>4570.619861431871</v>
      </c>
      <c r="G491" s="132">
        <f t="shared" si="63"/>
        <v>-24.031880991048485</v>
      </c>
      <c r="H491" s="131">
        <f t="shared" si="68"/>
        <v>-66.755224975134681</v>
      </c>
      <c r="I491" s="131">
        <f t="shared" si="69"/>
        <v>0</v>
      </c>
      <c r="J491" s="70">
        <f t="shared" si="70"/>
        <v>23744.111288925196</v>
      </c>
      <c r="K491" s="70">
        <f t="shared" si="71"/>
        <v>194086.99870462113</v>
      </c>
    </row>
    <row r="492" spans="1:11">
      <c r="A492" s="2">
        <v>469</v>
      </c>
      <c r="B492" s="70">
        <f t="shared" si="64"/>
        <v>12723.294842186298</v>
      </c>
      <c r="C492" s="71">
        <v>396</v>
      </c>
      <c r="D492" s="95">
        <f t="shared" si="65"/>
        <v>-7.3723041997729846E-2</v>
      </c>
      <c r="E492" s="131">
        <f t="shared" si="66"/>
        <v>-50.645722811261592</v>
      </c>
      <c r="F492" s="129">
        <f t="shared" si="67"/>
        <v>4580.3861431870673</v>
      </c>
      <c r="G492" s="132">
        <f t="shared" si="63"/>
        <v>-47.109200177516733</v>
      </c>
      <c r="H492" s="131">
        <f t="shared" si="68"/>
        <v>-130.85888938199093</v>
      </c>
      <c r="I492" s="131">
        <f t="shared" si="69"/>
        <v>0</v>
      </c>
      <c r="J492" s="70">
        <f t="shared" si="70"/>
        <v>22466.106505048607</v>
      </c>
      <c r="K492" s="70">
        <f t="shared" si="71"/>
        <v>194086.99870462113</v>
      </c>
    </row>
    <row r="493" spans="1:11">
      <c r="A493" s="2">
        <v>470</v>
      </c>
      <c r="B493" s="70">
        <f t="shared" si="64"/>
        <v>12750.423402617398</v>
      </c>
      <c r="C493" s="71">
        <v>396</v>
      </c>
      <c r="D493" s="95">
        <f t="shared" si="65"/>
        <v>0</v>
      </c>
      <c r="E493" s="131">
        <f t="shared" si="66"/>
        <v>-25.322861405630796</v>
      </c>
      <c r="F493" s="129">
        <f t="shared" si="67"/>
        <v>4590.1524249422637</v>
      </c>
      <c r="G493" s="132">
        <f t="shared" si="63"/>
        <v>-21.786338771885941</v>
      </c>
      <c r="H493" s="131">
        <f t="shared" si="68"/>
        <v>-60.517607699683168</v>
      </c>
      <c r="I493" s="131">
        <f t="shared" si="69"/>
        <v>0</v>
      </c>
      <c r="J493" s="70">
        <f t="shared" si="70"/>
        <v>21875.074497103065</v>
      </c>
      <c r="K493" s="70">
        <f t="shared" si="71"/>
        <v>194086.99870462113</v>
      </c>
    </row>
    <row r="494" spans="1:11">
      <c r="A494" s="2">
        <v>471</v>
      </c>
      <c r="B494" s="70">
        <f t="shared" si="64"/>
        <v>12777.5519630485</v>
      </c>
      <c r="C494" s="71">
        <v>396</v>
      </c>
      <c r="D494" s="95">
        <f t="shared" si="65"/>
        <v>0</v>
      </c>
      <c r="E494" s="131">
        <f t="shared" si="66"/>
        <v>-12.661430702815398</v>
      </c>
      <c r="F494" s="129">
        <f t="shared" si="67"/>
        <v>4599.91870669746</v>
      </c>
      <c r="G494" s="132">
        <f t="shared" si="63"/>
        <v>-9.1249080690705426</v>
      </c>
      <c r="H494" s="131">
        <f t="shared" si="68"/>
        <v>-25.346966858529285</v>
      </c>
      <c r="I494" s="131">
        <f t="shared" si="69"/>
        <v>0</v>
      </c>
      <c r="J494" s="70">
        <f t="shared" si="70"/>
        <v>21627.528877123044</v>
      </c>
      <c r="K494" s="70">
        <f t="shared" si="71"/>
        <v>194086.99870462113</v>
      </c>
    </row>
    <row r="495" spans="1:11">
      <c r="A495" s="2">
        <v>472</v>
      </c>
      <c r="B495" s="70">
        <f t="shared" si="64"/>
        <v>12804.680523479599</v>
      </c>
      <c r="C495" s="71">
        <v>396</v>
      </c>
      <c r="D495" s="95">
        <f t="shared" si="65"/>
        <v>0</v>
      </c>
      <c r="E495" s="131">
        <f t="shared" si="66"/>
        <v>-6.330715351407699</v>
      </c>
      <c r="F495" s="129">
        <f t="shared" si="67"/>
        <v>4609.6849884526555</v>
      </c>
      <c r="G495" s="132">
        <f t="shared" si="63"/>
        <v>-2.7941927176628432</v>
      </c>
      <c r="H495" s="131">
        <f t="shared" si="68"/>
        <v>-7.7616464379523418</v>
      </c>
      <c r="I495" s="131">
        <f t="shared" si="69"/>
        <v>0</v>
      </c>
      <c r="J495" s="70">
        <f t="shared" si="70"/>
        <v>21551.726451125785</v>
      </c>
      <c r="K495" s="70">
        <f t="shared" si="71"/>
        <v>194086.99870462113</v>
      </c>
    </row>
    <row r="496" spans="1:11">
      <c r="A496" s="2">
        <v>473</v>
      </c>
      <c r="B496" s="70">
        <f t="shared" si="64"/>
        <v>12831.809083910701</v>
      </c>
      <c r="C496" s="71">
        <v>396</v>
      </c>
      <c r="D496" s="95">
        <f t="shared" si="65"/>
        <v>0</v>
      </c>
      <c r="E496" s="131">
        <f t="shared" si="66"/>
        <v>-3.1653576757038495</v>
      </c>
      <c r="F496" s="129">
        <f t="shared" si="67"/>
        <v>4619.4512702078528</v>
      </c>
      <c r="G496" s="132">
        <f t="shared" si="63"/>
        <v>0.37116495804100635</v>
      </c>
      <c r="H496" s="131">
        <f t="shared" si="68"/>
        <v>1.0310137723361288</v>
      </c>
      <c r="I496" s="131">
        <f t="shared" si="69"/>
        <v>1.0310137723361288</v>
      </c>
      <c r="J496" s="70">
        <f t="shared" si="70"/>
        <v>21561.795622119909</v>
      </c>
      <c r="K496" s="70">
        <f t="shared" si="71"/>
        <v>194097.06787561526</v>
      </c>
    </row>
    <row r="497" spans="1:11">
      <c r="A497" s="2">
        <v>474</v>
      </c>
      <c r="B497" s="70">
        <f t="shared" si="64"/>
        <v>12858.937644341802</v>
      </c>
      <c r="C497" s="71">
        <v>396</v>
      </c>
      <c r="D497" s="95">
        <f t="shared" si="65"/>
        <v>0</v>
      </c>
      <c r="E497" s="131">
        <f t="shared" si="66"/>
        <v>-1.5826788378519248</v>
      </c>
      <c r="F497" s="129">
        <f t="shared" si="67"/>
        <v>4629.2175519630491</v>
      </c>
      <c r="G497" s="132">
        <f t="shared" si="63"/>
        <v>1.9538437958929311</v>
      </c>
      <c r="H497" s="131">
        <f t="shared" si="68"/>
        <v>5.4273438774803644</v>
      </c>
      <c r="I497" s="131">
        <f t="shared" si="69"/>
        <v>5.4273438774803644</v>
      </c>
      <c r="J497" s="70">
        <f t="shared" si="70"/>
        <v>21614.800591609721</v>
      </c>
      <c r="K497" s="70">
        <f t="shared" si="71"/>
        <v>194150.07284510508</v>
      </c>
    </row>
    <row r="498" spans="1:11">
      <c r="A498" s="2">
        <v>475</v>
      </c>
      <c r="B498" s="70">
        <f t="shared" si="64"/>
        <v>12886.066204772902</v>
      </c>
      <c r="C498" s="71">
        <v>396</v>
      </c>
      <c r="D498" s="95">
        <f t="shared" si="65"/>
        <v>0</v>
      </c>
      <c r="E498" s="131">
        <f t="shared" si="66"/>
        <v>-0.79133941892596238</v>
      </c>
      <c r="F498" s="129">
        <f t="shared" si="67"/>
        <v>4638.9838337182446</v>
      </c>
      <c r="G498" s="132">
        <f t="shared" si="63"/>
        <v>2.7451832148188933</v>
      </c>
      <c r="H498" s="131">
        <f t="shared" si="68"/>
        <v>7.6255089300524812</v>
      </c>
      <c r="I498" s="131">
        <f t="shared" si="69"/>
        <v>7.6255089300524812</v>
      </c>
      <c r="J498" s="70">
        <f t="shared" si="70"/>
        <v>21689.27346034738</v>
      </c>
      <c r="K498" s="70">
        <f t="shared" si="71"/>
        <v>194224.54571384273</v>
      </c>
    </row>
    <row r="499" spans="1:11">
      <c r="A499" s="2">
        <v>476</v>
      </c>
      <c r="B499" s="70">
        <f t="shared" si="64"/>
        <v>12913.194765204003</v>
      </c>
      <c r="C499" s="71">
        <v>396</v>
      </c>
      <c r="D499" s="95">
        <f t="shared" si="65"/>
        <v>0</v>
      </c>
      <c r="E499" s="131">
        <f t="shared" si="66"/>
        <v>-0.39566970946298119</v>
      </c>
      <c r="F499" s="129">
        <f t="shared" si="67"/>
        <v>4648.7501154734418</v>
      </c>
      <c r="G499" s="132">
        <f t="shared" si="63"/>
        <v>3.1408529242818748</v>
      </c>
      <c r="H499" s="131">
        <f t="shared" si="68"/>
        <v>8.7245914563385405</v>
      </c>
      <c r="I499" s="131">
        <f t="shared" si="69"/>
        <v>8.7245914563385405</v>
      </c>
      <c r="J499" s="70">
        <f t="shared" si="70"/>
        <v>21774.480278708961</v>
      </c>
      <c r="K499" s="70">
        <f t="shared" si="71"/>
        <v>194309.75253220432</v>
      </c>
    </row>
    <row r="500" spans="1:11">
      <c r="A500" s="2">
        <v>477</v>
      </c>
      <c r="B500" s="70">
        <f t="shared" si="64"/>
        <v>12940.323325635105</v>
      </c>
      <c r="C500" s="71">
        <v>396</v>
      </c>
      <c r="D500" s="95">
        <f t="shared" si="65"/>
        <v>0</v>
      </c>
      <c r="E500" s="131">
        <f t="shared" si="66"/>
        <v>-0.19783485473149059</v>
      </c>
      <c r="F500" s="129">
        <f t="shared" si="67"/>
        <v>4658.5163972286382</v>
      </c>
      <c r="G500" s="132">
        <f t="shared" si="63"/>
        <v>3.3386877790133651</v>
      </c>
      <c r="H500" s="131">
        <f t="shared" si="68"/>
        <v>9.2741327194815693</v>
      </c>
      <c r="I500" s="131">
        <f t="shared" si="69"/>
        <v>9.2741327194815693</v>
      </c>
      <c r="J500" s="70">
        <f t="shared" si="70"/>
        <v>21865.054071882503</v>
      </c>
      <c r="K500" s="70">
        <f t="shared" si="71"/>
        <v>194400.32632537786</v>
      </c>
    </row>
    <row r="501" spans="1:11">
      <c r="A501" s="2">
        <v>478</v>
      </c>
      <c r="B501" s="70">
        <f t="shared" si="64"/>
        <v>12967.451886066205</v>
      </c>
      <c r="C501" s="71">
        <v>396</v>
      </c>
      <c r="D501" s="95">
        <f t="shared" si="65"/>
        <v>0</v>
      </c>
      <c r="E501" s="131">
        <f t="shared" si="66"/>
        <v>-9.8917427365745297E-2</v>
      </c>
      <c r="F501" s="129">
        <f t="shared" si="67"/>
        <v>4668.2826789838336</v>
      </c>
      <c r="G501" s="132">
        <f t="shared" si="63"/>
        <v>3.4376052063791107</v>
      </c>
      <c r="H501" s="131">
        <f t="shared" si="68"/>
        <v>9.5489033510530845</v>
      </c>
      <c r="I501" s="131">
        <f t="shared" si="69"/>
        <v>9.5489033510530845</v>
      </c>
      <c r="J501" s="70">
        <f t="shared" si="70"/>
        <v>21958.311352462028</v>
      </c>
      <c r="K501" s="70">
        <f t="shared" si="71"/>
        <v>194493.58360595739</v>
      </c>
    </row>
    <row r="502" spans="1:11">
      <c r="A502" s="2">
        <v>479</v>
      </c>
      <c r="B502" s="70">
        <f t="shared" si="64"/>
        <v>12994.580446497306</v>
      </c>
      <c r="C502" s="71">
        <v>397</v>
      </c>
      <c r="D502" s="95">
        <f t="shared" si="65"/>
        <v>3.6861520998864923E-2</v>
      </c>
      <c r="E502" s="131">
        <f t="shared" si="66"/>
        <v>18.381301785749589</v>
      </c>
      <c r="F502" s="129">
        <f t="shared" si="67"/>
        <v>4678.04896073903</v>
      </c>
      <c r="G502" s="132">
        <f t="shared" si="63"/>
        <v>21.917824419494444</v>
      </c>
      <c r="H502" s="131">
        <f t="shared" si="68"/>
        <v>60.882845609706784</v>
      </c>
      <c r="I502" s="131">
        <f t="shared" si="69"/>
        <v>60.882845609706784</v>
      </c>
      <c r="J502" s="70">
        <f t="shared" si="70"/>
        <v>22552.910376744541</v>
      </c>
      <c r="K502" s="70">
        <f t="shared" si="71"/>
        <v>195088.1826302399</v>
      </c>
    </row>
    <row r="503" spans="1:11">
      <c r="A503" s="2">
        <v>480</v>
      </c>
      <c r="B503" s="70">
        <f t="shared" si="64"/>
        <v>13021.709006928408</v>
      </c>
      <c r="C503" s="71">
        <v>398</v>
      </c>
      <c r="D503" s="95">
        <f t="shared" si="65"/>
        <v>3.6861520998864923E-2</v>
      </c>
      <c r="E503" s="131">
        <f t="shared" si="66"/>
        <v>27.621411392307259</v>
      </c>
      <c r="F503" s="129">
        <f t="shared" si="67"/>
        <v>4687.8152424942273</v>
      </c>
      <c r="G503" s="132">
        <f t="shared" si="63"/>
        <v>31.157934026052114</v>
      </c>
      <c r="H503" s="131">
        <f t="shared" si="68"/>
        <v>86.549816739033645</v>
      </c>
      <c r="I503" s="131">
        <f t="shared" si="69"/>
        <v>86.549816739033645</v>
      </c>
      <c r="J503" s="70">
        <f t="shared" si="70"/>
        <v>23398.180272878548</v>
      </c>
      <c r="K503" s="70">
        <f t="shared" si="71"/>
        <v>195933.45252637391</v>
      </c>
    </row>
    <row r="504" spans="1:11">
      <c r="A504" s="2">
        <v>481</v>
      </c>
      <c r="B504" s="70">
        <f t="shared" si="64"/>
        <v>13048.837567359507</v>
      </c>
      <c r="C504" s="71">
        <v>398</v>
      </c>
      <c r="D504" s="95">
        <f t="shared" si="65"/>
        <v>0</v>
      </c>
      <c r="E504" s="131">
        <f t="shared" si="66"/>
        <v>13.810705696153629</v>
      </c>
      <c r="F504" s="129">
        <f t="shared" si="67"/>
        <v>4697.5815242494227</v>
      </c>
      <c r="G504" s="132">
        <f t="shared" si="63"/>
        <v>17.347228329898485</v>
      </c>
      <c r="H504" s="131">
        <f t="shared" si="68"/>
        <v>48.186745360829121</v>
      </c>
      <c r="I504" s="131">
        <f t="shared" si="69"/>
        <v>48.186745360829121</v>
      </c>
      <c r="J504" s="70">
        <f t="shared" si="70"/>
        <v>23868.785604938304</v>
      </c>
      <c r="K504" s="70">
        <f t="shared" si="71"/>
        <v>196404.05785843366</v>
      </c>
    </row>
    <row r="505" spans="1:11">
      <c r="A505" s="2">
        <v>482</v>
      </c>
      <c r="B505" s="70">
        <f t="shared" si="64"/>
        <v>13075.966127790609</v>
      </c>
      <c r="C505" s="71">
        <v>398</v>
      </c>
      <c r="D505" s="95">
        <f t="shared" si="65"/>
        <v>0</v>
      </c>
      <c r="E505" s="131">
        <f t="shared" si="66"/>
        <v>6.9053528480768147</v>
      </c>
      <c r="F505" s="129">
        <f t="shared" si="67"/>
        <v>4707.3478060046191</v>
      </c>
      <c r="G505" s="132">
        <f t="shared" si="63"/>
        <v>10.44187548182167</v>
      </c>
      <c r="H505" s="131">
        <f t="shared" si="68"/>
        <v>29.00520967172686</v>
      </c>
      <c r="I505" s="131">
        <f t="shared" si="69"/>
        <v>29.00520967172686</v>
      </c>
      <c r="J505" s="70">
        <f t="shared" si="70"/>
        <v>24152.058654960932</v>
      </c>
      <c r="K505" s="70">
        <f t="shared" si="71"/>
        <v>196687.33090845629</v>
      </c>
    </row>
    <row r="506" spans="1:11">
      <c r="A506" s="2">
        <v>483</v>
      </c>
      <c r="B506" s="70">
        <f t="shared" si="64"/>
        <v>13103.094688221709</v>
      </c>
      <c r="C506" s="71">
        <v>397</v>
      </c>
      <c r="D506" s="95">
        <f t="shared" si="65"/>
        <v>-3.6861520998864923E-2</v>
      </c>
      <c r="E506" s="131">
        <f t="shared" si="66"/>
        <v>-14.978084075394055</v>
      </c>
      <c r="F506" s="129">
        <f t="shared" si="67"/>
        <v>4717.1140877598154</v>
      </c>
      <c r="G506" s="132">
        <f t="shared" si="63"/>
        <v>-11.441561441649199</v>
      </c>
      <c r="H506" s="131">
        <f t="shared" si="68"/>
        <v>-31.782115115692218</v>
      </c>
      <c r="I506" s="131">
        <f t="shared" si="69"/>
        <v>0</v>
      </c>
      <c r="J506" s="70">
        <f t="shared" si="70"/>
        <v>23841.665563964998</v>
      </c>
      <c r="K506" s="70">
        <f t="shared" si="71"/>
        <v>196687.33090845629</v>
      </c>
    </row>
    <row r="507" spans="1:11">
      <c r="A507" s="2">
        <v>484</v>
      </c>
      <c r="B507" s="70">
        <f t="shared" si="64"/>
        <v>13130.22324865281</v>
      </c>
      <c r="C507" s="71">
        <v>397</v>
      </c>
      <c r="D507" s="95">
        <f t="shared" si="65"/>
        <v>0</v>
      </c>
      <c r="E507" s="131">
        <f t="shared" si="66"/>
        <v>-7.4890420376970273</v>
      </c>
      <c r="F507" s="129">
        <f t="shared" si="67"/>
        <v>4726.8803695150118</v>
      </c>
      <c r="G507" s="132">
        <f t="shared" si="63"/>
        <v>-3.9525194039521714</v>
      </c>
      <c r="H507" s="131">
        <f t="shared" si="68"/>
        <v>-10.97922056653381</v>
      </c>
      <c r="I507" s="131">
        <f t="shared" si="69"/>
        <v>0</v>
      </c>
      <c r="J507" s="70">
        <f t="shared" si="70"/>
        <v>23734.439402459782</v>
      </c>
      <c r="K507" s="70">
        <f t="shared" si="71"/>
        <v>196687.33090845629</v>
      </c>
    </row>
    <row r="508" spans="1:11">
      <c r="A508" s="2">
        <v>485</v>
      </c>
      <c r="B508" s="70">
        <f t="shared" si="64"/>
        <v>13157.351809083912</v>
      </c>
      <c r="C508" s="71">
        <v>397</v>
      </c>
      <c r="D508" s="95">
        <f t="shared" si="65"/>
        <v>0</v>
      </c>
      <c r="E508" s="131">
        <f t="shared" si="66"/>
        <v>-3.7445210188485136</v>
      </c>
      <c r="F508" s="129">
        <f t="shared" si="67"/>
        <v>4736.6466512702082</v>
      </c>
      <c r="G508" s="132">
        <f t="shared" si="63"/>
        <v>-0.20799838510365776</v>
      </c>
      <c r="H508" s="131">
        <f t="shared" si="68"/>
        <v>-0.57777329195460481</v>
      </c>
      <c r="I508" s="131">
        <f t="shared" si="69"/>
        <v>0</v>
      </c>
      <c r="J508" s="70">
        <f t="shared" si="70"/>
        <v>23728.796705699926</v>
      </c>
      <c r="K508" s="70">
        <f t="shared" si="71"/>
        <v>196687.33090845629</v>
      </c>
    </row>
    <row r="509" spans="1:11">
      <c r="A509" s="2">
        <v>486</v>
      </c>
      <c r="B509" s="70">
        <f t="shared" si="64"/>
        <v>13184.480369515011</v>
      </c>
      <c r="C509" s="71">
        <v>397</v>
      </c>
      <c r="D509" s="95">
        <f t="shared" si="65"/>
        <v>0</v>
      </c>
      <c r="E509" s="131">
        <f t="shared" si="66"/>
        <v>-1.8722605094242568</v>
      </c>
      <c r="F509" s="129">
        <f t="shared" si="67"/>
        <v>4746.4129330254045</v>
      </c>
      <c r="G509" s="132">
        <f t="shared" si="63"/>
        <v>1.6642621243205991</v>
      </c>
      <c r="H509" s="131">
        <f t="shared" si="68"/>
        <v>4.6229503453349974</v>
      </c>
      <c r="I509" s="131">
        <f t="shared" si="69"/>
        <v>4.6229503453349974</v>
      </c>
      <c r="J509" s="70">
        <f t="shared" si="70"/>
        <v>23773.945741312749</v>
      </c>
      <c r="K509" s="70">
        <f t="shared" si="71"/>
        <v>196732.47994406911</v>
      </c>
    </row>
    <row r="510" spans="1:11">
      <c r="A510" s="2">
        <v>487</v>
      </c>
      <c r="B510" s="70">
        <f t="shared" si="64"/>
        <v>13211.608929946113</v>
      </c>
      <c r="C510" s="71">
        <v>397</v>
      </c>
      <c r="D510" s="95">
        <f t="shared" si="65"/>
        <v>0</v>
      </c>
      <c r="E510" s="131">
        <f t="shared" si="66"/>
        <v>-0.93613025471212841</v>
      </c>
      <c r="F510" s="129">
        <f t="shared" si="67"/>
        <v>4756.1792147806009</v>
      </c>
      <c r="G510" s="132">
        <f t="shared" si="63"/>
        <v>2.6003923790327272</v>
      </c>
      <c r="H510" s="131">
        <f t="shared" si="68"/>
        <v>7.2233121639797977</v>
      </c>
      <c r="I510" s="131">
        <f t="shared" si="69"/>
        <v>7.2233121639797977</v>
      </c>
      <c r="J510" s="70">
        <f t="shared" si="70"/>
        <v>23844.490643111913</v>
      </c>
      <c r="K510" s="70">
        <f t="shared" si="71"/>
        <v>196803.02484586829</v>
      </c>
    </row>
    <row r="511" spans="1:11">
      <c r="A511" s="2">
        <v>488</v>
      </c>
      <c r="B511" s="70">
        <f t="shared" si="64"/>
        <v>13238.737490377214</v>
      </c>
      <c r="C511" s="71">
        <v>397</v>
      </c>
      <c r="D511" s="95">
        <f t="shared" si="65"/>
        <v>0</v>
      </c>
      <c r="E511" s="131">
        <f t="shared" si="66"/>
        <v>-0.4680651273560642</v>
      </c>
      <c r="F511" s="129">
        <f t="shared" si="67"/>
        <v>4765.9454965357972</v>
      </c>
      <c r="G511" s="132">
        <f t="shared" si="63"/>
        <v>3.0684575063887918</v>
      </c>
      <c r="H511" s="131">
        <f t="shared" si="68"/>
        <v>8.5234930733021983</v>
      </c>
      <c r="I511" s="131">
        <f t="shared" si="69"/>
        <v>8.5234930733021983</v>
      </c>
      <c r="J511" s="70">
        <f t="shared" si="70"/>
        <v>23927.733478004247</v>
      </c>
      <c r="K511" s="70">
        <f t="shared" si="71"/>
        <v>196886.26768076062</v>
      </c>
    </row>
    <row r="512" spans="1:11">
      <c r="A512" s="2">
        <v>489</v>
      </c>
      <c r="B512" s="70">
        <f t="shared" si="64"/>
        <v>13265.866050808314</v>
      </c>
      <c r="C512" s="71">
        <v>397</v>
      </c>
      <c r="D512" s="95">
        <f t="shared" si="65"/>
        <v>0</v>
      </c>
      <c r="E512" s="131">
        <f t="shared" si="66"/>
        <v>-0.2340325636780321</v>
      </c>
      <c r="F512" s="129">
        <f t="shared" si="67"/>
        <v>4775.7117782909936</v>
      </c>
      <c r="G512" s="132">
        <f t="shared" si="63"/>
        <v>3.3024900700668236</v>
      </c>
      <c r="H512" s="131">
        <f t="shared" si="68"/>
        <v>9.1735835279633982</v>
      </c>
      <c r="I512" s="131">
        <f t="shared" si="69"/>
        <v>9.1735835279633982</v>
      </c>
      <c r="J512" s="70">
        <f t="shared" si="70"/>
        <v>24017.325279443165</v>
      </c>
      <c r="K512" s="70">
        <f t="shared" si="71"/>
        <v>196975.85948219954</v>
      </c>
    </row>
    <row r="513" spans="1:11">
      <c r="A513" s="2">
        <v>490</v>
      </c>
      <c r="B513" s="70">
        <f t="shared" si="64"/>
        <v>13292.994611239415</v>
      </c>
      <c r="C513" s="71">
        <v>398</v>
      </c>
      <c r="D513" s="95">
        <f t="shared" si="65"/>
        <v>3.6861520998864923E-2</v>
      </c>
      <c r="E513" s="131">
        <f t="shared" si="66"/>
        <v>18.313744217593445</v>
      </c>
      <c r="F513" s="129">
        <f t="shared" si="67"/>
        <v>4785.47806004619</v>
      </c>
      <c r="G513" s="132">
        <f t="shared" si="63"/>
        <v>21.850266851338301</v>
      </c>
      <c r="H513" s="131">
        <f t="shared" si="68"/>
        <v>60.695185698161943</v>
      </c>
      <c r="I513" s="131">
        <f t="shared" si="69"/>
        <v>60.695185698161943</v>
      </c>
      <c r="J513" s="70">
        <f t="shared" si="70"/>
        <v>24610.091564155377</v>
      </c>
      <c r="K513" s="70">
        <f t="shared" si="71"/>
        <v>197568.62576691175</v>
      </c>
    </row>
    <row r="514" spans="1:11">
      <c r="A514" s="2">
        <v>491</v>
      </c>
      <c r="B514" s="70">
        <f t="shared" si="64"/>
        <v>13320.123171670517</v>
      </c>
      <c r="C514" s="71">
        <v>398</v>
      </c>
      <c r="D514" s="95">
        <f t="shared" si="65"/>
        <v>0</v>
      </c>
      <c r="E514" s="131">
        <f t="shared" si="66"/>
        <v>9.1568721087967226</v>
      </c>
      <c r="F514" s="129">
        <f t="shared" si="67"/>
        <v>4795.2443418013863</v>
      </c>
      <c r="G514" s="132">
        <f t="shared" si="63"/>
        <v>12.693394742541578</v>
      </c>
      <c r="H514" s="131">
        <f t="shared" si="68"/>
        <v>35.259429840393274</v>
      </c>
      <c r="I514" s="131">
        <f t="shared" si="69"/>
        <v>35.259429840393274</v>
      </c>
      <c r="J514" s="70">
        <f t="shared" si="70"/>
        <v>24954.445090504232</v>
      </c>
      <c r="K514" s="70">
        <f t="shared" si="71"/>
        <v>197912.97929326061</v>
      </c>
    </row>
    <row r="515" spans="1:11">
      <c r="A515" s="2">
        <v>492</v>
      </c>
      <c r="B515" s="70">
        <f t="shared" si="64"/>
        <v>13347.251732101617</v>
      </c>
      <c r="C515" s="71">
        <v>398</v>
      </c>
      <c r="D515" s="95">
        <f t="shared" si="65"/>
        <v>0</v>
      </c>
      <c r="E515" s="131">
        <f t="shared" si="66"/>
        <v>4.5784360543983613</v>
      </c>
      <c r="F515" s="129">
        <f t="shared" si="67"/>
        <v>4805.0106235565818</v>
      </c>
      <c r="G515" s="132">
        <f t="shared" si="63"/>
        <v>8.1149586881432167</v>
      </c>
      <c r="H515" s="131">
        <f t="shared" si="68"/>
        <v>22.541551911508936</v>
      </c>
      <c r="I515" s="131">
        <f t="shared" si="69"/>
        <v>22.541551911508936</v>
      </c>
      <c r="J515" s="70">
        <f t="shared" si="70"/>
        <v>25174.592237671412</v>
      </c>
      <c r="K515" s="70">
        <f t="shared" si="71"/>
        <v>198133.12644042779</v>
      </c>
    </row>
    <row r="516" spans="1:11">
      <c r="A516" s="2">
        <v>493</v>
      </c>
      <c r="B516" s="70">
        <f t="shared" si="64"/>
        <v>13374.380292532718</v>
      </c>
      <c r="C516" s="71">
        <v>398</v>
      </c>
      <c r="D516" s="95">
        <f t="shared" si="65"/>
        <v>0</v>
      </c>
      <c r="E516" s="131">
        <f t="shared" si="66"/>
        <v>2.2892180271991807</v>
      </c>
      <c r="F516" s="129">
        <f t="shared" si="67"/>
        <v>4814.776905311779</v>
      </c>
      <c r="G516" s="132">
        <f t="shared" si="63"/>
        <v>5.825740660944037</v>
      </c>
      <c r="H516" s="131">
        <f t="shared" si="68"/>
        <v>16.182612947066769</v>
      </c>
      <c r="I516" s="131">
        <f t="shared" si="69"/>
        <v>16.182612947066769</v>
      </c>
      <c r="J516" s="70">
        <f t="shared" si="70"/>
        <v>25332.636195247753</v>
      </c>
      <c r="K516" s="70">
        <f t="shared" si="71"/>
        <v>198291.17039800412</v>
      </c>
    </row>
    <row r="517" spans="1:11">
      <c r="A517" s="2">
        <v>494</v>
      </c>
      <c r="B517" s="70">
        <f t="shared" si="64"/>
        <v>13401.50885296382</v>
      </c>
      <c r="C517" s="71">
        <v>399</v>
      </c>
      <c r="D517" s="95">
        <f t="shared" si="65"/>
        <v>3.6861520998864923E-2</v>
      </c>
      <c r="E517" s="131">
        <f t="shared" si="66"/>
        <v>19.575369513032054</v>
      </c>
      <c r="F517" s="129">
        <f t="shared" si="67"/>
        <v>4824.5431870669754</v>
      </c>
      <c r="G517" s="132">
        <f t="shared" si="63"/>
        <v>23.11189214677691</v>
      </c>
      <c r="H517" s="131">
        <f t="shared" si="68"/>
        <v>64.199700407713635</v>
      </c>
      <c r="I517" s="131">
        <f t="shared" si="69"/>
        <v>64.199700407713635</v>
      </c>
      <c r="J517" s="70">
        <f t="shared" si="70"/>
        <v>25959.628558028675</v>
      </c>
      <c r="K517" s="70">
        <f t="shared" si="71"/>
        <v>198918.16276078505</v>
      </c>
    </row>
    <row r="518" spans="1:11">
      <c r="A518" s="2">
        <v>495</v>
      </c>
      <c r="B518" s="70">
        <f t="shared" si="64"/>
        <v>13428.637413394919</v>
      </c>
      <c r="C518" s="71">
        <v>399</v>
      </c>
      <c r="D518" s="95">
        <f t="shared" si="65"/>
        <v>0</v>
      </c>
      <c r="E518" s="131">
        <f t="shared" si="66"/>
        <v>9.7876847565160272</v>
      </c>
      <c r="F518" s="129">
        <f t="shared" si="67"/>
        <v>4834.3094688221709</v>
      </c>
      <c r="G518" s="132">
        <f t="shared" si="63"/>
        <v>13.324207390260883</v>
      </c>
      <c r="H518" s="131">
        <f t="shared" si="68"/>
        <v>37.011687195169117</v>
      </c>
      <c r="I518" s="131">
        <f t="shared" si="69"/>
        <v>37.011687195169117</v>
      </c>
      <c r="J518" s="70">
        <f t="shared" si="70"/>
        <v>26321.095123411887</v>
      </c>
      <c r="K518" s="70">
        <f t="shared" si="71"/>
        <v>199279.62932616827</v>
      </c>
    </row>
    <row r="519" spans="1:11">
      <c r="A519" s="2">
        <v>496</v>
      </c>
      <c r="B519" s="70">
        <f t="shared" si="64"/>
        <v>13455.765973826021</v>
      </c>
      <c r="C519" s="71">
        <v>399</v>
      </c>
      <c r="D519" s="95">
        <f t="shared" si="65"/>
        <v>0</v>
      </c>
      <c r="E519" s="131">
        <f t="shared" si="66"/>
        <v>4.8938423782580136</v>
      </c>
      <c r="F519" s="129">
        <f t="shared" si="67"/>
        <v>4844.0757505773681</v>
      </c>
      <c r="G519" s="132">
        <f t="shared" si="63"/>
        <v>8.4303650120028699</v>
      </c>
      <c r="H519" s="131">
        <f t="shared" si="68"/>
        <v>23.417680588896861</v>
      </c>
      <c r="I519" s="131">
        <f t="shared" si="69"/>
        <v>23.417680588896861</v>
      </c>
      <c r="J519" s="70">
        <f t="shared" si="70"/>
        <v>26549.798790096247</v>
      </c>
      <c r="K519" s="70">
        <f t="shared" si="71"/>
        <v>199508.33299285264</v>
      </c>
    </row>
    <row r="520" spans="1:11">
      <c r="A520" s="2">
        <v>497</v>
      </c>
      <c r="B520" s="70">
        <f t="shared" si="64"/>
        <v>13482.894534257121</v>
      </c>
      <c r="C520" s="71">
        <v>399</v>
      </c>
      <c r="D520" s="95">
        <f t="shared" si="65"/>
        <v>0</v>
      </c>
      <c r="E520" s="131">
        <f t="shared" si="66"/>
        <v>2.4469211891290068</v>
      </c>
      <c r="F520" s="129">
        <f t="shared" si="67"/>
        <v>4853.8420323325636</v>
      </c>
      <c r="G520" s="132">
        <f t="shared" si="63"/>
        <v>5.9834438228738627</v>
      </c>
      <c r="H520" s="131">
        <f t="shared" si="68"/>
        <v>16.620677285760728</v>
      </c>
      <c r="I520" s="131">
        <f t="shared" si="69"/>
        <v>16.620677285760728</v>
      </c>
      <c r="J520" s="70">
        <f t="shared" si="70"/>
        <v>26712.121007431178</v>
      </c>
      <c r="K520" s="70">
        <f t="shared" si="71"/>
        <v>199670.65521018757</v>
      </c>
    </row>
    <row r="521" spans="1:11">
      <c r="A521" s="2">
        <v>498</v>
      </c>
      <c r="B521" s="70">
        <f t="shared" si="64"/>
        <v>13510.023094688222</v>
      </c>
      <c r="C521" s="71">
        <v>399</v>
      </c>
      <c r="D521" s="95">
        <f t="shared" si="65"/>
        <v>0</v>
      </c>
      <c r="E521" s="131">
        <f t="shared" si="66"/>
        <v>1.2234605945645034</v>
      </c>
      <c r="F521" s="129">
        <f t="shared" si="67"/>
        <v>4863.6083140877599</v>
      </c>
      <c r="G521" s="132">
        <f t="shared" si="63"/>
        <v>4.759983228309359</v>
      </c>
      <c r="H521" s="131">
        <f t="shared" si="68"/>
        <v>13.222175634192663</v>
      </c>
      <c r="I521" s="131">
        <f t="shared" si="69"/>
        <v>13.222175634192663</v>
      </c>
      <c r="J521" s="70">
        <f t="shared" si="70"/>
        <v>26841.252500091396</v>
      </c>
      <c r="K521" s="70">
        <f t="shared" si="71"/>
        <v>199799.78670284778</v>
      </c>
    </row>
    <row r="522" spans="1:11">
      <c r="A522" s="2">
        <v>499</v>
      </c>
      <c r="B522" s="70">
        <f t="shared" si="64"/>
        <v>13537.151655119324</v>
      </c>
      <c r="C522" s="71">
        <v>400</v>
      </c>
      <c r="D522" s="95">
        <f t="shared" si="65"/>
        <v>3.6861520998864923E-2</v>
      </c>
      <c r="E522" s="131">
        <f t="shared" si="66"/>
        <v>19.042490796714713</v>
      </c>
      <c r="F522" s="129">
        <f t="shared" si="67"/>
        <v>4873.3745958429563</v>
      </c>
      <c r="G522" s="132">
        <f t="shared" si="63"/>
        <v>22.579013430459568</v>
      </c>
      <c r="H522" s="131">
        <f t="shared" si="68"/>
        <v>62.719481751276575</v>
      </c>
      <c r="I522" s="131">
        <f t="shared" si="69"/>
        <v>62.719481751276575</v>
      </c>
      <c r="J522" s="70">
        <f t="shared" si="70"/>
        <v>27453.788630414256</v>
      </c>
      <c r="K522" s="70">
        <f t="shared" si="71"/>
        <v>200412.32283317065</v>
      </c>
    </row>
    <row r="523" spans="1:11">
      <c r="A523" s="2">
        <v>500</v>
      </c>
      <c r="B523" s="70">
        <f t="shared" si="64"/>
        <v>13564.280215550423</v>
      </c>
      <c r="C523" s="71">
        <v>400</v>
      </c>
      <c r="D523" s="95">
        <f t="shared" si="65"/>
        <v>0</v>
      </c>
      <c r="E523" s="131">
        <f t="shared" si="66"/>
        <v>9.5212453983573564</v>
      </c>
      <c r="F523" s="129">
        <f t="shared" si="67"/>
        <v>4883.1408775981527</v>
      </c>
      <c r="G523" s="132">
        <f t="shared" si="63"/>
        <v>13.057768032102212</v>
      </c>
      <c r="H523" s="131">
        <f t="shared" si="68"/>
        <v>36.271577866950587</v>
      </c>
      <c r="I523" s="131">
        <f t="shared" si="69"/>
        <v>36.271577866950587</v>
      </c>
      <c r="J523" s="70">
        <f t="shared" si="70"/>
        <v>27808.027079568437</v>
      </c>
      <c r="K523" s="70">
        <f t="shared" si="71"/>
        <v>200766.56128232484</v>
      </c>
    </row>
    <row r="524" spans="1:11">
      <c r="A524" s="2">
        <v>501</v>
      </c>
      <c r="B524" s="70">
        <f t="shared" si="64"/>
        <v>13591.408775981525</v>
      </c>
      <c r="C524" s="71">
        <v>400</v>
      </c>
      <c r="D524" s="95">
        <f t="shared" si="65"/>
        <v>0</v>
      </c>
      <c r="E524" s="131">
        <f t="shared" si="66"/>
        <v>4.7606226991786782</v>
      </c>
      <c r="F524" s="129">
        <f t="shared" si="67"/>
        <v>4892.907159353349</v>
      </c>
      <c r="G524" s="132">
        <f t="shared" si="63"/>
        <v>8.2971453329235345</v>
      </c>
      <c r="H524" s="131">
        <f t="shared" si="68"/>
        <v>23.047625924787596</v>
      </c>
      <c r="I524" s="131">
        <f t="shared" si="69"/>
        <v>23.047625924787596</v>
      </c>
      <c r="J524" s="70">
        <f t="shared" si="70"/>
        <v>28033.116688138281</v>
      </c>
      <c r="K524" s="70">
        <f t="shared" si="71"/>
        <v>200991.65089089467</v>
      </c>
    </row>
    <row r="525" spans="1:11">
      <c r="A525" s="2">
        <v>502</v>
      </c>
      <c r="B525" s="70">
        <f t="shared" si="64"/>
        <v>13618.537336412626</v>
      </c>
      <c r="C525" s="71">
        <v>400</v>
      </c>
      <c r="D525" s="95">
        <f t="shared" si="65"/>
        <v>0</v>
      </c>
      <c r="E525" s="131">
        <f t="shared" si="66"/>
        <v>2.3803113495893391</v>
      </c>
      <c r="F525" s="129">
        <f t="shared" si="67"/>
        <v>4902.6734411085454</v>
      </c>
      <c r="G525" s="132">
        <f t="shared" si="63"/>
        <v>5.916833983334195</v>
      </c>
      <c r="H525" s="131">
        <f t="shared" si="68"/>
        <v>16.435649953706097</v>
      </c>
      <c r="I525" s="131">
        <f t="shared" si="69"/>
        <v>16.435649953706097</v>
      </c>
      <c r="J525" s="70">
        <f t="shared" si="70"/>
        <v>28193.631876415955</v>
      </c>
      <c r="K525" s="70">
        <f t="shared" si="71"/>
        <v>201152.16607917234</v>
      </c>
    </row>
    <row r="526" spans="1:11">
      <c r="A526" s="2">
        <v>503</v>
      </c>
      <c r="B526" s="70">
        <f t="shared" si="64"/>
        <v>13645.665896843726</v>
      </c>
      <c r="C526" s="71">
        <v>400</v>
      </c>
      <c r="D526" s="95">
        <f t="shared" si="65"/>
        <v>0</v>
      </c>
      <c r="E526" s="131">
        <f t="shared" si="66"/>
        <v>1.1901556747946695</v>
      </c>
      <c r="F526" s="129">
        <f t="shared" si="67"/>
        <v>4912.4397228637417</v>
      </c>
      <c r="G526" s="132">
        <f t="shared" si="63"/>
        <v>4.7266783085395252</v>
      </c>
      <c r="H526" s="131">
        <f t="shared" si="68"/>
        <v>13.129661968165347</v>
      </c>
      <c r="I526" s="131">
        <f t="shared" si="69"/>
        <v>13.129661968165347</v>
      </c>
      <c r="J526" s="70">
        <f t="shared" si="70"/>
        <v>28321.859854547543</v>
      </c>
      <c r="K526" s="70">
        <f t="shared" si="71"/>
        <v>201280.39405730393</v>
      </c>
    </row>
    <row r="527" spans="1:11">
      <c r="A527" s="2">
        <v>504</v>
      </c>
      <c r="B527" s="70">
        <f t="shared" si="64"/>
        <v>13672.794457274827</v>
      </c>
      <c r="C527" s="71">
        <v>401</v>
      </c>
      <c r="D527" s="95">
        <f t="shared" si="65"/>
        <v>3.6861520998864923E-2</v>
      </c>
      <c r="E527" s="131">
        <f t="shared" si="66"/>
        <v>19.025838336829796</v>
      </c>
      <c r="F527" s="129">
        <f t="shared" si="67"/>
        <v>4922.2060046189381</v>
      </c>
      <c r="G527" s="132">
        <f t="shared" si="63"/>
        <v>22.562360970574652</v>
      </c>
      <c r="H527" s="131">
        <f t="shared" si="68"/>
        <v>62.673224918262918</v>
      </c>
      <c r="I527" s="131">
        <f t="shared" si="69"/>
        <v>62.673224918262918</v>
      </c>
      <c r="J527" s="70">
        <f t="shared" si="70"/>
        <v>28933.944227606087</v>
      </c>
      <c r="K527" s="70">
        <f t="shared" si="71"/>
        <v>201892.47843036248</v>
      </c>
    </row>
    <row r="528" spans="1:11">
      <c r="A528" s="2">
        <v>505</v>
      </c>
      <c r="B528" s="70">
        <f t="shared" si="64"/>
        <v>13699.923017705929</v>
      </c>
      <c r="C528" s="71">
        <v>401</v>
      </c>
      <c r="D528" s="95">
        <f t="shared" si="65"/>
        <v>0</v>
      </c>
      <c r="E528" s="131">
        <f t="shared" si="66"/>
        <v>9.5129191684148982</v>
      </c>
      <c r="F528" s="129">
        <f t="shared" si="67"/>
        <v>4931.9722863741345</v>
      </c>
      <c r="G528" s="132">
        <f t="shared" si="63"/>
        <v>13.049441802159754</v>
      </c>
      <c r="H528" s="131">
        <f t="shared" si="68"/>
        <v>36.248449450443758</v>
      </c>
      <c r="I528" s="131">
        <f t="shared" si="69"/>
        <v>36.248449450443758</v>
      </c>
      <c r="J528" s="70">
        <f t="shared" si="70"/>
        <v>29287.956798128111</v>
      </c>
      <c r="K528" s="70">
        <f t="shared" si="71"/>
        <v>202246.4910008845</v>
      </c>
    </row>
    <row r="529" spans="1:11">
      <c r="A529" s="2">
        <v>506</v>
      </c>
      <c r="B529" s="70">
        <f t="shared" si="64"/>
        <v>13727.051578137029</v>
      </c>
      <c r="C529" s="71">
        <v>402</v>
      </c>
      <c r="D529" s="95">
        <f t="shared" si="65"/>
        <v>3.6861520998864923E-2</v>
      </c>
      <c r="E529" s="131">
        <f t="shared" si="66"/>
        <v>23.187220083639911</v>
      </c>
      <c r="F529" s="129">
        <f t="shared" si="67"/>
        <v>4941.7385681293308</v>
      </c>
      <c r="G529" s="132">
        <f t="shared" si="63"/>
        <v>26.723742717384766</v>
      </c>
      <c r="H529" s="131">
        <f t="shared" si="68"/>
        <v>74.232618659402121</v>
      </c>
      <c r="I529" s="131">
        <f t="shared" si="69"/>
        <v>74.232618659402121</v>
      </c>
      <c r="J529" s="70">
        <f t="shared" si="70"/>
        <v>30012.933467381874</v>
      </c>
      <c r="K529" s="70">
        <f t="shared" si="71"/>
        <v>202971.46767013826</v>
      </c>
    </row>
    <row r="530" spans="1:11">
      <c r="A530" s="2">
        <v>507</v>
      </c>
      <c r="B530" s="70">
        <f t="shared" si="64"/>
        <v>13754.18013856813</v>
      </c>
      <c r="C530" s="71">
        <v>402</v>
      </c>
      <c r="D530" s="95">
        <f t="shared" si="65"/>
        <v>0</v>
      </c>
      <c r="E530" s="131">
        <f t="shared" si="66"/>
        <v>11.593610041819955</v>
      </c>
      <c r="F530" s="129">
        <f t="shared" si="67"/>
        <v>4951.5048498845272</v>
      </c>
      <c r="G530" s="132">
        <f t="shared" si="63"/>
        <v>15.130132675564811</v>
      </c>
      <c r="H530" s="131">
        <f t="shared" si="68"/>
        <v>42.028146321013359</v>
      </c>
      <c r="I530" s="131">
        <f t="shared" si="69"/>
        <v>42.028146321013359</v>
      </c>
      <c r="J530" s="70">
        <f t="shared" si="70"/>
        <v>30423.392186001507</v>
      </c>
      <c r="K530" s="70">
        <f t="shared" si="71"/>
        <v>203381.92638875789</v>
      </c>
    </row>
    <row r="531" spans="1:11">
      <c r="A531" s="2">
        <v>508</v>
      </c>
      <c r="B531" s="70">
        <f t="shared" si="64"/>
        <v>13781.30869899923</v>
      </c>
      <c r="C531" s="71">
        <v>403</v>
      </c>
      <c r="D531" s="95">
        <f t="shared" si="65"/>
        <v>3.6861520998864923E-2</v>
      </c>
      <c r="E531" s="131">
        <f t="shared" si="66"/>
        <v>24.227565520342441</v>
      </c>
      <c r="F531" s="129">
        <f t="shared" si="67"/>
        <v>4961.2711316397226</v>
      </c>
      <c r="G531" s="132">
        <f t="shared" si="63"/>
        <v>27.764088154087297</v>
      </c>
      <c r="H531" s="131">
        <f t="shared" si="68"/>
        <v>77.12246709468694</v>
      </c>
      <c r="I531" s="131">
        <f t="shared" si="69"/>
        <v>77.12246709468694</v>
      </c>
      <c r="J531" s="70">
        <f t="shared" si="70"/>
        <v>31176.591929304075</v>
      </c>
      <c r="K531" s="70">
        <f t="shared" si="71"/>
        <v>204135.12613206045</v>
      </c>
    </row>
    <row r="532" spans="1:11">
      <c r="A532" s="2">
        <v>509</v>
      </c>
      <c r="B532" s="70">
        <f t="shared" si="64"/>
        <v>13808.437259430331</v>
      </c>
      <c r="C532" s="71">
        <v>403</v>
      </c>
      <c r="D532" s="95">
        <f t="shared" si="65"/>
        <v>0</v>
      </c>
      <c r="E532" s="131">
        <f t="shared" si="66"/>
        <v>12.113782760171221</v>
      </c>
      <c r="F532" s="129">
        <f t="shared" si="67"/>
        <v>4971.0374133949199</v>
      </c>
      <c r="G532" s="132">
        <f t="shared" si="63"/>
        <v>15.650305393916076</v>
      </c>
      <c r="H532" s="131">
        <f t="shared" si="68"/>
        <v>43.473070538655769</v>
      </c>
      <c r="I532" s="131">
        <f t="shared" si="69"/>
        <v>43.473070538655769</v>
      </c>
      <c r="J532" s="70">
        <f t="shared" si="70"/>
        <v>31601.162184948113</v>
      </c>
      <c r="K532" s="70">
        <f t="shared" si="71"/>
        <v>204559.69638770449</v>
      </c>
    </row>
    <row r="533" spans="1:11">
      <c r="A533" s="2">
        <v>510</v>
      </c>
      <c r="B533" s="70">
        <f t="shared" si="64"/>
        <v>13835.565819861433</v>
      </c>
      <c r="C533" s="71">
        <v>405</v>
      </c>
      <c r="D533" s="95">
        <f t="shared" si="65"/>
        <v>7.3723041997729846E-2</v>
      </c>
      <c r="E533" s="131">
        <f t="shared" si="66"/>
        <v>42.918412378950535</v>
      </c>
      <c r="F533" s="129">
        <f t="shared" si="67"/>
        <v>4980.8036951501163</v>
      </c>
      <c r="G533" s="132">
        <f t="shared" si="63"/>
        <v>46.454935012695394</v>
      </c>
      <c r="H533" s="131">
        <f t="shared" si="68"/>
        <v>129.04148614637609</v>
      </c>
      <c r="I533" s="131">
        <f t="shared" si="69"/>
        <v>129.04148614637609</v>
      </c>
      <c r="J533" s="70">
        <f t="shared" si="70"/>
        <v>32861.417696762881</v>
      </c>
      <c r="K533" s="70">
        <f t="shared" si="71"/>
        <v>205819.95189951925</v>
      </c>
    </row>
    <row r="534" spans="1:11">
      <c r="A534" s="2">
        <v>511</v>
      </c>
      <c r="B534" s="70">
        <f t="shared" si="64"/>
        <v>13862.694380292533</v>
      </c>
      <c r="C534" s="71">
        <v>405</v>
      </c>
      <c r="D534" s="95">
        <f t="shared" si="65"/>
        <v>0</v>
      </c>
      <c r="E534" s="131">
        <f t="shared" si="66"/>
        <v>21.459206189475267</v>
      </c>
      <c r="F534" s="129">
        <f t="shared" si="67"/>
        <v>4990.5699769053117</v>
      </c>
      <c r="G534" s="132">
        <f t="shared" si="63"/>
        <v>24.995728823220123</v>
      </c>
      <c r="H534" s="131">
        <f t="shared" si="68"/>
        <v>69.432580064500343</v>
      </c>
      <c r="I534" s="131">
        <f t="shared" si="69"/>
        <v>69.432580064500343</v>
      </c>
      <c r="J534" s="70">
        <f t="shared" si="70"/>
        <v>33539.51583666302</v>
      </c>
      <c r="K534" s="70">
        <f t="shared" si="71"/>
        <v>206498.05003941938</v>
      </c>
    </row>
    <row r="535" spans="1:11">
      <c r="A535" s="2">
        <v>512</v>
      </c>
      <c r="B535" s="70">
        <f t="shared" si="64"/>
        <v>13889.822940723634</v>
      </c>
      <c r="C535" s="71">
        <v>407</v>
      </c>
      <c r="D535" s="95">
        <f t="shared" si="65"/>
        <v>7.3723041997729846E-2</v>
      </c>
      <c r="E535" s="131">
        <f t="shared" si="66"/>
        <v>47.591124093602559</v>
      </c>
      <c r="F535" s="129">
        <f t="shared" si="67"/>
        <v>5000.3362586605081</v>
      </c>
      <c r="G535" s="132">
        <f t="shared" ref="G535:G598" si="72">E535+$I$14</f>
        <v>51.127646727347418</v>
      </c>
      <c r="H535" s="131">
        <f t="shared" si="68"/>
        <v>142.02124090929837</v>
      </c>
      <c r="I535" s="131">
        <f t="shared" si="69"/>
        <v>142.02124090929837</v>
      </c>
      <c r="J535" s="70">
        <f t="shared" si="70"/>
        <v>34926.53529060584</v>
      </c>
      <c r="K535" s="70">
        <f t="shared" si="71"/>
        <v>207885.06949336221</v>
      </c>
    </row>
    <row r="536" spans="1:11">
      <c r="A536" s="2">
        <v>513</v>
      </c>
      <c r="B536" s="70">
        <f t="shared" ref="B536:B599" si="73">A536*$D$3</f>
        <v>13916.951501154736</v>
      </c>
      <c r="C536" s="71">
        <v>408</v>
      </c>
      <c r="D536" s="95">
        <f t="shared" ref="D536:D599" si="74">(C536-C535)/$D$3</f>
        <v>3.6861520998864923E-2</v>
      </c>
      <c r="E536" s="131">
        <f t="shared" ref="E536:E599" si="75">($M$3*$M$2*D536+E535)/2</f>
        <v>42.226322546233746</v>
      </c>
      <c r="F536" s="129">
        <f t="shared" ref="F536:F599" si="76">B536/$D$13</f>
        <v>5010.1025404157053</v>
      </c>
      <c r="G536" s="132">
        <f t="shared" si="72"/>
        <v>45.762845179978605</v>
      </c>
      <c r="H536" s="131">
        <f t="shared" ref="H536:H599" si="77">G536*$D$13</f>
        <v>127.11901438882946</v>
      </c>
      <c r="I536" s="131">
        <f t="shared" ref="I536:I599" si="78">IF(H536&gt;0,H536,0)</f>
        <v>127.11901438882946</v>
      </c>
      <c r="J536" s="70">
        <f t="shared" ref="J536:J599" si="79">H536*$D$14+J535</f>
        <v>36168.015401570003</v>
      </c>
      <c r="K536" s="70">
        <f t="shared" ref="K536:K599" si="80">I536*$D$14+K535</f>
        <v>209126.54960432637</v>
      </c>
    </row>
    <row r="537" spans="1:11">
      <c r="A537" s="2">
        <v>514</v>
      </c>
      <c r="B537" s="70">
        <f t="shared" si="73"/>
        <v>13944.080061585835</v>
      </c>
      <c r="C537" s="71">
        <v>409</v>
      </c>
      <c r="D537" s="95">
        <f t="shared" si="74"/>
        <v>3.6861520998864923E-2</v>
      </c>
      <c r="E537" s="131">
        <f t="shared" si="75"/>
        <v>39.543921772549339</v>
      </c>
      <c r="F537" s="129">
        <f t="shared" si="76"/>
        <v>5019.8688221709008</v>
      </c>
      <c r="G537" s="132">
        <f t="shared" si="72"/>
        <v>43.080444406294198</v>
      </c>
      <c r="H537" s="131">
        <f t="shared" si="77"/>
        <v>119.66790112859499</v>
      </c>
      <c r="I537" s="131">
        <f t="shared" si="78"/>
        <v>119.66790112859499</v>
      </c>
      <c r="J537" s="70">
        <f t="shared" si="79"/>
        <v>37336.725841044834</v>
      </c>
      <c r="K537" s="70">
        <f t="shared" si="80"/>
        <v>210295.26004380122</v>
      </c>
    </row>
    <row r="538" spans="1:11">
      <c r="A538" s="2">
        <v>515</v>
      </c>
      <c r="B538" s="70">
        <f t="shared" si="73"/>
        <v>13971.208622016937</v>
      </c>
      <c r="C538" s="71">
        <v>410</v>
      </c>
      <c r="D538" s="95">
        <f t="shared" si="74"/>
        <v>3.6861520998864923E-2</v>
      </c>
      <c r="E538" s="131">
        <f t="shared" si="75"/>
        <v>38.202721385707136</v>
      </c>
      <c r="F538" s="129">
        <f t="shared" si="76"/>
        <v>5029.6351039260971</v>
      </c>
      <c r="G538" s="132">
        <f t="shared" si="72"/>
        <v>41.739244019451995</v>
      </c>
      <c r="H538" s="131">
        <f t="shared" si="77"/>
        <v>115.94234449847777</v>
      </c>
      <c r="I538" s="131">
        <f t="shared" si="78"/>
        <v>115.94234449847777</v>
      </c>
      <c r="J538" s="70">
        <f t="shared" si="79"/>
        <v>38469.051444775003</v>
      </c>
      <c r="K538" s="70">
        <f t="shared" si="80"/>
        <v>211427.58564753138</v>
      </c>
    </row>
    <row r="539" spans="1:11">
      <c r="A539" s="2">
        <v>516</v>
      </c>
      <c r="B539" s="70">
        <f t="shared" si="73"/>
        <v>13998.337182448038</v>
      </c>
      <c r="C539" s="71">
        <v>412</v>
      </c>
      <c r="D539" s="95">
        <f t="shared" si="74"/>
        <v>7.3723041997729846E-2</v>
      </c>
      <c r="E539" s="131">
        <f t="shared" si="75"/>
        <v>55.962881691718493</v>
      </c>
      <c r="F539" s="129">
        <f t="shared" si="76"/>
        <v>5039.4013856812935</v>
      </c>
      <c r="G539" s="132">
        <f t="shared" si="72"/>
        <v>59.499404325463352</v>
      </c>
      <c r="H539" s="131">
        <f t="shared" si="77"/>
        <v>165.27612312628708</v>
      </c>
      <c r="I539" s="131">
        <f t="shared" si="78"/>
        <v>165.27612312628708</v>
      </c>
      <c r="J539" s="70">
        <f t="shared" si="79"/>
        <v>40083.184630632837</v>
      </c>
      <c r="K539" s="70">
        <f t="shared" si="80"/>
        <v>213041.71883338923</v>
      </c>
    </row>
    <row r="540" spans="1:11">
      <c r="A540" s="2">
        <v>517</v>
      </c>
      <c r="B540" s="70">
        <f t="shared" si="73"/>
        <v>14025.465742879138</v>
      </c>
      <c r="C540" s="71">
        <v>414</v>
      </c>
      <c r="D540" s="95">
        <f t="shared" si="74"/>
        <v>7.3723041997729846E-2</v>
      </c>
      <c r="E540" s="131">
        <f t="shared" si="75"/>
        <v>64.842961844724172</v>
      </c>
      <c r="F540" s="129">
        <f t="shared" si="76"/>
        <v>5049.1676674364899</v>
      </c>
      <c r="G540" s="132">
        <f t="shared" si="72"/>
        <v>68.379484478469024</v>
      </c>
      <c r="H540" s="131">
        <f t="shared" si="77"/>
        <v>189.94301244019172</v>
      </c>
      <c r="I540" s="131">
        <f t="shared" si="78"/>
        <v>189.94301244019172</v>
      </c>
      <c r="J540" s="70">
        <f t="shared" si="79"/>
        <v>41938.221607554508</v>
      </c>
      <c r="K540" s="70">
        <f t="shared" si="80"/>
        <v>214896.75581031089</v>
      </c>
    </row>
    <row r="541" spans="1:11">
      <c r="A541" s="2">
        <v>518</v>
      </c>
      <c r="B541" s="70">
        <f t="shared" si="73"/>
        <v>14052.594303310239</v>
      </c>
      <c r="C541" s="71">
        <v>416</v>
      </c>
      <c r="D541" s="95">
        <f t="shared" si="74"/>
        <v>7.3723041997729846E-2</v>
      </c>
      <c r="E541" s="131">
        <f t="shared" si="75"/>
        <v>69.283001921227012</v>
      </c>
      <c r="F541" s="129">
        <f t="shared" si="76"/>
        <v>5058.9339491916862</v>
      </c>
      <c r="G541" s="132">
        <f t="shared" si="72"/>
        <v>72.819524554971863</v>
      </c>
      <c r="H541" s="131">
        <f t="shared" si="77"/>
        <v>202.27645709714406</v>
      </c>
      <c r="I541" s="131">
        <f t="shared" si="78"/>
        <v>202.27645709714406</v>
      </c>
      <c r="J541" s="70">
        <f t="shared" si="79"/>
        <v>43913.710480008092</v>
      </c>
      <c r="K541" s="70">
        <f t="shared" si="80"/>
        <v>216872.24468276449</v>
      </c>
    </row>
    <row r="542" spans="1:11">
      <c r="A542" s="2">
        <v>519</v>
      </c>
      <c r="B542" s="70">
        <f t="shared" si="73"/>
        <v>14079.722863741339</v>
      </c>
      <c r="C542" s="71">
        <v>418</v>
      </c>
      <c r="D542" s="95">
        <f t="shared" si="74"/>
        <v>7.3723041997729846E-2</v>
      </c>
      <c r="E542" s="131">
        <f t="shared" si="75"/>
        <v>71.503021959478431</v>
      </c>
      <c r="F542" s="129">
        <f t="shared" si="76"/>
        <v>5068.7002309468826</v>
      </c>
      <c r="G542" s="132">
        <f t="shared" si="72"/>
        <v>75.039544593223283</v>
      </c>
      <c r="H542" s="131">
        <f t="shared" si="77"/>
        <v>208.44317942562023</v>
      </c>
      <c r="I542" s="131">
        <f t="shared" si="78"/>
        <v>208.44317942562023</v>
      </c>
      <c r="J542" s="70">
        <f t="shared" si="79"/>
        <v>45949.425300227638</v>
      </c>
      <c r="K542" s="70">
        <f t="shared" si="80"/>
        <v>218907.95950298404</v>
      </c>
    </row>
    <row r="543" spans="1:11">
      <c r="A543" s="2">
        <v>520</v>
      </c>
      <c r="B543" s="70">
        <f t="shared" si="73"/>
        <v>14106.851424172441</v>
      </c>
      <c r="C543" s="71">
        <v>419</v>
      </c>
      <c r="D543" s="95">
        <f t="shared" si="74"/>
        <v>3.6861520998864923E-2</v>
      </c>
      <c r="E543" s="131">
        <f t="shared" si="75"/>
        <v>54.182271479171675</v>
      </c>
      <c r="F543" s="129">
        <f t="shared" si="76"/>
        <v>5078.4665127020789</v>
      </c>
      <c r="G543" s="132">
        <f t="shared" si="72"/>
        <v>57.718794112916534</v>
      </c>
      <c r="H543" s="131">
        <f t="shared" si="77"/>
        <v>160.32998364699037</v>
      </c>
      <c r="I543" s="131">
        <f t="shared" si="78"/>
        <v>160.32998364699037</v>
      </c>
      <c r="J543" s="70">
        <f t="shared" si="79"/>
        <v>47515.253094330161</v>
      </c>
      <c r="K543" s="70">
        <f t="shared" si="80"/>
        <v>220473.78729708656</v>
      </c>
    </row>
    <row r="544" spans="1:11">
      <c r="A544" s="2">
        <v>521</v>
      </c>
      <c r="B544" s="70">
        <f t="shared" si="73"/>
        <v>14133.979984603542</v>
      </c>
      <c r="C544" s="71">
        <v>422</v>
      </c>
      <c r="D544" s="95">
        <f t="shared" si="74"/>
        <v>0.11058456299659478</v>
      </c>
      <c r="E544" s="131">
        <f t="shared" si="75"/>
        <v>82.383417237883222</v>
      </c>
      <c r="F544" s="129">
        <f t="shared" si="76"/>
        <v>5088.2327944572753</v>
      </c>
      <c r="G544" s="132">
        <f t="shared" si="72"/>
        <v>85.919939871628074</v>
      </c>
      <c r="H544" s="131">
        <f t="shared" si="77"/>
        <v>238.6664996434113</v>
      </c>
      <c r="I544" s="131">
        <f t="shared" si="78"/>
        <v>238.6664996434113</v>
      </c>
      <c r="J544" s="70">
        <f t="shared" si="79"/>
        <v>49846.137375374172</v>
      </c>
      <c r="K544" s="70">
        <f t="shared" si="80"/>
        <v>222804.67157813057</v>
      </c>
    </row>
    <row r="545" spans="1:11">
      <c r="A545" s="2">
        <v>522</v>
      </c>
      <c r="B545" s="70">
        <f t="shared" si="73"/>
        <v>14161.108545034642</v>
      </c>
      <c r="C545" s="71">
        <v>423</v>
      </c>
      <c r="D545" s="95">
        <f t="shared" si="74"/>
        <v>3.6861520998864923E-2</v>
      </c>
      <c r="E545" s="131">
        <f t="shared" si="75"/>
        <v>59.62246911837407</v>
      </c>
      <c r="F545" s="129">
        <f t="shared" si="76"/>
        <v>5097.9990762124717</v>
      </c>
      <c r="G545" s="132">
        <f t="shared" si="72"/>
        <v>63.158991752118929</v>
      </c>
      <c r="H545" s="131">
        <f t="shared" si="77"/>
        <v>175.44164375588591</v>
      </c>
      <c r="I545" s="131">
        <f t="shared" si="78"/>
        <v>175.44164375588591</v>
      </c>
      <c r="J545" s="70">
        <f t="shared" si="79"/>
        <v>51559.549899888931</v>
      </c>
      <c r="K545" s="70">
        <f t="shared" si="80"/>
        <v>224518.08410264531</v>
      </c>
    </row>
    <row r="546" spans="1:11">
      <c r="A546" s="2">
        <v>523</v>
      </c>
      <c r="B546" s="70">
        <f t="shared" si="73"/>
        <v>14188.237105465743</v>
      </c>
      <c r="C546" s="71">
        <v>424</v>
      </c>
      <c r="D546" s="95">
        <f t="shared" si="74"/>
        <v>3.6861520998864923E-2</v>
      </c>
      <c r="E546" s="131">
        <f t="shared" si="75"/>
        <v>48.241995058619494</v>
      </c>
      <c r="F546" s="129">
        <f t="shared" si="76"/>
        <v>5107.765357967668</v>
      </c>
      <c r="G546" s="132">
        <f t="shared" si="72"/>
        <v>51.778517692364353</v>
      </c>
      <c r="H546" s="131">
        <f t="shared" si="77"/>
        <v>143.82921581212321</v>
      </c>
      <c r="I546" s="131">
        <f t="shared" si="78"/>
        <v>143.82921581212321</v>
      </c>
      <c r="J546" s="70">
        <f t="shared" si="79"/>
        <v>52964.226546139063</v>
      </c>
      <c r="K546" s="70">
        <f t="shared" si="80"/>
        <v>225922.76074889544</v>
      </c>
    </row>
    <row r="547" spans="1:11">
      <c r="A547" s="2">
        <v>524</v>
      </c>
      <c r="B547" s="70">
        <f t="shared" si="73"/>
        <v>14215.365665896845</v>
      </c>
      <c r="C547" s="71">
        <v>426</v>
      </c>
      <c r="D547" s="95">
        <f t="shared" si="74"/>
        <v>7.3723041997729846E-2</v>
      </c>
      <c r="E547" s="131">
        <f t="shared" si="75"/>
        <v>60.982518528174673</v>
      </c>
      <c r="F547" s="129">
        <f t="shared" si="76"/>
        <v>5117.5316397228644</v>
      </c>
      <c r="G547" s="132">
        <f t="shared" si="72"/>
        <v>64.519041161919532</v>
      </c>
      <c r="H547" s="131">
        <f t="shared" si="77"/>
        <v>179.21955878310979</v>
      </c>
      <c r="I547" s="131">
        <f t="shared" si="78"/>
        <v>179.21955878310979</v>
      </c>
      <c r="J547" s="70">
        <f t="shared" si="79"/>
        <v>54714.53525325688</v>
      </c>
      <c r="K547" s="70">
        <f t="shared" si="80"/>
        <v>227673.06945601327</v>
      </c>
    </row>
    <row r="548" spans="1:11">
      <c r="A548" s="2">
        <v>525</v>
      </c>
      <c r="B548" s="70">
        <f t="shared" si="73"/>
        <v>14242.494226327944</v>
      </c>
      <c r="C548" s="71">
        <v>427</v>
      </c>
      <c r="D548" s="95">
        <f t="shared" si="74"/>
        <v>3.6861520998864923E-2</v>
      </c>
      <c r="E548" s="131">
        <f t="shared" si="75"/>
        <v>48.922019763519799</v>
      </c>
      <c r="F548" s="129">
        <f t="shared" si="76"/>
        <v>5127.2979214780598</v>
      </c>
      <c r="G548" s="132">
        <f t="shared" si="72"/>
        <v>52.458542397264658</v>
      </c>
      <c r="H548" s="131">
        <f t="shared" si="77"/>
        <v>145.71817332573517</v>
      </c>
      <c r="I548" s="131">
        <f t="shared" si="78"/>
        <v>145.71817332573517</v>
      </c>
      <c r="J548" s="70">
        <f t="shared" si="79"/>
        <v>56137.659990808541</v>
      </c>
      <c r="K548" s="70">
        <f t="shared" si="80"/>
        <v>229096.19419356494</v>
      </c>
    </row>
    <row r="549" spans="1:11">
      <c r="A549" s="2">
        <v>526</v>
      </c>
      <c r="B549" s="70">
        <f t="shared" si="73"/>
        <v>14269.622786759046</v>
      </c>
      <c r="C549" s="71">
        <v>428</v>
      </c>
      <c r="D549" s="95">
        <f t="shared" si="74"/>
        <v>3.6861520998864923E-2</v>
      </c>
      <c r="E549" s="131">
        <f t="shared" si="75"/>
        <v>42.891770381192359</v>
      </c>
      <c r="F549" s="129">
        <f t="shared" si="76"/>
        <v>5137.0642032332571</v>
      </c>
      <c r="G549" s="132">
        <f t="shared" si="72"/>
        <v>46.428293014937218</v>
      </c>
      <c r="H549" s="131">
        <f t="shared" si="77"/>
        <v>128.96748059704782</v>
      </c>
      <c r="I549" s="131">
        <f t="shared" si="78"/>
        <v>128.96748059704782</v>
      </c>
      <c r="J549" s="70">
        <f t="shared" si="79"/>
        <v>57397.192743577121</v>
      </c>
      <c r="K549" s="70">
        <f t="shared" si="80"/>
        <v>230355.72694633351</v>
      </c>
    </row>
    <row r="550" spans="1:11">
      <c r="A550" s="2">
        <v>527</v>
      </c>
      <c r="B550" s="70">
        <f t="shared" si="73"/>
        <v>14296.751347190147</v>
      </c>
      <c r="C550" s="71">
        <v>428</v>
      </c>
      <c r="D550" s="95">
        <f t="shared" si="74"/>
        <v>0</v>
      </c>
      <c r="E550" s="131">
        <f t="shared" si="75"/>
        <v>21.445885190596179</v>
      </c>
      <c r="F550" s="129">
        <f t="shared" si="76"/>
        <v>5146.8304849884535</v>
      </c>
      <c r="G550" s="132">
        <f t="shared" si="72"/>
        <v>24.982407824341035</v>
      </c>
      <c r="H550" s="131">
        <f t="shared" si="77"/>
        <v>69.395577289836211</v>
      </c>
      <c r="I550" s="131">
        <f t="shared" si="78"/>
        <v>69.395577289836211</v>
      </c>
      <c r="J550" s="70">
        <f t="shared" si="79"/>
        <v>58074.929503954161</v>
      </c>
      <c r="K550" s="70">
        <f t="shared" si="80"/>
        <v>231033.46370671055</v>
      </c>
    </row>
    <row r="551" spans="1:11">
      <c r="A551" s="2">
        <v>528</v>
      </c>
      <c r="B551" s="70">
        <f t="shared" si="73"/>
        <v>14323.879907621247</v>
      </c>
      <c r="C551" s="71">
        <v>430</v>
      </c>
      <c r="D551" s="95">
        <f t="shared" si="74"/>
        <v>7.3723041997729846E-2</v>
      </c>
      <c r="E551" s="131">
        <f t="shared" si="75"/>
        <v>47.584463594163012</v>
      </c>
      <c r="F551" s="129">
        <f t="shared" si="76"/>
        <v>5156.5967667436489</v>
      </c>
      <c r="G551" s="132">
        <f t="shared" si="72"/>
        <v>51.120986227907871</v>
      </c>
      <c r="H551" s="131">
        <f t="shared" si="77"/>
        <v>142.0027395219663</v>
      </c>
      <c r="I551" s="131">
        <f t="shared" si="78"/>
        <v>142.0027395219663</v>
      </c>
      <c r="J551" s="70">
        <f t="shared" si="79"/>
        <v>59461.768268135434</v>
      </c>
      <c r="K551" s="70">
        <f t="shared" si="80"/>
        <v>232420.30247089182</v>
      </c>
    </row>
    <row r="552" spans="1:11">
      <c r="A552" s="2">
        <v>529</v>
      </c>
      <c r="B552" s="70">
        <f t="shared" si="73"/>
        <v>14351.008468052349</v>
      </c>
      <c r="C552" s="71">
        <v>432</v>
      </c>
      <c r="D552" s="95">
        <f t="shared" si="74"/>
        <v>7.3723041997729846E-2</v>
      </c>
      <c r="E552" s="131">
        <f t="shared" si="75"/>
        <v>60.653752795946431</v>
      </c>
      <c r="F552" s="129">
        <f t="shared" si="76"/>
        <v>5166.3630484988453</v>
      </c>
      <c r="G552" s="132">
        <f t="shared" si="72"/>
        <v>64.190275429691283</v>
      </c>
      <c r="H552" s="131">
        <f t="shared" si="77"/>
        <v>178.30632063803134</v>
      </c>
      <c r="I552" s="131">
        <f t="shared" si="78"/>
        <v>178.30632063803134</v>
      </c>
      <c r="J552" s="70">
        <f t="shared" si="79"/>
        <v>61203.158034218824</v>
      </c>
      <c r="K552" s="70">
        <f t="shared" si="80"/>
        <v>234161.69223697521</v>
      </c>
    </row>
    <row r="553" spans="1:11">
      <c r="A553" s="2">
        <v>530</v>
      </c>
      <c r="B553" s="70">
        <f t="shared" si="73"/>
        <v>14378.137028483448</v>
      </c>
      <c r="C553" s="71">
        <v>435</v>
      </c>
      <c r="D553" s="95">
        <f t="shared" si="74"/>
        <v>0.11058456299659478</v>
      </c>
      <c r="E553" s="131">
        <f t="shared" si="75"/>
        <v>85.619157896270593</v>
      </c>
      <c r="F553" s="129">
        <f t="shared" si="76"/>
        <v>5176.1293302540416</v>
      </c>
      <c r="G553" s="132">
        <f t="shared" si="72"/>
        <v>89.155680530015445</v>
      </c>
      <c r="H553" s="131">
        <f t="shared" si="77"/>
        <v>247.65466813893178</v>
      </c>
      <c r="I553" s="131">
        <f t="shared" si="78"/>
        <v>247.65466813893178</v>
      </c>
      <c r="J553" s="70">
        <f t="shared" si="79"/>
        <v>63621.823301253273</v>
      </c>
      <c r="K553" s="70">
        <f t="shared" si="80"/>
        <v>236580.35750400965</v>
      </c>
    </row>
    <row r="554" spans="1:11">
      <c r="A554" s="2">
        <v>531</v>
      </c>
      <c r="B554" s="70">
        <f t="shared" si="73"/>
        <v>14405.26558891455</v>
      </c>
      <c r="C554" s="71">
        <v>437</v>
      </c>
      <c r="D554" s="95">
        <f t="shared" si="74"/>
        <v>7.3723041997729846E-2</v>
      </c>
      <c r="E554" s="131">
        <f t="shared" si="75"/>
        <v>79.671099947000215</v>
      </c>
      <c r="F554" s="129">
        <f t="shared" si="76"/>
        <v>5185.895612009238</v>
      </c>
      <c r="G554" s="132">
        <f t="shared" si="72"/>
        <v>83.207622580745067</v>
      </c>
      <c r="H554" s="131">
        <f t="shared" si="77"/>
        <v>231.13228494651406</v>
      </c>
      <c r="I554" s="131">
        <f t="shared" si="78"/>
        <v>231.13228494651406</v>
      </c>
      <c r="J554" s="70">
        <f t="shared" si="79"/>
        <v>65879.126318763243</v>
      </c>
      <c r="K554" s="70">
        <f t="shared" si="80"/>
        <v>238837.66052151963</v>
      </c>
    </row>
    <row r="555" spans="1:11">
      <c r="A555" s="2">
        <v>532</v>
      </c>
      <c r="B555" s="70">
        <f t="shared" si="73"/>
        <v>14432.394149345651</v>
      </c>
      <c r="C555" s="71">
        <v>437</v>
      </c>
      <c r="D555" s="95">
        <f t="shared" si="74"/>
        <v>0</v>
      </c>
      <c r="E555" s="131">
        <f t="shared" si="75"/>
        <v>39.835549973500108</v>
      </c>
      <c r="F555" s="129">
        <f t="shared" si="76"/>
        <v>5195.6618937644344</v>
      </c>
      <c r="G555" s="132">
        <f t="shared" si="72"/>
        <v>43.372072607244966</v>
      </c>
      <c r="H555" s="131">
        <f t="shared" si="77"/>
        <v>120.47797946456934</v>
      </c>
      <c r="I555" s="131">
        <f t="shared" si="78"/>
        <v>120.47797946456934</v>
      </c>
      <c r="J555" s="70">
        <f t="shared" si="79"/>
        <v>67055.748211510989</v>
      </c>
      <c r="K555" s="70">
        <f t="shared" si="80"/>
        <v>240014.28241426736</v>
      </c>
    </row>
    <row r="556" spans="1:11">
      <c r="A556" s="2">
        <v>533</v>
      </c>
      <c r="B556" s="70">
        <f t="shared" si="73"/>
        <v>14459.522709776751</v>
      </c>
      <c r="C556" s="71">
        <v>439</v>
      </c>
      <c r="D556" s="95">
        <f t="shared" si="74"/>
        <v>7.3723041997729846E-2</v>
      </c>
      <c r="E556" s="131">
        <f t="shared" si="75"/>
        <v>56.779295985614979</v>
      </c>
      <c r="F556" s="129">
        <f t="shared" si="76"/>
        <v>5205.4281755196307</v>
      </c>
      <c r="G556" s="132">
        <f t="shared" si="72"/>
        <v>60.315818619359838</v>
      </c>
      <c r="H556" s="131">
        <f t="shared" si="77"/>
        <v>167.54394060933288</v>
      </c>
      <c r="I556" s="131">
        <f t="shared" si="78"/>
        <v>167.54394060933288</v>
      </c>
      <c r="J556" s="70">
        <f t="shared" si="79"/>
        <v>68692.029541877608</v>
      </c>
      <c r="K556" s="70">
        <f t="shared" si="80"/>
        <v>241650.56374463398</v>
      </c>
    </row>
    <row r="557" spans="1:11">
      <c r="A557" s="2">
        <v>534</v>
      </c>
      <c r="B557" s="70">
        <f t="shared" si="73"/>
        <v>14486.651270207853</v>
      </c>
      <c r="C557" s="71">
        <v>441</v>
      </c>
      <c r="D557" s="95">
        <f t="shared" si="74"/>
        <v>7.3723041997729846E-2</v>
      </c>
      <c r="E557" s="131">
        <f t="shared" si="75"/>
        <v>65.251168991672415</v>
      </c>
      <c r="F557" s="129">
        <f t="shared" si="76"/>
        <v>5215.1944572748271</v>
      </c>
      <c r="G557" s="132">
        <f t="shared" si="72"/>
        <v>68.787691625417267</v>
      </c>
      <c r="H557" s="131">
        <f t="shared" si="77"/>
        <v>191.07692118171462</v>
      </c>
      <c r="I557" s="131">
        <f t="shared" si="78"/>
        <v>191.07692118171462</v>
      </c>
      <c r="J557" s="70">
        <f t="shared" si="79"/>
        <v>70558.140591053671</v>
      </c>
      <c r="K557" s="70">
        <f t="shared" si="80"/>
        <v>243516.67479381003</v>
      </c>
    </row>
    <row r="558" spans="1:11">
      <c r="A558" s="2">
        <v>535</v>
      </c>
      <c r="B558" s="70">
        <f t="shared" si="73"/>
        <v>14513.779830638954</v>
      </c>
      <c r="C558" s="71">
        <v>442</v>
      </c>
      <c r="D558" s="95">
        <f t="shared" si="74"/>
        <v>3.6861520998864923E-2</v>
      </c>
      <c r="E558" s="131">
        <f t="shared" si="75"/>
        <v>51.056344995268674</v>
      </c>
      <c r="F558" s="129">
        <f t="shared" si="76"/>
        <v>5224.9607390300234</v>
      </c>
      <c r="G558" s="132">
        <f t="shared" si="72"/>
        <v>54.592867629013533</v>
      </c>
      <c r="H558" s="131">
        <f t="shared" si="77"/>
        <v>151.64685452503758</v>
      </c>
      <c r="I558" s="131">
        <f t="shared" si="78"/>
        <v>151.64685452503758</v>
      </c>
      <c r="J558" s="70">
        <f t="shared" si="79"/>
        <v>72039.166499634448</v>
      </c>
      <c r="K558" s="70">
        <f t="shared" si="80"/>
        <v>244997.70070239081</v>
      </c>
    </row>
    <row r="559" spans="1:11">
      <c r="A559" s="2">
        <v>536</v>
      </c>
      <c r="B559" s="70">
        <f t="shared" si="73"/>
        <v>14540.908391070054</v>
      </c>
      <c r="C559" s="71">
        <v>444</v>
      </c>
      <c r="D559" s="95">
        <f t="shared" si="74"/>
        <v>7.3723041997729846E-2</v>
      </c>
      <c r="E559" s="131">
        <f t="shared" si="75"/>
        <v>62.389693496499262</v>
      </c>
      <c r="F559" s="129">
        <f t="shared" si="76"/>
        <v>5234.7270207852198</v>
      </c>
      <c r="G559" s="132">
        <f t="shared" si="72"/>
        <v>65.926216130244114</v>
      </c>
      <c r="H559" s="131">
        <f t="shared" si="77"/>
        <v>183.12837813956699</v>
      </c>
      <c r="I559" s="131">
        <f t="shared" si="78"/>
        <v>183.12837813956699</v>
      </c>
      <c r="J559" s="70">
        <f t="shared" si="79"/>
        <v>73827.64983791759</v>
      </c>
      <c r="K559" s="70">
        <f t="shared" si="80"/>
        <v>246786.18404067395</v>
      </c>
    </row>
    <row r="560" spans="1:11">
      <c r="A560" s="2">
        <v>537</v>
      </c>
      <c r="B560" s="70">
        <f t="shared" si="73"/>
        <v>14568.036951501155</v>
      </c>
      <c r="C560" s="71">
        <v>449</v>
      </c>
      <c r="D560" s="95">
        <f t="shared" si="74"/>
        <v>0.18430760499432464</v>
      </c>
      <c r="E560" s="131">
        <f t="shared" si="75"/>
        <v>123.34864924541195</v>
      </c>
      <c r="F560" s="129">
        <f t="shared" si="76"/>
        <v>5244.4933025404162</v>
      </c>
      <c r="G560" s="132">
        <f t="shared" si="72"/>
        <v>126.8851718791568</v>
      </c>
      <c r="H560" s="131">
        <f t="shared" si="77"/>
        <v>352.45881077543555</v>
      </c>
      <c r="I560" s="131">
        <f t="shared" si="78"/>
        <v>352.45881077543555</v>
      </c>
      <c r="J560" s="70">
        <f t="shared" si="79"/>
        <v>77269.861891051914</v>
      </c>
      <c r="K560" s="70">
        <f t="shared" si="80"/>
        <v>250228.39609380826</v>
      </c>
    </row>
    <row r="561" spans="1:11">
      <c r="A561" s="2">
        <v>538</v>
      </c>
      <c r="B561" s="70">
        <f t="shared" si="73"/>
        <v>14595.165511932257</v>
      </c>
      <c r="C561" s="71">
        <v>453</v>
      </c>
      <c r="D561" s="95">
        <f t="shared" si="74"/>
        <v>0.14744608399545969</v>
      </c>
      <c r="E561" s="131">
        <f t="shared" si="75"/>
        <v>135.39736662043583</v>
      </c>
      <c r="F561" s="129">
        <f t="shared" si="76"/>
        <v>5254.2595842956125</v>
      </c>
      <c r="G561" s="132">
        <f t="shared" si="72"/>
        <v>138.93388925418068</v>
      </c>
      <c r="H561" s="131">
        <f t="shared" si="77"/>
        <v>385.9274701505019</v>
      </c>
      <c r="I561" s="131">
        <f t="shared" si="78"/>
        <v>385.9274701505019</v>
      </c>
      <c r="J561" s="70">
        <f t="shared" si="79"/>
        <v>81038.938301611823</v>
      </c>
      <c r="K561" s="70">
        <f t="shared" si="80"/>
        <v>253997.47250436817</v>
      </c>
    </row>
    <row r="562" spans="1:11">
      <c r="A562" s="2">
        <v>539</v>
      </c>
      <c r="B562" s="70">
        <f t="shared" si="73"/>
        <v>14622.294072363356</v>
      </c>
      <c r="C562" s="71">
        <v>457</v>
      </c>
      <c r="D562" s="95">
        <f t="shared" si="74"/>
        <v>0.14744608399545969</v>
      </c>
      <c r="E562" s="131">
        <f t="shared" si="75"/>
        <v>141.42172530794778</v>
      </c>
      <c r="F562" s="129">
        <f t="shared" si="76"/>
        <v>5264.0258660508089</v>
      </c>
      <c r="G562" s="132">
        <f t="shared" si="72"/>
        <v>144.95824794169263</v>
      </c>
      <c r="H562" s="131">
        <f t="shared" si="77"/>
        <v>402.66179983803505</v>
      </c>
      <c r="I562" s="131">
        <f t="shared" si="78"/>
        <v>402.66179983803505</v>
      </c>
      <c r="J562" s="70">
        <f t="shared" si="79"/>
        <v>84971.44689088453</v>
      </c>
      <c r="K562" s="70">
        <f t="shared" si="80"/>
        <v>257929.98109364088</v>
      </c>
    </row>
    <row r="563" spans="1:11">
      <c r="A563" s="2">
        <v>540</v>
      </c>
      <c r="B563" s="70">
        <f t="shared" si="73"/>
        <v>14649.422632794458</v>
      </c>
      <c r="C563" s="71">
        <v>460</v>
      </c>
      <c r="D563" s="95">
        <f t="shared" si="74"/>
        <v>0.11058456299659478</v>
      </c>
      <c r="E563" s="131">
        <f t="shared" si="75"/>
        <v>126.00314415227128</v>
      </c>
      <c r="F563" s="129">
        <f t="shared" si="76"/>
        <v>5273.7921478060052</v>
      </c>
      <c r="G563" s="132">
        <f t="shared" si="72"/>
        <v>129.53966678601614</v>
      </c>
      <c r="H563" s="131">
        <f t="shared" si="77"/>
        <v>359.83240773893374</v>
      </c>
      <c r="I563" s="131">
        <f t="shared" si="78"/>
        <v>359.83240773893374</v>
      </c>
      <c r="J563" s="70">
        <f t="shared" si="79"/>
        <v>88485.671569513637</v>
      </c>
      <c r="K563" s="70">
        <f t="shared" si="80"/>
        <v>261444.20577226998</v>
      </c>
    </row>
    <row r="564" spans="1:11">
      <c r="A564" s="2">
        <v>541</v>
      </c>
      <c r="B564" s="70">
        <f t="shared" si="73"/>
        <v>14676.551193225559</v>
      </c>
      <c r="C564" s="71">
        <v>463</v>
      </c>
      <c r="D564" s="95">
        <f t="shared" si="74"/>
        <v>0.11058456299659478</v>
      </c>
      <c r="E564" s="131">
        <f t="shared" si="75"/>
        <v>118.29385357443303</v>
      </c>
      <c r="F564" s="129">
        <f t="shared" si="76"/>
        <v>5283.5584295612016</v>
      </c>
      <c r="G564" s="132">
        <f t="shared" si="72"/>
        <v>121.83037620817788</v>
      </c>
      <c r="H564" s="131">
        <f t="shared" si="77"/>
        <v>338.417711689383</v>
      </c>
      <c r="I564" s="131">
        <f t="shared" si="78"/>
        <v>338.417711689383</v>
      </c>
      <c r="J564" s="70">
        <f t="shared" si="79"/>
        <v>91790.754292820944</v>
      </c>
      <c r="K564" s="70">
        <f t="shared" si="80"/>
        <v>264749.28849557729</v>
      </c>
    </row>
    <row r="565" spans="1:11">
      <c r="A565" s="2">
        <v>542</v>
      </c>
      <c r="B565" s="70">
        <f t="shared" si="73"/>
        <v>14703.679753656659</v>
      </c>
      <c r="C565" s="71">
        <v>464</v>
      </c>
      <c r="D565" s="95">
        <f t="shared" si="74"/>
        <v>3.6861520998864923E-2</v>
      </c>
      <c r="E565" s="131">
        <f t="shared" si="75"/>
        <v>77.577687286648981</v>
      </c>
      <c r="F565" s="129">
        <f t="shared" si="76"/>
        <v>5293.324711316397</v>
      </c>
      <c r="G565" s="132">
        <f t="shared" si="72"/>
        <v>81.114209920393833</v>
      </c>
      <c r="H565" s="131">
        <f t="shared" si="77"/>
        <v>225.31724977887174</v>
      </c>
      <c r="I565" s="131">
        <f t="shared" si="78"/>
        <v>225.31724977887174</v>
      </c>
      <c r="J565" s="70">
        <f t="shared" si="79"/>
        <v>93991.266038467351</v>
      </c>
      <c r="K565" s="70">
        <f t="shared" si="80"/>
        <v>266949.80024122371</v>
      </c>
    </row>
    <row r="566" spans="1:11">
      <c r="A566" s="2">
        <v>543</v>
      </c>
      <c r="B566" s="70">
        <f t="shared" si="73"/>
        <v>14730.808314087761</v>
      </c>
      <c r="C566" s="71">
        <v>465</v>
      </c>
      <c r="D566" s="95">
        <f t="shared" si="74"/>
        <v>3.6861520998864923E-2</v>
      </c>
      <c r="E566" s="131">
        <f t="shared" si="75"/>
        <v>57.21960414275695</v>
      </c>
      <c r="F566" s="129">
        <f t="shared" si="76"/>
        <v>5303.0909930715943</v>
      </c>
      <c r="G566" s="132">
        <f t="shared" si="72"/>
        <v>60.756126776501809</v>
      </c>
      <c r="H566" s="131">
        <f t="shared" si="77"/>
        <v>168.76701882361613</v>
      </c>
      <c r="I566" s="131">
        <f t="shared" si="78"/>
        <v>168.76701882361613</v>
      </c>
      <c r="J566" s="70">
        <f t="shared" si="79"/>
        <v>95639.4922952833</v>
      </c>
      <c r="K566" s="70">
        <f t="shared" si="80"/>
        <v>268598.02649803966</v>
      </c>
    </row>
    <row r="567" spans="1:11">
      <c r="A567" s="2">
        <v>544</v>
      </c>
      <c r="B567" s="70">
        <f t="shared" si="73"/>
        <v>14757.93687451886</v>
      </c>
      <c r="C567" s="71">
        <v>467</v>
      </c>
      <c r="D567" s="95">
        <f t="shared" si="74"/>
        <v>7.3723041997729846E-2</v>
      </c>
      <c r="E567" s="131">
        <f t="shared" si="75"/>
        <v>65.4713230702434</v>
      </c>
      <c r="F567" s="129">
        <f t="shared" si="76"/>
        <v>5312.8572748267898</v>
      </c>
      <c r="G567" s="132">
        <f t="shared" si="72"/>
        <v>69.007845703988252</v>
      </c>
      <c r="H567" s="131">
        <f t="shared" si="77"/>
        <v>191.68846028885625</v>
      </c>
      <c r="I567" s="131">
        <f t="shared" si="78"/>
        <v>191.68846028885625</v>
      </c>
      <c r="J567" s="70">
        <f t="shared" si="79"/>
        <v>97511.575807684028</v>
      </c>
      <c r="K567" s="70">
        <f t="shared" si="80"/>
        <v>270470.1100104404</v>
      </c>
    </row>
    <row r="568" spans="1:11">
      <c r="A568" s="2">
        <v>545</v>
      </c>
      <c r="B568" s="70">
        <f t="shared" si="73"/>
        <v>14785.065434949962</v>
      </c>
      <c r="C568" s="71">
        <v>468</v>
      </c>
      <c r="D568" s="95">
        <f t="shared" si="74"/>
        <v>3.6861520998864923E-2</v>
      </c>
      <c r="E568" s="131">
        <f t="shared" si="75"/>
        <v>51.166422034554159</v>
      </c>
      <c r="F568" s="129">
        <f t="shared" si="76"/>
        <v>5322.6235565819861</v>
      </c>
      <c r="G568" s="132">
        <f t="shared" si="72"/>
        <v>54.702944668299018</v>
      </c>
      <c r="H568" s="131">
        <f t="shared" si="77"/>
        <v>151.95262407860838</v>
      </c>
      <c r="I568" s="131">
        <f t="shared" si="78"/>
        <v>151.95262407860838</v>
      </c>
      <c r="J568" s="70">
        <f t="shared" si="79"/>
        <v>98995.587947877139</v>
      </c>
      <c r="K568" s="70">
        <f t="shared" si="80"/>
        <v>271954.12215063354</v>
      </c>
    </row>
    <row r="569" spans="1:11">
      <c r="A569" s="2">
        <v>546</v>
      </c>
      <c r="B569" s="70">
        <f t="shared" si="73"/>
        <v>14812.193995381063</v>
      </c>
      <c r="C569" s="71">
        <v>468</v>
      </c>
      <c r="D569" s="95">
        <f t="shared" si="74"/>
        <v>0</v>
      </c>
      <c r="E569" s="131">
        <f t="shared" si="75"/>
        <v>25.58321101727708</v>
      </c>
      <c r="F569" s="129">
        <f t="shared" si="76"/>
        <v>5332.3898383371834</v>
      </c>
      <c r="G569" s="132">
        <f t="shared" si="72"/>
        <v>29.119733651021935</v>
      </c>
      <c r="H569" s="131">
        <f t="shared" si="77"/>
        <v>80.888149030616489</v>
      </c>
      <c r="I569" s="131">
        <f t="shared" si="78"/>
        <v>80.888149030616489</v>
      </c>
      <c r="J569" s="70">
        <f t="shared" si="79"/>
        <v>99785.564401966447</v>
      </c>
      <c r="K569" s="70">
        <f t="shared" si="80"/>
        <v>272744.09860472288</v>
      </c>
    </row>
    <row r="570" spans="1:11">
      <c r="A570" s="2">
        <v>547</v>
      </c>
      <c r="B570" s="70">
        <f t="shared" si="73"/>
        <v>14839.322555812163</v>
      </c>
      <c r="C570" s="71">
        <v>469</v>
      </c>
      <c r="D570" s="95">
        <f t="shared" si="74"/>
        <v>3.6861520998864923E-2</v>
      </c>
      <c r="E570" s="131">
        <f t="shared" si="75"/>
        <v>31.222366008071003</v>
      </c>
      <c r="F570" s="129">
        <f t="shared" si="76"/>
        <v>5342.1561200923788</v>
      </c>
      <c r="G570" s="132">
        <f t="shared" si="72"/>
        <v>34.758888641815858</v>
      </c>
      <c r="H570" s="131">
        <f t="shared" si="77"/>
        <v>96.552468449488487</v>
      </c>
      <c r="I570" s="131">
        <f t="shared" si="78"/>
        <v>96.552468449488487</v>
      </c>
      <c r="J570" s="70">
        <f t="shared" si="79"/>
        <v>100728.52301300385</v>
      </c>
      <c r="K570" s="70">
        <f t="shared" si="80"/>
        <v>273687.05721576029</v>
      </c>
    </row>
    <row r="571" spans="1:11">
      <c r="A571" s="2">
        <v>548</v>
      </c>
      <c r="B571" s="70">
        <f t="shared" si="73"/>
        <v>14866.451116243265</v>
      </c>
      <c r="C571" s="71">
        <v>469</v>
      </c>
      <c r="D571" s="95">
        <f t="shared" si="74"/>
        <v>0</v>
      </c>
      <c r="E571" s="131">
        <f t="shared" si="75"/>
        <v>15.611183004035501</v>
      </c>
      <c r="F571" s="129">
        <f t="shared" si="76"/>
        <v>5351.9224018475752</v>
      </c>
      <c r="G571" s="132">
        <f t="shared" si="72"/>
        <v>19.147705637780359</v>
      </c>
      <c r="H571" s="131">
        <f t="shared" si="77"/>
        <v>53.188071216056549</v>
      </c>
      <c r="I571" s="131">
        <f t="shared" si="78"/>
        <v>53.188071216056549</v>
      </c>
      <c r="J571" s="70">
        <f t="shared" si="79"/>
        <v>101247.97270251531</v>
      </c>
      <c r="K571" s="70">
        <f t="shared" si="80"/>
        <v>274206.50690527173</v>
      </c>
    </row>
    <row r="572" spans="1:11">
      <c r="A572" s="2">
        <v>549</v>
      </c>
      <c r="B572" s="70">
        <f t="shared" si="73"/>
        <v>14893.579676674366</v>
      </c>
      <c r="C572" s="71">
        <v>468</v>
      </c>
      <c r="D572" s="95">
        <f t="shared" si="74"/>
        <v>-3.6861520998864923E-2</v>
      </c>
      <c r="E572" s="131">
        <f t="shared" si="75"/>
        <v>-10.625168997414711</v>
      </c>
      <c r="F572" s="129">
        <f t="shared" si="76"/>
        <v>5361.6886836027716</v>
      </c>
      <c r="G572" s="132">
        <f t="shared" si="72"/>
        <v>-7.0886463636698558</v>
      </c>
      <c r="H572" s="131">
        <f t="shared" si="77"/>
        <v>-19.690684343527376</v>
      </c>
      <c r="I572" s="131">
        <f t="shared" si="78"/>
        <v>0</v>
      </c>
      <c r="J572" s="70">
        <f t="shared" si="79"/>
        <v>101055.66793126379</v>
      </c>
      <c r="K572" s="70">
        <f t="shared" si="80"/>
        <v>274206.50690527173</v>
      </c>
    </row>
    <row r="573" spans="1:11">
      <c r="A573" s="2">
        <v>550</v>
      </c>
      <c r="B573" s="70">
        <f t="shared" si="73"/>
        <v>14920.708237105466</v>
      </c>
      <c r="C573" s="71">
        <v>469</v>
      </c>
      <c r="D573" s="95">
        <f t="shared" si="74"/>
        <v>3.6861520998864923E-2</v>
      </c>
      <c r="E573" s="131">
        <f t="shared" si="75"/>
        <v>13.118176000725107</v>
      </c>
      <c r="F573" s="129">
        <f t="shared" si="76"/>
        <v>5371.4549653579679</v>
      </c>
      <c r="G573" s="132">
        <f t="shared" si="72"/>
        <v>16.654698634469963</v>
      </c>
      <c r="H573" s="131">
        <f t="shared" si="77"/>
        <v>46.263051762416559</v>
      </c>
      <c r="I573" s="131">
        <f t="shared" si="78"/>
        <v>46.263051762416559</v>
      </c>
      <c r="J573" s="70">
        <f t="shared" si="79"/>
        <v>101507.48592963078</v>
      </c>
      <c r="K573" s="70">
        <f t="shared" si="80"/>
        <v>274658.32490363874</v>
      </c>
    </row>
    <row r="574" spans="1:11">
      <c r="A574" s="2">
        <v>551</v>
      </c>
      <c r="B574" s="70">
        <f t="shared" si="73"/>
        <v>14947.836797536567</v>
      </c>
      <c r="C574" s="71">
        <v>470</v>
      </c>
      <c r="D574" s="95">
        <f t="shared" si="74"/>
        <v>3.6861520998864923E-2</v>
      </c>
      <c r="E574" s="131">
        <f t="shared" si="75"/>
        <v>24.989848499795016</v>
      </c>
      <c r="F574" s="129">
        <f t="shared" si="76"/>
        <v>5381.2212471131643</v>
      </c>
      <c r="G574" s="132">
        <f t="shared" si="72"/>
        <v>28.526371133539872</v>
      </c>
      <c r="H574" s="131">
        <f t="shared" si="77"/>
        <v>79.239919815388532</v>
      </c>
      <c r="I574" s="131">
        <f t="shared" si="78"/>
        <v>79.239919815388532</v>
      </c>
      <c r="J574" s="70">
        <f t="shared" si="79"/>
        <v>102281.36531280703</v>
      </c>
      <c r="K574" s="70">
        <f t="shared" si="80"/>
        <v>275432.20428681502</v>
      </c>
    </row>
    <row r="575" spans="1:11">
      <c r="A575" s="2">
        <v>552</v>
      </c>
      <c r="B575" s="70">
        <f t="shared" si="73"/>
        <v>14974.965357967669</v>
      </c>
      <c r="C575" s="71">
        <v>472</v>
      </c>
      <c r="D575" s="95">
        <f t="shared" si="74"/>
        <v>7.3723041997729846E-2</v>
      </c>
      <c r="E575" s="131">
        <f t="shared" si="75"/>
        <v>49.356445248762434</v>
      </c>
      <c r="F575" s="129">
        <f t="shared" si="76"/>
        <v>5390.9875288683606</v>
      </c>
      <c r="G575" s="132">
        <f t="shared" si="72"/>
        <v>52.892967882507293</v>
      </c>
      <c r="H575" s="131">
        <f t="shared" si="77"/>
        <v>146.92491078474248</v>
      </c>
      <c r="I575" s="131">
        <f t="shared" si="78"/>
        <v>146.92491078474248</v>
      </c>
      <c r="J575" s="70">
        <f t="shared" si="79"/>
        <v>103716.2753883879</v>
      </c>
      <c r="K575" s="70">
        <f t="shared" si="80"/>
        <v>276867.11436239589</v>
      </c>
    </row>
    <row r="576" spans="1:11">
      <c r="A576" s="2">
        <v>553</v>
      </c>
      <c r="B576" s="70">
        <f t="shared" si="73"/>
        <v>15002.093918398768</v>
      </c>
      <c r="C576" s="71">
        <v>473</v>
      </c>
      <c r="D576" s="95">
        <f t="shared" si="74"/>
        <v>3.6861520998864923E-2</v>
      </c>
      <c r="E576" s="131">
        <f t="shared" si="75"/>
        <v>43.10898312381368</v>
      </c>
      <c r="F576" s="129">
        <f t="shared" si="76"/>
        <v>5400.753810623557</v>
      </c>
      <c r="G576" s="132">
        <f t="shared" si="72"/>
        <v>46.645505757558539</v>
      </c>
      <c r="H576" s="131">
        <f t="shared" si="77"/>
        <v>129.5708493265515</v>
      </c>
      <c r="I576" s="131">
        <f t="shared" si="78"/>
        <v>129.5708493265515</v>
      </c>
      <c r="J576" s="70">
        <f t="shared" si="79"/>
        <v>104981.7008101711</v>
      </c>
      <c r="K576" s="70">
        <f t="shared" si="80"/>
        <v>278132.53978417907</v>
      </c>
    </row>
    <row r="577" spans="1:11">
      <c r="A577" s="2">
        <v>554</v>
      </c>
      <c r="B577" s="70">
        <f t="shared" si="73"/>
        <v>15029.22247882987</v>
      </c>
      <c r="C577" s="71">
        <v>475</v>
      </c>
      <c r="D577" s="95">
        <f t="shared" si="74"/>
        <v>7.3723041997729846E-2</v>
      </c>
      <c r="E577" s="131">
        <f t="shared" si="75"/>
        <v>58.416012560771762</v>
      </c>
      <c r="F577" s="129">
        <f t="shared" si="76"/>
        <v>5410.5200923787534</v>
      </c>
      <c r="G577" s="132">
        <f t="shared" si="72"/>
        <v>61.952535194516621</v>
      </c>
      <c r="H577" s="131">
        <f t="shared" si="77"/>
        <v>172.09037554032395</v>
      </c>
      <c r="I577" s="131">
        <f t="shared" si="78"/>
        <v>172.09037554032395</v>
      </c>
      <c r="J577" s="70">
        <f t="shared" si="79"/>
        <v>106662.38390505544</v>
      </c>
      <c r="K577" s="70">
        <f t="shared" si="80"/>
        <v>279813.2228790634</v>
      </c>
    </row>
    <row r="578" spans="1:11">
      <c r="A578" s="2">
        <v>555</v>
      </c>
      <c r="B578" s="70">
        <f t="shared" si="73"/>
        <v>15056.35103926097</v>
      </c>
      <c r="C578" s="71">
        <v>476</v>
      </c>
      <c r="D578" s="95">
        <f t="shared" si="74"/>
        <v>3.6861520998864923E-2</v>
      </c>
      <c r="E578" s="131">
        <f t="shared" si="75"/>
        <v>47.63876677981834</v>
      </c>
      <c r="F578" s="129">
        <f t="shared" si="76"/>
        <v>5420.2863741339488</v>
      </c>
      <c r="G578" s="132">
        <f t="shared" si="72"/>
        <v>51.175289413563199</v>
      </c>
      <c r="H578" s="131">
        <f t="shared" si="77"/>
        <v>142.1535817043422</v>
      </c>
      <c r="I578" s="131">
        <f t="shared" si="78"/>
        <v>142.1535817043422</v>
      </c>
      <c r="J578" s="70">
        <f t="shared" si="79"/>
        <v>108050.69583649037</v>
      </c>
      <c r="K578" s="70">
        <f t="shared" si="80"/>
        <v>281201.5348104983</v>
      </c>
    </row>
    <row r="579" spans="1:11">
      <c r="A579" s="2">
        <v>556</v>
      </c>
      <c r="B579" s="70">
        <f t="shared" si="73"/>
        <v>15083.479599692071</v>
      </c>
      <c r="C579" s="71">
        <v>480</v>
      </c>
      <c r="D579" s="95">
        <f t="shared" si="74"/>
        <v>0.14744608399545969</v>
      </c>
      <c r="E579" s="131">
        <f t="shared" si="75"/>
        <v>97.542425387639014</v>
      </c>
      <c r="F579" s="129">
        <f t="shared" si="76"/>
        <v>5430.0526558891461</v>
      </c>
      <c r="G579" s="132">
        <f t="shared" si="72"/>
        <v>101.07894802138387</v>
      </c>
      <c r="H579" s="131">
        <f t="shared" si="77"/>
        <v>280.77485561495519</v>
      </c>
      <c r="I579" s="131">
        <f t="shared" si="78"/>
        <v>280.77485561495519</v>
      </c>
      <c r="J579" s="70">
        <f t="shared" si="79"/>
        <v>110792.82218620059</v>
      </c>
      <c r="K579" s="70">
        <f t="shared" si="80"/>
        <v>283943.66116020852</v>
      </c>
    </row>
    <row r="580" spans="1:11">
      <c r="A580" s="2">
        <v>557</v>
      </c>
      <c r="B580" s="70">
        <f t="shared" si="73"/>
        <v>15110.608160123173</v>
      </c>
      <c r="C580" s="71">
        <v>482</v>
      </c>
      <c r="D580" s="95">
        <f t="shared" si="74"/>
        <v>7.3723041997729846E-2</v>
      </c>
      <c r="E580" s="131">
        <f t="shared" si="75"/>
        <v>85.63273369268444</v>
      </c>
      <c r="F580" s="129">
        <f t="shared" si="76"/>
        <v>5439.8189376443424</v>
      </c>
      <c r="G580" s="132">
        <f t="shared" si="72"/>
        <v>89.169256326429291</v>
      </c>
      <c r="H580" s="131">
        <f t="shared" si="77"/>
        <v>247.69237868452581</v>
      </c>
      <c r="I580" s="131">
        <f t="shared" si="78"/>
        <v>247.69237868452581</v>
      </c>
      <c r="J580" s="70">
        <f t="shared" si="79"/>
        <v>113211.85574504845</v>
      </c>
      <c r="K580" s="70">
        <f t="shared" si="80"/>
        <v>286362.69471905637</v>
      </c>
    </row>
    <row r="581" spans="1:11">
      <c r="A581" s="2">
        <v>558</v>
      </c>
      <c r="B581" s="70">
        <f t="shared" si="73"/>
        <v>15137.736720554272</v>
      </c>
      <c r="C581" s="71">
        <v>484</v>
      </c>
      <c r="D581" s="95">
        <f t="shared" si="74"/>
        <v>7.3723041997729846E-2</v>
      </c>
      <c r="E581" s="131">
        <f t="shared" si="75"/>
        <v>79.677887845207152</v>
      </c>
      <c r="F581" s="129">
        <f t="shared" si="76"/>
        <v>5449.5852193995379</v>
      </c>
      <c r="G581" s="132">
        <f t="shared" si="72"/>
        <v>83.214410478952004</v>
      </c>
      <c r="H581" s="131">
        <f t="shared" si="77"/>
        <v>231.15114021931112</v>
      </c>
      <c r="I581" s="131">
        <f t="shared" si="78"/>
        <v>231.15114021931112</v>
      </c>
      <c r="J581" s="70">
        <f t="shared" si="79"/>
        <v>115469.34290846513</v>
      </c>
      <c r="K581" s="70">
        <f t="shared" si="80"/>
        <v>288620.18188247306</v>
      </c>
    </row>
    <row r="582" spans="1:11">
      <c r="A582" s="2">
        <v>559</v>
      </c>
      <c r="B582" s="70">
        <f t="shared" si="73"/>
        <v>15164.865280985374</v>
      </c>
      <c r="C582" s="71">
        <v>487</v>
      </c>
      <c r="D582" s="95">
        <f t="shared" si="74"/>
        <v>0.11058456299659478</v>
      </c>
      <c r="E582" s="131">
        <f t="shared" si="75"/>
        <v>95.131225420900961</v>
      </c>
      <c r="F582" s="129">
        <f t="shared" si="76"/>
        <v>5459.3515011547352</v>
      </c>
      <c r="G582" s="132">
        <f t="shared" si="72"/>
        <v>98.667748054645813</v>
      </c>
      <c r="H582" s="131">
        <f t="shared" si="77"/>
        <v>274.07707792957171</v>
      </c>
      <c r="I582" s="131">
        <f t="shared" si="78"/>
        <v>274.07707792957171</v>
      </c>
      <c r="J582" s="70">
        <f t="shared" si="79"/>
        <v>118146.05687416621</v>
      </c>
      <c r="K582" s="70">
        <f t="shared" si="80"/>
        <v>291296.89584817417</v>
      </c>
    </row>
    <row r="583" spans="1:11">
      <c r="A583" s="2">
        <v>560</v>
      </c>
      <c r="B583" s="70">
        <f t="shared" si="73"/>
        <v>15191.993841416475</v>
      </c>
      <c r="C583" s="71">
        <v>493</v>
      </c>
      <c r="D583" s="95">
        <f t="shared" si="74"/>
        <v>0.22116912599318955</v>
      </c>
      <c r="E583" s="131">
        <f t="shared" si="75"/>
        <v>158.15017570704526</v>
      </c>
      <c r="F583" s="129">
        <f t="shared" si="76"/>
        <v>5469.1177829099315</v>
      </c>
      <c r="G583" s="132">
        <f t="shared" si="72"/>
        <v>161.68669834079012</v>
      </c>
      <c r="H583" s="131">
        <f t="shared" si="77"/>
        <v>449.12971761330584</v>
      </c>
      <c r="I583" s="131">
        <f t="shared" si="78"/>
        <v>449.12971761330584</v>
      </c>
      <c r="J583" s="70">
        <f t="shared" si="79"/>
        <v>122532.38424100951</v>
      </c>
      <c r="K583" s="70">
        <f t="shared" si="80"/>
        <v>295683.22321501747</v>
      </c>
    </row>
    <row r="584" spans="1:11">
      <c r="A584" s="2">
        <v>561</v>
      </c>
      <c r="B584" s="70">
        <f t="shared" si="73"/>
        <v>15219.122401847575</v>
      </c>
      <c r="C584" s="71">
        <v>495</v>
      </c>
      <c r="D584" s="95">
        <f t="shared" si="74"/>
        <v>7.3723041997729846E-2</v>
      </c>
      <c r="E584" s="131">
        <f t="shared" si="75"/>
        <v>115.93660885238756</v>
      </c>
      <c r="F584" s="129">
        <f t="shared" si="76"/>
        <v>5478.884064665127</v>
      </c>
      <c r="G584" s="132">
        <f t="shared" si="72"/>
        <v>119.47313148613242</v>
      </c>
      <c r="H584" s="131">
        <f t="shared" si="77"/>
        <v>331.86980968370113</v>
      </c>
      <c r="I584" s="131">
        <f t="shared" si="78"/>
        <v>331.86980968370113</v>
      </c>
      <c r="J584" s="70">
        <f t="shared" si="79"/>
        <v>125773.51830842391</v>
      </c>
      <c r="K584" s="70">
        <f t="shared" si="80"/>
        <v>298924.35728243185</v>
      </c>
    </row>
    <row r="585" spans="1:11">
      <c r="A585" s="2">
        <v>562</v>
      </c>
      <c r="B585" s="70">
        <f t="shared" si="73"/>
        <v>15246.250962278677</v>
      </c>
      <c r="C585" s="71">
        <v>498</v>
      </c>
      <c r="D585" s="95">
        <f t="shared" si="74"/>
        <v>0.11058456299659478</v>
      </c>
      <c r="E585" s="131">
        <f t="shared" si="75"/>
        <v>113.26058592449117</v>
      </c>
      <c r="F585" s="129">
        <f t="shared" si="76"/>
        <v>5488.6503464203233</v>
      </c>
      <c r="G585" s="132">
        <f t="shared" si="72"/>
        <v>116.79710855823602</v>
      </c>
      <c r="H585" s="131">
        <f t="shared" si="77"/>
        <v>324.43641266176672</v>
      </c>
      <c r="I585" s="131">
        <f t="shared" si="78"/>
        <v>324.43641266176672</v>
      </c>
      <c r="J585" s="70">
        <f t="shared" si="79"/>
        <v>128942.05572612386</v>
      </c>
      <c r="K585" s="70">
        <f t="shared" si="80"/>
        <v>302092.89470013179</v>
      </c>
    </row>
    <row r="586" spans="1:11">
      <c r="A586" s="2">
        <v>563</v>
      </c>
      <c r="B586" s="70">
        <f t="shared" si="73"/>
        <v>15273.379522709778</v>
      </c>
      <c r="C586" s="71">
        <v>500</v>
      </c>
      <c r="D586" s="95">
        <f t="shared" si="74"/>
        <v>7.3723041997729846E-2</v>
      </c>
      <c r="E586" s="131">
        <f t="shared" si="75"/>
        <v>93.491813961110509</v>
      </c>
      <c r="F586" s="129">
        <f t="shared" si="76"/>
        <v>5498.4166281755206</v>
      </c>
      <c r="G586" s="132">
        <f t="shared" si="72"/>
        <v>97.028336594855361</v>
      </c>
      <c r="H586" s="131">
        <f t="shared" si="77"/>
        <v>269.52315720793155</v>
      </c>
      <c r="I586" s="131">
        <f t="shared" si="78"/>
        <v>269.52315720793155</v>
      </c>
      <c r="J586" s="70">
        <f t="shared" si="79"/>
        <v>131574.29481896659</v>
      </c>
      <c r="K586" s="70">
        <f t="shared" si="80"/>
        <v>304725.13379297452</v>
      </c>
    </row>
    <row r="587" spans="1:11">
      <c r="A587" s="2">
        <v>564</v>
      </c>
      <c r="B587" s="70">
        <f t="shared" si="73"/>
        <v>15300.508083140878</v>
      </c>
      <c r="C587" s="71">
        <v>504</v>
      </c>
      <c r="D587" s="95">
        <f t="shared" si="74"/>
        <v>0.14744608399545969</v>
      </c>
      <c r="E587" s="131">
        <f t="shared" si="75"/>
        <v>120.46894897828511</v>
      </c>
      <c r="F587" s="129">
        <f t="shared" si="76"/>
        <v>5508.1829099307161</v>
      </c>
      <c r="G587" s="132">
        <f t="shared" si="72"/>
        <v>124.00547161202996</v>
      </c>
      <c r="H587" s="131">
        <f t="shared" si="77"/>
        <v>344.4596433667499</v>
      </c>
      <c r="I587" s="131">
        <f t="shared" si="78"/>
        <v>344.4596433667499</v>
      </c>
      <c r="J587" s="70">
        <f t="shared" si="79"/>
        <v>134938.3847493807</v>
      </c>
      <c r="K587" s="70">
        <f t="shared" si="80"/>
        <v>308089.22372338863</v>
      </c>
    </row>
    <row r="588" spans="1:11">
      <c r="A588" s="2">
        <v>565</v>
      </c>
      <c r="B588" s="70">
        <f t="shared" si="73"/>
        <v>15327.636643571979</v>
      </c>
      <c r="C588" s="71">
        <v>506</v>
      </c>
      <c r="D588" s="95">
        <f t="shared" si="74"/>
        <v>7.3723041997729846E-2</v>
      </c>
      <c r="E588" s="131">
        <f t="shared" si="75"/>
        <v>97.095995488007475</v>
      </c>
      <c r="F588" s="129">
        <f t="shared" si="76"/>
        <v>5517.9491916859124</v>
      </c>
      <c r="G588" s="132">
        <f t="shared" si="72"/>
        <v>100.63251812175233</v>
      </c>
      <c r="H588" s="131">
        <f t="shared" si="77"/>
        <v>279.53477256042311</v>
      </c>
      <c r="I588" s="131">
        <f t="shared" si="78"/>
        <v>279.53477256042311</v>
      </c>
      <c r="J588" s="70">
        <f t="shared" si="79"/>
        <v>137668.40009858052</v>
      </c>
      <c r="K588" s="70">
        <f t="shared" si="80"/>
        <v>310819.23907258845</v>
      </c>
    </row>
    <row r="589" spans="1:11">
      <c r="A589" s="2">
        <v>566</v>
      </c>
      <c r="B589" s="70">
        <f t="shared" si="73"/>
        <v>15354.765204003079</v>
      </c>
      <c r="C589" s="71">
        <v>509</v>
      </c>
      <c r="D589" s="95">
        <f t="shared" si="74"/>
        <v>0.11058456299659478</v>
      </c>
      <c r="E589" s="131">
        <f t="shared" si="75"/>
        <v>103.84027924230112</v>
      </c>
      <c r="F589" s="129">
        <f t="shared" si="76"/>
        <v>5527.7154734411088</v>
      </c>
      <c r="G589" s="132">
        <f t="shared" si="72"/>
        <v>107.37680187604597</v>
      </c>
      <c r="H589" s="131">
        <f t="shared" si="77"/>
        <v>298.26889410012768</v>
      </c>
      <c r="I589" s="131">
        <f t="shared" si="78"/>
        <v>298.26889410012768</v>
      </c>
      <c r="J589" s="70">
        <f t="shared" si="79"/>
        <v>140581.37815717317</v>
      </c>
      <c r="K589" s="70">
        <f t="shared" si="80"/>
        <v>313732.2171311811</v>
      </c>
    </row>
    <row r="590" spans="1:11">
      <c r="A590" s="2">
        <v>567</v>
      </c>
      <c r="B590" s="70">
        <f t="shared" si="73"/>
        <v>15381.89376443418</v>
      </c>
      <c r="C590" s="71">
        <v>511</v>
      </c>
      <c r="D590" s="95">
        <f t="shared" si="74"/>
        <v>7.3723041997729846E-2</v>
      </c>
      <c r="E590" s="131">
        <f t="shared" si="75"/>
        <v>88.781660620015487</v>
      </c>
      <c r="F590" s="129">
        <f t="shared" si="76"/>
        <v>5537.4817551963051</v>
      </c>
      <c r="G590" s="132">
        <f t="shared" si="72"/>
        <v>92.318183253760338</v>
      </c>
      <c r="H590" s="131">
        <f t="shared" si="77"/>
        <v>256.43939792711205</v>
      </c>
      <c r="I590" s="131">
        <f t="shared" si="78"/>
        <v>256.43939792711205</v>
      </c>
      <c r="J590" s="70">
        <f t="shared" si="79"/>
        <v>143085.83757046226</v>
      </c>
      <c r="K590" s="70">
        <f t="shared" si="80"/>
        <v>316236.67654447019</v>
      </c>
    </row>
    <row r="591" spans="1:11">
      <c r="A591" s="2">
        <v>568</v>
      </c>
      <c r="B591" s="70">
        <f t="shared" si="73"/>
        <v>15409.022324865282</v>
      </c>
      <c r="C591" s="71">
        <v>513</v>
      </c>
      <c r="D591" s="95">
        <f t="shared" si="74"/>
        <v>7.3723041997729846E-2</v>
      </c>
      <c r="E591" s="131">
        <f t="shared" si="75"/>
        <v>81.252351308872676</v>
      </c>
      <c r="F591" s="129">
        <f t="shared" si="76"/>
        <v>5547.2480369515015</v>
      </c>
      <c r="G591" s="132">
        <f t="shared" si="72"/>
        <v>84.788873942617528</v>
      </c>
      <c r="H591" s="131">
        <f t="shared" si="77"/>
        <v>235.52464984060424</v>
      </c>
      <c r="I591" s="131">
        <f t="shared" si="78"/>
        <v>235.52464984060424</v>
      </c>
      <c r="J591" s="70">
        <f t="shared" si="79"/>
        <v>145386.03766109954</v>
      </c>
      <c r="K591" s="70">
        <f t="shared" si="80"/>
        <v>318536.8766351075</v>
      </c>
    </row>
    <row r="592" spans="1:11">
      <c r="A592" s="2">
        <v>569</v>
      </c>
      <c r="B592" s="70">
        <f t="shared" si="73"/>
        <v>15436.150885296382</v>
      </c>
      <c r="C592" s="71">
        <v>514</v>
      </c>
      <c r="D592" s="95">
        <f t="shared" si="74"/>
        <v>3.6861520998864923E-2</v>
      </c>
      <c r="E592" s="131">
        <f t="shared" si="75"/>
        <v>59.056936153868804</v>
      </c>
      <c r="F592" s="129">
        <f t="shared" si="76"/>
        <v>5557.0143187066978</v>
      </c>
      <c r="G592" s="132">
        <f t="shared" si="72"/>
        <v>62.593458787613663</v>
      </c>
      <c r="H592" s="131">
        <f t="shared" si="77"/>
        <v>173.87071885448239</v>
      </c>
      <c r="I592" s="131">
        <f t="shared" si="78"/>
        <v>173.87071885448239</v>
      </c>
      <c r="J592" s="70">
        <f t="shared" si="79"/>
        <v>147084.10809041094</v>
      </c>
      <c r="K592" s="70">
        <f t="shared" si="80"/>
        <v>320234.94706441893</v>
      </c>
    </row>
    <row r="593" spans="1:11">
      <c r="A593" s="2">
        <v>570</v>
      </c>
      <c r="B593" s="70">
        <f t="shared" si="73"/>
        <v>15463.279445727483</v>
      </c>
      <c r="C593" s="71">
        <v>515</v>
      </c>
      <c r="D593" s="95">
        <f t="shared" si="74"/>
        <v>3.6861520998864923E-2</v>
      </c>
      <c r="E593" s="131">
        <f t="shared" si="75"/>
        <v>47.959228576366868</v>
      </c>
      <c r="F593" s="129">
        <f t="shared" si="76"/>
        <v>5566.7806004618942</v>
      </c>
      <c r="G593" s="132">
        <f t="shared" si="72"/>
        <v>51.495751210111727</v>
      </c>
      <c r="H593" s="131">
        <f t="shared" si="77"/>
        <v>143.04375336142147</v>
      </c>
      <c r="I593" s="131">
        <f t="shared" si="78"/>
        <v>143.04375336142147</v>
      </c>
      <c r="J593" s="70">
        <f t="shared" si="79"/>
        <v>148481.11368905939</v>
      </c>
      <c r="K593" s="70">
        <f t="shared" si="80"/>
        <v>321631.95266306738</v>
      </c>
    </row>
    <row r="594" spans="1:11">
      <c r="A594" s="2">
        <v>571</v>
      </c>
      <c r="B594" s="70">
        <f t="shared" si="73"/>
        <v>15490.408006158585</v>
      </c>
      <c r="C594" s="71">
        <v>516</v>
      </c>
      <c r="D594" s="95">
        <f t="shared" si="74"/>
        <v>3.6861520998864923E-2</v>
      </c>
      <c r="E594" s="131">
        <f t="shared" si="75"/>
        <v>42.410374787615893</v>
      </c>
      <c r="F594" s="129">
        <f t="shared" si="76"/>
        <v>5576.5468822170906</v>
      </c>
      <c r="G594" s="132">
        <f t="shared" si="72"/>
        <v>45.946897421360752</v>
      </c>
      <c r="H594" s="131">
        <f t="shared" si="77"/>
        <v>127.63027061489097</v>
      </c>
      <c r="I594" s="131">
        <f t="shared" si="78"/>
        <v>127.63027061489097</v>
      </c>
      <c r="J594" s="70">
        <f t="shared" si="79"/>
        <v>149727.58687237636</v>
      </c>
      <c r="K594" s="70">
        <f t="shared" si="80"/>
        <v>322878.42584638437</v>
      </c>
    </row>
    <row r="595" spans="1:11">
      <c r="A595" s="2">
        <v>572</v>
      </c>
      <c r="B595" s="70">
        <f t="shared" si="73"/>
        <v>15517.536566589684</v>
      </c>
      <c r="C595" s="71">
        <v>517</v>
      </c>
      <c r="D595" s="95">
        <f t="shared" si="74"/>
        <v>3.6861520998864923E-2</v>
      </c>
      <c r="E595" s="131">
        <f t="shared" si="75"/>
        <v>39.635947893240413</v>
      </c>
      <c r="F595" s="129">
        <f t="shared" si="76"/>
        <v>5586.3131639722869</v>
      </c>
      <c r="G595" s="132">
        <f t="shared" si="72"/>
        <v>43.172470526985272</v>
      </c>
      <c r="H595" s="131">
        <f t="shared" si="77"/>
        <v>119.92352924162576</v>
      </c>
      <c r="I595" s="131">
        <f t="shared" si="78"/>
        <v>119.92352924162576</v>
      </c>
      <c r="J595" s="70">
        <f t="shared" si="79"/>
        <v>150898.79384802759</v>
      </c>
      <c r="K595" s="70">
        <f t="shared" si="80"/>
        <v>324049.63282203564</v>
      </c>
    </row>
    <row r="596" spans="1:11">
      <c r="A596" s="2">
        <v>573</v>
      </c>
      <c r="B596" s="70">
        <f t="shared" si="73"/>
        <v>15544.665127020786</v>
      </c>
      <c r="C596" s="71">
        <v>519</v>
      </c>
      <c r="D596" s="95">
        <f t="shared" si="74"/>
        <v>7.3723041997729846E-2</v>
      </c>
      <c r="E596" s="131">
        <f t="shared" si="75"/>
        <v>56.679494945485132</v>
      </c>
      <c r="F596" s="129">
        <f t="shared" si="76"/>
        <v>5596.0794457274833</v>
      </c>
      <c r="G596" s="132">
        <f t="shared" si="72"/>
        <v>60.216017579229991</v>
      </c>
      <c r="H596" s="131">
        <f t="shared" si="77"/>
        <v>167.26671549786107</v>
      </c>
      <c r="I596" s="131">
        <f t="shared" si="78"/>
        <v>167.26671549786107</v>
      </c>
      <c r="J596" s="70">
        <f t="shared" si="79"/>
        <v>152532.36771984596</v>
      </c>
      <c r="K596" s="70">
        <f t="shared" si="80"/>
        <v>325683.20669385401</v>
      </c>
    </row>
    <row r="597" spans="1:11">
      <c r="A597" s="2">
        <v>574</v>
      </c>
      <c r="B597" s="70">
        <f t="shared" si="73"/>
        <v>15571.793687451887</v>
      </c>
      <c r="C597" s="71">
        <v>520</v>
      </c>
      <c r="D597" s="95">
        <f t="shared" si="74"/>
        <v>3.6861520998864923E-2</v>
      </c>
      <c r="E597" s="131">
        <f t="shared" si="75"/>
        <v>46.770507972175025</v>
      </c>
      <c r="F597" s="129">
        <f t="shared" si="76"/>
        <v>5605.8457274826796</v>
      </c>
      <c r="G597" s="132">
        <f t="shared" si="72"/>
        <v>50.307030605919884</v>
      </c>
      <c r="H597" s="131">
        <f t="shared" si="77"/>
        <v>139.74175168311078</v>
      </c>
      <c r="I597" s="131">
        <f t="shared" si="78"/>
        <v>139.74175168311078</v>
      </c>
      <c r="J597" s="70">
        <f t="shared" si="79"/>
        <v>153897.12503974789</v>
      </c>
      <c r="K597" s="70">
        <f t="shared" si="80"/>
        <v>327047.96401375596</v>
      </c>
    </row>
    <row r="598" spans="1:11">
      <c r="A598" s="2">
        <v>575</v>
      </c>
      <c r="B598" s="70">
        <f t="shared" si="73"/>
        <v>15598.922247882987</v>
      </c>
      <c r="C598" s="71">
        <v>521</v>
      </c>
      <c r="D598" s="95">
        <f t="shared" si="74"/>
        <v>3.6861520998864923E-2</v>
      </c>
      <c r="E598" s="131">
        <f t="shared" si="75"/>
        <v>41.816014485519972</v>
      </c>
      <c r="F598" s="129">
        <f t="shared" si="76"/>
        <v>5615.6120092378751</v>
      </c>
      <c r="G598" s="132">
        <f t="shared" si="72"/>
        <v>45.352537119264831</v>
      </c>
      <c r="H598" s="131">
        <f t="shared" si="77"/>
        <v>125.97926977573563</v>
      </c>
      <c r="I598" s="131">
        <f t="shared" si="78"/>
        <v>125.97926977573563</v>
      </c>
      <c r="J598" s="70">
        <f t="shared" si="79"/>
        <v>155127.4740836916</v>
      </c>
      <c r="K598" s="70">
        <f t="shared" si="80"/>
        <v>328278.31305769971</v>
      </c>
    </row>
    <row r="599" spans="1:11">
      <c r="A599" s="2">
        <v>576</v>
      </c>
      <c r="B599" s="70">
        <f t="shared" si="73"/>
        <v>15626.050808314088</v>
      </c>
      <c r="C599" s="71">
        <v>522</v>
      </c>
      <c r="D599" s="95">
        <f t="shared" si="74"/>
        <v>3.6861520998864923E-2</v>
      </c>
      <c r="E599" s="131">
        <f t="shared" si="75"/>
        <v>39.338767742192445</v>
      </c>
      <c r="F599" s="129">
        <f t="shared" si="76"/>
        <v>5625.3782909930724</v>
      </c>
      <c r="G599" s="132">
        <f t="shared" ref="G599:G662" si="81">E599+$I$14</f>
        <v>42.875290375937304</v>
      </c>
      <c r="H599" s="131">
        <f t="shared" si="77"/>
        <v>119.09802882204806</v>
      </c>
      <c r="I599" s="131">
        <f t="shared" si="78"/>
        <v>119.09802882204806</v>
      </c>
      <c r="J599" s="70">
        <f t="shared" si="79"/>
        <v>156290.61898965621</v>
      </c>
      <c r="K599" s="70">
        <f t="shared" si="80"/>
        <v>329441.45796366432</v>
      </c>
    </row>
    <row r="600" spans="1:11">
      <c r="A600" s="2">
        <v>577</v>
      </c>
      <c r="B600" s="70">
        <f t="shared" ref="B600:B663" si="82">A600*$D$3</f>
        <v>15653.17936874519</v>
      </c>
      <c r="C600" s="71">
        <v>524</v>
      </c>
      <c r="D600" s="95">
        <f t="shared" ref="D600:D663" si="83">(C600-C599)/$D$3</f>
        <v>7.3723041997729846E-2</v>
      </c>
      <c r="E600" s="131">
        <f t="shared" ref="E600:E663" si="84">($M$3*$M$2*D600+E599)/2</f>
        <v>56.530904869961148</v>
      </c>
      <c r="F600" s="129">
        <f t="shared" ref="F600:F663" si="85">B600/$D$13</f>
        <v>5635.1445727482687</v>
      </c>
      <c r="G600" s="132">
        <f t="shared" si="81"/>
        <v>60.067427503706007</v>
      </c>
      <c r="H600" s="131">
        <f t="shared" ref="H600:H663" si="86">G600*$D$13</f>
        <v>166.85396528807223</v>
      </c>
      <c r="I600" s="131">
        <f t="shared" ref="I600:I663" si="87">IF(H600&gt;0,H600,0)</f>
        <v>166.85396528807223</v>
      </c>
      <c r="J600" s="70">
        <f t="shared" ref="J600:J663" si="88">H600*$D$14+J599</f>
        <v>157920.16182663126</v>
      </c>
      <c r="K600" s="70">
        <f t="shared" ref="K600:K663" si="89">I600*$D$14+K599</f>
        <v>331071.00080063939</v>
      </c>
    </row>
    <row r="601" spans="1:11">
      <c r="A601" s="2">
        <v>578</v>
      </c>
      <c r="B601" s="70">
        <f t="shared" si="82"/>
        <v>15680.30792917629</v>
      </c>
      <c r="C601" s="71">
        <v>527</v>
      </c>
      <c r="D601" s="95">
        <f t="shared" si="83"/>
        <v>0.11058456299659478</v>
      </c>
      <c r="E601" s="131">
        <f t="shared" si="84"/>
        <v>83.557733933277959</v>
      </c>
      <c r="F601" s="129">
        <f t="shared" si="85"/>
        <v>5644.9108545034642</v>
      </c>
      <c r="G601" s="132">
        <f t="shared" si="81"/>
        <v>87.094256567022811</v>
      </c>
      <c r="H601" s="131">
        <f t="shared" si="86"/>
        <v>241.92849046395224</v>
      </c>
      <c r="I601" s="131">
        <f t="shared" si="87"/>
        <v>241.92849046395224</v>
      </c>
      <c r="J601" s="70">
        <f t="shared" si="88"/>
        <v>160282.90362911153</v>
      </c>
      <c r="K601" s="70">
        <f t="shared" si="89"/>
        <v>333433.7426031197</v>
      </c>
    </row>
    <row r="602" spans="1:11">
      <c r="A602" s="2">
        <v>579</v>
      </c>
      <c r="B602" s="70">
        <f t="shared" si="82"/>
        <v>15707.436489607391</v>
      </c>
      <c r="C602" s="71">
        <v>533</v>
      </c>
      <c r="D602" s="95">
        <f t="shared" si="83"/>
        <v>0.22116912599318955</v>
      </c>
      <c r="E602" s="131">
        <f t="shared" si="84"/>
        <v>152.36342996323376</v>
      </c>
      <c r="F602" s="129">
        <f t="shared" si="85"/>
        <v>5654.6771362586614</v>
      </c>
      <c r="G602" s="132">
        <f t="shared" si="81"/>
        <v>155.89995259697861</v>
      </c>
      <c r="H602" s="131">
        <f t="shared" si="86"/>
        <v>433.05542388049611</v>
      </c>
      <c r="I602" s="131">
        <f t="shared" si="87"/>
        <v>433.05542388049611</v>
      </c>
      <c r="J602" s="70">
        <f t="shared" si="88"/>
        <v>164512.24491434442</v>
      </c>
      <c r="K602" s="70">
        <f t="shared" si="89"/>
        <v>337663.08388835262</v>
      </c>
    </row>
    <row r="603" spans="1:11">
      <c r="A603" s="2">
        <v>580</v>
      </c>
      <c r="B603" s="70">
        <f t="shared" si="82"/>
        <v>15734.565050038491</v>
      </c>
      <c r="C603" s="71">
        <v>535</v>
      </c>
      <c r="D603" s="95">
        <f t="shared" si="83"/>
        <v>7.3723041997729846E-2</v>
      </c>
      <c r="E603" s="131">
        <f t="shared" si="84"/>
        <v>113.0432359804818</v>
      </c>
      <c r="F603" s="129">
        <f t="shared" si="85"/>
        <v>5664.4434180138569</v>
      </c>
      <c r="G603" s="132">
        <f t="shared" si="81"/>
        <v>116.57975861422665</v>
      </c>
      <c r="H603" s="131">
        <f t="shared" si="86"/>
        <v>323.83266281729624</v>
      </c>
      <c r="I603" s="131">
        <f t="shared" si="87"/>
        <v>323.83266281729624</v>
      </c>
      <c r="J603" s="70">
        <f t="shared" si="88"/>
        <v>167674.88594095362</v>
      </c>
      <c r="K603" s="70">
        <f t="shared" si="89"/>
        <v>340825.72491496179</v>
      </c>
    </row>
    <row r="604" spans="1:11">
      <c r="A604" s="2">
        <v>581</v>
      </c>
      <c r="B604" s="70">
        <f t="shared" si="82"/>
        <v>15761.693610469592</v>
      </c>
      <c r="C604" s="71">
        <v>539</v>
      </c>
      <c r="D604" s="95">
        <f t="shared" si="83"/>
        <v>0.14744608399545969</v>
      </c>
      <c r="E604" s="131">
        <f t="shared" si="84"/>
        <v>130.24465998797075</v>
      </c>
      <c r="F604" s="129">
        <f t="shared" si="85"/>
        <v>5674.2096997690533</v>
      </c>
      <c r="G604" s="132">
        <f t="shared" si="81"/>
        <v>133.7811826217156</v>
      </c>
      <c r="H604" s="131">
        <f t="shared" si="86"/>
        <v>371.61439617143219</v>
      </c>
      <c r="I604" s="131">
        <f t="shared" si="87"/>
        <v>371.61439617143219</v>
      </c>
      <c r="J604" s="70">
        <f t="shared" si="88"/>
        <v>171304.17683825098</v>
      </c>
      <c r="K604" s="70">
        <f t="shared" si="89"/>
        <v>344455.01581225911</v>
      </c>
    </row>
    <row r="605" spans="1:11">
      <c r="A605" s="2">
        <v>582</v>
      </c>
      <c r="B605" s="70">
        <f t="shared" si="82"/>
        <v>15788.822170900694</v>
      </c>
      <c r="C605" s="71">
        <v>543</v>
      </c>
      <c r="D605" s="95">
        <f t="shared" si="83"/>
        <v>0.14744608399545969</v>
      </c>
      <c r="E605" s="131">
        <f t="shared" si="84"/>
        <v>138.84537199171524</v>
      </c>
      <c r="F605" s="129">
        <f t="shared" si="85"/>
        <v>5683.9759815242496</v>
      </c>
      <c r="G605" s="132">
        <f t="shared" si="81"/>
        <v>142.38189462546009</v>
      </c>
      <c r="H605" s="131">
        <f t="shared" si="86"/>
        <v>395.50526284850025</v>
      </c>
      <c r="I605" s="131">
        <f t="shared" si="87"/>
        <v>395.50526284850025</v>
      </c>
      <c r="J605" s="70">
        <f t="shared" si="88"/>
        <v>175166.79267089241</v>
      </c>
      <c r="K605" s="70">
        <f t="shared" si="89"/>
        <v>348317.63164490054</v>
      </c>
    </row>
    <row r="606" spans="1:11">
      <c r="A606" s="2">
        <v>583</v>
      </c>
      <c r="B606" s="70">
        <f t="shared" si="82"/>
        <v>15815.950731331794</v>
      </c>
      <c r="C606" s="71">
        <v>545</v>
      </c>
      <c r="D606" s="95">
        <f t="shared" si="83"/>
        <v>7.3723041997729846E-2</v>
      </c>
      <c r="E606" s="131">
        <f t="shared" si="84"/>
        <v>106.28420699472255</v>
      </c>
      <c r="F606" s="129">
        <f t="shared" si="85"/>
        <v>5693.742263279446</v>
      </c>
      <c r="G606" s="132">
        <f t="shared" si="81"/>
        <v>109.8207296284674</v>
      </c>
      <c r="H606" s="131">
        <f t="shared" si="86"/>
        <v>305.05758230129834</v>
      </c>
      <c r="I606" s="131">
        <f t="shared" si="87"/>
        <v>305.05758230129834</v>
      </c>
      <c r="J606" s="70">
        <f t="shared" si="88"/>
        <v>178146.07097120586</v>
      </c>
      <c r="K606" s="70">
        <f t="shared" si="89"/>
        <v>351296.90994521399</v>
      </c>
    </row>
    <row r="607" spans="1:11">
      <c r="A607" s="2">
        <v>584</v>
      </c>
      <c r="B607" s="70">
        <f t="shared" si="82"/>
        <v>15843.079291762895</v>
      </c>
      <c r="C607" s="71">
        <v>548</v>
      </c>
      <c r="D607" s="95">
        <f t="shared" si="83"/>
        <v>0.11058456299659478</v>
      </c>
      <c r="E607" s="131">
        <f t="shared" si="84"/>
        <v>108.43438499565866</v>
      </c>
      <c r="F607" s="129">
        <f t="shared" si="85"/>
        <v>5703.5085450346423</v>
      </c>
      <c r="G607" s="132">
        <f t="shared" si="81"/>
        <v>111.97090762940351</v>
      </c>
      <c r="H607" s="131">
        <f t="shared" si="86"/>
        <v>311.0302989705653</v>
      </c>
      <c r="I607" s="131">
        <f t="shared" si="87"/>
        <v>311.0302989705653</v>
      </c>
      <c r="J607" s="70">
        <f t="shared" si="88"/>
        <v>181183.68050535535</v>
      </c>
      <c r="K607" s="70">
        <f t="shared" si="89"/>
        <v>354334.51947936346</v>
      </c>
    </row>
    <row r="608" spans="1:11">
      <c r="A608" s="2">
        <v>585</v>
      </c>
      <c r="B608" s="70">
        <f t="shared" si="82"/>
        <v>15870.207852193997</v>
      </c>
      <c r="C608" s="71">
        <v>549</v>
      </c>
      <c r="D608" s="95">
        <f t="shared" si="83"/>
        <v>3.6861520998864923E-2</v>
      </c>
      <c r="E608" s="131">
        <f t="shared" si="84"/>
        <v>72.647952997261797</v>
      </c>
      <c r="F608" s="129">
        <f t="shared" si="85"/>
        <v>5713.2748267898387</v>
      </c>
      <c r="G608" s="132">
        <f t="shared" si="81"/>
        <v>76.184475631006649</v>
      </c>
      <c r="H608" s="131">
        <f t="shared" si="86"/>
        <v>211.62354341946292</v>
      </c>
      <c r="I608" s="131">
        <f t="shared" si="87"/>
        <v>211.62354341946292</v>
      </c>
      <c r="J608" s="70">
        <f t="shared" si="88"/>
        <v>183250.45565642286</v>
      </c>
      <c r="K608" s="70">
        <f t="shared" si="89"/>
        <v>356401.29463043093</v>
      </c>
    </row>
    <row r="609" spans="1:11">
      <c r="A609" s="2">
        <v>586</v>
      </c>
      <c r="B609" s="70">
        <f t="shared" si="82"/>
        <v>15897.336412625096</v>
      </c>
      <c r="C609" s="71">
        <v>551</v>
      </c>
      <c r="D609" s="95">
        <f t="shared" si="83"/>
        <v>7.3723041997729846E-2</v>
      </c>
      <c r="E609" s="131">
        <f t="shared" si="84"/>
        <v>73.185497497495817</v>
      </c>
      <c r="F609" s="129">
        <f t="shared" si="85"/>
        <v>5723.0411085450351</v>
      </c>
      <c r="G609" s="132">
        <f t="shared" si="81"/>
        <v>76.722020131240669</v>
      </c>
      <c r="H609" s="131">
        <f t="shared" si="86"/>
        <v>213.11672258677962</v>
      </c>
      <c r="I609" s="131">
        <f t="shared" si="87"/>
        <v>213.11672258677962</v>
      </c>
      <c r="J609" s="70">
        <f t="shared" si="88"/>
        <v>185331.81361594936</v>
      </c>
      <c r="K609" s="70">
        <f t="shared" si="89"/>
        <v>358482.6525899574</v>
      </c>
    </row>
    <row r="610" spans="1:11">
      <c r="A610" s="2">
        <v>587</v>
      </c>
      <c r="B610" s="70">
        <f t="shared" si="82"/>
        <v>15924.464973056198</v>
      </c>
      <c r="C610" s="71">
        <v>553</v>
      </c>
      <c r="D610" s="95">
        <f t="shared" si="83"/>
        <v>7.3723041997729846E-2</v>
      </c>
      <c r="E610" s="131">
        <f t="shared" si="84"/>
        <v>73.454269747612841</v>
      </c>
      <c r="F610" s="129">
        <f t="shared" si="85"/>
        <v>5732.8073903002314</v>
      </c>
      <c r="G610" s="132">
        <f t="shared" si="81"/>
        <v>76.990792381357693</v>
      </c>
      <c r="H610" s="131">
        <f t="shared" si="86"/>
        <v>213.86331217043804</v>
      </c>
      <c r="I610" s="131">
        <f t="shared" si="87"/>
        <v>213.86331217043804</v>
      </c>
      <c r="J610" s="70">
        <f t="shared" si="88"/>
        <v>187420.46297970536</v>
      </c>
      <c r="K610" s="70">
        <f t="shared" si="89"/>
        <v>360571.30195371341</v>
      </c>
    </row>
    <row r="611" spans="1:11">
      <c r="A611" s="2">
        <v>588</v>
      </c>
      <c r="B611" s="70">
        <f t="shared" si="82"/>
        <v>15951.593533487299</v>
      </c>
      <c r="C611" s="71">
        <v>553</v>
      </c>
      <c r="D611" s="95">
        <f t="shared" si="83"/>
        <v>0</v>
      </c>
      <c r="E611" s="131">
        <f t="shared" si="84"/>
        <v>36.727134873806421</v>
      </c>
      <c r="F611" s="129">
        <f t="shared" si="85"/>
        <v>5742.5736720554278</v>
      </c>
      <c r="G611" s="132">
        <f t="shared" si="81"/>
        <v>40.263657507551279</v>
      </c>
      <c r="H611" s="131">
        <f t="shared" si="86"/>
        <v>111.84349307653133</v>
      </c>
      <c r="I611" s="131">
        <f t="shared" si="87"/>
        <v>111.84349307653133</v>
      </c>
      <c r="J611" s="70">
        <f t="shared" si="88"/>
        <v>188512.75804557611</v>
      </c>
      <c r="K611" s="70">
        <f t="shared" si="89"/>
        <v>361663.59701958415</v>
      </c>
    </row>
    <row r="612" spans="1:11">
      <c r="A612" s="2">
        <v>589</v>
      </c>
      <c r="B612" s="70">
        <f t="shared" si="82"/>
        <v>15978.722093918399</v>
      </c>
      <c r="C612" s="71">
        <v>555</v>
      </c>
      <c r="D612" s="95">
        <f t="shared" si="83"/>
        <v>7.3723041997729846E-2</v>
      </c>
      <c r="E612" s="131">
        <f t="shared" si="84"/>
        <v>55.225088435768136</v>
      </c>
      <c r="F612" s="129">
        <f t="shared" si="85"/>
        <v>5752.3399538106241</v>
      </c>
      <c r="G612" s="132">
        <f t="shared" si="81"/>
        <v>58.761611069512995</v>
      </c>
      <c r="H612" s="131">
        <f t="shared" si="86"/>
        <v>163.22669741531388</v>
      </c>
      <c r="I612" s="131">
        <f t="shared" si="87"/>
        <v>163.22669741531388</v>
      </c>
      <c r="J612" s="70">
        <f t="shared" si="88"/>
        <v>190106.87596250424</v>
      </c>
      <c r="K612" s="70">
        <f t="shared" si="89"/>
        <v>363257.71493651229</v>
      </c>
    </row>
    <row r="613" spans="1:11">
      <c r="A613" s="2">
        <v>590</v>
      </c>
      <c r="B613" s="70">
        <f t="shared" si="82"/>
        <v>16005.8506543495</v>
      </c>
      <c r="C613" s="71">
        <v>556</v>
      </c>
      <c r="D613" s="95">
        <f t="shared" si="83"/>
        <v>3.6861520998864923E-2</v>
      </c>
      <c r="E613" s="131">
        <f t="shared" si="84"/>
        <v>46.043304717316531</v>
      </c>
      <c r="F613" s="129">
        <f t="shared" si="85"/>
        <v>5762.1062355658205</v>
      </c>
      <c r="G613" s="132">
        <f t="shared" si="81"/>
        <v>49.57982735106139</v>
      </c>
      <c r="H613" s="131">
        <f t="shared" si="86"/>
        <v>137.72174264183718</v>
      </c>
      <c r="I613" s="131">
        <f t="shared" si="87"/>
        <v>137.72174264183718</v>
      </c>
      <c r="J613" s="70">
        <f t="shared" si="88"/>
        <v>191451.90530496105</v>
      </c>
      <c r="K613" s="70">
        <f t="shared" si="89"/>
        <v>364602.74427896913</v>
      </c>
    </row>
    <row r="614" spans="1:11">
      <c r="A614" s="2">
        <v>591</v>
      </c>
      <c r="B614" s="70">
        <f t="shared" si="82"/>
        <v>16032.9792147806</v>
      </c>
      <c r="C614" s="71">
        <v>559</v>
      </c>
      <c r="D614" s="95">
        <f t="shared" si="83"/>
        <v>0.11058456299659478</v>
      </c>
      <c r="E614" s="131">
        <f t="shared" si="84"/>
        <v>78.313933856955657</v>
      </c>
      <c r="F614" s="129">
        <f t="shared" si="85"/>
        <v>5771.8725173210159</v>
      </c>
      <c r="G614" s="132">
        <f t="shared" si="81"/>
        <v>81.850456490700509</v>
      </c>
      <c r="H614" s="131">
        <f t="shared" si="86"/>
        <v>227.36237914083475</v>
      </c>
      <c r="I614" s="131">
        <f t="shared" si="87"/>
        <v>227.36237914083475</v>
      </c>
      <c r="J614" s="70">
        <f t="shared" si="88"/>
        <v>193672.39036018221</v>
      </c>
      <c r="K614" s="70">
        <f t="shared" si="89"/>
        <v>366823.22933419031</v>
      </c>
    </row>
    <row r="615" spans="1:11">
      <c r="A615" s="2">
        <v>592</v>
      </c>
      <c r="B615" s="70">
        <f t="shared" si="82"/>
        <v>16060.107775211702</v>
      </c>
      <c r="C615" s="71">
        <v>559</v>
      </c>
      <c r="D615" s="95">
        <f t="shared" si="83"/>
        <v>0</v>
      </c>
      <c r="E615" s="131">
        <f t="shared" si="84"/>
        <v>39.156966928477829</v>
      </c>
      <c r="F615" s="129">
        <f t="shared" si="85"/>
        <v>5781.6387990762132</v>
      </c>
      <c r="G615" s="132">
        <f t="shared" si="81"/>
        <v>42.693489562222688</v>
      </c>
      <c r="H615" s="131">
        <f t="shared" si="86"/>
        <v>118.59302656172969</v>
      </c>
      <c r="I615" s="131">
        <f t="shared" si="87"/>
        <v>118.59302656172969</v>
      </c>
      <c r="J615" s="70">
        <f t="shared" si="88"/>
        <v>194830.60327178554</v>
      </c>
      <c r="K615" s="70">
        <f t="shared" si="89"/>
        <v>367981.44224579365</v>
      </c>
    </row>
    <row r="616" spans="1:11">
      <c r="A616" s="2">
        <v>593</v>
      </c>
      <c r="B616" s="70">
        <f t="shared" si="82"/>
        <v>16087.236335642803</v>
      </c>
      <c r="C616" s="71">
        <v>561</v>
      </c>
      <c r="D616" s="95">
        <f t="shared" si="83"/>
        <v>7.3723041997729846E-2</v>
      </c>
      <c r="E616" s="131">
        <f t="shared" si="84"/>
        <v>56.44000446310384</v>
      </c>
      <c r="F616" s="129">
        <f t="shared" si="85"/>
        <v>5791.4050808314096</v>
      </c>
      <c r="G616" s="132">
        <f t="shared" si="81"/>
        <v>59.976527096848699</v>
      </c>
      <c r="H616" s="131">
        <f t="shared" si="86"/>
        <v>166.60146415791306</v>
      </c>
      <c r="I616" s="131">
        <f t="shared" si="87"/>
        <v>166.60146415791306</v>
      </c>
      <c r="J616" s="70">
        <f t="shared" si="88"/>
        <v>196457.68011157995</v>
      </c>
      <c r="K616" s="70">
        <f t="shared" si="89"/>
        <v>369608.51908558805</v>
      </c>
    </row>
    <row r="617" spans="1:11">
      <c r="A617" s="2">
        <v>594</v>
      </c>
      <c r="B617" s="70">
        <f t="shared" si="82"/>
        <v>16114.364896073903</v>
      </c>
      <c r="C617" s="71">
        <v>566</v>
      </c>
      <c r="D617" s="95">
        <f t="shared" si="83"/>
        <v>0.18430760499432464</v>
      </c>
      <c r="E617" s="131">
        <f t="shared" si="84"/>
        <v>120.37380472871423</v>
      </c>
      <c r="F617" s="129">
        <f t="shared" si="85"/>
        <v>5801.171362586605</v>
      </c>
      <c r="G617" s="132">
        <f t="shared" si="81"/>
        <v>123.91032736245909</v>
      </c>
      <c r="H617" s="131">
        <f t="shared" si="86"/>
        <v>344.19535378460859</v>
      </c>
      <c r="I617" s="131">
        <f t="shared" si="87"/>
        <v>344.19535378460859</v>
      </c>
      <c r="J617" s="70">
        <f t="shared" si="88"/>
        <v>199819.18891546992</v>
      </c>
      <c r="K617" s="70">
        <f t="shared" si="89"/>
        <v>372970.02788947802</v>
      </c>
    </row>
    <row r="618" spans="1:11">
      <c r="A618" s="2">
        <v>595</v>
      </c>
      <c r="B618" s="70">
        <f t="shared" si="82"/>
        <v>16141.493456505004</v>
      </c>
      <c r="C618" s="71">
        <v>570</v>
      </c>
      <c r="D618" s="95">
        <f t="shared" si="83"/>
        <v>0.14744608399545969</v>
      </c>
      <c r="E618" s="131">
        <f t="shared" si="84"/>
        <v>133.90994436208697</v>
      </c>
      <c r="F618" s="129">
        <f t="shared" si="85"/>
        <v>5810.9376443418014</v>
      </c>
      <c r="G618" s="132">
        <f t="shared" si="81"/>
        <v>137.44646699583183</v>
      </c>
      <c r="H618" s="131">
        <f t="shared" si="86"/>
        <v>381.79574165508842</v>
      </c>
      <c r="I618" s="131">
        <f t="shared" si="87"/>
        <v>381.79574165508842</v>
      </c>
      <c r="J618" s="70">
        <f t="shared" si="88"/>
        <v>203547.91370140764</v>
      </c>
      <c r="K618" s="70">
        <f t="shared" si="89"/>
        <v>376698.75267541577</v>
      </c>
    </row>
    <row r="619" spans="1:11">
      <c r="A619" s="2">
        <v>596</v>
      </c>
      <c r="B619" s="70">
        <f t="shared" si="82"/>
        <v>16168.622016936106</v>
      </c>
      <c r="C619" s="71">
        <v>573</v>
      </c>
      <c r="D619" s="95">
        <f t="shared" si="83"/>
        <v>0.11058456299659478</v>
      </c>
      <c r="E619" s="131">
        <f t="shared" si="84"/>
        <v>122.24725367934087</v>
      </c>
      <c r="F619" s="129">
        <f t="shared" si="85"/>
        <v>5820.7039260969987</v>
      </c>
      <c r="G619" s="132">
        <f t="shared" si="81"/>
        <v>125.78377631308572</v>
      </c>
      <c r="H619" s="131">
        <f t="shared" si="86"/>
        <v>349.39937864746031</v>
      </c>
      <c r="I619" s="131">
        <f t="shared" si="87"/>
        <v>349.39937864746031</v>
      </c>
      <c r="J619" s="70">
        <f t="shared" si="88"/>
        <v>206960.24647836926</v>
      </c>
      <c r="K619" s="70">
        <f t="shared" si="89"/>
        <v>380111.08545237739</v>
      </c>
    </row>
    <row r="620" spans="1:11">
      <c r="A620" s="2">
        <v>597</v>
      </c>
      <c r="B620" s="70">
        <f t="shared" si="82"/>
        <v>16195.750577367206</v>
      </c>
      <c r="C620" s="71">
        <v>574</v>
      </c>
      <c r="D620" s="95">
        <f t="shared" si="83"/>
        <v>3.6861520998864923E-2</v>
      </c>
      <c r="E620" s="131">
        <f t="shared" si="84"/>
        <v>79.554387339102902</v>
      </c>
      <c r="F620" s="129">
        <f t="shared" si="85"/>
        <v>5830.4702078521941</v>
      </c>
      <c r="G620" s="132">
        <f t="shared" si="81"/>
        <v>83.090909972847754</v>
      </c>
      <c r="H620" s="131">
        <f t="shared" si="86"/>
        <v>230.80808325791043</v>
      </c>
      <c r="I620" s="131">
        <f t="shared" si="87"/>
        <v>230.80808325791043</v>
      </c>
      <c r="J620" s="70">
        <f t="shared" si="88"/>
        <v>209214.3832508428</v>
      </c>
      <c r="K620" s="70">
        <f t="shared" si="89"/>
        <v>382365.22222485096</v>
      </c>
    </row>
    <row r="621" spans="1:11">
      <c r="A621" s="2">
        <v>598</v>
      </c>
      <c r="B621" s="70">
        <f t="shared" si="82"/>
        <v>16222.879137798307</v>
      </c>
      <c r="C621" s="71">
        <v>576</v>
      </c>
      <c r="D621" s="95">
        <f t="shared" si="83"/>
        <v>7.3723041997729846E-2</v>
      </c>
      <c r="E621" s="131">
        <f t="shared" si="84"/>
        <v>76.638714668416384</v>
      </c>
      <c r="F621" s="129">
        <f t="shared" si="85"/>
        <v>5840.2364896073905</v>
      </c>
      <c r="G621" s="132">
        <f t="shared" si="81"/>
        <v>80.175237302161236</v>
      </c>
      <c r="H621" s="131">
        <f t="shared" si="86"/>
        <v>222.70899250600343</v>
      </c>
      <c r="I621" s="131">
        <f t="shared" si="87"/>
        <v>222.70899250600343</v>
      </c>
      <c r="J621" s="70">
        <f t="shared" si="88"/>
        <v>211389.42202107233</v>
      </c>
      <c r="K621" s="70">
        <f t="shared" si="89"/>
        <v>384540.26099508052</v>
      </c>
    </row>
    <row r="622" spans="1:11">
      <c r="A622" s="2">
        <v>599</v>
      </c>
      <c r="B622" s="70">
        <f t="shared" si="82"/>
        <v>16250.007698229409</v>
      </c>
      <c r="C622" s="71">
        <v>576</v>
      </c>
      <c r="D622" s="95">
        <f t="shared" si="83"/>
        <v>0</v>
      </c>
      <c r="E622" s="131">
        <f t="shared" si="84"/>
        <v>38.319357334208192</v>
      </c>
      <c r="F622" s="129">
        <f t="shared" si="85"/>
        <v>5850.0027713625877</v>
      </c>
      <c r="G622" s="132">
        <f t="shared" si="81"/>
        <v>41.855879967953051</v>
      </c>
      <c r="H622" s="131">
        <f t="shared" si="86"/>
        <v>116.26633324431403</v>
      </c>
      <c r="I622" s="131">
        <f t="shared" si="87"/>
        <v>116.26633324431403</v>
      </c>
      <c r="J622" s="70">
        <f t="shared" si="88"/>
        <v>212524.91179017985</v>
      </c>
      <c r="K622" s="70">
        <f t="shared" si="89"/>
        <v>385675.75076418807</v>
      </c>
    </row>
    <row r="623" spans="1:11">
      <c r="A623" s="2">
        <v>600</v>
      </c>
      <c r="B623" s="70">
        <f t="shared" si="82"/>
        <v>16277.136258660508</v>
      </c>
      <c r="C623" s="71">
        <v>578</v>
      </c>
      <c r="D623" s="95">
        <f t="shared" si="83"/>
        <v>7.3723041997729846E-2</v>
      </c>
      <c r="E623" s="131">
        <f t="shared" si="84"/>
        <v>56.021199665969021</v>
      </c>
      <c r="F623" s="129">
        <f t="shared" si="85"/>
        <v>5859.7690531177832</v>
      </c>
      <c r="G623" s="132">
        <f t="shared" si="81"/>
        <v>59.55772229971388</v>
      </c>
      <c r="H623" s="131">
        <f t="shared" si="86"/>
        <v>165.43811749920522</v>
      </c>
      <c r="I623" s="131">
        <f t="shared" si="87"/>
        <v>165.43811749920522</v>
      </c>
      <c r="J623" s="70">
        <f t="shared" si="88"/>
        <v>214140.62705872636</v>
      </c>
      <c r="K623" s="70">
        <f t="shared" si="89"/>
        <v>387291.46603273455</v>
      </c>
    </row>
    <row r="624" spans="1:11">
      <c r="A624" s="2">
        <v>601</v>
      </c>
      <c r="B624" s="70">
        <f t="shared" si="82"/>
        <v>16304.26481909161</v>
      </c>
      <c r="C624" s="71">
        <v>580</v>
      </c>
      <c r="D624" s="95">
        <f t="shared" si="83"/>
        <v>7.3723041997729846E-2</v>
      </c>
      <c r="E624" s="131">
        <f t="shared" si="84"/>
        <v>64.872120831849429</v>
      </c>
      <c r="F624" s="129">
        <f t="shared" si="85"/>
        <v>5869.5353348729795</v>
      </c>
      <c r="G624" s="132">
        <f t="shared" si="81"/>
        <v>68.408643465594281</v>
      </c>
      <c r="H624" s="131">
        <f t="shared" si="86"/>
        <v>190.02400962665078</v>
      </c>
      <c r="I624" s="131">
        <f t="shared" si="87"/>
        <v>190.02400962665078</v>
      </c>
      <c r="J624" s="70">
        <f t="shared" si="88"/>
        <v>215996.45507699237</v>
      </c>
      <c r="K624" s="70">
        <f t="shared" si="89"/>
        <v>389147.29405100056</v>
      </c>
    </row>
    <row r="625" spans="1:11">
      <c r="A625" s="2">
        <v>602</v>
      </c>
      <c r="B625" s="70">
        <f t="shared" si="82"/>
        <v>16331.393379522709</v>
      </c>
      <c r="C625" s="71">
        <v>582</v>
      </c>
      <c r="D625" s="95">
        <f t="shared" si="83"/>
        <v>7.3723041997729846E-2</v>
      </c>
      <c r="E625" s="131">
        <f t="shared" si="84"/>
        <v>69.297581414789647</v>
      </c>
      <c r="F625" s="129">
        <f t="shared" si="85"/>
        <v>5879.3016166281759</v>
      </c>
      <c r="G625" s="132">
        <f t="shared" si="81"/>
        <v>72.834104048534499</v>
      </c>
      <c r="H625" s="131">
        <f t="shared" si="86"/>
        <v>202.31695569037359</v>
      </c>
      <c r="I625" s="131">
        <f t="shared" si="87"/>
        <v>202.31695569037359</v>
      </c>
      <c r="J625" s="70">
        <f t="shared" si="88"/>
        <v>217972.33947011811</v>
      </c>
      <c r="K625" s="70">
        <f t="shared" si="89"/>
        <v>391123.17844412633</v>
      </c>
    </row>
    <row r="626" spans="1:11">
      <c r="A626" s="2">
        <v>603</v>
      </c>
      <c r="B626" s="70">
        <f t="shared" si="82"/>
        <v>16358.521939953811</v>
      </c>
      <c r="C626" s="71">
        <v>585</v>
      </c>
      <c r="D626" s="95">
        <f t="shared" si="83"/>
        <v>0.11058456299659478</v>
      </c>
      <c r="E626" s="131">
        <f t="shared" si="84"/>
        <v>89.941072205692208</v>
      </c>
      <c r="F626" s="129">
        <f t="shared" si="85"/>
        <v>5889.0678983833723</v>
      </c>
      <c r="G626" s="132">
        <f t="shared" si="81"/>
        <v>93.47759483943706</v>
      </c>
      <c r="H626" s="131">
        <f t="shared" si="86"/>
        <v>259.65998566510291</v>
      </c>
      <c r="I626" s="131">
        <f t="shared" si="87"/>
        <v>259.65998566510291</v>
      </c>
      <c r="J626" s="70">
        <f t="shared" si="88"/>
        <v>220508.25205067373</v>
      </c>
      <c r="K626" s="70">
        <f t="shared" si="89"/>
        <v>393659.09102468198</v>
      </c>
    </row>
    <row r="627" spans="1:11">
      <c r="A627" s="2">
        <v>604</v>
      </c>
      <c r="B627" s="70">
        <f t="shared" si="82"/>
        <v>16385.650500384912</v>
      </c>
      <c r="C627" s="71">
        <v>587</v>
      </c>
      <c r="D627" s="95">
        <f t="shared" si="83"/>
        <v>7.3723041997729846E-2</v>
      </c>
      <c r="E627" s="131">
        <f t="shared" si="84"/>
        <v>81.83205710171103</v>
      </c>
      <c r="F627" s="129">
        <f t="shared" si="85"/>
        <v>5898.8341801385686</v>
      </c>
      <c r="G627" s="132">
        <f t="shared" si="81"/>
        <v>85.368579735455882</v>
      </c>
      <c r="H627" s="131">
        <f t="shared" si="86"/>
        <v>237.13494370959967</v>
      </c>
      <c r="I627" s="131">
        <f t="shared" si="87"/>
        <v>237.13494370959967</v>
      </c>
      <c r="J627" s="70">
        <f t="shared" si="88"/>
        <v>222824.1787249443</v>
      </c>
      <c r="K627" s="70">
        <f t="shared" si="89"/>
        <v>395975.01769895258</v>
      </c>
    </row>
    <row r="628" spans="1:11">
      <c r="A628" s="2">
        <v>605</v>
      </c>
      <c r="B628" s="70">
        <f t="shared" si="82"/>
        <v>16412.779060816014</v>
      </c>
      <c r="C628" s="71">
        <v>589</v>
      </c>
      <c r="D628" s="95">
        <f t="shared" si="83"/>
        <v>7.3723041997729846E-2</v>
      </c>
      <c r="E628" s="131">
        <f t="shared" si="84"/>
        <v>77.777549549720447</v>
      </c>
      <c r="F628" s="129">
        <f t="shared" si="85"/>
        <v>5908.600461893765</v>
      </c>
      <c r="G628" s="132">
        <f t="shared" si="81"/>
        <v>81.314072183465299</v>
      </c>
      <c r="H628" s="131">
        <f t="shared" si="86"/>
        <v>225.87242273184805</v>
      </c>
      <c r="I628" s="131">
        <f t="shared" si="87"/>
        <v>225.87242273184805</v>
      </c>
      <c r="J628" s="70">
        <f t="shared" si="88"/>
        <v>225030.11244607234</v>
      </c>
      <c r="K628" s="70">
        <f t="shared" si="89"/>
        <v>398180.95142008062</v>
      </c>
    </row>
    <row r="629" spans="1:11">
      <c r="A629" s="2">
        <v>606</v>
      </c>
      <c r="B629" s="70">
        <f t="shared" si="82"/>
        <v>16439.907621247115</v>
      </c>
      <c r="C629" s="71">
        <v>589</v>
      </c>
      <c r="D629" s="95">
        <f t="shared" si="83"/>
        <v>0</v>
      </c>
      <c r="E629" s="131">
        <f t="shared" si="84"/>
        <v>38.888774774860224</v>
      </c>
      <c r="F629" s="129">
        <f t="shared" si="85"/>
        <v>5918.3667436489613</v>
      </c>
      <c r="G629" s="132">
        <f t="shared" si="81"/>
        <v>42.425297408605083</v>
      </c>
      <c r="H629" s="131">
        <f t="shared" si="86"/>
        <v>117.84804835723634</v>
      </c>
      <c r="I629" s="131">
        <f t="shared" si="87"/>
        <v>117.84804835723634</v>
      </c>
      <c r="J629" s="70">
        <f t="shared" si="88"/>
        <v>226181.04969062909</v>
      </c>
      <c r="K629" s="70">
        <f t="shared" si="89"/>
        <v>399331.8886646374</v>
      </c>
    </row>
    <row r="630" spans="1:11">
      <c r="A630" s="2">
        <v>607</v>
      </c>
      <c r="B630" s="70">
        <f t="shared" si="82"/>
        <v>16467.036181678213</v>
      </c>
      <c r="C630" s="71">
        <v>590</v>
      </c>
      <c r="D630" s="95">
        <f t="shared" si="83"/>
        <v>3.6861520998864923E-2</v>
      </c>
      <c r="E630" s="131">
        <f t="shared" si="84"/>
        <v>37.875147886862578</v>
      </c>
      <c r="F630" s="129">
        <f t="shared" si="85"/>
        <v>5928.1330254041568</v>
      </c>
      <c r="G630" s="132">
        <f t="shared" si="81"/>
        <v>41.411670520607437</v>
      </c>
      <c r="H630" s="131">
        <f t="shared" si="86"/>
        <v>115.03241811279844</v>
      </c>
      <c r="I630" s="131">
        <f t="shared" si="87"/>
        <v>115.03241811279844</v>
      </c>
      <c r="J630" s="70">
        <f t="shared" si="88"/>
        <v>227304.48869690023</v>
      </c>
      <c r="K630" s="70">
        <f t="shared" si="89"/>
        <v>400455.32767090853</v>
      </c>
    </row>
    <row r="631" spans="1:11">
      <c r="A631" s="2">
        <v>608</v>
      </c>
      <c r="B631" s="70">
        <f t="shared" si="82"/>
        <v>16494.164742109315</v>
      </c>
      <c r="C631" s="71">
        <v>590</v>
      </c>
      <c r="D631" s="95">
        <f t="shared" si="83"/>
        <v>0</v>
      </c>
      <c r="E631" s="131">
        <f t="shared" si="84"/>
        <v>18.937573943431289</v>
      </c>
      <c r="F631" s="129">
        <f t="shared" si="85"/>
        <v>5937.8993071593532</v>
      </c>
      <c r="G631" s="132">
        <f t="shared" si="81"/>
        <v>22.474096577176145</v>
      </c>
      <c r="H631" s="131">
        <f t="shared" si="86"/>
        <v>62.428046047711511</v>
      </c>
      <c r="I631" s="131">
        <f t="shared" si="87"/>
        <v>62.428046047711511</v>
      </c>
      <c r="J631" s="70">
        <f t="shared" si="88"/>
        <v>227914.17858402856</v>
      </c>
      <c r="K631" s="70">
        <f t="shared" si="89"/>
        <v>401065.01755803684</v>
      </c>
    </row>
    <row r="632" spans="1:11">
      <c r="A632" s="2">
        <v>609</v>
      </c>
      <c r="B632" s="70">
        <f t="shared" si="82"/>
        <v>16521.293302540416</v>
      </c>
      <c r="C632" s="71">
        <v>590</v>
      </c>
      <c r="D632" s="95">
        <f t="shared" si="83"/>
        <v>0</v>
      </c>
      <c r="E632" s="131">
        <f t="shared" si="84"/>
        <v>9.4687869717156445</v>
      </c>
      <c r="F632" s="129">
        <f t="shared" si="85"/>
        <v>5947.6655889145504</v>
      </c>
      <c r="G632" s="132">
        <f t="shared" si="81"/>
        <v>13.0053096054605</v>
      </c>
      <c r="H632" s="131">
        <f t="shared" si="86"/>
        <v>36.125860015168051</v>
      </c>
      <c r="I632" s="131">
        <f t="shared" si="87"/>
        <v>36.125860015168051</v>
      </c>
      <c r="J632" s="70">
        <f t="shared" si="88"/>
        <v>228266.99391158548</v>
      </c>
      <c r="K632" s="70">
        <f t="shared" si="89"/>
        <v>401417.83288559376</v>
      </c>
    </row>
    <row r="633" spans="1:11">
      <c r="A633" s="2">
        <v>610</v>
      </c>
      <c r="B633" s="70">
        <f t="shared" si="82"/>
        <v>16548.421862971518</v>
      </c>
      <c r="C633" s="71">
        <v>591</v>
      </c>
      <c r="D633" s="95">
        <f t="shared" si="83"/>
        <v>3.6861520998864923E-2</v>
      </c>
      <c r="E633" s="131">
        <f t="shared" si="84"/>
        <v>23.165153985290285</v>
      </c>
      <c r="F633" s="129">
        <f t="shared" si="85"/>
        <v>5957.4318706697468</v>
      </c>
      <c r="G633" s="132">
        <f t="shared" si="81"/>
        <v>26.70167661903514</v>
      </c>
      <c r="H633" s="131">
        <f t="shared" si="86"/>
        <v>74.171323941764271</v>
      </c>
      <c r="I633" s="131">
        <f t="shared" si="87"/>
        <v>74.171323941764271</v>
      </c>
      <c r="J633" s="70">
        <f t="shared" si="88"/>
        <v>228991.37195935668</v>
      </c>
      <c r="K633" s="70">
        <f t="shared" si="89"/>
        <v>402142.21093336499</v>
      </c>
    </row>
    <row r="634" spans="1:11">
      <c r="A634" s="2">
        <v>611</v>
      </c>
      <c r="B634" s="70">
        <f t="shared" si="82"/>
        <v>16575.550423402619</v>
      </c>
      <c r="C634" s="71">
        <v>593</v>
      </c>
      <c r="D634" s="95">
        <f t="shared" si="83"/>
        <v>7.3723041997729846E-2</v>
      </c>
      <c r="E634" s="131">
        <f t="shared" si="84"/>
        <v>48.44409799151007</v>
      </c>
      <c r="F634" s="129">
        <f t="shared" si="85"/>
        <v>5967.1981524249431</v>
      </c>
      <c r="G634" s="132">
        <f t="shared" si="81"/>
        <v>51.980620625254929</v>
      </c>
      <c r="H634" s="131">
        <f t="shared" si="86"/>
        <v>144.39061284793036</v>
      </c>
      <c r="I634" s="131">
        <f t="shared" si="87"/>
        <v>144.39061284793036</v>
      </c>
      <c r="J634" s="70">
        <f t="shared" si="88"/>
        <v>230401.53136723503</v>
      </c>
      <c r="K634" s="70">
        <f t="shared" si="89"/>
        <v>403552.37034124334</v>
      </c>
    </row>
    <row r="635" spans="1:11">
      <c r="A635" s="2">
        <v>612</v>
      </c>
      <c r="B635" s="70">
        <f t="shared" si="82"/>
        <v>16602.678983833717</v>
      </c>
      <c r="C635" s="71">
        <v>594</v>
      </c>
      <c r="D635" s="95">
        <f t="shared" si="83"/>
        <v>3.6861520998864923E-2</v>
      </c>
      <c r="E635" s="131">
        <f t="shared" si="84"/>
        <v>42.652809495187498</v>
      </c>
      <c r="F635" s="129">
        <f t="shared" si="85"/>
        <v>5976.9644341801386</v>
      </c>
      <c r="G635" s="132">
        <f t="shared" si="81"/>
        <v>46.189332128932357</v>
      </c>
      <c r="H635" s="131">
        <f t="shared" si="86"/>
        <v>128.30370035814542</v>
      </c>
      <c r="I635" s="131">
        <f t="shared" si="87"/>
        <v>128.30370035814542</v>
      </c>
      <c r="J635" s="70">
        <f t="shared" si="88"/>
        <v>231654.58145516695</v>
      </c>
      <c r="K635" s="70">
        <f t="shared" si="89"/>
        <v>404805.42042917525</v>
      </c>
    </row>
    <row r="636" spans="1:11">
      <c r="A636" s="2">
        <v>613</v>
      </c>
      <c r="B636" s="70">
        <f t="shared" si="82"/>
        <v>16629.807544264819</v>
      </c>
      <c r="C636" s="71">
        <v>595</v>
      </c>
      <c r="D636" s="95">
        <f t="shared" si="83"/>
        <v>3.6861520998864923E-2</v>
      </c>
      <c r="E636" s="131">
        <f t="shared" si="84"/>
        <v>39.757165247026208</v>
      </c>
      <c r="F636" s="129">
        <f t="shared" si="85"/>
        <v>5986.730715935335</v>
      </c>
      <c r="G636" s="132">
        <f t="shared" si="81"/>
        <v>43.293687880771067</v>
      </c>
      <c r="H636" s="131">
        <f t="shared" si="86"/>
        <v>120.26024411325297</v>
      </c>
      <c r="I636" s="131">
        <f t="shared" si="87"/>
        <v>120.26024411325297</v>
      </c>
      <c r="J636" s="70">
        <f t="shared" si="88"/>
        <v>232829.07688312567</v>
      </c>
      <c r="K636" s="70">
        <f t="shared" si="89"/>
        <v>405979.91585713398</v>
      </c>
    </row>
    <row r="637" spans="1:11">
      <c r="A637" s="2">
        <v>614</v>
      </c>
      <c r="B637" s="70">
        <f t="shared" si="82"/>
        <v>16656.93610469592</v>
      </c>
      <c r="C637" s="71">
        <v>597</v>
      </c>
      <c r="D637" s="95">
        <f t="shared" si="83"/>
        <v>7.3723041997729846E-2</v>
      </c>
      <c r="E637" s="131">
        <f t="shared" si="84"/>
        <v>56.74010362237803</v>
      </c>
      <c r="F637" s="129">
        <f t="shared" si="85"/>
        <v>5996.4969976905313</v>
      </c>
      <c r="G637" s="132">
        <f t="shared" si="81"/>
        <v>60.276626256122888</v>
      </c>
      <c r="H637" s="131">
        <f t="shared" si="86"/>
        <v>167.43507293367469</v>
      </c>
      <c r="I637" s="131">
        <f t="shared" si="87"/>
        <v>167.43507293367469</v>
      </c>
      <c r="J637" s="70">
        <f t="shared" si="88"/>
        <v>234464.29498109777</v>
      </c>
      <c r="K637" s="70">
        <f t="shared" si="89"/>
        <v>407615.13395510608</v>
      </c>
    </row>
    <row r="638" spans="1:11">
      <c r="A638" s="2">
        <v>615</v>
      </c>
      <c r="B638" s="70">
        <f t="shared" si="82"/>
        <v>16684.064665127022</v>
      </c>
      <c r="C638" s="71">
        <v>600</v>
      </c>
      <c r="D638" s="95">
        <f t="shared" si="83"/>
        <v>0.11058456299659478</v>
      </c>
      <c r="E638" s="131">
        <f t="shared" si="84"/>
        <v>83.662333309486399</v>
      </c>
      <c r="F638" s="129">
        <f t="shared" si="85"/>
        <v>6006.2632794457277</v>
      </c>
      <c r="G638" s="132">
        <f t="shared" si="81"/>
        <v>87.198855943231251</v>
      </c>
      <c r="H638" s="131">
        <f t="shared" si="86"/>
        <v>242.21904428675347</v>
      </c>
      <c r="I638" s="131">
        <f t="shared" si="87"/>
        <v>242.21904428675347</v>
      </c>
      <c r="J638" s="70">
        <f t="shared" si="88"/>
        <v>236829.87441407659</v>
      </c>
      <c r="K638" s="70">
        <f t="shared" si="89"/>
        <v>409980.7133880849</v>
      </c>
    </row>
    <row r="639" spans="1:11">
      <c r="A639" s="2">
        <v>616</v>
      </c>
      <c r="B639" s="70">
        <f t="shared" si="82"/>
        <v>16711.193225558123</v>
      </c>
      <c r="C639" s="71">
        <v>602</v>
      </c>
      <c r="D639" s="95">
        <f t="shared" si="83"/>
        <v>7.3723041997729846E-2</v>
      </c>
      <c r="E639" s="131">
        <f t="shared" si="84"/>
        <v>78.692687653608118</v>
      </c>
      <c r="F639" s="129">
        <f t="shared" si="85"/>
        <v>6016.0295612009249</v>
      </c>
      <c r="G639" s="132">
        <f t="shared" si="81"/>
        <v>82.22921028735297</v>
      </c>
      <c r="H639" s="131">
        <f t="shared" si="86"/>
        <v>228.41447302042491</v>
      </c>
      <c r="I639" s="131">
        <f t="shared" si="87"/>
        <v>228.41447302042491</v>
      </c>
      <c r="J639" s="70">
        <f t="shared" si="88"/>
        <v>239060.63451455874</v>
      </c>
      <c r="K639" s="70">
        <f t="shared" si="89"/>
        <v>412211.47348856705</v>
      </c>
    </row>
    <row r="640" spans="1:11">
      <c r="A640" s="2">
        <v>617</v>
      </c>
      <c r="B640" s="70">
        <f t="shared" si="82"/>
        <v>16738.321785989225</v>
      </c>
      <c r="C640" s="71">
        <v>604</v>
      </c>
      <c r="D640" s="95">
        <f t="shared" si="83"/>
        <v>7.3723041997729846E-2</v>
      </c>
      <c r="E640" s="131">
        <f t="shared" si="84"/>
        <v>76.207864825668992</v>
      </c>
      <c r="F640" s="129">
        <f t="shared" si="85"/>
        <v>6025.7958429561213</v>
      </c>
      <c r="G640" s="132">
        <f t="shared" si="81"/>
        <v>79.744387459413844</v>
      </c>
      <c r="H640" s="131">
        <f t="shared" si="86"/>
        <v>221.51218738726067</v>
      </c>
      <c r="I640" s="131">
        <f t="shared" si="87"/>
        <v>221.51218738726067</v>
      </c>
      <c r="J640" s="70">
        <f t="shared" si="88"/>
        <v>241223.98494879258</v>
      </c>
      <c r="K640" s="70">
        <f t="shared" si="89"/>
        <v>414374.82392280089</v>
      </c>
    </row>
    <row r="641" spans="1:11">
      <c r="A641" s="2">
        <v>618</v>
      </c>
      <c r="B641" s="70">
        <f t="shared" si="82"/>
        <v>16765.450346420323</v>
      </c>
      <c r="C641" s="71">
        <v>607</v>
      </c>
      <c r="D641" s="95">
        <f t="shared" si="83"/>
        <v>0.11058456299659478</v>
      </c>
      <c r="E641" s="131">
        <f t="shared" si="84"/>
        <v>93.396213911131881</v>
      </c>
      <c r="F641" s="129">
        <f t="shared" si="85"/>
        <v>6035.5621247113168</v>
      </c>
      <c r="G641" s="132">
        <f t="shared" si="81"/>
        <v>96.932736544876732</v>
      </c>
      <c r="H641" s="131">
        <f t="shared" si="86"/>
        <v>269.25760151354649</v>
      </c>
      <c r="I641" s="131">
        <f t="shared" si="87"/>
        <v>269.25760151354649</v>
      </c>
      <c r="J641" s="70">
        <f t="shared" si="88"/>
        <v>243853.63054990224</v>
      </c>
      <c r="K641" s="70">
        <f t="shared" si="89"/>
        <v>417004.46952391055</v>
      </c>
    </row>
    <row r="642" spans="1:11">
      <c r="A642" s="2">
        <v>619</v>
      </c>
      <c r="B642" s="70">
        <f t="shared" si="82"/>
        <v>16792.578906851424</v>
      </c>
      <c r="C642" s="71">
        <v>609</v>
      </c>
      <c r="D642" s="95">
        <f t="shared" si="83"/>
        <v>7.3723041997729846E-2</v>
      </c>
      <c r="E642" s="131">
        <f t="shared" si="84"/>
        <v>83.559627954430866</v>
      </c>
      <c r="F642" s="129">
        <f t="shared" si="85"/>
        <v>6045.3284064665131</v>
      </c>
      <c r="G642" s="132">
        <f t="shared" si="81"/>
        <v>87.096150588175718</v>
      </c>
      <c r="H642" s="131">
        <f t="shared" si="86"/>
        <v>241.93375163382143</v>
      </c>
      <c r="I642" s="131">
        <f t="shared" si="87"/>
        <v>241.93375163382143</v>
      </c>
      <c r="J642" s="70">
        <f t="shared" si="88"/>
        <v>246216.42373444984</v>
      </c>
      <c r="K642" s="70">
        <f t="shared" si="89"/>
        <v>419367.26270845812</v>
      </c>
    </row>
    <row r="643" spans="1:11">
      <c r="A643" s="2">
        <v>620</v>
      </c>
      <c r="B643" s="70">
        <f t="shared" si="82"/>
        <v>16819.707467282526</v>
      </c>
      <c r="C643" s="71">
        <v>610</v>
      </c>
      <c r="D643" s="95">
        <f t="shared" si="83"/>
        <v>3.6861520998864923E-2</v>
      </c>
      <c r="E643" s="131">
        <f t="shared" si="84"/>
        <v>60.210574476647892</v>
      </c>
      <c r="F643" s="129">
        <f t="shared" si="85"/>
        <v>6055.0946882217095</v>
      </c>
      <c r="G643" s="132">
        <f t="shared" si="81"/>
        <v>63.747097110392751</v>
      </c>
      <c r="H643" s="131">
        <f t="shared" si="86"/>
        <v>177.07526975109096</v>
      </c>
      <c r="I643" s="131">
        <f t="shared" si="87"/>
        <v>177.07526975109096</v>
      </c>
      <c r="J643" s="70">
        <f t="shared" si="88"/>
        <v>247945.79071071639</v>
      </c>
      <c r="K643" s="70">
        <f t="shared" si="89"/>
        <v>421096.62968472467</v>
      </c>
    </row>
    <row r="644" spans="1:11">
      <c r="A644" s="2">
        <v>621</v>
      </c>
      <c r="B644" s="70">
        <f t="shared" si="82"/>
        <v>16846.836027713627</v>
      </c>
      <c r="C644" s="71">
        <v>611</v>
      </c>
      <c r="D644" s="95">
        <f t="shared" si="83"/>
        <v>3.6861520998864923E-2</v>
      </c>
      <c r="E644" s="131">
        <f t="shared" si="84"/>
        <v>48.536047737756405</v>
      </c>
      <c r="F644" s="129">
        <f t="shared" si="85"/>
        <v>6064.8609699769058</v>
      </c>
      <c r="G644" s="132">
        <f t="shared" si="81"/>
        <v>52.072570371501264</v>
      </c>
      <c r="H644" s="131">
        <f t="shared" si="86"/>
        <v>144.64602880972572</v>
      </c>
      <c r="I644" s="131">
        <f t="shared" si="87"/>
        <v>144.64602880972572</v>
      </c>
      <c r="J644" s="70">
        <f t="shared" si="88"/>
        <v>249358.44458284241</v>
      </c>
      <c r="K644" s="70">
        <f t="shared" si="89"/>
        <v>422509.28355685069</v>
      </c>
    </row>
    <row r="645" spans="1:11">
      <c r="A645" s="2">
        <v>622</v>
      </c>
      <c r="B645" s="70">
        <f t="shared" si="82"/>
        <v>16873.964588144729</v>
      </c>
      <c r="C645" s="71">
        <v>612</v>
      </c>
      <c r="D645" s="95">
        <f t="shared" si="83"/>
        <v>3.6861520998864923E-2</v>
      </c>
      <c r="E645" s="131">
        <f t="shared" si="84"/>
        <v>42.698784368310669</v>
      </c>
      <c r="F645" s="129">
        <f t="shared" si="85"/>
        <v>6074.6272517321022</v>
      </c>
      <c r="G645" s="132">
        <f t="shared" si="81"/>
        <v>46.235307002055528</v>
      </c>
      <c r="H645" s="131">
        <f t="shared" si="86"/>
        <v>128.43140833904312</v>
      </c>
      <c r="I645" s="131">
        <f t="shared" si="87"/>
        <v>128.43140833904312</v>
      </c>
      <c r="J645" s="70">
        <f t="shared" si="88"/>
        <v>250612.74190289818</v>
      </c>
      <c r="K645" s="70">
        <f t="shared" si="89"/>
        <v>423763.58087690646</v>
      </c>
    </row>
    <row r="646" spans="1:11">
      <c r="A646" s="2">
        <v>623</v>
      </c>
      <c r="B646" s="70">
        <f t="shared" si="82"/>
        <v>16901.093148575826</v>
      </c>
      <c r="C646" s="71">
        <v>613</v>
      </c>
      <c r="D646" s="95">
        <f t="shared" si="83"/>
        <v>3.6861520998864923E-2</v>
      </c>
      <c r="E646" s="131">
        <f t="shared" si="84"/>
        <v>39.780152683587801</v>
      </c>
      <c r="F646" s="129">
        <f t="shared" si="85"/>
        <v>6084.3935334872976</v>
      </c>
      <c r="G646" s="132">
        <f t="shared" si="81"/>
        <v>43.31667531733266</v>
      </c>
      <c r="H646" s="131">
        <f t="shared" si="86"/>
        <v>120.32409810370183</v>
      </c>
      <c r="I646" s="131">
        <f t="shared" si="87"/>
        <v>120.32409810370183</v>
      </c>
      <c r="J646" s="70">
        <f t="shared" si="88"/>
        <v>251787.86094691881</v>
      </c>
      <c r="K646" s="70">
        <f t="shared" si="89"/>
        <v>424938.69992092712</v>
      </c>
    </row>
    <row r="647" spans="1:11">
      <c r="A647" s="2">
        <v>624</v>
      </c>
      <c r="B647" s="70">
        <f t="shared" si="82"/>
        <v>16928.221709006928</v>
      </c>
      <c r="C647" s="71">
        <v>615</v>
      </c>
      <c r="D647" s="95">
        <f t="shared" si="83"/>
        <v>7.3723041997729846E-2</v>
      </c>
      <c r="E647" s="131">
        <f t="shared" si="84"/>
        <v>56.751597340658826</v>
      </c>
      <c r="F647" s="129">
        <f t="shared" si="85"/>
        <v>6094.159815242494</v>
      </c>
      <c r="G647" s="132">
        <f t="shared" si="81"/>
        <v>60.288119974403685</v>
      </c>
      <c r="H647" s="131">
        <f t="shared" si="86"/>
        <v>167.46699992889913</v>
      </c>
      <c r="I647" s="131">
        <f t="shared" si="87"/>
        <v>167.46699992889913</v>
      </c>
      <c r="J647" s="70">
        <f t="shared" si="88"/>
        <v>253423.39085292188</v>
      </c>
      <c r="K647" s="70">
        <f t="shared" si="89"/>
        <v>426574.22982693021</v>
      </c>
    </row>
    <row r="648" spans="1:11">
      <c r="A648" s="2">
        <v>625</v>
      </c>
      <c r="B648" s="70">
        <f t="shared" si="82"/>
        <v>16955.350269438029</v>
      </c>
      <c r="C648" s="71">
        <v>617</v>
      </c>
      <c r="D648" s="95">
        <f t="shared" si="83"/>
        <v>7.3723041997729846E-2</v>
      </c>
      <c r="E648" s="131">
        <f t="shared" si="84"/>
        <v>65.237319669194335</v>
      </c>
      <c r="F648" s="129">
        <f t="shared" si="85"/>
        <v>6103.9260969976913</v>
      </c>
      <c r="G648" s="132">
        <f t="shared" si="81"/>
        <v>68.773842302939187</v>
      </c>
      <c r="H648" s="131">
        <f t="shared" si="86"/>
        <v>191.03845084149773</v>
      </c>
      <c r="I648" s="131">
        <f t="shared" si="87"/>
        <v>191.03845084149773</v>
      </c>
      <c r="J648" s="70">
        <f t="shared" si="88"/>
        <v>255289.12618991616</v>
      </c>
      <c r="K648" s="70">
        <f t="shared" si="89"/>
        <v>428439.9651639245</v>
      </c>
    </row>
    <row r="649" spans="1:11">
      <c r="A649" s="2">
        <v>626</v>
      </c>
      <c r="B649" s="70">
        <f t="shared" si="82"/>
        <v>16982.478829869131</v>
      </c>
      <c r="C649" s="71">
        <v>617</v>
      </c>
      <c r="D649" s="95">
        <f t="shared" si="83"/>
        <v>0</v>
      </c>
      <c r="E649" s="131">
        <f t="shared" si="84"/>
        <v>32.618659834597167</v>
      </c>
      <c r="F649" s="129">
        <f t="shared" si="85"/>
        <v>6113.6923787528876</v>
      </c>
      <c r="G649" s="132">
        <f t="shared" si="81"/>
        <v>36.155182468342026</v>
      </c>
      <c r="H649" s="131">
        <f t="shared" si="86"/>
        <v>100.43106241206118</v>
      </c>
      <c r="I649" s="131">
        <f t="shared" si="87"/>
        <v>100.43106241206118</v>
      </c>
      <c r="J649" s="70">
        <f t="shared" si="88"/>
        <v>256269.96424240604</v>
      </c>
      <c r="K649" s="70">
        <f t="shared" si="89"/>
        <v>429420.80321641441</v>
      </c>
    </row>
    <row r="650" spans="1:11">
      <c r="A650" s="2">
        <v>627</v>
      </c>
      <c r="B650" s="70">
        <f t="shared" si="82"/>
        <v>17009.607390300233</v>
      </c>
      <c r="C650" s="71">
        <v>618</v>
      </c>
      <c r="D650" s="95">
        <f t="shared" si="83"/>
        <v>3.6861520998864923E-2</v>
      </c>
      <c r="E650" s="131">
        <f t="shared" si="84"/>
        <v>34.74009041673105</v>
      </c>
      <c r="F650" s="129">
        <f t="shared" si="85"/>
        <v>6123.458660508084</v>
      </c>
      <c r="G650" s="132">
        <f t="shared" si="81"/>
        <v>38.276613050475909</v>
      </c>
      <c r="H650" s="131">
        <f t="shared" si="86"/>
        <v>106.32392514021086</v>
      </c>
      <c r="I650" s="131">
        <f t="shared" si="87"/>
        <v>106.32392514021086</v>
      </c>
      <c r="J650" s="70">
        <f t="shared" si="88"/>
        <v>257308.35365264374</v>
      </c>
      <c r="K650" s="70">
        <f t="shared" si="89"/>
        <v>430459.19262665213</v>
      </c>
    </row>
    <row r="651" spans="1:11">
      <c r="A651" s="2">
        <v>628</v>
      </c>
      <c r="B651" s="70">
        <f t="shared" si="82"/>
        <v>17036.735950731334</v>
      </c>
      <c r="C651" s="71">
        <v>619</v>
      </c>
      <c r="D651" s="95">
        <f t="shared" si="83"/>
        <v>3.6861520998864923E-2</v>
      </c>
      <c r="E651" s="131">
        <f t="shared" si="84"/>
        <v>35.800805707797991</v>
      </c>
      <c r="F651" s="129">
        <f t="shared" si="85"/>
        <v>6133.2249422632804</v>
      </c>
      <c r="G651" s="132">
        <f t="shared" si="81"/>
        <v>39.33732834154285</v>
      </c>
      <c r="H651" s="131">
        <f t="shared" si="86"/>
        <v>109.27035650428569</v>
      </c>
      <c r="I651" s="131">
        <f t="shared" si="87"/>
        <v>109.27035650428569</v>
      </c>
      <c r="J651" s="70">
        <f t="shared" si="88"/>
        <v>258375.51874175534</v>
      </c>
      <c r="K651" s="70">
        <f t="shared" si="89"/>
        <v>431526.35771576373</v>
      </c>
    </row>
    <row r="652" spans="1:11">
      <c r="A652" s="2">
        <v>629</v>
      </c>
      <c r="B652" s="70">
        <f t="shared" si="82"/>
        <v>17063.864511162432</v>
      </c>
      <c r="C652" s="71">
        <v>620</v>
      </c>
      <c r="D652" s="95">
        <f t="shared" si="83"/>
        <v>3.6861520998864923E-2</v>
      </c>
      <c r="E652" s="131">
        <f t="shared" si="84"/>
        <v>36.331163353331462</v>
      </c>
      <c r="F652" s="129">
        <f t="shared" si="85"/>
        <v>6142.9912240184758</v>
      </c>
      <c r="G652" s="132">
        <f t="shared" si="81"/>
        <v>39.867685987076321</v>
      </c>
      <c r="H652" s="131">
        <f t="shared" si="86"/>
        <v>110.74357218632311</v>
      </c>
      <c r="I652" s="131">
        <f t="shared" si="87"/>
        <v>110.74357218632311</v>
      </c>
      <c r="J652" s="70">
        <f t="shared" si="88"/>
        <v>259457.07167030388</v>
      </c>
      <c r="K652" s="70">
        <f t="shared" si="89"/>
        <v>432607.91064431227</v>
      </c>
    </row>
    <row r="653" spans="1:11">
      <c r="A653" s="2">
        <v>630</v>
      </c>
      <c r="B653" s="70">
        <f t="shared" si="82"/>
        <v>17090.993071593533</v>
      </c>
      <c r="C653" s="71">
        <v>621</v>
      </c>
      <c r="D653" s="95">
        <f t="shared" si="83"/>
        <v>3.6861520998864923E-2</v>
      </c>
      <c r="E653" s="131">
        <f t="shared" si="84"/>
        <v>36.59634217609819</v>
      </c>
      <c r="F653" s="129">
        <f t="shared" si="85"/>
        <v>6152.7575057736722</v>
      </c>
      <c r="G653" s="132">
        <f t="shared" si="81"/>
        <v>40.132864809843049</v>
      </c>
      <c r="H653" s="131">
        <f t="shared" si="86"/>
        <v>111.4801800273418</v>
      </c>
      <c r="I653" s="131">
        <f t="shared" si="87"/>
        <v>111.4801800273418</v>
      </c>
      <c r="J653" s="70">
        <f t="shared" si="88"/>
        <v>260545.81851857092</v>
      </c>
      <c r="K653" s="70">
        <f t="shared" si="89"/>
        <v>433696.65749257931</v>
      </c>
    </row>
    <row r="654" spans="1:11">
      <c r="A654" s="2">
        <v>631</v>
      </c>
      <c r="B654" s="70">
        <f t="shared" si="82"/>
        <v>17118.121632024635</v>
      </c>
      <c r="C654" s="71">
        <v>620</v>
      </c>
      <c r="D654" s="95">
        <f t="shared" si="83"/>
        <v>-3.6861520998864923E-2</v>
      </c>
      <c r="E654" s="131">
        <f t="shared" si="84"/>
        <v>-0.13258941138336766</v>
      </c>
      <c r="F654" s="129">
        <f t="shared" si="85"/>
        <v>6162.5237875288685</v>
      </c>
      <c r="G654" s="132">
        <f t="shared" si="81"/>
        <v>3.4039332223614882</v>
      </c>
      <c r="H654" s="131">
        <f t="shared" si="86"/>
        <v>9.4553700621152448</v>
      </c>
      <c r="I654" s="131">
        <f t="shared" si="87"/>
        <v>9.4553700621152448</v>
      </c>
      <c r="J654" s="70">
        <f t="shared" si="88"/>
        <v>260638.16232669717</v>
      </c>
      <c r="K654" s="70">
        <f t="shared" si="89"/>
        <v>433789.0013007056</v>
      </c>
    </row>
    <row r="655" spans="1:11">
      <c r="A655" s="2">
        <v>632</v>
      </c>
      <c r="B655" s="70">
        <f t="shared" si="82"/>
        <v>17145.250192455736</v>
      </c>
      <c r="C655" s="71">
        <v>622</v>
      </c>
      <c r="D655" s="95">
        <f t="shared" si="83"/>
        <v>7.3723041997729846E-2</v>
      </c>
      <c r="E655" s="131">
        <f t="shared" si="84"/>
        <v>36.795226293173243</v>
      </c>
      <c r="F655" s="129">
        <f t="shared" si="85"/>
        <v>6172.2900692840649</v>
      </c>
      <c r="G655" s="132">
        <f t="shared" si="81"/>
        <v>40.331748926918102</v>
      </c>
      <c r="H655" s="131">
        <f t="shared" si="86"/>
        <v>112.03263590810583</v>
      </c>
      <c r="I655" s="131">
        <f t="shared" si="87"/>
        <v>112.03263590810583</v>
      </c>
      <c r="J655" s="70">
        <f t="shared" si="88"/>
        <v>261732.30461475305</v>
      </c>
      <c r="K655" s="70">
        <f t="shared" si="89"/>
        <v>434883.14358876151</v>
      </c>
    </row>
    <row r="656" spans="1:11">
      <c r="A656" s="2">
        <v>633</v>
      </c>
      <c r="B656" s="70">
        <f t="shared" si="82"/>
        <v>17172.378752886838</v>
      </c>
      <c r="C656" s="71">
        <v>624</v>
      </c>
      <c r="D656" s="95">
        <f t="shared" si="83"/>
        <v>7.3723041997729846E-2</v>
      </c>
      <c r="E656" s="131">
        <f t="shared" si="84"/>
        <v>55.259134145451547</v>
      </c>
      <c r="F656" s="129">
        <f t="shared" si="85"/>
        <v>6182.0563510392622</v>
      </c>
      <c r="G656" s="132">
        <f t="shared" si="81"/>
        <v>58.795656779196406</v>
      </c>
      <c r="H656" s="131">
        <f t="shared" si="86"/>
        <v>163.32126883110112</v>
      </c>
      <c r="I656" s="131">
        <f t="shared" si="87"/>
        <v>163.32126883110112</v>
      </c>
      <c r="J656" s="70">
        <f t="shared" si="88"/>
        <v>263327.34614277375</v>
      </c>
      <c r="K656" s="70">
        <f t="shared" si="89"/>
        <v>436478.1851167822</v>
      </c>
    </row>
    <row r="657" spans="1:11">
      <c r="A657" s="2">
        <v>634</v>
      </c>
      <c r="B657" s="70">
        <f t="shared" si="82"/>
        <v>17199.507313317936</v>
      </c>
      <c r="C657" s="71">
        <v>625</v>
      </c>
      <c r="D657" s="95">
        <f t="shared" si="83"/>
        <v>3.6861520998864923E-2</v>
      </c>
      <c r="E657" s="131">
        <f t="shared" si="84"/>
        <v>46.060327572158236</v>
      </c>
      <c r="F657" s="129">
        <f t="shared" si="85"/>
        <v>6191.8226327944567</v>
      </c>
      <c r="G657" s="132">
        <f t="shared" si="81"/>
        <v>49.596850205903095</v>
      </c>
      <c r="H657" s="131">
        <f t="shared" si="86"/>
        <v>137.7690283497308</v>
      </c>
      <c r="I657" s="131">
        <f t="shared" si="87"/>
        <v>137.7690283497308</v>
      </c>
      <c r="J657" s="70">
        <f t="shared" si="88"/>
        <v>264672.83729077684</v>
      </c>
      <c r="K657" s="70">
        <f t="shared" si="89"/>
        <v>437823.67626478529</v>
      </c>
    </row>
    <row r="658" spans="1:11">
      <c r="A658" s="2">
        <v>635</v>
      </c>
      <c r="B658" s="70">
        <f t="shared" si="82"/>
        <v>17226.635873749037</v>
      </c>
      <c r="C658" s="71">
        <v>625</v>
      </c>
      <c r="D658" s="95">
        <f t="shared" si="83"/>
        <v>0</v>
      </c>
      <c r="E658" s="131">
        <f t="shared" si="84"/>
        <v>23.030163786079118</v>
      </c>
      <c r="F658" s="129">
        <f t="shared" si="85"/>
        <v>6201.588914549654</v>
      </c>
      <c r="G658" s="132">
        <f t="shared" si="81"/>
        <v>26.566686419823974</v>
      </c>
      <c r="H658" s="131">
        <f t="shared" si="86"/>
        <v>73.796351166177701</v>
      </c>
      <c r="I658" s="131">
        <f t="shared" si="87"/>
        <v>73.796351166177701</v>
      </c>
      <c r="J658" s="70">
        <f t="shared" si="88"/>
        <v>265393.55324877112</v>
      </c>
      <c r="K658" s="70">
        <f t="shared" si="89"/>
        <v>438544.39222277957</v>
      </c>
    </row>
    <row r="659" spans="1:11">
      <c r="A659" s="2">
        <v>636</v>
      </c>
      <c r="B659" s="70">
        <f t="shared" si="82"/>
        <v>17253.764434180139</v>
      </c>
      <c r="C659" s="71">
        <v>627</v>
      </c>
      <c r="D659" s="95">
        <f t="shared" si="83"/>
        <v>7.3723041997729846E-2</v>
      </c>
      <c r="E659" s="131">
        <f t="shared" si="84"/>
        <v>48.376602891904483</v>
      </c>
      <c r="F659" s="129">
        <f t="shared" si="85"/>
        <v>6211.3551963048503</v>
      </c>
      <c r="G659" s="132">
        <f t="shared" si="81"/>
        <v>51.913125525649342</v>
      </c>
      <c r="H659" s="131">
        <f t="shared" si="86"/>
        <v>144.20312646013704</v>
      </c>
      <c r="I659" s="131">
        <f t="shared" si="87"/>
        <v>144.20312646013704</v>
      </c>
      <c r="J659" s="70">
        <f t="shared" si="88"/>
        <v>266801.881611761</v>
      </c>
      <c r="K659" s="70">
        <f t="shared" si="89"/>
        <v>439952.72058576945</v>
      </c>
    </row>
    <row r="660" spans="1:11">
      <c r="A660" s="2">
        <v>637</v>
      </c>
      <c r="B660" s="70">
        <f t="shared" si="82"/>
        <v>17280.89299461124</v>
      </c>
      <c r="C660" s="71">
        <v>628</v>
      </c>
      <c r="D660" s="95">
        <f t="shared" si="83"/>
        <v>3.6861520998864923E-2</v>
      </c>
      <c r="E660" s="131">
        <f t="shared" si="84"/>
        <v>42.619061945384701</v>
      </c>
      <c r="F660" s="129">
        <f t="shared" si="85"/>
        <v>6221.1214780600467</v>
      </c>
      <c r="G660" s="132">
        <f t="shared" si="81"/>
        <v>46.15558457912956</v>
      </c>
      <c r="H660" s="131">
        <f t="shared" si="86"/>
        <v>128.20995716424878</v>
      </c>
      <c r="I660" s="131">
        <f t="shared" si="87"/>
        <v>128.20995716424878</v>
      </c>
      <c r="J660" s="70">
        <f t="shared" si="88"/>
        <v>268054.01617724868</v>
      </c>
      <c r="K660" s="70">
        <f t="shared" si="89"/>
        <v>441204.85515125713</v>
      </c>
    </row>
    <row r="661" spans="1:11">
      <c r="A661" s="2">
        <v>638</v>
      </c>
      <c r="B661" s="70">
        <f t="shared" si="82"/>
        <v>17308.021555042342</v>
      </c>
      <c r="C661" s="71">
        <v>628</v>
      </c>
      <c r="D661" s="95">
        <f t="shared" si="83"/>
        <v>0</v>
      </c>
      <c r="E661" s="131">
        <f t="shared" si="84"/>
        <v>21.30953097269235</v>
      </c>
      <c r="F661" s="129">
        <f t="shared" si="85"/>
        <v>6230.887759815243</v>
      </c>
      <c r="G661" s="132">
        <f t="shared" si="81"/>
        <v>24.846053606437206</v>
      </c>
      <c r="H661" s="131">
        <f t="shared" si="86"/>
        <v>69.016815573436674</v>
      </c>
      <c r="I661" s="131">
        <f t="shared" si="87"/>
        <v>69.016815573436674</v>
      </c>
      <c r="J661" s="70">
        <f t="shared" si="88"/>
        <v>268728.05384398525</v>
      </c>
      <c r="K661" s="70">
        <f t="shared" si="89"/>
        <v>441878.89281799371</v>
      </c>
    </row>
    <row r="662" spans="1:11">
      <c r="A662" s="2">
        <v>639</v>
      </c>
      <c r="B662" s="70">
        <f t="shared" si="82"/>
        <v>17335.150115473443</v>
      </c>
      <c r="C662" s="71">
        <v>629</v>
      </c>
      <c r="D662" s="95">
        <f t="shared" si="83"/>
        <v>3.6861520998864923E-2</v>
      </c>
      <c r="E662" s="131">
        <f t="shared" si="84"/>
        <v>29.085525985778638</v>
      </c>
      <c r="F662" s="129">
        <f t="shared" si="85"/>
        <v>6240.6540415704394</v>
      </c>
      <c r="G662" s="132">
        <f t="shared" si="81"/>
        <v>32.622048619523497</v>
      </c>
      <c r="H662" s="131">
        <f t="shared" si="86"/>
        <v>90.616801720898593</v>
      </c>
      <c r="I662" s="131">
        <f t="shared" si="87"/>
        <v>90.616801720898593</v>
      </c>
      <c r="J662" s="70">
        <f t="shared" si="88"/>
        <v>269613.04306134628</v>
      </c>
      <c r="K662" s="70">
        <f t="shared" si="89"/>
        <v>442763.88203535473</v>
      </c>
    </row>
    <row r="663" spans="1:11">
      <c r="A663" s="2">
        <v>640</v>
      </c>
      <c r="B663" s="70">
        <f t="shared" si="82"/>
        <v>17362.278675904541</v>
      </c>
      <c r="C663" s="71">
        <v>629</v>
      </c>
      <c r="D663" s="95">
        <f t="shared" si="83"/>
        <v>0</v>
      </c>
      <c r="E663" s="131">
        <f t="shared" si="84"/>
        <v>14.542762992889319</v>
      </c>
      <c r="F663" s="129">
        <f t="shared" si="85"/>
        <v>6250.4203233256349</v>
      </c>
      <c r="G663" s="132">
        <f t="shared" ref="G663:G726" si="90">E663+$I$14</f>
        <v>18.079285626634174</v>
      </c>
      <c r="H663" s="131">
        <f t="shared" si="86"/>
        <v>50.220237851761595</v>
      </c>
      <c r="I663" s="131">
        <f t="shared" si="87"/>
        <v>50.220237851761595</v>
      </c>
      <c r="J663" s="70">
        <f t="shared" si="88"/>
        <v>270103.50805401953</v>
      </c>
      <c r="K663" s="70">
        <f t="shared" si="89"/>
        <v>443254.34702802799</v>
      </c>
    </row>
    <row r="664" spans="1:11">
      <c r="A664" s="2">
        <v>641</v>
      </c>
      <c r="B664" s="70">
        <f t="shared" ref="B664:B727" si="91">A664*$D$3</f>
        <v>17389.407236335643</v>
      </c>
      <c r="C664" s="71">
        <v>629</v>
      </c>
      <c r="D664" s="95">
        <f t="shared" ref="D664:D727" si="92">(C664-C663)/$D$3</f>
        <v>0</v>
      </c>
      <c r="E664" s="131">
        <f t="shared" ref="E664:E727" si="93">($M$3*$M$2*D664+E663)/2</f>
        <v>7.2713814964446595</v>
      </c>
      <c r="F664" s="129">
        <f t="shared" ref="F664:F727" si="94">B664/$D$13</f>
        <v>6260.1866050808312</v>
      </c>
      <c r="G664" s="132">
        <f t="shared" si="90"/>
        <v>10.807904130189515</v>
      </c>
      <c r="H664" s="131">
        <f t="shared" ref="H664:H727" si="95">G664*$D$13</f>
        <v>30.021955917193097</v>
      </c>
      <c r="I664" s="131">
        <f t="shared" ref="I664:I727" si="96">IF(H664&gt;0,H664,0)</f>
        <v>30.021955917193097</v>
      </c>
      <c r="J664" s="70">
        <f t="shared" ref="J664:J727" si="97">H664*$D$14+J663</f>
        <v>270396.71093434893</v>
      </c>
      <c r="K664" s="70">
        <f t="shared" ref="K664:K727" si="98">I664*$D$14+K663</f>
        <v>443547.54990835738</v>
      </c>
    </row>
    <row r="665" spans="1:11">
      <c r="A665" s="2">
        <v>642</v>
      </c>
      <c r="B665" s="70">
        <f t="shared" si="91"/>
        <v>17416.535796766744</v>
      </c>
      <c r="C665" s="71">
        <v>629</v>
      </c>
      <c r="D665" s="95">
        <f t="shared" si="92"/>
        <v>0</v>
      </c>
      <c r="E665" s="131">
        <f t="shared" si="93"/>
        <v>3.6356907482223297</v>
      </c>
      <c r="F665" s="129">
        <f t="shared" si="94"/>
        <v>6269.9528868360285</v>
      </c>
      <c r="G665" s="132">
        <f t="shared" si="90"/>
        <v>7.1722133819671861</v>
      </c>
      <c r="H665" s="131">
        <f t="shared" si="95"/>
        <v>19.922814949908851</v>
      </c>
      <c r="I665" s="131">
        <f t="shared" si="96"/>
        <v>19.922814949908851</v>
      </c>
      <c r="J665" s="70">
        <f t="shared" si="97"/>
        <v>270591.28275850636</v>
      </c>
      <c r="K665" s="70">
        <f t="shared" si="98"/>
        <v>443742.12173251482</v>
      </c>
    </row>
    <row r="666" spans="1:11">
      <c r="A666" s="2">
        <v>643</v>
      </c>
      <c r="B666" s="70">
        <f t="shared" si="91"/>
        <v>17443.664357197846</v>
      </c>
      <c r="C666" s="71">
        <v>630</v>
      </c>
      <c r="D666" s="95">
        <f t="shared" si="92"/>
        <v>3.6861520998864923E-2</v>
      </c>
      <c r="E666" s="131">
        <f t="shared" si="93"/>
        <v>20.248605873543628</v>
      </c>
      <c r="F666" s="129">
        <f t="shared" si="94"/>
        <v>6279.7191685912248</v>
      </c>
      <c r="G666" s="132">
        <f t="shared" si="90"/>
        <v>23.785128507288483</v>
      </c>
      <c r="H666" s="131">
        <f t="shared" si="95"/>
        <v>66.069801409134669</v>
      </c>
      <c r="I666" s="131">
        <f t="shared" si="96"/>
        <v>66.069801409134669</v>
      </c>
      <c r="J666" s="70">
        <f t="shared" si="97"/>
        <v>271236.53905457782</v>
      </c>
      <c r="K666" s="70">
        <f t="shared" si="98"/>
        <v>444387.37802858627</v>
      </c>
    </row>
    <row r="667" spans="1:11">
      <c r="A667" s="2">
        <v>644</v>
      </c>
      <c r="B667" s="70">
        <f t="shared" si="91"/>
        <v>17470.792917628947</v>
      </c>
      <c r="C667" s="71">
        <v>630</v>
      </c>
      <c r="D667" s="95">
        <f t="shared" si="92"/>
        <v>0</v>
      </c>
      <c r="E667" s="131">
        <f t="shared" si="93"/>
        <v>10.124302936771814</v>
      </c>
      <c r="F667" s="129">
        <f t="shared" si="94"/>
        <v>6289.4854503464212</v>
      </c>
      <c r="G667" s="132">
        <f t="shared" si="90"/>
        <v>13.660825570516669</v>
      </c>
      <c r="H667" s="131">
        <f t="shared" si="95"/>
        <v>37.946737695879634</v>
      </c>
      <c r="I667" s="131">
        <f t="shared" si="96"/>
        <v>37.946737695879634</v>
      </c>
      <c r="J667" s="70">
        <f t="shared" si="97"/>
        <v>271607.13758660632</v>
      </c>
      <c r="K667" s="70">
        <f t="shared" si="98"/>
        <v>444757.97656061477</v>
      </c>
    </row>
    <row r="668" spans="1:11">
      <c r="A668" s="2">
        <v>645</v>
      </c>
      <c r="B668" s="70">
        <f t="shared" si="91"/>
        <v>17497.921478060045</v>
      </c>
      <c r="C668" s="71">
        <v>629</v>
      </c>
      <c r="D668" s="95">
        <f t="shared" si="92"/>
        <v>-3.6861520998864923E-2</v>
      </c>
      <c r="E668" s="131">
        <f t="shared" si="93"/>
        <v>-13.368609031046557</v>
      </c>
      <c r="F668" s="129">
        <f t="shared" si="94"/>
        <v>6299.2517321016167</v>
      </c>
      <c r="G668" s="132">
        <f t="shared" si="90"/>
        <v>-9.8320863973017012</v>
      </c>
      <c r="H668" s="131">
        <f t="shared" si="95"/>
        <v>-27.311351103615834</v>
      </c>
      <c r="I668" s="131">
        <f t="shared" si="96"/>
        <v>0</v>
      </c>
      <c r="J668" s="70">
        <f t="shared" si="97"/>
        <v>271340.40723661333</v>
      </c>
      <c r="K668" s="70">
        <f t="shared" si="98"/>
        <v>444757.97656061477</v>
      </c>
    </row>
    <row r="669" spans="1:11">
      <c r="A669" s="2">
        <v>646</v>
      </c>
      <c r="B669" s="70">
        <f t="shared" si="91"/>
        <v>17525.050038491147</v>
      </c>
      <c r="C669" s="71">
        <v>629</v>
      </c>
      <c r="D669" s="95">
        <f t="shared" si="92"/>
        <v>0</v>
      </c>
      <c r="E669" s="131">
        <f t="shared" si="93"/>
        <v>-6.6843045155232783</v>
      </c>
      <c r="F669" s="129">
        <f t="shared" si="94"/>
        <v>6309.018013856813</v>
      </c>
      <c r="G669" s="132">
        <f t="shared" si="90"/>
        <v>-3.1477818817784224</v>
      </c>
      <c r="H669" s="131">
        <f t="shared" si="95"/>
        <v>-8.7438385604956181</v>
      </c>
      <c r="I669" s="131">
        <f t="shared" si="96"/>
        <v>0</v>
      </c>
      <c r="J669" s="70">
        <f t="shared" si="97"/>
        <v>271255.01244560961</v>
      </c>
      <c r="K669" s="70">
        <f t="shared" si="98"/>
        <v>444757.97656061477</v>
      </c>
    </row>
    <row r="670" spans="1:11">
      <c r="A670" s="2">
        <v>647</v>
      </c>
      <c r="B670" s="70">
        <f t="shared" si="91"/>
        <v>17552.178598922248</v>
      </c>
      <c r="C670" s="71">
        <v>629</v>
      </c>
      <c r="D670" s="95">
        <f t="shared" si="92"/>
        <v>0</v>
      </c>
      <c r="E670" s="131">
        <f t="shared" si="93"/>
        <v>-3.3421522577616392</v>
      </c>
      <c r="F670" s="129">
        <f t="shared" si="94"/>
        <v>6318.7842956120094</v>
      </c>
      <c r="G670" s="132">
        <f t="shared" si="90"/>
        <v>0.19437037598321671</v>
      </c>
      <c r="H670" s="131">
        <f t="shared" si="95"/>
        <v>0.53991771106449082</v>
      </c>
      <c r="I670" s="131">
        <f t="shared" si="96"/>
        <v>0.53991771106449082</v>
      </c>
      <c r="J670" s="70">
        <f t="shared" si="97"/>
        <v>271260.28543410049</v>
      </c>
      <c r="K670" s="70">
        <f t="shared" si="98"/>
        <v>444763.24954910565</v>
      </c>
    </row>
    <row r="671" spans="1:11">
      <c r="A671" s="2">
        <v>648</v>
      </c>
      <c r="B671" s="70">
        <f t="shared" si="91"/>
        <v>17579.30715935335</v>
      </c>
      <c r="C671" s="71">
        <v>628</v>
      </c>
      <c r="D671" s="95">
        <f t="shared" si="92"/>
        <v>-3.6861520998864923E-2</v>
      </c>
      <c r="E671" s="131">
        <f t="shared" si="93"/>
        <v>-20.101836628313283</v>
      </c>
      <c r="F671" s="129">
        <f t="shared" si="94"/>
        <v>6328.5505773672057</v>
      </c>
      <c r="G671" s="132">
        <f t="shared" si="90"/>
        <v>-16.565313994568427</v>
      </c>
      <c r="H671" s="131">
        <f t="shared" si="95"/>
        <v>-46.014761096023406</v>
      </c>
      <c r="I671" s="131">
        <f t="shared" si="96"/>
        <v>0</v>
      </c>
      <c r="J671" s="70">
        <f t="shared" si="97"/>
        <v>270810.89231233869</v>
      </c>
      <c r="K671" s="70">
        <f t="shared" si="98"/>
        <v>444763.24954910565</v>
      </c>
    </row>
    <row r="672" spans="1:11">
      <c r="A672" s="2">
        <v>649</v>
      </c>
      <c r="B672" s="70">
        <f t="shared" si="91"/>
        <v>17606.435719784451</v>
      </c>
      <c r="C672" s="71">
        <v>627</v>
      </c>
      <c r="D672" s="95">
        <f t="shared" si="92"/>
        <v>-3.6861520998864923E-2</v>
      </c>
      <c r="E672" s="131">
        <f t="shared" si="93"/>
        <v>-28.481678813589106</v>
      </c>
      <c r="F672" s="129">
        <f t="shared" si="94"/>
        <v>6338.316859122403</v>
      </c>
      <c r="G672" s="132">
        <f t="shared" si="90"/>
        <v>-24.94515617984425</v>
      </c>
      <c r="H672" s="131">
        <f t="shared" si="95"/>
        <v>-69.292100499567354</v>
      </c>
      <c r="I672" s="131">
        <f t="shared" si="96"/>
        <v>0</v>
      </c>
      <c r="J672" s="70">
        <f t="shared" si="97"/>
        <v>270134.16613545053</v>
      </c>
      <c r="K672" s="70">
        <f t="shared" si="98"/>
        <v>444763.24954910565</v>
      </c>
    </row>
    <row r="673" spans="1:11">
      <c r="A673" s="2">
        <v>650</v>
      </c>
      <c r="B673" s="70">
        <f t="shared" si="91"/>
        <v>17633.564280215553</v>
      </c>
      <c r="C673" s="71">
        <v>627</v>
      </c>
      <c r="D673" s="95">
        <f t="shared" si="92"/>
        <v>0</v>
      </c>
      <c r="E673" s="131">
        <f t="shared" si="93"/>
        <v>-14.240839406794553</v>
      </c>
      <c r="F673" s="129">
        <f t="shared" si="94"/>
        <v>6348.0831408775994</v>
      </c>
      <c r="G673" s="132">
        <f t="shared" si="90"/>
        <v>-10.704316773049698</v>
      </c>
      <c r="H673" s="131">
        <f t="shared" si="95"/>
        <v>-29.734213258471382</v>
      </c>
      <c r="I673" s="131">
        <f t="shared" si="96"/>
        <v>0</v>
      </c>
      <c r="J673" s="70">
        <f t="shared" si="97"/>
        <v>269843.77343099919</v>
      </c>
      <c r="K673" s="70">
        <f t="shared" si="98"/>
        <v>444763.24954910565</v>
      </c>
    </row>
    <row r="674" spans="1:11">
      <c r="A674" s="2">
        <v>651</v>
      </c>
      <c r="B674" s="70">
        <f t="shared" si="91"/>
        <v>17660.69284064665</v>
      </c>
      <c r="C674" s="71">
        <v>626</v>
      </c>
      <c r="D674" s="95">
        <f t="shared" si="92"/>
        <v>-3.6861520998864923E-2</v>
      </c>
      <c r="E674" s="131">
        <f t="shared" si="93"/>
        <v>-25.551180202829741</v>
      </c>
      <c r="F674" s="129">
        <f t="shared" si="94"/>
        <v>6357.8494226327948</v>
      </c>
      <c r="G674" s="132">
        <f t="shared" si="90"/>
        <v>-22.014657569084886</v>
      </c>
      <c r="H674" s="131">
        <f t="shared" si="95"/>
        <v>-61.151826580791344</v>
      </c>
      <c r="I674" s="131">
        <f t="shared" si="96"/>
        <v>0</v>
      </c>
      <c r="J674" s="70">
        <f t="shared" si="97"/>
        <v>269246.54746276629</v>
      </c>
      <c r="K674" s="70">
        <f t="shared" si="98"/>
        <v>444763.24954910565</v>
      </c>
    </row>
    <row r="675" spans="1:11">
      <c r="A675" s="2">
        <v>652</v>
      </c>
      <c r="B675" s="70">
        <f t="shared" si="91"/>
        <v>17687.821401077752</v>
      </c>
      <c r="C675" s="71">
        <v>624</v>
      </c>
      <c r="D675" s="95">
        <f t="shared" si="92"/>
        <v>-7.3723041997729846E-2</v>
      </c>
      <c r="E675" s="131">
        <f t="shared" si="93"/>
        <v>-49.637111100279796</v>
      </c>
      <c r="F675" s="129">
        <f t="shared" si="94"/>
        <v>6367.6157043879912</v>
      </c>
      <c r="G675" s="132">
        <f t="shared" si="90"/>
        <v>-46.100588466534937</v>
      </c>
      <c r="H675" s="131">
        <f t="shared" si="95"/>
        <v>-128.05719018481926</v>
      </c>
      <c r="I675" s="131">
        <f t="shared" si="96"/>
        <v>0</v>
      </c>
      <c r="J675" s="70">
        <f t="shared" si="97"/>
        <v>267995.90486264258</v>
      </c>
      <c r="K675" s="70">
        <f t="shared" si="98"/>
        <v>444763.24954910565</v>
      </c>
    </row>
    <row r="676" spans="1:11">
      <c r="A676" s="2">
        <v>653</v>
      </c>
      <c r="B676" s="70">
        <f t="shared" si="91"/>
        <v>17714.949961508853</v>
      </c>
      <c r="C676" s="71">
        <v>624</v>
      </c>
      <c r="D676" s="95">
        <f t="shared" si="92"/>
        <v>0</v>
      </c>
      <c r="E676" s="131">
        <f t="shared" si="93"/>
        <v>-24.818555550139898</v>
      </c>
      <c r="F676" s="129">
        <f t="shared" si="94"/>
        <v>6377.3819861431875</v>
      </c>
      <c r="G676" s="132">
        <f t="shared" si="90"/>
        <v>-21.282032916395043</v>
      </c>
      <c r="H676" s="131">
        <f t="shared" si="95"/>
        <v>-59.116758101097339</v>
      </c>
      <c r="I676" s="131">
        <f t="shared" si="96"/>
        <v>0</v>
      </c>
      <c r="J676" s="70">
        <f t="shared" si="97"/>
        <v>267418.55394657346</v>
      </c>
      <c r="K676" s="70">
        <f t="shared" si="98"/>
        <v>444763.24954910565</v>
      </c>
    </row>
    <row r="677" spans="1:11">
      <c r="A677" s="2">
        <v>654</v>
      </c>
      <c r="B677" s="70">
        <f t="shared" si="91"/>
        <v>17742.078521939955</v>
      </c>
      <c r="C677" s="71">
        <v>623</v>
      </c>
      <c r="D677" s="95">
        <f t="shared" si="92"/>
        <v>-3.6861520998864923E-2</v>
      </c>
      <c r="E677" s="131">
        <f t="shared" si="93"/>
        <v>-30.840038274502412</v>
      </c>
      <c r="F677" s="129">
        <f t="shared" si="94"/>
        <v>6387.1482678983839</v>
      </c>
      <c r="G677" s="132">
        <f t="shared" si="90"/>
        <v>-27.303515640757556</v>
      </c>
      <c r="H677" s="131">
        <f t="shared" si="95"/>
        <v>-75.843099002104324</v>
      </c>
      <c r="I677" s="131">
        <f t="shared" si="96"/>
        <v>0</v>
      </c>
      <c r="J677" s="70">
        <f t="shared" si="97"/>
        <v>266677.84887253167</v>
      </c>
      <c r="K677" s="70">
        <f t="shared" si="98"/>
        <v>444763.24954910565</v>
      </c>
    </row>
    <row r="678" spans="1:11">
      <c r="A678" s="2">
        <v>655</v>
      </c>
      <c r="B678" s="70">
        <f t="shared" si="91"/>
        <v>17769.207082371056</v>
      </c>
      <c r="C678" s="71">
        <v>623</v>
      </c>
      <c r="D678" s="95">
        <f t="shared" si="92"/>
        <v>0</v>
      </c>
      <c r="E678" s="131">
        <f t="shared" si="93"/>
        <v>-15.420019137251206</v>
      </c>
      <c r="F678" s="129">
        <f t="shared" si="94"/>
        <v>6396.9145496535803</v>
      </c>
      <c r="G678" s="132">
        <f t="shared" si="90"/>
        <v>-11.88349650350635</v>
      </c>
      <c r="H678" s="131">
        <f t="shared" si="95"/>
        <v>-33.009712509739863</v>
      </c>
      <c r="I678" s="131">
        <f t="shared" si="96"/>
        <v>0</v>
      </c>
      <c r="J678" s="70">
        <f t="shared" si="97"/>
        <v>266355.46671950351</v>
      </c>
      <c r="K678" s="70">
        <f t="shared" si="98"/>
        <v>444763.24954910565</v>
      </c>
    </row>
    <row r="679" spans="1:11">
      <c r="A679" s="2">
        <v>656</v>
      </c>
      <c r="B679" s="70">
        <f t="shared" si="91"/>
        <v>17796.335642802154</v>
      </c>
      <c r="C679" s="71">
        <v>623</v>
      </c>
      <c r="D679" s="95">
        <f t="shared" si="92"/>
        <v>0</v>
      </c>
      <c r="E679" s="131">
        <f t="shared" si="93"/>
        <v>-7.7100095686256029</v>
      </c>
      <c r="F679" s="129">
        <f t="shared" si="94"/>
        <v>6406.6808314087757</v>
      </c>
      <c r="G679" s="132">
        <f t="shared" si="90"/>
        <v>-4.1734869348807475</v>
      </c>
      <c r="H679" s="131">
        <f t="shared" si="95"/>
        <v>-11.593019263557631</v>
      </c>
      <c r="I679" s="131">
        <f t="shared" si="96"/>
        <v>0</v>
      </c>
      <c r="J679" s="70">
        <f t="shared" si="97"/>
        <v>266242.2460269822</v>
      </c>
      <c r="K679" s="70">
        <f t="shared" si="98"/>
        <v>444763.24954910565</v>
      </c>
    </row>
    <row r="680" spans="1:11">
      <c r="A680" s="2">
        <v>657</v>
      </c>
      <c r="B680" s="70">
        <f t="shared" si="91"/>
        <v>17823.464203233256</v>
      </c>
      <c r="C680" s="71">
        <v>623</v>
      </c>
      <c r="D680" s="95">
        <f t="shared" si="92"/>
        <v>0</v>
      </c>
      <c r="E680" s="131">
        <f t="shared" si="93"/>
        <v>-3.8550047843128015</v>
      </c>
      <c r="F680" s="129">
        <f t="shared" si="94"/>
        <v>6416.4471131639721</v>
      </c>
      <c r="G680" s="132">
        <f t="shared" si="90"/>
        <v>-0.3184821505679456</v>
      </c>
      <c r="H680" s="131">
        <f t="shared" si="95"/>
        <v>-0.8846726404665155</v>
      </c>
      <c r="I680" s="131">
        <f t="shared" si="96"/>
        <v>0</v>
      </c>
      <c r="J680" s="70">
        <f t="shared" si="97"/>
        <v>266233.60606471432</v>
      </c>
      <c r="K680" s="70">
        <f t="shared" si="98"/>
        <v>444763.24954910565</v>
      </c>
    </row>
    <row r="681" spans="1:11">
      <c r="A681" s="2">
        <v>658</v>
      </c>
      <c r="B681" s="70">
        <f t="shared" si="91"/>
        <v>17850.592763664357</v>
      </c>
      <c r="C681" s="71">
        <v>623</v>
      </c>
      <c r="D681" s="95">
        <f t="shared" si="92"/>
        <v>0</v>
      </c>
      <c r="E681" s="131">
        <f t="shared" si="93"/>
        <v>-1.9275023921564007</v>
      </c>
      <c r="F681" s="129">
        <f t="shared" si="94"/>
        <v>6426.2133949191684</v>
      </c>
      <c r="G681" s="132">
        <f t="shared" si="90"/>
        <v>1.6090202415884551</v>
      </c>
      <c r="H681" s="131">
        <f t="shared" si="95"/>
        <v>4.4695006710790421</v>
      </c>
      <c r="I681" s="131">
        <f t="shared" si="96"/>
        <v>4.4695006710790421</v>
      </c>
      <c r="J681" s="70">
        <f t="shared" si="97"/>
        <v>266277.25646757311</v>
      </c>
      <c r="K681" s="70">
        <f t="shared" si="98"/>
        <v>444806.89995196444</v>
      </c>
    </row>
    <row r="682" spans="1:11">
      <c r="A682" s="2">
        <v>659</v>
      </c>
      <c r="B682" s="70">
        <f t="shared" si="91"/>
        <v>17877.721324095459</v>
      </c>
      <c r="C682" s="71">
        <v>627</v>
      </c>
      <c r="D682" s="95">
        <f t="shared" si="92"/>
        <v>0.14744608399545969</v>
      </c>
      <c r="E682" s="131">
        <f t="shared" si="93"/>
        <v>72.759290801651645</v>
      </c>
      <c r="F682" s="129">
        <f t="shared" si="94"/>
        <v>6435.9796766743657</v>
      </c>
      <c r="G682" s="132">
        <f t="shared" si="90"/>
        <v>76.295813435396497</v>
      </c>
      <c r="H682" s="131">
        <f t="shared" si="95"/>
        <v>211.9328150983236</v>
      </c>
      <c r="I682" s="131">
        <f t="shared" si="96"/>
        <v>211.9328150983236</v>
      </c>
      <c r="J682" s="70">
        <f t="shared" si="97"/>
        <v>268347.05205299525</v>
      </c>
      <c r="K682" s="70">
        <f t="shared" si="98"/>
        <v>446876.69553738658</v>
      </c>
    </row>
    <row r="683" spans="1:11">
      <c r="A683" s="2">
        <v>660</v>
      </c>
      <c r="B683" s="70">
        <f t="shared" si="91"/>
        <v>17904.84988452656</v>
      </c>
      <c r="C683" s="71">
        <v>631</v>
      </c>
      <c r="D683" s="95">
        <f t="shared" si="92"/>
        <v>0.14744608399545969</v>
      </c>
      <c r="E683" s="131">
        <f t="shared" si="93"/>
        <v>110.10268739855567</v>
      </c>
      <c r="F683" s="129">
        <f t="shared" si="94"/>
        <v>6445.7459584295621</v>
      </c>
      <c r="G683" s="132">
        <f t="shared" si="90"/>
        <v>113.63921003230053</v>
      </c>
      <c r="H683" s="131">
        <f t="shared" si="95"/>
        <v>315.66447231194587</v>
      </c>
      <c r="I683" s="131">
        <f t="shared" si="96"/>
        <v>315.66447231194587</v>
      </c>
      <c r="J683" s="70">
        <f t="shared" si="97"/>
        <v>271429.92022969906</v>
      </c>
      <c r="K683" s="70">
        <f t="shared" si="98"/>
        <v>449959.56371409039</v>
      </c>
    </row>
    <row r="684" spans="1:11">
      <c r="A684" s="2">
        <v>661</v>
      </c>
      <c r="B684" s="70">
        <f t="shared" si="91"/>
        <v>17931.978444957662</v>
      </c>
      <c r="C684" s="71">
        <v>633</v>
      </c>
      <c r="D684" s="95">
        <f t="shared" si="92"/>
        <v>7.3723041997729846E-2</v>
      </c>
      <c r="E684" s="131">
        <f t="shared" si="93"/>
        <v>91.912864698142755</v>
      </c>
      <c r="F684" s="129">
        <f t="shared" si="94"/>
        <v>6455.5122401847584</v>
      </c>
      <c r="G684" s="132">
        <f t="shared" si="90"/>
        <v>95.449387331887607</v>
      </c>
      <c r="H684" s="131">
        <f t="shared" si="95"/>
        <v>265.13718703302112</v>
      </c>
      <c r="I684" s="131">
        <f t="shared" si="96"/>
        <v>265.13718703302112</v>
      </c>
      <c r="J684" s="70">
        <f t="shared" si="97"/>
        <v>274019.32470204373</v>
      </c>
      <c r="K684" s="70">
        <f t="shared" si="98"/>
        <v>452548.96818643506</v>
      </c>
    </row>
    <row r="685" spans="1:11">
      <c r="A685" s="2">
        <v>662</v>
      </c>
      <c r="B685" s="70">
        <f t="shared" si="91"/>
        <v>17959.10700538876</v>
      </c>
      <c r="C685" s="71">
        <v>635</v>
      </c>
      <c r="D685" s="95">
        <f t="shared" si="92"/>
        <v>7.3723041997729846E-2</v>
      </c>
      <c r="E685" s="131">
        <f t="shared" si="93"/>
        <v>82.81795334793631</v>
      </c>
      <c r="F685" s="129">
        <f t="shared" si="94"/>
        <v>6465.2785219399539</v>
      </c>
      <c r="G685" s="132">
        <f t="shared" si="90"/>
        <v>86.354475981681162</v>
      </c>
      <c r="H685" s="131">
        <f t="shared" si="95"/>
        <v>239.87354439355877</v>
      </c>
      <c r="I685" s="131">
        <f t="shared" si="96"/>
        <v>239.87354439355877</v>
      </c>
      <c r="J685" s="70">
        <f t="shared" si="97"/>
        <v>276361.99732220883</v>
      </c>
      <c r="K685" s="70">
        <f t="shared" si="98"/>
        <v>454891.64080660016</v>
      </c>
    </row>
    <row r="686" spans="1:11">
      <c r="A686" s="2">
        <v>663</v>
      </c>
      <c r="B686" s="70">
        <f t="shared" si="91"/>
        <v>17986.235565819861</v>
      </c>
      <c r="C686" s="71">
        <v>636</v>
      </c>
      <c r="D686" s="95">
        <f t="shared" si="92"/>
        <v>3.6861520998864923E-2</v>
      </c>
      <c r="E686" s="131">
        <f t="shared" si="93"/>
        <v>59.839737173400621</v>
      </c>
      <c r="F686" s="129">
        <f t="shared" si="94"/>
        <v>6475.0448036951502</v>
      </c>
      <c r="G686" s="132">
        <f t="shared" si="90"/>
        <v>63.37625980714548</v>
      </c>
      <c r="H686" s="131">
        <f t="shared" si="95"/>
        <v>176.04516613095967</v>
      </c>
      <c r="I686" s="131">
        <f t="shared" si="96"/>
        <v>176.04516613095967</v>
      </c>
      <c r="J686" s="70">
        <f t="shared" si="97"/>
        <v>278081.30401628412</v>
      </c>
      <c r="K686" s="70">
        <f t="shared" si="98"/>
        <v>456610.94750067545</v>
      </c>
    </row>
    <row r="687" spans="1:11">
      <c r="A687" s="2">
        <v>664</v>
      </c>
      <c r="B687" s="70">
        <f t="shared" si="91"/>
        <v>18013.364126250963</v>
      </c>
      <c r="C687" s="71">
        <v>640</v>
      </c>
      <c r="D687" s="95">
        <f t="shared" si="92"/>
        <v>0.14744608399545969</v>
      </c>
      <c r="E687" s="131">
        <f t="shared" si="93"/>
        <v>103.64291058443015</v>
      </c>
      <c r="F687" s="129">
        <f t="shared" si="94"/>
        <v>6484.8110854503466</v>
      </c>
      <c r="G687" s="132">
        <f t="shared" si="90"/>
        <v>107.17943321817501</v>
      </c>
      <c r="H687" s="131">
        <f t="shared" si="95"/>
        <v>297.72064782826391</v>
      </c>
      <c r="I687" s="131">
        <f t="shared" si="96"/>
        <v>297.72064782826391</v>
      </c>
      <c r="J687" s="70">
        <f t="shared" si="97"/>
        <v>280988.9277473145</v>
      </c>
      <c r="K687" s="70">
        <f t="shared" si="98"/>
        <v>459518.57123170584</v>
      </c>
    </row>
    <row r="688" spans="1:11">
      <c r="A688" s="2">
        <v>665</v>
      </c>
      <c r="B688" s="70">
        <f t="shared" si="91"/>
        <v>18040.492686682064</v>
      </c>
      <c r="C688" s="71">
        <v>641</v>
      </c>
      <c r="D688" s="95">
        <f t="shared" si="92"/>
        <v>3.6861520998864923E-2</v>
      </c>
      <c r="E688" s="131">
        <f t="shared" si="93"/>
        <v>70.252215791647544</v>
      </c>
      <c r="F688" s="129">
        <f t="shared" si="94"/>
        <v>6494.5773672055429</v>
      </c>
      <c r="G688" s="132">
        <f t="shared" si="90"/>
        <v>73.788738425392395</v>
      </c>
      <c r="H688" s="131">
        <f t="shared" si="95"/>
        <v>204.9687178483122</v>
      </c>
      <c r="I688" s="131">
        <f t="shared" si="96"/>
        <v>204.9687178483122</v>
      </c>
      <c r="J688" s="70">
        <f t="shared" si="97"/>
        <v>282990.70999682246</v>
      </c>
      <c r="K688" s="70">
        <f t="shared" si="98"/>
        <v>461520.3534812138</v>
      </c>
    </row>
    <row r="689" spans="1:11">
      <c r="A689" s="2">
        <v>666</v>
      </c>
      <c r="B689" s="70">
        <f t="shared" si="91"/>
        <v>18067.621247113166</v>
      </c>
      <c r="C689" s="71">
        <v>644</v>
      </c>
      <c r="D689" s="95">
        <f t="shared" si="92"/>
        <v>0.11058456299659478</v>
      </c>
      <c r="E689" s="131">
        <f t="shared" si="93"/>
        <v>90.418389394121164</v>
      </c>
      <c r="F689" s="129">
        <f t="shared" si="94"/>
        <v>6504.3436489607402</v>
      </c>
      <c r="G689" s="132">
        <f t="shared" si="90"/>
        <v>93.954912027866015</v>
      </c>
      <c r="H689" s="131">
        <f t="shared" si="95"/>
        <v>260.98586674407227</v>
      </c>
      <c r="I689" s="131">
        <f t="shared" si="96"/>
        <v>260.98586674407227</v>
      </c>
      <c r="J689" s="70">
        <f t="shared" si="97"/>
        <v>285539.57150556921</v>
      </c>
      <c r="K689" s="70">
        <f t="shared" si="98"/>
        <v>464069.21498996054</v>
      </c>
    </row>
    <row r="690" spans="1:11">
      <c r="A690" s="2">
        <v>667</v>
      </c>
      <c r="B690" s="70">
        <f t="shared" si="91"/>
        <v>18094.749807544264</v>
      </c>
      <c r="C690" s="71">
        <v>646</v>
      </c>
      <c r="D690" s="95">
        <f t="shared" si="92"/>
        <v>7.3723041997729846E-2</v>
      </c>
      <c r="E690" s="131">
        <f t="shared" si="93"/>
        <v>82.070715695925514</v>
      </c>
      <c r="F690" s="129">
        <f t="shared" si="94"/>
        <v>6514.1099307159348</v>
      </c>
      <c r="G690" s="132">
        <f t="shared" si="90"/>
        <v>85.607238329670366</v>
      </c>
      <c r="H690" s="131">
        <f t="shared" si="95"/>
        <v>237.79788424908435</v>
      </c>
      <c r="I690" s="131">
        <f t="shared" si="96"/>
        <v>237.79788424908435</v>
      </c>
      <c r="J690" s="70">
        <f t="shared" si="97"/>
        <v>287861.97264393535</v>
      </c>
      <c r="K690" s="70">
        <f t="shared" si="98"/>
        <v>466391.61612832668</v>
      </c>
    </row>
    <row r="691" spans="1:11">
      <c r="A691" s="2">
        <v>668</v>
      </c>
      <c r="B691" s="70">
        <f t="shared" si="91"/>
        <v>18121.878367975365</v>
      </c>
      <c r="C691" s="71">
        <v>651</v>
      </c>
      <c r="D691" s="95">
        <f t="shared" si="92"/>
        <v>0.18430760499432464</v>
      </c>
      <c r="E691" s="131">
        <f t="shared" si="93"/>
        <v>133.18916034512506</v>
      </c>
      <c r="F691" s="129">
        <f t="shared" si="94"/>
        <v>6523.876212471132</v>
      </c>
      <c r="G691" s="132">
        <f t="shared" si="90"/>
        <v>136.72568297886991</v>
      </c>
      <c r="H691" s="131">
        <f t="shared" si="95"/>
        <v>379.79356383019416</v>
      </c>
      <c r="I691" s="131">
        <f t="shared" si="96"/>
        <v>379.79356383019416</v>
      </c>
      <c r="J691" s="70">
        <f t="shared" si="97"/>
        <v>291571.14359711116</v>
      </c>
      <c r="K691" s="70">
        <f t="shared" si="98"/>
        <v>470100.78708150249</v>
      </c>
    </row>
    <row r="692" spans="1:11">
      <c r="A692" s="2">
        <v>669</v>
      </c>
      <c r="B692" s="70">
        <f t="shared" si="91"/>
        <v>18149.006928406467</v>
      </c>
      <c r="C692" s="71">
        <v>657</v>
      </c>
      <c r="D692" s="95">
        <f t="shared" si="92"/>
        <v>0.22116912599318955</v>
      </c>
      <c r="E692" s="131">
        <f t="shared" si="93"/>
        <v>177.1791431691573</v>
      </c>
      <c r="F692" s="129">
        <f t="shared" si="94"/>
        <v>6533.6424942263284</v>
      </c>
      <c r="G692" s="132">
        <f t="shared" si="90"/>
        <v>180.71566580290215</v>
      </c>
      <c r="H692" s="131">
        <f t="shared" si="95"/>
        <v>501.98796056361709</v>
      </c>
      <c r="I692" s="131">
        <f t="shared" si="96"/>
        <v>501.98796056361709</v>
      </c>
      <c r="J692" s="70">
        <f t="shared" si="97"/>
        <v>296473.69945769181</v>
      </c>
      <c r="K692" s="70">
        <f t="shared" si="98"/>
        <v>475003.34294208314</v>
      </c>
    </row>
    <row r="693" spans="1:11">
      <c r="A693" s="2">
        <v>670</v>
      </c>
      <c r="B693" s="70">
        <f t="shared" si="91"/>
        <v>18176.135488837568</v>
      </c>
      <c r="C693" s="71">
        <v>662</v>
      </c>
      <c r="D693" s="95">
        <f t="shared" si="92"/>
        <v>0.18430760499432464</v>
      </c>
      <c r="E693" s="131">
        <f t="shared" si="93"/>
        <v>180.74337408174097</v>
      </c>
      <c r="F693" s="129">
        <f t="shared" si="94"/>
        <v>6543.4087759815247</v>
      </c>
      <c r="G693" s="132">
        <f t="shared" si="90"/>
        <v>184.27989671548582</v>
      </c>
      <c r="H693" s="131">
        <f t="shared" si="95"/>
        <v>511.88860198746062</v>
      </c>
      <c r="I693" s="131">
        <f t="shared" si="96"/>
        <v>511.88860198746062</v>
      </c>
      <c r="J693" s="70">
        <f t="shared" si="97"/>
        <v>301472.9477719749</v>
      </c>
      <c r="K693" s="70">
        <f t="shared" si="98"/>
        <v>480002.59125636623</v>
      </c>
    </row>
    <row r="694" spans="1:11">
      <c r="A694" s="2">
        <v>671</v>
      </c>
      <c r="B694" s="70">
        <f t="shared" si="91"/>
        <v>18203.26404926867</v>
      </c>
      <c r="C694" s="71">
        <v>666</v>
      </c>
      <c r="D694" s="95">
        <f t="shared" si="92"/>
        <v>0.14744608399545969</v>
      </c>
      <c r="E694" s="131">
        <f t="shared" si="93"/>
        <v>164.09472903860035</v>
      </c>
      <c r="F694" s="129">
        <f t="shared" si="94"/>
        <v>6553.1750577367211</v>
      </c>
      <c r="G694" s="132">
        <f t="shared" si="90"/>
        <v>167.6312516723452</v>
      </c>
      <c r="H694" s="131">
        <f t="shared" si="95"/>
        <v>465.64236575651444</v>
      </c>
      <c r="I694" s="131">
        <f t="shared" si="96"/>
        <v>465.64236575651444</v>
      </c>
      <c r="J694" s="70">
        <f t="shared" si="97"/>
        <v>306020.54231310921</v>
      </c>
      <c r="K694" s="70">
        <f t="shared" si="98"/>
        <v>484550.18579750054</v>
      </c>
    </row>
    <row r="695" spans="1:11">
      <c r="A695" s="2">
        <v>672</v>
      </c>
      <c r="B695" s="70">
        <f t="shared" si="91"/>
        <v>18230.392609699771</v>
      </c>
      <c r="C695" s="71">
        <v>670</v>
      </c>
      <c r="D695" s="95">
        <f t="shared" si="92"/>
        <v>0.14744608399545969</v>
      </c>
      <c r="E695" s="131">
        <f t="shared" si="93"/>
        <v>155.77040651703004</v>
      </c>
      <c r="F695" s="129">
        <f t="shared" si="94"/>
        <v>6562.9413394919175</v>
      </c>
      <c r="G695" s="132">
        <f t="shared" si="90"/>
        <v>159.30692915077489</v>
      </c>
      <c r="H695" s="131">
        <f t="shared" si="95"/>
        <v>442.51924764104137</v>
      </c>
      <c r="I695" s="131">
        <f t="shared" si="96"/>
        <v>442.51924764104137</v>
      </c>
      <c r="J695" s="70">
        <f t="shared" si="97"/>
        <v>310342.30996766913</v>
      </c>
      <c r="K695" s="70">
        <f t="shared" si="98"/>
        <v>488871.95345206046</v>
      </c>
    </row>
    <row r="696" spans="1:11">
      <c r="A696" s="2">
        <v>673</v>
      </c>
      <c r="B696" s="70">
        <f t="shared" si="91"/>
        <v>18257.521170130869</v>
      </c>
      <c r="C696" s="71">
        <v>672</v>
      </c>
      <c r="D696" s="95">
        <f t="shared" si="92"/>
        <v>7.3723041997729846E-2</v>
      </c>
      <c r="E696" s="131">
        <f t="shared" si="93"/>
        <v>114.74672425737995</v>
      </c>
      <c r="F696" s="129">
        <f t="shared" si="94"/>
        <v>6572.7076212471129</v>
      </c>
      <c r="G696" s="132">
        <f t="shared" si="90"/>
        <v>118.2832468911248</v>
      </c>
      <c r="H696" s="131">
        <f t="shared" si="95"/>
        <v>328.5645746975689</v>
      </c>
      <c r="I696" s="131">
        <f t="shared" si="96"/>
        <v>328.5645746975689</v>
      </c>
      <c r="J696" s="70">
        <f t="shared" si="97"/>
        <v>313551.16417894181</v>
      </c>
      <c r="K696" s="70">
        <f t="shared" si="98"/>
        <v>492080.80766333314</v>
      </c>
    </row>
    <row r="697" spans="1:11">
      <c r="A697" s="2">
        <v>674</v>
      </c>
      <c r="B697" s="70">
        <f t="shared" si="91"/>
        <v>18284.649730561971</v>
      </c>
      <c r="C697" s="71">
        <v>674</v>
      </c>
      <c r="D697" s="95">
        <f t="shared" si="92"/>
        <v>7.3723041997729846E-2</v>
      </c>
      <c r="E697" s="131">
        <f t="shared" si="93"/>
        <v>94.234883127554895</v>
      </c>
      <c r="F697" s="129">
        <f t="shared" si="94"/>
        <v>6582.4739030023093</v>
      </c>
      <c r="G697" s="132">
        <f t="shared" si="90"/>
        <v>97.771405761299746</v>
      </c>
      <c r="H697" s="131">
        <f t="shared" si="95"/>
        <v>271.58723822583261</v>
      </c>
      <c r="I697" s="131">
        <f t="shared" si="96"/>
        <v>271.58723822583261</v>
      </c>
      <c r="J697" s="70">
        <f t="shared" si="97"/>
        <v>316203.56166857091</v>
      </c>
      <c r="K697" s="70">
        <f t="shared" si="98"/>
        <v>494733.20515296224</v>
      </c>
    </row>
    <row r="698" spans="1:11">
      <c r="A698" s="2">
        <v>675</v>
      </c>
      <c r="B698" s="70">
        <f t="shared" si="91"/>
        <v>18311.778290993072</v>
      </c>
      <c r="C698" s="71">
        <v>678</v>
      </c>
      <c r="D698" s="95">
        <f t="shared" si="92"/>
        <v>0.14744608399545969</v>
      </c>
      <c r="E698" s="131">
        <f t="shared" si="93"/>
        <v>120.8404835615073</v>
      </c>
      <c r="F698" s="129">
        <f t="shared" si="94"/>
        <v>6592.2401847575065</v>
      </c>
      <c r="G698" s="132">
        <f t="shared" si="90"/>
        <v>124.37700619525215</v>
      </c>
      <c r="H698" s="131">
        <f t="shared" si="95"/>
        <v>345.4916838757004</v>
      </c>
      <c r="I698" s="131">
        <f t="shared" si="96"/>
        <v>345.4916838757004</v>
      </c>
      <c r="J698" s="70">
        <f t="shared" si="97"/>
        <v>319577.73079737823</v>
      </c>
      <c r="K698" s="70">
        <f t="shared" si="98"/>
        <v>498107.37428176956</v>
      </c>
    </row>
    <row r="699" spans="1:11">
      <c r="A699" s="2">
        <v>676</v>
      </c>
      <c r="B699" s="70">
        <f t="shared" si="91"/>
        <v>18338.906851424174</v>
      </c>
      <c r="C699" s="71">
        <v>680</v>
      </c>
      <c r="D699" s="95">
        <f t="shared" si="92"/>
        <v>7.3723041997729846E-2</v>
      </c>
      <c r="E699" s="131">
        <f t="shared" si="93"/>
        <v>97.281762779618575</v>
      </c>
      <c r="F699" s="129">
        <f t="shared" si="94"/>
        <v>6602.0064665127029</v>
      </c>
      <c r="G699" s="132">
        <f t="shared" si="90"/>
        <v>100.81828541336343</v>
      </c>
      <c r="H699" s="131">
        <f t="shared" si="95"/>
        <v>280.05079281489839</v>
      </c>
      <c r="I699" s="131">
        <f t="shared" si="96"/>
        <v>280.05079281489839</v>
      </c>
      <c r="J699" s="70">
        <f t="shared" si="97"/>
        <v>322312.78574577463</v>
      </c>
      <c r="K699" s="70">
        <f t="shared" si="98"/>
        <v>500842.42923016596</v>
      </c>
    </row>
    <row r="700" spans="1:11">
      <c r="A700" s="2">
        <v>677</v>
      </c>
      <c r="B700" s="70">
        <f t="shared" si="91"/>
        <v>18366.035411855275</v>
      </c>
      <c r="C700" s="71">
        <v>685</v>
      </c>
      <c r="D700" s="95">
        <f t="shared" si="92"/>
        <v>0.18430760499432464</v>
      </c>
      <c r="E700" s="131">
        <f t="shared" si="93"/>
        <v>140.7946838869716</v>
      </c>
      <c r="F700" s="129">
        <f t="shared" si="94"/>
        <v>6611.7727482678993</v>
      </c>
      <c r="G700" s="132">
        <f t="shared" si="90"/>
        <v>144.33120652071645</v>
      </c>
      <c r="H700" s="131">
        <f t="shared" si="95"/>
        <v>400.92001811310121</v>
      </c>
      <c r="I700" s="131">
        <f t="shared" si="96"/>
        <v>400.92001811310121</v>
      </c>
      <c r="J700" s="70">
        <f t="shared" si="97"/>
        <v>326228.2836039656</v>
      </c>
      <c r="K700" s="70">
        <f t="shared" si="98"/>
        <v>504757.92708835693</v>
      </c>
    </row>
    <row r="701" spans="1:11">
      <c r="A701" s="2">
        <v>678</v>
      </c>
      <c r="B701" s="70">
        <f t="shared" si="91"/>
        <v>18393.163972286377</v>
      </c>
      <c r="C701" s="71">
        <v>687</v>
      </c>
      <c r="D701" s="95">
        <f t="shared" si="92"/>
        <v>7.3723041997729846E-2</v>
      </c>
      <c r="E701" s="131">
        <f t="shared" si="93"/>
        <v>107.25886294235073</v>
      </c>
      <c r="F701" s="129">
        <f t="shared" si="94"/>
        <v>6621.5390300230956</v>
      </c>
      <c r="G701" s="132">
        <f t="shared" si="90"/>
        <v>110.79538557609558</v>
      </c>
      <c r="H701" s="131">
        <f t="shared" si="95"/>
        <v>307.76495993359885</v>
      </c>
      <c r="I701" s="131">
        <f t="shared" si="96"/>
        <v>307.76495993359885</v>
      </c>
      <c r="J701" s="70">
        <f t="shared" si="97"/>
        <v>329234.00291705382</v>
      </c>
      <c r="K701" s="70">
        <f t="shared" si="98"/>
        <v>507763.64640144515</v>
      </c>
    </row>
    <row r="702" spans="1:11">
      <c r="A702" s="2">
        <v>679</v>
      </c>
      <c r="B702" s="70">
        <f t="shared" si="91"/>
        <v>18420.292532717474</v>
      </c>
      <c r="C702" s="71">
        <v>689</v>
      </c>
      <c r="D702" s="95">
        <f t="shared" si="92"/>
        <v>7.3723041997729846E-2</v>
      </c>
      <c r="E702" s="131">
        <f t="shared" si="93"/>
        <v>90.490952470040298</v>
      </c>
      <c r="F702" s="129">
        <f t="shared" si="94"/>
        <v>6631.3053117782911</v>
      </c>
      <c r="G702" s="132">
        <f t="shared" si="90"/>
        <v>94.02747510378515</v>
      </c>
      <c r="H702" s="131">
        <f t="shared" si="95"/>
        <v>261.18743084384761</v>
      </c>
      <c r="I702" s="131">
        <f t="shared" si="96"/>
        <v>261.18743084384761</v>
      </c>
      <c r="J702" s="70">
        <f t="shared" si="97"/>
        <v>331784.8329575907</v>
      </c>
      <c r="K702" s="70">
        <f t="shared" si="98"/>
        <v>510314.47644198203</v>
      </c>
    </row>
    <row r="703" spans="1:11">
      <c r="A703" s="2">
        <v>680</v>
      </c>
      <c r="B703" s="70">
        <f t="shared" si="91"/>
        <v>18447.421093148576</v>
      </c>
      <c r="C703" s="71">
        <v>692</v>
      </c>
      <c r="D703" s="95">
        <f t="shared" si="92"/>
        <v>0.11058456299659478</v>
      </c>
      <c r="E703" s="131">
        <f t="shared" si="93"/>
        <v>100.53775773331753</v>
      </c>
      <c r="F703" s="129">
        <f t="shared" si="94"/>
        <v>6641.0715935334874</v>
      </c>
      <c r="G703" s="132">
        <f t="shared" si="90"/>
        <v>104.07428036706239</v>
      </c>
      <c r="H703" s="131">
        <f t="shared" si="95"/>
        <v>289.09522324183996</v>
      </c>
      <c r="I703" s="131">
        <f t="shared" si="96"/>
        <v>289.09522324183996</v>
      </c>
      <c r="J703" s="70">
        <f t="shared" si="97"/>
        <v>334608.21836185188</v>
      </c>
      <c r="K703" s="70">
        <f t="shared" si="98"/>
        <v>513137.86184624321</v>
      </c>
    </row>
    <row r="704" spans="1:11">
      <c r="A704" s="2">
        <v>681</v>
      </c>
      <c r="B704" s="70">
        <f t="shared" si="91"/>
        <v>18474.549653579677</v>
      </c>
      <c r="C704" s="71">
        <v>693</v>
      </c>
      <c r="D704" s="95">
        <f t="shared" si="92"/>
        <v>3.6861520998864923E-2</v>
      </c>
      <c r="E704" s="131">
        <f t="shared" si="93"/>
        <v>68.699639366091233</v>
      </c>
      <c r="F704" s="129">
        <f t="shared" si="94"/>
        <v>6650.8378752886838</v>
      </c>
      <c r="G704" s="132">
        <f t="shared" si="90"/>
        <v>72.236161999836085</v>
      </c>
      <c r="H704" s="131">
        <f t="shared" si="95"/>
        <v>200.65600555510022</v>
      </c>
      <c r="I704" s="131">
        <f t="shared" si="96"/>
        <v>200.65600555510022</v>
      </c>
      <c r="J704" s="70">
        <f t="shared" si="97"/>
        <v>336567.88144797523</v>
      </c>
      <c r="K704" s="70">
        <f t="shared" si="98"/>
        <v>515097.52493236656</v>
      </c>
    </row>
    <row r="705" spans="1:11">
      <c r="A705" s="2">
        <v>682</v>
      </c>
      <c r="B705" s="70">
        <f t="shared" si="91"/>
        <v>18501.678214010779</v>
      </c>
      <c r="C705" s="71">
        <v>695</v>
      </c>
      <c r="D705" s="95">
        <f t="shared" si="92"/>
        <v>7.3723041997729846E-2</v>
      </c>
      <c r="E705" s="131">
        <f t="shared" si="93"/>
        <v>71.211340681910542</v>
      </c>
      <c r="F705" s="129">
        <f t="shared" si="94"/>
        <v>6660.6041570438811</v>
      </c>
      <c r="G705" s="132">
        <f t="shared" si="90"/>
        <v>74.747863315655394</v>
      </c>
      <c r="H705" s="131">
        <f t="shared" si="95"/>
        <v>207.63295365459831</v>
      </c>
      <c r="I705" s="131">
        <f t="shared" si="96"/>
        <v>207.63295365459831</v>
      </c>
      <c r="J705" s="70">
        <f t="shared" si="97"/>
        <v>338595.68337502965</v>
      </c>
      <c r="K705" s="70">
        <f t="shared" si="98"/>
        <v>517125.32685942098</v>
      </c>
    </row>
    <row r="706" spans="1:11">
      <c r="A706" s="2">
        <v>683</v>
      </c>
      <c r="B706" s="70">
        <f t="shared" si="91"/>
        <v>18528.80677444188</v>
      </c>
      <c r="C706" s="71">
        <v>697</v>
      </c>
      <c r="D706" s="95">
        <f t="shared" si="92"/>
        <v>7.3723041997729846E-2</v>
      </c>
      <c r="E706" s="131">
        <f t="shared" si="93"/>
        <v>72.467191339820204</v>
      </c>
      <c r="F706" s="129">
        <f t="shared" si="94"/>
        <v>6670.3704387990774</v>
      </c>
      <c r="G706" s="132">
        <f t="shared" si="90"/>
        <v>76.003713973565056</v>
      </c>
      <c r="H706" s="131">
        <f t="shared" si="95"/>
        <v>211.12142770434738</v>
      </c>
      <c r="I706" s="131">
        <f t="shared" si="96"/>
        <v>211.12142770434738</v>
      </c>
      <c r="J706" s="70">
        <f t="shared" si="97"/>
        <v>340657.55472254963</v>
      </c>
      <c r="K706" s="70">
        <f t="shared" si="98"/>
        <v>519187.19820694096</v>
      </c>
    </row>
    <row r="707" spans="1:11">
      <c r="A707" s="2">
        <v>684</v>
      </c>
      <c r="B707" s="70">
        <f t="shared" si="91"/>
        <v>18555.935334872978</v>
      </c>
      <c r="C707" s="71">
        <v>698</v>
      </c>
      <c r="D707" s="95">
        <f t="shared" si="92"/>
        <v>3.6861520998864923E-2</v>
      </c>
      <c r="E707" s="131">
        <f t="shared" si="93"/>
        <v>54.664356169342568</v>
      </c>
      <c r="F707" s="129">
        <f t="shared" si="94"/>
        <v>6680.1367205542729</v>
      </c>
      <c r="G707" s="132">
        <f t="shared" si="90"/>
        <v>58.200878803087427</v>
      </c>
      <c r="H707" s="131">
        <f t="shared" si="95"/>
        <v>161.66910778635395</v>
      </c>
      <c r="I707" s="131">
        <f t="shared" si="96"/>
        <v>161.66910778635395</v>
      </c>
      <c r="J707" s="70">
        <f t="shared" si="97"/>
        <v>342236.46078030235</v>
      </c>
      <c r="K707" s="70">
        <f t="shared" si="98"/>
        <v>520766.10426469368</v>
      </c>
    </row>
    <row r="708" spans="1:11">
      <c r="A708" s="2">
        <v>685</v>
      </c>
      <c r="B708" s="70">
        <f t="shared" si="91"/>
        <v>18583.06389530408</v>
      </c>
      <c r="C708" s="71">
        <v>700</v>
      </c>
      <c r="D708" s="95">
        <f t="shared" si="92"/>
        <v>7.3723041997729846E-2</v>
      </c>
      <c r="E708" s="131">
        <f t="shared" si="93"/>
        <v>64.193699083536217</v>
      </c>
      <c r="F708" s="129">
        <f t="shared" si="94"/>
        <v>6689.9030023094692</v>
      </c>
      <c r="G708" s="132">
        <f t="shared" si="90"/>
        <v>67.730221717281069</v>
      </c>
      <c r="H708" s="131">
        <f t="shared" si="95"/>
        <v>188.13950477022519</v>
      </c>
      <c r="I708" s="131">
        <f t="shared" si="96"/>
        <v>188.13950477022519</v>
      </c>
      <c r="J708" s="70">
        <f t="shared" si="97"/>
        <v>344073.88419317146</v>
      </c>
      <c r="K708" s="70">
        <f t="shared" si="98"/>
        <v>522603.52767756279</v>
      </c>
    </row>
    <row r="709" spans="1:11">
      <c r="A709" s="2">
        <v>686</v>
      </c>
      <c r="B709" s="70">
        <f t="shared" si="91"/>
        <v>18610.192455735181</v>
      </c>
      <c r="C709" s="71">
        <v>702</v>
      </c>
      <c r="D709" s="95">
        <f t="shared" si="92"/>
        <v>7.3723041997729846E-2</v>
      </c>
      <c r="E709" s="131">
        <f t="shared" si="93"/>
        <v>68.958370540633041</v>
      </c>
      <c r="F709" s="129">
        <f t="shared" si="94"/>
        <v>6699.6692840646656</v>
      </c>
      <c r="G709" s="132">
        <f t="shared" si="90"/>
        <v>72.494893174377893</v>
      </c>
      <c r="H709" s="131">
        <f t="shared" si="95"/>
        <v>201.37470326216081</v>
      </c>
      <c r="I709" s="131">
        <f t="shared" si="96"/>
        <v>201.37470326216081</v>
      </c>
      <c r="J709" s="70">
        <f t="shared" si="97"/>
        <v>346040.56628359878</v>
      </c>
      <c r="K709" s="70">
        <f t="shared" si="98"/>
        <v>524570.20976799005</v>
      </c>
    </row>
    <row r="710" spans="1:11">
      <c r="A710" s="2">
        <v>687</v>
      </c>
      <c r="B710" s="70">
        <f t="shared" si="91"/>
        <v>18637.321016166283</v>
      </c>
      <c r="C710" s="71">
        <v>706</v>
      </c>
      <c r="D710" s="95">
        <f t="shared" si="92"/>
        <v>0.14744608399545969</v>
      </c>
      <c r="E710" s="131">
        <f t="shared" si="93"/>
        <v>108.20222726804637</v>
      </c>
      <c r="F710" s="129">
        <f t="shared" si="94"/>
        <v>6709.4355658198619</v>
      </c>
      <c r="G710" s="132">
        <f t="shared" si="90"/>
        <v>111.73874990179122</v>
      </c>
      <c r="H710" s="131">
        <f t="shared" si="95"/>
        <v>310.38541639386449</v>
      </c>
      <c r="I710" s="131">
        <f t="shared" si="96"/>
        <v>310.38541639386449</v>
      </c>
      <c r="J710" s="70">
        <f t="shared" si="97"/>
        <v>349071.87771280517</v>
      </c>
      <c r="K710" s="70">
        <f t="shared" si="98"/>
        <v>527601.52119719645</v>
      </c>
    </row>
    <row r="711" spans="1:11">
      <c r="A711" s="2">
        <v>688</v>
      </c>
      <c r="B711" s="70">
        <f t="shared" si="91"/>
        <v>18664.449576597384</v>
      </c>
      <c r="C711" s="71">
        <v>708</v>
      </c>
      <c r="D711" s="95">
        <f t="shared" si="92"/>
        <v>7.3723041997729846E-2</v>
      </c>
      <c r="E711" s="131">
        <f t="shared" si="93"/>
        <v>90.962634632888111</v>
      </c>
      <c r="F711" s="129">
        <f t="shared" si="94"/>
        <v>6719.2018475750583</v>
      </c>
      <c r="G711" s="132">
        <f t="shared" si="90"/>
        <v>94.499157266632963</v>
      </c>
      <c r="H711" s="131">
        <f t="shared" si="95"/>
        <v>262.49765907398046</v>
      </c>
      <c r="I711" s="131">
        <f t="shared" si="96"/>
        <v>262.49765907398046</v>
      </c>
      <c r="J711" s="70">
        <f t="shared" si="97"/>
        <v>351635.50381140114</v>
      </c>
      <c r="K711" s="70">
        <f t="shared" si="98"/>
        <v>530165.14729579235</v>
      </c>
    </row>
    <row r="712" spans="1:11">
      <c r="A712" s="2">
        <v>689</v>
      </c>
      <c r="B712" s="70">
        <f t="shared" si="91"/>
        <v>18691.578137028486</v>
      </c>
      <c r="C712" s="71">
        <v>710</v>
      </c>
      <c r="D712" s="95">
        <f t="shared" si="92"/>
        <v>7.3723041997729846E-2</v>
      </c>
      <c r="E712" s="131">
        <f t="shared" si="93"/>
        <v>82.342838315308981</v>
      </c>
      <c r="F712" s="129">
        <f t="shared" si="94"/>
        <v>6728.9681293302556</v>
      </c>
      <c r="G712" s="132">
        <f t="shared" si="90"/>
        <v>85.879360949053833</v>
      </c>
      <c r="H712" s="131">
        <f t="shared" si="95"/>
        <v>238.55378041403841</v>
      </c>
      <c r="I712" s="131">
        <f t="shared" si="96"/>
        <v>238.55378041403841</v>
      </c>
      <c r="J712" s="70">
        <f t="shared" si="97"/>
        <v>353965.28724469186</v>
      </c>
      <c r="K712" s="70">
        <f t="shared" si="98"/>
        <v>532494.93072908313</v>
      </c>
    </row>
    <row r="713" spans="1:11">
      <c r="A713" s="2">
        <v>690</v>
      </c>
      <c r="B713" s="70">
        <f t="shared" si="91"/>
        <v>18718.706697459584</v>
      </c>
      <c r="C713" s="71">
        <v>710</v>
      </c>
      <c r="D713" s="95">
        <f t="shared" si="92"/>
        <v>0</v>
      </c>
      <c r="E713" s="131">
        <f t="shared" si="93"/>
        <v>41.171419157654491</v>
      </c>
      <c r="F713" s="129">
        <f t="shared" si="94"/>
        <v>6738.7344110854501</v>
      </c>
      <c r="G713" s="132">
        <f t="shared" si="90"/>
        <v>44.70794179139935</v>
      </c>
      <c r="H713" s="131">
        <f t="shared" si="95"/>
        <v>124.18872719833152</v>
      </c>
      <c r="I713" s="131">
        <f t="shared" si="96"/>
        <v>124.18872719833152</v>
      </c>
      <c r="J713" s="70">
        <f t="shared" si="97"/>
        <v>355178.14934532996</v>
      </c>
      <c r="K713" s="70">
        <f t="shared" si="98"/>
        <v>533707.79282972123</v>
      </c>
    </row>
    <row r="714" spans="1:11">
      <c r="A714" s="2">
        <v>691</v>
      </c>
      <c r="B714" s="70">
        <f t="shared" si="91"/>
        <v>18745.835257890685</v>
      </c>
      <c r="C714" s="71">
        <v>711</v>
      </c>
      <c r="D714" s="95">
        <f t="shared" si="92"/>
        <v>3.6861520998864923E-2</v>
      </c>
      <c r="E714" s="131">
        <f t="shared" si="93"/>
        <v>39.016470078259708</v>
      </c>
      <c r="F714" s="129">
        <f t="shared" si="94"/>
        <v>6748.5006928406465</v>
      </c>
      <c r="G714" s="132">
        <f t="shared" si="90"/>
        <v>42.552992712004567</v>
      </c>
      <c r="H714" s="131">
        <f t="shared" si="95"/>
        <v>118.20275753334602</v>
      </c>
      <c r="I714" s="131">
        <f t="shared" si="96"/>
        <v>118.20275753334602</v>
      </c>
      <c r="J714" s="70">
        <f t="shared" si="97"/>
        <v>356332.55077964178</v>
      </c>
      <c r="K714" s="70">
        <f t="shared" si="98"/>
        <v>534862.19426403299</v>
      </c>
    </row>
    <row r="715" spans="1:11">
      <c r="A715" s="2">
        <v>692</v>
      </c>
      <c r="B715" s="70">
        <f t="shared" si="91"/>
        <v>18772.963818321787</v>
      </c>
      <c r="C715" s="71">
        <v>714</v>
      </c>
      <c r="D715" s="95">
        <f t="shared" si="92"/>
        <v>0.11058456299659478</v>
      </c>
      <c r="E715" s="131">
        <f t="shared" si="93"/>
        <v>74.800516537427242</v>
      </c>
      <c r="F715" s="129">
        <f t="shared" si="94"/>
        <v>6758.2669745958437</v>
      </c>
      <c r="G715" s="132">
        <f t="shared" si="90"/>
        <v>78.337039171172094</v>
      </c>
      <c r="H715" s="131">
        <f t="shared" si="95"/>
        <v>217.60288658658914</v>
      </c>
      <c r="I715" s="131">
        <f t="shared" si="96"/>
        <v>217.60288658658914</v>
      </c>
      <c r="J715" s="70">
        <f t="shared" si="97"/>
        <v>358457.72188079043</v>
      </c>
      <c r="K715" s="70">
        <f t="shared" si="98"/>
        <v>536987.3653651817</v>
      </c>
    </row>
    <row r="716" spans="1:11">
      <c r="A716" s="2">
        <v>693</v>
      </c>
      <c r="B716" s="70">
        <f t="shared" si="91"/>
        <v>18800.092378752888</v>
      </c>
      <c r="C716" s="71">
        <v>716</v>
      </c>
      <c r="D716" s="95">
        <f t="shared" si="92"/>
        <v>7.3723041997729846E-2</v>
      </c>
      <c r="E716" s="131">
        <f t="shared" si="93"/>
        <v>74.261779267578547</v>
      </c>
      <c r="F716" s="129">
        <f t="shared" si="94"/>
        <v>6768.0332563510401</v>
      </c>
      <c r="G716" s="132">
        <f t="shared" si="90"/>
        <v>77.798301901323399</v>
      </c>
      <c r="H716" s="131">
        <f t="shared" si="95"/>
        <v>216.10639417034275</v>
      </c>
      <c r="I716" s="131">
        <f t="shared" si="96"/>
        <v>216.10639417034275</v>
      </c>
      <c r="J716" s="70">
        <f t="shared" si="97"/>
        <v>360568.27781535749</v>
      </c>
      <c r="K716" s="70">
        <f t="shared" si="98"/>
        <v>539097.92129974882</v>
      </c>
    </row>
    <row r="717" spans="1:11">
      <c r="A717" s="2">
        <v>694</v>
      </c>
      <c r="B717" s="70">
        <f t="shared" si="91"/>
        <v>18827.22093918399</v>
      </c>
      <c r="C717" s="71">
        <v>716</v>
      </c>
      <c r="D717" s="95">
        <f t="shared" si="92"/>
        <v>0</v>
      </c>
      <c r="E717" s="131">
        <f t="shared" si="93"/>
        <v>37.130889633789273</v>
      </c>
      <c r="F717" s="129">
        <f t="shared" si="94"/>
        <v>6777.7995381062365</v>
      </c>
      <c r="G717" s="132">
        <f t="shared" si="90"/>
        <v>40.667412267534132</v>
      </c>
      <c r="H717" s="131">
        <f t="shared" si="95"/>
        <v>112.96503407648369</v>
      </c>
      <c r="I717" s="131">
        <f t="shared" si="96"/>
        <v>112.96503407648369</v>
      </c>
      <c r="J717" s="70">
        <f t="shared" si="97"/>
        <v>361671.52616663376</v>
      </c>
      <c r="K717" s="70">
        <f t="shared" si="98"/>
        <v>540201.16965102509</v>
      </c>
    </row>
    <row r="718" spans="1:11">
      <c r="A718" s="2">
        <v>695</v>
      </c>
      <c r="B718" s="70">
        <f t="shared" si="91"/>
        <v>18854.349499615088</v>
      </c>
      <c r="C718" s="71">
        <v>716</v>
      </c>
      <c r="D718" s="95">
        <f t="shared" si="92"/>
        <v>0</v>
      </c>
      <c r="E718" s="131">
        <f t="shared" si="93"/>
        <v>18.565444816894637</v>
      </c>
      <c r="F718" s="129">
        <f t="shared" si="94"/>
        <v>6787.5658198614319</v>
      </c>
      <c r="G718" s="132">
        <f t="shared" si="90"/>
        <v>22.101967450639492</v>
      </c>
      <c r="H718" s="131">
        <f t="shared" si="95"/>
        <v>61.394354029554144</v>
      </c>
      <c r="I718" s="131">
        <f t="shared" si="96"/>
        <v>61.394354029554144</v>
      </c>
      <c r="J718" s="70">
        <f t="shared" si="97"/>
        <v>362271.12072626466</v>
      </c>
      <c r="K718" s="70">
        <f t="shared" si="98"/>
        <v>540800.76421065594</v>
      </c>
    </row>
    <row r="719" spans="1:11">
      <c r="A719" s="2">
        <v>696</v>
      </c>
      <c r="B719" s="70">
        <f t="shared" si="91"/>
        <v>18881.478060046189</v>
      </c>
      <c r="C719" s="71">
        <v>717</v>
      </c>
      <c r="D719" s="95">
        <f t="shared" si="92"/>
        <v>3.6861520998864923E-2</v>
      </c>
      <c r="E719" s="131">
        <f t="shared" si="93"/>
        <v>27.713482907879779</v>
      </c>
      <c r="F719" s="129">
        <f t="shared" si="94"/>
        <v>6797.3321016166283</v>
      </c>
      <c r="G719" s="132">
        <f t="shared" si="90"/>
        <v>31.250005541624635</v>
      </c>
      <c r="H719" s="131">
        <f t="shared" si="95"/>
        <v>86.80557094895731</v>
      </c>
      <c r="I719" s="131">
        <f t="shared" si="96"/>
        <v>86.80557094895731</v>
      </c>
      <c r="J719" s="70">
        <f t="shared" si="97"/>
        <v>363118.88839007285</v>
      </c>
      <c r="K719" s="70">
        <f t="shared" si="98"/>
        <v>541648.53187446413</v>
      </c>
    </row>
    <row r="720" spans="1:11">
      <c r="A720" s="2">
        <v>697</v>
      </c>
      <c r="B720" s="70">
        <f t="shared" si="91"/>
        <v>18908.606620477291</v>
      </c>
      <c r="C720" s="71">
        <v>717</v>
      </c>
      <c r="D720" s="95">
        <f t="shared" si="92"/>
        <v>0</v>
      </c>
      <c r="E720" s="131">
        <f t="shared" si="93"/>
        <v>13.85674145393989</v>
      </c>
      <c r="F720" s="129">
        <f t="shared" si="94"/>
        <v>6807.0983833718246</v>
      </c>
      <c r="G720" s="132">
        <f t="shared" si="90"/>
        <v>17.393264087684745</v>
      </c>
      <c r="H720" s="131">
        <f t="shared" si="95"/>
        <v>48.314622465790954</v>
      </c>
      <c r="I720" s="131">
        <f t="shared" si="96"/>
        <v>48.314622465790954</v>
      </c>
      <c r="J720" s="70">
        <f t="shared" si="97"/>
        <v>363590.74260596972</v>
      </c>
      <c r="K720" s="70">
        <f t="shared" si="98"/>
        <v>542120.38609036093</v>
      </c>
    </row>
    <row r="721" spans="1:11">
      <c r="A721" s="2">
        <v>698</v>
      </c>
      <c r="B721" s="70">
        <f t="shared" si="91"/>
        <v>18935.735180908392</v>
      </c>
      <c r="C721" s="71">
        <v>717</v>
      </c>
      <c r="D721" s="95">
        <f t="shared" si="92"/>
        <v>0</v>
      </c>
      <c r="E721" s="131">
        <f t="shared" si="93"/>
        <v>6.9283707269699448</v>
      </c>
      <c r="F721" s="129">
        <f t="shared" si="94"/>
        <v>6816.864665127021</v>
      </c>
      <c r="G721" s="132">
        <f t="shared" si="90"/>
        <v>10.4648933607148</v>
      </c>
      <c r="H721" s="131">
        <f t="shared" si="95"/>
        <v>29.069148224207776</v>
      </c>
      <c r="I721" s="131">
        <f t="shared" si="96"/>
        <v>29.069148224207776</v>
      </c>
      <c r="J721" s="70">
        <f t="shared" si="97"/>
        <v>363874.64009791089</v>
      </c>
      <c r="K721" s="70">
        <f t="shared" si="98"/>
        <v>542404.28358230216</v>
      </c>
    </row>
    <row r="722" spans="1:11">
      <c r="A722" s="2">
        <v>699</v>
      </c>
      <c r="B722" s="70">
        <f t="shared" si="91"/>
        <v>18962.863741339494</v>
      </c>
      <c r="C722" s="71">
        <v>717</v>
      </c>
      <c r="D722" s="95">
        <f t="shared" si="92"/>
        <v>0</v>
      </c>
      <c r="E722" s="131">
        <f t="shared" si="93"/>
        <v>3.4641853634849724</v>
      </c>
      <c r="F722" s="129">
        <f t="shared" si="94"/>
        <v>6826.6309468822183</v>
      </c>
      <c r="G722" s="132">
        <f t="shared" si="90"/>
        <v>7.0007079972298278</v>
      </c>
      <c r="H722" s="131">
        <f t="shared" si="95"/>
        <v>19.446411103416189</v>
      </c>
      <c r="I722" s="131">
        <f t="shared" si="96"/>
        <v>19.446411103416189</v>
      </c>
      <c r="J722" s="70">
        <f t="shared" si="97"/>
        <v>364064.55922787421</v>
      </c>
      <c r="K722" s="70">
        <f t="shared" si="98"/>
        <v>542594.20271226554</v>
      </c>
    </row>
    <row r="723" spans="1:11">
      <c r="A723" s="2">
        <v>700</v>
      </c>
      <c r="B723" s="70">
        <f t="shared" si="91"/>
        <v>18989.992301770595</v>
      </c>
      <c r="C723" s="71">
        <v>716</v>
      </c>
      <c r="D723" s="95">
        <f t="shared" si="92"/>
        <v>-3.6861520998864923E-2</v>
      </c>
      <c r="E723" s="131">
        <f t="shared" si="93"/>
        <v>-16.698667817689977</v>
      </c>
      <c r="F723" s="129">
        <f t="shared" si="94"/>
        <v>6836.3972286374146</v>
      </c>
      <c r="G723" s="132">
        <f t="shared" si="90"/>
        <v>-13.162145183945121</v>
      </c>
      <c r="H723" s="131">
        <f t="shared" si="95"/>
        <v>-36.56151439984756</v>
      </c>
      <c r="I723" s="131">
        <f t="shared" si="96"/>
        <v>0</v>
      </c>
      <c r="J723" s="70">
        <f t="shared" si="97"/>
        <v>363707.48917684861</v>
      </c>
      <c r="K723" s="70">
        <f t="shared" si="98"/>
        <v>542594.20271226554</v>
      </c>
    </row>
    <row r="724" spans="1:11">
      <c r="A724" s="2">
        <v>701</v>
      </c>
      <c r="B724" s="70">
        <f t="shared" si="91"/>
        <v>19017.120862201693</v>
      </c>
      <c r="C724" s="71">
        <v>716</v>
      </c>
      <c r="D724" s="95">
        <f t="shared" si="92"/>
        <v>0</v>
      </c>
      <c r="E724" s="131">
        <f t="shared" si="93"/>
        <v>-8.3493339088449883</v>
      </c>
      <c r="F724" s="129">
        <f t="shared" si="94"/>
        <v>6846.1635103926101</v>
      </c>
      <c r="G724" s="132">
        <f t="shared" si="90"/>
        <v>-4.8128112751001328</v>
      </c>
      <c r="H724" s="131">
        <f t="shared" si="95"/>
        <v>-13.368920208611479</v>
      </c>
      <c r="I724" s="131">
        <f t="shared" si="96"/>
        <v>0</v>
      </c>
      <c r="J724" s="70">
        <f t="shared" si="97"/>
        <v>363576.92453532858</v>
      </c>
      <c r="K724" s="70">
        <f t="shared" si="98"/>
        <v>542594.20271226554</v>
      </c>
    </row>
    <row r="725" spans="1:11">
      <c r="A725" s="2">
        <v>702</v>
      </c>
      <c r="B725" s="70">
        <f t="shared" si="91"/>
        <v>19044.249422632794</v>
      </c>
      <c r="C725" s="71">
        <v>716</v>
      </c>
      <c r="D725" s="95">
        <f t="shared" si="92"/>
        <v>0</v>
      </c>
      <c r="E725" s="131">
        <f t="shared" si="93"/>
        <v>-4.1746669544224941</v>
      </c>
      <c r="F725" s="129">
        <f t="shared" si="94"/>
        <v>6855.9297921478064</v>
      </c>
      <c r="G725" s="132">
        <f t="shared" si="90"/>
        <v>-0.63814432067763827</v>
      </c>
      <c r="H725" s="131">
        <f t="shared" si="95"/>
        <v>-1.7726231129934396</v>
      </c>
      <c r="I725" s="131">
        <f t="shared" si="96"/>
        <v>0</v>
      </c>
      <c r="J725" s="70">
        <f t="shared" si="97"/>
        <v>363559.61259856133</v>
      </c>
      <c r="K725" s="70">
        <f t="shared" si="98"/>
        <v>542594.20271226554</v>
      </c>
    </row>
    <row r="726" spans="1:11">
      <c r="A726" s="2">
        <v>703</v>
      </c>
      <c r="B726" s="70">
        <f t="shared" si="91"/>
        <v>19071.377983063896</v>
      </c>
      <c r="C726" s="71">
        <v>716</v>
      </c>
      <c r="D726" s="95">
        <f t="shared" si="92"/>
        <v>0</v>
      </c>
      <c r="E726" s="131">
        <f t="shared" si="93"/>
        <v>-2.0873334772112471</v>
      </c>
      <c r="F726" s="129">
        <f t="shared" si="94"/>
        <v>6865.6960739030028</v>
      </c>
      <c r="G726" s="132">
        <f t="shared" si="90"/>
        <v>1.4491891565336088</v>
      </c>
      <c r="H726" s="131">
        <f t="shared" si="95"/>
        <v>4.02552543481558</v>
      </c>
      <c r="I726" s="131">
        <f t="shared" si="96"/>
        <v>4.02552543481558</v>
      </c>
      <c r="J726" s="70">
        <f t="shared" si="97"/>
        <v>363598.92701417045</v>
      </c>
      <c r="K726" s="70">
        <f t="shared" si="98"/>
        <v>542633.51712787466</v>
      </c>
    </row>
    <row r="727" spans="1:11">
      <c r="A727" s="2">
        <v>704</v>
      </c>
      <c r="B727" s="70">
        <f t="shared" si="91"/>
        <v>19098.506543494997</v>
      </c>
      <c r="C727" s="71">
        <v>716</v>
      </c>
      <c r="D727" s="95">
        <f t="shared" si="92"/>
        <v>0</v>
      </c>
      <c r="E727" s="131">
        <f t="shared" si="93"/>
        <v>-1.0436667386056235</v>
      </c>
      <c r="F727" s="129">
        <f t="shared" si="94"/>
        <v>6875.4623556581992</v>
      </c>
      <c r="G727" s="132">
        <f t="shared" ref="G727:G790" si="99">E727+$I$14</f>
        <v>2.4928558951392326</v>
      </c>
      <c r="H727" s="131">
        <f t="shared" si="95"/>
        <v>6.9245997087200903</v>
      </c>
      <c r="I727" s="131">
        <f t="shared" si="96"/>
        <v>6.9245997087200903</v>
      </c>
      <c r="J727" s="70">
        <f t="shared" si="97"/>
        <v>363666.55460596777</v>
      </c>
      <c r="K727" s="70">
        <f t="shared" si="98"/>
        <v>542701.14471967192</v>
      </c>
    </row>
    <row r="728" spans="1:11">
      <c r="A728" s="2">
        <v>705</v>
      </c>
      <c r="B728" s="70">
        <f t="shared" ref="B728:B791" si="100">A728*$D$3</f>
        <v>19125.635103926099</v>
      </c>
      <c r="C728" s="71">
        <v>716</v>
      </c>
      <c r="D728" s="95">
        <f t="shared" ref="D728:D791" si="101">(C728-C727)/$D$3</f>
        <v>0</v>
      </c>
      <c r="E728" s="131">
        <f t="shared" ref="E728:E791" si="102">($M$3*$M$2*D728+E727)/2</f>
        <v>-0.52183336930281177</v>
      </c>
      <c r="F728" s="129">
        <f t="shared" ref="F728:F791" si="103">B728/$D$13</f>
        <v>6885.2286374133955</v>
      </c>
      <c r="G728" s="132">
        <f t="shared" si="99"/>
        <v>3.014689264442044</v>
      </c>
      <c r="H728" s="131">
        <f t="shared" ref="H728:H791" si="104">G728*$D$13</f>
        <v>8.3741368456723446</v>
      </c>
      <c r="I728" s="131">
        <f t="shared" ref="I728:I791" si="105">IF(H728&gt;0,H728,0)</f>
        <v>8.3741368456723446</v>
      </c>
      <c r="J728" s="70">
        <f t="shared" ref="J728:J791" si="106">H728*$D$14+J727</f>
        <v>363748.33878585917</v>
      </c>
      <c r="K728" s="70">
        <f t="shared" ref="K728:K791" si="107">I728*$D$14+K727</f>
        <v>542782.92889956338</v>
      </c>
    </row>
    <row r="729" spans="1:11">
      <c r="A729" s="2">
        <v>706</v>
      </c>
      <c r="B729" s="70">
        <f t="shared" si="100"/>
        <v>19152.763664357197</v>
      </c>
      <c r="C729" s="71">
        <v>716</v>
      </c>
      <c r="D729" s="95">
        <f t="shared" si="101"/>
        <v>0</v>
      </c>
      <c r="E729" s="131">
        <f t="shared" si="102"/>
        <v>-0.26091668465140588</v>
      </c>
      <c r="F729" s="129">
        <f t="shared" si="103"/>
        <v>6894.994919168591</v>
      </c>
      <c r="G729" s="132">
        <f t="shared" si="99"/>
        <v>3.2756059490934502</v>
      </c>
      <c r="H729" s="131">
        <f t="shared" si="104"/>
        <v>9.0989054141484722</v>
      </c>
      <c r="I729" s="131">
        <f t="shared" si="105"/>
        <v>9.0989054141484722</v>
      </c>
      <c r="J729" s="70">
        <f t="shared" si="106"/>
        <v>363837.20125979761</v>
      </c>
      <c r="K729" s="70">
        <f t="shared" si="107"/>
        <v>542871.79137350188</v>
      </c>
    </row>
    <row r="730" spans="1:11">
      <c r="A730" s="2">
        <v>707</v>
      </c>
      <c r="B730" s="70">
        <f t="shared" si="100"/>
        <v>19179.892224788298</v>
      </c>
      <c r="C730" s="71">
        <v>716</v>
      </c>
      <c r="D730" s="95">
        <f t="shared" si="101"/>
        <v>0</v>
      </c>
      <c r="E730" s="131">
        <f t="shared" si="102"/>
        <v>-0.13045834232570294</v>
      </c>
      <c r="F730" s="129">
        <f t="shared" si="103"/>
        <v>6904.7612009237873</v>
      </c>
      <c r="G730" s="132">
        <f t="shared" si="99"/>
        <v>3.406064291419153</v>
      </c>
      <c r="H730" s="131">
        <f t="shared" si="104"/>
        <v>9.4612896983865351</v>
      </c>
      <c r="I730" s="131">
        <f t="shared" si="105"/>
        <v>9.4612896983865351</v>
      </c>
      <c r="J730" s="70">
        <f t="shared" si="106"/>
        <v>363929.60288075957</v>
      </c>
      <c r="K730" s="70">
        <f t="shared" si="107"/>
        <v>542964.19299446384</v>
      </c>
    </row>
    <row r="731" spans="1:11">
      <c r="A731" s="2">
        <v>708</v>
      </c>
      <c r="B731" s="70">
        <f t="shared" si="100"/>
        <v>19207.0207852194</v>
      </c>
      <c r="C731" s="71">
        <v>717</v>
      </c>
      <c r="D731" s="95">
        <f t="shared" si="101"/>
        <v>3.6861520998864923E-2</v>
      </c>
      <c r="E731" s="131">
        <f t="shared" si="102"/>
        <v>18.365531328269611</v>
      </c>
      <c r="F731" s="129">
        <f t="shared" si="103"/>
        <v>6914.5274826789846</v>
      </c>
      <c r="G731" s="132">
        <f t="shared" si="99"/>
        <v>21.902053962014467</v>
      </c>
      <c r="H731" s="131">
        <f t="shared" si="104"/>
        <v>60.839038783373518</v>
      </c>
      <c r="I731" s="131">
        <f t="shared" si="105"/>
        <v>60.839038783373518</v>
      </c>
      <c r="J731" s="70">
        <f t="shared" si="106"/>
        <v>364523.77407523332</v>
      </c>
      <c r="K731" s="70">
        <f t="shared" si="107"/>
        <v>543558.36418893759</v>
      </c>
    </row>
    <row r="732" spans="1:11">
      <c r="A732" s="2">
        <v>709</v>
      </c>
      <c r="B732" s="70">
        <f t="shared" si="100"/>
        <v>19234.149345650501</v>
      </c>
      <c r="C732" s="71">
        <v>717</v>
      </c>
      <c r="D732" s="95">
        <f t="shared" si="101"/>
        <v>0</v>
      </c>
      <c r="E732" s="131">
        <f t="shared" si="102"/>
        <v>9.1827656641348057</v>
      </c>
      <c r="F732" s="129">
        <f t="shared" si="103"/>
        <v>6924.293764434181</v>
      </c>
      <c r="G732" s="132">
        <f t="shared" si="99"/>
        <v>12.719288297879661</v>
      </c>
      <c r="H732" s="131">
        <f t="shared" si="104"/>
        <v>35.331356382999054</v>
      </c>
      <c r="I732" s="131">
        <f t="shared" si="105"/>
        <v>35.331356382999054</v>
      </c>
      <c r="J732" s="70">
        <f t="shared" si="106"/>
        <v>364868.83005646296</v>
      </c>
      <c r="K732" s="70">
        <f t="shared" si="107"/>
        <v>543903.42017016723</v>
      </c>
    </row>
    <row r="733" spans="1:11">
      <c r="A733" s="2">
        <v>710</v>
      </c>
      <c r="B733" s="70">
        <f t="shared" si="100"/>
        <v>19261.277906081603</v>
      </c>
      <c r="C733" s="71">
        <v>717</v>
      </c>
      <c r="D733" s="95">
        <f t="shared" si="101"/>
        <v>0</v>
      </c>
      <c r="E733" s="131">
        <f t="shared" si="102"/>
        <v>4.5913828320674028</v>
      </c>
      <c r="F733" s="129">
        <f t="shared" si="103"/>
        <v>6934.0600461893773</v>
      </c>
      <c r="G733" s="132">
        <f t="shared" si="99"/>
        <v>8.1279054658122583</v>
      </c>
      <c r="H733" s="131">
        <f t="shared" si="104"/>
        <v>22.577515182811826</v>
      </c>
      <c r="I733" s="131">
        <f t="shared" si="105"/>
        <v>22.577515182811826</v>
      </c>
      <c r="J733" s="70">
        <f t="shared" si="106"/>
        <v>365089.32843107055</v>
      </c>
      <c r="K733" s="70">
        <f t="shared" si="107"/>
        <v>544123.91854477476</v>
      </c>
    </row>
    <row r="734" spans="1:11">
      <c r="A734" s="2">
        <v>711</v>
      </c>
      <c r="B734" s="70">
        <f t="shared" si="100"/>
        <v>19288.406466512704</v>
      </c>
      <c r="C734" s="71">
        <v>719</v>
      </c>
      <c r="D734" s="95">
        <f t="shared" si="101"/>
        <v>7.3723041997729846E-2</v>
      </c>
      <c r="E734" s="131">
        <f t="shared" si="102"/>
        <v>39.157212414898623</v>
      </c>
      <c r="F734" s="129">
        <f t="shared" si="103"/>
        <v>6943.8263279445737</v>
      </c>
      <c r="G734" s="132">
        <f t="shared" si="99"/>
        <v>42.693735048643482</v>
      </c>
      <c r="H734" s="131">
        <f t="shared" si="104"/>
        <v>118.59370846845411</v>
      </c>
      <c r="I734" s="131">
        <f t="shared" si="105"/>
        <v>118.59370846845411</v>
      </c>
      <c r="J734" s="70">
        <f t="shared" si="106"/>
        <v>366247.54800236708</v>
      </c>
      <c r="K734" s="70">
        <f t="shared" si="107"/>
        <v>545282.13811607123</v>
      </c>
    </row>
    <row r="735" spans="1:11">
      <c r="A735" s="2">
        <v>712</v>
      </c>
      <c r="B735" s="70">
        <f t="shared" si="100"/>
        <v>19315.535026943802</v>
      </c>
      <c r="C735" s="71">
        <v>719</v>
      </c>
      <c r="D735" s="95">
        <f t="shared" si="101"/>
        <v>0</v>
      </c>
      <c r="E735" s="131">
        <f t="shared" si="102"/>
        <v>19.578606207449312</v>
      </c>
      <c r="F735" s="129">
        <f t="shared" si="103"/>
        <v>6953.5926096997691</v>
      </c>
      <c r="G735" s="132">
        <f t="shared" si="99"/>
        <v>23.115128841194167</v>
      </c>
      <c r="H735" s="131">
        <f t="shared" si="104"/>
        <v>64.208691225539354</v>
      </c>
      <c r="I735" s="131">
        <f t="shared" si="105"/>
        <v>64.208691225539354</v>
      </c>
      <c r="J735" s="70">
        <f t="shared" si="106"/>
        <v>366874.62817200809</v>
      </c>
      <c r="K735" s="70">
        <f t="shared" si="107"/>
        <v>545909.2182857123</v>
      </c>
    </row>
    <row r="736" spans="1:11">
      <c r="A736" s="2">
        <v>713</v>
      </c>
      <c r="B736" s="70">
        <f t="shared" si="100"/>
        <v>19342.663587374904</v>
      </c>
      <c r="C736" s="71">
        <v>720</v>
      </c>
      <c r="D736" s="95">
        <f t="shared" si="101"/>
        <v>3.6861520998864923E-2</v>
      </c>
      <c r="E736" s="131">
        <f t="shared" si="102"/>
        <v>28.220063603157119</v>
      </c>
      <c r="F736" s="129">
        <f t="shared" si="103"/>
        <v>6963.3588914549655</v>
      </c>
      <c r="G736" s="132">
        <f t="shared" si="99"/>
        <v>31.756586236901974</v>
      </c>
      <c r="H736" s="131">
        <f t="shared" si="104"/>
        <v>88.212739546949919</v>
      </c>
      <c r="I736" s="131">
        <f t="shared" si="105"/>
        <v>88.212739546949919</v>
      </c>
      <c r="J736" s="70">
        <f t="shared" si="106"/>
        <v>367736.13864082133</v>
      </c>
      <c r="K736" s="70">
        <f t="shared" si="107"/>
        <v>546770.72875452554</v>
      </c>
    </row>
    <row r="737" spans="1:11">
      <c r="A737" s="2">
        <v>714</v>
      </c>
      <c r="B737" s="70">
        <f t="shared" si="100"/>
        <v>19369.792147806005</v>
      </c>
      <c r="C737" s="71">
        <v>721</v>
      </c>
      <c r="D737" s="95">
        <f t="shared" si="101"/>
        <v>3.6861520998864923E-2</v>
      </c>
      <c r="E737" s="131">
        <f t="shared" si="102"/>
        <v>32.540792301011024</v>
      </c>
      <c r="F737" s="129">
        <f t="shared" si="103"/>
        <v>6973.1251732101618</v>
      </c>
      <c r="G737" s="132">
        <f t="shared" si="99"/>
        <v>36.077314934755883</v>
      </c>
      <c r="H737" s="131">
        <f t="shared" si="104"/>
        <v>100.21476370765522</v>
      </c>
      <c r="I737" s="131">
        <f t="shared" si="105"/>
        <v>100.21476370765522</v>
      </c>
      <c r="J737" s="70">
        <f t="shared" si="106"/>
        <v>368714.86425922072</v>
      </c>
      <c r="K737" s="70">
        <f t="shared" si="107"/>
        <v>547749.45437292487</v>
      </c>
    </row>
    <row r="738" spans="1:11">
      <c r="A738" s="2">
        <v>715</v>
      </c>
      <c r="B738" s="70">
        <f t="shared" si="100"/>
        <v>19396.920708237107</v>
      </c>
      <c r="C738" s="71">
        <v>720</v>
      </c>
      <c r="D738" s="95">
        <f t="shared" si="101"/>
        <v>-3.6861520998864923E-2</v>
      </c>
      <c r="E738" s="131">
        <f t="shared" si="102"/>
        <v>-2.1603643489269508</v>
      </c>
      <c r="F738" s="129">
        <f t="shared" si="103"/>
        <v>6982.8914549653591</v>
      </c>
      <c r="G738" s="132">
        <f t="shared" si="99"/>
        <v>1.376158284817905</v>
      </c>
      <c r="H738" s="131">
        <f t="shared" si="104"/>
        <v>3.8226619022719581</v>
      </c>
      <c r="I738" s="131">
        <f t="shared" si="105"/>
        <v>3.8226619022719581</v>
      </c>
      <c r="J738" s="70">
        <f t="shared" si="106"/>
        <v>368752.19745241315</v>
      </c>
      <c r="K738" s="70">
        <f t="shared" si="107"/>
        <v>547786.78756611736</v>
      </c>
    </row>
    <row r="739" spans="1:11">
      <c r="A739" s="2">
        <v>716</v>
      </c>
      <c r="B739" s="70">
        <f t="shared" si="100"/>
        <v>19424.049268668208</v>
      </c>
      <c r="C739" s="71">
        <v>720</v>
      </c>
      <c r="D739" s="95">
        <f t="shared" si="101"/>
        <v>0</v>
      </c>
      <c r="E739" s="131">
        <f t="shared" si="102"/>
        <v>-1.0801821744634754</v>
      </c>
      <c r="F739" s="129">
        <f t="shared" si="103"/>
        <v>6992.6577367205555</v>
      </c>
      <c r="G739" s="132">
        <f t="shared" si="99"/>
        <v>2.4563404592813805</v>
      </c>
      <c r="H739" s="131">
        <f t="shared" si="104"/>
        <v>6.8231679424482792</v>
      </c>
      <c r="I739" s="131">
        <f t="shared" si="105"/>
        <v>6.8231679424482792</v>
      </c>
      <c r="J739" s="70">
        <f t="shared" si="106"/>
        <v>368818.83443300211</v>
      </c>
      <c r="K739" s="70">
        <f t="shared" si="107"/>
        <v>547853.42454670637</v>
      </c>
    </row>
    <row r="740" spans="1:11">
      <c r="A740" s="2">
        <v>717</v>
      </c>
      <c r="B740" s="70">
        <f t="shared" si="100"/>
        <v>19451.177829099306</v>
      </c>
      <c r="C740" s="71">
        <v>721</v>
      </c>
      <c r="D740" s="95">
        <f t="shared" si="101"/>
        <v>3.6861520998864923E-2</v>
      </c>
      <c r="E740" s="131">
        <f t="shared" si="102"/>
        <v>17.890669412200726</v>
      </c>
      <c r="F740" s="129">
        <f t="shared" si="103"/>
        <v>7002.42401847575</v>
      </c>
      <c r="G740" s="132">
        <f t="shared" si="99"/>
        <v>21.427192045945581</v>
      </c>
      <c r="H740" s="131">
        <f t="shared" si="104"/>
        <v>59.519977905404389</v>
      </c>
      <c r="I740" s="131">
        <f t="shared" si="105"/>
        <v>59.519977905404389</v>
      </c>
      <c r="J740" s="70">
        <f t="shared" si="106"/>
        <v>369400.12330728932</v>
      </c>
      <c r="K740" s="70">
        <f t="shared" si="107"/>
        <v>548434.71342099365</v>
      </c>
    </row>
    <row r="741" spans="1:11">
      <c r="A741" s="2">
        <v>718</v>
      </c>
      <c r="B741" s="70">
        <f t="shared" si="100"/>
        <v>19478.306389530408</v>
      </c>
      <c r="C741" s="71">
        <v>722</v>
      </c>
      <c r="D741" s="95">
        <f t="shared" si="101"/>
        <v>3.6861520998864923E-2</v>
      </c>
      <c r="E741" s="131">
        <f t="shared" si="102"/>
        <v>27.376095205532827</v>
      </c>
      <c r="F741" s="129">
        <f t="shared" si="103"/>
        <v>7012.1903002309473</v>
      </c>
      <c r="G741" s="132">
        <f t="shared" si="99"/>
        <v>30.912617839277683</v>
      </c>
      <c r="H741" s="131">
        <f t="shared" si="104"/>
        <v>85.868382886882443</v>
      </c>
      <c r="I741" s="131">
        <f t="shared" si="105"/>
        <v>85.868382886882443</v>
      </c>
      <c r="J741" s="70">
        <f t="shared" si="106"/>
        <v>370238.73812842567</v>
      </c>
      <c r="K741" s="70">
        <f t="shared" si="107"/>
        <v>549273.32824213</v>
      </c>
    </row>
    <row r="742" spans="1:11">
      <c r="A742" s="2">
        <v>719</v>
      </c>
      <c r="B742" s="70">
        <f t="shared" si="100"/>
        <v>19505.434949961509</v>
      </c>
      <c r="C742" s="71">
        <v>722</v>
      </c>
      <c r="D742" s="95">
        <f t="shared" si="101"/>
        <v>0</v>
      </c>
      <c r="E742" s="131">
        <f t="shared" si="102"/>
        <v>13.688047602766414</v>
      </c>
      <c r="F742" s="129">
        <f t="shared" si="103"/>
        <v>7021.9565819861436</v>
      </c>
      <c r="G742" s="132">
        <f t="shared" si="99"/>
        <v>17.224570236511269</v>
      </c>
      <c r="H742" s="131">
        <f t="shared" si="104"/>
        <v>47.846028434753521</v>
      </c>
      <c r="I742" s="131">
        <f t="shared" si="105"/>
        <v>47.846028434753521</v>
      </c>
      <c r="J742" s="70">
        <f t="shared" si="106"/>
        <v>370706.01592298661</v>
      </c>
      <c r="K742" s="70">
        <f t="shared" si="107"/>
        <v>549740.60603669088</v>
      </c>
    </row>
    <row r="743" spans="1:11">
      <c r="A743" s="2">
        <v>720</v>
      </c>
      <c r="B743" s="70">
        <f t="shared" si="100"/>
        <v>19532.563510392611</v>
      </c>
      <c r="C743" s="71">
        <v>722</v>
      </c>
      <c r="D743" s="95">
        <f t="shared" si="101"/>
        <v>0</v>
      </c>
      <c r="E743" s="131">
        <f t="shared" si="102"/>
        <v>6.8440238013832069</v>
      </c>
      <c r="F743" s="129">
        <f t="shared" si="103"/>
        <v>7031.72286374134</v>
      </c>
      <c r="G743" s="132">
        <f t="shared" si="99"/>
        <v>10.380546435128062</v>
      </c>
      <c r="H743" s="131">
        <f t="shared" si="104"/>
        <v>28.834851208689059</v>
      </c>
      <c r="I743" s="131">
        <f t="shared" si="105"/>
        <v>28.834851208689059</v>
      </c>
      <c r="J743" s="70">
        <f t="shared" si="106"/>
        <v>370987.62520425982</v>
      </c>
      <c r="K743" s="70">
        <f t="shared" si="107"/>
        <v>550022.21531796409</v>
      </c>
    </row>
    <row r="744" spans="1:11">
      <c r="A744" s="2">
        <v>721</v>
      </c>
      <c r="B744" s="70">
        <f t="shared" si="100"/>
        <v>19559.692070823712</v>
      </c>
      <c r="C744" s="71">
        <v>723</v>
      </c>
      <c r="D744" s="95">
        <f t="shared" si="101"/>
        <v>3.6861520998864923E-2</v>
      </c>
      <c r="E744" s="131">
        <f t="shared" si="102"/>
        <v>21.852772400124067</v>
      </c>
      <c r="F744" s="129">
        <f t="shared" si="103"/>
        <v>7041.4891454965364</v>
      </c>
      <c r="G744" s="132">
        <f t="shared" si="99"/>
        <v>25.389295033868923</v>
      </c>
      <c r="H744" s="131">
        <f t="shared" si="104"/>
        <v>70.525819538524786</v>
      </c>
      <c r="I744" s="131">
        <f t="shared" si="105"/>
        <v>70.525819538524786</v>
      </c>
      <c r="J744" s="70">
        <f t="shared" si="106"/>
        <v>371676.40022888919</v>
      </c>
      <c r="K744" s="70">
        <f t="shared" si="107"/>
        <v>550710.9903425934</v>
      </c>
    </row>
    <row r="745" spans="1:11">
      <c r="A745" s="2">
        <v>722</v>
      </c>
      <c r="B745" s="70">
        <f t="shared" si="100"/>
        <v>19586.820631254814</v>
      </c>
      <c r="C745" s="71">
        <v>723</v>
      </c>
      <c r="D745" s="95">
        <f t="shared" si="101"/>
        <v>0</v>
      </c>
      <c r="E745" s="131">
        <f t="shared" si="102"/>
        <v>10.926386200062034</v>
      </c>
      <c r="F745" s="129">
        <f t="shared" si="103"/>
        <v>7051.2554272517327</v>
      </c>
      <c r="G745" s="132">
        <f t="shared" si="99"/>
        <v>14.462908833806889</v>
      </c>
      <c r="H745" s="131">
        <f t="shared" si="104"/>
        <v>40.174746760574692</v>
      </c>
      <c r="I745" s="131">
        <f t="shared" si="105"/>
        <v>40.174746760574692</v>
      </c>
      <c r="J745" s="70">
        <f t="shared" si="106"/>
        <v>372068.75812519662</v>
      </c>
      <c r="K745" s="70">
        <f t="shared" si="107"/>
        <v>551103.34823890089</v>
      </c>
    </row>
    <row r="746" spans="1:11">
      <c r="A746" s="2">
        <v>723</v>
      </c>
      <c r="B746" s="70">
        <f t="shared" si="100"/>
        <v>19613.949191685912</v>
      </c>
      <c r="C746" s="71">
        <v>724</v>
      </c>
      <c r="D746" s="95">
        <f t="shared" si="101"/>
        <v>3.6861520998864923E-2</v>
      </c>
      <c r="E746" s="131">
        <f t="shared" si="102"/>
        <v>23.89395359946348</v>
      </c>
      <c r="F746" s="129">
        <f t="shared" si="103"/>
        <v>7061.0217090069282</v>
      </c>
      <c r="G746" s="132">
        <f t="shared" si="99"/>
        <v>27.430476233208335</v>
      </c>
      <c r="H746" s="131">
        <f t="shared" si="104"/>
        <v>76.195767314467588</v>
      </c>
      <c r="I746" s="131">
        <f t="shared" si="105"/>
        <v>76.195767314467588</v>
      </c>
      <c r="J746" s="70">
        <f t="shared" si="106"/>
        <v>372812.90745734307</v>
      </c>
      <c r="K746" s="70">
        <f t="shared" si="107"/>
        <v>551847.4975710474</v>
      </c>
    </row>
    <row r="747" spans="1:11">
      <c r="A747" s="2">
        <v>724</v>
      </c>
      <c r="B747" s="70">
        <f t="shared" si="100"/>
        <v>19641.077752117013</v>
      </c>
      <c r="C747" s="71">
        <v>726</v>
      </c>
      <c r="D747" s="95">
        <f t="shared" si="101"/>
        <v>7.3723041997729846E-2</v>
      </c>
      <c r="E747" s="131">
        <f t="shared" si="102"/>
        <v>48.808497798596662</v>
      </c>
      <c r="F747" s="129">
        <f t="shared" si="103"/>
        <v>7070.7879907621245</v>
      </c>
      <c r="G747" s="132">
        <f t="shared" si="99"/>
        <v>52.345020432341521</v>
      </c>
      <c r="H747" s="131">
        <f t="shared" si="104"/>
        <v>145.40283453428199</v>
      </c>
      <c r="I747" s="131">
        <f t="shared" si="105"/>
        <v>145.40283453428199</v>
      </c>
      <c r="J747" s="70">
        <f t="shared" si="106"/>
        <v>374232.95250740903</v>
      </c>
      <c r="K747" s="70">
        <f t="shared" si="107"/>
        <v>553267.54262111336</v>
      </c>
    </row>
    <row r="748" spans="1:11">
      <c r="A748" s="2">
        <v>725</v>
      </c>
      <c r="B748" s="70">
        <f t="shared" si="100"/>
        <v>19668.206312548115</v>
      </c>
      <c r="C748" s="71">
        <v>727</v>
      </c>
      <c r="D748" s="95">
        <f t="shared" si="101"/>
        <v>3.6861520998864923E-2</v>
      </c>
      <c r="E748" s="131">
        <f t="shared" si="102"/>
        <v>42.83500939873079</v>
      </c>
      <c r="F748" s="129">
        <f t="shared" si="103"/>
        <v>7080.5542725173218</v>
      </c>
      <c r="G748" s="132">
        <f t="shared" si="99"/>
        <v>46.371532032475649</v>
      </c>
      <c r="H748" s="131">
        <f t="shared" si="104"/>
        <v>128.80981120132125</v>
      </c>
      <c r="I748" s="131">
        <f t="shared" si="105"/>
        <v>128.80981120132125</v>
      </c>
      <c r="J748" s="70">
        <f t="shared" si="106"/>
        <v>375490.94541643478</v>
      </c>
      <c r="K748" s="70">
        <f t="shared" si="107"/>
        <v>554525.53553013911</v>
      </c>
    </row>
    <row r="749" spans="1:11">
      <c r="A749" s="2">
        <v>726</v>
      </c>
      <c r="B749" s="70">
        <f t="shared" si="100"/>
        <v>19695.334872979216</v>
      </c>
      <c r="C749" s="71">
        <v>727</v>
      </c>
      <c r="D749" s="95">
        <f t="shared" si="101"/>
        <v>0</v>
      </c>
      <c r="E749" s="131">
        <f t="shared" si="102"/>
        <v>21.417504699365395</v>
      </c>
      <c r="F749" s="129">
        <f t="shared" si="103"/>
        <v>7090.3205542725182</v>
      </c>
      <c r="G749" s="132">
        <f t="shared" si="99"/>
        <v>24.95402733311025</v>
      </c>
      <c r="H749" s="131">
        <f t="shared" si="104"/>
        <v>69.316742591972911</v>
      </c>
      <c r="I749" s="131">
        <f t="shared" si="105"/>
        <v>69.316742591972911</v>
      </c>
      <c r="J749" s="70">
        <f t="shared" si="106"/>
        <v>376167.91225494043</v>
      </c>
      <c r="K749" s="70">
        <f t="shared" si="107"/>
        <v>555202.50236864469</v>
      </c>
    </row>
    <row r="750" spans="1:11">
      <c r="A750" s="2">
        <v>727</v>
      </c>
      <c r="B750" s="70">
        <f t="shared" si="100"/>
        <v>19722.463433410318</v>
      </c>
      <c r="C750" s="71">
        <v>727</v>
      </c>
      <c r="D750" s="95">
        <f t="shared" si="101"/>
        <v>0</v>
      </c>
      <c r="E750" s="131">
        <f t="shared" si="102"/>
        <v>10.708752349682698</v>
      </c>
      <c r="F750" s="129">
        <f t="shared" si="103"/>
        <v>7100.0868360277145</v>
      </c>
      <c r="G750" s="132">
        <f t="shared" si="99"/>
        <v>14.245274983427553</v>
      </c>
      <c r="H750" s="131">
        <f t="shared" si="104"/>
        <v>39.570208287298755</v>
      </c>
      <c r="I750" s="131">
        <f t="shared" si="105"/>
        <v>39.570208287298755</v>
      </c>
      <c r="J750" s="70">
        <f t="shared" si="106"/>
        <v>376554.36605818599</v>
      </c>
      <c r="K750" s="70">
        <f t="shared" si="107"/>
        <v>555588.95617189026</v>
      </c>
    </row>
    <row r="751" spans="1:11">
      <c r="A751" s="2">
        <v>728</v>
      </c>
      <c r="B751" s="70">
        <f t="shared" si="100"/>
        <v>19749.591993841415</v>
      </c>
      <c r="C751" s="71">
        <v>727</v>
      </c>
      <c r="D751" s="95">
        <f t="shared" si="101"/>
        <v>0</v>
      </c>
      <c r="E751" s="131">
        <f t="shared" si="102"/>
        <v>5.3543761748413488</v>
      </c>
      <c r="F751" s="129">
        <f t="shared" si="103"/>
        <v>7109.85311778291</v>
      </c>
      <c r="G751" s="132">
        <f t="shared" si="99"/>
        <v>8.8908988085862042</v>
      </c>
      <c r="H751" s="131">
        <f t="shared" si="104"/>
        <v>24.696941134961676</v>
      </c>
      <c r="I751" s="131">
        <f t="shared" si="105"/>
        <v>24.696941134961676</v>
      </c>
      <c r="J751" s="70">
        <f t="shared" si="106"/>
        <v>376795.56334380154</v>
      </c>
      <c r="K751" s="70">
        <f t="shared" si="107"/>
        <v>555830.15345750574</v>
      </c>
    </row>
    <row r="752" spans="1:11">
      <c r="A752" s="2">
        <v>729</v>
      </c>
      <c r="B752" s="70">
        <f t="shared" si="100"/>
        <v>19776.720554272517</v>
      </c>
      <c r="C752" s="71">
        <v>727</v>
      </c>
      <c r="D752" s="95">
        <f t="shared" si="101"/>
        <v>0</v>
      </c>
      <c r="E752" s="131">
        <f t="shared" si="102"/>
        <v>2.6771880874206744</v>
      </c>
      <c r="F752" s="129">
        <f t="shared" si="103"/>
        <v>7119.6193995381063</v>
      </c>
      <c r="G752" s="132">
        <f t="shared" si="99"/>
        <v>6.2137107211655298</v>
      </c>
      <c r="H752" s="131">
        <f t="shared" si="104"/>
        <v>17.260307558793137</v>
      </c>
      <c r="I752" s="131">
        <f t="shared" si="105"/>
        <v>17.260307558793137</v>
      </c>
      <c r="J752" s="70">
        <f t="shared" si="106"/>
        <v>376964.13237060205</v>
      </c>
      <c r="K752" s="70">
        <f t="shared" si="107"/>
        <v>555998.72248430632</v>
      </c>
    </row>
    <row r="753" spans="1:11">
      <c r="A753" s="2">
        <v>730</v>
      </c>
      <c r="B753" s="70">
        <f t="shared" si="100"/>
        <v>19803.849114703618</v>
      </c>
      <c r="C753" s="71">
        <v>725</v>
      </c>
      <c r="D753" s="95">
        <f t="shared" si="101"/>
        <v>-7.3723041997729846E-2</v>
      </c>
      <c r="E753" s="131">
        <f t="shared" si="102"/>
        <v>-35.522926955154588</v>
      </c>
      <c r="F753" s="129">
        <f t="shared" si="103"/>
        <v>7129.3856812933027</v>
      </c>
      <c r="G753" s="132">
        <f t="shared" si="99"/>
        <v>-31.986404321409733</v>
      </c>
      <c r="H753" s="131">
        <f t="shared" si="104"/>
        <v>-88.851123115027036</v>
      </c>
      <c r="I753" s="131">
        <f t="shared" si="105"/>
        <v>0</v>
      </c>
      <c r="J753" s="70">
        <f t="shared" si="106"/>
        <v>376096.38726799504</v>
      </c>
      <c r="K753" s="70">
        <f t="shared" si="107"/>
        <v>555998.72248430632</v>
      </c>
    </row>
    <row r="754" spans="1:11">
      <c r="A754" s="2">
        <v>731</v>
      </c>
      <c r="B754" s="70">
        <f t="shared" si="100"/>
        <v>19830.97767513472</v>
      </c>
      <c r="C754" s="71">
        <v>725</v>
      </c>
      <c r="D754" s="95">
        <f t="shared" si="101"/>
        <v>0</v>
      </c>
      <c r="E754" s="131">
        <f t="shared" si="102"/>
        <v>-17.761463477577294</v>
      </c>
      <c r="F754" s="129">
        <f t="shared" si="103"/>
        <v>7139.1519630484991</v>
      </c>
      <c r="G754" s="132">
        <f t="shared" si="99"/>
        <v>-14.224940843832439</v>
      </c>
      <c r="H754" s="131">
        <f t="shared" si="104"/>
        <v>-39.513724566201219</v>
      </c>
      <c r="I754" s="131">
        <f t="shared" si="105"/>
        <v>0</v>
      </c>
      <c r="J754" s="70">
        <f t="shared" si="106"/>
        <v>375710.48510068428</v>
      </c>
      <c r="K754" s="70">
        <f t="shared" si="107"/>
        <v>555998.72248430632</v>
      </c>
    </row>
    <row r="755" spans="1:11">
      <c r="A755" s="2">
        <v>732</v>
      </c>
      <c r="B755" s="70">
        <f t="shared" si="100"/>
        <v>19858.106235565821</v>
      </c>
      <c r="C755" s="71">
        <v>725</v>
      </c>
      <c r="D755" s="95">
        <f t="shared" si="101"/>
        <v>0</v>
      </c>
      <c r="E755" s="131">
        <f t="shared" si="102"/>
        <v>-8.8807317387886471</v>
      </c>
      <c r="F755" s="129">
        <f t="shared" si="103"/>
        <v>7148.9182448036963</v>
      </c>
      <c r="G755" s="132">
        <f t="shared" si="99"/>
        <v>-5.3442091050437917</v>
      </c>
      <c r="H755" s="131">
        <f t="shared" si="104"/>
        <v>-14.845025291788309</v>
      </c>
      <c r="I755" s="131">
        <f t="shared" si="105"/>
        <v>0</v>
      </c>
      <c r="J755" s="70">
        <f t="shared" si="106"/>
        <v>375565.50440102164</v>
      </c>
      <c r="K755" s="70">
        <f t="shared" si="107"/>
        <v>555998.72248430632</v>
      </c>
    </row>
    <row r="756" spans="1:11">
      <c r="A756" s="2">
        <v>733</v>
      </c>
      <c r="B756" s="70">
        <f t="shared" si="100"/>
        <v>19885.234795996923</v>
      </c>
      <c r="C756" s="71">
        <v>724</v>
      </c>
      <c r="D756" s="95">
        <f t="shared" si="101"/>
        <v>-3.6861520998864923E-2</v>
      </c>
      <c r="E756" s="131">
        <f t="shared" si="102"/>
        <v>-22.871126368826786</v>
      </c>
      <c r="F756" s="129">
        <f t="shared" si="103"/>
        <v>7158.6845265588927</v>
      </c>
      <c r="G756" s="132">
        <f t="shared" si="99"/>
        <v>-19.334603735081931</v>
      </c>
      <c r="H756" s="131">
        <f t="shared" si="104"/>
        <v>-53.707232597449803</v>
      </c>
      <c r="I756" s="131">
        <f t="shared" si="105"/>
        <v>0</v>
      </c>
      <c r="J756" s="70">
        <f t="shared" si="106"/>
        <v>375040.98443518305</v>
      </c>
      <c r="K756" s="70">
        <f t="shared" si="107"/>
        <v>555998.72248430632</v>
      </c>
    </row>
    <row r="757" spans="1:11">
      <c r="A757" s="2">
        <v>734</v>
      </c>
      <c r="B757" s="70">
        <f t="shared" si="100"/>
        <v>19912.363356428021</v>
      </c>
      <c r="C757" s="71">
        <v>724</v>
      </c>
      <c r="D757" s="95">
        <f t="shared" si="101"/>
        <v>0</v>
      </c>
      <c r="E757" s="131">
        <f t="shared" si="102"/>
        <v>-11.435563184413393</v>
      </c>
      <c r="F757" s="129">
        <f t="shared" si="103"/>
        <v>7168.4508083140881</v>
      </c>
      <c r="G757" s="132">
        <f t="shared" si="99"/>
        <v>-7.8990405506685377</v>
      </c>
      <c r="H757" s="131">
        <f t="shared" si="104"/>
        <v>-21.941779307412602</v>
      </c>
      <c r="I757" s="131">
        <f t="shared" si="105"/>
        <v>0</v>
      </c>
      <c r="J757" s="70">
        <f t="shared" si="106"/>
        <v>374826.6948362565</v>
      </c>
      <c r="K757" s="70">
        <f t="shared" si="107"/>
        <v>555998.72248430632</v>
      </c>
    </row>
    <row r="758" spans="1:11">
      <c r="A758" s="2">
        <v>735</v>
      </c>
      <c r="B758" s="70">
        <f t="shared" si="100"/>
        <v>19939.491916859122</v>
      </c>
      <c r="C758" s="71">
        <v>724</v>
      </c>
      <c r="D758" s="95">
        <f t="shared" si="101"/>
        <v>0</v>
      </c>
      <c r="E758" s="131">
        <f t="shared" si="102"/>
        <v>-5.7177815922066966</v>
      </c>
      <c r="F758" s="129">
        <f t="shared" si="103"/>
        <v>7178.2170900692845</v>
      </c>
      <c r="G758" s="132">
        <f t="shared" si="99"/>
        <v>-2.1812589584618407</v>
      </c>
      <c r="H758" s="131">
        <f t="shared" si="104"/>
        <v>-6.0590526623940013</v>
      </c>
      <c r="I758" s="131">
        <f t="shared" si="105"/>
        <v>0</v>
      </c>
      <c r="J758" s="70">
        <f t="shared" si="106"/>
        <v>374767.52042078599</v>
      </c>
      <c r="K758" s="70">
        <f t="shared" si="107"/>
        <v>555998.72248430632</v>
      </c>
    </row>
    <row r="759" spans="1:11">
      <c r="A759" s="2">
        <v>736</v>
      </c>
      <c r="B759" s="70">
        <f t="shared" si="100"/>
        <v>19966.620477290224</v>
      </c>
      <c r="C759" s="71">
        <v>724</v>
      </c>
      <c r="D759" s="95">
        <f t="shared" si="101"/>
        <v>0</v>
      </c>
      <c r="E759" s="131">
        <f t="shared" si="102"/>
        <v>-2.8588907961033483</v>
      </c>
      <c r="F759" s="129">
        <f t="shared" si="103"/>
        <v>7187.9833718244809</v>
      </c>
      <c r="G759" s="132">
        <f t="shared" si="99"/>
        <v>0.67763183764150758</v>
      </c>
      <c r="H759" s="131">
        <f t="shared" si="104"/>
        <v>1.8823106601152988</v>
      </c>
      <c r="I759" s="131">
        <f t="shared" si="105"/>
        <v>1.8823106601152988</v>
      </c>
      <c r="J759" s="70">
        <f t="shared" si="106"/>
        <v>374785.90359704348</v>
      </c>
      <c r="K759" s="70">
        <f t="shared" si="107"/>
        <v>556017.1056605638</v>
      </c>
    </row>
    <row r="760" spans="1:11">
      <c r="A760" s="2">
        <v>737</v>
      </c>
      <c r="B760" s="70">
        <f t="shared" si="100"/>
        <v>19993.749037721325</v>
      </c>
      <c r="C760" s="71">
        <v>723</v>
      </c>
      <c r="D760" s="95">
        <f t="shared" si="101"/>
        <v>-3.6861520998864923E-2</v>
      </c>
      <c r="E760" s="131">
        <f t="shared" si="102"/>
        <v>-19.860205897484136</v>
      </c>
      <c r="F760" s="129">
        <f t="shared" si="103"/>
        <v>7197.7496535796772</v>
      </c>
      <c r="G760" s="132">
        <f t="shared" si="99"/>
        <v>-16.32368326373928</v>
      </c>
      <c r="H760" s="131">
        <f t="shared" si="104"/>
        <v>-45.343564621497997</v>
      </c>
      <c r="I760" s="131">
        <f t="shared" si="105"/>
        <v>0</v>
      </c>
      <c r="J760" s="70">
        <f t="shared" si="106"/>
        <v>374343.06556916499</v>
      </c>
      <c r="K760" s="70">
        <f t="shared" si="107"/>
        <v>556017.1056605638</v>
      </c>
    </row>
    <row r="761" spans="1:11">
      <c r="A761" s="2">
        <v>738</v>
      </c>
      <c r="B761" s="70">
        <f t="shared" si="100"/>
        <v>20020.877598152427</v>
      </c>
      <c r="C761" s="71">
        <v>723</v>
      </c>
      <c r="D761" s="95">
        <f t="shared" si="101"/>
        <v>0</v>
      </c>
      <c r="E761" s="131">
        <f t="shared" si="102"/>
        <v>-9.9301029487420678</v>
      </c>
      <c r="F761" s="129">
        <f t="shared" si="103"/>
        <v>7207.5159353348736</v>
      </c>
      <c r="G761" s="132">
        <f t="shared" si="99"/>
        <v>-6.3935803149972124</v>
      </c>
      <c r="H761" s="131">
        <f t="shared" si="104"/>
        <v>-17.759945319436699</v>
      </c>
      <c r="I761" s="131">
        <f t="shared" si="105"/>
        <v>0</v>
      </c>
      <c r="J761" s="70">
        <f t="shared" si="106"/>
        <v>374169.61693921848</v>
      </c>
      <c r="K761" s="70">
        <f t="shared" si="107"/>
        <v>556017.1056605638</v>
      </c>
    </row>
    <row r="762" spans="1:11">
      <c r="A762" s="2">
        <v>739</v>
      </c>
      <c r="B762" s="70">
        <f t="shared" si="100"/>
        <v>20048.006158583525</v>
      </c>
      <c r="C762" s="71">
        <v>722</v>
      </c>
      <c r="D762" s="95">
        <f t="shared" si="101"/>
        <v>-3.6861520998864923E-2</v>
      </c>
      <c r="E762" s="131">
        <f t="shared" si="102"/>
        <v>-23.395811973803497</v>
      </c>
      <c r="F762" s="129">
        <f t="shared" si="103"/>
        <v>7217.282217090069</v>
      </c>
      <c r="G762" s="132">
        <f t="shared" si="99"/>
        <v>-19.859289340058641</v>
      </c>
      <c r="H762" s="131">
        <f t="shared" si="104"/>
        <v>-55.164692611273999</v>
      </c>
      <c r="I762" s="131">
        <f t="shared" si="105"/>
        <v>0</v>
      </c>
      <c r="J762" s="70">
        <f t="shared" si="106"/>
        <v>373630.86300823797</v>
      </c>
      <c r="K762" s="70">
        <f t="shared" si="107"/>
        <v>556017.1056605638</v>
      </c>
    </row>
    <row r="763" spans="1:11">
      <c r="A763" s="2">
        <v>740</v>
      </c>
      <c r="B763" s="70">
        <f t="shared" si="100"/>
        <v>20075.134719014626</v>
      </c>
      <c r="C763" s="71">
        <v>722</v>
      </c>
      <c r="D763" s="95">
        <f t="shared" si="101"/>
        <v>0</v>
      </c>
      <c r="E763" s="131">
        <f t="shared" si="102"/>
        <v>-11.697905986901748</v>
      </c>
      <c r="F763" s="129">
        <f t="shared" si="103"/>
        <v>7227.0484988452654</v>
      </c>
      <c r="G763" s="132">
        <f t="shared" si="99"/>
        <v>-8.1613833531568929</v>
      </c>
      <c r="H763" s="131">
        <f t="shared" si="104"/>
        <v>-22.670509314324701</v>
      </c>
      <c r="I763" s="131">
        <f t="shared" si="105"/>
        <v>0</v>
      </c>
      <c r="J763" s="70">
        <f t="shared" si="106"/>
        <v>373409.45642674045</v>
      </c>
      <c r="K763" s="70">
        <f t="shared" si="107"/>
        <v>556017.1056605638</v>
      </c>
    </row>
    <row r="764" spans="1:11">
      <c r="A764" s="2">
        <v>741</v>
      </c>
      <c r="B764" s="70">
        <f t="shared" si="100"/>
        <v>20102.263279445728</v>
      </c>
      <c r="C764" s="71">
        <v>722</v>
      </c>
      <c r="D764" s="95">
        <f t="shared" si="101"/>
        <v>0</v>
      </c>
      <c r="E764" s="131">
        <f t="shared" si="102"/>
        <v>-5.8489529934508742</v>
      </c>
      <c r="F764" s="129">
        <f t="shared" si="103"/>
        <v>7236.8147806004627</v>
      </c>
      <c r="G764" s="132">
        <f t="shared" si="99"/>
        <v>-2.3124303597060183</v>
      </c>
      <c r="H764" s="131">
        <f t="shared" si="104"/>
        <v>-6.4234176658500504</v>
      </c>
      <c r="I764" s="131">
        <f t="shared" si="105"/>
        <v>0</v>
      </c>
      <c r="J764" s="70">
        <f t="shared" si="106"/>
        <v>373346.72351998446</v>
      </c>
      <c r="K764" s="70">
        <f t="shared" si="107"/>
        <v>556017.1056605638</v>
      </c>
    </row>
    <row r="765" spans="1:11">
      <c r="A765" s="2">
        <v>742</v>
      </c>
      <c r="B765" s="70">
        <f t="shared" si="100"/>
        <v>20129.391839876829</v>
      </c>
      <c r="C765" s="71">
        <v>721</v>
      </c>
      <c r="D765" s="95">
        <f t="shared" si="101"/>
        <v>-3.6861520998864923E-2</v>
      </c>
      <c r="E765" s="131">
        <f t="shared" si="102"/>
        <v>-21.355236996157899</v>
      </c>
      <c r="F765" s="129">
        <f t="shared" si="103"/>
        <v>7246.581062355659</v>
      </c>
      <c r="G765" s="132">
        <f t="shared" si="99"/>
        <v>-17.818714362413044</v>
      </c>
      <c r="H765" s="131">
        <f t="shared" si="104"/>
        <v>-49.496428784480678</v>
      </c>
      <c r="I765" s="131">
        <f t="shared" si="105"/>
        <v>0</v>
      </c>
      <c r="J765" s="70">
        <f t="shared" si="106"/>
        <v>372863.32745059923</v>
      </c>
      <c r="K765" s="70">
        <f t="shared" si="107"/>
        <v>556017.1056605638</v>
      </c>
    </row>
    <row r="766" spans="1:11">
      <c r="A766" s="2">
        <v>743</v>
      </c>
      <c r="B766" s="70">
        <f t="shared" si="100"/>
        <v>20156.520400307931</v>
      </c>
      <c r="C766" s="71">
        <v>721</v>
      </c>
      <c r="D766" s="95">
        <f t="shared" si="101"/>
        <v>0</v>
      </c>
      <c r="E766" s="131">
        <f t="shared" si="102"/>
        <v>-10.677618498078949</v>
      </c>
      <c r="F766" s="129">
        <f t="shared" si="103"/>
        <v>7256.3473441108554</v>
      </c>
      <c r="G766" s="132">
        <f t="shared" si="99"/>
        <v>-7.141095864334094</v>
      </c>
      <c r="H766" s="131">
        <f t="shared" si="104"/>
        <v>-19.83637740092804</v>
      </c>
      <c r="I766" s="131">
        <f t="shared" si="105"/>
        <v>0</v>
      </c>
      <c r="J766" s="70">
        <f t="shared" si="106"/>
        <v>372669.59979989938</v>
      </c>
      <c r="K766" s="70">
        <f t="shared" si="107"/>
        <v>556017.1056605638</v>
      </c>
    </row>
    <row r="767" spans="1:11">
      <c r="A767" s="2">
        <v>744</v>
      </c>
      <c r="B767" s="70">
        <f t="shared" si="100"/>
        <v>20183.648960739032</v>
      </c>
      <c r="C767" s="71">
        <v>720</v>
      </c>
      <c r="D767" s="95">
        <f t="shared" si="101"/>
        <v>-3.6861520998864923E-2</v>
      </c>
      <c r="E767" s="131">
        <f t="shared" si="102"/>
        <v>-23.769569748471937</v>
      </c>
      <c r="F767" s="129">
        <f t="shared" si="103"/>
        <v>7266.1136258660517</v>
      </c>
      <c r="G767" s="132">
        <f t="shared" si="99"/>
        <v>-20.233047114727082</v>
      </c>
      <c r="H767" s="131">
        <f t="shared" si="104"/>
        <v>-56.202908652019673</v>
      </c>
      <c r="I767" s="131">
        <f t="shared" si="105"/>
        <v>0</v>
      </c>
      <c r="J767" s="70">
        <f t="shared" si="106"/>
        <v>372120.7063585422</v>
      </c>
      <c r="K767" s="70">
        <f t="shared" si="107"/>
        <v>556017.1056605638</v>
      </c>
    </row>
    <row r="768" spans="1:11">
      <c r="A768" s="2">
        <v>745</v>
      </c>
      <c r="B768" s="70">
        <f t="shared" si="100"/>
        <v>20210.77752117013</v>
      </c>
      <c r="C768" s="71">
        <v>719</v>
      </c>
      <c r="D768" s="95">
        <f t="shared" si="101"/>
        <v>-3.6861520998864923E-2</v>
      </c>
      <c r="E768" s="131">
        <f t="shared" si="102"/>
        <v>-30.315545373668431</v>
      </c>
      <c r="F768" s="129">
        <f t="shared" si="103"/>
        <v>7275.8799076212472</v>
      </c>
      <c r="G768" s="132">
        <f t="shared" si="99"/>
        <v>-26.779022739923576</v>
      </c>
      <c r="H768" s="131">
        <f t="shared" si="104"/>
        <v>-74.386174277565488</v>
      </c>
      <c r="I768" s="131">
        <f t="shared" si="105"/>
        <v>0</v>
      </c>
      <c r="J768" s="70">
        <f t="shared" si="106"/>
        <v>371394.23002185638</v>
      </c>
      <c r="K768" s="70">
        <f t="shared" si="107"/>
        <v>556017.1056605638</v>
      </c>
    </row>
    <row r="769" spans="1:11">
      <c r="A769" s="2">
        <v>746</v>
      </c>
      <c r="B769" s="70">
        <f t="shared" si="100"/>
        <v>20237.906081601232</v>
      </c>
      <c r="C769" s="71">
        <v>719</v>
      </c>
      <c r="D769" s="95">
        <f t="shared" si="101"/>
        <v>0</v>
      </c>
      <c r="E769" s="131">
        <f t="shared" si="102"/>
        <v>-15.157772686834216</v>
      </c>
      <c r="F769" s="129">
        <f t="shared" si="103"/>
        <v>7285.6461893764435</v>
      </c>
      <c r="G769" s="132">
        <f t="shared" si="99"/>
        <v>-11.62125005308936</v>
      </c>
      <c r="H769" s="131">
        <f t="shared" si="104"/>
        <v>-32.281250147470445</v>
      </c>
      <c r="I769" s="131">
        <f t="shared" si="105"/>
        <v>0</v>
      </c>
      <c r="J769" s="70">
        <f t="shared" si="106"/>
        <v>371078.96223750623</v>
      </c>
      <c r="K769" s="70">
        <f t="shared" si="107"/>
        <v>556017.1056605638</v>
      </c>
    </row>
    <row r="770" spans="1:11">
      <c r="A770" s="2">
        <v>747</v>
      </c>
      <c r="B770" s="70">
        <f t="shared" si="100"/>
        <v>20265.034642032333</v>
      </c>
      <c r="C770" s="71">
        <v>718</v>
      </c>
      <c r="D770" s="95">
        <f t="shared" si="101"/>
        <v>-3.6861520998864923E-2</v>
      </c>
      <c r="E770" s="131">
        <f t="shared" si="102"/>
        <v>-26.00964684284957</v>
      </c>
      <c r="F770" s="129">
        <f t="shared" si="103"/>
        <v>7295.4124711316399</v>
      </c>
      <c r="G770" s="132">
        <f t="shared" si="99"/>
        <v>-22.473124209104714</v>
      </c>
      <c r="H770" s="131">
        <f t="shared" si="104"/>
        <v>-62.425345025290873</v>
      </c>
      <c r="I770" s="131">
        <f t="shared" si="105"/>
        <v>0</v>
      </c>
      <c r="J770" s="70">
        <f t="shared" si="106"/>
        <v>370469.2987293239</v>
      </c>
      <c r="K770" s="70">
        <f t="shared" si="107"/>
        <v>556017.1056605638</v>
      </c>
    </row>
    <row r="771" spans="1:11">
      <c r="A771" s="2">
        <v>748</v>
      </c>
      <c r="B771" s="70">
        <f t="shared" si="100"/>
        <v>20292.163202463435</v>
      </c>
      <c r="C771" s="71">
        <v>717</v>
      </c>
      <c r="D771" s="95">
        <f t="shared" si="101"/>
        <v>-3.6861520998864923E-2</v>
      </c>
      <c r="E771" s="131">
        <f t="shared" si="102"/>
        <v>-31.435583920857248</v>
      </c>
      <c r="F771" s="129">
        <f t="shared" si="103"/>
        <v>7305.1787528868363</v>
      </c>
      <c r="G771" s="132">
        <f t="shared" si="99"/>
        <v>-27.899061287112392</v>
      </c>
      <c r="H771" s="131">
        <f t="shared" si="104"/>
        <v>-77.497392464201084</v>
      </c>
      <c r="I771" s="131">
        <f t="shared" si="105"/>
        <v>0</v>
      </c>
      <c r="J771" s="70">
        <f t="shared" si="106"/>
        <v>369712.43735922547</v>
      </c>
      <c r="K771" s="70">
        <f t="shared" si="107"/>
        <v>556017.1056605638</v>
      </c>
    </row>
    <row r="772" spans="1:11">
      <c r="A772" s="2">
        <v>749</v>
      </c>
      <c r="B772" s="70">
        <f t="shared" si="100"/>
        <v>20319.291762894536</v>
      </c>
      <c r="C772" s="71">
        <v>716</v>
      </c>
      <c r="D772" s="95">
        <f t="shared" si="101"/>
        <v>-3.6861520998864923E-2</v>
      </c>
      <c r="E772" s="131">
        <f t="shared" si="102"/>
        <v>-34.148552459861087</v>
      </c>
      <c r="F772" s="129">
        <f t="shared" si="103"/>
        <v>7314.9450346420335</v>
      </c>
      <c r="G772" s="132">
        <f t="shared" si="99"/>
        <v>-30.612029826116231</v>
      </c>
      <c r="H772" s="131">
        <f t="shared" si="104"/>
        <v>-85.0334161836562</v>
      </c>
      <c r="I772" s="131">
        <f t="shared" si="105"/>
        <v>0</v>
      </c>
      <c r="J772" s="70">
        <f t="shared" si="106"/>
        <v>368881.97705816902</v>
      </c>
      <c r="K772" s="70">
        <f t="shared" si="107"/>
        <v>556017.1056605638</v>
      </c>
    </row>
    <row r="773" spans="1:11">
      <c r="A773" s="2">
        <v>750</v>
      </c>
      <c r="B773" s="70">
        <f t="shared" si="100"/>
        <v>20346.420323325638</v>
      </c>
      <c r="C773" s="71">
        <v>715</v>
      </c>
      <c r="D773" s="95">
        <f t="shared" si="101"/>
        <v>-3.6861520998864923E-2</v>
      </c>
      <c r="E773" s="131">
        <f t="shared" si="102"/>
        <v>-35.505036729363006</v>
      </c>
      <c r="F773" s="129">
        <f t="shared" si="103"/>
        <v>7324.7113163972299</v>
      </c>
      <c r="G773" s="132">
        <f t="shared" si="99"/>
        <v>-31.968514095618151</v>
      </c>
      <c r="H773" s="131">
        <f t="shared" si="104"/>
        <v>-88.801428043383751</v>
      </c>
      <c r="I773" s="131">
        <f t="shared" si="105"/>
        <v>0</v>
      </c>
      <c r="J773" s="70">
        <f t="shared" si="106"/>
        <v>368014.71729163354</v>
      </c>
      <c r="K773" s="70">
        <f t="shared" si="107"/>
        <v>556017.1056605638</v>
      </c>
    </row>
    <row r="774" spans="1:11">
      <c r="A774" s="2">
        <v>751</v>
      </c>
      <c r="B774" s="70">
        <f t="shared" si="100"/>
        <v>20373.548883756735</v>
      </c>
      <c r="C774" s="71">
        <v>714</v>
      </c>
      <c r="D774" s="95">
        <f t="shared" si="101"/>
        <v>-3.6861520998864923E-2</v>
      </c>
      <c r="E774" s="131">
        <f t="shared" si="102"/>
        <v>-36.183278864113966</v>
      </c>
      <c r="F774" s="129">
        <f t="shared" si="103"/>
        <v>7334.4775981524253</v>
      </c>
      <c r="G774" s="132">
        <f t="shared" si="99"/>
        <v>-32.646756230369107</v>
      </c>
      <c r="H774" s="131">
        <f t="shared" si="104"/>
        <v>-90.685433973247513</v>
      </c>
      <c r="I774" s="131">
        <f t="shared" si="105"/>
        <v>0</v>
      </c>
      <c r="J774" s="70">
        <f t="shared" si="106"/>
        <v>367129.05779235857</v>
      </c>
      <c r="K774" s="70">
        <f t="shared" si="107"/>
        <v>556017.1056605638</v>
      </c>
    </row>
    <row r="775" spans="1:11">
      <c r="A775" s="2">
        <v>752</v>
      </c>
      <c r="B775" s="70">
        <f t="shared" si="100"/>
        <v>20400.677444187837</v>
      </c>
      <c r="C775" s="71">
        <v>714</v>
      </c>
      <c r="D775" s="95">
        <f t="shared" si="101"/>
        <v>0</v>
      </c>
      <c r="E775" s="131">
        <f t="shared" si="102"/>
        <v>-18.091639432056983</v>
      </c>
      <c r="F775" s="129">
        <f t="shared" si="103"/>
        <v>7344.2438799076217</v>
      </c>
      <c r="G775" s="132">
        <f t="shared" si="99"/>
        <v>-14.555116798312127</v>
      </c>
      <c r="H775" s="131">
        <f t="shared" si="104"/>
        <v>-40.430879995311464</v>
      </c>
      <c r="I775" s="131">
        <f t="shared" si="105"/>
        <v>0</v>
      </c>
      <c r="J775" s="70">
        <f t="shared" si="106"/>
        <v>366734.19842671382</v>
      </c>
      <c r="K775" s="70">
        <f t="shared" si="107"/>
        <v>556017.1056605638</v>
      </c>
    </row>
    <row r="776" spans="1:11">
      <c r="A776" s="2">
        <v>753</v>
      </c>
      <c r="B776" s="70">
        <f t="shared" si="100"/>
        <v>20427.806004618938</v>
      </c>
      <c r="C776" s="71">
        <v>714</v>
      </c>
      <c r="D776" s="95">
        <f t="shared" si="101"/>
        <v>0</v>
      </c>
      <c r="E776" s="131">
        <f t="shared" si="102"/>
        <v>-9.0458197160284914</v>
      </c>
      <c r="F776" s="129">
        <f t="shared" si="103"/>
        <v>7354.0101616628181</v>
      </c>
      <c r="G776" s="132">
        <f t="shared" si="99"/>
        <v>-5.509297082283636</v>
      </c>
      <c r="H776" s="131">
        <f t="shared" si="104"/>
        <v>-15.303603006343433</v>
      </c>
      <c r="I776" s="131">
        <f t="shared" si="105"/>
        <v>0</v>
      </c>
      <c r="J776" s="70">
        <f t="shared" si="106"/>
        <v>366584.73912788421</v>
      </c>
      <c r="K776" s="70">
        <f t="shared" si="107"/>
        <v>556017.1056605638</v>
      </c>
    </row>
    <row r="777" spans="1:11">
      <c r="A777" s="2">
        <v>754</v>
      </c>
      <c r="B777" s="70">
        <f t="shared" si="100"/>
        <v>20454.93456505004</v>
      </c>
      <c r="C777" s="71">
        <v>713</v>
      </c>
      <c r="D777" s="95">
        <f t="shared" si="101"/>
        <v>-3.6861520998864923E-2</v>
      </c>
      <c r="E777" s="131">
        <f t="shared" si="102"/>
        <v>-22.953670357446708</v>
      </c>
      <c r="F777" s="129">
        <f t="shared" si="103"/>
        <v>7363.7764434180144</v>
      </c>
      <c r="G777" s="132">
        <f t="shared" si="99"/>
        <v>-19.417147723701852</v>
      </c>
      <c r="H777" s="131">
        <f t="shared" si="104"/>
        <v>-53.936521454727362</v>
      </c>
      <c r="I777" s="131">
        <f t="shared" si="105"/>
        <v>0</v>
      </c>
      <c r="J777" s="70">
        <f t="shared" si="106"/>
        <v>366057.97986246215</v>
      </c>
      <c r="K777" s="70">
        <f t="shared" si="107"/>
        <v>556017.1056605638</v>
      </c>
    </row>
    <row r="778" spans="1:11">
      <c r="A778" s="2">
        <v>755</v>
      </c>
      <c r="B778" s="70">
        <f t="shared" si="100"/>
        <v>20482.063125481141</v>
      </c>
      <c r="C778" s="71">
        <v>712</v>
      </c>
      <c r="D778" s="95">
        <f t="shared" si="101"/>
        <v>-3.6861520998864923E-2</v>
      </c>
      <c r="E778" s="131">
        <f t="shared" si="102"/>
        <v>-29.907595678155815</v>
      </c>
      <c r="F778" s="129">
        <f t="shared" si="103"/>
        <v>7373.5427251732108</v>
      </c>
      <c r="G778" s="132">
        <f t="shared" si="99"/>
        <v>-26.371073044410959</v>
      </c>
      <c r="H778" s="131">
        <f t="shared" si="104"/>
        <v>-73.252980678919329</v>
      </c>
      <c r="I778" s="131">
        <f t="shared" si="105"/>
        <v>0</v>
      </c>
      <c r="J778" s="70">
        <f t="shared" si="106"/>
        <v>365342.57061374385</v>
      </c>
      <c r="K778" s="70">
        <f t="shared" si="107"/>
        <v>556017.1056605638</v>
      </c>
    </row>
    <row r="779" spans="1:11">
      <c r="A779" s="2">
        <v>756</v>
      </c>
      <c r="B779" s="70">
        <f t="shared" si="100"/>
        <v>20509.191685912239</v>
      </c>
      <c r="C779" s="71">
        <v>712</v>
      </c>
      <c r="D779" s="95">
        <f t="shared" si="101"/>
        <v>0</v>
      </c>
      <c r="E779" s="131">
        <f t="shared" si="102"/>
        <v>-14.953797839077907</v>
      </c>
      <c r="F779" s="129">
        <f t="shared" si="103"/>
        <v>7383.3090069284062</v>
      </c>
      <c r="G779" s="132">
        <f t="shared" si="99"/>
        <v>-11.417275205333052</v>
      </c>
      <c r="H779" s="131">
        <f t="shared" si="104"/>
        <v>-31.714653348147365</v>
      </c>
      <c r="I779" s="131">
        <f t="shared" si="105"/>
        <v>0</v>
      </c>
      <c r="J779" s="70">
        <f t="shared" si="106"/>
        <v>365032.83637337747</v>
      </c>
      <c r="K779" s="70">
        <f t="shared" si="107"/>
        <v>556017.1056605638</v>
      </c>
    </row>
    <row r="780" spans="1:11">
      <c r="A780" s="2">
        <v>757</v>
      </c>
      <c r="B780" s="70">
        <f t="shared" si="100"/>
        <v>20536.320246343341</v>
      </c>
      <c r="C780" s="71">
        <v>712</v>
      </c>
      <c r="D780" s="95">
        <f t="shared" si="101"/>
        <v>0</v>
      </c>
      <c r="E780" s="131">
        <f t="shared" si="102"/>
        <v>-7.4768989195389537</v>
      </c>
      <c r="F780" s="129">
        <f t="shared" si="103"/>
        <v>7393.0752886836026</v>
      </c>
      <c r="G780" s="132">
        <f t="shared" si="99"/>
        <v>-3.9403762857940978</v>
      </c>
      <c r="H780" s="131">
        <f t="shared" si="104"/>
        <v>-10.945489682761382</v>
      </c>
      <c r="I780" s="131">
        <f t="shared" si="105"/>
        <v>0</v>
      </c>
      <c r="J780" s="70">
        <f t="shared" si="106"/>
        <v>364925.93963718705</v>
      </c>
      <c r="K780" s="70">
        <f t="shared" si="107"/>
        <v>556017.1056605638</v>
      </c>
    </row>
    <row r="781" spans="1:11">
      <c r="A781" s="2">
        <v>758</v>
      </c>
      <c r="B781" s="70">
        <f t="shared" si="100"/>
        <v>20563.448806774442</v>
      </c>
      <c r="C781" s="71">
        <v>713</v>
      </c>
      <c r="D781" s="95">
        <f t="shared" si="101"/>
        <v>3.6861520998864923E-2</v>
      </c>
      <c r="E781" s="131">
        <f t="shared" si="102"/>
        <v>14.692311039662986</v>
      </c>
      <c r="F781" s="129">
        <f t="shared" si="103"/>
        <v>7402.8415704387999</v>
      </c>
      <c r="G781" s="132">
        <f t="shared" si="99"/>
        <v>18.228833673407841</v>
      </c>
      <c r="H781" s="131">
        <f t="shared" si="104"/>
        <v>50.635649092799561</v>
      </c>
      <c r="I781" s="131">
        <f t="shared" si="105"/>
        <v>50.635649092799561</v>
      </c>
      <c r="J781" s="70">
        <f t="shared" si="106"/>
        <v>365420.46165308461</v>
      </c>
      <c r="K781" s="70">
        <f t="shared" si="107"/>
        <v>556511.62767646136</v>
      </c>
    </row>
    <row r="782" spans="1:11">
      <c r="A782" s="2">
        <v>759</v>
      </c>
      <c r="B782" s="70">
        <f t="shared" si="100"/>
        <v>20590.577367205544</v>
      </c>
      <c r="C782" s="71">
        <v>714</v>
      </c>
      <c r="D782" s="95">
        <f t="shared" si="101"/>
        <v>3.6861520998864923E-2</v>
      </c>
      <c r="E782" s="131">
        <f t="shared" si="102"/>
        <v>25.776916019263957</v>
      </c>
      <c r="F782" s="129">
        <f t="shared" si="103"/>
        <v>7412.6078521939962</v>
      </c>
      <c r="G782" s="132">
        <f t="shared" si="99"/>
        <v>29.313438653008813</v>
      </c>
      <c r="H782" s="131">
        <f t="shared" si="104"/>
        <v>81.426218480580033</v>
      </c>
      <c r="I782" s="131">
        <f t="shared" si="105"/>
        <v>81.426218480580033</v>
      </c>
      <c r="J782" s="70">
        <f t="shared" si="106"/>
        <v>366215.6930450261</v>
      </c>
      <c r="K782" s="70">
        <f t="shared" si="107"/>
        <v>557306.8590684029</v>
      </c>
    </row>
    <row r="783" spans="1:11">
      <c r="A783" s="2">
        <v>760</v>
      </c>
      <c r="B783" s="70">
        <f t="shared" si="100"/>
        <v>20617.705927636645</v>
      </c>
      <c r="C783" s="71">
        <v>713</v>
      </c>
      <c r="D783" s="95">
        <f t="shared" si="101"/>
        <v>-3.6861520998864923E-2</v>
      </c>
      <c r="E783" s="131">
        <f t="shared" si="102"/>
        <v>-5.542302489800484</v>
      </c>
      <c r="F783" s="129">
        <f t="shared" si="103"/>
        <v>7422.3741339491926</v>
      </c>
      <c r="G783" s="132">
        <f t="shared" si="99"/>
        <v>-2.0057798560556281</v>
      </c>
      <c r="H783" s="131">
        <f t="shared" si="104"/>
        <v>-5.5716107112656337</v>
      </c>
      <c r="I783" s="131">
        <f t="shared" si="105"/>
        <v>0</v>
      </c>
      <c r="J783" s="70">
        <f t="shared" si="106"/>
        <v>366161.27912498958</v>
      </c>
      <c r="K783" s="70">
        <f t="shared" si="107"/>
        <v>557306.8590684029</v>
      </c>
    </row>
    <row r="784" spans="1:11">
      <c r="A784" s="2">
        <v>761</v>
      </c>
      <c r="B784" s="70">
        <f t="shared" si="100"/>
        <v>20644.834488067747</v>
      </c>
      <c r="C784" s="71">
        <v>713</v>
      </c>
      <c r="D784" s="95">
        <f t="shared" si="101"/>
        <v>0</v>
      </c>
      <c r="E784" s="131">
        <f t="shared" si="102"/>
        <v>-2.771151244900242</v>
      </c>
      <c r="F784" s="129">
        <f t="shared" si="103"/>
        <v>7432.1404157043889</v>
      </c>
      <c r="G784" s="132">
        <f t="shared" si="99"/>
        <v>0.76537138884461386</v>
      </c>
      <c r="H784" s="131">
        <f t="shared" si="104"/>
        <v>2.1260316356794831</v>
      </c>
      <c r="I784" s="131">
        <f t="shared" si="105"/>
        <v>2.1260316356794831</v>
      </c>
      <c r="J784" s="70">
        <f t="shared" si="106"/>
        <v>366182.04254896409</v>
      </c>
      <c r="K784" s="70">
        <f t="shared" si="107"/>
        <v>557327.62249237741</v>
      </c>
    </row>
    <row r="785" spans="1:11">
      <c r="A785" s="2">
        <v>762</v>
      </c>
      <c r="B785" s="70">
        <f t="shared" si="100"/>
        <v>20671.963048498845</v>
      </c>
      <c r="C785" s="71">
        <v>712</v>
      </c>
      <c r="D785" s="95">
        <f t="shared" si="101"/>
        <v>-3.6861520998864923E-2</v>
      </c>
      <c r="E785" s="131">
        <f t="shared" si="102"/>
        <v>-19.816336121882586</v>
      </c>
      <c r="F785" s="129">
        <f t="shared" si="103"/>
        <v>7441.9066974595844</v>
      </c>
      <c r="G785" s="132">
        <f t="shared" si="99"/>
        <v>-16.27981348813773</v>
      </c>
      <c r="H785" s="131">
        <f t="shared" si="104"/>
        <v>-45.221704133715917</v>
      </c>
      <c r="I785" s="131">
        <f t="shared" si="105"/>
        <v>0</v>
      </c>
      <c r="J785" s="70">
        <f t="shared" si="106"/>
        <v>365740.39464494411</v>
      </c>
      <c r="K785" s="70">
        <f t="shared" si="107"/>
        <v>557327.62249237741</v>
      </c>
    </row>
    <row r="786" spans="1:11">
      <c r="A786" s="2">
        <v>763</v>
      </c>
      <c r="B786" s="70">
        <f t="shared" si="100"/>
        <v>20699.091608929946</v>
      </c>
      <c r="C786" s="71">
        <v>711</v>
      </c>
      <c r="D786" s="95">
        <f t="shared" si="101"/>
        <v>-3.6861520998864923E-2</v>
      </c>
      <c r="E786" s="131">
        <f t="shared" si="102"/>
        <v>-28.338928560373756</v>
      </c>
      <c r="F786" s="129">
        <f t="shared" si="103"/>
        <v>7451.6729792147808</v>
      </c>
      <c r="G786" s="132">
        <f t="shared" si="99"/>
        <v>-24.8024059266289</v>
      </c>
      <c r="H786" s="131">
        <f t="shared" si="104"/>
        <v>-68.895572018413603</v>
      </c>
      <c r="I786" s="131">
        <f t="shared" si="105"/>
        <v>0</v>
      </c>
      <c r="J786" s="70">
        <f t="shared" si="106"/>
        <v>365067.54107692686</v>
      </c>
      <c r="K786" s="70">
        <f t="shared" si="107"/>
        <v>557327.62249237741</v>
      </c>
    </row>
    <row r="787" spans="1:11">
      <c r="A787" s="2">
        <v>764</v>
      </c>
      <c r="B787" s="70">
        <f t="shared" si="100"/>
        <v>20726.220169361048</v>
      </c>
      <c r="C787" s="71">
        <v>711</v>
      </c>
      <c r="D787" s="95">
        <f t="shared" si="101"/>
        <v>0</v>
      </c>
      <c r="E787" s="131">
        <f t="shared" si="102"/>
        <v>-14.169464280186878</v>
      </c>
      <c r="F787" s="129">
        <f t="shared" si="103"/>
        <v>7461.4392609699771</v>
      </c>
      <c r="G787" s="132">
        <f t="shared" si="99"/>
        <v>-10.632941646442022</v>
      </c>
      <c r="H787" s="131">
        <f t="shared" si="104"/>
        <v>-29.535949017894506</v>
      </c>
      <c r="I787" s="131">
        <f t="shared" si="105"/>
        <v>0</v>
      </c>
      <c r="J787" s="70">
        <f t="shared" si="106"/>
        <v>364779.08467691101</v>
      </c>
      <c r="K787" s="70">
        <f t="shared" si="107"/>
        <v>557327.62249237741</v>
      </c>
    </row>
    <row r="788" spans="1:11">
      <c r="A788" s="2">
        <v>765</v>
      </c>
      <c r="B788" s="70">
        <f t="shared" si="100"/>
        <v>20753.348729792149</v>
      </c>
      <c r="C788" s="71">
        <v>711</v>
      </c>
      <c r="D788" s="95">
        <f t="shared" si="101"/>
        <v>0</v>
      </c>
      <c r="E788" s="131">
        <f t="shared" si="102"/>
        <v>-7.0847321400934389</v>
      </c>
      <c r="F788" s="129">
        <f t="shared" si="103"/>
        <v>7471.2055427251744</v>
      </c>
      <c r="G788" s="132">
        <f t="shared" si="99"/>
        <v>-3.548209506348583</v>
      </c>
      <c r="H788" s="131">
        <f t="shared" si="104"/>
        <v>-9.8561375176349522</v>
      </c>
      <c r="I788" s="131">
        <f t="shared" si="105"/>
        <v>0</v>
      </c>
      <c r="J788" s="70">
        <f t="shared" si="106"/>
        <v>364682.82686089585</v>
      </c>
      <c r="K788" s="70">
        <f t="shared" si="107"/>
        <v>557327.62249237741</v>
      </c>
    </row>
    <row r="789" spans="1:11">
      <c r="A789" s="2">
        <v>766</v>
      </c>
      <c r="B789" s="70">
        <f t="shared" si="100"/>
        <v>20780.477290223251</v>
      </c>
      <c r="C789" s="71">
        <v>710</v>
      </c>
      <c r="D789" s="95">
        <f t="shared" si="101"/>
        <v>-3.6861520998864923E-2</v>
      </c>
      <c r="E789" s="131">
        <f t="shared" si="102"/>
        <v>-21.973126569479181</v>
      </c>
      <c r="F789" s="129">
        <f t="shared" si="103"/>
        <v>7480.9718244803707</v>
      </c>
      <c r="G789" s="132">
        <f t="shared" si="99"/>
        <v>-18.436603935734325</v>
      </c>
      <c r="H789" s="131">
        <f t="shared" si="104"/>
        <v>-51.212788710373125</v>
      </c>
      <c r="I789" s="131">
        <f t="shared" si="105"/>
        <v>0</v>
      </c>
      <c r="J789" s="70">
        <f t="shared" si="106"/>
        <v>364182.66833688103</v>
      </c>
      <c r="K789" s="70">
        <f t="shared" si="107"/>
        <v>557327.62249237741</v>
      </c>
    </row>
    <row r="790" spans="1:11">
      <c r="A790" s="2">
        <v>767</v>
      </c>
      <c r="B790" s="70">
        <f t="shared" si="100"/>
        <v>20807.605850654349</v>
      </c>
      <c r="C790" s="71">
        <v>711</v>
      </c>
      <c r="D790" s="95">
        <f t="shared" si="101"/>
        <v>3.6861520998864923E-2</v>
      </c>
      <c r="E790" s="131">
        <f t="shared" si="102"/>
        <v>7.4441972146928723</v>
      </c>
      <c r="F790" s="129">
        <f t="shared" si="103"/>
        <v>7490.7381062355662</v>
      </c>
      <c r="G790" s="132">
        <f t="shared" si="99"/>
        <v>10.980719848437728</v>
      </c>
      <c r="H790" s="131">
        <f t="shared" si="104"/>
        <v>30.501999578993686</v>
      </c>
      <c r="I790" s="131">
        <f t="shared" si="105"/>
        <v>30.501999578993686</v>
      </c>
      <c r="J790" s="70">
        <f t="shared" si="106"/>
        <v>364480.55945886637</v>
      </c>
      <c r="K790" s="70">
        <f t="shared" si="107"/>
        <v>557625.51361436269</v>
      </c>
    </row>
    <row r="791" spans="1:11">
      <c r="A791" s="2">
        <v>768</v>
      </c>
      <c r="B791" s="70">
        <f t="shared" si="100"/>
        <v>20834.73441108545</v>
      </c>
      <c r="C791" s="71">
        <v>712</v>
      </c>
      <c r="D791" s="95">
        <f t="shared" si="101"/>
        <v>3.6861520998864923E-2</v>
      </c>
      <c r="E791" s="131">
        <f t="shared" si="102"/>
        <v>22.152859106778898</v>
      </c>
      <c r="F791" s="129">
        <f t="shared" si="103"/>
        <v>7500.5043879907626</v>
      </c>
      <c r="G791" s="132">
        <f t="shared" ref="G791:G854" si="108">E791+$I$14</f>
        <v>25.689381740523753</v>
      </c>
      <c r="H791" s="131">
        <f t="shared" si="104"/>
        <v>71.359393723677087</v>
      </c>
      <c r="I791" s="131">
        <f t="shared" si="105"/>
        <v>71.359393723677087</v>
      </c>
      <c r="J791" s="70">
        <f t="shared" si="106"/>
        <v>365177.47540385177</v>
      </c>
      <c r="K791" s="70">
        <f t="shared" si="107"/>
        <v>558322.42955934815</v>
      </c>
    </row>
    <row r="792" spans="1:11">
      <c r="A792" s="2">
        <v>769</v>
      </c>
      <c r="B792" s="70">
        <f t="shared" ref="B792:B855" si="109">A792*$D$3</f>
        <v>20861.862971516552</v>
      </c>
      <c r="C792" s="71">
        <v>713</v>
      </c>
      <c r="D792" s="95">
        <f t="shared" ref="D792:D855" si="110">(C792-C791)/$D$3</f>
        <v>3.6861520998864923E-2</v>
      </c>
      <c r="E792" s="131">
        <f t="shared" ref="E792:E855" si="111">($M$3*$M$2*D792+E791)/2</f>
        <v>29.507190052821912</v>
      </c>
      <c r="F792" s="129">
        <f t="shared" ref="F792:F855" si="112">B792/$D$13</f>
        <v>7510.2706697459589</v>
      </c>
      <c r="G792" s="132">
        <f t="shared" si="108"/>
        <v>33.043712686566771</v>
      </c>
      <c r="H792" s="131">
        <f t="shared" ref="H792:H855" si="113">G792*$D$13</f>
        <v>91.788090796018807</v>
      </c>
      <c r="I792" s="131">
        <f t="shared" ref="I792:I855" si="114">IF(H792&gt;0,H792,0)</f>
        <v>91.788090796018807</v>
      </c>
      <c r="J792" s="70">
        <f t="shared" ref="J792:J855" si="115">H792*$D$14+J791</f>
        <v>366073.90376033721</v>
      </c>
      <c r="K792" s="70">
        <f t="shared" ref="K792:K855" si="116">I792*$D$14+K791</f>
        <v>559218.85791583359</v>
      </c>
    </row>
    <row r="793" spans="1:11">
      <c r="A793" s="2">
        <v>770</v>
      </c>
      <c r="B793" s="70">
        <f t="shared" si="109"/>
        <v>20888.991531947653</v>
      </c>
      <c r="C793" s="71">
        <v>714</v>
      </c>
      <c r="D793" s="95">
        <f t="shared" si="110"/>
        <v>3.6861520998864923E-2</v>
      </c>
      <c r="E793" s="131">
        <f t="shared" si="111"/>
        <v>33.184355525843415</v>
      </c>
      <c r="F793" s="129">
        <f t="shared" si="112"/>
        <v>7520.0369515011553</v>
      </c>
      <c r="G793" s="132">
        <f t="shared" si="108"/>
        <v>36.720878159588274</v>
      </c>
      <c r="H793" s="131">
        <f t="shared" si="113"/>
        <v>102.00243933218965</v>
      </c>
      <c r="I793" s="131">
        <f t="shared" si="114"/>
        <v>102.00243933218965</v>
      </c>
      <c r="J793" s="70">
        <f t="shared" si="115"/>
        <v>367070.0883225727</v>
      </c>
      <c r="K793" s="70">
        <f t="shared" si="116"/>
        <v>560215.04247806908</v>
      </c>
    </row>
    <row r="794" spans="1:11">
      <c r="A794" s="2">
        <v>771</v>
      </c>
      <c r="B794" s="70">
        <f t="shared" si="109"/>
        <v>20916.120092378755</v>
      </c>
      <c r="C794" s="71">
        <v>714</v>
      </c>
      <c r="D794" s="95">
        <f t="shared" si="110"/>
        <v>0</v>
      </c>
      <c r="E794" s="131">
        <f t="shared" si="111"/>
        <v>16.592177762921708</v>
      </c>
      <c r="F794" s="129">
        <f t="shared" si="112"/>
        <v>7529.8032332563516</v>
      </c>
      <c r="G794" s="132">
        <f t="shared" si="108"/>
        <v>20.128700396666563</v>
      </c>
      <c r="H794" s="131">
        <f t="shared" si="113"/>
        <v>55.913056657407118</v>
      </c>
      <c r="I794" s="131">
        <f t="shared" si="114"/>
        <v>55.913056657407118</v>
      </c>
      <c r="J794" s="70">
        <f t="shared" si="115"/>
        <v>367616.15098768321</v>
      </c>
      <c r="K794" s="70">
        <f t="shared" si="116"/>
        <v>560761.10514317953</v>
      </c>
    </row>
    <row r="795" spans="1:11">
      <c r="A795" s="2">
        <v>772</v>
      </c>
      <c r="B795" s="70">
        <f t="shared" si="109"/>
        <v>20943.248652809856</v>
      </c>
      <c r="C795" s="71">
        <v>714</v>
      </c>
      <c r="D795" s="95">
        <f t="shared" si="110"/>
        <v>0</v>
      </c>
      <c r="E795" s="131">
        <f t="shared" si="111"/>
        <v>8.2960888814608538</v>
      </c>
      <c r="F795" s="129">
        <f t="shared" si="112"/>
        <v>7539.5695150115489</v>
      </c>
      <c r="G795" s="132">
        <f t="shared" si="108"/>
        <v>11.832611515205709</v>
      </c>
      <c r="H795" s="131">
        <f t="shared" si="113"/>
        <v>32.868365320015855</v>
      </c>
      <c r="I795" s="131">
        <f t="shared" si="114"/>
        <v>32.868365320015855</v>
      </c>
      <c r="J795" s="70">
        <f t="shared" si="115"/>
        <v>367937.15270423121</v>
      </c>
      <c r="K795" s="70">
        <f t="shared" si="116"/>
        <v>561082.10685972753</v>
      </c>
    </row>
    <row r="796" spans="1:11">
      <c r="A796" s="2">
        <v>773</v>
      </c>
      <c r="B796" s="70">
        <f t="shared" si="109"/>
        <v>20970.377213240954</v>
      </c>
      <c r="C796" s="71">
        <v>714</v>
      </c>
      <c r="D796" s="95">
        <f t="shared" si="110"/>
        <v>0</v>
      </c>
      <c r="E796" s="131">
        <f t="shared" si="111"/>
        <v>4.1480444407304269</v>
      </c>
      <c r="F796" s="129">
        <f t="shared" si="112"/>
        <v>7549.3357967667434</v>
      </c>
      <c r="G796" s="132">
        <f t="shared" si="108"/>
        <v>7.6845670744752823</v>
      </c>
      <c r="H796" s="131">
        <f t="shared" si="113"/>
        <v>21.346019651320226</v>
      </c>
      <c r="I796" s="131">
        <f t="shared" si="114"/>
        <v>21.346019651320226</v>
      </c>
      <c r="J796" s="70">
        <f t="shared" si="115"/>
        <v>368145.62394649797</v>
      </c>
      <c r="K796" s="70">
        <f t="shared" si="116"/>
        <v>561290.57810199424</v>
      </c>
    </row>
    <row r="797" spans="1:11">
      <c r="A797" s="2">
        <v>774</v>
      </c>
      <c r="B797" s="70">
        <f t="shared" si="109"/>
        <v>20997.505773672056</v>
      </c>
      <c r="C797" s="71">
        <v>713</v>
      </c>
      <c r="D797" s="95">
        <f t="shared" si="110"/>
        <v>-3.6861520998864923E-2</v>
      </c>
      <c r="E797" s="131">
        <f t="shared" si="111"/>
        <v>-16.356738279067251</v>
      </c>
      <c r="F797" s="129">
        <f t="shared" si="112"/>
        <v>7559.1020785219398</v>
      </c>
      <c r="G797" s="132">
        <f t="shared" si="108"/>
        <v>-12.820215645322396</v>
      </c>
      <c r="H797" s="131">
        <f t="shared" si="113"/>
        <v>-35.611710125895542</v>
      </c>
      <c r="I797" s="131">
        <f t="shared" si="114"/>
        <v>0</v>
      </c>
      <c r="J797" s="70">
        <f t="shared" si="115"/>
        <v>367797.82995162409</v>
      </c>
      <c r="K797" s="70">
        <f t="shared" si="116"/>
        <v>561290.57810199424</v>
      </c>
    </row>
    <row r="798" spans="1:11">
      <c r="A798" s="2">
        <v>775</v>
      </c>
      <c r="B798" s="70">
        <f t="shared" si="109"/>
        <v>21024.634334103157</v>
      </c>
      <c r="C798" s="71">
        <v>713</v>
      </c>
      <c r="D798" s="95">
        <f t="shared" si="110"/>
        <v>0</v>
      </c>
      <c r="E798" s="131">
        <f t="shared" si="111"/>
        <v>-8.1783691395336255</v>
      </c>
      <c r="F798" s="129">
        <f t="shared" si="112"/>
        <v>7568.8683602771371</v>
      </c>
      <c r="G798" s="132">
        <f t="shared" si="108"/>
        <v>-4.6418465057887701</v>
      </c>
      <c r="H798" s="131">
        <f t="shared" si="113"/>
        <v>-12.894018071635472</v>
      </c>
      <c r="I798" s="131">
        <f t="shared" si="114"/>
        <v>0</v>
      </c>
      <c r="J798" s="70">
        <f t="shared" si="115"/>
        <v>367671.90333817992</v>
      </c>
      <c r="K798" s="70">
        <f t="shared" si="116"/>
        <v>561290.57810199424</v>
      </c>
    </row>
    <row r="799" spans="1:11">
      <c r="A799" s="2">
        <v>776</v>
      </c>
      <c r="B799" s="70">
        <f t="shared" si="109"/>
        <v>21051.762894534259</v>
      </c>
      <c r="C799" s="71">
        <v>713</v>
      </c>
      <c r="D799" s="95">
        <f t="shared" si="110"/>
        <v>0</v>
      </c>
      <c r="E799" s="131">
        <f t="shared" si="111"/>
        <v>-4.0891845697668128</v>
      </c>
      <c r="F799" s="129">
        <f t="shared" si="112"/>
        <v>7578.6346420323334</v>
      </c>
      <c r="G799" s="132">
        <f t="shared" si="108"/>
        <v>-0.5526619360219569</v>
      </c>
      <c r="H799" s="131">
        <f t="shared" si="113"/>
        <v>-1.5351720445054358</v>
      </c>
      <c r="I799" s="131">
        <f t="shared" si="114"/>
        <v>0</v>
      </c>
      <c r="J799" s="70">
        <f t="shared" si="115"/>
        <v>367656.91041545058</v>
      </c>
      <c r="K799" s="70">
        <f t="shared" si="116"/>
        <v>561290.57810199424</v>
      </c>
    </row>
    <row r="800" spans="1:11">
      <c r="A800" s="2">
        <v>777</v>
      </c>
      <c r="B800" s="70">
        <f t="shared" si="109"/>
        <v>21078.89145496536</v>
      </c>
      <c r="C800" s="71">
        <v>713</v>
      </c>
      <c r="D800" s="95">
        <f t="shared" si="110"/>
        <v>0</v>
      </c>
      <c r="E800" s="131">
        <f t="shared" si="111"/>
        <v>-2.0445922848834064</v>
      </c>
      <c r="F800" s="129">
        <f t="shared" si="112"/>
        <v>7588.4009237875298</v>
      </c>
      <c r="G800" s="132">
        <f t="shared" si="108"/>
        <v>1.4919303488614495</v>
      </c>
      <c r="H800" s="131">
        <f t="shared" si="113"/>
        <v>4.1442509690595815</v>
      </c>
      <c r="I800" s="131">
        <f t="shared" si="114"/>
        <v>4.1442509690595815</v>
      </c>
      <c r="J800" s="70">
        <f t="shared" si="115"/>
        <v>367697.38433807867</v>
      </c>
      <c r="K800" s="70">
        <f t="shared" si="116"/>
        <v>561331.05202462233</v>
      </c>
    </row>
    <row r="801" spans="1:11">
      <c r="A801" s="2">
        <v>778</v>
      </c>
      <c r="B801" s="70">
        <f t="shared" si="109"/>
        <v>21106.020015396458</v>
      </c>
      <c r="C801" s="71">
        <v>715</v>
      </c>
      <c r="D801" s="95">
        <f t="shared" si="110"/>
        <v>7.3723041997729846E-2</v>
      </c>
      <c r="E801" s="131">
        <f t="shared" si="111"/>
        <v>35.839224856423222</v>
      </c>
      <c r="F801" s="129">
        <f t="shared" si="112"/>
        <v>7598.1672055427252</v>
      </c>
      <c r="G801" s="132">
        <f t="shared" si="108"/>
        <v>39.375747490168081</v>
      </c>
      <c r="H801" s="131">
        <f t="shared" si="113"/>
        <v>109.37707636157801</v>
      </c>
      <c r="I801" s="131">
        <f t="shared" si="114"/>
        <v>109.37707636157801</v>
      </c>
      <c r="J801" s="70">
        <f t="shared" si="115"/>
        <v>368765.59168338549</v>
      </c>
      <c r="K801" s="70">
        <f t="shared" si="116"/>
        <v>562399.25936992909</v>
      </c>
    </row>
    <row r="802" spans="1:11">
      <c r="A802" s="2">
        <v>779</v>
      </c>
      <c r="B802" s="70">
        <f t="shared" si="109"/>
        <v>21133.148575827559</v>
      </c>
      <c r="C802" s="71">
        <v>715</v>
      </c>
      <c r="D802" s="95">
        <f t="shared" si="110"/>
        <v>0</v>
      </c>
      <c r="E802" s="131">
        <f t="shared" si="111"/>
        <v>17.919612428211611</v>
      </c>
      <c r="F802" s="129">
        <f t="shared" si="112"/>
        <v>7607.9334872979216</v>
      </c>
      <c r="G802" s="132">
        <f t="shared" si="108"/>
        <v>21.456135061956466</v>
      </c>
      <c r="H802" s="131">
        <f t="shared" si="113"/>
        <v>59.600375172101295</v>
      </c>
      <c r="I802" s="131">
        <f t="shared" si="114"/>
        <v>59.600375172101295</v>
      </c>
      <c r="J802" s="70">
        <f t="shared" si="115"/>
        <v>369347.66574003163</v>
      </c>
      <c r="K802" s="70">
        <f t="shared" si="116"/>
        <v>562981.33342657529</v>
      </c>
    </row>
    <row r="803" spans="1:11">
      <c r="A803" s="2">
        <v>780</v>
      </c>
      <c r="B803" s="70">
        <f t="shared" si="109"/>
        <v>21160.277136258661</v>
      </c>
      <c r="C803" s="71">
        <v>714</v>
      </c>
      <c r="D803" s="95">
        <f t="shared" si="110"/>
        <v>-3.6861520998864923E-2</v>
      </c>
      <c r="E803" s="131">
        <f t="shared" si="111"/>
        <v>-9.4709542853266573</v>
      </c>
      <c r="F803" s="129">
        <f t="shared" si="112"/>
        <v>7617.699769053118</v>
      </c>
      <c r="G803" s="132">
        <f t="shared" si="108"/>
        <v>-5.9344316515818019</v>
      </c>
      <c r="H803" s="131">
        <f t="shared" si="113"/>
        <v>-16.484532365505004</v>
      </c>
      <c r="I803" s="131">
        <f t="shared" si="114"/>
        <v>0</v>
      </c>
      <c r="J803" s="70">
        <f t="shared" si="115"/>
        <v>369186.67315234744</v>
      </c>
      <c r="K803" s="70">
        <f t="shared" si="116"/>
        <v>562981.33342657529</v>
      </c>
    </row>
    <row r="804" spans="1:11">
      <c r="A804" s="2">
        <v>781</v>
      </c>
      <c r="B804" s="70">
        <f t="shared" si="109"/>
        <v>21187.405696689762</v>
      </c>
      <c r="C804" s="71">
        <v>713</v>
      </c>
      <c r="D804" s="95">
        <f t="shared" si="110"/>
        <v>-3.6861520998864923E-2</v>
      </c>
      <c r="E804" s="131">
        <f t="shared" si="111"/>
        <v>-23.166237642095791</v>
      </c>
      <c r="F804" s="129">
        <f t="shared" si="112"/>
        <v>7627.4660508083143</v>
      </c>
      <c r="G804" s="132">
        <f t="shared" si="108"/>
        <v>-19.629715008350935</v>
      </c>
      <c r="H804" s="131">
        <f t="shared" si="113"/>
        <v>-54.526986134308153</v>
      </c>
      <c r="I804" s="131">
        <f t="shared" si="114"/>
        <v>0</v>
      </c>
      <c r="J804" s="70">
        <f t="shared" si="115"/>
        <v>368654.14724249812</v>
      </c>
      <c r="K804" s="70">
        <f t="shared" si="116"/>
        <v>562981.33342657529</v>
      </c>
    </row>
    <row r="805" spans="1:11">
      <c r="A805" s="2">
        <v>782</v>
      </c>
      <c r="B805" s="70">
        <f t="shared" si="109"/>
        <v>21214.534257120864</v>
      </c>
      <c r="C805" s="71">
        <v>712</v>
      </c>
      <c r="D805" s="95">
        <f t="shared" si="110"/>
        <v>-3.6861520998864923E-2</v>
      </c>
      <c r="E805" s="131">
        <f t="shared" si="111"/>
        <v>-30.013879320480356</v>
      </c>
      <c r="F805" s="129">
        <f t="shared" si="112"/>
        <v>7637.2323325635116</v>
      </c>
      <c r="G805" s="132">
        <f t="shared" si="108"/>
        <v>-26.477356686735501</v>
      </c>
      <c r="H805" s="131">
        <f t="shared" si="113"/>
        <v>-73.548213018709717</v>
      </c>
      <c r="I805" s="131">
        <f t="shared" si="114"/>
        <v>0</v>
      </c>
      <c r="J805" s="70">
        <f t="shared" si="115"/>
        <v>367935.85467156622</v>
      </c>
      <c r="K805" s="70">
        <f t="shared" si="116"/>
        <v>562981.33342657529</v>
      </c>
    </row>
    <row r="806" spans="1:11">
      <c r="A806" s="2">
        <v>783</v>
      </c>
      <c r="B806" s="70">
        <f t="shared" si="109"/>
        <v>21241.662817551965</v>
      </c>
      <c r="C806" s="71">
        <v>711</v>
      </c>
      <c r="D806" s="95">
        <f t="shared" si="110"/>
        <v>-3.6861520998864923E-2</v>
      </c>
      <c r="E806" s="131">
        <f t="shared" si="111"/>
        <v>-33.437700159672644</v>
      </c>
      <c r="F806" s="129">
        <f t="shared" si="112"/>
        <v>7646.998614318708</v>
      </c>
      <c r="G806" s="132">
        <f t="shared" si="108"/>
        <v>-29.901177525927789</v>
      </c>
      <c r="H806" s="131">
        <f t="shared" si="113"/>
        <v>-83.058826460910524</v>
      </c>
      <c r="I806" s="131">
        <f t="shared" si="114"/>
        <v>0</v>
      </c>
      <c r="J806" s="70">
        <f t="shared" si="115"/>
        <v>367124.67877009301</v>
      </c>
      <c r="K806" s="70">
        <f t="shared" si="116"/>
        <v>562981.33342657529</v>
      </c>
    </row>
    <row r="807" spans="1:11">
      <c r="A807" s="2">
        <v>784</v>
      </c>
      <c r="B807" s="70">
        <f t="shared" si="109"/>
        <v>21268.791377983063</v>
      </c>
      <c r="C807" s="71">
        <v>711</v>
      </c>
      <c r="D807" s="95">
        <f t="shared" si="110"/>
        <v>0</v>
      </c>
      <c r="E807" s="131">
        <f t="shared" si="111"/>
        <v>-16.718850079836322</v>
      </c>
      <c r="F807" s="129">
        <f t="shared" si="112"/>
        <v>7656.7648960739034</v>
      </c>
      <c r="G807" s="132">
        <f t="shared" si="108"/>
        <v>-13.182327446091467</v>
      </c>
      <c r="H807" s="131">
        <f t="shared" si="113"/>
        <v>-36.617576239142963</v>
      </c>
      <c r="I807" s="131">
        <f t="shared" si="114"/>
        <v>0</v>
      </c>
      <c r="J807" s="70">
        <f t="shared" si="115"/>
        <v>366767.06120334915</v>
      </c>
      <c r="K807" s="70">
        <f t="shared" si="116"/>
        <v>562981.33342657529</v>
      </c>
    </row>
    <row r="808" spans="1:11">
      <c r="A808" s="2">
        <v>785</v>
      </c>
      <c r="B808" s="70">
        <f t="shared" si="109"/>
        <v>21295.919938414165</v>
      </c>
      <c r="C808" s="71">
        <v>711</v>
      </c>
      <c r="D808" s="95">
        <f t="shared" si="110"/>
        <v>0</v>
      </c>
      <c r="E808" s="131">
        <f t="shared" si="111"/>
        <v>-8.3594250399181611</v>
      </c>
      <c r="F808" s="129">
        <f t="shared" si="112"/>
        <v>7666.5311778290998</v>
      </c>
      <c r="G808" s="132">
        <f t="shared" si="108"/>
        <v>-4.8229024061733057</v>
      </c>
      <c r="H808" s="131">
        <f t="shared" si="113"/>
        <v>-13.396951128259182</v>
      </c>
      <c r="I808" s="131">
        <f t="shared" si="114"/>
        <v>0</v>
      </c>
      <c r="J808" s="70">
        <f t="shared" si="115"/>
        <v>366636.22280396998</v>
      </c>
      <c r="K808" s="70">
        <f t="shared" si="116"/>
        <v>562981.33342657529</v>
      </c>
    </row>
    <row r="809" spans="1:11">
      <c r="A809" s="2">
        <v>786</v>
      </c>
      <c r="B809" s="70">
        <f t="shared" si="109"/>
        <v>21323.048498845266</v>
      </c>
      <c r="C809" s="71">
        <v>711</v>
      </c>
      <c r="D809" s="95">
        <f t="shared" si="110"/>
        <v>0</v>
      </c>
      <c r="E809" s="131">
        <f t="shared" si="111"/>
        <v>-4.1797125199590806</v>
      </c>
      <c r="F809" s="129">
        <f t="shared" si="112"/>
        <v>7676.2974595842961</v>
      </c>
      <c r="G809" s="132">
        <f t="shared" si="108"/>
        <v>-0.64318988621422468</v>
      </c>
      <c r="H809" s="131">
        <f t="shared" si="113"/>
        <v>-1.7866385728172907</v>
      </c>
      <c r="I809" s="131">
        <f t="shared" si="114"/>
        <v>0</v>
      </c>
      <c r="J809" s="70">
        <f t="shared" si="115"/>
        <v>366618.77398827317</v>
      </c>
      <c r="K809" s="70">
        <f t="shared" si="116"/>
        <v>562981.33342657529</v>
      </c>
    </row>
    <row r="810" spans="1:11">
      <c r="A810" s="2">
        <v>787</v>
      </c>
      <c r="B810" s="70">
        <f t="shared" si="109"/>
        <v>21350.177059276368</v>
      </c>
      <c r="C810" s="71">
        <v>711</v>
      </c>
      <c r="D810" s="95">
        <f t="shared" si="110"/>
        <v>0</v>
      </c>
      <c r="E810" s="131">
        <f t="shared" si="111"/>
        <v>-2.0898562599795403</v>
      </c>
      <c r="F810" s="129">
        <f t="shared" si="112"/>
        <v>7686.0637413394925</v>
      </c>
      <c r="G810" s="132">
        <f t="shared" si="108"/>
        <v>1.4466663737653156</v>
      </c>
      <c r="H810" s="131">
        <f t="shared" si="113"/>
        <v>4.0185177049036547</v>
      </c>
      <c r="I810" s="131">
        <f t="shared" si="114"/>
        <v>4.0185177049036547</v>
      </c>
      <c r="J810" s="70">
        <f t="shared" si="115"/>
        <v>366658.0199644175</v>
      </c>
      <c r="K810" s="70">
        <f t="shared" si="116"/>
        <v>563020.57940271962</v>
      </c>
    </row>
    <row r="811" spans="1:11">
      <c r="A811" s="2">
        <v>788</v>
      </c>
      <c r="B811" s="70">
        <f t="shared" si="109"/>
        <v>21377.305619707469</v>
      </c>
      <c r="C811" s="71">
        <v>710</v>
      </c>
      <c r="D811" s="95">
        <f t="shared" si="110"/>
        <v>-3.6861520998864923E-2</v>
      </c>
      <c r="E811" s="131">
        <f t="shared" si="111"/>
        <v>-19.475688629422233</v>
      </c>
      <c r="F811" s="129">
        <f t="shared" si="112"/>
        <v>7695.8300230946888</v>
      </c>
      <c r="G811" s="132">
        <f t="shared" si="108"/>
        <v>-15.939165995677378</v>
      </c>
      <c r="H811" s="131">
        <f t="shared" si="113"/>
        <v>-44.275461099103829</v>
      </c>
      <c r="I811" s="131">
        <f t="shared" si="114"/>
        <v>0</v>
      </c>
      <c r="J811" s="70">
        <f t="shared" si="115"/>
        <v>366225.61333648243</v>
      </c>
      <c r="K811" s="70">
        <f t="shared" si="116"/>
        <v>563020.57940271962</v>
      </c>
    </row>
    <row r="812" spans="1:11">
      <c r="A812" s="2">
        <v>789</v>
      </c>
      <c r="B812" s="70">
        <f t="shared" si="109"/>
        <v>21404.434180138567</v>
      </c>
      <c r="C812" s="71">
        <v>709</v>
      </c>
      <c r="D812" s="95">
        <f t="shared" si="110"/>
        <v>-3.6861520998864923E-2</v>
      </c>
      <c r="E812" s="131">
        <f t="shared" si="111"/>
        <v>-28.168604814143578</v>
      </c>
      <c r="F812" s="129">
        <f t="shared" si="112"/>
        <v>7705.5963048498843</v>
      </c>
      <c r="G812" s="132">
        <f t="shared" si="108"/>
        <v>-24.632082180398722</v>
      </c>
      <c r="H812" s="131">
        <f t="shared" si="113"/>
        <v>-68.422450501107562</v>
      </c>
      <c r="I812" s="131">
        <f t="shared" si="114"/>
        <v>0</v>
      </c>
      <c r="J812" s="70">
        <f t="shared" si="115"/>
        <v>365557.38040650764</v>
      </c>
      <c r="K812" s="70">
        <f t="shared" si="116"/>
        <v>563020.57940271962</v>
      </c>
    </row>
    <row r="813" spans="1:11">
      <c r="A813" s="2">
        <v>790</v>
      </c>
      <c r="B813" s="70">
        <f t="shared" si="109"/>
        <v>21431.562740569669</v>
      </c>
      <c r="C813" s="71">
        <v>708</v>
      </c>
      <c r="D813" s="95">
        <f t="shared" si="110"/>
        <v>-3.6861520998864923E-2</v>
      </c>
      <c r="E813" s="131">
        <f t="shared" si="111"/>
        <v>-32.515062906504255</v>
      </c>
      <c r="F813" s="129">
        <f t="shared" si="112"/>
        <v>7715.3625866050807</v>
      </c>
      <c r="G813" s="132">
        <f t="shared" si="108"/>
        <v>-28.9785402727594</v>
      </c>
      <c r="H813" s="131">
        <f t="shared" si="113"/>
        <v>-80.495945202109439</v>
      </c>
      <c r="I813" s="131">
        <f t="shared" si="114"/>
        <v>0</v>
      </c>
      <c r="J813" s="70">
        <f t="shared" si="115"/>
        <v>364771.23432551301</v>
      </c>
      <c r="K813" s="70">
        <f t="shared" si="116"/>
        <v>563020.57940271962</v>
      </c>
    </row>
    <row r="814" spans="1:11">
      <c r="A814" s="2">
        <v>791</v>
      </c>
      <c r="B814" s="70">
        <f t="shared" si="109"/>
        <v>21458.69130100077</v>
      </c>
      <c r="C814" s="71">
        <v>708</v>
      </c>
      <c r="D814" s="95">
        <f t="shared" si="110"/>
        <v>0</v>
      </c>
      <c r="E814" s="131">
        <f t="shared" si="111"/>
        <v>-16.257531453252128</v>
      </c>
      <c r="F814" s="129">
        <f t="shared" si="112"/>
        <v>7725.1288683602779</v>
      </c>
      <c r="G814" s="132">
        <f t="shared" si="108"/>
        <v>-12.721008819507272</v>
      </c>
      <c r="H814" s="131">
        <f t="shared" si="113"/>
        <v>-35.336135609742421</v>
      </c>
      <c r="I814" s="131">
        <f t="shared" si="114"/>
        <v>0</v>
      </c>
      <c r="J814" s="70">
        <f t="shared" si="115"/>
        <v>364426.13166900846</v>
      </c>
      <c r="K814" s="70">
        <f t="shared" si="116"/>
        <v>563020.57940271962</v>
      </c>
    </row>
    <row r="815" spans="1:11">
      <c r="A815" s="2">
        <v>792</v>
      </c>
      <c r="B815" s="70">
        <f t="shared" si="109"/>
        <v>21485.819861431872</v>
      </c>
      <c r="C815" s="71">
        <v>708</v>
      </c>
      <c r="D815" s="95">
        <f t="shared" si="110"/>
        <v>0</v>
      </c>
      <c r="E815" s="131">
        <f t="shared" si="111"/>
        <v>-8.1287657266260638</v>
      </c>
      <c r="F815" s="129">
        <f t="shared" si="112"/>
        <v>7734.8951501154743</v>
      </c>
      <c r="G815" s="132">
        <f t="shared" si="108"/>
        <v>-4.5922430928812084</v>
      </c>
      <c r="H815" s="131">
        <f t="shared" si="113"/>
        <v>-12.756230813558911</v>
      </c>
      <c r="I815" s="131">
        <f t="shared" si="114"/>
        <v>0</v>
      </c>
      <c r="J815" s="70">
        <f t="shared" si="115"/>
        <v>364301.55072474893</v>
      </c>
      <c r="K815" s="70">
        <f t="shared" si="116"/>
        <v>563020.57940271962</v>
      </c>
    </row>
    <row r="816" spans="1:11">
      <c r="A816" s="2">
        <v>793</v>
      </c>
      <c r="B816" s="70">
        <f t="shared" si="109"/>
        <v>21512.948421862973</v>
      </c>
      <c r="C816" s="71">
        <v>708</v>
      </c>
      <c r="D816" s="95">
        <f t="shared" si="110"/>
        <v>0</v>
      </c>
      <c r="E816" s="131">
        <f t="shared" si="111"/>
        <v>-4.0643828633130319</v>
      </c>
      <c r="F816" s="129">
        <f t="shared" si="112"/>
        <v>7744.6614318706706</v>
      </c>
      <c r="G816" s="132">
        <f t="shared" si="108"/>
        <v>-0.52786022956817602</v>
      </c>
      <c r="H816" s="131">
        <f t="shared" si="113"/>
        <v>-1.4662784154671555</v>
      </c>
      <c r="I816" s="131">
        <f t="shared" si="114"/>
        <v>0</v>
      </c>
      <c r="J816" s="70">
        <f t="shared" si="115"/>
        <v>364287.23063661193</v>
      </c>
      <c r="K816" s="70">
        <f t="shared" si="116"/>
        <v>563020.57940271962</v>
      </c>
    </row>
    <row r="817" spans="1:11">
      <c r="A817" s="2">
        <v>794</v>
      </c>
      <c r="B817" s="70">
        <f t="shared" si="109"/>
        <v>21540.076982294075</v>
      </c>
      <c r="C817" s="71">
        <v>707</v>
      </c>
      <c r="D817" s="95">
        <f t="shared" si="110"/>
        <v>-3.6861520998864923E-2</v>
      </c>
      <c r="E817" s="131">
        <f t="shared" si="111"/>
        <v>-20.46295193108898</v>
      </c>
      <c r="F817" s="129">
        <f t="shared" si="112"/>
        <v>7754.427713625867</v>
      </c>
      <c r="G817" s="132">
        <f t="shared" si="108"/>
        <v>-16.926429297344125</v>
      </c>
      <c r="H817" s="131">
        <f t="shared" si="113"/>
        <v>-47.017859159289237</v>
      </c>
      <c r="I817" s="131">
        <f t="shared" si="114"/>
        <v>0</v>
      </c>
      <c r="J817" s="70">
        <f t="shared" si="115"/>
        <v>363828.04097653617</v>
      </c>
      <c r="K817" s="70">
        <f t="shared" si="116"/>
        <v>563020.57940271962</v>
      </c>
    </row>
    <row r="818" spans="1:11">
      <c r="A818" s="2">
        <v>795</v>
      </c>
      <c r="B818" s="70">
        <f t="shared" si="109"/>
        <v>21567.205542725173</v>
      </c>
      <c r="C818" s="71">
        <v>707</v>
      </c>
      <c r="D818" s="95">
        <f t="shared" si="110"/>
        <v>0</v>
      </c>
      <c r="E818" s="131">
        <f t="shared" si="111"/>
        <v>-10.23147596554449</v>
      </c>
      <c r="F818" s="129">
        <f t="shared" si="112"/>
        <v>7764.1939953810625</v>
      </c>
      <c r="G818" s="132">
        <f t="shared" si="108"/>
        <v>-6.6949533317996348</v>
      </c>
      <c r="H818" s="131">
        <f t="shared" si="113"/>
        <v>-18.59709258833232</v>
      </c>
      <c r="I818" s="131">
        <f t="shared" si="114"/>
        <v>0</v>
      </c>
      <c r="J818" s="70">
        <f t="shared" si="115"/>
        <v>363646.41653049103</v>
      </c>
      <c r="K818" s="70">
        <f t="shared" si="116"/>
        <v>563020.57940271962</v>
      </c>
    </row>
    <row r="819" spans="1:11">
      <c r="A819" s="2">
        <v>796</v>
      </c>
      <c r="B819" s="70">
        <f t="shared" si="109"/>
        <v>21594.334103156274</v>
      </c>
      <c r="C819" s="71">
        <v>707</v>
      </c>
      <c r="D819" s="95">
        <f t="shared" si="110"/>
        <v>0</v>
      </c>
      <c r="E819" s="131">
        <f t="shared" si="111"/>
        <v>-5.1157379827722451</v>
      </c>
      <c r="F819" s="129">
        <f t="shared" si="112"/>
        <v>7773.9602771362588</v>
      </c>
      <c r="G819" s="132">
        <f t="shared" si="108"/>
        <v>-1.5792153490273892</v>
      </c>
      <c r="H819" s="131">
        <f t="shared" si="113"/>
        <v>-4.3867093028538591</v>
      </c>
      <c r="I819" s="131">
        <f t="shared" si="114"/>
        <v>0</v>
      </c>
      <c r="J819" s="70">
        <f t="shared" si="115"/>
        <v>363603.57469146122</v>
      </c>
      <c r="K819" s="70">
        <f t="shared" si="116"/>
        <v>563020.57940271962</v>
      </c>
    </row>
    <row r="820" spans="1:11">
      <c r="A820" s="2">
        <v>797</v>
      </c>
      <c r="B820" s="70">
        <f t="shared" si="109"/>
        <v>21621.462663587376</v>
      </c>
      <c r="C820" s="71">
        <v>707</v>
      </c>
      <c r="D820" s="95">
        <f t="shared" si="110"/>
        <v>0</v>
      </c>
      <c r="E820" s="131">
        <f t="shared" si="111"/>
        <v>-2.5578689913861226</v>
      </c>
      <c r="F820" s="129">
        <f t="shared" si="112"/>
        <v>7783.7265588914552</v>
      </c>
      <c r="G820" s="132">
        <f t="shared" si="108"/>
        <v>0.97865364235873331</v>
      </c>
      <c r="H820" s="131">
        <f t="shared" si="113"/>
        <v>2.7184823398853704</v>
      </c>
      <c r="I820" s="131">
        <f t="shared" si="114"/>
        <v>2.7184823398853704</v>
      </c>
      <c r="J820" s="70">
        <f t="shared" si="115"/>
        <v>363630.12415593909</v>
      </c>
      <c r="K820" s="70">
        <f t="shared" si="116"/>
        <v>563047.12886719743</v>
      </c>
    </row>
    <row r="821" spans="1:11">
      <c r="A821" s="2">
        <v>798</v>
      </c>
      <c r="B821" s="70">
        <f t="shared" si="109"/>
        <v>21648.591224018477</v>
      </c>
      <c r="C821" s="71">
        <v>706</v>
      </c>
      <c r="D821" s="95">
        <f t="shared" si="110"/>
        <v>-3.6861520998864923E-2</v>
      </c>
      <c r="E821" s="131">
        <f t="shared" si="111"/>
        <v>-19.709694995125524</v>
      </c>
      <c r="F821" s="129">
        <f t="shared" si="112"/>
        <v>7793.4928406466524</v>
      </c>
      <c r="G821" s="132">
        <f t="shared" si="108"/>
        <v>-16.173172361380669</v>
      </c>
      <c r="H821" s="131">
        <f t="shared" si="113"/>
        <v>-44.925478781612966</v>
      </c>
      <c r="I821" s="131">
        <f t="shared" si="114"/>
        <v>0</v>
      </c>
      <c r="J821" s="70">
        <f t="shared" si="115"/>
        <v>363191.36927217076</v>
      </c>
      <c r="K821" s="70">
        <f t="shared" si="116"/>
        <v>563047.12886719743</v>
      </c>
    </row>
    <row r="822" spans="1:11">
      <c r="A822" s="2">
        <v>799</v>
      </c>
      <c r="B822" s="70">
        <f t="shared" si="109"/>
        <v>21675.719784449579</v>
      </c>
      <c r="C822" s="71">
        <v>706</v>
      </c>
      <c r="D822" s="95">
        <f t="shared" si="110"/>
        <v>0</v>
      </c>
      <c r="E822" s="131">
        <f t="shared" si="111"/>
        <v>-9.854847497562762</v>
      </c>
      <c r="F822" s="129">
        <f t="shared" si="112"/>
        <v>7803.2591224018488</v>
      </c>
      <c r="G822" s="132">
        <f t="shared" si="108"/>
        <v>-6.3183248638179066</v>
      </c>
      <c r="H822" s="131">
        <f t="shared" si="113"/>
        <v>-17.550902399494184</v>
      </c>
      <c r="I822" s="131">
        <f t="shared" si="114"/>
        <v>0</v>
      </c>
      <c r="J822" s="70">
        <f t="shared" si="115"/>
        <v>363019.96221427934</v>
      </c>
      <c r="K822" s="70">
        <f t="shared" si="116"/>
        <v>563047.12886719743</v>
      </c>
    </row>
    <row r="823" spans="1:11">
      <c r="A823" s="2">
        <v>800</v>
      </c>
      <c r="B823" s="70">
        <f t="shared" si="109"/>
        <v>21702.848344880676</v>
      </c>
      <c r="C823" s="71">
        <v>706</v>
      </c>
      <c r="D823" s="95">
        <f t="shared" si="110"/>
        <v>0</v>
      </c>
      <c r="E823" s="131">
        <f t="shared" si="111"/>
        <v>-4.927423748781381</v>
      </c>
      <c r="F823" s="129">
        <f t="shared" si="112"/>
        <v>7813.0254041570442</v>
      </c>
      <c r="G823" s="132">
        <f t="shared" si="108"/>
        <v>-1.3909011150365251</v>
      </c>
      <c r="H823" s="131">
        <f t="shared" si="113"/>
        <v>-3.8636142084347918</v>
      </c>
      <c r="I823" s="131">
        <f t="shared" si="114"/>
        <v>0</v>
      </c>
      <c r="J823" s="70">
        <f t="shared" si="115"/>
        <v>362982.22906932636</v>
      </c>
      <c r="K823" s="70">
        <f t="shared" si="116"/>
        <v>563047.12886719743</v>
      </c>
    </row>
    <row r="824" spans="1:11">
      <c r="A824" s="2">
        <v>801</v>
      </c>
      <c r="B824" s="70">
        <f t="shared" si="109"/>
        <v>21729.976905311778</v>
      </c>
      <c r="C824" s="71">
        <v>706</v>
      </c>
      <c r="D824" s="95">
        <f t="shared" si="110"/>
        <v>0</v>
      </c>
      <c r="E824" s="131">
        <f t="shared" si="111"/>
        <v>-2.4637118743906905</v>
      </c>
      <c r="F824" s="129">
        <f t="shared" si="112"/>
        <v>7822.7916859122406</v>
      </c>
      <c r="G824" s="132">
        <f t="shared" si="108"/>
        <v>1.0728107593541654</v>
      </c>
      <c r="H824" s="131">
        <f t="shared" si="113"/>
        <v>2.9800298870949038</v>
      </c>
      <c r="I824" s="131">
        <f t="shared" si="114"/>
        <v>2.9800298870949038</v>
      </c>
      <c r="J824" s="70">
        <f t="shared" si="115"/>
        <v>363011.33288084262</v>
      </c>
      <c r="K824" s="70">
        <f t="shared" si="116"/>
        <v>563076.23267871374</v>
      </c>
    </row>
    <row r="825" spans="1:11">
      <c r="A825" s="2">
        <v>802</v>
      </c>
      <c r="B825" s="70">
        <f t="shared" si="109"/>
        <v>21757.105465742879</v>
      </c>
      <c r="C825" s="71">
        <v>706</v>
      </c>
      <c r="D825" s="95">
        <f t="shared" si="110"/>
        <v>0</v>
      </c>
      <c r="E825" s="131">
        <f t="shared" si="111"/>
        <v>-1.2318559371953453</v>
      </c>
      <c r="F825" s="129">
        <f t="shared" si="112"/>
        <v>7832.557967667437</v>
      </c>
      <c r="G825" s="132">
        <f t="shared" si="108"/>
        <v>2.3046666965495106</v>
      </c>
      <c r="H825" s="131">
        <f t="shared" si="113"/>
        <v>6.4018519348597511</v>
      </c>
      <c r="I825" s="131">
        <f t="shared" si="114"/>
        <v>6.4018519348597511</v>
      </c>
      <c r="J825" s="70">
        <f t="shared" si="115"/>
        <v>363073.85517059348</v>
      </c>
      <c r="K825" s="70">
        <f t="shared" si="116"/>
        <v>563138.75496846461</v>
      </c>
    </row>
    <row r="826" spans="1:11">
      <c r="A826" s="2">
        <v>803</v>
      </c>
      <c r="B826" s="70">
        <f t="shared" si="109"/>
        <v>21784.234026173981</v>
      </c>
      <c r="C826" s="71">
        <v>706</v>
      </c>
      <c r="D826" s="95">
        <f t="shared" si="110"/>
        <v>0</v>
      </c>
      <c r="E826" s="131">
        <f t="shared" si="111"/>
        <v>-0.61592796859767263</v>
      </c>
      <c r="F826" s="129">
        <f t="shared" si="112"/>
        <v>7842.3242494226333</v>
      </c>
      <c r="G826" s="132">
        <f t="shared" si="108"/>
        <v>2.920594665147183</v>
      </c>
      <c r="H826" s="131">
        <f t="shared" si="113"/>
        <v>8.1127629587421755</v>
      </c>
      <c r="I826" s="131">
        <f t="shared" si="114"/>
        <v>8.1127629587421755</v>
      </c>
      <c r="J826" s="70">
        <f t="shared" si="115"/>
        <v>363153.08669946168</v>
      </c>
      <c r="K826" s="70">
        <f t="shared" si="116"/>
        <v>563217.98649733281</v>
      </c>
    </row>
    <row r="827" spans="1:11">
      <c r="A827" s="2">
        <v>804</v>
      </c>
      <c r="B827" s="70">
        <f t="shared" si="109"/>
        <v>21811.362586605082</v>
      </c>
      <c r="C827" s="71">
        <v>705</v>
      </c>
      <c r="D827" s="95">
        <f t="shared" si="110"/>
        <v>-3.6861520998864923E-2</v>
      </c>
      <c r="E827" s="131">
        <f t="shared" si="111"/>
        <v>-18.7387244837313</v>
      </c>
      <c r="F827" s="129">
        <f t="shared" si="112"/>
        <v>7852.0905311778297</v>
      </c>
      <c r="G827" s="132">
        <f t="shared" si="108"/>
        <v>-15.202201849986444</v>
      </c>
      <c r="H827" s="131">
        <f t="shared" si="113"/>
        <v>-42.228338472184568</v>
      </c>
      <c r="I827" s="131">
        <f t="shared" si="114"/>
        <v>0</v>
      </c>
      <c r="J827" s="70">
        <f t="shared" si="115"/>
        <v>362740.67284788855</v>
      </c>
      <c r="K827" s="70">
        <f t="shared" si="116"/>
        <v>563217.98649733281</v>
      </c>
    </row>
    <row r="828" spans="1:11">
      <c r="A828" s="2">
        <v>805</v>
      </c>
      <c r="B828" s="70">
        <f t="shared" si="109"/>
        <v>21838.491147036184</v>
      </c>
      <c r="C828" s="71">
        <v>705</v>
      </c>
      <c r="D828" s="95">
        <f t="shared" si="110"/>
        <v>0</v>
      </c>
      <c r="E828" s="131">
        <f t="shared" si="111"/>
        <v>-9.3693622418656499</v>
      </c>
      <c r="F828" s="129">
        <f t="shared" si="112"/>
        <v>7861.856812933027</v>
      </c>
      <c r="G828" s="132">
        <f t="shared" si="108"/>
        <v>-5.8328396081207945</v>
      </c>
      <c r="H828" s="131">
        <f t="shared" si="113"/>
        <v>-16.202332244779985</v>
      </c>
      <c r="I828" s="131">
        <f t="shared" si="114"/>
        <v>0</v>
      </c>
      <c r="J828" s="70">
        <f t="shared" si="115"/>
        <v>362582.43630609475</v>
      </c>
      <c r="K828" s="70">
        <f t="shared" si="116"/>
        <v>563217.98649733281</v>
      </c>
    </row>
    <row r="829" spans="1:11">
      <c r="A829" s="2">
        <v>806</v>
      </c>
      <c r="B829" s="70">
        <f t="shared" si="109"/>
        <v>21865.619707467282</v>
      </c>
      <c r="C829" s="71">
        <v>705</v>
      </c>
      <c r="D829" s="95">
        <f t="shared" si="110"/>
        <v>0</v>
      </c>
      <c r="E829" s="131">
        <f t="shared" si="111"/>
        <v>-4.684681120932825</v>
      </c>
      <c r="F829" s="129">
        <f t="shared" si="112"/>
        <v>7871.6230946882215</v>
      </c>
      <c r="G829" s="132">
        <f t="shared" si="108"/>
        <v>-1.1481584871879691</v>
      </c>
      <c r="H829" s="131">
        <f t="shared" si="113"/>
        <v>-3.1893291310776917</v>
      </c>
      <c r="I829" s="131">
        <f t="shared" si="114"/>
        <v>0</v>
      </c>
      <c r="J829" s="70">
        <f t="shared" si="115"/>
        <v>362551.28841919062</v>
      </c>
      <c r="K829" s="70">
        <f t="shared" si="116"/>
        <v>563217.98649733281</v>
      </c>
    </row>
    <row r="830" spans="1:11">
      <c r="A830" s="2">
        <v>807</v>
      </c>
      <c r="B830" s="70">
        <f t="shared" si="109"/>
        <v>21892.748267898383</v>
      </c>
      <c r="C830" s="71">
        <v>705</v>
      </c>
      <c r="D830" s="95">
        <f t="shared" si="110"/>
        <v>0</v>
      </c>
      <c r="E830" s="131">
        <f t="shared" si="111"/>
        <v>-2.3423405604664125</v>
      </c>
      <c r="F830" s="129">
        <f t="shared" si="112"/>
        <v>7881.3893764434179</v>
      </c>
      <c r="G830" s="132">
        <f t="shared" si="108"/>
        <v>1.1941820732784434</v>
      </c>
      <c r="H830" s="131">
        <f t="shared" si="113"/>
        <v>3.3171724257734536</v>
      </c>
      <c r="I830" s="131">
        <f t="shared" si="114"/>
        <v>3.3171724257734536</v>
      </c>
      <c r="J830" s="70">
        <f t="shared" si="115"/>
        <v>362583.68485973129</v>
      </c>
      <c r="K830" s="70">
        <f t="shared" si="116"/>
        <v>563250.38293787348</v>
      </c>
    </row>
    <row r="831" spans="1:11">
      <c r="A831" s="2">
        <v>808</v>
      </c>
      <c r="B831" s="70">
        <f t="shared" si="109"/>
        <v>21919.876828329485</v>
      </c>
      <c r="C831" s="71">
        <v>704</v>
      </c>
      <c r="D831" s="95">
        <f t="shared" si="110"/>
        <v>-3.6861520998864923E-2</v>
      </c>
      <c r="E831" s="131">
        <f t="shared" si="111"/>
        <v>-19.601930779665668</v>
      </c>
      <c r="F831" s="129">
        <f t="shared" si="112"/>
        <v>7891.1556581986151</v>
      </c>
      <c r="G831" s="132">
        <f t="shared" si="108"/>
        <v>-16.065408145920813</v>
      </c>
      <c r="H831" s="131">
        <f t="shared" si="113"/>
        <v>-44.626133738668926</v>
      </c>
      <c r="I831" s="131">
        <f t="shared" si="114"/>
        <v>0</v>
      </c>
      <c r="J831" s="70">
        <f t="shared" si="115"/>
        <v>362147.8534639944</v>
      </c>
      <c r="K831" s="70">
        <f t="shared" si="116"/>
        <v>563250.38293787348</v>
      </c>
    </row>
    <row r="832" spans="1:11">
      <c r="A832" s="2">
        <v>809</v>
      </c>
      <c r="B832" s="70">
        <f t="shared" si="109"/>
        <v>21947.005388760586</v>
      </c>
      <c r="C832" s="71">
        <v>704</v>
      </c>
      <c r="D832" s="95">
        <f t="shared" si="110"/>
        <v>0</v>
      </c>
      <c r="E832" s="131">
        <f t="shared" si="111"/>
        <v>-9.8009653898328342</v>
      </c>
      <c r="F832" s="129">
        <f t="shared" si="112"/>
        <v>7900.9219399538115</v>
      </c>
      <c r="G832" s="132">
        <f t="shared" si="108"/>
        <v>-6.2644427560879787</v>
      </c>
      <c r="H832" s="131">
        <f t="shared" si="113"/>
        <v>-17.401229878022164</v>
      </c>
      <c r="I832" s="131">
        <f t="shared" si="114"/>
        <v>0</v>
      </c>
      <c r="J832" s="70">
        <f t="shared" si="115"/>
        <v>361977.90815011872</v>
      </c>
      <c r="K832" s="70">
        <f t="shared" si="116"/>
        <v>563250.38293787348</v>
      </c>
    </row>
    <row r="833" spans="1:11">
      <c r="A833" s="2">
        <v>810</v>
      </c>
      <c r="B833" s="70">
        <f t="shared" si="109"/>
        <v>21974.133949191688</v>
      </c>
      <c r="C833" s="71">
        <v>704</v>
      </c>
      <c r="D833" s="95">
        <f t="shared" si="110"/>
        <v>0</v>
      </c>
      <c r="E833" s="131">
        <f t="shared" si="111"/>
        <v>-4.9004826949164171</v>
      </c>
      <c r="F833" s="129">
        <f t="shared" si="112"/>
        <v>7910.6882217090078</v>
      </c>
      <c r="G833" s="132">
        <f t="shared" si="108"/>
        <v>-1.3639600611715612</v>
      </c>
      <c r="H833" s="131">
        <f t="shared" si="113"/>
        <v>-3.7887779476987808</v>
      </c>
      <c r="I833" s="131">
        <f t="shared" si="114"/>
        <v>0</v>
      </c>
      <c r="J833" s="70">
        <f t="shared" si="115"/>
        <v>361940.90587717365</v>
      </c>
      <c r="K833" s="70">
        <f t="shared" si="116"/>
        <v>563250.38293787348</v>
      </c>
    </row>
    <row r="834" spans="1:11">
      <c r="A834" s="2">
        <v>811</v>
      </c>
      <c r="B834" s="70">
        <f t="shared" si="109"/>
        <v>22001.262509622786</v>
      </c>
      <c r="C834" s="71">
        <v>704</v>
      </c>
      <c r="D834" s="95">
        <f t="shared" si="110"/>
        <v>0</v>
      </c>
      <c r="E834" s="131">
        <f t="shared" si="111"/>
        <v>-2.4502413474582085</v>
      </c>
      <c r="F834" s="129">
        <f t="shared" si="112"/>
        <v>7920.4545034642033</v>
      </c>
      <c r="G834" s="132">
        <f t="shared" si="108"/>
        <v>1.0862812862866473</v>
      </c>
      <c r="H834" s="131">
        <f t="shared" si="113"/>
        <v>3.0174480174629092</v>
      </c>
      <c r="I834" s="131">
        <f t="shared" si="114"/>
        <v>3.0174480174629092</v>
      </c>
      <c r="J834" s="70">
        <f t="shared" si="115"/>
        <v>361970.37512469385</v>
      </c>
      <c r="K834" s="70">
        <f t="shared" si="116"/>
        <v>563279.85218539368</v>
      </c>
    </row>
    <row r="835" spans="1:11">
      <c r="A835" s="2">
        <v>812</v>
      </c>
      <c r="B835" s="70">
        <f t="shared" si="109"/>
        <v>22028.391070053887</v>
      </c>
      <c r="C835" s="71">
        <v>704</v>
      </c>
      <c r="D835" s="95">
        <f t="shared" si="110"/>
        <v>0</v>
      </c>
      <c r="E835" s="131">
        <f t="shared" si="111"/>
        <v>-1.2251206737291043</v>
      </c>
      <c r="F835" s="129">
        <f t="shared" si="112"/>
        <v>7930.2207852193997</v>
      </c>
      <c r="G835" s="132">
        <f t="shared" si="108"/>
        <v>2.3114019600157514</v>
      </c>
      <c r="H835" s="131">
        <f t="shared" si="113"/>
        <v>6.4205610000437536</v>
      </c>
      <c r="I835" s="131">
        <f t="shared" si="114"/>
        <v>6.4205610000437536</v>
      </c>
      <c r="J835" s="70">
        <f t="shared" si="115"/>
        <v>362033.08013244672</v>
      </c>
      <c r="K835" s="70">
        <f t="shared" si="116"/>
        <v>563342.55719314655</v>
      </c>
    </row>
    <row r="836" spans="1:11">
      <c r="A836" s="2">
        <v>813</v>
      </c>
      <c r="B836" s="70">
        <f t="shared" si="109"/>
        <v>22055.519630484989</v>
      </c>
      <c r="C836" s="71">
        <v>704</v>
      </c>
      <c r="D836" s="95">
        <f t="shared" si="110"/>
        <v>0</v>
      </c>
      <c r="E836" s="131">
        <f t="shared" si="111"/>
        <v>-0.61256033686455214</v>
      </c>
      <c r="F836" s="129">
        <f t="shared" si="112"/>
        <v>7939.987066974596</v>
      </c>
      <c r="G836" s="132">
        <f t="shared" si="108"/>
        <v>2.9239622968803038</v>
      </c>
      <c r="H836" s="131">
        <f t="shared" si="113"/>
        <v>8.1221174913341763</v>
      </c>
      <c r="I836" s="131">
        <f t="shared" si="114"/>
        <v>8.1221174913341763</v>
      </c>
      <c r="J836" s="70">
        <f t="shared" si="115"/>
        <v>362112.40302031592</v>
      </c>
      <c r="K836" s="70">
        <f t="shared" si="116"/>
        <v>563421.88008101576</v>
      </c>
    </row>
    <row r="837" spans="1:11">
      <c r="A837" s="2">
        <v>814</v>
      </c>
      <c r="B837" s="70">
        <f t="shared" si="109"/>
        <v>22082.64819091609</v>
      </c>
      <c r="C837" s="71">
        <v>703</v>
      </c>
      <c r="D837" s="95">
        <f t="shared" si="110"/>
        <v>-3.6861520998864923E-2</v>
      </c>
      <c r="E837" s="131">
        <f t="shared" si="111"/>
        <v>-18.73704066786474</v>
      </c>
      <c r="F837" s="129">
        <f t="shared" si="112"/>
        <v>7949.7533487297924</v>
      </c>
      <c r="G837" s="132">
        <f t="shared" si="108"/>
        <v>-15.200518034119884</v>
      </c>
      <c r="H837" s="131">
        <f t="shared" si="113"/>
        <v>-42.223661205888568</v>
      </c>
      <c r="I837" s="131">
        <f t="shared" si="114"/>
        <v>0</v>
      </c>
      <c r="J837" s="70">
        <f t="shared" si="115"/>
        <v>361700.03484824329</v>
      </c>
      <c r="K837" s="70">
        <f t="shared" si="116"/>
        <v>563421.88008101576</v>
      </c>
    </row>
    <row r="838" spans="1:11">
      <c r="A838" s="2">
        <v>815</v>
      </c>
      <c r="B838" s="70">
        <f t="shared" si="109"/>
        <v>22109.776751347192</v>
      </c>
      <c r="C838" s="71">
        <v>702</v>
      </c>
      <c r="D838" s="95">
        <f t="shared" si="110"/>
        <v>-3.6861520998864923E-2</v>
      </c>
      <c r="E838" s="131">
        <f t="shared" si="111"/>
        <v>-27.799280833364833</v>
      </c>
      <c r="F838" s="129">
        <f t="shared" si="112"/>
        <v>7959.5196304849896</v>
      </c>
      <c r="G838" s="132">
        <f t="shared" si="108"/>
        <v>-24.262758199619977</v>
      </c>
      <c r="H838" s="131">
        <f t="shared" si="113"/>
        <v>-67.396550554499939</v>
      </c>
      <c r="I838" s="131">
        <f t="shared" si="114"/>
        <v>0</v>
      </c>
      <c r="J838" s="70">
        <f t="shared" si="115"/>
        <v>361041.82114619971</v>
      </c>
      <c r="K838" s="70">
        <f t="shared" si="116"/>
        <v>563421.88008101576</v>
      </c>
    </row>
    <row r="839" spans="1:11">
      <c r="A839" s="2">
        <v>816</v>
      </c>
      <c r="B839" s="70">
        <f t="shared" si="109"/>
        <v>22136.905311778293</v>
      </c>
      <c r="C839" s="71">
        <v>703</v>
      </c>
      <c r="D839" s="95">
        <f t="shared" si="110"/>
        <v>3.6861520998864923E-2</v>
      </c>
      <c r="E839" s="131">
        <f t="shared" si="111"/>
        <v>4.5311200827500464</v>
      </c>
      <c r="F839" s="129">
        <f t="shared" si="112"/>
        <v>7969.285912240186</v>
      </c>
      <c r="G839" s="132">
        <f t="shared" si="108"/>
        <v>8.0676427164949018</v>
      </c>
      <c r="H839" s="131">
        <f t="shared" si="113"/>
        <v>22.410118656930283</v>
      </c>
      <c r="I839" s="131">
        <f t="shared" si="114"/>
        <v>22.410118656930283</v>
      </c>
      <c r="J839" s="70">
        <f t="shared" si="115"/>
        <v>361260.68467917066</v>
      </c>
      <c r="K839" s="70">
        <f t="shared" si="116"/>
        <v>563640.74361398676</v>
      </c>
    </row>
    <row r="840" spans="1:11">
      <c r="A840" s="2">
        <v>817</v>
      </c>
      <c r="B840" s="70">
        <f t="shared" si="109"/>
        <v>22164.033872209391</v>
      </c>
      <c r="C840" s="71">
        <v>703</v>
      </c>
      <c r="D840" s="95">
        <f t="shared" si="110"/>
        <v>0</v>
      </c>
      <c r="E840" s="131">
        <f t="shared" si="111"/>
        <v>2.2655600413750232</v>
      </c>
      <c r="F840" s="129">
        <f t="shared" si="112"/>
        <v>7979.0521939953815</v>
      </c>
      <c r="G840" s="132">
        <f t="shared" si="108"/>
        <v>5.8020826751198786</v>
      </c>
      <c r="H840" s="131">
        <f t="shared" si="113"/>
        <v>16.116896319777439</v>
      </c>
      <c r="I840" s="131">
        <f t="shared" si="114"/>
        <v>16.116896319777439</v>
      </c>
      <c r="J840" s="70">
        <f t="shared" si="115"/>
        <v>361418.08682964888</v>
      </c>
      <c r="K840" s="70">
        <f t="shared" si="116"/>
        <v>563798.14576446498</v>
      </c>
    </row>
    <row r="841" spans="1:11">
      <c r="A841" s="2">
        <v>818</v>
      </c>
      <c r="B841" s="70">
        <f t="shared" si="109"/>
        <v>22191.162432640493</v>
      </c>
      <c r="C841" s="71">
        <v>703</v>
      </c>
      <c r="D841" s="95">
        <f t="shared" si="110"/>
        <v>0</v>
      </c>
      <c r="E841" s="131">
        <f t="shared" si="111"/>
        <v>1.1327800206875116</v>
      </c>
      <c r="F841" s="129">
        <f t="shared" si="112"/>
        <v>7988.8184757505778</v>
      </c>
      <c r="G841" s="132">
        <f t="shared" si="108"/>
        <v>4.6693026544323679</v>
      </c>
      <c r="H841" s="131">
        <f t="shared" si="113"/>
        <v>12.970285151201022</v>
      </c>
      <c r="I841" s="131">
        <f t="shared" si="114"/>
        <v>12.970285151201022</v>
      </c>
      <c r="J841" s="70">
        <f t="shared" si="115"/>
        <v>361544.75828888075</v>
      </c>
      <c r="K841" s="70">
        <f t="shared" si="116"/>
        <v>563924.81722369685</v>
      </c>
    </row>
    <row r="842" spans="1:11">
      <c r="A842" s="2">
        <v>819</v>
      </c>
      <c r="B842" s="70">
        <f t="shared" si="109"/>
        <v>22218.290993071594</v>
      </c>
      <c r="C842" s="71">
        <v>705</v>
      </c>
      <c r="D842" s="95">
        <f t="shared" si="110"/>
        <v>7.3723041997729846E-2</v>
      </c>
      <c r="E842" s="131">
        <f t="shared" si="111"/>
        <v>37.427911009208678</v>
      </c>
      <c r="F842" s="129">
        <f t="shared" si="112"/>
        <v>7998.5847575057742</v>
      </c>
      <c r="G842" s="132">
        <f t="shared" si="108"/>
        <v>40.964433642953537</v>
      </c>
      <c r="H842" s="131">
        <f t="shared" si="113"/>
        <v>113.7900934526487</v>
      </c>
      <c r="I842" s="131">
        <f t="shared" si="114"/>
        <v>113.7900934526487</v>
      </c>
      <c r="J842" s="70">
        <f t="shared" si="115"/>
        <v>362656.06440248946</v>
      </c>
      <c r="K842" s="70">
        <f t="shared" si="116"/>
        <v>565036.1233373055</v>
      </c>
    </row>
    <row r="843" spans="1:11">
      <c r="A843" s="2">
        <v>820</v>
      </c>
      <c r="B843" s="70">
        <f t="shared" si="109"/>
        <v>22245.419553502696</v>
      </c>
      <c r="C843" s="71">
        <v>705</v>
      </c>
      <c r="D843" s="95">
        <f t="shared" si="110"/>
        <v>0</v>
      </c>
      <c r="E843" s="131">
        <f t="shared" si="111"/>
        <v>18.713955504604339</v>
      </c>
      <c r="F843" s="129">
        <f t="shared" si="112"/>
        <v>8008.3510392609705</v>
      </c>
      <c r="G843" s="132">
        <f t="shared" si="108"/>
        <v>22.250478138349195</v>
      </c>
      <c r="H843" s="131">
        <f t="shared" si="113"/>
        <v>61.806883717636651</v>
      </c>
      <c r="I843" s="131">
        <f t="shared" si="114"/>
        <v>61.806883717636651</v>
      </c>
      <c r="J843" s="70">
        <f t="shared" si="115"/>
        <v>363259.68784328655</v>
      </c>
      <c r="K843" s="70">
        <f t="shared" si="116"/>
        <v>565639.74677810259</v>
      </c>
    </row>
    <row r="844" spans="1:11">
      <c r="A844" s="2">
        <v>821</v>
      </c>
      <c r="B844" s="70">
        <f t="shared" si="109"/>
        <v>22272.548113933797</v>
      </c>
      <c r="C844" s="71">
        <v>706</v>
      </c>
      <c r="D844" s="95">
        <f t="shared" si="110"/>
        <v>3.6861520998864923E-2</v>
      </c>
      <c r="E844" s="131">
        <f t="shared" si="111"/>
        <v>27.787738251734631</v>
      </c>
      <c r="F844" s="129">
        <f t="shared" si="112"/>
        <v>8018.1173210161669</v>
      </c>
      <c r="G844" s="132">
        <f t="shared" si="108"/>
        <v>31.324260885479486</v>
      </c>
      <c r="H844" s="131">
        <f t="shared" si="113"/>
        <v>87.011835792998568</v>
      </c>
      <c r="I844" s="131">
        <f t="shared" si="114"/>
        <v>87.011835792998568</v>
      </c>
      <c r="J844" s="70">
        <f t="shared" si="115"/>
        <v>364109.46994767786</v>
      </c>
      <c r="K844" s="70">
        <f t="shared" si="116"/>
        <v>566489.52888249385</v>
      </c>
    </row>
    <row r="845" spans="1:11">
      <c r="A845" s="2">
        <v>822</v>
      </c>
      <c r="B845" s="70">
        <f t="shared" si="109"/>
        <v>22299.676674364895</v>
      </c>
      <c r="C845" s="71">
        <v>706</v>
      </c>
      <c r="D845" s="95">
        <f t="shared" si="110"/>
        <v>0</v>
      </c>
      <c r="E845" s="131">
        <f t="shared" si="111"/>
        <v>13.893869125867315</v>
      </c>
      <c r="F845" s="129">
        <f t="shared" si="112"/>
        <v>8027.8836027713623</v>
      </c>
      <c r="G845" s="132">
        <f t="shared" si="108"/>
        <v>17.430391759612171</v>
      </c>
      <c r="H845" s="131">
        <f t="shared" si="113"/>
        <v>48.417754887811583</v>
      </c>
      <c r="I845" s="131">
        <f t="shared" si="114"/>
        <v>48.417754887811583</v>
      </c>
      <c r="J845" s="70">
        <f t="shared" si="115"/>
        <v>364582.33138386626</v>
      </c>
      <c r="K845" s="70">
        <f t="shared" si="116"/>
        <v>566962.3903186823</v>
      </c>
    </row>
    <row r="846" spans="1:11">
      <c r="A846" s="2">
        <v>823</v>
      </c>
      <c r="B846" s="70">
        <f t="shared" si="109"/>
        <v>22326.805234795997</v>
      </c>
      <c r="C846" s="71">
        <v>706</v>
      </c>
      <c r="D846" s="95">
        <f t="shared" si="110"/>
        <v>0</v>
      </c>
      <c r="E846" s="131">
        <f t="shared" si="111"/>
        <v>6.9469345629336576</v>
      </c>
      <c r="F846" s="129">
        <f t="shared" si="112"/>
        <v>8037.6498845265587</v>
      </c>
      <c r="G846" s="132">
        <f t="shared" si="108"/>
        <v>10.483457196678513</v>
      </c>
      <c r="H846" s="131">
        <f t="shared" si="113"/>
        <v>29.12071443521809</v>
      </c>
      <c r="I846" s="131">
        <f t="shared" si="114"/>
        <v>29.12071443521809</v>
      </c>
      <c r="J846" s="70">
        <f t="shared" si="115"/>
        <v>364866.73248595319</v>
      </c>
      <c r="K846" s="70">
        <f t="shared" si="116"/>
        <v>567246.7914207693</v>
      </c>
    </row>
    <row r="847" spans="1:11">
      <c r="A847" s="2">
        <v>824</v>
      </c>
      <c r="B847" s="70">
        <f t="shared" si="109"/>
        <v>22353.933795227098</v>
      </c>
      <c r="C847" s="71">
        <v>705</v>
      </c>
      <c r="D847" s="95">
        <f t="shared" si="110"/>
        <v>-3.6861520998864923E-2</v>
      </c>
      <c r="E847" s="131">
        <f t="shared" si="111"/>
        <v>-14.957293217965635</v>
      </c>
      <c r="F847" s="129">
        <f t="shared" si="112"/>
        <v>8047.416166281756</v>
      </c>
      <c r="G847" s="132">
        <f t="shared" si="108"/>
        <v>-11.420770584220779</v>
      </c>
      <c r="H847" s="131">
        <f t="shared" si="113"/>
        <v>-31.724362733946609</v>
      </c>
      <c r="I847" s="131">
        <f t="shared" si="114"/>
        <v>0</v>
      </c>
      <c r="J847" s="70">
        <f t="shared" si="115"/>
        <v>364556.9034209894</v>
      </c>
      <c r="K847" s="70">
        <f t="shared" si="116"/>
        <v>567246.7914207693</v>
      </c>
    </row>
    <row r="848" spans="1:11">
      <c r="A848" s="2">
        <v>825</v>
      </c>
      <c r="B848" s="70">
        <f t="shared" si="109"/>
        <v>22381.0623556582</v>
      </c>
      <c r="C848" s="71">
        <v>704</v>
      </c>
      <c r="D848" s="95">
        <f t="shared" si="110"/>
        <v>-3.6861520998864923E-2</v>
      </c>
      <c r="E848" s="131">
        <f t="shared" si="111"/>
        <v>-25.90940710841528</v>
      </c>
      <c r="F848" s="129">
        <f t="shared" si="112"/>
        <v>8057.1824480369523</v>
      </c>
      <c r="G848" s="132">
        <f t="shared" si="108"/>
        <v>-22.372884474670425</v>
      </c>
      <c r="H848" s="131">
        <f t="shared" si="113"/>
        <v>-62.146901318528954</v>
      </c>
      <c r="I848" s="131">
        <f t="shared" si="114"/>
        <v>0</v>
      </c>
      <c r="J848" s="70">
        <f t="shared" si="115"/>
        <v>363949.95927250024</v>
      </c>
      <c r="K848" s="70">
        <f t="shared" si="116"/>
        <v>567246.7914207693</v>
      </c>
    </row>
    <row r="849" spans="1:11">
      <c r="A849" s="2">
        <v>826</v>
      </c>
      <c r="B849" s="70">
        <f t="shared" si="109"/>
        <v>22408.190916089301</v>
      </c>
      <c r="C849" s="71">
        <v>704</v>
      </c>
      <c r="D849" s="95">
        <f t="shared" si="110"/>
        <v>0</v>
      </c>
      <c r="E849" s="131">
        <f t="shared" si="111"/>
        <v>-12.95470355420764</v>
      </c>
      <c r="F849" s="129">
        <f t="shared" si="112"/>
        <v>8066.9487297921487</v>
      </c>
      <c r="G849" s="132">
        <f t="shared" si="108"/>
        <v>-9.4181809204627847</v>
      </c>
      <c r="H849" s="131">
        <f t="shared" si="113"/>
        <v>-26.161613667952178</v>
      </c>
      <c r="I849" s="131">
        <f t="shared" si="114"/>
        <v>0</v>
      </c>
      <c r="J849" s="70">
        <f t="shared" si="115"/>
        <v>363694.45758224843</v>
      </c>
      <c r="K849" s="70">
        <f t="shared" si="116"/>
        <v>567246.7914207693</v>
      </c>
    </row>
    <row r="850" spans="1:11">
      <c r="A850" s="2">
        <v>827</v>
      </c>
      <c r="B850" s="70">
        <f t="shared" si="109"/>
        <v>22435.319476520403</v>
      </c>
      <c r="C850" s="71">
        <v>704</v>
      </c>
      <c r="D850" s="95">
        <f t="shared" si="110"/>
        <v>0</v>
      </c>
      <c r="E850" s="131">
        <f t="shared" si="111"/>
        <v>-6.47735177710382</v>
      </c>
      <c r="F850" s="129">
        <f t="shared" si="112"/>
        <v>8076.7150115473451</v>
      </c>
      <c r="G850" s="132">
        <f t="shared" si="108"/>
        <v>-2.9408291433589642</v>
      </c>
      <c r="H850" s="131">
        <f t="shared" si="113"/>
        <v>-8.1689698426637882</v>
      </c>
      <c r="I850" s="131">
        <f t="shared" si="114"/>
        <v>0</v>
      </c>
      <c r="J850" s="70">
        <f t="shared" si="115"/>
        <v>363614.67712111527</v>
      </c>
      <c r="K850" s="70">
        <f t="shared" si="116"/>
        <v>567246.7914207693</v>
      </c>
    </row>
    <row r="851" spans="1:11">
      <c r="A851" s="2">
        <v>828</v>
      </c>
      <c r="B851" s="70">
        <f t="shared" si="109"/>
        <v>22462.4480369515</v>
      </c>
      <c r="C851" s="71">
        <v>704</v>
      </c>
      <c r="D851" s="95">
        <f t="shared" si="110"/>
        <v>0</v>
      </c>
      <c r="E851" s="131">
        <f t="shared" si="111"/>
        <v>-3.23867588855191</v>
      </c>
      <c r="F851" s="129">
        <f t="shared" si="112"/>
        <v>8086.4812933025405</v>
      </c>
      <c r="G851" s="132">
        <f t="shared" si="108"/>
        <v>0.29784674519294585</v>
      </c>
      <c r="H851" s="131">
        <f t="shared" si="113"/>
        <v>0.82735206998040511</v>
      </c>
      <c r="I851" s="131">
        <f t="shared" si="114"/>
        <v>0.82735206998040511</v>
      </c>
      <c r="J851" s="70">
        <f t="shared" si="115"/>
        <v>363622.75727454142</v>
      </c>
      <c r="K851" s="70">
        <f t="shared" si="116"/>
        <v>567254.87157419545</v>
      </c>
    </row>
    <row r="852" spans="1:11">
      <c r="A852" s="2">
        <v>829</v>
      </c>
      <c r="B852" s="70">
        <f t="shared" si="109"/>
        <v>22489.576597382602</v>
      </c>
      <c r="C852" s="71">
        <v>705</v>
      </c>
      <c r="D852" s="95">
        <f t="shared" si="110"/>
        <v>3.6861520998864923E-2</v>
      </c>
      <c r="E852" s="131">
        <f t="shared" si="111"/>
        <v>16.811422555156508</v>
      </c>
      <c r="F852" s="129">
        <f t="shared" si="112"/>
        <v>8096.2475750577369</v>
      </c>
      <c r="G852" s="132">
        <f t="shared" si="108"/>
        <v>20.347945188901363</v>
      </c>
      <c r="H852" s="131">
        <f t="shared" si="113"/>
        <v>56.522069969170452</v>
      </c>
      <c r="I852" s="131">
        <f t="shared" si="114"/>
        <v>56.522069969170452</v>
      </c>
      <c r="J852" s="70">
        <f t="shared" si="115"/>
        <v>364174.76773524727</v>
      </c>
      <c r="K852" s="70">
        <f t="shared" si="116"/>
        <v>567806.8820349013</v>
      </c>
    </row>
    <row r="853" spans="1:11">
      <c r="A853" s="2">
        <v>830</v>
      </c>
      <c r="B853" s="70">
        <f t="shared" si="109"/>
        <v>22516.705157813703</v>
      </c>
      <c r="C853" s="71">
        <v>705</v>
      </c>
      <c r="D853" s="95">
        <f t="shared" si="110"/>
        <v>0</v>
      </c>
      <c r="E853" s="131">
        <f t="shared" si="111"/>
        <v>8.4057112775782539</v>
      </c>
      <c r="F853" s="129">
        <f t="shared" si="112"/>
        <v>8106.0138568129332</v>
      </c>
      <c r="G853" s="132">
        <f t="shared" si="108"/>
        <v>11.942233911323109</v>
      </c>
      <c r="H853" s="131">
        <f t="shared" si="113"/>
        <v>33.172871975897522</v>
      </c>
      <c r="I853" s="131">
        <f t="shared" si="114"/>
        <v>33.172871975897522</v>
      </c>
      <c r="J853" s="70">
        <f t="shared" si="115"/>
        <v>364498.74334959296</v>
      </c>
      <c r="K853" s="70">
        <f t="shared" si="116"/>
        <v>568130.85764924693</v>
      </c>
    </row>
    <row r="854" spans="1:11">
      <c r="A854" s="2">
        <v>831</v>
      </c>
      <c r="B854" s="70">
        <f t="shared" si="109"/>
        <v>22543.833718244805</v>
      </c>
      <c r="C854" s="71">
        <v>704</v>
      </c>
      <c r="D854" s="95">
        <f t="shared" si="110"/>
        <v>-3.6861520998864923E-2</v>
      </c>
      <c r="E854" s="131">
        <f t="shared" si="111"/>
        <v>-14.227904860643335</v>
      </c>
      <c r="F854" s="129">
        <f t="shared" si="112"/>
        <v>8115.7801385681305</v>
      </c>
      <c r="G854" s="132">
        <f t="shared" si="108"/>
        <v>-10.69138222689848</v>
      </c>
      <c r="H854" s="131">
        <f t="shared" si="113"/>
        <v>-29.698283963606887</v>
      </c>
      <c r="I854" s="131">
        <f t="shared" si="114"/>
        <v>0</v>
      </c>
      <c r="J854" s="70">
        <f t="shared" si="115"/>
        <v>364208.70154075854</v>
      </c>
      <c r="K854" s="70">
        <f t="shared" si="116"/>
        <v>568130.85764924693</v>
      </c>
    </row>
    <row r="855" spans="1:11">
      <c r="A855" s="2">
        <v>832</v>
      </c>
      <c r="B855" s="70">
        <f t="shared" si="109"/>
        <v>22570.962278675906</v>
      </c>
      <c r="C855" s="71">
        <v>703</v>
      </c>
      <c r="D855" s="95">
        <f t="shared" si="110"/>
        <v>-3.6861520998864923E-2</v>
      </c>
      <c r="E855" s="131">
        <f t="shared" si="111"/>
        <v>-25.54471292975413</v>
      </c>
      <c r="F855" s="129">
        <f t="shared" si="112"/>
        <v>8125.5464203233269</v>
      </c>
      <c r="G855" s="132">
        <f t="shared" ref="G855:G918" si="117">E855+$I$14</f>
        <v>-22.008190296009275</v>
      </c>
      <c r="H855" s="131">
        <f t="shared" si="113"/>
        <v>-61.133861933359093</v>
      </c>
      <c r="I855" s="131">
        <f t="shared" si="114"/>
        <v>0</v>
      </c>
      <c r="J855" s="70">
        <f t="shared" si="115"/>
        <v>363611.6510203341</v>
      </c>
      <c r="K855" s="70">
        <f t="shared" si="116"/>
        <v>568130.85764924693</v>
      </c>
    </row>
    <row r="856" spans="1:11">
      <c r="A856" s="2">
        <v>833</v>
      </c>
      <c r="B856" s="70">
        <f t="shared" ref="B856:B919" si="118">A856*$D$3</f>
        <v>22598.090839107008</v>
      </c>
      <c r="C856" s="71">
        <v>702</v>
      </c>
      <c r="D856" s="95">
        <f t="shared" ref="D856:D919" si="119">(C856-C855)/$D$3</f>
        <v>-3.6861520998864923E-2</v>
      </c>
      <c r="E856" s="131">
        <f t="shared" ref="E856:E919" si="120">($M$3*$M$2*D856+E855)/2</f>
        <v>-31.20311696430953</v>
      </c>
      <c r="F856" s="129">
        <f t="shared" ref="F856:F919" si="121">B856/$D$13</f>
        <v>8135.3127020785232</v>
      </c>
      <c r="G856" s="132">
        <f t="shared" si="117"/>
        <v>-27.666594330564674</v>
      </c>
      <c r="H856" s="131">
        <f t="shared" ref="H856:H919" si="122">G856*$D$13</f>
        <v>-76.851650918235208</v>
      </c>
      <c r="I856" s="131">
        <f t="shared" ref="I856:I919" si="123">IF(H856&gt;0,H856,0)</f>
        <v>0</v>
      </c>
      <c r="J856" s="70">
        <f t="shared" ref="J856:J919" si="124">H856*$D$14+J855</f>
        <v>362861.09614411462</v>
      </c>
      <c r="K856" s="70">
        <f t="shared" ref="K856:K919" si="125">I856*$D$14+K855</f>
        <v>568130.85764924693</v>
      </c>
    </row>
    <row r="857" spans="1:11">
      <c r="A857" s="2">
        <v>834</v>
      </c>
      <c r="B857" s="70">
        <f t="shared" si="118"/>
        <v>22625.219399538106</v>
      </c>
      <c r="C857" s="71">
        <v>701</v>
      </c>
      <c r="D857" s="95">
        <f t="shared" si="119"/>
        <v>-3.6861520998864923E-2</v>
      </c>
      <c r="E857" s="131">
        <f t="shared" si="120"/>
        <v>-34.032318981587224</v>
      </c>
      <c r="F857" s="129">
        <f t="shared" si="121"/>
        <v>8145.0789838337187</v>
      </c>
      <c r="G857" s="132">
        <f t="shared" si="117"/>
        <v>-30.495796347842369</v>
      </c>
      <c r="H857" s="131">
        <f t="shared" si="122"/>
        <v>-84.710545410673248</v>
      </c>
      <c r="I857" s="131">
        <f t="shared" si="123"/>
        <v>0</v>
      </c>
      <c r="J857" s="70">
        <f t="shared" si="124"/>
        <v>362033.78908999765</v>
      </c>
      <c r="K857" s="70">
        <f t="shared" si="125"/>
        <v>568130.85764924693</v>
      </c>
    </row>
    <row r="858" spans="1:11">
      <c r="A858" s="2">
        <v>835</v>
      </c>
      <c r="B858" s="70">
        <f t="shared" si="118"/>
        <v>22652.347959969207</v>
      </c>
      <c r="C858" s="71">
        <v>701</v>
      </c>
      <c r="D858" s="95">
        <f t="shared" si="119"/>
        <v>0</v>
      </c>
      <c r="E858" s="131">
        <f t="shared" si="120"/>
        <v>-17.016159490793612</v>
      </c>
      <c r="F858" s="129">
        <f t="shared" si="121"/>
        <v>8154.845265588915</v>
      </c>
      <c r="G858" s="132">
        <f t="shared" si="117"/>
        <v>-13.479636857048757</v>
      </c>
      <c r="H858" s="131">
        <f t="shared" si="122"/>
        <v>-37.443435714024325</v>
      </c>
      <c r="I858" s="131">
        <f t="shared" si="123"/>
        <v>0</v>
      </c>
      <c r="J858" s="70">
        <f t="shared" si="124"/>
        <v>361668.10594693193</v>
      </c>
      <c r="K858" s="70">
        <f t="shared" si="125"/>
        <v>568130.85764924693</v>
      </c>
    </row>
    <row r="859" spans="1:11">
      <c r="A859" s="2">
        <v>836</v>
      </c>
      <c r="B859" s="70">
        <f t="shared" si="118"/>
        <v>22679.476520400309</v>
      </c>
      <c r="C859" s="71">
        <v>702</v>
      </c>
      <c r="D859" s="95">
        <f t="shared" si="119"/>
        <v>3.6861520998864923E-2</v>
      </c>
      <c r="E859" s="131">
        <f t="shared" si="120"/>
        <v>9.9226807540356567</v>
      </c>
      <c r="F859" s="129">
        <f t="shared" si="121"/>
        <v>8164.6115473441114</v>
      </c>
      <c r="G859" s="132">
        <f t="shared" si="117"/>
        <v>13.459203387780512</v>
      </c>
      <c r="H859" s="131">
        <f t="shared" si="122"/>
        <v>37.38667607716809</v>
      </c>
      <c r="I859" s="131">
        <f t="shared" si="123"/>
        <v>37.38667607716809</v>
      </c>
      <c r="J859" s="70">
        <f t="shared" si="124"/>
        <v>362033.23475939181</v>
      </c>
      <c r="K859" s="70">
        <f t="shared" si="125"/>
        <v>568495.98646170681</v>
      </c>
    </row>
    <row r="860" spans="1:11">
      <c r="A860" s="2">
        <v>837</v>
      </c>
      <c r="B860" s="70">
        <f t="shared" si="118"/>
        <v>22706.60508083141</v>
      </c>
      <c r="C860" s="71">
        <v>701</v>
      </c>
      <c r="D860" s="95">
        <f t="shared" si="119"/>
        <v>-3.6861520998864923E-2</v>
      </c>
      <c r="E860" s="131">
        <f t="shared" si="120"/>
        <v>-13.469420122414634</v>
      </c>
      <c r="F860" s="129">
        <f t="shared" si="121"/>
        <v>8174.3778290993077</v>
      </c>
      <c r="G860" s="132">
        <f t="shared" si="117"/>
        <v>-9.932897488669779</v>
      </c>
      <c r="H860" s="131">
        <f t="shared" si="122"/>
        <v>-27.591381912971606</v>
      </c>
      <c r="I860" s="131">
        <f t="shared" si="123"/>
        <v>0</v>
      </c>
      <c r="J860" s="70">
        <f t="shared" si="124"/>
        <v>361763.76954961452</v>
      </c>
      <c r="K860" s="70">
        <f t="shared" si="125"/>
        <v>568495.98646170681</v>
      </c>
    </row>
    <row r="861" spans="1:11">
      <c r="A861" s="2">
        <v>838</v>
      </c>
      <c r="B861" s="70">
        <f t="shared" si="118"/>
        <v>22733.733641262512</v>
      </c>
      <c r="C861" s="71">
        <v>700</v>
      </c>
      <c r="D861" s="95">
        <f t="shared" si="119"/>
        <v>-3.6861520998864923E-2</v>
      </c>
      <c r="E861" s="131">
        <f t="shared" si="120"/>
        <v>-25.165470560639779</v>
      </c>
      <c r="F861" s="129">
        <f t="shared" si="121"/>
        <v>8184.1441108545041</v>
      </c>
      <c r="G861" s="132">
        <f t="shared" si="117"/>
        <v>-21.628947926894924</v>
      </c>
      <c r="H861" s="131">
        <f t="shared" si="122"/>
        <v>-60.080410908041451</v>
      </c>
      <c r="I861" s="131">
        <f t="shared" si="123"/>
        <v>0</v>
      </c>
      <c r="J861" s="70">
        <f t="shared" si="124"/>
        <v>361177.00732871861</v>
      </c>
      <c r="K861" s="70">
        <f t="shared" si="125"/>
        <v>568495.98646170681</v>
      </c>
    </row>
    <row r="862" spans="1:11">
      <c r="A862" s="2">
        <v>839</v>
      </c>
      <c r="B862" s="70">
        <f t="shared" si="118"/>
        <v>22760.86220169361</v>
      </c>
      <c r="C862" s="71">
        <v>700</v>
      </c>
      <c r="D862" s="95">
        <f t="shared" si="119"/>
        <v>0</v>
      </c>
      <c r="E862" s="131">
        <f t="shared" si="120"/>
        <v>-12.58273528031989</v>
      </c>
      <c r="F862" s="129">
        <f t="shared" si="121"/>
        <v>8193.9103926096996</v>
      </c>
      <c r="G862" s="132">
        <f t="shared" si="117"/>
        <v>-9.0462126465750341</v>
      </c>
      <c r="H862" s="131">
        <f t="shared" si="122"/>
        <v>-25.128368462708426</v>
      </c>
      <c r="I862" s="131">
        <f t="shared" si="123"/>
        <v>0</v>
      </c>
      <c r="J862" s="70">
        <f t="shared" si="124"/>
        <v>360931.59660226339</v>
      </c>
      <c r="K862" s="70">
        <f t="shared" si="125"/>
        <v>568495.98646170681</v>
      </c>
    </row>
    <row r="863" spans="1:11">
      <c r="A863" s="2">
        <v>840</v>
      </c>
      <c r="B863" s="70">
        <f t="shared" si="118"/>
        <v>22787.990762124711</v>
      </c>
      <c r="C863" s="71">
        <v>699</v>
      </c>
      <c r="D863" s="95">
        <f t="shared" si="119"/>
        <v>-3.6861520998864923E-2</v>
      </c>
      <c r="E863" s="131">
        <f t="shared" si="120"/>
        <v>-24.722128139592407</v>
      </c>
      <c r="F863" s="129">
        <f t="shared" si="121"/>
        <v>8203.6766743648968</v>
      </c>
      <c r="G863" s="132">
        <f t="shared" si="117"/>
        <v>-21.185605505847551</v>
      </c>
      <c r="H863" s="131">
        <f t="shared" si="122"/>
        <v>-58.848904182909862</v>
      </c>
      <c r="I863" s="131">
        <f t="shared" si="123"/>
        <v>0</v>
      </c>
      <c r="J863" s="70">
        <f t="shared" si="124"/>
        <v>360356.86162302853</v>
      </c>
      <c r="K863" s="70">
        <f t="shared" si="125"/>
        <v>568495.98646170681</v>
      </c>
    </row>
    <row r="864" spans="1:11">
      <c r="A864" s="2">
        <v>841</v>
      </c>
      <c r="B864" s="70">
        <f t="shared" si="118"/>
        <v>22815.119322555813</v>
      </c>
      <c r="C864" s="71">
        <v>699</v>
      </c>
      <c r="D864" s="95">
        <f t="shared" si="119"/>
        <v>0</v>
      </c>
      <c r="E864" s="131">
        <f t="shared" si="120"/>
        <v>-12.361064069796203</v>
      </c>
      <c r="F864" s="129">
        <f t="shared" si="121"/>
        <v>8213.4429561200923</v>
      </c>
      <c r="G864" s="132">
        <f t="shared" si="117"/>
        <v>-8.8245414360513479</v>
      </c>
      <c r="H864" s="131">
        <f t="shared" si="122"/>
        <v>-24.512615100142632</v>
      </c>
      <c r="I864" s="131">
        <f t="shared" si="123"/>
        <v>0</v>
      </c>
      <c r="J864" s="70">
        <f t="shared" si="124"/>
        <v>360117.46451740386</v>
      </c>
      <c r="K864" s="70">
        <f t="shared" si="125"/>
        <v>568495.98646170681</v>
      </c>
    </row>
    <row r="865" spans="1:11">
      <c r="A865" s="2">
        <v>842</v>
      </c>
      <c r="B865" s="70">
        <f t="shared" si="118"/>
        <v>22842.247882986914</v>
      </c>
      <c r="C865" s="71">
        <v>699</v>
      </c>
      <c r="D865" s="95">
        <f t="shared" si="119"/>
        <v>0</v>
      </c>
      <c r="E865" s="131">
        <f t="shared" si="120"/>
        <v>-6.1805320348981017</v>
      </c>
      <c r="F865" s="129">
        <f t="shared" si="121"/>
        <v>8223.2092378752895</v>
      </c>
      <c r="G865" s="132">
        <f t="shared" si="117"/>
        <v>-2.6440094011532458</v>
      </c>
      <c r="H865" s="131">
        <f t="shared" si="122"/>
        <v>-7.3444705587590162</v>
      </c>
      <c r="I865" s="131">
        <f t="shared" si="123"/>
        <v>0</v>
      </c>
      <c r="J865" s="70">
        <f t="shared" si="124"/>
        <v>360045.73634858429</v>
      </c>
      <c r="K865" s="70">
        <f t="shared" si="125"/>
        <v>568495.98646170681</v>
      </c>
    </row>
    <row r="866" spans="1:11">
      <c r="A866" s="2">
        <v>843</v>
      </c>
      <c r="B866" s="70">
        <f t="shared" si="118"/>
        <v>22869.376443418016</v>
      </c>
      <c r="C866" s="71">
        <v>699</v>
      </c>
      <c r="D866" s="95">
        <f t="shared" si="119"/>
        <v>0</v>
      </c>
      <c r="E866" s="131">
        <f t="shared" si="120"/>
        <v>-3.0902660174490508</v>
      </c>
      <c r="F866" s="129">
        <f t="shared" si="121"/>
        <v>8232.9755196304868</v>
      </c>
      <c r="G866" s="132">
        <f t="shared" si="117"/>
        <v>0.44625661629580504</v>
      </c>
      <c r="H866" s="131">
        <f t="shared" si="122"/>
        <v>1.2396017119327918</v>
      </c>
      <c r="I866" s="131">
        <f t="shared" si="123"/>
        <v>1.2396017119327918</v>
      </c>
      <c r="J866" s="70">
        <f t="shared" si="124"/>
        <v>360057.84264816728</v>
      </c>
      <c r="K866" s="70">
        <f t="shared" si="125"/>
        <v>568508.09276128979</v>
      </c>
    </row>
    <row r="867" spans="1:11">
      <c r="A867" s="2">
        <v>844</v>
      </c>
      <c r="B867" s="70">
        <f t="shared" si="118"/>
        <v>22896.505003849117</v>
      </c>
      <c r="C867" s="71">
        <v>699</v>
      </c>
      <c r="D867" s="95">
        <f t="shared" si="119"/>
        <v>0</v>
      </c>
      <c r="E867" s="131">
        <f t="shared" si="120"/>
        <v>-1.5451330087245254</v>
      </c>
      <c r="F867" s="129">
        <f t="shared" si="121"/>
        <v>8242.7418013856823</v>
      </c>
      <c r="G867" s="132">
        <f t="shared" si="117"/>
        <v>1.9913896250203305</v>
      </c>
      <c r="H867" s="131">
        <f t="shared" si="122"/>
        <v>5.5316378472786951</v>
      </c>
      <c r="I867" s="131">
        <f t="shared" si="123"/>
        <v>5.5316378472786951</v>
      </c>
      <c r="J867" s="70">
        <f t="shared" si="124"/>
        <v>360111.86618195148</v>
      </c>
      <c r="K867" s="70">
        <f t="shared" si="125"/>
        <v>568562.116295074</v>
      </c>
    </row>
    <row r="868" spans="1:11">
      <c r="A868" s="2">
        <v>845</v>
      </c>
      <c r="B868" s="70">
        <f t="shared" si="118"/>
        <v>22923.633564280215</v>
      </c>
      <c r="C868" s="71">
        <v>699</v>
      </c>
      <c r="D868" s="95">
        <f t="shared" si="119"/>
        <v>0</v>
      </c>
      <c r="E868" s="131">
        <f t="shared" si="120"/>
        <v>-0.77256650436226271</v>
      </c>
      <c r="F868" s="129">
        <f t="shared" si="121"/>
        <v>8252.5080831408777</v>
      </c>
      <c r="G868" s="132">
        <f t="shared" si="117"/>
        <v>2.7639561293825929</v>
      </c>
      <c r="H868" s="131">
        <f t="shared" si="122"/>
        <v>7.6776559149516466</v>
      </c>
      <c r="I868" s="131">
        <f t="shared" si="123"/>
        <v>7.6776559149516466</v>
      </c>
      <c r="J868" s="70">
        <f t="shared" si="124"/>
        <v>360186.84833283635</v>
      </c>
      <c r="K868" s="70">
        <f t="shared" si="125"/>
        <v>568637.09844595881</v>
      </c>
    </row>
    <row r="869" spans="1:11">
      <c r="A869" s="2">
        <v>846</v>
      </c>
      <c r="B869" s="70">
        <f t="shared" si="118"/>
        <v>22950.762124711317</v>
      </c>
      <c r="C869" s="71">
        <v>698</v>
      </c>
      <c r="D869" s="95">
        <f t="shared" si="119"/>
        <v>-3.6861520998864923E-2</v>
      </c>
      <c r="E869" s="131">
        <f t="shared" si="120"/>
        <v>-18.817043751613593</v>
      </c>
      <c r="F869" s="129">
        <f t="shared" si="121"/>
        <v>8262.274364896075</v>
      </c>
      <c r="G869" s="132">
        <f t="shared" si="117"/>
        <v>-15.280521117868737</v>
      </c>
      <c r="H869" s="131">
        <f t="shared" si="122"/>
        <v>-42.445891994079822</v>
      </c>
      <c r="I869" s="131">
        <f t="shared" si="123"/>
        <v>0</v>
      </c>
      <c r="J869" s="70">
        <f t="shared" si="124"/>
        <v>359772.30979227152</v>
      </c>
      <c r="K869" s="70">
        <f t="shared" si="125"/>
        <v>568637.09844595881</v>
      </c>
    </row>
    <row r="870" spans="1:11">
      <c r="A870" s="2">
        <v>847</v>
      </c>
      <c r="B870" s="70">
        <f t="shared" si="118"/>
        <v>22977.890685142418</v>
      </c>
      <c r="C870" s="71">
        <v>698</v>
      </c>
      <c r="D870" s="95">
        <f t="shared" si="119"/>
        <v>0</v>
      </c>
      <c r="E870" s="131">
        <f t="shared" si="120"/>
        <v>-9.4085218758067963</v>
      </c>
      <c r="F870" s="129">
        <f t="shared" si="121"/>
        <v>8272.0406466512704</v>
      </c>
      <c r="G870" s="132">
        <f t="shared" si="117"/>
        <v>-5.8719992420619409</v>
      </c>
      <c r="H870" s="131">
        <f t="shared" si="122"/>
        <v>-16.311109005727612</v>
      </c>
      <c r="I870" s="131">
        <f t="shared" si="123"/>
        <v>0</v>
      </c>
      <c r="J870" s="70">
        <f t="shared" si="124"/>
        <v>359613.01090598188</v>
      </c>
      <c r="K870" s="70">
        <f t="shared" si="125"/>
        <v>568637.09844595881</v>
      </c>
    </row>
    <row r="871" spans="1:11">
      <c r="A871" s="2">
        <v>848</v>
      </c>
      <c r="B871" s="70">
        <f t="shared" si="118"/>
        <v>23005.01924557352</v>
      </c>
      <c r="C871" s="71">
        <v>698</v>
      </c>
      <c r="D871" s="95">
        <f t="shared" si="119"/>
        <v>0</v>
      </c>
      <c r="E871" s="131">
        <f t="shared" si="120"/>
        <v>-4.7042609379033982</v>
      </c>
      <c r="F871" s="129">
        <f t="shared" si="121"/>
        <v>8281.8069284064677</v>
      </c>
      <c r="G871" s="132">
        <f t="shared" si="117"/>
        <v>-1.1677383041585423</v>
      </c>
      <c r="H871" s="131">
        <f t="shared" si="122"/>
        <v>-3.2437175115515062</v>
      </c>
      <c r="I871" s="131">
        <f t="shared" si="123"/>
        <v>0</v>
      </c>
      <c r="J871" s="70">
        <f t="shared" si="124"/>
        <v>359581.33184682979</v>
      </c>
      <c r="K871" s="70">
        <f t="shared" si="125"/>
        <v>568637.09844595881</v>
      </c>
    </row>
    <row r="872" spans="1:11">
      <c r="A872" s="2">
        <v>849</v>
      </c>
      <c r="B872" s="70">
        <f t="shared" si="118"/>
        <v>23032.147806004621</v>
      </c>
      <c r="C872" s="71">
        <v>698</v>
      </c>
      <c r="D872" s="95">
        <f t="shared" si="119"/>
        <v>0</v>
      </c>
      <c r="E872" s="131">
        <f t="shared" si="120"/>
        <v>-2.3521304689516991</v>
      </c>
      <c r="F872" s="129">
        <f t="shared" si="121"/>
        <v>8291.5732101616632</v>
      </c>
      <c r="G872" s="132">
        <f t="shared" si="117"/>
        <v>1.1843921647931568</v>
      </c>
      <c r="H872" s="131">
        <f t="shared" si="122"/>
        <v>3.2899782355365463</v>
      </c>
      <c r="I872" s="131">
        <f t="shared" si="123"/>
        <v>3.2899782355365463</v>
      </c>
      <c r="J872" s="70">
        <f t="shared" si="124"/>
        <v>359613.46270124649</v>
      </c>
      <c r="K872" s="70">
        <f t="shared" si="125"/>
        <v>568669.22930037556</v>
      </c>
    </row>
    <row r="873" spans="1:11">
      <c r="A873" s="2">
        <v>850</v>
      </c>
      <c r="B873" s="70">
        <f t="shared" si="118"/>
        <v>23059.276366435719</v>
      </c>
      <c r="C873" s="71">
        <v>698</v>
      </c>
      <c r="D873" s="95">
        <f t="shared" si="119"/>
        <v>0</v>
      </c>
      <c r="E873" s="131">
        <f t="shared" si="120"/>
        <v>-1.1760652344758495</v>
      </c>
      <c r="F873" s="129">
        <f t="shared" si="121"/>
        <v>8301.3394919168586</v>
      </c>
      <c r="G873" s="132">
        <f t="shared" si="117"/>
        <v>2.3604573992690066</v>
      </c>
      <c r="H873" s="131">
        <f t="shared" si="122"/>
        <v>6.5568261090805739</v>
      </c>
      <c r="I873" s="131">
        <f t="shared" si="123"/>
        <v>6.5568261090805739</v>
      </c>
      <c r="J873" s="70">
        <f t="shared" si="124"/>
        <v>359677.49851244758</v>
      </c>
      <c r="K873" s="70">
        <f t="shared" si="125"/>
        <v>568733.26511157665</v>
      </c>
    </row>
    <row r="874" spans="1:11">
      <c r="A874" s="2">
        <v>851</v>
      </c>
      <c r="B874" s="70">
        <f t="shared" si="118"/>
        <v>23086.40492686682</v>
      </c>
      <c r="C874" s="71">
        <v>698</v>
      </c>
      <c r="D874" s="95">
        <f t="shared" si="119"/>
        <v>0</v>
      </c>
      <c r="E874" s="131">
        <f t="shared" si="120"/>
        <v>-0.58803261723792477</v>
      </c>
      <c r="F874" s="129">
        <f t="shared" si="121"/>
        <v>8311.1057736720559</v>
      </c>
      <c r="G874" s="132">
        <f t="shared" si="117"/>
        <v>2.948490016506931</v>
      </c>
      <c r="H874" s="131">
        <f t="shared" si="122"/>
        <v>8.1902500458525864</v>
      </c>
      <c r="I874" s="131">
        <f t="shared" si="123"/>
        <v>8.1902500458525864</v>
      </c>
      <c r="J874" s="70">
        <f t="shared" si="124"/>
        <v>359757.48680204089</v>
      </c>
      <c r="K874" s="70">
        <f t="shared" si="125"/>
        <v>568813.2534011699</v>
      </c>
    </row>
    <row r="875" spans="1:11">
      <c r="A875" s="2">
        <v>852</v>
      </c>
      <c r="B875" s="70">
        <f t="shared" si="118"/>
        <v>23113.533487297922</v>
      </c>
      <c r="C875" s="71">
        <v>700</v>
      </c>
      <c r="D875" s="95">
        <f t="shared" si="119"/>
        <v>7.3723041997729846E-2</v>
      </c>
      <c r="E875" s="131">
        <f t="shared" si="120"/>
        <v>36.567504690245961</v>
      </c>
      <c r="F875" s="129">
        <f t="shared" si="121"/>
        <v>8320.8720554272513</v>
      </c>
      <c r="G875" s="132">
        <f t="shared" si="117"/>
        <v>40.10402732399082</v>
      </c>
      <c r="H875" s="131">
        <f t="shared" si="122"/>
        <v>111.4000758999745</v>
      </c>
      <c r="I875" s="131">
        <f t="shared" si="123"/>
        <v>111.4000758999745</v>
      </c>
      <c r="J875" s="70">
        <f t="shared" si="124"/>
        <v>360845.45133083028</v>
      </c>
      <c r="K875" s="70">
        <f t="shared" si="125"/>
        <v>569901.2179299593</v>
      </c>
    </row>
    <row r="876" spans="1:11">
      <c r="A876" s="2">
        <v>853</v>
      </c>
      <c r="B876" s="70">
        <f t="shared" si="118"/>
        <v>23140.662047729023</v>
      </c>
      <c r="C876" s="71">
        <v>701</v>
      </c>
      <c r="D876" s="95">
        <f t="shared" si="119"/>
        <v>3.6861520998864923E-2</v>
      </c>
      <c r="E876" s="131">
        <f t="shared" si="120"/>
        <v>36.714512844555443</v>
      </c>
      <c r="F876" s="129">
        <f t="shared" si="121"/>
        <v>8330.6383371824486</v>
      </c>
      <c r="G876" s="132">
        <f t="shared" si="117"/>
        <v>40.251035478300302</v>
      </c>
      <c r="H876" s="131">
        <f t="shared" si="122"/>
        <v>111.8084318841675</v>
      </c>
      <c r="I876" s="131">
        <f t="shared" si="123"/>
        <v>111.8084318841675</v>
      </c>
      <c r="J876" s="70">
        <f t="shared" si="124"/>
        <v>361937.40397921775</v>
      </c>
      <c r="K876" s="70">
        <f t="shared" si="125"/>
        <v>570993.1705783467</v>
      </c>
    </row>
    <row r="877" spans="1:11">
      <c r="A877" s="2">
        <v>854</v>
      </c>
      <c r="B877" s="70">
        <f t="shared" si="118"/>
        <v>23167.790608160125</v>
      </c>
      <c r="C877" s="71">
        <v>701</v>
      </c>
      <c r="D877" s="95">
        <f t="shared" si="119"/>
        <v>0</v>
      </c>
      <c r="E877" s="131">
        <f t="shared" si="120"/>
        <v>18.357256422277722</v>
      </c>
      <c r="F877" s="129">
        <f t="shared" si="121"/>
        <v>8340.4046189376459</v>
      </c>
      <c r="G877" s="132">
        <f t="shared" si="117"/>
        <v>21.893779056022577</v>
      </c>
      <c r="H877" s="131">
        <f t="shared" si="122"/>
        <v>60.816052933396044</v>
      </c>
      <c r="I877" s="131">
        <f t="shared" si="123"/>
        <v>60.816052933396044</v>
      </c>
      <c r="J877" s="70">
        <f t="shared" si="124"/>
        <v>362531.35068740422</v>
      </c>
      <c r="K877" s="70">
        <f t="shared" si="125"/>
        <v>571587.11728653323</v>
      </c>
    </row>
    <row r="878" spans="1:11">
      <c r="A878" s="2">
        <v>855</v>
      </c>
      <c r="B878" s="70">
        <f t="shared" si="118"/>
        <v>23194.919168591226</v>
      </c>
      <c r="C878" s="71">
        <v>701</v>
      </c>
      <c r="D878" s="95">
        <f t="shared" si="119"/>
        <v>0</v>
      </c>
      <c r="E878" s="131">
        <f t="shared" si="120"/>
        <v>9.1786282111388608</v>
      </c>
      <c r="F878" s="129">
        <f t="shared" si="121"/>
        <v>8350.1709006928413</v>
      </c>
      <c r="G878" s="132">
        <f t="shared" si="117"/>
        <v>12.715150844883716</v>
      </c>
      <c r="H878" s="131">
        <f t="shared" si="122"/>
        <v>35.319863458010325</v>
      </c>
      <c r="I878" s="131">
        <f t="shared" si="123"/>
        <v>35.319863458010325</v>
      </c>
      <c r="J878" s="70">
        <f t="shared" si="124"/>
        <v>362876.2944254902</v>
      </c>
      <c r="K878" s="70">
        <f t="shared" si="125"/>
        <v>571932.06102461927</v>
      </c>
    </row>
    <row r="879" spans="1:11">
      <c r="A879" s="2">
        <v>856</v>
      </c>
      <c r="B879" s="70">
        <f t="shared" si="118"/>
        <v>23222.047729022324</v>
      </c>
      <c r="C879" s="71">
        <v>702</v>
      </c>
      <c r="D879" s="95">
        <f t="shared" si="119"/>
        <v>3.6861520998864923E-2</v>
      </c>
      <c r="E879" s="131">
        <f t="shared" si="120"/>
        <v>23.020074605001895</v>
      </c>
      <c r="F879" s="129">
        <f t="shared" si="121"/>
        <v>8359.9371824480368</v>
      </c>
      <c r="G879" s="132">
        <f t="shared" si="117"/>
        <v>26.55659723874675</v>
      </c>
      <c r="H879" s="131">
        <f t="shared" si="122"/>
        <v>73.768325663185422</v>
      </c>
      <c r="I879" s="131">
        <f t="shared" si="123"/>
        <v>73.768325663185422</v>
      </c>
      <c r="J879" s="70">
        <f t="shared" si="124"/>
        <v>363596.73667852592</v>
      </c>
      <c r="K879" s="70">
        <f t="shared" si="125"/>
        <v>572652.50327765499</v>
      </c>
    </row>
    <row r="880" spans="1:11">
      <c r="A880" s="2">
        <v>857</v>
      </c>
      <c r="B880" s="70">
        <f t="shared" si="118"/>
        <v>23249.176289453426</v>
      </c>
      <c r="C880" s="71">
        <v>700</v>
      </c>
      <c r="D880" s="95">
        <f t="shared" si="119"/>
        <v>-7.3723041997729846E-2</v>
      </c>
      <c r="E880" s="131">
        <f t="shared" si="120"/>
        <v>-25.351483696363978</v>
      </c>
      <c r="F880" s="129">
        <f t="shared" si="121"/>
        <v>8369.703464203234</v>
      </c>
      <c r="G880" s="132">
        <f t="shared" si="117"/>
        <v>-21.814961062619123</v>
      </c>
      <c r="H880" s="131">
        <f t="shared" si="122"/>
        <v>-60.597114062830897</v>
      </c>
      <c r="I880" s="131">
        <f t="shared" si="123"/>
        <v>0</v>
      </c>
      <c r="J880" s="70">
        <f t="shared" si="124"/>
        <v>363004.92818903655</v>
      </c>
      <c r="K880" s="70">
        <f t="shared" si="125"/>
        <v>572652.50327765499</v>
      </c>
    </row>
    <row r="881" spans="1:11">
      <c r="A881" s="2">
        <v>858</v>
      </c>
      <c r="B881" s="70">
        <f t="shared" si="118"/>
        <v>23276.304849884527</v>
      </c>
      <c r="C881" s="71">
        <v>700</v>
      </c>
      <c r="D881" s="95">
        <f t="shared" si="119"/>
        <v>0</v>
      </c>
      <c r="E881" s="131">
        <f t="shared" si="120"/>
        <v>-12.675741848181989</v>
      </c>
      <c r="F881" s="129">
        <f t="shared" si="121"/>
        <v>8379.4697459584295</v>
      </c>
      <c r="G881" s="132">
        <f t="shared" si="117"/>
        <v>-9.1392192144371336</v>
      </c>
      <c r="H881" s="131">
        <f t="shared" si="122"/>
        <v>-25.38672004010315</v>
      </c>
      <c r="I881" s="131">
        <f t="shared" si="123"/>
        <v>0</v>
      </c>
      <c r="J881" s="70">
        <f t="shared" si="124"/>
        <v>362756.99432828464</v>
      </c>
      <c r="K881" s="70">
        <f t="shared" si="125"/>
        <v>572652.50327765499</v>
      </c>
    </row>
    <row r="882" spans="1:11">
      <c r="A882" s="2">
        <v>859</v>
      </c>
      <c r="B882" s="70">
        <f t="shared" si="118"/>
        <v>23303.433410315629</v>
      </c>
      <c r="C882" s="71">
        <v>700</v>
      </c>
      <c r="D882" s="95">
        <f t="shared" si="119"/>
        <v>0</v>
      </c>
      <c r="E882" s="131">
        <f t="shared" si="120"/>
        <v>-6.3378709240909945</v>
      </c>
      <c r="F882" s="129">
        <f t="shared" si="121"/>
        <v>8389.2360277136268</v>
      </c>
      <c r="G882" s="132">
        <f t="shared" si="117"/>
        <v>-2.8013482903461386</v>
      </c>
      <c r="H882" s="131">
        <f t="shared" si="122"/>
        <v>-7.781523028739274</v>
      </c>
      <c r="I882" s="131">
        <f t="shared" si="123"/>
        <v>0</v>
      </c>
      <c r="J882" s="70">
        <f t="shared" si="124"/>
        <v>362680.99778190145</v>
      </c>
      <c r="K882" s="70">
        <f t="shared" si="125"/>
        <v>572652.50327765499</v>
      </c>
    </row>
    <row r="883" spans="1:11">
      <c r="A883" s="2">
        <v>860</v>
      </c>
      <c r="B883" s="70">
        <f t="shared" si="118"/>
        <v>23330.56197074673</v>
      </c>
      <c r="C883" s="71">
        <v>699</v>
      </c>
      <c r="D883" s="95">
        <f t="shared" si="119"/>
        <v>-3.6861520998864923E-2</v>
      </c>
      <c r="E883" s="131">
        <f t="shared" si="120"/>
        <v>-21.599695961477959</v>
      </c>
      <c r="F883" s="129">
        <f t="shared" si="121"/>
        <v>8399.002309468824</v>
      </c>
      <c r="G883" s="132">
        <f t="shared" si="117"/>
        <v>-18.063173327733104</v>
      </c>
      <c r="H883" s="131">
        <f t="shared" si="122"/>
        <v>-50.175481465925287</v>
      </c>
      <c r="I883" s="131">
        <f t="shared" si="123"/>
        <v>0</v>
      </c>
      <c r="J883" s="70">
        <f t="shared" si="124"/>
        <v>362190.96989270259</v>
      </c>
      <c r="K883" s="70">
        <f t="shared" si="125"/>
        <v>572652.50327765499</v>
      </c>
    </row>
    <row r="884" spans="1:11">
      <c r="A884" s="2">
        <v>861</v>
      </c>
      <c r="B884" s="70">
        <f t="shared" si="118"/>
        <v>23357.690531177828</v>
      </c>
      <c r="C884" s="71">
        <v>699</v>
      </c>
      <c r="D884" s="95">
        <f t="shared" si="119"/>
        <v>0</v>
      </c>
      <c r="E884" s="131">
        <f t="shared" si="120"/>
        <v>-10.79984798073898</v>
      </c>
      <c r="F884" s="129">
        <f t="shared" si="121"/>
        <v>8408.7685912240177</v>
      </c>
      <c r="G884" s="132">
        <f t="shared" si="117"/>
        <v>-7.2633253469941241</v>
      </c>
      <c r="H884" s="131">
        <f t="shared" si="122"/>
        <v>-20.175903741650345</v>
      </c>
      <c r="I884" s="131">
        <f t="shared" si="123"/>
        <v>0</v>
      </c>
      <c r="J884" s="70">
        <f t="shared" si="124"/>
        <v>361993.92633209593</v>
      </c>
      <c r="K884" s="70">
        <f t="shared" si="125"/>
        <v>572652.50327765499</v>
      </c>
    </row>
    <row r="885" spans="1:11">
      <c r="A885" s="2">
        <v>862</v>
      </c>
      <c r="B885" s="70">
        <f t="shared" si="118"/>
        <v>23384.81909160893</v>
      </c>
      <c r="C885" s="71">
        <v>700</v>
      </c>
      <c r="D885" s="95">
        <f t="shared" si="119"/>
        <v>3.6861520998864923E-2</v>
      </c>
      <c r="E885" s="131">
        <f t="shared" si="120"/>
        <v>13.030836509062972</v>
      </c>
      <c r="F885" s="129">
        <f t="shared" si="121"/>
        <v>8418.5348729792149</v>
      </c>
      <c r="G885" s="132">
        <f t="shared" si="117"/>
        <v>16.567359142807828</v>
      </c>
      <c r="H885" s="131">
        <f t="shared" si="122"/>
        <v>46.020442063355077</v>
      </c>
      <c r="I885" s="131">
        <f t="shared" si="123"/>
        <v>46.020442063355077</v>
      </c>
      <c r="J885" s="70">
        <f t="shared" si="124"/>
        <v>362443.37493578537</v>
      </c>
      <c r="K885" s="70">
        <f t="shared" si="125"/>
        <v>573101.95188134443</v>
      </c>
    </row>
    <row r="886" spans="1:11">
      <c r="A886" s="2">
        <v>863</v>
      </c>
      <c r="B886" s="70">
        <f t="shared" si="118"/>
        <v>23411.947652040031</v>
      </c>
      <c r="C886" s="71">
        <v>699</v>
      </c>
      <c r="D886" s="95">
        <f t="shared" si="119"/>
        <v>-3.6861520998864923E-2</v>
      </c>
      <c r="E886" s="131">
        <f t="shared" si="120"/>
        <v>-11.915342244900977</v>
      </c>
      <c r="F886" s="129">
        <f t="shared" si="121"/>
        <v>8428.3011547344122</v>
      </c>
      <c r="G886" s="132">
        <f t="shared" si="117"/>
        <v>-8.3788196111561213</v>
      </c>
      <c r="H886" s="131">
        <f t="shared" si="122"/>
        <v>-23.274498919878113</v>
      </c>
      <c r="I886" s="131">
        <f t="shared" si="123"/>
        <v>0</v>
      </c>
      <c r="J886" s="70">
        <f t="shared" si="124"/>
        <v>362216.06962162285</v>
      </c>
      <c r="K886" s="70">
        <f t="shared" si="125"/>
        <v>573101.95188134443</v>
      </c>
    </row>
    <row r="887" spans="1:11">
      <c r="A887" s="2">
        <v>864</v>
      </c>
      <c r="B887" s="70">
        <f t="shared" si="118"/>
        <v>23439.076212471133</v>
      </c>
      <c r="C887" s="71">
        <v>699</v>
      </c>
      <c r="D887" s="95">
        <f t="shared" si="119"/>
        <v>0</v>
      </c>
      <c r="E887" s="131">
        <f t="shared" si="120"/>
        <v>-5.9576711224504884</v>
      </c>
      <c r="F887" s="129">
        <f t="shared" si="121"/>
        <v>8438.0674364896076</v>
      </c>
      <c r="G887" s="132">
        <f t="shared" si="117"/>
        <v>-2.4211484887056325</v>
      </c>
      <c r="H887" s="131">
        <f t="shared" si="122"/>
        <v>-6.7254124686267565</v>
      </c>
      <c r="I887" s="131">
        <f t="shared" si="123"/>
        <v>0</v>
      </c>
      <c r="J887" s="70">
        <f t="shared" si="124"/>
        <v>362150.38734853431</v>
      </c>
      <c r="K887" s="70">
        <f t="shared" si="125"/>
        <v>573101.95188134443</v>
      </c>
    </row>
    <row r="888" spans="1:11">
      <c r="A888" s="2">
        <v>865</v>
      </c>
      <c r="B888" s="70">
        <f t="shared" si="118"/>
        <v>23466.204772902234</v>
      </c>
      <c r="C888" s="71">
        <v>699</v>
      </c>
      <c r="D888" s="95">
        <f t="shared" si="119"/>
        <v>0</v>
      </c>
      <c r="E888" s="131">
        <f t="shared" si="120"/>
        <v>-2.9788355612252442</v>
      </c>
      <c r="F888" s="129">
        <f t="shared" si="121"/>
        <v>8447.8337182448049</v>
      </c>
      <c r="G888" s="132">
        <f t="shared" si="117"/>
        <v>0.55768707251961169</v>
      </c>
      <c r="H888" s="131">
        <f t="shared" si="122"/>
        <v>1.5491307569989212</v>
      </c>
      <c r="I888" s="131">
        <f t="shared" si="123"/>
        <v>1.5491307569989212</v>
      </c>
      <c r="J888" s="70">
        <f t="shared" si="124"/>
        <v>362165.51659598277</v>
      </c>
      <c r="K888" s="70">
        <f t="shared" si="125"/>
        <v>573117.08112879295</v>
      </c>
    </row>
    <row r="889" spans="1:11">
      <c r="A889" s="2">
        <v>866</v>
      </c>
      <c r="B889" s="70">
        <f t="shared" si="118"/>
        <v>23493.333333333336</v>
      </c>
      <c r="C889" s="71">
        <v>700</v>
      </c>
      <c r="D889" s="95">
        <f t="shared" si="119"/>
        <v>3.6861520998864923E-2</v>
      </c>
      <c r="E889" s="131">
        <f t="shared" si="120"/>
        <v>16.94134271881984</v>
      </c>
      <c r="F889" s="129">
        <f t="shared" si="121"/>
        <v>8457.6</v>
      </c>
      <c r="G889" s="132">
        <f t="shared" si="117"/>
        <v>20.477865352564695</v>
      </c>
      <c r="H889" s="131">
        <f t="shared" si="122"/>
        <v>56.882959312679709</v>
      </c>
      <c r="I889" s="131">
        <f t="shared" si="123"/>
        <v>56.882959312679709</v>
      </c>
      <c r="J889" s="70">
        <f t="shared" si="124"/>
        <v>362721.05160369974</v>
      </c>
      <c r="K889" s="70">
        <f t="shared" si="125"/>
        <v>573672.61613650993</v>
      </c>
    </row>
    <row r="890" spans="1:11">
      <c r="A890" s="2">
        <v>867</v>
      </c>
      <c r="B890" s="70">
        <f t="shared" si="118"/>
        <v>23520.461893764434</v>
      </c>
      <c r="C890" s="71">
        <v>700</v>
      </c>
      <c r="D890" s="95">
        <f t="shared" si="119"/>
        <v>0</v>
      </c>
      <c r="E890" s="131">
        <f t="shared" si="120"/>
        <v>8.4706713594099199</v>
      </c>
      <c r="F890" s="129">
        <f t="shared" si="121"/>
        <v>8467.3662817551958</v>
      </c>
      <c r="G890" s="132">
        <f t="shared" si="117"/>
        <v>12.007193993154775</v>
      </c>
      <c r="H890" s="131">
        <f t="shared" si="122"/>
        <v>33.35331664765215</v>
      </c>
      <c r="I890" s="131">
        <f t="shared" si="123"/>
        <v>33.35331664765215</v>
      </c>
      <c r="J890" s="70">
        <f t="shared" si="124"/>
        <v>363046.789491551</v>
      </c>
      <c r="K890" s="70">
        <f t="shared" si="125"/>
        <v>573998.35402436112</v>
      </c>
    </row>
    <row r="891" spans="1:11">
      <c r="A891" s="2">
        <v>868</v>
      </c>
      <c r="B891" s="70">
        <f t="shared" si="118"/>
        <v>23547.590454195535</v>
      </c>
      <c r="C891" s="71">
        <v>702</v>
      </c>
      <c r="D891" s="95">
        <f t="shared" si="119"/>
        <v>7.3723041997729846E-2</v>
      </c>
      <c r="E891" s="131">
        <f t="shared" si="120"/>
        <v>41.096856678569885</v>
      </c>
      <c r="F891" s="129">
        <f t="shared" si="121"/>
        <v>8477.1325635103931</v>
      </c>
      <c r="G891" s="132">
        <f t="shared" si="117"/>
        <v>44.633379312314744</v>
      </c>
      <c r="H891" s="131">
        <f t="shared" si="122"/>
        <v>123.98160920087429</v>
      </c>
      <c r="I891" s="131">
        <f t="shared" si="123"/>
        <v>123.98160920087429</v>
      </c>
      <c r="J891" s="70">
        <f t="shared" si="124"/>
        <v>364257.62881946936</v>
      </c>
      <c r="K891" s="70">
        <f t="shared" si="125"/>
        <v>575209.19335227949</v>
      </c>
    </row>
    <row r="892" spans="1:11">
      <c r="A892" s="2">
        <v>869</v>
      </c>
      <c r="B892" s="70">
        <f t="shared" si="118"/>
        <v>23574.719014626637</v>
      </c>
      <c r="C892" s="71">
        <v>703</v>
      </c>
      <c r="D892" s="95">
        <f t="shared" si="119"/>
        <v>3.6861520998864923E-2</v>
      </c>
      <c r="E892" s="131">
        <f t="shared" si="120"/>
        <v>38.979188838717405</v>
      </c>
      <c r="F892" s="129">
        <f t="shared" si="121"/>
        <v>8486.8988452655904</v>
      </c>
      <c r="G892" s="132">
        <f t="shared" si="117"/>
        <v>42.515711472462264</v>
      </c>
      <c r="H892" s="131">
        <f t="shared" si="122"/>
        <v>118.0991985346174</v>
      </c>
      <c r="I892" s="131">
        <f t="shared" si="123"/>
        <v>118.0991985346174</v>
      </c>
      <c r="J892" s="70">
        <f t="shared" si="124"/>
        <v>365411.01886742131</v>
      </c>
      <c r="K892" s="70">
        <f t="shared" si="125"/>
        <v>576362.58340023144</v>
      </c>
    </row>
    <row r="893" spans="1:11">
      <c r="A893" s="2">
        <v>870</v>
      </c>
      <c r="B893" s="70">
        <f t="shared" si="118"/>
        <v>23601.847575057738</v>
      </c>
      <c r="C893" s="71">
        <v>705</v>
      </c>
      <c r="D893" s="95">
        <f t="shared" si="119"/>
        <v>7.3723041997729846E-2</v>
      </c>
      <c r="E893" s="131">
        <f t="shared" si="120"/>
        <v>56.351115418223628</v>
      </c>
      <c r="F893" s="129">
        <f t="shared" si="121"/>
        <v>8496.6651270207858</v>
      </c>
      <c r="G893" s="132">
        <f t="shared" si="117"/>
        <v>59.887638051968487</v>
      </c>
      <c r="H893" s="131">
        <f t="shared" si="122"/>
        <v>166.35455014435689</v>
      </c>
      <c r="I893" s="131">
        <f t="shared" si="123"/>
        <v>166.35455014435689</v>
      </c>
      <c r="J893" s="70">
        <f t="shared" si="124"/>
        <v>367035.68427539006</v>
      </c>
      <c r="K893" s="70">
        <f t="shared" si="125"/>
        <v>577987.24880820012</v>
      </c>
    </row>
    <row r="894" spans="1:11">
      <c r="A894" s="2">
        <v>871</v>
      </c>
      <c r="B894" s="70">
        <f t="shared" si="118"/>
        <v>23628.97613548884</v>
      </c>
      <c r="C894" s="71">
        <v>706</v>
      </c>
      <c r="D894" s="95">
        <f t="shared" si="119"/>
        <v>3.6861520998864923E-2</v>
      </c>
      <c r="E894" s="131">
        <f t="shared" si="120"/>
        <v>46.60631820854428</v>
      </c>
      <c r="F894" s="129">
        <f t="shared" si="121"/>
        <v>8506.4314087759831</v>
      </c>
      <c r="G894" s="132">
        <f t="shared" si="117"/>
        <v>50.142840842289139</v>
      </c>
      <c r="H894" s="131">
        <f t="shared" si="122"/>
        <v>139.28566900635872</v>
      </c>
      <c r="I894" s="131">
        <f t="shared" si="123"/>
        <v>139.28566900635872</v>
      </c>
      <c r="J894" s="70">
        <f t="shared" si="124"/>
        <v>368395.98736336717</v>
      </c>
      <c r="K894" s="70">
        <f t="shared" si="125"/>
        <v>579347.55189617723</v>
      </c>
    </row>
    <row r="895" spans="1:11">
      <c r="A895" s="2">
        <v>872</v>
      </c>
      <c r="B895" s="70">
        <f t="shared" si="118"/>
        <v>23656.104695919938</v>
      </c>
      <c r="C895" s="71">
        <v>708</v>
      </c>
      <c r="D895" s="95">
        <f t="shared" si="119"/>
        <v>7.3723041997729846E-2</v>
      </c>
      <c r="E895" s="131">
        <f t="shared" si="120"/>
        <v>60.164680103137066</v>
      </c>
      <c r="F895" s="129">
        <f t="shared" si="121"/>
        <v>8516.1976905311785</v>
      </c>
      <c r="G895" s="132">
        <f t="shared" si="117"/>
        <v>63.701202736881925</v>
      </c>
      <c r="H895" s="131">
        <f t="shared" si="122"/>
        <v>176.94778538022757</v>
      </c>
      <c r="I895" s="131">
        <f t="shared" si="123"/>
        <v>176.94778538022757</v>
      </c>
      <c r="J895" s="70">
        <f t="shared" si="124"/>
        <v>370124.10929134849</v>
      </c>
      <c r="K895" s="70">
        <f t="shared" si="125"/>
        <v>581075.6738241585</v>
      </c>
    </row>
    <row r="896" spans="1:11">
      <c r="A896" s="2">
        <v>873</v>
      </c>
      <c r="B896" s="70">
        <f t="shared" si="118"/>
        <v>23683.233256351039</v>
      </c>
      <c r="C896" s="71">
        <v>708</v>
      </c>
      <c r="D896" s="95">
        <f t="shared" si="119"/>
        <v>0</v>
      </c>
      <c r="E896" s="131">
        <f t="shared" si="120"/>
        <v>30.082340051568533</v>
      </c>
      <c r="F896" s="129">
        <f t="shared" si="121"/>
        <v>8525.963972286374</v>
      </c>
      <c r="G896" s="132">
        <f t="shared" si="117"/>
        <v>33.618862685313388</v>
      </c>
      <c r="H896" s="131">
        <f t="shared" si="122"/>
        <v>93.385729681426071</v>
      </c>
      <c r="I896" s="131">
        <f t="shared" si="123"/>
        <v>93.385729681426071</v>
      </c>
      <c r="J896" s="70">
        <f t="shared" si="124"/>
        <v>371036.14063933189</v>
      </c>
      <c r="K896" s="70">
        <f t="shared" si="125"/>
        <v>581987.7051721419</v>
      </c>
    </row>
    <row r="897" spans="1:11">
      <c r="A897" s="2">
        <v>874</v>
      </c>
      <c r="B897" s="70">
        <f t="shared" si="118"/>
        <v>23710.361816782141</v>
      </c>
      <c r="C897" s="71">
        <v>709</v>
      </c>
      <c r="D897" s="95">
        <f t="shared" si="119"/>
        <v>3.6861520998864923E-2</v>
      </c>
      <c r="E897" s="131">
        <f t="shared" si="120"/>
        <v>33.471930525216727</v>
      </c>
      <c r="F897" s="129">
        <f t="shared" si="121"/>
        <v>8535.7302540415712</v>
      </c>
      <c r="G897" s="132">
        <f t="shared" si="117"/>
        <v>37.008453158961586</v>
      </c>
      <c r="H897" s="131">
        <f t="shared" si="122"/>
        <v>102.8012587748933</v>
      </c>
      <c r="I897" s="131">
        <f t="shared" si="123"/>
        <v>102.8012587748933</v>
      </c>
      <c r="J897" s="70">
        <f t="shared" si="124"/>
        <v>372040.12669731636</v>
      </c>
      <c r="K897" s="70">
        <f t="shared" si="125"/>
        <v>582991.69123012631</v>
      </c>
    </row>
    <row r="898" spans="1:11">
      <c r="A898" s="2">
        <v>875</v>
      </c>
      <c r="B898" s="70">
        <f t="shared" si="118"/>
        <v>23737.490377213242</v>
      </c>
      <c r="C898" s="71">
        <v>709</v>
      </c>
      <c r="D898" s="95">
        <f t="shared" si="119"/>
        <v>0</v>
      </c>
      <c r="E898" s="131">
        <f t="shared" si="120"/>
        <v>16.735965262608364</v>
      </c>
      <c r="F898" s="129">
        <f t="shared" si="121"/>
        <v>8545.4965357967667</v>
      </c>
      <c r="G898" s="132">
        <f t="shared" si="117"/>
        <v>20.272487896353219</v>
      </c>
      <c r="H898" s="131">
        <f t="shared" si="122"/>
        <v>56.312466378758941</v>
      </c>
      <c r="I898" s="131">
        <f t="shared" si="123"/>
        <v>56.312466378758941</v>
      </c>
      <c r="J898" s="70">
        <f t="shared" si="124"/>
        <v>372590.09011030133</v>
      </c>
      <c r="K898" s="70">
        <f t="shared" si="125"/>
        <v>583541.65464311128</v>
      </c>
    </row>
    <row r="899" spans="1:11">
      <c r="A899" s="2">
        <v>876</v>
      </c>
      <c r="B899" s="70">
        <f t="shared" si="118"/>
        <v>23764.618937644344</v>
      </c>
      <c r="C899" s="71">
        <v>709</v>
      </c>
      <c r="D899" s="95">
        <f t="shared" si="119"/>
        <v>0</v>
      </c>
      <c r="E899" s="131">
        <f t="shared" si="120"/>
        <v>8.3679826313041819</v>
      </c>
      <c r="F899" s="129">
        <f t="shared" si="121"/>
        <v>8555.262817551964</v>
      </c>
      <c r="G899" s="132">
        <f t="shared" si="117"/>
        <v>11.904505265049037</v>
      </c>
      <c r="H899" s="131">
        <f t="shared" si="122"/>
        <v>33.06807018069177</v>
      </c>
      <c r="I899" s="131">
        <f t="shared" si="123"/>
        <v>33.06807018069177</v>
      </c>
      <c r="J899" s="70">
        <f t="shared" si="124"/>
        <v>372913.04220078659</v>
      </c>
      <c r="K899" s="70">
        <f t="shared" si="125"/>
        <v>583864.60673359653</v>
      </c>
    </row>
    <row r="900" spans="1:11">
      <c r="A900" s="2">
        <v>877</v>
      </c>
      <c r="B900" s="70">
        <f t="shared" si="118"/>
        <v>23791.747498075445</v>
      </c>
      <c r="C900" s="71">
        <v>710</v>
      </c>
      <c r="D900" s="95">
        <f t="shared" si="119"/>
        <v>3.6861520998864923E-2</v>
      </c>
      <c r="E900" s="131">
        <f t="shared" si="120"/>
        <v>22.614751815084553</v>
      </c>
      <c r="F900" s="129">
        <f t="shared" si="121"/>
        <v>8565.0290993071612</v>
      </c>
      <c r="G900" s="132">
        <f t="shared" si="117"/>
        <v>26.151274448829408</v>
      </c>
      <c r="H900" s="131">
        <f t="shared" si="122"/>
        <v>72.642429024526137</v>
      </c>
      <c r="I900" s="131">
        <f t="shared" si="123"/>
        <v>72.642429024526137</v>
      </c>
      <c r="J900" s="70">
        <f t="shared" si="124"/>
        <v>373622.48863002198</v>
      </c>
      <c r="K900" s="70">
        <f t="shared" si="125"/>
        <v>584574.05316283193</v>
      </c>
    </row>
    <row r="901" spans="1:11">
      <c r="A901" s="2">
        <v>878</v>
      </c>
      <c r="B901" s="70">
        <f t="shared" si="118"/>
        <v>23818.876058506543</v>
      </c>
      <c r="C901" s="71">
        <v>710</v>
      </c>
      <c r="D901" s="95">
        <f t="shared" si="119"/>
        <v>0</v>
      </c>
      <c r="E901" s="131">
        <f t="shared" si="120"/>
        <v>11.307375907542276</v>
      </c>
      <c r="F901" s="129">
        <f t="shared" si="121"/>
        <v>8574.7953810623549</v>
      </c>
      <c r="G901" s="132">
        <f t="shared" si="117"/>
        <v>14.843898541287132</v>
      </c>
      <c r="H901" s="131">
        <f t="shared" si="122"/>
        <v>41.233051503575368</v>
      </c>
      <c r="I901" s="131">
        <f t="shared" si="123"/>
        <v>41.233051503575368</v>
      </c>
      <c r="J901" s="70">
        <f t="shared" si="124"/>
        <v>374025.18222863245</v>
      </c>
      <c r="K901" s="70">
        <f t="shared" si="125"/>
        <v>584976.74676144239</v>
      </c>
    </row>
    <row r="902" spans="1:11">
      <c r="A902" s="2">
        <v>879</v>
      </c>
      <c r="B902" s="70">
        <f t="shared" si="118"/>
        <v>23846.004618937644</v>
      </c>
      <c r="C902" s="71">
        <v>710</v>
      </c>
      <c r="D902" s="95">
        <f t="shared" si="119"/>
        <v>0</v>
      </c>
      <c r="E902" s="131">
        <f t="shared" si="120"/>
        <v>5.6536879537711382</v>
      </c>
      <c r="F902" s="129">
        <f t="shared" si="121"/>
        <v>8584.5616628175521</v>
      </c>
      <c r="G902" s="132">
        <f t="shared" si="117"/>
        <v>9.1902105875159936</v>
      </c>
      <c r="H902" s="131">
        <f t="shared" si="122"/>
        <v>25.528362743099983</v>
      </c>
      <c r="I902" s="131">
        <f t="shared" si="123"/>
        <v>25.528362743099983</v>
      </c>
      <c r="J902" s="70">
        <f t="shared" si="124"/>
        <v>374274.49941193039</v>
      </c>
      <c r="K902" s="70">
        <f t="shared" si="125"/>
        <v>585226.06394474034</v>
      </c>
    </row>
    <row r="903" spans="1:11">
      <c r="A903" s="2">
        <v>880</v>
      </c>
      <c r="B903" s="70">
        <f t="shared" si="118"/>
        <v>23873.133179368746</v>
      </c>
      <c r="C903" s="71">
        <v>710</v>
      </c>
      <c r="D903" s="95">
        <f t="shared" si="119"/>
        <v>0</v>
      </c>
      <c r="E903" s="131">
        <f t="shared" si="120"/>
        <v>2.8268439768855691</v>
      </c>
      <c r="F903" s="129">
        <f t="shared" si="121"/>
        <v>8594.3279445727494</v>
      </c>
      <c r="G903" s="132">
        <f t="shared" si="117"/>
        <v>6.3633666106304254</v>
      </c>
      <c r="H903" s="131">
        <f t="shared" si="122"/>
        <v>17.67601836286229</v>
      </c>
      <c r="I903" s="131">
        <f t="shared" si="123"/>
        <v>17.67601836286229</v>
      </c>
      <c r="J903" s="70">
        <f t="shared" si="124"/>
        <v>374447.12838757213</v>
      </c>
      <c r="K903" s="70">
        <f t="shared" si="125"/>
        <v>585398.69292038202</v>
      </c>
    </row>
    <row r="904" spans="1:11">
      <c r="A904" s="2">
        <v>881</v>
      </c>
      <c r="B904" s="70">
        <f t="shared" si="118"/>
        <v>23900.261739799847</v>
      </c>
      <c r="C904" s="71">
        <v>709</v>
      </c>
      <c r="D904" s="95">
        <f t="shared" si="119"/>
        <v>-3.6861520998864923E-2</v>
      </c>
      <c r="E904" s="131">
        <f t="shared" si="120"/>
        <v>-17.017338510989678</v>
      </c>
      <c r="F904" s="129">
        <f t="shared" si="121"/>
        <v>8604.0942263279449</v>
      </c>
      <c r="G904" s="132">
        <f t="shared" si="117"/>
        <v>-13.480815877244822</v>
      </c>
      <c r="H904" s="131">
        <f t="shared" si="122"/>
        <v>-37.446710770124504</v>
      </c>
      <c r="I904" s="131">
        <f t="shared" si="123"/>
        <v>0</v>
      </c>
      <c r="J904" s="70">
        <f t="shared" si="124"/>
        <v>374081.41325938574</v>
      </c>
      <c r="K904" s="70">
        <f t="shared" si="125"/>
        <v>585398.69292038202</v>
      </c>
    </row>
    <row r="905" spans="1:11">
      <c r="A905" s="2">
        <v>882</v>
      </c>
      <c r="B905" s="70">
        <f t="shared" si="118"/>
        <v>23927.390300230949</v>
      </c>
      <c r="C905" s="71">
        <v>709</v>
      </c>
      <c r="D905" s="95">
        <f t="shared" si="119"/>
        <v>0</v>
      </c>
      <c r="E905" s="131">
        <f t="shared" si="120"/>
        <v>-8.5086692554948389</v>
      </c>
      <c r="F905" s="129">
        <f t="shared" si="121"/>
        <v>8613.8605080831421</v>
      </c>
      <c r="G905" s="132">
        <f t="shared" si="117"/>
        <v>-4.9721466217499835</v>
      </c>
      <c r="H905" s="131">
        <f t="shared" si="122"/>
        <v>-13.811518393749953</v>
      </c>
      <c r="I905" s="131">
        <f t="shared" si="123"/>
        <v>0</v>
      </c>
      <c r="J905" s="70">
        <f t="shared" si="124"/>
        <v>373946.52607928531</v>
      </c>
      <c r="K905" s="70">
        <f t="shared" si="125"/>
        <v>585398.69292038202</v>
      </c>
    </row>
    <row r="906" spans="1:11">
      <c r="A906" s="2">
        <v>883</v>
      </c>
      <c r="B906" s="70">
        <f t="shared" si="118"/>
        <v>23954.518860662047</v>
      </c>
      <c r="C906" s="71">
        <v>708</v>
      </c>
      <c r="D906" s="95">
        <f t="shared" si="119"/>
        <v>-3.6861520998864923E-2</v>
      </c>
      <c r="E906" s="131">
        <f t="shared" si="120"/>
        <v>-22.685095127179881</v>
      </c>
      <c r="F906" s="129">
        <f t="shared" si="121"/>
        <v>8623.6267898383376</v>
      </c>
      <c r="G906" s="132">
        <f t="shared" si="117"/>
        <v>-19.148572493435026</v>
      </c>
      <c r="H906" s="131">
        <f t="shared" si="122"/>
        <v>-53.190479148430626</v>
      </c>
      <c r="I906" s="131">
        <f t="shared" si="123"/>
        <v>0</v>
      </c>
      <c r="J906" s="70">
        <f t="shared" si="124"/>
        <v>373427.05287322786</v>
      </c>
      <c r="K906" s="70">
        <f t="shared" si="125"/>
        <v>585398.69292038202</v>
      </c>
    </row>
    <row r="907" spans="1:11">
      <c r="A907" s="2">
        <v>884</v>
      </c>
      <c r="B907" s="70">
        <f t="shared" si="118"/>
        <v>23981.647421093148</v>
      </c>
      <c r="C907" s="71">
        <v>709</v>
      </c>
      <c r="D907" s="95">
        <f t="shared" si="119"/>
        <v>3.6861520998864923E-2</v>
      </c>
      <c r="E907" s="131">
        <f t="shared" si="120"/>
        <v>7.0882129358425221</v>
      </c>
      <c r="F907" s="129">
        <f t="shared" si="121"/>
        <v>8633.393071593533</v>
      </c>
      <c r="G907" s="132">
        <f t="shared" si="117"/>
        <v>10.624735569587378</v>
      </c>
      <c r="H907" s="131">
        <f t="shared" si="122"/>
        <v>29.513154359964936</v>
      </c>
      <c r="I907" s="131">
        <f t="shared" si="123"/>
        <v>29.513154359964936</v>
      </c>
      <c r="J907" s="70">
        <f t="shared" si="124"/>
        <v>373715.28665419191</v>
      </c>
      <c r="K907" s="70">
        <f t="shared" si="125"/>
        <v>585686.92670134606</v>
      </c>
    </row>
    <row r="908" spans="1:11">
      <c r="A908" s="2">
        <v>885</v>
      </c>
      <c r="B908" s="70">
        <f t="shared" si="118"/>
        <v>24008.77598152425</v>
      </c>
      <c r="C908" s="71">
        <v>709</v>
      </c>
      <c r="D908" s="95">
        <f t="shared" si="119"/>
        <v>0</v>
      </c>
      <c r="E908" s="131">
        <f t="shared" si="120"/>
        <v>3.544106467921261</v>
      </c>
      <c r="F908" s="129">
        <f t="shared" si="121"/>
        <v>8643.1593533487303</v>
      </c>
      <c r="G908" s="132">
        <f t="shared" si="117"/>
        <v>7.0806291016661174</v>
      </c>
      <c r="H908" s="131">
        <f t="shared" si="122"/>
        <v>19.668414171294771</v>
      </c>
      <c r="I908" s="131">
        <f t="shared" si="123"/>
        <v>19.668414171294771</v>
      </c>
      <c r="J908" s="70">
        <f t="shared" si="124"/>
        <v>373907.37392866664</v>
      </c>
      <c r="K908" s="70">
        <f t="shared" si="125"/>
        <v>585879.01397582085</v>
      </c>
    </row>
    <row r="909" spans="1:11">
      <c r="A909" s="2">
        <v>886</v>
      </c>
      <c r="B909" s="70">
        <f t="shared" si="118"/>
        <v>24035.904541955351</v>
      </c>
      <c r="C909" s="71">
        <v>709</v>
      </c>
      <c r="D909" s="95">
        <f t="shared" si="119"/>
        <v>0</v>
      </c>
      <c r="E909" s="131">
        <f t="shared" si="120"/>
        <v>1.7720532339606305</v>
      </c>
      <c r="F909" s="129">
        <f t="shared" si="121"/>
        <v>8652.9256351039276</v>
      </c>
      <c r="G909" s="132">
        <f t="shared" si="117"/>
        <v>5.3085758677054864</v>
      </c>
      <c r="H909" s="131">
        <f t="shared" si="122"/>
        <v>14.746044076959684</v>
      </c>
      <c r="I909" s="131">
        <f t="shared" si="123"/>
        <v>14.746044076959684</v>
      </c>
      <c r="J909" s="70">
        <f t="shared" si="124"/>
        <v>374051.38794989674</v>
      </c>
      <c r="K909" s="70">
        <f t="shared" si="125"/>
        <v>586023.02799705102</v>
      </c>
    </row>
    <row r="910" spans="1:11">
      <c r="A910" s="2">
        <v>887</v>
      </c>
      <c r="B910" s="70">
        <f t="shared" si="118"/>
        <v>24063.033102386453</v>
      </c>
      <c r="C910" s="71">
        <v>709</v>
      </c>
      <c r="D910" s="95">
        <f t="shared" si="119"/>
        <v>0</v>
      </c>
      <c r="E910" s="131">
        <f t="shared" si="120"/>
        <v>0.88602661698031526</v>
      </c>
      <c r="F910" s="129">
        <f t="shared" si="121"/>
        <v>8662.691916859123</v>
      </c>
      <c r="G910" s="132">
        <f t="shared" si="117"/>
        <v>4.4225492507251714</v>
      </c>
      <c r="H910" s="131">
        <f t="shared" si="122"/>
        <v>12.284859029792143</v>
      </c>
      <c r="I910" s="131">
        <f t="shared" si="123"/>
        <v>12.284859029792143</v>
      </c>
      <c r="J910" s="70">
        <f t="shared" si="124"/>
        <v>374171.36534450453</v>
      </c>
      <c r="K910" s="70">
        <f t="shared" si="125"/>
        <v>586143.00539165887</v>
      </c>
    </row>
    <row r="911" spans="1:11">
      <c r="A911" s="2">
        <v>888</v>
      </c>
      <c r="B911" s="70">
        <f t="shared" si="118"/>
        <v>24090.161662817554</v>
      </c>
      <c r="C911" s="71">
        <v>709</v>
      </c>
      <c r="D911" s="95">
        <f t="shared" si="119"/>
        <v>0</v>
      </c>
      <c r="E911" s="131">
        <f t="shared" si="120"/>
        <v>0.44301330849015763</v>
      </c>
      <c r="F911" s="129">
        <f t="shared" si="121"/>
        <v>8672.4581986143203</v>
      </c>
      <c r="G911" s="132">
        <f t="shared" si="117"/>
        <v>3.9795359422350134</v>
      </c>
      <c r="H911" s="131">
        <f t="shared" si="122"/>
        <v>11.05426650620837</v>
      </c>
      <c r="I911" s="131">
        <f t="shared" si="123"/>
        <v>11.05426650620837</v>
      </c>
      <c r="J911" s="70">
        <f t="shared" si="124"/>
        <v>374279.32442580117</v>
      </c>
      <c r="K911" s="70">
        <f t="shared" si="125"/>
        <v>586250.96447295556</v>
      </c>
    </row>
    <row r="912" spans="1:11">
      <c r="A912" s="2">
        <v>889</v>
      </c>
      <c r="B912" s="70">
        <f t="shared" si="118"/>
        <v>24117.290223248652</v>
      </c>
      <c r="C912" s="71">
        <v>709</v>
      </c>
      <c r="D912" s="95">
        <f t="shared" si="119"/>
        <v>0</v>
      </c>
      <c r="E912" s="131">
        <f t="shared" si="120"/>
        <v>0.22150665424507882</v>
      </c>
      <c r="F912" s="129">
        <f t="shared" si="121"/>
        <v>8682.2244803695157</v>
      </c>
      <c r="G912" s="132">
        <f t="shared" si="117"/>
        <v>3.7580292879899346</v>
      </c>
      <c r="H912" s="131">
        <f t="shared" si="122"/>
        <v>10.438970244416485</v>
      </c>
      <c r="I912" s="131">
        <f t="shared" si="123"/>
        <v>10.438970244416485</v>
      </c>
      <c r="J912" s="70">
        <f t="shared" si="124"/>
        <v>374381.27435044223</v>
      </c>
      <c r="K912" s="70">
        <f t="shared" si="125"/>
        <v>586352.91439759661</v>
      </c>
    </row>
    <row r="913" spans="1:11">
      <c r="A913" s="2">
        <v>890</v>
      </c>
      <c r="B913" s="70">
        <f t="shared" si="118"/>
        <v>24144.418783679754</v>
      </c>
      <c r="C913" s="71">
        <v>709</v>
      </c>
      <c r="D913" s="95">
        <f t="shared" si="119"/>
        <v>0</v>
      </c>
      <c r="E913" s="131">
        <f t="shared" si="120"/>
        <v>0.11075332712253941</v>
      </c>
      <c r="F913" s="129">
        <f t="shared" si="121"/>
        <v>8691.9907621247112</v>
      </c>
      <c r="G913" s="132">
        <f t="shared" si="117"/>
        <v>3.6472759608673955</v>
      </c>
      <c r="H913" s="131">
        <f t="shared" si="122"/>
        <v>10.131322113520543</v>
      </c>
      <c r="I913" s="131">
        <f t="shared" si="123"/>
        <v>10.131322113520543</v>
      </c>
      <c r="J913" s="70">
        <f t="shared" si="124"/>
        <v>374480.21969675552</v>
      </c>
      <c r="K913" s="70">
        <f t="shared" si="125"/>
        <v>586451.85974390991</v>
      </c>
    </row>
    <row r="914" spans="1:11">
      <c r="A914" s="2">
        <v>891</v>
      </c>
      <c r="B914" s="70">
        <f t="shared" si="118"/>
        <v>24171.547344110855</v>
      </c>
      <c r="C914" s="71">
        <v>708</v>
      </c>
      <c r="D914" s="95">
        <f t="shared" si="119"/>
        <v>-3.6861520998864923E-2</v>
      </c>
      <c r="E914" s="131">
        <f t="shared" si="120"/>
        <v>-18.375383835871194</v>
      </c>
      <c r="F914" s="129">
        <f t="shared" si="121"/>
        <v>8701.7570438799085</v>
      </c>
      <c r="G914" s="132">
        <f t="shared" si="117"/>
        <v>-14.838861202126338</v>
      </c>
      <c r="H914" s="131">
        <f t="shared" si="122"/>
        <v>-41.219058894795381</v>
      </c>
      <c r="I914" s="131">
        <f t="shared" si="123"/>
        <v>0</v>
      </c>
      <c r="J914" s="70">
        <f t="shared" si="124"/>
        <v>374077.66275390494</v>
      </c>
      <c r="K914" s="70">
        <f t="shared" si="125"/>
        <v>586451.85974390991</v>
      </c>
    </row>
    <row r="915" spans="1:11">
      <c r="A915" s="2">
        <v>892</v>
      </c>
      <c r="B915" s="70">
        <f t="shared" si="118"/>
        <v>24198.675904541957</v>
      </c>
      <c r="C915" s="71">
        <v>708</v>
      </c>
      <c r="D915" s="95">
        <f t="shared" si="119"/>
        <v>0</v>
      </c>
      <c r="E915" s="131">
        <f t="shared" si="120"/>
        <v>-9.1876919179355969</v>
      </c>
      <c r="F915" s="129">
        <f t="shared" si="121"/>
        <v>8711.5233256351039</v>
      </c>
      <c r="G915" s="132">
        <f t="shared" si="117"/>
        <v>-5.6511692841907415</v>
      </c>
      <c r="H915" s="131">
        <f t="shared" si="122"/>
        <v>-15.697692456085392</v>
      </c>
      <c r="I915" s="131">
        <f t="shared" si="123"/>
        <v>0</v>
      </c>
      <c r="J915" s="70">
        <f t="shared" si="124"/>
        <v>373924.35466647241</v>
      </c>
      <c r="K915" s="70">
        <f t="shared" si="125"/>
        <v>586451.85974390991</v>
      </c>
    </row>
    <row r="916" spans="1:11">
      <c r="A916" s="2">
        <v>893</v>
      </c>
      <c r="B916" s="70">
        <f t="shared" si="118"/>
        <v>24225.804464973058</v>
      </c>
      <c r="C916" s="71">
        <v>707</v>
      </c>
      <c r="D916" s="95">
        <f t="shared" si="119"/>
        <v>-3.6861520998864923E-2</v>
      </c>
      <c r="E916" s="131">
        <f t="shared" si="120"/>
        <v>-23.02460645840026</v>
      </c>
      <c r="F916" s="129">
        <f t="shared" si="121"/>
        <v>8721.2896073903012</v>
      </c>
      <c r="G916" s="132">
        <f t="shared" si="117"/>
        <v>-19.488083824655405</v>
      </c>
      <c r="H916" s="131">
        <f t="shared" si="122"/>
        <v>-54.133566179598347</v>
      </c>
      <c r="I916" s="131">
        <f t="shared" si="123"/>
        <v>0</v>
      </c>
      <c r="J916" s="70">
        <f t="shared" si="124"/>
        <v>373395.67100674892</v>
      </c>
      <c r="K916" s="70">
        <f t="shared" si="125"/>
        <v>586451.85974390991</v>
      </c>
    </row>
    <row r="917" spans="1:11">
      <c r="A917" s="2">
        <v>894</v>
      </c>
      <c r="B917" s="70">
        <f t="shared" si="118"/>
        <v>24252.933025404156</v>
      </c>
      <c r="C917" s="71">
        <v>706</v>
      </c>
      <c r="D917" s="95">
        <f t="shared" si="119"/>
        <v>-3.6861520998864923E-2</v>
      </c>
      <c r="E917" s="131">
        <f t="shared" si="120"/>
        <v>-29.943063728632595</v>
      </c>
      <c r="F917" s="129">
        <f t="shared" si="121"/>
        <v>8731.0558891454966</v>
      </c>
      <c r="G917" s="132">
        <f t="shared" si="117"/>
        <v>-26.406541094887739</v>
      </c>
      <c r="H917" s="131">
        <f t="shared" si="122"/>
        <v>-73.351503041354832</v>
      </c>
      <c r="I917" s="131">
        <f t="shared" si="123"/>
        <v>0</v>
      </c>
      <c r="J917" s="70">
        <f t="shared" si="124"/>
        <v>372679.29956087988</v>
      </c>
      <c r="K917" s="70">
        <f t="shared" si="125"/>
        <v>586451.85974390991</v>
      </c>
    </row>
    <row r="918" spans="1:11">
      <c r="A918" s="2">
        <v>895</v>
      </c>
      <c r="B918" s="70">
        <f t="shared" si="118"/>
        <v>24280.061585835258</v>
      </c>
      <c r="C918" s="71">
        <v>707</v>
      </c>
      <c r="D918" s="95">
        <f t="shared" si="119"/>
        <v>3.6861520998864923E-2</v>
      </c>
      <c r="E918" s="131">
        <f t="shared" si="120"/>
        <v>3.4592286351161654</v>
      </c>
      <c r="F918" s="129">
        <f t="shared" si="121"/>
        <v>8740.8221709006939</v>
      </c>
      <c r="G918" s="132">
        <f t="shared" si="117"/>
        <v>6.9957512688610208</v>
      </c>
      <c r="H918" s="131">
        <f t="shared" si="122"/>
        <v>19.432642413502833</v>
      </c>
      <c r="I918" s="131">
        <f t="shared" si="123"/>
        <v>19.432642413502833</v>
      </c>
      <c r="J918" s="70">
        <f t="shared" si="124"/>
        <v>372869.0842219381</v>
      </c>
      <c r="K918" s="70">
        <f t="shared" si="125"/>
        <v>586641.64440496813</v>
      </c>
    </row>
    <row r="919" spans="1:11">
      <c r="A919" s="2">
        <v>896</v>
      </c>
      <c r="B919" s="70">
        <f t="shared" si="118"/>
        <v>24307.190146266359</v>
      </c>
      <c r="C919" s="71">
        <v>706</v>
      </c>
      <c r="D919" s="95">
        <f t="shared" si="119"/>
        <v>-3.6861520998864923E-2</v>
      </c>
      <c r="E919" s="131">
        <f t="shared" si="120"/>
        <v>-16.701146181874378</v>
      </c>
      <c r="F919" s="129">
        <f t="shared" si="121"/>
        <v>8750.5884526558893</v>
      </c>
      <c r="G919" s="132">
        <f t="shared" ref="G919:G982" si="126">E919+$I$14</f>
        <v>-13.164623548129523</v>
      </c>
      <c r="H919" s="131">
        <f t="shared" si="122"/>
        <v>-36.568398744804227</v>
      </c>
      <c r="I919" s="131">
        <f t="shared" si="123"/>
        <v>0</v>
      </c>
      <c r="J919" s="70">
        <f t="shared" si="124"/>
        <v>372511.94693645998</v>
      </c>
      <c r="K919" s="70">
        <f t="shared" si="125"/>
        <v>586641.64440496813</v>
      </c>
    </row>
    <row r="920" spans="1:11">
      <c r="A920" s="2">
        <v>897</v>
      </c>
      <c r="B920" s="70">
        <f t="shared" ref="B920:B983" si="127">A920*$D$3</f>
        <v>24334.318706697461</v>
      </c>
      <c r="C920" s="71">
        <v>706</v>
      </c>
      <c r="D920" s="95">
        <f t="shared" ref="D920:D983" si="128">(C920-C919)/$D$3</f>
        <v>0</v>
      </c>
      <c r="E920" s="131">
        <f t="shared" ref="E920:E983" si="129">($M$3*$M$2*D920+E919)/2</f>
        <v>-8.3505730909371891</v>
      </c>
      <c r="F920" s="129">
        <f t="shared" ref="F920:F983" si="130">B920/$D$13</f>
        <v>8760.3547344110866</v>
      </c>
      <c r="G920" s="132">
        <f t="shared" si="126"/>
        <v>-4.8140504571923337</v>
      </c>
      <c r="H920" s="131">
        <f t="shared" ref="H920:H983" si="131">G920*$D$13</f>
        <v>-13.372362381089815</v>
      </c>
      <c r="I920" s="131">
        <f t="shared" ref="I920:I983" si="132">IF(H920&gt;0,H920,0)</f>
        <v>0</v>
      </c>
      <c r="J920" s="70">
        <f t="shared" ref="J920:J983" si="133">H920*$D$14+J919</f>
        <v>372381.34867771366</v>
      </c>
      <c r="K920" s="70">
        <f t="shared" ref="K920:K983" si="134">I920*$D$14+K919</f>
        <v>586641.64440496813</v>
      </c>
    </row>
    <row r="921" spans="1:11">
      <c r="A921" s="2">
        <v>898</v>
      </c>
      <c r="B921" s="70">
        <f t="shared" si="127"/>
        <v>24361.447267128562</v>
      </c>
      <c r="C921" s="71">
        <v>705</v>
      </c>
      <c r="D921" s="95">
        <f t="shared" si="128"/>
        <v>-3.6861520998864923E-2</v>
      </c>
      <c r="E921" s="131">
        <f t="shared" si="129"/>
        <v>-22.606047044901057</v>
      </c>
      <c r="F921" s="129">
        <f t="shared" si="130"/>
        <v>8770.1210161662821</v>
      </c>
      <c r="G921" s="132">
        <f t="shared" si="126"/>
        <v>-19.069524411156202</v>
      </c>
      <c r="H921" s="131">
        <f t="shared" si="131"/>
        <v>-52.970901142100558</v>
      </c>
      <c r="I921" s="131">
        <f t="shared" si="132"/>
        <v>0</v>
      </c>
      <c r="J921" s="70">
        <f t="shared" si="133"/>
        <v>371864.01993233326</v>
      </c>
      <c r="K921" s="70">
        <f t="shared" si="134"/>
        <v>586641.64440496813</v>
      </c>
    </row>
    <row r="922" spans="1:11">
      <c r="A922" s="2">
        <v>899</v>
      </c>
      <c r="B922" s="70">
        <f t="shared" si="127"/>
        <v>24388.575827559664</v>
      </c>
      <c r="C922" s="71">
        <v>705</v>
      </c>
      <c r="D922" s="95">
        <f t="shared" si="128"/>
        <v>0</v>
      </c>
      <c r="E922" s="131">
        <f t="shared" si="129"/>
        <v>-11.303023522450529</v>
      </c>
      <c r="F922" s="129">
        <f t="shared" si="130"/>
        <v>8779.8872979214793</v>
      </c>
      <c r="G922" s="132">
        <f t="shared" si="126"/>
        <v>-7.7665008887056732</v>
      </c>
      <c r="H922" s="131">
        <f t="shared" si="131"/>
        <v>-21.57361357973798</v>
      </c>
      <c r="I922" s="131">
        <f t="shared" si="132"/>
        <v>0</v>
      </c>
      <c r="J922" s="70">
        <f t="shared" si="133"/>
        <v>371653.32594363583</v>
      </c>
      <c r="K922" s="70">
        <f t="shared" si="134"/>
        <v>586641.64440496813</v>
      </c>
    </row>
    <row r="923" spans="1:11">
      <c r="A923" s="2">
        <v>900</v>
      </c>
      <c r="B923" s="70">
        <f t="shared" si="127"/>
        <v>24415.704387990761</v>
      </c>
      <c r="C923" s="71">
        <v>705</v>
      </c>
      <c r="D923" s="95">
        <f t="shared" si="128"/>
        <v>0</v>
      </c>
      <c r="E923" s="131">
        <f t="shared" si="129"/>
        <v>-5.6515117612252643</v>
      </c>
      <c r="F923" s="129">
        <f t="shared" si="130"/>
        <v>8789.6535796766748</v>
      </c>
      <c r="G923" s="132">
        <f t="shared" si="126"/>
        <v>-2.1149891274804085</v>
      </c>
      <c r="H923" s="131">
        <f t="shared" si="131"/>
        <v>-5.8749697985566902</v>
      </c>
      <c r="I923" s="131">
        <f t="shared" si="132"/>
        <v>0</v>
      </c>
      <c r="J923" s="70">
        <f t="shared" si="133"/>
        <v>371595.94933327986</v>
      </c>
      <c r="K923" s="70">
        <f t="shared" si="134"/>
        <v>586641.64440496813</v>
      </c>
    </row>
    <row r="924" spans="1:11">
      <c r="A924" s="2">
        <v>901</v>
      </c>
      <c r="B924" s="70">
        <f t="shared" si="127"/>
        <v>24442.832948421863</v>
      </c>
      <c r="C924" s="71">
        <v>705</v>
      </c>
      <c r="D924" s="95">
        <f t="shared" si="128"/>
        <v>0</v>
      </c>
      <c r="E924" s="131">
        <f t="shared" si="129"/>
        <v>-2.8257558806126322</v>
      </c>
      <c r="F924" s="129">
        <f t="shared" si="130"/>
        <v>8799.4198614318702</v>
      </c>
      <c r="G924" s="132">
        <f t="shared" si="126"/>
        <v>0.71076675313222371</v>
      </c>
      <c r="H924" s="131">
        <f t="shared" si="131"/>
        <v>1.9743520920339546</v>
      </c>
      <c r="I924" s="131">
        <f t="shared" si="132"/>
        <v>1.9743520920339546</v>
      </c>
      <c r="J924" s="70">
        <f t="shared" si="133"/>
        <v>371615.23141209461</v>
      </c>
      <c r="K924" s="70">
        <f t="shared" si="134"/>
        <v>586660.92648378294</v>
      </c>
    </row>
    <row r="925" spans="1:11">
      <c r="A925" s="2">
        <v>902</v>
      </c>
      <c r="B925" s="70">
        <f t="shared" si="127"/>
        <v>24469.961508852964</v>
      </c>
      <c r="C925" s="71">
        <v>704</v>
      </c>
      <c r="D925" s="95">
        <f t="shared" si="128"/>
        <v>-3.6861520998864923E-2</v>
      </c>
      <c r="E925" s="131">
        <f t="shared" si="129"/>
        <v>-19.843638439738779</v>
      </c>
      <c r="F925" s="129">
        <f t="shared" si="130"/>
        <v>8809.1861431870675</v>
      </c>
      <c r="G925" s="132">
        <f t="shared" si="126"/>
        <v>-16.307115805993924</v>
      </c>
      <c r="H925" s="131">
        <f t="shared" si="131"/>
        <v>-45.297543905538674</v>
      </c>
      <c r="I925" s="131">
        <f t="shared" si="132"/>
        <v>0</v>
      </c>
      <c r="J925" s="70">
        <f t="shared" si="133"/>
        <v>371172.84283549472</v>
      </c>
      <c r="K925" s="70">
        <f t="shared" si="134"/>
        <v>586660.92648378294</v>
      </c>
    </row>
    <row r="926" spans="1:11">
      <c r="A926" s="2">
        <v>903</v>
      </c>
      <c r="B926" s="70">
        <f t="shared" si="127"/>
        <v>24497.090069284066</v>
      </c>
      <c r="C926" s="71">
        <v>704</v>
      </c>
      <c r="D926" s="95">
        <f t="shared" si="128"/>
        <v>0</v>
      </c>
      <c r="E926" s="131">
        <f t="shared" si="129"/>
        <v>-9.9218192198693895</v>
      </c>
      <c r="F926" s="129">
        <f t="shared" si="130"/>
        <v>8818.9524249422648</v>
      </c>
      <c r="G926" s="132">
        <f t="shared" si="126"/>
        <v>-6.3852965861245341</v>
      </c>
      <c r="H926" s="131">
        <f t="shared" si="131"/>
        <v>-17.736934961457038</v>
      </c>
      <c r="I926" s="131">
        <f t="shared" si="132"/>
        <v>0</v>
      </c>
      <c r="J926" s="70">
        <f t="shared" si="133"/>
        <v>370999.61893118755</v>
      </c>
      <c r="K926" s="70">
        <f t="shared" si="134"/>
        <v>586660.92648378294</v>
      </c>
    </row>
    <row r="927" spans="1:11">
      <c r="A927" s="2">
        <v>904</v>
      </c>
      <c r="B927" s="70">
        <f t="shared" si="127"/>
        <v>24524.218629715167</v>
      </c>
      <c r="C927" s="71">
        <v>704</v>
      </c>
      <c r="D927" s="95">
        <f t="shared" si="128"/>
        <v>0</v>
      </c>
      <c r="E927" s="131">
        <f t="shared" si="129"/>
        <v>-4.9609096099346948</v>
      </c>
      <c r="F927" s="129">
        <f t="shared" si="130"/>
        <v>8828.7187066974602</v>
      </c>
      <c r="G927" s="132">
        <f t="shared" si="126"/>
        <v>-1.4243869761898389</v>
      </c>
      <c r="H927" s="131">
        <f t="shared" si="131"/>
        <v>-3.9566304894162192</v>
      </c>
      <c r="I927" s="131">
        <f t="shared" si="132"/>
        <v>0</v>
      </c>
      <c r="J927" s="70">
        <f t="shared" si="133"/>
        <v>370960.9773630267</v>
      </c>
      <c r="K927" s="70">
        <f t="shared" si="134"/>
        <v>586660.92648378294</v>
      </c>
    </row>
    <row r="928" spans="1:11">
      <c r="A928" s="2">
        <v>905</v>
      </c>
      <c r="B928" s="70">
        <f t="shared" si="127"/>
        <v>24551.347190146265</v>
      </c>
      <c r="C928" s="71">
        <v>704</v>
      </c>
      <c r="D928" s="95">
        <f t="shared" si="128"/>
        <v>0</v>
      </c>
      <c r="E928" s="131">
        <f t="shared" si="129"/>
        <v>-2.4804548049673474</v>
      </c>
      <c r="F928" s="129">
        <f t="shared" si="130"/>
        <v>8838.4849884526557</v>
      </c>
      <c r="G928" s="132">
        <f t="shared" si="126"/>
        <v>1.0560678287775085</v>
      </c>
      <c r="H928" s="131">
        <f t="shared" si="131"/>
        <v>2.9335217466041903</v>
      </c>
      <c r="I928" s="131">
        <f t="shared" si="132"/>
        <v>2.9335217466041903</v>
      </c>
      <c r="J928" s="70">
        <f t="shared" si="133"/>
        <v>370989.62696293904</v>
      </c>
      <c r="K928" s="70">
        <f t="shared" si="134"/>
        <v>586689.57608369528</v>
      </c>
    </row>
    <row r="929" spans="1:11">
      <c r="A929" s="2">
        <v>906</v>
      </c>
      <c r="B929" s="70">
        <f t="shared" si="127"/>
        <v>24578.475750577367</v>
      </c>
      <c r="C929" s="71">
        <v>705</v>
      </c>
      <c r="D929" s="95">
        <f t="shared" si="128"/>
        <v>3.6861520998864923E-2</v>
      </c>
      <c r="E929" s="131">
        <f t="shared" si="129"/>
        <v>17.190533096948791</v>
      </c>
      <c r="F929" s="129">
        <f t="shared" si="130"/>
        <v>8848.2512702078529</v>
      </c>
      <c r="G929" s="132">
        <f t="shared" si="126"/>
        <v>20.727055730693646</v>
      </c>
      <c r="H929" s="131">
        <f t="shared" si="131"/>
        <v>57.575154807482349</v>
      </c>
      <c r="I929" s="131">
        <f t="shared" si="132"/>
        <v>57.575154807482349</v>
      </c>
      <c r="J929" s="70">
        <f t="shared" si="133"/>
        <v>371551.92214688798</v>
      </c>
      <c r="K929" s="70">
        <f t="shared" si="134"/>
        <v>587251.87126764422</v>
      </c>
    </row>
    <row r="930" spans="1:11">
      <c r="A930" s="2">
        <v>907</v>
      </c>
      <c r="B930" s="70">
        <f t="shared" si="127"/>
        <v>24605.604311008468</v>
      </c>
      <c r="C930" s="71">
        <v>705</v>
      </c>
      <c r="D930" s="95">
        <f t="shared" si="128"/>
        <v>0</v>
      </c>
      <c r="E930" s="131">
        <f t="shared" si="129"/>
        <v>8.5952665484743953</v>
      </c>
      <c r="F930" s="129">
        <f t="shared" si="130"/>
        <v>8858.0175519630484</v>
      </c>
      <c r="G930" s="132">
        <f t="shared" si="126"/>
        <v>12.131789182219251</v>
      </c>
      <c r="H930" s="131">
        <f t="shared" si="131"/>
        <v>33.699414395053473</v>
      </c>
      <c r="I930" s="131">
        <f t="shared" si="132"/>
        <v>33.699414395053473</v>
      </c>
      <c r="J930" s="70">
        <f t="shared" si="133"/>
        <v>371881.04012285522</v>
      </c>
      <c r="K930" s="70">
        <f t="shared" si="134"/>
        <v>587580.98924361146</v>
      </c>
    </row>
    <row r="931" spans="1:11">
      <c r="A931" s="2">
        <v>908</v>
      </c>
      <c r="B931" s="70">
        <f t="shared" si="127"/>
        <v>24632.73287143957</v>
      </c>
      <c r="C931" s="71">
        <v>705</v>
      </c>
      <c r="D931" s="95">
        <f t="shared" si="128"/>
        <v>0</v>
      </c>
      <c r="E931" s="131">
        <f t="shared" si="129"/>
        <v>4.2976332742371977</v>
      </c>
      <c r="F931" s="129">
        <f t="shared" si="130"/>
        <v>8867.7838337182457</v>
      </c>
      <c r="G931" s="132">
        <f t="shared" si="126"/>
        <v>7.8341559079820531</v>
      </c>
      <c r="H931" s="131">
        <f t="shared" si="131"/>
        <v>21.761544188839036</v>
      </c>
      <c r="I931" s="131">
        <f t="shared" si="132"/>
        <v>21.761544188839036</v>
      </c>
      <c r="J931" s="70">
        <f t="shared" si="133"/>
        <v>372093.56949483155</v>
      </c>
      <c r="K931" s="70">
        <f t="shared" si="134"/>
        <v>587793.51861558785</v>
      </c>
    </row>
    <row r="932" spans="1:11">
      <c r="A932" s="2">
        <v>909</v>
      </c>
      <c r="B932" s="70">
        <f t="shared" si="127"/>
        <v>24659.861431870671</v>
      </c>
      <c r="C932" s="71">
        <v>705</v>
      </c>
      <c r="D932" s="95">
        <f t="shared" si="128"/>
        <v>0</v>
      </c>
      <c r="E932" s="131">
        <f t="shared" si="129"/>
        <v>2.1488166371185988</v>
      </c>
      <c r="F932" s="129">
        <f t="shared" si="130"/>
        <v>8877.5501154734411</v>
      </c>
      <c r="G932" s="132">
        <f t="shared" si="126"/>
        <v>5.6853392708634551</v>
      </c>
      <c r="H932" s="131">
        <f t="shared" si="131"/>
        <v>15.792609085731819</v>
      </c>
      <c r="I932" s="131">
        <f t="shared" si="132"/>
        <v>15.792609085731819</v>
      </c>
      <c r="J932" s="70">
        <f t="shared" si="133"/>
        <v>372247.80456481245</v>
      </c>
      <c r="K932" s="70">
        <f t="shared" si="134"/>
        <v>587947.75368556881</v>
      </c>
    </row>
    <row r="933" spans="1:11">
      <c r="A933" s="2">
        <v>910</v>
      </c>
      <c r="B933" s="70">
        <f t="shared" si="127"/>
        <v>24686.989992301773</v>
      </c>
      <c r="C933" s="71">
        <v>706</v>
      </c>
      <c r="D933" s="95">
        <f t="shared" si="128"/>
        <v>3.6861520998864923E-2</v>
      </c>
      <c r="E933" s="131">
        <f t="shared" si="129"/>
        <v>19.505168817991763</v>
      </c>
      <c r="F933" s="129">
        <f t="shared" si="130"/>
        <v>8887.3163972286384</v>
      </c>
      <c r="G933" s="132">
        <f t="shared" si="126"/>
        <v>23.041691451736618</v>
      </c>
      <c r="H933" s="131">
        <f t="shared" si="131"/>
        <v>64.004698477046162</v>
      </c>
      <c r="I933" s="131">
        <f t="shared" si="132"/>
        <v>64.004698477046162</v>
      </c>
      <c r="J933" s="70">
        <f t="shared" si="133"/>
        <v>372872.89248379564</v>
      </c>
      <c r="K933" s="70">
        <f t="shared" si="134"/>
        <v>588572.841604552</v>
      </c>
    </row>
    <row r="934" spans="1:11">
      <c r="A934" s="2">
        <v>911</v>
      </c>
      <c r="B934" s="70">
        <f t="shared" si="127"/>
        <v>24714.118552732871</v>
      </c>
      <c r="C934" s="71">
        <v>706</v>
      </c>
      <c r="D934" s="95">
        <f t="shared" si="128"/>
        <v>0</v>
      </c>
      <c r="E934" s="131">
        <f t="shared" si="129"/>
        <v>9.7525844089958813</v>
      </c>
      <c r="F934" s="129">
        <f t="shared" si="130"/>
        <v>8897.0826789838338</v>
      </c>
      <c r="G934" s="132">
        <f t="shared" si="126"/>
        <v>13.289107042740737</v>
      </c>
      <c r="H934" s="131">
        <f t="shared" si="131"/>
        <v>36.91418622983538</v>
      </c>
      <c r="I934" s="131">
        <f t="shared" si="132"/>
        <v>36.91418622983538</v>
      </c>
      <c r="J934" s="70">
        <f t="shared" si="133"/>
        <v>373233.40682728001</v>
      </c>
      <c r="K934" s="70">
        <f t="shared" si="134"/>
        <v>588933.3559480363</v>
      </c>
    </row>
    <row r="935" spans="1:11">
      <c r="A935" s="2">
        <v>912</v>
      </c>
      <c r="B935" s="70">
        <f t="shared" si="127"/>
        <v>24741.247113163972</v>
      </c>
      <c r="C935" s="71">
        <v>707</v>
      </c>
      <c r="D935" s="95">
        <f t="shared" si="128"/>
        <v>3.6861520998864923E-2</v>
      </c>
      <c r="E935" s="131">
        <f t="shared" si="129"/>
        <v>23.307052703930403</v>
      </c>
      <c r="F935" s="129">
        <f t="shared" si="130"/>
        <v>8906.8489607390311</v>
      </c>
      <c r="G935" s="132">
        <f t="shared" si="126"/>
        <v>26.843575337675258</v>
      </c>
      <c r="H935" s="131">
        <f t="shared" si="131"/>
        <v>74.565487049097939</v>
      </c>
      <c r="I935" s="131">
        <f t="shared" si="132"/>
        <v>74.565487049097939</v>
      </c>
      <c r="J935" s="70">
        <f t="shared" si="133"/>
        <v>373961.63438301493</v>
      </c>
      <c r="K935" s="70">
        <f t="shared" si="134"/>
        <v>589661.58350377122</v>
      </c>
    </row>
    <row r="936" spans="1:11">
      <c r="A936" s="2">
        <v>913</v>
      </c>
      <c r="B936" s="70">
        <f t="shared" si="127"/>
        <v>24768.375673595074</v>
      </c>
      <c r="C936" s="71">
        <v>708</v>
      </c>
      <c r="D936" s="95">
        <f t="shared" si="128"/>
        <v>3.6861520998864923E-2</v>
      </c>
      <c r="E936" s="131">
        <f t="shared" si="129"/>
        <v>30.084286851397664</v>
      </c>
      <c r="F936" s="129">
        <f t="shared" si="130"/>
        <v>8916.6152424942265</v>
      </c>
      <c r="G936" s="132">
        <f t="shared" si="126"/>
        <v>33.620809485142523</v>
      </c>
      <c r="H936" s="131">
        <f t="shared" si="131"/>
        <v>93.391137458729233</v>
      </c>
      <c r="I936" s="131">
        <f t="shared" si="132"/>
        <v>93.391137458729233</v>
      </c>
      <c r="J936" s="70">
        <f t="shared" si="133"/>
        <v>374873.71854487516</v>
      </c>
      <c r="K936" s="70">
        <f t="shared" si="134"/>
        <v>590573.66766563139</v>
      </c>
    </row>
    <row r="937" spans="1:11">
      <c r="A937" s="2">
        <v>914</v>
      </c>
      <c r="B937" s="70">
        <f t="shared" si="127"/>
        <v>24795.504234026175</v>
      </c>
      <c r="C937" s="71">
        <v>708</v>
      </c>
      <c r="D937" s="95">
        <f t="shared" si="128"/>
        <v>0</v>
      </c>
      <c r="E937" s="131">
        <f t="shared" si="129"/>
        <v>15.042143425698832</v>
      </c>
      <c r="F937" s="129">
        <f t="shared" si="130"/>
        <v>8926.3815242494238</v>
      </c>
      <c r="G937" s="132">
        <f t="shared" si="126"/>
        <v>18.578666059443687</v>
      </c>
      <c r="H937" s="131">
        <f t="shared" si="131"/>
        <v>51.607405720676908</v>
      </c>
      <c r="I937" s="131">
        <f t="shared" si="132"/>
        <v>51.607405720676908</v>
      </c>
      <c r="J937" s="70">
        <f t="shared" si="133"/>
        <v>375377.73100979801</v>
      </c>
      <c r="K937" s="70">
        <f t="shared" si="134"/>
        <v>591077.68013055425</v>
      </c>
    </row>
    <row r="938" spans="1:11">
      <c r="A938" s="2">
        <v>915</v>
      </c>
      <c r="B938" s="70">
        <f t="shared" si="127"/>
        <v>24822.632794457277</v>
      </c>
      <c r="C938" s="71">
        <v>708</v>
      </c>
      <c r="D938" s="95">
        <f t="shared" si="128"/>
        <v>0</v>
      </c>
      <c r="E938" s="131">
        <f t="shared" si="129"/>
        <v>7.521071712849416</v>
      </c>
      <c r="F938" s="129">
        <f t="shared" si="130"/>
        <v>8936.1478060046193</v>
      </c>
      <c r="G938" s="132">
        <f t="shared" si="126"/>
        <v>11.057594346594271</v>
      </c>
      <c r="H938" s="131">
        <f t="shared" si="131"/>
        <v>30.715539851650753</v>
      </c>
      <c r="I938" s="131">
        <f t="shared" si="132"/>
        <v>30.715539851650753</v>
      </c>
      <c r="J938" s="70">
        <f t="shared" si="133"/>
        <v>375677.7076262522</v>
      </c>
      <c r="K938" s="70">
        <f t="shared" si="134"/>
        <v>591377.65674700844</v>
      </c>
    </row>
    <row r="939" spans="1:11">
      <c r="A939" s="2">
        <v>916</v>
      </c>
      <c r="B939" s="70">
        <f t="shared" si="127"/>
        <v>24849.761354888378</v>
      </c>
      <c r="C939" s="71">
        <v>708</v>
      </c>
      <c r="D939" s="95">
        <f t="shared" si="128"/>
        <v>0</v>
      </c>
      <c r="E939" s="131">
        <f t="shared" si="129"/>
        <v>3.760535856424708</v>
      </c>
      <c r="F939" s="129">
        <f t="shared" si="130"/>
        <v>8945.9140877598165</v>
      </c>
      <c r="G939" s="132">
        <f t="shared" si="126"/>
        <v>7.2970584901695634</v>
      </c>
      <c r="H939" s="131">
        <f t="shared" si="131"/>
        <v>20.269606917137676</v>
      </c>
      <c r="I939" s="131">
        <f t="shared" si="132"/>
        <v>20.269606917137676</v>
      </c>
      <c r="J939" s="70">
        <f t="shared" si="133"/>
        <v>375875.66631847207</v>
      </c>
      <c r="K939" s="70">
        <f t="shared" si="134"/>
        <v>591575.61543922825</v>
      </c>
    </row>
    <row r="940" spans="1:11">
      <c r="A940" s="2">
        <v>917</v>
      </c>
      <c r="B940" s="70">
        <f t="shared" si="127"/>
        <v>24876.889915319476</v>
      </c>
      <c r="C940" s="71">
        <v>708</v>
      </c>
      <c r="D940" s="95">
        <f t="shared" si="128"/>
        <v>0</v>
      </c>
      <c r="E940" s="131">
        <f t="shared" si="129"/>
        <v>1.880267928212354</v>
      </c>
      <c r="F940" s="129">
        <f t="shared" si="130"/>
        <v>8955.680369515012</v>
      </c>
      <c r="G940" s="132">
        <f t="shared" si="126"/>
        <v>5.4167905619572103</v>
      </c>
      <c r="H940" s="131">
        <f t="shared" si="131"/>
        <v>15.046640449881139</v>
      </c>
      <c r="I940" s="131">
        <f t="shared" si="132"/>
        <v>15.046640449881139</v>
      </c>
      <c r="J940" s="70">
        <f t="shared" si="133"/>
        <v>376022.61604857474</v>
      </c>
      <c r="K940" s="70">
        <f t="shared" si="134"/>
        <v>591722.56516933092</v>
      </c>
    </row>
    <row r="941" spans="1:11">
      <c r="A941" s="2">
        <v>918</v>
      </c>
      <c r="B941" s="70">
        <f t="shared" si="127"/>
        <v>24904.018475750578</v>
      </c>
      <c r="C941" s="71">
        <v>708</v>
      </c>
      <c r="D941" s="95">
        <f t="shared" si="128"/>
        <v>0</v>
      </c>
      <c r="E941" s="131">
        <f t="shared" si="129"/>
        <v>0.940133964106177</v>
      </c>
      <c r="F941" s="129">
        <f t="shared" si="130"/>
        <v>8965.4466512702074</v>
      </c>
      <c r="G941" s="132">
        <f t="shared" si="126"/>
        <v>4.4766565978510329</v>
      </c>
      <c r="H941" s="131">
        <f t="shared" si="131"/>
        <v>12.435157216252868</v>
      </c>
      <c r="I941" s="131">
        <f t="shared" si="132"/>
        <v>12.435157216252868</v>
      </c>
      <c r="J941" s="70">
        <f t="shared" si="133"/>
        <v>376144.06129761884</v>
      </c>
      <c r="K941" s="70">
        <f t="shared" si="134"/>
        <v>591844.01041837502</v>
      </c>
    </row>
    <row r="942" spans="1:11">
      <c r="A942" s="2">
        <v>919</v>
      </c>
      <c r="B942" s="70">
        <f t="shared" si="127"/>
        <v>24931.147036181679</v>
      </c>
      <c r="C942" s="71">
        <v>708</v>
      </c>
      <c r="D942" s="95">
        <f t="shared" si="128"/>
        <v>0</v>
      </c>
      <c r="E942" s="131">
        <f t="shared" si="129"/>
        <v>0.4700669820530885</v>
      </c>
      <c r="F942" s="129">
        <f t="shared" si="130"/>
        <v>8975.2129330254047</v>
      </c>
      <c r="G942" s="132">
        <f t="shared" si="126"/>
        <v>4.0065896157979441</v>
      </c>
      <c r="H942" s="131">
        <f t="shared" si="131"/>
        <v>11.129415599438733</v>
      </c>
      <c r="I942" s="131">
        <f t="shared" si="132"/>
        <v>11.129415599438733</v>
      </c>
      <c r="J942" s="70">
        <f t="shared" si="133"/>
        <v>376252.75430613366</v>
      </c>
      <c r="K942" s="70">
        <f t="shared" si="134"/>
        <v>591952.70342688984</v>
      </c>
    </row>
    <row r="943" spans="1:11">
      <c r="A943" s="2">
        <v>920</v>
      </c>
      <c r="B943" s="70">
        <f t="shared" si="127"/>
        <v>24958.275596612781</v>
      </c>
      <c r="C943" s="71">
        <v>709</v>
      </c>
      <c r="D943" s="95">
        <f t="shared" si="128"/>
        <v>3.6861520998864923E-2</v>
      </c>
      <c r="E943" s="131">
        <f t="shared" si="129"/>
        <v>18.665793990459008</v>
      </c>
      <c r="F943" s="129">
        <f t="shared" si="130"/>
        <v>8984.979214780602</v>
      </c>
      <c r="G943" s="132">
        <f t="shared" si="126"/>
        <v>22.202316624203863</v>
      </c>
      <c r="H943" s="131">
        <f t="shared" si="131"/>
        <v>61.673101733899621</v>
      </c>
      <c r="I943" s="131">
        <f t="shared" si="132"/>
        <v>61.673101733899621</v>
      </c>
      <c r="J943" s="70">
        <f t="shared" si="133"/>
        <v>376855.07119438384</v>
      </c>
      <c r="K943" s="70">
        <f t="shared" si="134"/>
        <v>592555.02031514002</v>
      </c>
    </row>
    <row r="944" spans="1:11">
      <c r="A944" s="2">
        <v>921</v>
      </c>
      <c r="B944" s="70">
        <f t="shared" si="127"/>
        <v>24985.404157043882</v>
      </c>
      <c r="C944" s="71">
        <v>709</v>
      </c>
      <c r="D944" s="95">
        <f t="shared" si="128"/>
        <v>0</v>
      </c>
      <c r="E944" s="131">
        <f t="shared" si="129"/>
        <v>9.332896995229504</v>
      </c>
      <c r="F944" s="129">
        <f t="shared" si="130"/>
        <v>8994.7454965357974</v>
      </c>
      <c r="G944" s="132">
        <f t="shared" si="126"/>
        <v>12.869419628974359</v>
      </c>
      <c r="H944" s="131">
        <f t="shared" si="131"/>
        <v>35.748387858262106</v>
      </c>
      <c r="I944" s="131">
        <f t="shared" si="132"/>
        <v>35.748387858262106</v>
      </c>
      <c r="J944" s="70">
        <f t="shared" si="133"/>
        <v>377204.20002250164</v>
      </c>
      <c r="K944" s="70">
        <f t="shared" si="134"/>
        <v>592904.14914325788</v>
      </c>
    </row>
    <row r="945" spans="1:11">
      <c r="A945" s="2">
        <v>922</v>
      </c>
      <c r="B945" s="70">
        <f t="shared" si="127"/>
        <v>25012.53271747498</v>
      </c>
      <c r="C945" s="71">
        <v>709</v>
      </c>
      <c r="D945" s="95">
        <f t="shared" si="128"/>
        <v>0</v>
      </c>
      <c r="E945" s="131">
        <f t="shared" si="129"/>
        <v>4.666448497614752</v>
      </c>
      <c r="F945" s="129">
        <f t="shared" si="130"/>
        <v>9004.5117782909929</v>
      </c>
      <c r="G945" s="132">
        <f t="shared" si="126"/>
        <v>8.2029711313596074</v>
      </c>
      <c r="H945" s="131">
        <f t="shared" si="131"/>
        <v>22.786030920443352</v>
      </c>
      <c r="I945" s="131">
        <f t="shared" si="132"/>
        <v>22.786030920443352</v>
      </c>
      <c r="J945" s="70">
        <f t="shared" si="133"/>
        <v>377426.73482055328</v>
      </c>
      <c r="K945" s="70">
        <f t="shared" si="134"/>
        <v>593126.68394130957</v>
      </c>
    </row>
    <row r="946" spans="1:11">
      <c r="A946" s="2">
        <v>923</v>
      </c>
      <c r="B946" s="70">
        <f t="shared" si="127"/>
        <v>25039.661277906082</v>
      </c>
      <c r="C946" s="71">
        <v>710</v>
      </c>
      <c r="D946" s="95">
        <f t="shared" si="128"/>
        <v>3.6861520998864923E-2</v>
      </c>
      <c r="E946" s="131">
        <f t="shared" si="129"/>
        <v>20.763984748239839</v>
      </c>
      <c r="F946" s="129">
        <f t="shared" si="130"/>
        <v>9014.2780600461901</v>
      </c>
      <c r="G946" s="132">
        <f t="shared" si="126"/>
        <v>24.300507381984694</v>
      </c>
      <c r="H946" s="131">
        <f t="shared" si="131"/>
        <v>67.501409394401932</v>
      </c>
      <c r="I946" s="131">
        <f t="shared" si="132"/>
        <v>67.501409394401932</v>
      </c>
      <c r="J946" s="70">
        <f t="shared" si="133"/>
        <v>378085.97260357183</v>
      </c>
      <c r="K946" s="70">
        <f t="shared" si="134"/>
        <v>593785.92172432819</v>
      </c>
    </row>
    <row r="947" spans="1:11">
      <c r="A947" s="2">
        <v>924</v>
      </c>
      <c r="B947" s="70">
        <f t="shared" si="127"/>
        <v>25066.789838337183</v>
      </c>
      <c r="C947" s="71">
        <v>709</v>
      </c>
      <c r="D947" s="95">
        <f t="shared" si="128"/>
        <v>-3.6861520998864923E-2</v>
      </c>
      <c r="E947" s="131">
        <f t="shared" si="129"/>
        <v>-8.0487681253125434</v>
      </c>
      <c r="F947" s="129">
        <f t="shared" si="130"/>
        <v>9024.0443418013856</v>
      </c>
      <c r="G947" s="132">
        <f t="shared" si="126"/>
        <v>-4.5122454915676879</v>
      </c>
      <c r="H947" s="131">
        <f t="shared" si="131"/>
        <v>-12.534015254354689</v>
      </c>
      <c r="I947" s="131">
        <f t="shared" si="132"/>
        <v>0</v>
      </c>
      <c r="J947" s="70">
        <f t="shared" si="133"/>
        <v>377963.56187907385</v>
      </c>
      <c r="K947" s="70">
        <f t="shared" si="134"/>
        <v>593785.92172432819</v>
      </c>
    </row>
    <row r="948" spans="1:11">
      <c r="A948" s="2">
        <v>925</v>
      </c>
      <c r="B948" s="70">
        <f t="shared" si="127"/>
        <v>25093.918398768285</v>
      </c>
      <c r="C948" s="71">
        <v>708</v>
      </c>
      <c r="D948" s="95">
        <f t="shared" si="128"/>
        <v>-3.6861520998864923E-2</v>
      </c>
      <c r="E948" s="131">
        <f t="shared" si="129"/>
        <v>-22.455144562088734</v>
      </c>
      <c r="F948" s="129">
        <f t="shared" si="130"/>
        <v>9033.8106235565829</v>
      </c>
      <c r="G948" s="132">
        <f t="shared" si="126"/>
        <v>-18.918621928343878</v>
      </c>
      <c r="H948" s="131">
        <f t="shared" si="131"/>
        <v>-52.551727578732994</v>
      </c>
      <c r="I948" s="131">
        <f t="shared" si="132"/>
        <v>0</v>
      </c>
      <c r="J948" s="70">
        <f t="shared" si="133"/>
        <v>377450.32690081763</v>
      </c>
      <c r="K948" s="70">
        <f t="shared" si="134"/>
        <v>593785.92172432819</v>
      </c>
    </row>
    <row r="949" spans="1:11">
      <c r="A949" s="2">
        <v>926</v>
      </c>
      <c r="B949" s="70">
        <f t="shared" si="127"/>
        <v>25121.046959199386</v>
      </c>
      <c r="C949" s="71">
        <v>707</v>
      </c>
      <c r="D949" s="95">
        <f t="shared" si="128"/>
        <v>-3.6861520998864923E-2</v>
      </c>
      <c r="E949" s="131">
        <f t="shared" si="129"/>
        <v>-29.65833278047683</v>
      </c>
      <c r="F949" s="129">
        <f t="shared" si="130"/>
        <v>9043.5769053117801</v>
      </c>
      <c r="G949" s="132">
        <f t="shared" si="126"/>
        <v>-26.121810146731974</v>
      </c>
      <c r="H949" s="131">
        <f t="shared" si="131"/>
        <v>-72.560583740922141</v>
      </c>
      <c r="I949" s="131">
        <f t="shared" si="132"/>
        <v>0</v>
      </c>
      <c r="J949" s="70">
        <f t="shared" si="133"/>
        <v>376741.67979568226</v>
      </c>
      <c r="K949" s="70">
        <f t="shared" si="134"/>
        <v>593785.92172432819</v>
      </c>
    </row>
    <row r="950" spans="1:11">
      <c r="A950" s="2">
        <v>927</v>
      </c>
      <c r="B950" s="70">
        <f t="shared" si="127"/>
        <v>25148.175519630488</v>
      </c>
      <c r="C950" s="71">
        <v>705</v>
      </c>
      <c r="D950" s="95">
        <f t="shared" si="128"/>
        <v>-7.3723041997729846E-2</v>
      </c>
      <c r="E950" s="131">
        <f t="shared" si="129"/>
        <v>-51.690687389103338</v>
      </c>
      <c r="F950" s="129">
        <f t="shared" si="130"/>
        <v>9053.3431870669756</v>
      </c>
      <c r="G950" s="132">
        <f t="shared" si="126"/>
        <v>-48.15416475535848</v>
      </c>
      <c r="H950" s="131">
        <f t="shared" si="131"/>
        <v>-133.76156876488466</v>
      </c>
      <c r="I950" s="131">
        <f t="shared" si="132"/>
        <v>0</v>
      </c>
      <c r="J950" s="70">
        <f t="shared" si="133"/>
        <v>375435.32662710734</v>
      </c>
      <c r="K950" s="70">
        <f t="shared" si="134"/>
        <v>593785.92172432819</v>
      </c>
    </row>
    <row r="951" spans="1:11">
      <c r="A951" s="2">
        <v>928</v>
      </c>
      <c r="B951" s="70">
        <f t="shared" si="127"/>
        <v>25175.304080061585</v>
      </c>
      <c r="C951" s="71">
        <v>704</v>
      </c>
      <c r="D951" s="95">
        <f t="shared" si="128"/>
        <v>-3.6861520998864923E-2</v>
      </c>
      <c r="E951" s="131">
        <f t="shared" si="129"/>
        <v>-44.276104193984132</v>
      </c>
      <c r="F951" s="129">
        <f t="shared" si="130"/>
        <v>9063.109468822171</v>
      </c>
      <c r="G951" s="132">
        <f t="shared" si="126"/>
        <v>-40.739581560239273</v>
      </c>
      <c r="H951" s="131">
        <f t="shared" si="131"/>
        <v>-113.16550433399797</v>
      </c>
      <c r="I951" s="131">
        <f t="shared" si="132"/>
        <v>0</v>
      </c>
      <c r="J951" s="70">
        <f t="shared" si="133"/>
        <v>374330.12042681262</v>
      </c>
      <c r="K951" s="70">
        <f t="shared" si="134"/>
        <v>593785.92172432819</v>
      </c>
    </row>
    <row r="952" spans="1:11">
      <c r="A952" s="2">
        <v>929</v>
      </c>
      <c r="B952" s="70">
        <f t="shared" si="127"/>
        <v>25202.432640492687</v>
      </c>
      <c r="C952" s="71">
        <v>703</v>
      </c>
      <c r="D952" s="95">
        <f t="shared" si="128"/>
        <v>-3.6861520998864923E-2</v>
      </c>
      <c r="E952" s="131">
        <f t="shared" si="129"/>
        <v>-40.568812596424529</v>
      </c>
      <c r="F952" s="129">
        <f t="shared" si="130"/>
        <v>9072.8757505773683</v>
      </c>
      <c r="G952" s="132">
        <f t="shared" si="126"/>
        <v>-37.03228996267967</v>
      </c>
      <c r="H952" s="131">
        <f t="shared" si="131"/>
        <v>-102.86747211855463</v>
      </c>
      <c r="I952" s="131">
        <f t="shared" si="132"/>
        <v>0</v>
      </c>
      <c r="J952" s="70">
        <f t="shared" si="133"/>
        <v>373325.487710658</v>
      </c>
      <c r="K952" s="70">
        <f t="shared" si="134"/>
        <v>593785.92172432819</v>
      </c>
    </row>
    <row r="953" spans="1:11">
      <c r="A953" s="2">
        <v>930</v>
      </c>
      <c r="B953" s="70">
        <f t="shared" si="127"/>
        <v>25229.561200923788</v>
      </c>
      <c r="C953" s="71">
        <v>702</v>
      </c>
      <c r="D953" s="95">
        <f t="shared" si="128"/>
        <v>-3.6861520998864923E-2</v>
      </c>
      <c r="E953" s="131">
        <f t="shared" si="129"/>
        <v>-38.715166797644727</v>
      </c>
      <c r="F953" s="129">
        <f t="shared" si="130"/>
        <v>9082.6420323325638</v>
      </c>
      <c r="G953" s="132">
        <f t="shared" si="126"/>
        <v>-35.178644163899868</v>
      </c>
      <c r="H953" s="131">
        <f t="shared" si="131"/>
        <v>-97.718456010832966</v>
      </c>
      <c r="I953" s="131">
        <f t="shared" si="132"/>
        <v>0</v>
      </c>
      <c r="J953" s="70">
        <f t="shared" si="133"/>
        <v>372371.14173657342</v>
      </c>
      <c r="K953" s="70">
        <f t="shared" si="134"/>
        <v>593785.92172432819</v>
      </c>
    </row>
    <row r="954" spans="1:11">
      <c r="A954" s="2">
        <v>931</v>
      </c>
      <c r="B954" s="70">
        <f t="shared" si="127"/>
        <v>25256.68976135489</v>
      </c>
      <c r="C954" s="71">
        <v>702</v>
      </c>
      <c r="D954" s="95">
        <f t="shared" si="128"/>
        <v>0</v>
      </c>
      <c r="E954" s="131">
        <f t="shared" si="129"/>
        <v>-19.357583398822364</v>
      </c>
      <c r="F954" s="129">
        <f t="shared" si="130"/>
        <v>9092.408314087761</v>
      </c>
      <c r="G954" s="132">
        <f t="shared" si="126"/>
        <v>-15.821060765077508</v>
      </c>
      <c r="H954" s="131">
        <f t="shared" si="131"/>
        <v>-43.947391014104191</v>
      </c>
      <c r="I954" s="131">
        <f t="shared" si="132"/>
        <v>0</v>
      </c>
      <c r="J954" s="70">
        <f t="shared" si="133"/>
        <v>371941.93913352391</v>
      </c>
      <c r="K954" s="70">
        <f t="shared" si="134"/>
        <v>593785.92172432819</v>
      </c>
    </row>
    <row r="955" spans="1:11">
      <c r="A955" s="2">
        <v>932</v>
      </c>
      <c r="B955" s="70">
        <f t="shared" si="127"/>
        <v>25283.818321785991</v>
      </c>
      <c r="C955" s="71">
        <v>701</v>
      </c>
      <c r="D955" s="95">
        <f t="shared" si="128"/>
        <v>-3.6861520998864923E-2</v>
      </c>
      <c r="E955" s="131">
        <f t="shared" si="129"/>
        <v>-28.109552198843645</v>
      </c>
      <c r="F955" s="129">
        <f t="shared" si="130"/>
        <v>9102.1745958429565</v>
      </c>
      <c r="G955" s="132">
        <f t="shared" si="126"/>
        <v>-24.573029565098789</v>
      </c>
      <c r="H955" s="131">
        <f t="shared" si="131"/>
        <v>-68.258415458607743</v>
      </c>
      <c r="I955" s="131">
        <f t="shared" si="132"/>
        <v>0</v>
      </c>
      <c r="J955" s="70">
        <f t="shared" si="133"/>
        <v>371275.30821599188</v>
      </c>
      <c r="K955" s="70">
        <f t="shared" si="134"/>
        <v>593785.92172432819</v>
      </c>
    </row>
    <row r="956" spans="1:11">
      <c r="A956" s="2">
        <v>933</v>
      </c>
      <c r="B956" s="70">
        <f t="shared" si="127"/>
        <v>25310.946882217089</v>
      </c>
      <c r="C956" s="71">
        <v>700</v>
      </c>
      <c r="D956" s="95">
        <f t="shared" si="128"/>
        <v>-3.6861520998864923E-2</v>
      </c>
      <c r="E956" s="131">
        <f t="shared" si="129"/>
        <v>-32.485536598854281</v>
      </c>
      <c r="F956" s="129">
        <f t="shared" si="130"/>
        <v>9111.9408775981519</v>
      </c>
      <c r="G956" s="132">
        <f t="shared" si="126"/>
        <v>-28.949013965109426</v>
      </c>
      <c r="H956" s="131">
        <f t="shared" si="131"/>
        <v>-80.413927680859516</v>
      </c>
      <c r="I956" s="131">
        <f t="shared" si="132"/>
        <v>0</v>
      </c>
      <c r="J956" s="70">
        <f t="shared" si="133"/>
        <v>370489.96314121864</v>
      </c>
      <c r="K956" s="70">
        <f t="shared" si="134"/>
        <v>593785.92172432819</v>
      </c>
    </row>
    <row r="957" spans="1:11">
      <c r="A957" s="2">
        <v>934</v>
      </c>
      <c r="B957" s="70">
        <f t="shared" si="127"/>
        <v>25338.075442648191</v>
      </c>
      <c r="C957" s="71">
        <v>700</v>
      </c>
      <c r="D957" s="95">
        <f t="shared" si="128"/>
        <v>0</v>
      </c>
      <c r="E957" s="131">
        <f t="shared" si="129"/>
        <v>-16.242768299427141</v>
      </c>
      <c r="F957" s="129">
        <f t="shared" si="130"/>
        <v>9121.7071593533492</v>
      </c>
      <c r="G957" s="132">
        <f t="shared" si="126"/>
        <v>-12.706245665682285</v>
      </c>
      <c r="H957" s="131">
        <f t="shared" si="131"/>
        <v>-35.295126849117459</v>
      </c>
      <c r="I957" s="131">
        <f t="shared" si="132"/>
        <v>0</v>
      </c>
      <c r="J957" s="70">
        <f t="shared" si="133"/>
        <v>370145.26098782476</v>
      </c>
      <c r="K957" s="70">
        <f t="shared" si="134"/>
        <v>593785.92172432819</v>
      </c>
    </row>
    <row r="958" spans="1:11">
      <c r="A958" s="2">
        <v>935</v>
      </c>
      <c r="B958" s="70">
        <f t="shared" si="127"/>
        <v>25365.204003079292</v>
      </c>
      <c r="C958" s="71">
        <v>700</v>
      </c>
      <c r="D958" s="95">
        <f t="shared" si="128"/>
        <v>0</v>
      </c>
      <c r="E958" s="131">
        <f t="shared" si="129"/>
        <v>-8.1213841497135704</v>
      </c>
      <c r="F958" s="129">
        <f t="shared" si="130"/>
        <v>9131.4734411085446</v>
      </c>
      <c r="G958" s="132">
        <f t="shared" si="126"/>
        <v>-4.5848615159687149</v>
      </c>
      <c r="H958" s="131">
        <f t="shared" si="131"/>
        <v>-12.73572643324643</v>
      </c>
      <c r="I958" s="131">
        <f t="shared" si="132"/>
        <v>0</v>
      </c>
      <c r="J958" s="70">
        <f t="shared" si="133"/>
        <v>370020.88029512059</v>
      </c>
      <c r="K958" s="70">
        <f t="shared" si="134"/>
        <v>593785.92172432819</v>
      </c>
    </row>
    <row r="959" spans="1:11">
      <c r="A959" s="2">
        <v>936</v>
      </c>
      <c r="B959" s="70">
        <f t="shared" si="127"/>
        <v>25392.332563510394</v>
      </c>
      <c r="C959" s="71">
        <v>700</v>
      </c>
      <c r="D959" s="95">
        <f t="shared" si="128"/>
        <v>0</v>
      </c>
      <c r="E959" s="131">
        <f t="shared" si="129"/>
        <v>-4.0606920748567852</v>
      </c>
      <c r="F959" s="129">
        <f t="shared" si="130"/>
        <v>9141.2397228637419</v>
      </c>
      <c r="G959" s="132">
        <f t="shared" si="126"/>
        <v>-0.52416944111192931</v>
      </c>
      <c r="H959" s="131">
        <f t="shared" si="131"/>
        <v>-1.4560262253109146</v>
      </c>
      <c r="I959" s="131">
        <f t="shared" si="132"/>
        <v>0</v>
      </c>
      <c r="J959" s="70">
        <f t="shared" si="133"/>
        <v>370006.66033276124</v>
      </c>
      <c r="K959" s="70">
        <f t="shared" si="134"/>
        <v>593785.92172432819</v>
      </c>
    </row>
    <row r="960" spans="1:11">
      <c r="A960" s="2">
        <v>937</v>
      </c>
      <c r="B960" s="70">
        <f t="shared" si="127"/>
        <v>25419.461123941495</v>
      </c>
      <c r="C960" s="71">
        <v>703</v>
      </c>
      <c r="D960" s="95">
        <f t="shared" si="128"/>
        <v>0.11058456299659478</v>
      </c>
      <c r="E960" s="131">
        <f t="shared" si="129"/>
        <v>53.26193546086899</v>
      </c>
      <c r="F960" s="129">
        <f t="shared" si="130"/>
        <v>9151.0060046189392</v>
      </c>
      <c r="G960" s="132">
        <f t="shared" si="126"/>
        <v>56.798458094613849</v>
      </c>
      <c r="H960" s="131">
        <f t="shared" si="131"/>
        <v>157.77349470726068</v>
      </c>
      <c r="I960" s="131">
        <f t="shared" si="132"/>
        <v>157.77349470726068</v>
      </c>
      <c r="J960" s="70">
        <f t="shared" si="133"/>
        <v>371547.5207355743</v>
      </c>
      <c r="K960" s="70">
        <f t="shared" si="134"/>
        <v>595326.78212714125</v>
      </c>
    </row>
    <row r="961" spans="1:11">
      <c r="A961" s="2">
        <v>938</v>
      </c>
      <c r="B961" s="70">
        <f t="shared" si="127"/>
        <v>25446.589684372597</v>
      </c>
      <c r="C961" s="71">
        <v>704</v>
      </c>
      <c r="D961" s="95">
        <f t="shared" si="128"/>
        <v>3.6861520998864923E-2</v>
      </c>
      <c r="E961" s="131">
        <f t="shared" si="129"/>
        <v>45.061728229866958</v>
      </c>
      <c r="F961" s="129">
        <f t="shared" si="130"/>
        <v>9160.7722863741346</v>
      </c>
      <c r="G961" s="132">
        <f t="shared" si="126"/>
        <v>48.598250863611817</v>
      </c>
      <c r="H961" s="131">
        <f t="shared" si="131"/>
        <v>134.99514128781061</v>
      </c>
      <c r="I961" s="131">
        <f t="shared" si="132"/>
        <v>134.99514128781061</v>
      </c>
      <c r="J961" s="70">
        <f t="shared" si="133"/>
        <v>372865.9213209736</v>
      </c>
      <c r="K961" s="70">
        <f t="shared" si="134"/>
        <v>596645.1827125405</v>
      </c>
    </row>
    <row r="962" spans="1:11">
      <c r="A962" s="2">
        <v>939</v>
      </c>
      <c r="B962" s="70">
        <f t="shared" si="127"/>
        <v>25473.718244803695</v>
      </c>
      <c r="C962" s="71">
        <v>704</v>
      </c>
      <c r="D962" s="95">
        <f t="shared" si="128"/>
        <v>0</v>
      </c>
      <c r="E962" s="131">
        <f t="shared" si="129"/>
        <v>22.530864114933479</v>
      </c>
      <c r="F962" s="129">
        <f t="shared" si="130"/>
        <v>9170.5385681293301</v>
      </c>
      <c r="G962" s="132">
        <f t="shared" si="126"/>
        <v>26.067386748678334</v>
      </c>
      <c r="H962" s="131">
        <f t="shared" si="131"/>
        <v>72.40940763521759</v>
      </c>
      <c r="I962" s="131">
        <f t="shared" si="132"/>
        <v>72.40940763521759</v>
      </c>
      <c r="J962" s="70">
        <f t="shared" si="133"/>
        <v>373573.09199766599</v>
      </c>
      <c r="K962" s="70">
        <f t="shared" si="134"/>
        <v>597352.35338923289</v>
      </c>
    </row>
    <row r="963" spans="1:11">
      <c r="A963" s="2">
        <v>940</v>
      </c>
      <c r="B963" s="70">
        <f t="shared" si="127"/>
        <v>25500.846805234796</v>
      </c>
      <c r="C963" s="71">
        <v>703</v>
      </c>
      <c r="D963" s="95">
        <f t="shared" si="128"/>
        <v>-3.6861520998864923E-2</v>
      </c>
      <c r="E963" s="131">
        <f t="shared" si="129"/>
        <v>-7.1653284419657233</v>
      </c>
      <c r="F963" s="129">
        <f t="shared" si="130"/>
        <v>9180.3048498845274</v>
      </c>
      <c r="G963" s="132">
        <f t="shared" si="126"/>
        <v>-3.6288058082208674</v>
      </c>
      <c r="H963" s="131">
        <f t="shared" si="131"/>
        <v>-10.080016133946854</v>
      </c>
      <c r="I963" s="131">
        <f t="shared" si="132"/>
        <v>0</v>
      </c>
      <c r="J963" s="70">
        <f t="shared" si="133"/>
        <v>373474.64772000496</v>
      </c>
      <c r="K963" s="70">
        <f t="shared" si="134"/>
        <v>597352.35338923289</v>
      </c>
    </row>
    <row r="964" spans="1:11">
      <c r="A964" s="2">
        <v>941</v>
      </c>
      <c r="B964" s="70">
        <f t="shared" si="127"/>
        <v>25527.975365665898</v>
      </c>
      <c r="C964" s="71">
        <v>703</v>
      </c>
      <c r="D964" s="95">
        <f t="shared" si="128"/>
        <v>0</v>
      </c>
      <c r="E964" s="131">
        <f t="shared" si="129"/>
        <v>-3.5826642209828616</v>
      </c>
      <c r="F964" s="129">
        <f t="shared" si="130"/>
        <v>9190.0711316397228</v>
      </c>
      <c r="G964" s="132">
        <f t="shared" si="126"/>
        <v>-4.6141587238005766E-2</v>
      </c>
      <c r="H964" s="131">
        <f t="shared" si="131"/>
        <v>-0.12817107566112712</v>
      </c>
      <c r="I964" s="131">
        <f t="shared" si="132"/>
        <v>0</v>
      </c>
      <c r="J964" s="70">
        <f t="shared" si="133"/>
        <v>373473.3959651672</v>
      </c>
      <c r="K964" s="70">
        <f t="shared" si="134"/>
        <v>597352.35338923289</v>
      </c>
    </row>
    <row r="965" spans="1:11">
      <c r="A965" s="2">
        <v>942</v>
      </c>
      <c r="B965" s="70">
        <f t="shared" si="127"/>
        <v>25555.103926096999</v>
      </c>
      <c r="C965" s="71">
        <v>704</v>
      </c>
      <c r="D965" s="95">
        <f t="shared" si="128"/>
        <v>3.6861520998864923E-2</v>
      </c>
      <c r="E965" s="131">
        <f t="shared" si="129"/>
        <v>16.639428388941031</v>
      </c>
      <c r="F965" s="129">
        <f t="shared" si="130"/>
        <v>9199.8374133949201</v>
      </c>
      <c r="G965" s="132">
        <f t="shared" si="126"/>
        <v>20.175951022685886</v>
      </c>
      <c r="H965" s="131">
        <f t="shared" si="131"/>
        <v>56.044308396349685</v>
      </c>
      <c r="I965" s="131">
        <f t="shared" si="132"/>
        <v>56.044308396349685</v>
      </c>
      <c r="J965" s="70">
        <f t="shared" si="133"/>
        <v>374020.74047174107</v>
      </c>
      <c r="K965" s="70">
        <f t="shared" si="134"/>
        <v>597899.69789580675</v>
      </c>
    </row>
    <row r="966" spans="1:11">
      <c r="A966" s="2">
        <v>943</v>
      </c>
      <c r="B966" s="70">
        <f t="shared" si="127"/>
        <v>25582.232486528101</v>
      </c>
      <c r="C966" s="71">
        <v>703</v>
      </c>
      <c r="D966" s="95">
        <f t="shared" si="128"/>
        <v>-3.6861520998864923E-2</v>
      </c>
      <c r="E966" s="131">
        <f t="shared" si="129"/>
        <v>-10.111046304961947</v>
      </c>
      <c r="F966" s="129">
        <f t="shared" si="130"/>
        <v>9209.6036951501173</v>
      </c>
      <c r="G966" s="132">
        <f t="shared" si="126"/>
        <v>-6.5745236712170918</v>
      </c>
      <c r="H966" s="131">
        <f t="shared" si="131"/>
        <v>-18.262565753380809</v>
      </c>
      <c r="I966" s="131">
        <f t="shared" si="132"/>
        <v>0</v>
      </c>
      <c r="J966" s="70">
        <f t="shared" si="133"/>
        <v>373842.38310902077</v>
      </c>
      <c r="K966" s="70">
        <f t="shared" si="134"/>
        <v>597899.69789580675</v>
      </c>
    </row>
    <row r="967" spans="1:11">
      <c r="A967" s="2">
        <v>944</v>
      </c>
      <c r="B967" s="70">
        <f t="shared" si="127"/>
        <v>25609.361046959199</v>
      </c>
      <c r="C967" s="71">
        <v>702</v>
      </c>
      <c r="D967" s="95">
        <f t="shared" si="128"/>
        <v>-3.6861520998864923E-2</v>
      </c>
      <c r="E967" s="131">
        <f t="shared" si="129"/>
        <v>-23.486283651913435</v>
      </c>
      <c r="F967" s="129">
        <f t="shared" si="130"/>
        <v>9219.369976905311</v>
      </c>
      <c r="G967" s="132">
        <f t="shared" si="126"/>
        <v>-19.94976101816858</v>
      </c>
      <c r="H967" s="131">
        <f t="shared" si="131"/>
        <v>-55.416002828246057</v>
      </c>
      <c r="I967" s="131">
        <f t="shared" si="132"/>
        <v>0</v>
      </c>
      <c r="J967" s="70">
        <f t="shared" si="133"/>
        <v>373301.17481165339</v>
      </c>
      <c r="K967" s="70">
        <f t="shared" si="134"/>
        <v>597899.69789580675</v>
      </c>
    </row>
    <row r="968" spans="1:11">
      <c r="A968" s="2">
        <v>945</v>
      </c>
      <c r="B968" s="70">
        <f t="shared" si="127"/>
        <v>25636.4896073903</v>
      </c>
      <c r="C968" s="71">
        <v>701</v>
      </c>
      <c r="D968" s="95">
        <f t="shared" si="128"/>
        <v>-3.6861520998864923E-2</v>
      </c>
      <c r="E968" s="131">
        <f t="shared" si="129"/>
        <v>-30.173902325389179</v>
      </c>
      <c r="F968" s="129">
        <f t="shared" si="130"/>
        <v>9229.1362586605082</v>
      </c>
      <c r="G968" s="132">
        <f t="shared" si="126"/>
        <v>-26.637379691644323</v>
      </c>
      <c r="H968" s="131">
        <f t="shared" si="131"/>
        <v>-73.992721365678676</v>
      </c>
      <c r="I968" s="131">
        <f t="shared" si="132"/>
        <v>0</v>
      </c>
      <c r="J968" s="70">
        <f t="shared" si="133"/>
        <v>372578.54104696243</v>
      </c>
      <c r="K968" s="70">
        <f t="shared" si="134"/>
        <v>597899.69789580675</v>
      </c>
    </row>
    <row r="969" spans="1:11">
      <c r="A969" s="2">
        <v>946</v>
      </c>
      <c r="B969" s="70">
        <f t="shared" si="127"/>
        <v>25663.618167821402</v>
      </c>
      <c r="C969" s="71">
        <v>700</v>
      </c>
      <c r="D969" s="95">
        <f t="shared" si="128"/>
        <v>-3.6861520998864923E-2</v>
      </c>
      <c r="E969" s="131">
        <f t="shared" si="129"/>
        <v>-33.517711662127056</v>
      </c>
      <c r="F969" s="129">
        <f t="shared" si="130"/>
        <v>9238.9025404157055</v>
      </c>
      <c r="G969" s="132">
        <f t="shared" si="126"/>
        <v>-29.9811890283822</v>
      </c>
      <c r="H969" s="131">
        <f t="shared" si="131"/>
        <v>-83.281080634394996</v>
      </c>
      <c r="I969" s="131">
        <f t="shared" si="132"/>
        <v>0</v>
      </c>
      <c r="J969" s="70">
        <f t="shared" si="133"/>
        <v>371765.19454860972</v>
      </c>
      <c r="K969" s="70">
        <f t="shared" si="134"/>
        <v>597899.69789580675</v>
      </c>
    </row>
    <row r="970" spans="1:11">
      <c r="A970" s="2">
        <v>947</v>
      </c>
      <c r="B970" s="70">
        <f t="shared" si="127"/>
        <v>25690.746728252503</v>
      </c>
      <c r="C970" s="71">
        <v>699</v>
      </c>
      <c r="D970" s="95">
        <f t="shared" si="128"/>
        <v>-3.6861520998864923E-2</v>
      </c>
      <c r="E970" s="131">
        <f t="shared" si="129"/>
        <v>-35.189616330495994</v>
      </c>
      <c r="F970" s="129">
        <f t="shared" si="130"/>
        <v>9248.668822170901</v>
      </c>
      <c r="G970" s="132">
        <f t="shared" si="126"/>
        <v>-31.653093696751139</v>
      </c>
      <c r="H970" s="131">
        <f t="shared" si="131"/>
        <v>-87.925260268753163</v>
      </c>
      <c r="I970" s="131">
        <f t="shared" si="132"/>
        <v>0</v>
      </c>
      <c r="J970" s="70">
        <f t="shared" si="133"/>
        <v>370906.49168342614</v>
      </c>
      <c r="K970" s="70">
        <f t="shared" si="134"/>
        <v>597899.69789580675</v>
      </c>
    </row>
    <row r="971" spans="1:11">
      <c r="A971" s="2">
        <v>948</v>
      </c>
      <c r="B971" s="70">
        <f t="shared" si="127"/>
        <v>25717.875288683605</v>
      </c>
      <c r="C971" s="71">
        <v>698</v>
      </c>
      <c r="D971" s="95">
        <f t="shared" si="128"/>
        <v>-3.6861520998864923E-2</v>
      </c>
      <c r="E971" s="131">
        <f t="shared" si="129"/>
        <v>-36.025568664680463</v>
      </c>
      <c r="F971" s="129">
        <f t="shared" si="130"/>
        <v>9258.4351039260982</v>
      </c>
      <c r="G971" s="132">
        <f t="shared" si="126"/>
        <v>-32.489046030935604</v>
      </c>
      <c r="H971" s="131">
        <f t="shared" si="131"/>
        <v>-90.247350085932226</v>
      </c>
      <c r="I971" s="131">
        <f t="shared" si="132"/>
        <v>0</v>
      </c>
      <c r="J971" s="70">
        <f t="shared" si="133"/>
        <v>370025.11063482711</v>
      </c>
      <c r="K971" s="70">
        <f t="shared" si="134"/>
        <v>597899.69789580675</v>
      </c>
    </row>
    <row r="972" spans="1:11">
      <c r="A972" s="2">
        <v>949</v>
      </c>
      <c r="B972" s="70">
        <f t="shared" si="127"/>
        <v>25745.003849114706</v>
      </c>
      <c r="C972" s="71">
        <v>697</v>
      </c>
      <c r="D972" s="95">
        <f t="shared" si="128"/>
        <v>-3.6861520998864923E-2</v>
      </c>
      <c r="E972" s="131">
        <f t="shared" si="129"/>
        <v>-36.443544831772698</v>
      </c>
      <c r="F972" s="129">
        <f t="shared" si="130"/>
        <v>9268.2013856812937</v>
      </c>
      <c r="G972" s="132">
        <f t="shared" si="126"/>
        <v>-32.907022198027839</v>
      </c>
      <c r="H972" s="131">
        <f t="shared" si="131"/>
        <v>-91.408394994521771</v>
      </c>
      <c r="I972" s="131">
        <f t="shared" si="132"/>
        <v>0</v>
      </c>
      <c r="J972" s="70">
        <f t="shared" si="133"/>
        <v>369132.39049452031</v>
      </c>
      <c r="K972" s="70">
        <f t="shared" si="134"/>
        <v>597899.69789580675</v>
      </c>
    </row>
    <row r="973" spans="1:11">
      <c r="A973" s="2">
        <v>950</v>
      </c>
      <c r="B973" s="70">
        <f t="shared" si="127"/>
        <v>25772.132409545804</v>
      </c>
      <c r="C973" s="71">
        <v>698</v>
      </c>
      <c r="D973" s="95">
        <f t="shared" si="128"/>
        <v>3.6861520998864923E-2</v>
      </c>
      <c r="E973" s="131">
        <f t="shared" si="129"/>
        <v>0.20898808354611376</v>
      </c>
      <c r="F973" s="129">
        <f t="shared" si="130"/>
        <v>9277.9676674364891</v>
      </c>
      <c r="G973" s="132">
        <f t="shared" si="126"/>
        <v>3.7455107172909696</v>
      </c>
      <c r="H973" s="131">
        <f t="shared" si="131"/>
        <v>10.40419643691936</v>
      </c>
      <c r="I973" s="131">
        <f t="shared" si="132"/>
        <v>10.40419643691936</v>
      </c>
      <c r="J973" s="70">
        <f t="shared" si="133"/>
        <v>369234.00080835965</v>
      </c>
      <c r="K973" s="70">
        <f t="shared" si="134"/>
        <v>598001.30820964614</v>
      </c>
    </row>
    <row r="974" spans="1:11">
      <c r="A974" s="2">
        <v>951</v>
      </c>
      <c r="B974" s="70">
        <f t="shared" si="127"/>
        <v>25799.260969976905</v>
      </c>
      <c r="C974" s="71">
        <v>698</v>
      </c>
      <c r="D974" s="95">
        <f t="shared" si="128"/>
        <v>0</v>
      </c>
      <c r="E974" s="131">
        <f t="shared" si="129"/>
        <v>0.10449404177305688</v>
      </c>
      <c r="F974" s="129">
        <f t="shared" si="130"/>
        <v>9287.7339491916864</v>
      </c>
      <c r="G974" s="132">
        <f t="shared" si="126"/>
        <v>3.6410166755179127</v>
      </c>
      <c r="H974" s="131">
        <f t="shared" si="131"/>
        <v>10.113935209771979</v>
      </c>
      <c r="I974" s="131">
        <f t="shared" si="132"/>
        <v>10.113935209771979</v>
      </c>
      <c r="J974" s="70">
        <f t="shared" si="133"/>
        <v>369332.77634927206</v>
      </c>
      <c r="K974" s="70">
        <f t="shared" si="134"/>
        <v>598100.08375055855</v>
      </c>
    </row>
    <row r="975" spans="1:11">
      <c r="A975" s="2">
        <v>952</v>
      </c>
      <c r="B975" s="70">
        <f t="shared" si="127"/>
        <v>25826.389530408007</v>
      </c>
      <c r="C975" s="71">
        <v>700</v>
      </c>
      <c r="D975" s="95">
        <f t="shared" si="128"/>
        <v>7.3723041997729846E-2</v>
      </c>
      <c r="E975" s="131">
        <f t="shared" si="129"/>
        <v>36.913768019751451</v>
      </c>
      <c r="F975" s="129">
        <f t="shared" si="130"/>
        <v>9297.5002309468837</v>
      </c>
      <c r="G975" s="132">
        <f t="shared" si="126"/>
        <v>40.45029065349631</v>
      </c>
      <c r="H975" s="131">
        <f t="shared" si="131"/>
        <v>112.3619184819342</v>
      </c>
      <c r="I975" s="131">
        <f t="shared" si="132"/>
        <v>112.3619184819342</v>
      </c>
      <c r="J975" s="70">
        <f t="shared" si="133"/>
        <v>370430.13450372103</v>
      </c>
      <c r="K975" s="70">
        <f t="shared" si="134"/>
        <v>599197.44190500746</v>
      </c>
    </row>
    <row r="976" spans="1:11">
      <c r="A976" s="2">
        <v>953</v>
      </c>
      <c r="B976" s="70">
        <f t="shared" si="127"/>
        <v>25853.518090839108</v>
      </c>
      <c r="C976" s="71">
        <v>699</v>
      </c>
      <c r="D976" s="95">
        <f t="shared" si="128"/>
        <v>-3.6861520998864923E-2</v>
      </c>
      <c r="E976" s="131">
        <f t="shared" si="129"/>
        <v>2.6123510443262887E-2</v>
      </c>
      <c r="F976" s="129">
        <f t="shared" si="130"/>
        <v>9307.2665127020791</v>
      </c>
      <c r="G976" s="132">
        <f t="shared" si="126"/>
        <v>3.5626461441881188</v>
      </c>
      <c r="H976" s="131">
        <f t="shared" si="131"/>
        <v>9.8962392894114402</v>
      </c>
      <c r="I976" s="131">
        <f t="shared" si="132"/>
        <v>9.8962392894114402</v>
      </c>
      <c r="J976" s="70">
        <f t="shared" si="133"/>
        <v>370526.78396493825</v>
      </c>
      <c r="K976" s="70">
        <f t="shared" si="134"/>
        <v>599294.09136622469</v>
      </c>
    </row>
    <row r="977" spans="1:11">
      <c r="A977" s="2">
        <v>954</v>
      </c>
      <c r="B977" s="70">
        <f t="shared" si="127"/>
        <v>25880.64665127021</v>
      </c>
      <c r="C977" s="71">
        <v>699</v>
      </c>
      <c r="D977" s="95">
        <f t="shared" si="128"/>
        <v>0</v>
      </c>
      <c r="E977" s="131">
        <f t="shared" si="129"/>
        <v>1.3061755221631444E-2</v>
      </c>
      <c r="F977" s="129">
        <f t="shared" si="130"/>
        <v>9317.0327944572764</v>
      </c>
      <c r="G977" s="132">
        <f t="shared" si="126"/>
        <v>3.5495843889664873</v>
      </c>
      <c r="H977" s="131">
        <f t="shared" si="131"/>
        <v>9.8599566360180191</v>
      </c>
      <c r="I977" s="131">
        <f t="shared" si="132"/>
        <v>9.8599566360180191</v>
      </c>
      <c r="J977" s="70">
        <f t="shared" si="133"/>
        <v>370623.07907953963</v>
      </c>
      <c r="K977" s="70">
        <f t="shared" si="134"/>
        <v>599390.38648082607</v>
      </c>
    </row>
    <row r="978" spans="1:11">
      <c r="A978" s="2">
        <v>955</v>
      </c>
      <c r="B978" s="70">
        <f t="shared" si="127"/>
        <v>25907.775211701308</v>
      </c>
      <c r="C978" s="71">
        <v>699</v>
      </c>
      <c r="D978" s="95">
        <f t="shared" si="128"/>
        <v>0</v>
      </c>
      <c r="E978" s="131">
        <f t="shared" si="129"/>
        <v>6.5308776108157218E-3</v>
      </c>
      <c r="F978" s="129">
        <f t="shared" si="130"/>
        <v>9326.7990762124718</v>
      </c>
      <c r="G978" s="132">
        <f t="shared" si="126"/>
        <v>3.5430535113556716</v>
      </c>
      <c r="H978" s="131">
        <f t="shared" si="131"/>
        <v>9.8418153093213103</v>
      </c>
      <c r="I978" s="131">
        <f t="shared" si="132"/>
        <v>9.8418153093213103</v>
      </c>
      <c r="J978" s="70">
        <f t="shared" si="133"/>
        <v>370719.19702083309</v>
      </c>
      <c r="K978" s="70">
        <f t="shared" si="134"/>
        <v>599486.50442211947</v>
      </c>
    </row>
    <row r="979" spans="1:11">
      <c r="A979" s="2">
        <v>956</v>
      </c>
      <c r="B979" s="70">
        <f t="shared" si="127"/>
        <v>25934.903772132409</v>
      </c>
      <c r="C979" s="71">
        <v>698</v>
      </c>
      <c r="D979" s="95">
        <f t="shared" si="128"/>
        <v>-3.6861520998864923E-2</v>
      </c>
      <c r="E979" s="131">
        <f t="shared" si="129"/>
        <v>-18.427495060627056</v>
      </c>
      <c r="F979" s="129">
        <f t="shared" si="130"/>
        <v>9336.5653579676673</v>
      </c>
      <c r="G979" s="132">
        <f t="shared" si="126"/>
        <v>-14.8909724268822</v>
      </c>
      <c r="H979" s="131">
        <f t="shared" si="131"/>
        <v>-41.363812296894999</v>
      </c>
      <c r="I979" s="131">
        <f t="shared" si="132"/>
        <v>0</v>
      </c>
      <c r="J979" s="70">
        <f t="shared" si="133"/>
        <v>370315.22637547256</v>
      </c>
      <c r="K979" s="70">
        <f t="shared" si="134"/>
        <v>599486.50442211947</v>
      </c>
    </row>
    <row r="980" spans="1:11">
      <c r="A980" s="2">
        <v>957</v>
      </c>
      <c r="B980" s="70">
        <f t="shared" si="127"/>
        <v>25962.032332563511</v>
      </c>
      <c r="C980" s="71">
        <v>698</v>
      </c>
      <c r="D980" s="95">
        <f t="shared" si="128"/>
        <v>0</v>
      </c>
      <c r="E980" s="131">
        <f t="shared" si="129"/>
        <v>-9.2137475303135279</v>
      </c>
      <c r="F980" s="129">
        <f t="shared" si="130"/>
        <v>9346.3316397228646</v>
      </c>
      <c r="G980" s="132">
        <f t="shared" si="126"/>
        <v>-5.6772248965686725</v>
      </c>
      <c r="H980" s="131">
        <f t="shared" si="131"/>
        <v>-15.7700691571352</v>
      </c>
      <c r="I980" s="131">
        <f t="shared" si="132"/>
        <v>0</v>
      </c>
      <c r="J980" s="70">
        <f t="shared" si="133"/>
        <v>370161.21143678506</v>
      </c>
      <c r="K980" s="70">
        <f t="shared" si="134"/>
        <v>599486.50442211947</v>
      </c>
    </row>
    <row r="981" spans="1:11">
      <c r="A981" s="2">
        <v>958</v>
      </c>
      <c r="B981" s="70">
        <f t="shared" si="127"/>
        <v>25989.160892994612</v>
      </c>
      <c r="C981" s="71">
        <v>699</v>
      </c>
      <c r="D981" s="95">
        <f t="shared" si="128"/>
        <v>3.6861520998864923E-2</v>
      </c>
      <c r="E981" s="131">
        <f t="shared" si="129"/>
        <v>13.8238867342757</v>
      </c>
      <c r="F981" s="129">
        <f t="shared" si="130"/>
        <v>9356.09792147806</v>
      </c>
      <c r="G981" s="132">
        <f t="shared" si="126"/>
        <v>17.360409368020555</v>
      </c>
      <c r="H981" s="131">
        <f t="shared" si="131"/>
        <v>48.223359355612651</v>
      </c>
      <c r="I981" s="131">
        <f t="shared" si="132"/>
        <v>48.223359355612651</v>
      </c>
      <c r="J981" s="70">
        <f t="shared" si="133"/>
        <v>370632.17435143405</v>
      </c>
      <c r="K981" s="70">
        <f t="shared" si="134"/>
        <v>599957.46733676852</v>
      </c>
    </row>
    <row r="982" spans="1:11">
      <c r="A982" s="2">
        <v>959</v>
      </c>
      <c r="B982" s="70">
        <f t="shared" si="127"/>
        <v>26016.289453425714</v>
      </c>
      <c r="C982" s="71">
        <v>700</v>
      </c>
      <c r="D982" s="95">
        <f t="shared" si="128"/>
        <v>3.6861520998864923E-2</v>
      </c>
      <c r="E982" s="131">
        <f t="shared" si="129"/>
        <v>25.342703866570311</v>
      </c>
      <c r="F982" s="129">
        <f t="shared" si="130"/>
        <v>9365.8642032332573</v>
      </c>
      <c r="G982" s="132">
        <f t="shared" si="126"/>
        <v>28.879226500315166</v>
      </c>
      <c r="H982" s="131">
        <f t="shared" si="131"/>
        <v>80.220073611986564</v>
      </c>
      <c r="I982" s="131">
        <f t="shared" si="132"/>
        <v>80.220073611986564</v>
      </c>
      <c r="J982" s="70">
        <f t="shared" si="133"/>
        <v>371415.62619275128</v>
      </c>
      <c r="K982" s="70">
        <f t="shared" si="134"/>
        <v>600740.91917808575</v>
      </c>
    </row>
    <row r="983" spans="1:11">
      <c r="A983" s="2">
        <v>960</v>
      </c>
      <c r="B983" s="70">
        <f t="shared" si="127"/>
        <v>26043.418013856815</v>
      </c>
      <c r="C983" s="71">
        <v>701</v>
      </c>
      <c r="D983" s="95">
        <f t="shared" si="128"/>
        <v>3.6861520998864923E-2</v>
      </c>
      <c r="E983" s="131">
        <f t="shared" si="129"/>
        <v>31.102112432717618</v>
      </c>
      <c r="F983" s="129">
        <f t="shared" si="130"/>
        <v>9375.6304849884546</v>
      </c>
      <c r="G983" s="132">
        <f t="shared" ref="G983:G1046" si="135">E983+$I$14</f>
        <v>34.638635066462477</v>
      </c>
      <c r="H983" s="131">
        <f t="shared" si="131"/>
        <v>96.218430740173545</v>
      </c>
      <c r="I983" s="131">
        <f t="shared" si="132"/>
        <v>96.218430740173545</v>
      </c>
      <c r="J983" s="70">
        <f t="shared" si="133"/>
        <v>372355.32249740267</v>
      </c>
      <c r="K983" s="70">
        <f t="shared" si="134"/>
        <v>601680.61548273708</v>
      </c>
    </row>
    <row r="984" spans="1:11">
      <c r="A984" s="2">
        <v>961</v>
      </c>
      <c r="B984" s="70">
        <f t="shared" ref="B984:B1047" si="136">A984*$D$3</f>
        <v>26070.546574287913</v>
      </c>
      <c r="C984" s="71">
        <v>701</v>
      </c>
      <c r="D984" s="95">
        <f t="shared" ref="D984:D1047" si="137">(C984-C983)/$D$3</f>
        <v>0</v>
      </c>
      <c r="E984" s="131">
        <f t="shared" ref="E984:E1047" si="138">($M$3*$M$2*D984+E983)/2</f>
        <v>15.551056216358809</v>
      </c>
      <c r="F984" s="129">
        <f t="shared" ref="F984:F1047" si="139">B984/$D$13</f>
        <v>9385.39676674365</v>
      </c>
      <c r="G984" s="132">
        <f t="shared" si="135"/>
        <v>19.087578850103665</v>
      </c>
      <c r="H984" s="131">
        <f t="shared" ref="H984:H1047" si="140">G984*$D$13</f>
        <v>53.021052361399065</v>
      </c>
      <c r="I984" s="131">
        <f t="shared" ref="I984:I1047" si="141">IF(H984&gt;0,H984,0)</f>
        <v>53.021052361399065</v>
      </c>
      <c r="J984" s="70">
        <f t="shared" ref="J984:J1047" si="142">H984*$D$14+J983</f>
        <v>372873.1410337211</v>
      </c>
      <c r="K984" s="70">
        <f t="shared" ref="K984:K1047" si="143">I984*$D$14+K983</f>
        <v>602198.43401905557</v>
      </c>
    </row>
    <row r="985" spans="1:11">
      <c r="A985" s="2">
        <v>962</v>
      </c>
      <c r="B985" s="70">
        <f t="shared" si="136"/>
        <v>26097.675134719015</v>
      </c>
      <c r="C985" s="71">
        <v>702</v>
      </c>
      <c r="D985" s="95">
        <f t="shared" si="137"/>
        <v>3.6861520998864923E-2</v>
      </c>
      <c r="E985" s="131">
        <f t="shared" si="138"/>
        <v>26.206288607611867</v>
      </c>
      <c r="F985" s="129">
        <f t="shared" si="139"/>
        <v>9395.1630484988455</v>
      </c>
      <c r="G985" s="132">
        <f t="shared" si="135"/>
        <v>29.742811241356723</v>
      </c>
      <c r="H985" s="131">
        <f t="shared" si="140"/>
        <v>82.618920114879785</v>
      </c>
      <c r="I985" s="131">
        <f t="shared" si="141"/>
        <v>82.618920114879785</v>
      </c>
      <c r="J985" s="70">
        <f t="shared" si="142"/>
        <v>373680.02068587305</v>
      </c>
      <c r="K985" s="70">
        <f t="shared" si="143"/>
        <v>603005.31367120752</v>
      </c>
    </row>
    <row r="986" spans="1:11">
      <c r="A986" s="2">
        <v>963</v>
      </c>
      <c r="B986" s="70">
        <f t="shared" si="136"/>
        <v>26124.803695150116</v>
      </c>
      <c r="C986" s="71">
        <v>702</v>
      </c>
      <c r="D986" s="95">
        <f t="shared" si="137"/>
        <v>0</v>
      </c>
      <c r="E986" s="131">
        <f t="shared" si="138"/>
        <v>13.103144303805934</v>
      </c>
      <c r="F986" s="129">
        <f t="shared" si="139"/>
        <v>9404.9293302540427</v>
      </c>
      <c r="G986" s="132">
        <f t="shared" si="135"/>
        <v>16.639666937550789</v>
      </c>
      <c r="H986" s="131">
        <f t="shared" si="140"/>
        <v>46.221297048752191</v>
      </c>
      <c r="I986" s="131">
        <f t="shared" si="141"/>
        <v>46.221297048752191</v>
      </c>
      <c r="J986" s="70">
        <f t="shared" si="142"/>
        <v>374131.4308959418</v>
      </c>
      <c r="K986" s="70">
        <f t="shared" si="143"/>
        <v>603456.72388127621</v>
      </c>
    </row>
    <row r="987" spans="1:11">
      <c r="A987" s="2">
        <v>964</v>
      </c>
      <c r="B987" s="70">
        <f t="shared" si="136"/>
        <v>26151.932255581218</v>
      </c>
      <c r="C987" s="71">
        <v>702</v>
      </c>
      <c r="D987" s="95">
        <f t="shared" si="137"/>
        <v>0</v>
      </c>
      <c r="E987" s="131">
        <f t="shared" si="138"/>
        <v>6.5515721519029668</v>
      </c>
      <c r="F987" s="129">
        <f t="shared" si="139"/>
        <v>9414.6956120092382</v>
      </c>
      <c r="G987" s="132">
        <f t="shared" si="135"/>
        <v>10.088094785647822</v>
      </c>
      <c r="H987" s="131">
        <f t="shared" si="140"/>
        <v>28.022485515688395</v>
      </c>
      <c r="I987" s="131">
        <f t="shared" si="141"/>
        <v>28.022485515688395</v>
      </c>
      <c r="J987" s="70">
        <f t="shared" si="142"/>
        <v>374405.10638496891</v>
      </c>
      <c r="K987" s="70">
        <f t="shared" si="143"/>
        <v>603730.39937030338</v>
      </c>
    </row>
    <row r="988" spans="1:11">
      <c r="A988" s="2">
        <v>965</v>
      </c>
      <c r="B988" s="70">
        <f t="shared" si="136"/>
        <v>26179.060816012319</v>
      </c>
      <c r="C988" s="71">
        <v>701</v>
      </c>
      <c r="D988" s="95">
        <f t="shared" si="137"/>
        <v>-3.6861520998864923E-2</v>
      </c>
      <c r="E988" s="131">
        <f t="shared" si="138"/>
        <v>-15.154974423480979</v>
      </c>
      <c r="F988" s="129">
        <f t="shared" si="139"/>
        <v>9424.4618937644354</v>
      </c>
      <c r="G988" s="132">
        <f t="shared" si="135"/>
        <v>-11.618451789736124</v>
      </c>
      <c r="H988" s="131">
        <f t="shared" si="140"/>
        <v>-32.273477193711457</v>
      </c>
      <c r="I988" s="131">
        <f t="shared" si="141"/>
        <v>0</v>
      </c>
      <c r="J988" s="70">
        <f t="shared" si="142"/>
        <v>374089.9145134752</v>
      </c>
      <c r="K988" s="70">
        <f t="shared" si="143"/>
        <v>603730.39937030338</v>
      </c>
    </row>
    <row r="989" spans="1:11">
      <c r="A989" s="2">
        <v>966</v>
      </c>
      <c r="B989" s="70">
        <f t="shared" si="136"/>
        <v>26206.189376443417</v>
      </c>
      <c r="C989" s="71">
        <v>701</v>
      </c>
      <c r="D989" s="95">
        <f t="shared" si="137"/>
        <v>0</v>
      </c>
      <c r="E989" s="131">
        <f t="shared" si="138"/>
        <v>-7.5774872117404897</v>
      </c>
      <c r="F989" s="129">
        <f t="shared" si="139"/>
        <v>9434.2281755196309</v>
      </c>
      <c r="G989" s="132">
        <f t="shared" si="135"/>
        <v>-4.0409645779956342</v>
      </c>
      <c r="H989" s="131">
        <f t="shared" si="140"/>
        <v>-11.224901605543428</v>
      </c>
      <c r="I989" s="131">
        <f t="shared" si="141"/>
        <v>0</v>
      </c>
      <c r="J989" s="70">
        <f t="shared" si="142"/>
        <v>373980.28896172112</v>
      </c>
      <c r="K989" s="70">
        <f t="shared" si="143"/>
        <v>603730.39937030338</v>
      </c>
    </row>
    <row r="990" spans="1:11">
      <c r="A990" s="2">
        <v>967</v>
      </c>
      <c r="B990" s="70">
        <f t="shared" si="136"/>
        <v>26233.317936874519</v>
      </c>
      <c r="C990" s="71">
        <v>700</v>
      </c>
      <c r="D990" s="95">
        <f t="shared" si="137"/>
        <v>-3.6861520998864923E-2</v>
      </c>
      <c r="E990" s="131">
        <f t="shared" si="138"/>
        <v>-22.219504105302708</v>
      </c>
      <c r="F990" s="129">
        <f t="shared" si="139"/>
        <v>9443.9944572748263</v>
      </c>
      <c r="G990" s="132">
        <f t="shared" si="135"/>
        <v>-18.682981471557852</v>
      </c>
      <c r="H990" s="131">
        <f t="shared" si="140"/>
        <v>-51.897170754327362</v>
      </c>
      <c r="I990" s="131">
        <f t="shared" si="141"/>
        <v>0</v>
      </c>
      <c r="J990" s="70">
        <f t="shared" si="142"/>
        <v>373473.44656983681</v>
      </c>
      <c r="K990" s="70">
        <f t="shared" si="143"/>
        <v>603730.39937030338</v>
      </c>
    </row>
    <row r="991" spans="1:11">
      <c r="A991" s="2">
        <v>968</v>
      </c>
      <c r="B991" s="70">
        <f t="shared" si="136"/>
        <v>26260.44649730562</v>
      </c>
      <c r="C991" s="71">
        <v>698</v>
      </c>
      <c r="D991" s="95">
        <f t="shared" si="137"/>
        <v>-7.3723041997729846E-2</v>
      </c>
      <c r="E991" s="131">
        <f t="shared" si="138"/>
        <v>-47.971273051516278</v>
      </c>
      <c r="F991" s="129">
        <f t="shared" si="139"/>
        <v>9453.7607390300236</v>
      </c>
      <c r="G991" s="132">
        <f t="shared" si="135"/>
        <v>-44.434750417771419</v>
      </c>
      <c r="H991" s="131">
        <f t="shared" si="140"/>
        <v>-123.42986227158727</v>
      </c>
      <c r="I991" s="131">
        <f t="shared" si="141"/>
        <v>0</v>
      </c>
      <c r="J991" s="70">
        <f t="shared" si="142"/>
        <v>372267.99575788743</v>
      </c>
      <c r="K991" s="70">
        <f t="shared" si="143"/>
        <v>603730.39937030338</v>
      </c>
    </row>
    <row r="992" spans="1:11">
      <c r="A992" s="2">
        <v>969</v>
      </c>
      <c r="B992" s="70">
        <f t="shared" si="136"/>
        <v>26287.575057736722</v>
      </c>
      <c r="C992" s="71">
        <v>698</v>
      </c>
      <c r="D992" s="95">
        <f t="shared" si="137"/>
        <v>0</v>
      </c>
      <c r="E992" s="131">
        <f t="shared" si="138"/>
        <v>-23.985636525758139</v>
      </c>
      <c r="F992" s="129">
        <f t="shared" si="139"/>
        <v>9463.5270207852209</v>
      </c>
      <c r="G992" s="132">
        <f t="shared" si="135"/>
        <v>-20.449113892013283</v>
      </c>
      <c r="H992" s="131">
        <f t="shared" si="140"/>
        <v>-56.803094144481342</v>
      </c>
      <c r="I992" s="131">
        <f t="shared" si="141"/>
        <v>0</v>
      </c>
      <c r="J992" s="70">
        <f t="shared" si="142"/>
        <v>371713.24073590548</v>
      </c>
      <c r="K992" s="70">
        <f t="shared" si="143"/>
        <v>603730.39937030338</v>
      </c>
    </row>
    <row r="993" spans="1:11">
      <c r="A993" s="2">
        <v>970</v>
      </c>
      <c r="B993" s="70">
        <f t="shared" si="136"/>
        <v>26314.703618167823</v>
      </c>
      <c r="C993" s="71">
        <v>698</v>
      </c>
      <c r="D993" s="95">
        <f t="shared" si="137"/>
        <v>0</v>
      </c>
      <c r="E993" s="131">
        <f t="shared" si="138"/>
        <v>-11.992818262879069</v>
      </c>
      <c r="F993" s="129">
        <f t="shared" si="139"/>
        <v>9473.2933025404163</v>
      </c>
      <c r="G993" s="132">
        <f t="shared" si="135"/>
        <v>-8.456295629134214</v>
      </c>
      <c r="H993" s="131">
        <f t="shared" si="140"/>
        <v>-23.489710080928372</v>
      </c>
      <c r="I993" s="131">
        <f t="shared" si="141"/>
        <v>0</v>
      </c>
      <c r="J993" s="70">
        <f t="shared" si="142"/>
        <v>371483.83360890724</v>
      </c>
      <c r="K993" s="70">
        <f t="shared" si="143"/>
        <v>603730.39937030338</v>
      </c>
    </row>
    <row r="994" spans="1:11">
      <c r="A994" s="2">
        <v>971</v>
      </c>
      <c r="B994" s="70">
        <f t="shared" si="136"/>
        <v>26341.832178598925</v>
      </c>
      <c r="C994" s="71">
        <v>697</v>
      </c>
      <c r="D994" s="95">
        <f t="shared" si="137"/>
        <v>-3.6861520998864923E-2</v>
      </c>
      <c r="E994" s="131">
        <f t="shared" si="138"/>
        <v>-24.427169630871997</v>
      </c>
      <c r="F994" s="129">
        <f t="shared" si="139"/>
        <v>9483.0595842956136</v>
      </c>
      <c r="G994" s="132">
        <f t="shared" si="135"/>
        <v>-20.890646997127142</v>
      </c>
      <c r="H994" s="131">
        <f t="shared" si="140"/>
        <v>-58.029574992019839</v>
      </c>
      <c r="I994" s="131">
        <f t="shared" si="141"/>
        <v>0</v>
      </c>
      <c r="J994" s="70">
        <f t="shared" si="142"/>
        <v>370917.10042940086</v>
      </c>
      <c r="K994" s="70">
        <f t="shared" si="143"/>
        <v>603730.39937030338</v>
      </c>
    </row>
    <row r="995" spans="1:11">
      <c r="A995" s="2">
        <v>972</v>
      </c>
      <c r="B995" s="70">
        <f t="shared" si="136"/>
        <v>26368.960739030023</v>
      </c>
      <c r="C995" s="71">
        <v>697</v>
      </c>
      <c r="D995" s="95">
        <f t="shared" si="137"/>
        <v>0</v>
      </c>
      <c r="E995" s="131">
        <f t="shared" si="138"/>
        <v>-12.213584815435999</v>
      </c>
      <c r="F995" s="129">
        <f t="shared" si="139"/>
        <v>9492.8258660508091</v>
      </c>
      <c r="G995" s="132">
        <f t="shared" si="135"/>
        <v>-8.6770621816911433</v>
      </c>
      <c r="H995" s="131">
        <f t="shared" si="140"/>
        <v>-24.10295050469762</v>
      </c>
      <c r="I995" s="131">
        <f t="shared" si="141"/>
        <v>0</v>
      </c>
      <c r="J995" s="70">
        <f t="shared" si="142"/>
        <v>370681.70422364044</v>
      </c>
      <c r="K995" s="70">
        <f t="shared" si="143"/>
        <v>603730.39937030338</v>
      </c>
    </row>
    <row r="996" spans="1:11">
      <c r="A996" s="2">
        <v>973</v>
      </c>
      <c r="B996" s="70">
        <f t="shared" si="136"/>
        <v>26396.089299461124</v>
      </c>
      <c r="C996" s="71">
        <v>697</v>
      </c>
      <c r="D996" s="95">
        <f t="shared" si="137"/>
        <v>0</v>
      </c>
      <c r="E996" s="131">
        <f t="shared" si="138"/>
        <v>-6.1067924077179994</v>
      </c>
      <c r="F996" s="129">
        <f t="shared" si="139"/>
        <v>9502.5921478060045</v>
      </c>
      <c r="G996" s="132">
        <f t="shared" si="135"/>
        <v>-2.5702697739731435</v>
      </c>
      <c r="H996" s="131">
        <f t="shared" si="140"/>
        <v>-7.1396382610365094</v>
      </c>
      <c r="I996" s="131">
        <f t="shared" si="141"/>
        <v>0</v>
      </c>
      <c r="J996" s="70">
        <f t="shared" si="142"/>
        <v>370611.97650475299</v>
      </c>
      <c r="K996" s="70">
        <f t="shared" si="143"/>
        <v>603730.39937030338</v>
      </c>
    </row>
    <row r="997" spans="1:11">
      <c r="A997" s="2">
        <v>974</v>
      </c>
      <c r="B997" s="70">
        <f t="shared" si="136"/>
        <v>26423.217859892226</v>
      </c>
      <c r="C997" s="71">
        <v>696</v>
      </c>
      <c r="D997" s="95">
        <f t="shared" si="137"/>
        <v>-3.6861520998864923E-2</v>
      </c>
      <c r="E997" s="131">
        <f t="shared" si="138"/>
        <v>-21.484156703291461</v>
      </c>
      <c r="F997" s="129">
        <f t="shared" si="139"/>
        <v>9512.3584295612018</v>
      </c>
      <c r="G997" s="132">
        <f t="shared" si="135"/>
        <v>-17.947634069546606</v>
      </c>
      <c r="H997" s="131">
        <f t="shared" si="140"/>
        <v>-49.854539082073906</v>
      </c>
      <c r="I997" s="131">
        <f t="shared" si="141"/>
        <v>0</v>
      </c>
      <c r="J997" s="70">
        <f t="shared" si="142"/>
        <v>370125.08302930201</v>
      </c>
      <c r="K997" s="70">
        <f t="shared" si="143"/>
        <v>603730.39937030338</v>
      </c>
    </row>
    <row r="998" spans="1:11">
      <c r="A998" s="2">
        <v>975</v>
      </c>
      <c r="B998" s="70">
        <f t="shared" si="136"/>
        <v>26450.346420323327</v>
      </c>
      <c r="C998" s="71">
        <v>696</v>
      </c>
      <c r="D998" s="95">
        <f t="shared" si="137"/>
        <v>0</v>
      </c>
      <c r="E998" s="131">
        <f t="shared" si="138"/>
        <v>-10.742078351645731</v>
      </c>
      <c r="F998" s="129">
        <f t="shared" si="139"/>
        <v>9522.1247113163972</v>
      </c>
      <c r="G998" s="132">
        <f t="shared" si="135"/>
        <v>-7.2055557179008751</v>
      </c>
      <c r="H998" s="131">
        <f t="shared" si="140"/>
        <v>-20.015432549724654</v>
      </c>
      <c r="I998" s="131">
        <f t="shared" si="141"/>
        <v>0</v>
      </c>
      <c r="J998" s="70">
        <f t="shared" si="142"/>
        <v>369929.60667556926</v>
      </c>
      <c r="K998" s="70">
        <f t="shared" si="143"/>
        <v>603730.39937030338</v>
      </c>
    </row>
    <row r="999" spans="1:11">
      <c r="A999" s="2">
        <v>976</v>
      </c>
      <c r="B999" s="70">
        <f t="shared" si="136"/>
        <v>26477.474980754429</v>
      </c>
      <c r="C999" s="71">
        <v>696</v>
      </c>
      <c r="D999" s="95">
        <f t="shared" si="137"/>
        <v>0</v>
      </c>
      <c r="E999" s="131">
        <f t="shared" si="138"/>
        <v>-5.3710391758228653</v>
      </c>
      <c r="F999" s="129">
        <f t="shared" si="139"/>
        <v>9531.8909930715945</v>
      </c>
      <c r="G999" s="132">
        <f t="shared" si="135"/>
        <v>-1.8345165420780094</v>
      </c>
      <c r="H999" s="131">
        <f t="shared" si="140"/>
        <v>-5.0958792835500262</v>
      </c>
      <c r="I999" s="131">
        <f t="shared" si="141"/>
        <v>0</v>
      </c>
      <c r="J999" s="70">
        <f t="shared" si="142"/>
        <v>369879.83888269565</v>
      </c>
      <c r="K999" s="70">
        <f t="shared" si="143"/>
        <v>603730.39937030338</v>
      </c>
    </row>
    <row r="1000" spans="1:11">
      <c r="A1000" s="2">
        <v>977</v>
      </c>
      <c r="B1000" s="70">
        <f t="shared" si="136"/>
        <v>26504.603541185526</v>
      </c>
      <c r="C1000" s="71">
        <v>696</v>
      </c>
      <c r="D1000" s="95">
        <f t="shared" si="137"/>
        <v>0</v>
      </c>
      <c r="E1000" s="131">
        <f t="shared" si="138"/>
        <v>-2.6855195879114326</v>
      </c>
      <c r="F1000" s="129">
        <f t="shared" si="139"/>
        <v>9541.6572748267899</v>
      </c>
      <c r="G1000" s="132">
        <f t="shared" si="135"/>
        <v>0.85100304583342323</v>
      </c>
      <c r="H1000" s="131">
        <f t="shared" si="140"/>
        <v>2.3638973495372868</v>
      </c>
      <c r="I1000" s="131">
        <f t="shared" si="141"/>
        <v>2.3638973495372868</v>
      </c>
      <c r="J1000" s="70">
        <f t="shared" si="142"/>
        <v>369902.92537025159</v>
      </c>
      <c r="K1000" s="70">
        <f t="shared" si="143"/>
        <v>603753.48585785937</v>
      </c>
    </row>
    <row r="1001" spans="1:11">
      <c r="A1001" s="2">
        <v>978</v>
      </c>
      <c r="B1001" s="70">
        <f t="shared" si="136"/>
        <v>26531.732101616628</v>
      </c>
      <c r="C1001" s="71">
        <v>696</v>
      </c>
      <c r="D1001" s="95">
        <f t="shared" si="137"/>
        <v>0</v>
      </c>
      <c r="E1001" s="131">
        <f t="shared" si="138"/>
        <v>-1.3427597939557163</v>
      </c>
      <c r="F1001" s="129">
        <f t="shared" si="139"/>
        <v>9551.4235565819872</v>
      </c>
      <c r="G1001" s="132">
        <f t="shared" si="135"/>
        <v>2.1937628397891396</v>
      </c>
      <c r="H1001" s="131">
        <f t="shared" si="140"/>
        <v>6.0937856660809429</v>
      </c>
      <c r="I1001" s="131">
        <f t="shared" si="141"/>
        <v>6.0937856660809429</v>
      </c>
      <c r="J1001" s="70">
        <f t="shared" si="142"/>
        <v>369962.43899802229</v>
      </c>
      <c r="K1001" s="70">
        <f t="shared" si="143"/>
        <v>603812.99948563008</v>
      </c>
    </row>
    <row r="1002" spans="1:11">
      <c r="A1002" s="2">
        <v>979</v>
      </c>
      <c r="B1002" s="70">
        <f t="shared" si="136"/>
        <v>26558.860662047729</v>
      </c>
      <c r="C1002" s="71">
        <v>696</v>
      </c>
      <c r="D1002" s="95">
        <f t="shared" si="137"/>
        <v>0</v>
      </c>
      <c r="E1002" s="131">
        <f t="shared" si="138"/>
        <v>-0.67137989697785816</v>
      </c>
      <c r="F1002" s="129">
        <f t="shared" si="139"/>
        <v>9561.1898383371827</v>
      </c>
      <c r="G1002" s="132">
        <f t="shared" si="135"/>
        <v>2.8651427367669977</v>
      </c>
      <c r="H1002" s="131">
        <f t="shared" si="140"/>
        <v>7.9587298243527709</v>
      </c>
      <c r="I1002" s="131">
        <f t="shared" si="141"/>
        <v>7.9587298243527709</v>
      </c>
      <c r="J1002" s="70">
        <f t="shared" si="142"/>
        <v>370040.16619590041</v>
      </c>
      <c r="K1002" s="70">
        <f t="shared" si="143"/>
        <v>603890.72668350814</v>
      </c>
    </row>
    <row r="1003" spans="1:11">
      <c r="A1003" s="2">
        <v>980</v>
      </c>
      <c r="B1003" s="70">
        <f t="shared" si="136"/>
        <v>26585.989222478831</v>
      </c>
      <c r="C1003" s="71">
        <v>696</v>
      </c>
      <c r="D1003" s="95">
        <f t="shared" si="137"/>
        <v>0</v>
      </c>
      <c r="E1003" s="131">
        <f t="shared" si="138"/>
        <v>-0.33568994848892908</v>
      </c>
      <c r="F1003" s="129">
        <f t="shared" si="139"/>
        <v>9570.9561200923799</v>
      </c>
      <c r="G1003" s="132">
        <f t="shared" si="135"/>
        <v>3.2008326852559268</v>
      </c>
      <c r="H1003" s="131">
        <f t="shared" si="140"/>
        <v>8.8912019034886853</v>
      </c>
      <c r="I1003" s="131">
        <f t="shared" si="141"/>
        <v>8.8912019034886853</v>
      </c>
      <c r="J1003" s="70">
        <f t="shared" si="142"/>
        <v>370127.00017883221</v>
      </c>
      <c r="K1003" s="70">
        <f t="shared" si="143"/>
        <v>603977.56066643994</v>
      </c>
    </row>
    <row r="1004" spans="1:11">
      <c r="A1004" s="2">
        <v>981</v>
      </c>
      <c r="B1004" s="70">
        <f t="shared" si="136"/>
        <v>26613.117782909932</v>
      </c>
      <c r="C1004" s="71">
        <v>696</v>
      </c>
      <c r="D1004" s="95">
        <f t="shared" si="137"/>
        <v>0</v>
      </c>
      <c r="E1004" s="131">
        <f t="shared" si="138"/>
        <v>-0.16784497424446454</v>
      </c>
      <c r="F1004" s="129">
        <f t="shared" si="139"/>
        <v>9580.7224018475754</v>
      </c>
      <c r="G1004" s="132">
        <f t="shared" si="135"/>
        <v>3.3686776595003911</v>
      </c>
      <c r="H1004" s="131">
        <f t="shared" si="140"/>
        <v>9.3574379430566417</v>
      </c>
      <c r="I1004" s="131">
        <f t="shared" si="141"/>
        <v>9.3574379430566417</v>
      </c>
      <c r="J1004" s="70">
        <f t="shared" si="142"/>
        <v>370218.38755429088</v>
      </c>
      <c r="K1004" s="70">
        <f t="shared" si="143"/>
        <v>604068.94804189855</v>
      </c>
    </row>
    <row r="1005" spans="1:11">
      <c r="A1005" s="2">
        <v>982</v>
      </c>
      <c r="B1005" s="70">
        <f t="shared" si="136"/>
        <v>26640.246343341034</v>
      </c>
      <c r="C1005" s="71">
        <v>697</v>
      </c>
      <c r="D1005" s="95">
        <f t="shared" si="137"/>
        <v>3.6861520998864923E-2</v>
      </c>
      <c r="E1005" s="131">
        <f t="shared" si="138"/>
        <v>18.346838012310229</v>
      </c>
      <c r="F1005" s="129">
        <f t="shared" si="139"/>
        <v>9590.4886836027727</v>
      </c>
      <c r="G1005" s="132">
        <f t="shared" si="135"/>
        <v>21.883360646055085</v>
      </c>
      <c r="H1005" s="131">
        <f t="shared" si="140"/>
        <v>60.787112905708568</v>
      </c>
      <c r="I1005" s="131">
        <f t="shared" si="141"/>
        <v>60.787112905708568</v>
      </c>
      <c r="J1005" s="70">
        <f t="shared" si="142"/>
        <v>370812.05162601295</v>
      </c>
      <c r="K1005" s="70">
        <f t="shared" si="143"/>
        <v>604662.61211362062</v>
      </c>
    </row>
    <row r="1006" spans="1:11">
      <c r="A1006" s="2">
        <v>983</v>
      </c>
      <c r="B1006" s="70">
        <f t="shared" si="136"/>
        <v>26667.374903772132</v>
      </c>
      <c r="C1006" s="71">
        <v>698</v>
      </c>
      <c r="D1006" s="95">
        <f t="shared" si="137"/>
        <v>3.6861520998864923E-2</v>
      </c>
      <c r="E1006" s="131">
        <f t="shared" si="138"/>
        <v>27.604179505587577</v>
      </c>
      <c r="F1006" s="129">
        <f t="shared" si="139"/>
        <v>9600.2549653579681</v>
      </c>
      <c r="G1006" s="132">
        <f t="shared" si="135"/>
        <v>31.140702139332433</v>
      </c>
      <c r="H1006" s="131">
        <f t="shared" si="140"/>
        <v>86.501950387034526</v>
      </c>
      <c r="I1006" s="131">
        <f t="shared" si="141"/>
        <v>86.501950387034526</v>
      </c>
      <c r="J1006" s="70">
        <f t="shared" si="142"/>
        <v>371656.85404586676</v>
      </c>
      <c r="K1006" s="70">
        <f t="shared" si="143"/>
        <v>605507.41453347437</v>
      </c>
    </row>
    <row r="1007" spans="1:11">
      <c r="A1007" s="2">
        <v>984</v>
      </c>
      <c r="B1007" s="70">
        <f t="shared" si="136"/>
        <v>26694.503464203233</v>
      </c>
      <c r="C1007" s="71">
        <v>699</v>
      </c>
      <c r="D1007" s="95">
        <f t="shared" si="137"/>
        <v>3.6861520998864923E-2</v>
      </c>
      <c r="E1007" s="131">
        <f t="shared" si="138"/>
        <v>32.23285025222625</v>
      </c>
      <c r="F1007" s="129">
        <f t="shared" si="139"/>
        <v>9610.0212471131636</v>
      </c>
      <c r="G1007" s="132">
        <f t="shared" si="135"/>
        <v>35.769372885971109</v>
      </c>
      <c r="H1007" s="131">
        <f t="shared" si="140"/>
        <v>99.359369127697519</v>
      </c>
      <c r="I1007" s="131">
        <f t="shared" si="141"/>
        <v>99.359369127697519</v>
      </c>
      <c r="J1007" s="70">
        <f t="shared" si="142"/>
        <v>372627.2256397864</v>
      </c>
      <c r="K1007" s="70">
        <f t="shared" si="143"/>
        <v>606477.78612739407</v>
      </c>
    </row>
    <row r="1008" spans="1:11">
      <c r="A1008" s="2">
        <v>985</v>
      </c>
      <c r="B1008" s="70">
        <f t="shared" si="136"/>
        <v>26721.632024634335</v>
      </c>
      <c r="C1008" s="71">
        <v>699</v>
      </c>
      <c r="D1008" s="95">
        <f t="shared" si="137"/>
        <v>0</v>
      </c>
      <c r="E1008" s="131">
        <f t="shared" si="138"/>
        <v>16.116425126113125</v>
      </c>
      <c r="F1008" s="129">
        <f t="shared" si="139"/>
        <v>9619.7875288683608</v>
      </c>
      <c r="G1008" s="132">
        <f t="shared" si="135"/>
        <v>19.65294775985798</v>
      </c>
      <c r="H1008" s="131">
        <f t="shared" si="140"/>
        <v>54.591521555161052</v>
      </c>
      <c r="I1008" s="131">
        <f t="shared" si="141"/>
        <v>54.591521555161052</v>
      </c>
      <c r="J1008" s="70">
        <f t="shared" si="142"/>
        <v>373160.38182073896</v>
      </c>
      <c r="K1008" s="70">
        <f t="shared" si="143"/>
        <v>607010.94230834662</v>
      </c>
    </row>
    <row r="1009" spans="1:11">
      <c r="A1009" s="2">
        <v>986</v>
      </c>
      <c r="B1009" s="70">
        <f t="shared" si="136"/>
        <v>26748.760585065436</v>
      </c>
      <c r="C1009" s="71">
        <v>700</v>
      </c>
      <c r="D1009" s="95">
        <f t="shared" si="137"/>
        <v>3.6861520998864923E-2</v>
      </c>
      <c r="E1009" s="131">
        <f t="shared" si="138"/>
        <v>26.488973062489023</v>
      </c>
      <c r="F1009" s="129">
        <f t="shared" si="139"/>
        <v>9629.5538106235581</v>
      </c>
      <c r="G1009" s="132">
        <f t="shared" si="135"/>
        <v>30.025495696233879</v>
      </c>
      <c r="H1009" s="131">
        <f t="shared" si="140"/>
        <v>83.404154711760768</v>
      </c>
      <c r="I1009" s="131">
        <f t="shared" si="141"/>
        <v>83.404154711760768</v>
      </c>
      <c r="J1009" s="70">
        <f t="shared" si="142"/>
        <v>373974.930295208</v>
      </c>
      <c r="K1009" s="70">
        <f t="shared" si="143"/>
        <v>607825.49078281561</v>
      </c>
    </row>
    <row r="1010" spans="1:11">
      <c r="A1010" s="2">
        <v>987</v>
      </c>
      <c r="B1010" s="70">
        <f t="shared" si="136"/>
        <v>26775.889145496538</v>
      </c>
      <c r="C1010" s="71">
        <v>700</v>
      </c>
      <c r="D1010" s="95">
        <f t="shared" si="137"/>
        <v>0</v>
      </c>
      <c r="E1010" s="131">
        <f t="shared" si="138"/>
        <v>13.244486531244512</v>
      </c>
      <c r="F1010" s="129">
        <f t="shared" si="139"/>
        <v>9639.3200923787535</v>
      </c>
      <c r="G1010" s="132">
        <f t="shared" si="135"/>
        <v>16.781009164989367</v>
      </c>
      <c r="H1010" s="131">
        <f t="shared" si="140"/>
        <v>46.613914347192683</v>
      </c>
      <c r="I1010" s="131">
        <f t="shared" si="141"/>
        <v>46.613914347192683</v>
      </c>
      <c r="J1010" s="70">
        <f t="shared" si="142"/>
        <v>374430.17491643527</v>
      </c>
      <c r="K1010" s="70">
        <f t="shared" si="143"/>
        <v>608280.73540404288</v>
      </c>
    </row>
    <row r="1011" spans="1:11">
      <c r="A1011" s="2">
        <v>988</v>
      </c>
      <c r="B1011" s="70">
        <f t="shared" si="136"/>
        <v>26803.017705927639</v>
      </c>
      <c r="C1011" s="71">
        <v>700</v>
      </c>
      <c r="D1011" s="95">
        <f t="shared" si="137"/>
        <v>0</v>
      </c>
      <c r="E1011" s="131">
        <f t="shared" si="138"/>
        <v>6.6222432656222558</v>
      </c>
      <c r="F1011" s="129">
        <f t="shared" si="139"/>
        <v>9649.0863741339508</v>
      </c>
      <c r="G1011" s="132">
        <f t="shared" si="135"/>
        <v>10.158765899367111</v>
      </c>
      <c r="H1011" s="131">
        <f t="shared" si="140"/>
        <v>28.21879416490864</v>
      </c>
      <c r="I1011" s="131">
        <f t="shared" si="141"/>
        <v>28.21879416490864</v>
      </c>
      <c r="J1011" s="70">
        <f t="shared" si="142"/>
        <v>374705.76761104167</v>
      </c>
      <c r="K1011" s="70">
        <f t="shared" si="143"/>
        <v>608556.32809864928</v>
      </c>
    </row>
    <row r="1012" spans="1:11">
      <c r="A1012" s="2">
        <v>989</v>
      </c>
      <c r="B1012" s="70">
        <f t="shared" si="136"/>
        <v>26830.146266358737</v>
      </c>
      <c r="C1012" s="71">
        <v>700</v>
      </c>
      <c r="D1012" s="95">
        <f t="shared" si="137"/>
        <v>0</v>
      </c>
      <c r="E1012" s="131">
        <f t="shared" si="138"/>
        <v>3.3111216328111279</v>
      </c>
      <c r="F1012" s="129">
        <f t="shared" si="139"/>
        <v>9658.8526558891463</v>
      </c>
      <c r="G1012" s="132">
        <f t="shared" si="135"/>
        <v>6.8476442665559834</v>
      </c>
      <c r="H1012" s="131">
        <f t="shared" si="140"/>
        <v>19.021234073766621</v>
      </c>
      <c r="I1012" s="131">
        <f t="shared" si="141"/>
        <v>19.021234073766621</v>
      </c>
      <c r="J1012" s="70">
        <f t="shared" si="142"/>
        <v>374891.53434233763</v>
      </c>
      <c r="K1012" s="70">
        <f t="shared" si="143"/>
        <v>608742.09482994524</v>
      </c>
    </row>
    <row r="1013" spans="1:11">
      <c r="A1013" s="2">
        <v>990</v>
      </c>
      <c r="B1013" s="70">
        <f t="shared" si="136"/>
        <v>26857.274826789839</v>
      </c>
      <c r="C1013" s="71">
        <v>700</v>
      </c>
      <c r="D1013" s="95">
        <f t="shared" si="137"/>
        <v>0</v>
      </c>
      <c r="E1013" s="131">
        <f t="shared" si="138"/>
        <v>1.655560816405564</v>
      </c>
      <c r="F1013" s="129">
        <f t="shared" si="139"/>
        <v>9668.6189376443417</v>
      </c>
      <c r="G1013" s="132">
        <f t="shared" si="135"/>
        <v>5.1920834501504203</v>
      </c>
      <c r="H1013" s="131">
        <f t="shared" si="140"/>
        <v>14.422454028195611</v>
      </c>
      <c r="I1013" s="131">
        <f t="shared" si="141"/>
        <v>14.422454028195611</v>
      </c>
      <c r="J1013" s="70">
        <f t="shared" si="142"/>
        <v>375032.38809197838</v>
      </c>
      <c r="K1013" s="70">
        <f t="shared" si="143"/>
        <v>608882.94857958599</v>
      </c>
    </row>
    <row r="1014" spans="1:11">
      <c r="A1014" s="2">
        <v>991</v>
      </c>
      <c r="B1014" s="70">
        <f t="shared" si="136"/>
        <v>26884.40338722094</v>
      </c>
      <c r="C1014" s="71">
        <v>700</v>
      </c>
      <c r="D1014" s="95">
        <f t="shared" si="137"/>
        <v>0</v>
      </c>
      <c r="E1014" s="131">
        <f t="shared" si="138"/>
        <v>0.82778040820278198</v>
      </c>
      <c r="F1014" s="129">
        <f t="shared" si="139"/>
        <v>9678.385219399539</v>
      </c>
      <c r="G1014" s="132">
        <f t="shared" si="135"/>
        <v>4.3643030419476379</v>
      </c>
      <c r="H1014" s="131">
        <f t="shared" si="140"/>
        <v>12.123064005410106</v>
      </c>
      <c r="I1014" s="131">
        <f t="shared" si="141"/>
        <v>12.123064005410106</v>
      </c>
      <c r="J1014" s="70">
        <f t="shared" si="142"/>
        <v>375150.78535079147</v>
      </c>
      <c r="K1014" s="70">
        <f t="shared" si="143"/>
        <v>609001.34583839914</v>
      </c>
    </row>
    <row r="1015" spans="1:11">
      <c r="A1015" s="2">
        <v>992</v>
      </c>
      <c r="B1015" s="70">
        <f t="shared" si="136"/>
        <v>26911.531947652042</v>
      </c>
      <c r="C1015" s="71">
        <v>700</v>
      </c>
      <c r="D1015" s="95">
        <f t="shared" si="137"/>
        <v>0</v>
      </c>
      <c r="E1015" s="131">
        <f t="shared" si="138"/>
        <v>0.41389020410139099</v>
      </c>
      <c r="F1015" s="129">
        <f t="shared" si="139"/>
        <v>9688.1515011547363</v>
      </c>
      <c r="G1015" s="132">
        <f t="shared" si="135"/>
        <v>3.9504128378462466</v>
      </c>
      <c r="H1015" s="131">
        <f t="shared" si="140"/>
        <v>10.973368994017351</v>
      </c>
      <c r="I1015" s="131">
        <f t="shared" si="141"/>
        <v>10.973368994017351</v>
      </c>
      <c r="J1015" s="70">
        <f t="shared" si="142"/>
        <v>375257.95436419075</v>
      </c>
      <c r="K1015" s="70">
        <f t="shared" si="143"/>
        <v>609108.51485179842</v>
      </c>
    </row>
    <row r="1016" spans="1:11">
      <c r="A1016" s="2">
        <v>993</v>
      </c>
      <c r="B1016" s="70">
        <f t="shared" si="136"/>
        <v>26938.660508083143</v>
      </c>
      <c r="C1016" s="71">
        <v>703</v>
      </c>
      <c r="D1016" s="95">
        <f t="shared" si="137"/>
        <v>0.11058456299659478</v>
      </c>
      <c r="E1016" s="131">
        <f t="shared" si="138"/>
        <v>55.499226600348081</v>
      </c>
      <c r="F1016" s="129">
        <f t="shared" si="139"/>
        <v>9697.9177829099317</v>
      </c>
      <c r="G1016" s="132">
        <f t="shared" si="135"/>
        <v>59.03574923409294</v>
      </c>
      <c r="H1016" s="131">
        <f t="shared" si="140"/>
        <v>163.98819231692482</v>
      </c>
      <c r="I1016" s="131">
        <f t="shared" si="141"/>
        <v>163.98819231692482</v>
      </c>
      <c r="J1016" s="70">
        <f t="shared" si="142"/>
        <v>376859.50925488316</v>
      </c>
      <c r="K1016" s="70">
        <f t="shared" si="143"/>
        <v>610710.06974249077</v>
      </c>
    </row>
    <row r="1017" spans="1:11">
      <c r="A1017" s="2">
        <v>994</v>
      </c>
      <c r="B1017" s="70">
        <f t="shared" si="136"/>
        <v>26965.789068514241</v>
      </c>
      <c r="C1017" s="71">
        <v>703</v>
      </c>
      <c r="D1017" s="95">
        <f t="shared" si="137"/>
        <v>0</v>
      </c>
      <c r="E1017" s="131">
        <f t="shared" si="138"/>
        <v>27.74961330017404</v>
      </c>
      <c r="F1017" s="129">
        <f t="shared" si="139"/>
        <v>9707.6840646651272</v>
      </c>
      <c r="G1017" s="132">
        <f t="shared" si="135"/>
        <v>31.286135933918896</v>
      </c>
      <c r="H1017" s="131">
        <f t="shared" si="140"/>
        <v>86.905933149774711</v>
      </c>
      <c r="I1017" s="131">
        <f t="shared" si="141"/>
        <v>86.905933149774711</v>
      </c>
      <c r="J1017" s="70">
        <f t="shared" si="142"/>
        <v>377708.2570842221</v>
      </c>
      <c r="K1017" s="70">
        <f t="shared" si="143"/>
        <v>611558.81757182977</v>
      </c>
    </row>
    <row r="1018" spans="1:11">
      <c r="A1018" s="2">
        <v>995</v>
      </c>
      <c r="B1018" s="70">
        <f t="shared" si="136"/>
        <v>26992.917628945343</v>
      </c>
      <c r="C1018" s="71">
        <v>703</v>
      </c>
      <c r="D1018" s="95">
        <f t="shared" si="137"/>
        <v>0</v>
      </c>
      <c r="E1018" s="131">
        <f t="shared" si="138"/>
        <v>13.87480665008702</v>
      </c>
      <c r="F1018" s="129">
        <f t="shared" si="139"/>
        <v>9717.4503464203244</v>
      </c>
      <c r="G1018" s="132">
        <f t="shared" si="135"/>
        <v>17.411329283831876</v>
      </c>
      <c r="H1018" s="131">
        <f t="shared" si="140"/>
        <v>48.364803566199654</v>
      </c>
      <c r="I1018" s="131">
        <f t="shared" si="141"/>
        <v>48.364803566199654</v>
      </c>
      <c r="J1018" s="70">
        <f t="shared" si="142"/>
        <v>378180.60138288431</v>
      </c>
      <c r="K1018" s="70">
        <f t="shared" si="143"/>
        <v>612031.16187049204</v>
      </c>
    </row>
    <row r="1019" spans="1:11">
      <c r="A1019" s="2">
        <v>996</v>
      </c>
      <c r="B1019" s="70">
        <f t="shared" si="136"/>
        <v>27020.046189376444</v>
      </c>
      <c r="C1019" s="71">
        <v>703</v>
      </c>
      <c r="D1019" s="95">
        <f t="shared" si="137"/>
        <v>0</v>
      </c>
      <c r="E1019" s="131">
        <f t="shared" si="138"/>
        <v>6.9374033250435101</v>
      </c>
      <c r="F1019" s="129">
        <f t="shared" si="139"/>
        <v>9727.2166281755199</v>
      </c>
      <c r="G1019" s="132">
        <f t="shared" si="135"/>
        <v>10.473925958788366</v>
      </c>
      <c r="H1019" s="131">
        <f t="shared" si="140"/>
        <v>29.094238774412126</v>
      </c>
      <c r="I1019" s="131">
        <f t="shared" si="141"/>
        <v>29.094238774412126</v>
      </c>
      <c r="J1019" s="70">
        <f t="shared" si="142"/>
        <v>378464.74391620816</v>
      </c>
      <c r="K1019" s="70">
        <f t="shared" si="143"/>
        <v>612315.30440381588</v>
      </c>
    </row>
    <row r="1020" spans="1:11">
      <c r="A1020" s="2">
        <v>997</v>
      </c>
      <c r="B1020" s="70">
        <f t="shared" si="136"/>
        <v>27047.174749807546</v>
      </c>
      <c r="C1020" s="71">
        <v>704</v>
      </c>
      <c r="D1020" s="95">
        <f t="shared" si="137"/>
        <v>3.6861520998864923E-2</v>
      </c>
      <c r="E1020" s="131">
        <f t="shared" si="138"/>
        <v>21.899462161954219</v>
      </c>
      <c r="F1020" s="129">
        <f t="shared" si="139"/>
        <v>9736.9829099307171</v>
      </c>
      <c r="G1020" s="132">
        <f t="shared" si="135"/>
        <v>25.435984795699074</v>
      </c>
      <c r="H1020" s="131">
        <f t="shared" si="140"/>
        <v>70.655513321386309</v>
      </c>
      <c r="I1020" s="131">
        <f t="shared" si="141"/>
        <v>70.655513321386309</v>
      </c>
      <c r="J1020" s="70">
        <f t="shared" si="142"/>
        <v>379154.78556686285</v>
      </c>
      <c r="K1020" s="70">
        <f t="shared" si="143"/>
        <v>613005.34605447052</v>
      </c>
    </row>
    <row r="1021" spans="1:11">
      <c r="A1021" s="2">
        <v>998</v>
      </c>
      <c r="B1021" s="70">
        <f t="shared" si="136"/>
        <v>27074.303310238647</v>
      </c>
      <c r="C1021" s="71">
        <v>704</v>
      </c>
      <c r="D1021" s="95">
        <f t="shared" si="137"/>
        <v>0</v>
      </c>
      <c r="E1021" s="131">
        <f t="shared" si="138"/>
        <v>10.949731080977109</v>
      </c>
      <c r="F1021" s="129">
        <f t="shared" si="139"/>
        <v>9746.7491916859126</v>
      </c>
      <c r="G1021" s="132">
        <f t="shared" si="135"/>
        <v>14.486253714721965</v>
      </c>
      <c r="H1021" s="131">
        <f t="shared" si="140"/>
        <v>40.239593652005453</v>
      </c>
      <c r="I1021" s="131">
        <f t="shared" si="141"/>
        <v>40.239593652005453</v>
      </c>
      <c r="J1021" s="70">
        <f t="shared" si="142"/>
        <v>379547.77677618293</v>
      </c>
      <c r="K1021" s="70">
        <f t="shared" si="143"/>
        <v>613398.33726379066</v>
      </c>
    </row>
    <row r="1022" spans="1:11">
      <c r="A1022" s="2">
        <v>999</v>
      </c>
      <c r="B1022" s="70">
        <f t="shared" si="136"/>
        <v>27101.431870669749</v>
      </c>
      <c r="C1022" s="71">
        <v>706</v>
      </c>
      <c r="D1022" s="95">
        <f t="shared" si="137"/>
        <v>7.3723041997729846E-2</v>
      </c>
      <c r="E1022" s="131">
        <f t="shared" si="138"/>
        <v>42.336386539353484</v>
      </c>
      <c r="F1022" s="129">
        <f t="shared" si="139"/>
        <v>9756.5154734411099</v>
      </c>
      <c r="G1022" s="132">
        <f t="shared" si="135"/>
        <v>45.872909173098343</v>
      </c>
      <c r="H1022" s="131">
        <f t="shared" si="140"/>
        <v>127.42474770305095</v>
      </c>
      <c r="I1022" s="131">
        <f t="shared" si="141"/>
        <v>127.42474770305095</v>
      </c>
      <c r="J1022" s="70">
        <f t="shared" si="142"/>
        <v>380792.24276483571</v>
      </c>
      <c r="K1022" s="70">
        <f t="shared" si="143"/>
        <v>614642.80325244344</v>
      </c>
    </row>
    <row r="1023" spans="1:11">
      <c r="A1023" s="2">
        <v>1000</v>
      </c>
      <c r="B1023" s="70">
        <f t="shared" si="136"/>
        <v>27128.560431100846</v>
      </c>
      <c r="C1023" s="71">
        <v>707</v>
      </c>
      <c r="D1023" s="95">
        <f t="shared" si="137"/>
        <v>3.6861520998864923E-2</v>
      </c>
      <c r="E1023" s="131">
        <f t="shared" si="138"/>
        <v>39.598953769109201</v>
      </c>
      <c r="F1023" s="129">
        <f t="shared" si="139"/>
        <v>9766.2817551963053</v>
      </c>
      <c r="G1023" s="132">
        <f t="shared" si="135"/>
        <v>43.13547640285406</v>
      </c>
      <c r="H1023" s="131">
        <f t="shared" si="140"/>
        <v>119.82076778570571</v>
      </c>
      <c r="I1023" s="131">
        <f t="shared" si="141"/>
        <v>119.82076778570571</v>
      </c>
      <c r="J1023" s="70">
        <f t="shared" si="142"/>
        <v>381962.44614315487</v>
      </c>
      <c r="K1023" s="70">
        <f t="shared" si="143"/>
        <v>615813.0066307626</v>
      </c>
    </row>
    <row r="1024" spans="1:11">
      <c r="A1024" s="2">
        <v>1001</v>
      </c>
      <c r="B1024" s="70">
        <f t="shared" si="136"/>
        <v>27155.688991531948</v>
      </c>
      <c r="C1024" s="71">
        <v>710</v>
      </c>
      <c r="D1024" s="95">
        <f t="shared" si="137"/>
        <v>0.11058456299659478</v>
      </c>
      <c r="E1024" s="131">
        <f t="shared" si="138"/>
        <v>75.091758382851992</v>
      </c>
      <c r="F1024" s="129">
        <f t="shared" si="139"/>
        <v>9776.0480369515008</v>
      </c>
      <c r="G1024" s="132">
        <f t="shared" si="135"/>
        <v>78.628281016596844</v>
      </c>
      <c r="H1024" s="131">
        <f t="shared" si="140"/>
        <v>218.41189171276901</v>
      </c>
      <c r="I1024" s="131">
        <f t="shared" si="141"/>
        <v>218.41189171276901</v>
      </c>
      <c r="J1024" s="70">
        <f t="shared" si="142"/>
        <v>384095.51821630722</v>
      </c>
      <c r="K1024" s="70">
        <f t="shared" si="143"/>
        <v>617946.07870391489</v>
      </c>
    </row>
    <row r="1025" spans="1:11">
      <c r="A1025" s="2">
        <v>1002</v>
      </c>
      <c r="B1025" s="70">
        <f t="shared" si="136"/>
        <v>27182.817551963049</v>
      </c>
      <c r="C1025" s="71">
        <v>712</v>
      </c>
      <c r="D1025" s="95">
        <f t="shared" si="137"/>
        <v>7.3723041997729846E-2</v>
      </c>
      <c r="E1025" s="131">
        <f t="shared" si="138"/>
        <v>74.407400190290929</v>
      </c>
      <c r="F1025" s="129">
        <f t="shared" si="139"/>
        <v>9785.814318706698</v>
      </c>
      <c r="G1025" s="132">
        <f t="shared" si="135"/>
        <v>77.943922824035781</v>
      </c>
      <c r="H1025" s="131">
        <f t="shared" si="140"/>
        <v>216.51089673343273</v>
      </c>
      <c r="I1025" s="131">
        <f t="shared" si="141"/>
        <v>216.51089673343273</v>
      </c>
      <c r="J1025" s="70">
        <f t="shared" si="142"/>
        <v>386210.02463687613</v>
      </c>
      <c r="K1025" s="70">
        <f t="shared" si="143"/>
        <v>620060.5851244838</v>
      </c>
    </row>
    <row r="1026" spans="1:11">
      <c r="A1026" s="2">
        <v>1003</v>
      </c>
      <c r="B1026" s="70">
        <f t="shared" si="136"/>
        <v>27209.946112394151</v>
      </c>
      <c r="C1026" s="71">
        <v>714</v>
      </c>
      <c r="D1026" s="95">
        <f t="shared" si="137"/>
        <v>7.3723041997729846E-2</v>
      </c>
      <c r="E1026" s="131">
        <f t="shared" si="138"/>
        <v>74.065221094010383</v>
      </c>
      <c r="F1026" s="129">
        <f t="shared" si="139"/>
        <v>9795.5806004618953</v>
      </c>
      <c r="G1026" s="132">
        <f t="shared" si="135"/>
        <v>77.601743727755235</v>
      </c>
      <c r="H1026" s="131">
        <f t="shared" si="140"/>
        <v>215.56039924376452</v>
      </c>
      <c r="I1026" s="131">
        <f t="shared" si="141"/>
        <v>215.56039924376452</v>
      </c>
      <c r="J1026" s="70">
        <f t="shared" si="142"/>
        <v>388315.24823115335</v>
      </c>
      <c r="K1026" s="70">
        <f t="shared" si="143"/>
        <v>622165.80871876096</v>
      </c>
    </row>
    <row r="1027" spans="1:11">
      <c r="A1027" s="2">
        <v>1004</v>
      </c>
      <c r="B1027" s="70">
        <f t="shared" si="136"/>
        <v>27237.074672825252</v>
      </c>
      <c r="C1027" s="71">
        <v>715</v>
      </c>
      <c r="D1027" s="95">
        <f t="shared" si="137"/>
        <v>3.6861520998864923E-2</v>
      </c>
      <c r="E1027" s="131">
        <f t="shared" si="138"/>
        <v>55.463371046437658</v>
      </c>
      <c r="F1027" s="129">
        <f t="shared" si="139"/>
        <v>9805.3468822170908</v>
      </c>
      <c r="G1027" s="132">
        <f t="shared" si="135"/>
        <v>58.999893680182517</v>
      </c>
      <c r="H1027" s="131">
        <f t="shared" si="140"/>
        <v>163.88859355606255</v>
      </c>
      <c r="I1027" s="131">
        <f t="shared" si="141"/>
        <v>163.88859355606255</v>
      </c>
      <c r="J1027" s="70">
        <f t="shared" si="142"/>
        <v>389915.8304122847</v>
      </c>
      <c r="K1027" s="70">
        <f t="shared" si="143"/>
        <v>623766.39089989231</v>
      </c>
    </row>
    <row r="1028" spans="1:11">
      <c r="A1028" s="2">
        <v>1005</v>
      </c>
      <c r="B1028" s="70">
        <f t="shared" si="136"/>
        <v>27264.20323325635</v>
      </c>
      <c r="C1028" s="71">
        <v>716</v>
      </c>
      <c r="D1028" s="95">
        <f t="shared" si="137"/>
        <v>3.6861520998864923E-2</v>
      </c>
      <c r="E1028" s="131">
        <f t="shared" si="138"/>
        <v>46.162446022651295</v>
      </c>
      <c r="F1028" s="129">
        <f t="shared" si="139"/>
        <v>9815.1131639722862</v>
      </c>
      <c r="G1028" s="132">
        <f t="shared" si="135"/>
        <v>49.698968656396154</v>
      </c>
      <c r="H1028" s="131">
        <f t="shared" si="140"/>
        <v>138.05269071221153</v>
      </c>
      <c r="I1028" s="131">
        <f t="shared" si="141"/>
        <v>138.05269071221153</v>
      </c>
      <c r="J1028" s="70">
        <f t="shared" si="142"/>
        <v>391264.09188684315</v>
      </c>
      <c r="K1028" s="70">
        <f t="shared" si="143"/>
        <v>625114.6523744507</v>
      </c>
    </row>
    <row r="1029" spans="1:11">
      <c r="A1029" s="2">
        <v>1006</v>
      </c>
      <c r="B1029" s="70">
        <f t="shared" si="136"/>
        <v>27291.331793687452</v>
      </c>
      <c r="C1029" s="71">
        <v>719</v>
      </c>
      <c r="D1029" s="95">
        <f t="shared" si="137"/>
        <v>0.11058456299659478</v>
      </c>
      <c r="E1029" s="131">
        <f t="shared" si="138"/>
        <v>78.373504509623032</v>
      </c>
      <c r="F1029" s="129">
        <f t="shared" si="139"/>
        <v>9824.8794457274835</v>
      </c>
      <c r="G1029" s="132">
        <f t="shared" si="135"/>
        <v>81.910027143367884</v>
      </c>
      <c r="H1029" s="131">
        <f t="shared" si="140"/>
        <v>227.52785317602189</v>
      </c>
      <c r="I1029" s="131">
        <f t="shared" si="141"/>
        <v>227.52785317602189</v>
      </c>
      <c r="J1029" s="70">
        <f t="shared" si="142"/>
        <v>393486.19300811511</v>
      </c>
      <c r="K1029" s="70">
        <f t="shared" si="143"/>
        <v>627336.75349572266</v>
      </c>
    </row>
    <row r="1030" spans="1:11">
      <c r="A1030" s="2">
        <v>1007</v>
      </c>
      <c r="B1030" s="70">
        <f t="shared" si="136"/>
        <v>27318.460354118553</v>
      </c>
      <c r="C1030" s="71">
        <v>721</v>
      </c>
      <c r="D1030" s="95">
        <f t="shared" si="137"/>
        <v>7.3723041997729846E-2</v>
      </c>
      <c r="E1030" s="131">
        <f t="shared" si="138"/>
        <v>76.048273253676442</v>
      </c>
      <c r="F1030" s="129">
        <f t="shared" si="139"/>
        <v>9834.6457274826789</v>
      </c>
      <c r="G1030" s="132">
        <f t="shared" si="135"/>
        <v>79.584795887421294</v>
      </c>
      <c r="H1030" s="131">
        <f t="shared" si="140"/>
        <v>221.06887746505913</v>
      </c>
      <c r="I1030" s="131">
        <f t="shared" si="141"/>
        <v>221.06887746505913</v>
      </c>
      <c r="J1030" s="70">
        <f t="shared" si="142"/>
        <v>395645.21395274386</v>
      </c>
      <c r="K1030" s="70">
        <f t="shared" si="143"/>
        <v>629495.77444035141</v>
      </c>
    </row>
    <row r="1031" spans="1:11">
      <c r="A1031" s="2">
        <v>1008</v>
      </c>
      <c r="B1031" s="70">
        <f t="shared" si="136"/>
        <v>27345.588914549655</v>
      </c>
      <c r="C1031" s="71">
        <v>721</v>
      </c>
      <c r="D1031" s="95">
        <f t="shared" si="137"/>
        <v>0</v>
      </c>
      <c r="E1031" s="131">
        <f t="shared" si="138"/>
        <v>38.024136626838221</v>
      </c>
      <c r="F1031" s="129">
        <f t="shared" si="139"/>
        <v>9844.4120092378762</v>
      </c>
      <c r="G1031" s="132">
        <f t="shared" si="135"/>
        <v>41.56065926058308</v>
      </c>
      <c r="H1031" s="131">
        <f t="shared" si="140"/>
        <v>115.44627572384188</v>
      </c>
      <c r="I1031" s="131">
        <f t="shared" si="141"/>
        <v>115.44627572384188</v>
      </c>
      <c r="J1031" s="70">
        <f t="shared" si="142"/>
        <v>396772.694809051</v>
      </c>
      <c r="K1031" s="70">
        <f t="shared" si="143"/>
        <v>630623.25529665849</v>
      </c>
    </row>
    <row r="1032" spans="1:11">
      <c r="A1032" s="2">
        <v>1009</v>
      </c>
      <c r="B1032" s="70">
        <f t="shared" si="136"/>
        <v>27372.717474980756</v>
      </c>
      <c r="C1032" s="71">
        <v>721</v>
      </c>
      <c r="D1032" s="95">
        <f t="shared" si="137"/>
        <v>0</v>
      </c>
      <c r="E1032" s="131">
        <f t="shared" si="138"/>
        <v>19.01206831341911</v>
      </c>
      <c r="F1032" s="129">
        <f t="shared" si="139"/>
        <v>9854.1782909930735</v>
      </c>
      <c r="G1032" s="132">
        <f t="shared" si="135"/>
        <v>22.548590947163966</v>
      </c>
      <c r="H1032" s="131">
        <f t="shared" si="140"/>
        <v>62.634974853233238</v>
      </c>
      <c r="I1032" s="131">
        <f t="shared" si="141"/>
        <v>62.634974853233238</v>
      </c>
      <c r="J1032" s="70">
        <f t="shared" si="142"/>
        <v>397384.40562119731</v>
      </c>
      <c r="K1032" s="70">
        <f t="shared" si="143"/>
        <v>631234.9661088048</v>
      </c>
    </row>
    <row r="1033" spans="1:11">
      <c r="A1033" s="2">
        <v>1010</v>
      </c>
      <c r="B1033" s="70">
        <f t="shared" si="136"/>
        <v>27399.846035411858</v>
      </c>
      <c r="C1033" s="71">
        <v>720</v>
      </c>
      <c r="D1033" s="95">
        <f t="shared" si="137"/>
        <v>-3.6861520998864923E-2</v>
      </c>
      <c r="E1033" s="131">
        <f t="shared" si="138"/>
        <v>-8.9247263427229075</v>
      </c>
      <c r="F1033" s="129">
        <f t="shared" si="139"/>
        <v>9863.9445727482689</v>
      </c>
      <c r="G1033" s="132">
        <f t="shared" si="135"/>
        <v>-5.3882037089780521</v>
      </c>
      <c r="H1033" s="131">
        <f t="shared" si="140"/>
        <v>-14.967232524939034</v>
      </c>
      <c r="I1033" s="131">
        <f t="shared" si="141"/>
        <v>0</v>
      </c>
      <c r="J1033" s="70">
        <f t="shared" si="142"/>
        <v>397238.23141126323</v>
      </c>
      <c r="K1033" s="70">
        <f t="shared" si="143"/>
        <v>631234.9661088048</v>
      </c>
    </row>
    <row r="1034" spans="1:11">
      <c r="A1034" s="2">
        <v>1011</v>
      </c>
      <c r="B1034" s="70">
        <f t="shared" si="136"/>
        <v>27426.974595842956</v>
      </c>
      <c r="C1034" s="71">
        <v>716</v>
      </c>
      <c r="D1034" s="95">
        <f t="shared" si="137"/>
        <v>-0.14744608399545969</v>
      </c>
      <c r="E1034" s="131">
        <f t="shared" si="138"/>
        <v>-78.185405169091311</v>
      </c>
      <c r="F1034" s="129">
        <f t="shared" si="139"/>
        <v>9873.7108545034644</v>
      </c>
      <c r="G1034" s="132">
        <f t="shared" si="135"/>
        <v>-74.648882535346459</v>
      </c>
      <c r="H1034" s="131">
        <f t="shared" si="140"/>
        <v>-207.35800704262905</v>
      </c>
      <c r="I1034" s="131">
        <f t="shared" si="141"/>
        <v>0</v>
      </c>
      <c r="J1034" s="70">
        <f t="shared" si="142"/>
        <v>395213.11469028896</v>
      </c>
      <c r="K1034" s="70">
        <f t="shared" si="143"/>
        <v>631234.9661088048</v>
      </c>
    </row>
    <row r="1035" spans="1:11">
      <c r="A1035" s="2">
        <v>1012</v>
      </c>
      <c r="B1035" s="70">
        <f t="shared" si="136"/>
        <v>27454.103156274057</v>
      </c>
      <c r="C1035" s="71">
        <v>712</v>
      </c>
      <c r="D1035" s="95">
        <f t="shared" si="137"/>
        <v>-0.14744608399545969</v>
      </c>
      <c r="E1035" s="131">
        <f t="shared" si="138"/>
        <v>-112.8157445822755</v>
      </c>
      <c r="F1035" s="129">
        <f t="shared" si="139"/>
        <v>9883.4771362586616</v>
      </c>
      <c r="G1035" s="132">
        <f t="shared" si="135"/>
        <v>-109.27922194853065</v>
      </c>
      <c r="H1035" s="131">
        <f t="shared" si="140"/>
        <v>-303.55339430147399</v>
      </c>
      <c r="I1035" s="131">
        <f t="shared" si="141"/>
        <v>0</v>
      </c>
      <c r="J1035" s="70">
        <f t="shared" si="142"/>
        <v>392248.52671379456</v>
      </c>
      <c r="K1035" s="70">
        <f t="shared" si="143"/>
        <v>631234.9661088048</v>
      </c>
    </row>
    <row r="1036" spans="1:11">
      <c r="A1036" s="2">
        <v>1013</v>
      </c>
      <c r="B1036" s="70">
        <f t="shared" si="136"/>
        <v>27481.231716705159</v>
      </c>
      <c r="C1036" s="71">
        <v>711</v>
      </c>
      <c r="D1036" s="95">
        <f t="shared" si="137"/>
        <v>-3.6861520998864923E-2</v>
      </c>
      <c r="E1036" s="131">
        <f t="shared" si="138"/>
        <v>-74.838632790570216</v>
      </c>
      <c r="F1036" s="129">
        <f t="shared" si="139"/>
        <v>9893.2434180138571</v>
      </c>
      <c r="G1036" s="132">
        <f t="shared" si="135"/>
        <v>-71.302110156825364</v>
      </c>
      <c r="H1036" s="131">
        <f t="shared" si="140"/>
        <v>-198.06141710229267</v>
      </c>
      <c r="I1036" s="131">
        <f t="shared" si="141"/>
        <v>0</v>
      </c>
      <c r="J1036" s="70">
        <f t="shared" si="142"/>
        <v>390314.2031095401</v>
      </c>
      <c r="K1036" s="70">
        <f t="shared" si="143"/>
        <v>631234.9661088048</v>
      </c>
    </row>
    <row r="1037" spans="1:11">
      <c r="A1037" s="2">
        <v>1014</v>
      </c>
      <c r="B1037" s="70">
        <f t="shared" si="136"/>
        <v>27508.36027713626</v>
      </c>
      <c r="C1037" s="71">
        <v>713</v>
      </c>
      <c r="D1037" s="95">
        <f t="shared" si="137"/>
        <v>7.3723041997729846E-2</v>
      </c>
      <c r="E1037" s="131">
        <f t="shared" si="138"/>
        <v>-0.5577953964201825</v>
      </c>
      <c r="F1037" s="129">
        <f t="shared" si="139"/>
        <v>9903.0096997690544</v>
      </c>
      <c r="G1037" s="132">
        <f t="shared" si="135"/>
        <v>2.9787272373246734</v>
      </c>
      <c r="H1037" s="131">
        <f t="shared" si="140"/>
        <v>8.27424232590187</v>
      </c>
      <c r="I1037" s="131">
        <f t="shared" si="141"/>
        <v>8.27424232590187</v>
      </c>
      <c r="J1037" s="70">
        <f t="shared" si="142"/>
        <v>390395.01169140561</v>
      </c>
      <c r="K1037" s="70">
        <f t="shared" si="143"/>
        <v>631315.77469067031</v>
      </c>
    </row>
    <row r="1038" spans="1:11">
      <c r="A1038" s="2">
        <v>1015</v>
      </c>
      <c r="B1038" s="70">
        <f t="shared" si="136"/>
        <v>27535.488837567362</v>
      </c>
      <c r="C1038" s="71">
        <v>715</v>
      </c>
      <c r="D1038" s="95">
        <f t="shared" si="137"/>
        <v>7.3723041997729846E-2</v>
      </c>
      <c r="E1038" s="131">
        <f t="shared" si="138"/>
        <v>36.582623300654831</v>
      </c>
      <c r="F1038" s="129">
        <f t="shared" si="139"/>
        <v>9912.7759815242498</v>
      </c>
      <c r="G1038" s="132">
        <f t="shared" si="135"/>
        <v>40.11914593439969</v>
      </c>
      <c r="H1038" s="131">
        <f t="shared" si="140"/>
        <v>111.44207203999913</v>
      </c>
      <c r="I1038" s="131">
        <f t="shared" si="141"/>
        <v>111.44207203999913</v>
      </c>
      <c r="J1038" s="70">
        <f t="shared" si="142"/>
        <v>391483.38636633113</v>
      </c>
      <c r="K1038" s="70">
        <f t="shared" si="143"/>
        <v>632404.14936559577</v>
      </c>
    </row>
    <row r="1039" spans="1:11">
      <c r="A1039" s="2">
        <v>1016</v>
      </c>
      <c r="B1039" s="70">
        <f t="shared" si="136"/>
        <v>27562.61739799846</v>
      </c>
      <c r="C1039" s="71">
        <v>717</v>
      </c>
      <c r="D1039" s="95">
        <f t="shared" si="137"/>
        <v>7.3723041997729846E-2</v>
      </c>
      <c r="E1039" s="131">
        <f t="shared" si="138"/>
        <v>55.152832649192341</v>
      </c>
      <c r="F1039" s="129">
        <f t="shared" si="139"/>
        <v>9922.5422632794453</v>
      </c>
      <c r="G1039" s="132">
        <f t="shared" si="135"/>
        <v>58.6893552829372</v>
      </c>
      <c r="H1039" s="131">
        <f t="shared" si="140"/>
        <v>163.02598689704777</v>
      </c>
      <c r="I1039" s="131">
        <f t="shared" si="141"/>
        <v>163.02598689704777</v>
      </c>
      <c r="J1039" s="70">
        <f t="shared" si="142"/>
        <v>393075.54408778663</v>
      </c>
      <c r="K1039" s="70">
        <f t="shared" si="143"/>
        <v>633996.30708705133</v>
      </c>
    </row>
    <row r="1040" spans="1:11">
      <c r="A1040" s="2">
        <v>1017</v>
      </c>
      <c r="B1040" s="70">
        <f t="shared" si="136"/>
        <v>27589.745958429561</v>
      </c>
      <c r="C1040" s="71">
        <v>718</v>
      </c>
      <c r="D1040" s="95">
        <f t="shared" si="137"/>
        <v>3.6861520998864923E-2</v>
      </c>
      <c r="E1040" s="131">
        <f t="shared" si="138"/>
        <v>46.007176824028633</v>
      </c>
      <c r="F1040" s="129">
        <f t="shared" si="139"/>
        <v>9932.3085450346425</v>
      </c>
      <c r="G1040" s="132">
        <f t="shared" si="135"/>
        <v>49.543699457773492</v>
      </c>
      <c r="H1040" s="131">
        <f t="shared" si="140"/>
        <v>137.62138738270414</v>
      </c>
      <c r="I1040" s="131">
        <f t="shared" si="141"/>
        <v>137.62138738270414</v>
      </c>
      <c r="J1040" s="70">
        <f t="shared" si="142"/>
        <v>394419.59333250712</v>
      </c>
      <c r="K1040" s="70">
        <f t="shared" si="143"/>
        <v>635340.35633177182</v>
      </c>
    </row>
    <row r="1041" spans="1:11">
      <c r="A1041" s="2">
        <v>1018</v>
      </c>
      <c r="B1041" s="70">
        <f t="shared" si="136"/>
        <v>27616.874518860663</v>
      </c>
      <c r="C1041" s="71">
        <v>718</v>
      </c>
      <c r="D1041" s="95">
        <f t="shared" si="137"/>
        <v>0</v>
      </c>
      <c r="E1041" s="131">
        <f t="shared" si="138"/>
        <v>23.003588412014317</v>
      </c>
      <c r="F1041" s="129">
        <f t="shared" si="139"/>
        <v>9942.0748267898398</v>
      </c>
      <c r="G1041" s="132">
        <f t="shared" si="135"/>
        <v>26.540111045759172</v>
      </c>
      <c r="H1041" s="131">
        <f t="shared" si="140"/>
        <v>73.72253068266437</v>
      </c>
      <c r="I1041" s="131">
        <f t="shared" si="141"/>
        <v>73.72253068266437</v>
      </c>
      <c r="J1041" s="70">
        <f t="shared" si="142"/>
        <v>395139.58833886014</v>
      </c>
      <c r="K1041" s="70">
        <f t="shared" si="143"/>
        <v>636060.35133812483</v>
      </c>
    </row>
    <row r="1042" spans="1:11">
      <c r="A1042" s="2">
        <v>1019</v>
      </c>
      <c r="B1042" s="70">
        <f t="shared" si="136"/>
        <v>27644.003079291764</v>
      </c>
      <c r="C1042" s="71">
        <v>713</v>
      </c>
      <c r="D1042" s="95">
        <f t="shared" si="137"/>
        <v>-0.18430760499432464</v>
      </c>
      <c r="E1042" s="131">
        <f t="shared" si="138"/>
        <v>-80.652008291155155</v>
      </c>
      <c r="F1042" s="129">
        <f t="shared" si="139"/>
        <v>9951.8411085450352</v>
      </c>
      <c r="G1042" s="132">
        <f t="shared" si="135"/>
        <v>-77.115485657410304</v>
      </c>
      <c r="H1042" s="131">
        <f t="shared" si="140"/>
        <v>-214.20968238169527</v>
      </c>
      <c r="I1042" s="131">
        <f t="shared" si="141"/>
        <v>0</v>
      </c>
      <c r="J1042" s="70">
        <f t="shared" si="142"/>
        <v>393047.55622602941</v>
      </c>
      <c r="K1042" s="70">
        <f t="shared" si="143"/>
        <v>636060.35133812483</v>
      </c>
    </row>
    <row r="1043" spans="1:11">
      <c r="A1043" s="2">
        <v>1020</v>
      </c>
      <c r="B1043" s="70">
        <f t="shared" si="136"/>
        <v>27671.131639722866</v>
      </c>
      <c r="C1043" s="71">
        <v>714</v>
      </c>
      <c r="D1043" s="95">
        <f t="shared" si="137"/>
        <v>3.6861520998864923E-2</v>
      </c>
      <c r="E1043" s="131">
        <f t="shared" si="138"/>
        <v>-21.895243646145115</v>
      </c>
      <c r="F1043" s="129">
        <f t="shared" si="139"/>
        <v>9961.6073903002325</v>
      </c>
      <c r="G1043" s="132">
        <f t="shared" si="135"/>
        <v>-18.35872101240026</v>
      </c>
      <c r="H1043" s="131">
        <f t="shared" si="140"/>
        <v>-50.996447256667388</v>
      </c>
      <c r="I1043" s="131">
        <f t="shared" si="141"/>
        <v>0</v>
      </c>
      <c r="J1043" s="70">
        <f t="shared" si="142"/>
        <v>392549.51055360679</v>
      </c>
      <c r="K1043" s="70">
        <f t="shared" si="143"/>
        <v>636060.35133812483</v>
      </c>
    </row>
    <row r="1044" spans="1:11">
      <c r="A1044" s="2">
        <v>1021</v>
      </c>
      <c r="B1044" s="70">
        <f t="shared" si="136"/>
        <v>27698.260200153967</v>
      </c>
      <c r="C1044" s="71">
        <v>714</v>
      </c>
      <c r="D1044" s="95">
        <f t="shared" si="137"/>
        <v>0</v>
      </c>
      <c r="E1044" s="131">
        <f t="shared" si="138"/>
        <v>-10.947621823072557</v>
      </c>
      <c r="F1044" s="129">
        <f t="shared" si="139"/>
        <v>9971.373672055428</v>
      </c>
      <c r="G1044" s="132">
        <f t="shared" si="135"/>
        <v>-7.4110991893277021</v>
      </c>
      <c r="H1044" s="131">
        <f t="shared" si="140"/>
        <v>-20.586386637021395</v>
      </c>
      <c r="I1044" s="131">
        <f t="shared" si="141"/>
        <v>0</v>
      </c>
      <c r="J1044" s="70">
        <f t="shared" si="142"/>
        <v>392348.45810138824</v>
      </c>
      <c r="K1044" s="70">
        <f t="shared" si="143"/>
        <v>636060.35133812483</v>
      </c>
    </row>
    <row r="1045" spans="1:11">
      <c r="A1045" s="2">
        <v>1022</v>
      </c>
      <c r="B1045" s="70">
        <f t="shared" si="136"/>
        <v>27725.388760585065</v>
      </c>
      <c r="C1045" s="71">
        <v>714</v>
      </c>
      <c r="D1045" s="95">
        <f t="shared" si="137"/>
        <v>0</v>
      </c>
      <c r="E1045" s="131">
        <f t="shared" si="138"/>
        <v>-5.4738109115362787</v>
      </c>
      <c r="F1045" s="129">
        <f t="shared" si="139"/>
        <v>9981.1399538106234</v>
      </c>
      <c r="G1045" s="132">
        <f t="shared" si="135"/>
        <v>-1.9372882777914229</v>
      </c>
      <c r="H1045" s="131">
        <f t="shared" si="140"/>
        <v>-5.3813563271983966</v>
      </c>
      <c r="I1045" s="131">
        <f t="shared" si="141"/>
        <v>0</v>
      </c>
      <c r="J1045" s="70">
        <f t="shared" si="142"/>
        <v>392295.90225927171</v>
      </c>
      <c r="K1045" s="70">
        <f t="shared" si="143"/>
        <v>636060.35133812483</v>
      </c>
    </row>
    <row r="1046" spans="1:11">
      <c r="A1046" s="2">
        <v>1023</v>
      </c>
      <c r="B1046" s="70">
        <f t="shared" si="136"/>
        <v>27752.517321016167</v>
      </c>
      <c r="C1046" s="71">
        <v>714</v>
      </c>
      <c r="D1046" s="95">
        <f t="shared" si="137"/>
        <v>0</v>
      </c>
      <c r="E1046" s="131">
        <f t="shared" si="138"/>
        <v>-2.7369054557681394</v>
      </c>
      <c r="F1046" s="129">
        <f t="shared" si="139"/>
        <v>9990.9062355658207</v>
      </c>
      <c r="G1046" s="132">
        <f t="shared" si="135"/>
        <v>0.7996171779767165</v>
      </c>
      <c r="H1046" s="131">
        <f t="shared" si="140"/>
        <v>2.2211588277131011</v>
      </c>
      <c r="I1046" s="131">
        <f t="shared" si="141"/>
        <v>2.2211588277131011</v>
      </c>
      <c r="J1046" s="70">
        <f t="shared" si="142"/>
        <v>392317.59472220618</v>
      </c>
      <c r="K1046" s="70">
        <f t="shared" si="143"/>
        <v>636082.04380105936</v>
      </c>
    </row>
    <row r="1047" spans="1:11">
      <c r="A1047" s="2">
        <v>1024</v>
      </c>
      <c r="B1047" s="70">
        <f t="shared" si="136"/>
        <v>27779.645881447268</v>
      </c>
      <c r="C1047" s="71">
        <v>713</v>
      </c>
      <c r="D1047" s="95">
        <f t="shared" si="137"/>
        <v>-3.6861520998864923E-2</v>
      </c>
      <c r="E1047" s="131">
        <f t="shared" si="138"/>
        <v>-19.799213227316532</v>
      </c>
      <c r="F1047" s="129">
        <f t="shared" si="139"/>
        <v>10000.672517321016</v>
      </c>
      <c r="G1047" s="132">
        <f t="shared" ref="G1047:G1110" si="144">E1047+$I$14</f>
        <v>-16.262690593571676</v>
      </c>
      <c r="H1047" s="131">
        <f t="shared" si="140"/>
        <v>-45.174140537699103</v>
      </c>
      <c r="I1047" s="131">
        <f t="shared" si="141"/>
        <v>0</v>
      </c>
      <c r="J1047" s="70">
        <f t="shared" si="142"/>
        <v>391876.41133766616</v>
      </c>
      <c r="K1047" s="70">
        <f t="shared" si="143"/>
        <v>636082.04380105936</v>
      </c>
    </row>
    <row r="1048" spans="1:11">
      <c r="A1048" s="2">
        <v>1025</v>
      </c>
      <c r="B1048" s="70">
        <f t="shared" ref="B1048:B1111" si="145">A1048*$D$3</f>
        <v>27806.77444187837</v>
      </c>
      <c r="C1048" s="71">
        <v>713</v>
      </c>
      <c r="D1048" s="95">
        <f t="shared" ref="D1048:D1111" si="146">(C1048-C1047)/$D$3</f>
        <v>0</v>
      </c>
      <c r="E1048" s="131">
        <f t="shared" ref="E1048:E1111" si="147">($M$3*$M$2*D1048+E1047)/2</f>
        <v>-9.8996066136582659</v>
      </c>
      <c r="F1048" s="129">
        <f t="shared" ref="F1048:F1111" si="148">B1048/$D$13</f>
        <v>10010.438799076213</v>
      </c>
      <c r="G1048" s="132">
        <f t="shared" si="144"/>
        <v>-6.3630839799134105</v>
      </c>
      <c r="H1048" s="131">
        <f t="shared" ref="H1048:H1111" si="149">G1048*$D$13</f>
        <v>-17.675233277537252</v>
      </c>
      <c r="I1048" s="131">
        <f t="shared" ref="I1048:I1111" si="150">IF(H1048&gt;0,H1048,0)</f>
        <v>0</v>
      </c>
      <c r="J1048" s="70">
        <f t="shared" ref="J1048:J1111" si="151">H1048*$D$14+J1047</f>
        <v>391703.79002938891</v>
      </c>
      <c r="K1048" s="70">
        <f t="shared" ref="K1048:K1111" si="152">I1048*$D$14+K1047</f>
        <v>636082.04380105936</v>
      </c>
    </row>
    <row r="1049" spans="1:11">
      <c r="A1049" s="2">
        <v>1026</v>
      </c>
      <c r="B1049" s="70">
        <f t="shared" si="145"/>
        <v>27833.903002309471</v>
      </c>
      <c r="C1049" s="71">
        <v>713</v>
      </c>
      <c r="D1049" s="95">
        <f t="shared" si="146"/>
        <v>0</v>
      </c>
      <c r="E1049" s="131">
        <f t="shared" si="147"/>
        <v>-4.9498033068291329</v>
      </c>
      <c r="F1049" s="129">
        <f t="shared" si="148"/>
        <v>10020.205080831411</v>
      </c>
      <c r="G1049" s="132">
        <f t="shared" si="144"/>
        <v>-1.4132806730842771</v>
      </c>
      <c r="H1049" s="131">
        <f t="shared" si="149"/>
        <v>-3.9257796474563249</v>
      </c>
      <c r="I1049" s="131">
        <f t="shared" si="150"/>
        <v>0</v>
      </c>
      <c r="J1049" s="70">
        <f t="shared" si="151"/>
        <v>391665.44975924306</v>
      </c>
      <c r="K1049" s="70">
        <f t="shared" si="152"/>
        <v>636082.04380105936</v>
      </c>
    </row>
    <row r="1050" spans="1:11">
      <c r="A1050" s="2">
        <v>1027</v>
      </c>
      <c r="B1050" s="70">
        <f t="shared" si="145"/>
        <v>27861.031562740569</v>
      </c>
      <c r="C1050" s="71">
        <v>713</v>
      </c>
      <c r="D1050" s="95">
        <f t="shared" si="146"/>
        <v>0</v>
      </c>
      <c r="E1050" s="131">
        <f t="shared" si="147"/>
        <v>-2.4749016534145665</v>
      </c>
      <c r="F1050" s="129">
        <f t="shared" si="148"/>
        <v>10029.971362586604</v>
      </c>
      <c r="G1050" s="132">
        <f t="shared" si="144"/>
        <v>1.0616209803302894</v>
      </c>
      <c r="H1050" s="131">
        <f t="shared" si="149"/>
        <v>2.9489471675841372</v>
      </c>
      <c r="I1050" s="131">
        <f t="shared" si="150"/>
        <v>2.9489471675841372</v>
      </c>
      <c r="J1050" s="70">
        <f t="shared" si="151"/>
        <v>391694.25000816287</v>
      </c>
      <c r="K1050" s="70">
        <f t="shared" si="152"/>
        <v>636110.84404997923</v>
      </c>
    </row>
    <row r="1051" spans="1:11">
      <c r="A1051" s="2">
        <v>1028</v>
      </c>
      <c r="B1051" s="70">
        <f t="shared" si="145"/>
        <v>27888.16012317167</v>
      </c>
      <c r="C1051" s="71">
        <v>715</v>
      </c>
      <c r="D1051" s="95">
        <f t="shared" si="146"/>
        <v>7.3723041997729846E-2</v>
      </c>
      <c r="E1051" s="131">
        <f t="shared" si="147"/>
        <v>35.624070172157644</v>
      </c>
      <c r="F1051" s="129">
        <f t="shared" si="148"/>
        <v>10039.737644341802</v>
      </c>
      <c r="G1051" s="132">
        <f t="shared" si="144"/>
        <v>39.160592805902503</v>
      </c>
      <c r="H1051" s="131">
        <f t="shared" si="149"/>
        <v>108.77942446084029</v>
      </c>
      <c r="I1051" s="131">
        <f t="shared" si="150"/>
        <v>108.77942446084029</v>
      </c>
      <c r="J1051" s="70">
        <f t="shared" si="151"/>
        <v>392756.62051661551</v>
      </c>
      <c r="K1051" s="70">
        <f t="shared" si="152"/>
        <v>637173.21455843188</v>
      </c>
    </row>
    <row r="1052" spans="1:11">
      <c r="A1052" s="2">
        <v>1029</v>
      </c>
      <c r="B1052" s="70">
        <f t="shared" si="145"/>
        <v>27915.288683602772</v>
      </c>
      <c r="C1052" s="71">
        <v>716</v>
      </c>
      <c r="D1052" s="95">
        <f t="shared" si="146"/>
        <v>3.6861520998864923E-2</v>
      </c>
      <c r="E1052" s="131">
        <f t="shared" si="147"/>
        <v>36.242795585511288</v>
      </c>
      <c r="F1052" s="129">
        <f t="shared" si="148"/>
        <v>10049.503926096999</v>
      </c>
      <c r="G1052" s="132">
        <f t="shared" si="144"/>
        <v>39.779318219256147</v>
      </c>
      <c r="H1052" s="131">
        <f t="shared" si="149"/>
        <v>110.4981061646004</v>
      </c>
      <c r="I1052" s="131">
        <f t="shared" si="150"/>
        <v>110.4981061646004</v>
      </c>
      <c r="J1052" s="70">
        <f t="shared" si="151"/>
        <v>393835.7761548346</v>
      </c>
      <c r="K1052" s="70">
        <f t="shared" si="152"/>
        <v>638252.37019665097</v>
      </c>
    </row>
    <row r="1053" spans="1:11">
      <c r="A1053" s="2">
        <v>1030</v>
      </c>
      <c r="B1053" s="70">
        <f t="shared" si="145"/>
        <v>27942.417244033873</v>
      </c>
      <c r="C1053" s="71">
        <v>717</v>
      </c>
      <c r="D1053" s="95">
        <f t="shared" si="146"/>
        <v>3.6861520998864923E-2</v>
      </c>
      <c r="E1053" s="131">
        <f t="shared" si="147"/>
        <v>36.552158292188111</v>
      </c>
      <c r="F1053" s="129">
        <f t="shared" si="148"/>
        <v>10059.270207852194</v>
      </c>
      <c r="G1053" s="132">
        <f t="shared" si="144"/>
        <v>40.08868092593297</v>
      </c>
      <c r="H1053" s="131">
        <f t="shared" si="149"/>
        <v>111.35744701648046</v>
      </c>
      <c r="I1053" s="131">
        <f t="shared" si="150"/>
        <v>111.35744701648046</v>
      </c>
      <c r="J1053" s="70">
        <f t="shared" si="151"/>
        <v>394923.32435793692</v>
      </c>
      <c r="K1053" s="70">
        <f t="shared" si="152"/>
        <v>639339.91839975328</v>
      </c>
    </row>
    <row r="1054" spans="1:11">
      <c r="A1054" s="2">
        <v>1031</v>
      </c>
      <c r="B1054" s="70">
        <f t="shared" si="145"/>
        <v>27969.545804464975</v>
      </c>
      <c r="C1054" s="71">
        <v>718</v>
      </c>
      <c r="D1054" s="95">
        <f t="shared" si="146"/>
        <v>3.6861520998864923E-2</v>
      </c>
      <c r="E1054" s="131">
        <f t="shared" si="147"/>
        <v>36.706839645526514</v>
      </c>
      <c r="F1054" s="129">
        <f t="shared" si="148"/>
        <v>10069.036489607392</v>
      </c>
      <c r="G1054" s="132">
        <f t="shared" si="144"/>
        <v>40.243362279271373</v>
      </c>
      <c r="H1054" s="131">
        <f t="shared" si="149"/>
        <v>111.78711744242048</v>
      </c>
      <c r="I1054" s="131">
        <f t="shared" si="150"/>
        <v>111.78711744242048</v>
      </c>
      <c r="J1054" s="70">
        <f t="shared" si="151"/>
        <v>396015.06884348084</v>
      </c>
      <c r="K1054" s="70">
        <f t="shared" si="152"/>
        <v>640431.66288529721</v>
      </c>
    </row>
    <row r="1055" spans="1:11">
      <c r="A1055" s="2">
        <v>1032</v>
      </c>
      <c r="B1055" s="70">
        <f t="shared" si="145"/>
        <v>27996.674364896076</v>
      </c>
      <c r="C1055" s="71">
        <v>720</v>
      </c>
      <c r="D1055" s="95">
        <f t="shared" si="146"/>
        <v>7.3723041997729846E-2</v>
      </c>
      <c r="E1055" s="131">
        <f t="shared" si="147"/>
        <v>55.214940821628183</v>
      </c>
      <c r="F1055" s="129">
        <f t="shared" si="148"/>
        <v>10078.802771362587</v>
      </c>
      <c r="G1055" s="132">
        <f t="shared" si="144"/>
        <v>58.751463455373042</v>
      </c>
      <c r="H1055" s="131">
        <f t="shared" si="149"/>
        <v>163.19850959825845</v>
      </c>
      <c r="I1055" s="131">
        <f t="shared" si="150"/>
        <v>163.19850959825845</v>
      </c>
      <c r="J1055" s="70">
        <f t="shared" si="151"/>
        <v>397608.91147024551</v>
      </c>
      <c r="K1055" s="70">
        <f t="shared" si="152"/>
        <v>642025.50551206188</v>
      </c>
    </row>
    <row r="1056" spans="1:11">
      <c r="A1056" s="2">
        <v>1033</v>
      </c>
      <c r="B1056" s="70">
        <f t="shared" si="145"/>
        <v>28023.802925327174</v>
      </c>
      <c r="C1056" s="71">
        <v>720</v>
      </c>
      <c r="D1056" s="95">
        <f t="shared" si="146"/>
        <v>0</v>
      </c>
      <c r="E1056" s="131">
        <f t="shared" si="147"/>
        <v>27.607470410814091</v>
      </c>
      <c r="F1056" s="129">
        <f t="shared" si="148"/>
        <v>10088.569053117782</v>
      </c>
      <c r="G1056" s="132">
        <f t="shared" si="144"/>
        <v>31.143993044558947</v>
      </c>
      <c r="H1056" s="131">
        <f t="shared" si="149"/>
        <v>86.511091790441512</v>
      </c>
      <c r="I1056" s="131">
        <f t="shared" si="150"/>
        <v>86.511091790441512</v>
      </c>
      <c r="J1056" s="70">
        <f t="shared" si="151"/>
        <v>398453.80316762062</v>
      </c>
      <c r="K1056" s="70">
        <f t="shared" si="152"/>
        <v>642870.39720943698</v>
      </c>
    </row>
    <row r="1057" spans="1:11">
      <c r="A1057" s="2">
        <v>1034</v>
      </c>
      <c r="B1057" s="70">
        <f t="shared" si="145"/>
        <v>28050.931485758276</v>
      </c>
      <c r="C1057" s="71">
        <v>720</v>
      </c>
      <c r="D1057" s="95">
        <f t="shared" si="146"/>
        <v>0</v>
      </c>
      <c r="E1057" s="131">
        <f t="shared" si="147"/>
        <v>13.803735205407046</v>
      </c>
      <c r="F1057" s="129">
        <f t="shared" si="148"/>
        <v>10098.33533487298</v>
      </c>
      <c r="G1057" s="132">
        <f t="shared" si="144"/>
        <v>17.340257839151903</v>
      </c>
      <c r="H1057" s="131">
        <f t="shared" si="149"/>
        <v>48.167382886533062</v>
      </c>
      <c r="I1057" s="131">
        <f t="shared" si="150"/>
        <v>48.167382886533062</v>
      </c>
      <c r="J1057" s="70">
        <f t="shared" si="151"/>
        <v>398924.21940030094</v>
      </c>
      <c r="K1057" s="70">
        <f t="shared" si="152"/>
        <v>643340.8134421173</v>
      </c>
    </row>
    <row r="1058" spans="1:11">
      <c r="A1058" s="2">
        <v>1035</v>
      </c>
      <c r="B1058" s="70">
        <f t="shared" si="145"/>
        <v>28078.060046189377</v>
      </c>
      <c r="C1058" s="71">
        <v>722</v>
      </c>
      <c r="D1058" s="95">
        <f t="shared" si="146"/>
        <v>7.3723041997729846E-2</v>
      </c>
      <c r="E1058" s="131">
        <f t="shared" si="147"/>
        <v>43.763388601568451</v>
      </c>
      <c r="F1058" s="129">
        <f t="shared" si="148"/>
        <v>10108.101616628177</v>
      </c>
      <c r="G1058" s="132">
        <f t="shared" si="144"/>
        <v>47.29991123531331</v>
      </c>
      <c r="H1058" s="131">
        <f t="shared" si="149"/>
        <v>131.38864232031474</v>
      </c>
      <c r="I1058" s="131">
        <f t="shared" si="150"/>
        <v>131.38864232031474</v>
      </c>
      <c r="J1058" s="70">
        <f t="shared" si="151"/>
        <v>400207.39790063386</v>
      </c>
      <c r="K1058" s="70">
        <f t="shared" si="152"/>
        <v>644623.99194245017</v>
      </c>
    </row>
    <row r="1059" spans="1:11">
      <c r="A1059" s="2">
        <v>1036</v>
      </c>
      <c r="B1059" s="70">
        <f t="shared" si="145"/>
        <v>28105.188606620479</v>
      </c>
      <c r="C1059" s="71">
        <v>726</v>
      </c>
      <c r="D1059" s="95">
        <f t="shared" si="146"/>
        <v>0.14744608399545969</v>
      </c>
      <c r="E1059" s="131">
        <f t="shared" si="147"/>
        <v>95.604736298514069</v>
      </c>
      <c r="F1059" s="129">
        <f t="shared" si="148"/>
        <v>10117.867898383372</v>
      </c>
      <c r="G1059" s="132">
        <f t="shared" si="144"/>
        <v>99.141258932258921</v>
      </c>
      <c r="H1059" s="131">
        <f t="shared" si="149"/>
        <v>275.39238592294146</v>
      </c>
      <c r="I1059" s="131">
        <f t="shared" si="150"/>
        <v>275.39238592294146</v>
      </c>
      <c r="J1059" s="70">
        <f t="shared" si="151"/>
        <v>402896.95753479307</v>
      </c>
      <c r="K1059" s="70">
        <f t="shared" si="152"/>
        <v>647313.55157660937</v>
      </c>
    </row>
    <row r="1060" spans="1:11">
      <c r="A1060" s="2">
        <v>1037</v>
      </c>
      <c r="B1060" s="70">
        <f t="shared" si="145"/>
        <v>28132.31716705158</v>
      </c>
      <c r="C1060" s="71">
        <v>732</v>
      </c>
      <c r="D1060" s="95">
        <f t="shared" si="146"/>
        <v>0.22116912599318955</v>
      </c>
      <c r="E1060" s="131">
        <f t="shared" si="147"/>
        <v>158.3869311458518</v>
      </c>
      <c r="F1060" s="129">
        <f t="shared" si="148"/>
        <v>10127.63418013857</v>
      </c>
      <c r="G1060" s="132">
        <f t="shared" si="144"/>
        <v>161.92345377959666</v>
      </c>
      <c r="H1060" s="131">
        <f t="shared" si="149"/>
        <v>449.78737160999071</v>
      </c>
      <c r="I1060" s="131">
        <f t="shared" si="150"/>
        <v>449.78737160999071</v>
      </c>
      <c r="J1060" s="70">
        <f t="shared" si="151"/>
        <v>407289.70773586544</v>
      </c>
      <c r="K1060" s="70">
        <f t="shared" si="152"/>
        <v>651706.30177768169</v>
      </c>
    </row>
    <row r="1061" spans="1:11">
      <c r="A1061" s="2">
        <v>1038</v>
      </c>
      <c r="B1061" s="70">
        <f t="shared" si="145"/>
        <v>28159.445727482678</v>
      </c>
      <c r="C1061" s="71">
        <v>735</v>
      </c>
      <c r="D1061" s="95">
        <f t="shared" si="146"/>
        <v>0.11058456299659478</v>
      </c>
      <c r="E1061" s="131">
        <f t="shared" si="147"/>
        <v>134.48574707122327</v>
      </c>
      <c r="F1061" s="129">
        <f t="shared" si="148"/>
        <v>10137.400461893765</v>
      </c>
      <c r="G1061" s="132">
        <f t="shared" si="144"/>
        <v>138.02226970496812</v>
      </c>
      <c r="H1061" s="131">
        <f t="shared" si="149"/>
        <v>383.39519362491143</v>
      </c>
      <c r="I1061" s="131">
        <f t="shared" si="150"/>
        <v>383.39519362491143</v>
      </c>
      <c r="J1061" s="70">
        <f t="shared" si="151"/>
        <v>411034.05322039436</v>
      </c>
      <c r="K1061" s="70">
        <f t="shared" si="152"/>
        <v>655450.64726221061</v>
      </c>
    </row>
    <row r="1062" spans="1:11">
      <c r="A1062" s="2">
        <v>1039</v>
      </c>
      <c r="B1062" s="70">
        <f t="shared" si="145"/>
        <v>28186.57428791378</v>
      </c>
      <c r="C1062" s="71">
        <v>736</v>
      </c>
      <c r="D1062" s="95">
        <f t="shared" si="146"/>
        <v>3.6861520998864923E-2</v>
      </c>
      <c r="E1062" s="131">
        <f t="shared" si="147"/>
        <v>85.673634035044103</v>
      </c>
      <c r="F1062" s="129">
        <f t="shared" si="148"/>
        <v>10147.166743648961</v>
      </c>
      <c r="G1062" s="132">
        <f t="shared" si="144"/>
        <v>89.210156668788954</v>
      </c>
      <c r="H1062" s="131">
        <f t="shared" si="149"/>
        <v>247.80599074663598</v>
      </c>
      <c r="I1062" s="131">
        <f t="shared" si="150"/>
        <v>247.80599074663598</v>
      </c>
      <c r="J1062" s="70">
        <f t="shared" si="151"/>
        <v>413454.19634665159</v>
      </c>
      <c r="K1062" s="70">
        <f t="shared" si="152"/>
        <v>657870.79038846784</v>
      </c>
    </row>
    <row r="1063" spans="1:11">
      <c r="A1063" s="2">
        <v>1040</v>
      </c>
      <c r="B1063" s="70">
        <f t="shared" si="145"/>
        <v>28213.702848344881</v>
      </c>
      <c r="C1063" s="71">
        <v>742</v>
      </c>
      <c r="D1063" s="95">
        <f t="shared" si="146"/>
        <v>0.22116912599318955</v>
      </c>
      <c r="E1063" s="131">
        <f t="shared" si="147"/>
        <v>153.42138001411683</v>
      </c>
      <c r="F1063" s="129">
        <f t="shared" si="148"/>
        <v>10156.933025404158</v>
      </c>
      <c r="G1063" s="132">
        <f t="shared" si="144"/>
        <v>156.95790264786169</v>
      </c>
      <c r="H1063" s="131">
        <f t="shared" si="149"/>
        <v>435.99417402183798</v>
      </c>
      <c r="I1063" s="131">
        <f t="shared" si="150"/>
        <v>435.99417402183798</v>
      </c>
      <c r="J1063" s="70">
        <f t="shared" si="151"/>
        <v>417712.23829377297</v>
      </c>
      <c r="K1063" s="70">
        <f t="shared" si="152"/>
        <v>662128.83233558922</v>
      </c>
    </row>
    <row r="1064" spans="1:11">
      <c r="A1064" s="2">
        <v>1041</v>
      </c>
      <c r="B1064" s="70">
        <f t="shared" si="145"/>
        <v>28240.831408775983</v>
      </c>
      <c r="C1064" s="71">
        <v>742</v>
      </c>
      <c r="D1064" s="95">
        <f t="shared" si="146"/>
        <v>0</v>
      </c>
      <c r="E1064" s="131">
        <f t="shared" si="147"/>
        <v>76.710690007058417</v>
      </c>
      <c r="F1064" s="129">
        <f t="shared" si="148"/>
        <v>10166.699307159353</v>
      </c>
      <c r="G1064" s="132">
        <f t="shared" si="144"/>
        <v>80.247212640803269</v>
      </c>
      <c r="H1064" s="131">
        <f t="shared" si="149"/>
        <v>222.90892400223129</v>
      </c>
      <c r="I1064" s="131">
        <f t="shared" si="150"/>
        <v>222.90892400223129</v>
      </c>
      <c r="J1064" s="70">
        <f t="shared" si="151"/>
        <v>419889.22965132643</v>
      </c>
      <c r="K1064" s="70">
        <f t="shared" si="152"/>
        <v>664305.82369314262</v>
      </c>
    </row>
    <row r="1065" spans="1:11">
      <c r="A1065" s="2">
        <v>1042</v>
      </c>
      <c r="B1065" s="70">
        <f t="shared" si="145"/>
        <v>28267.959969207084</v>
      </c>
      <c r="C1065" s="71">
        <v>743</v>
      </c>
      <c r="D1065" s="95">
        <f t="shared" si="146"/>
        <v>3.6861520998864923E-2</v>
      </c>
      <c r="E1065" s="131">
        <f t="shared" si="147"/>
        <v>56.786105502961675</v>
      </c>
      <c r="F1065" s="129">
        <f t="shared" si="148"/>
        <v>10176.465588914551</v>
      </c>
      <c r="G1065" s="132">
        <f t="shared" si="144"/>
        <v>60.322628136706534</v>
      </c>
      <c r="H1065" s="131">
        <f t="shared" si="149"/>
        <v>167.56285593529591</v>
      </c>
      <c r="I1065" s="131">
        <f t="shared" si="150"/>
        <v>167.56285593529591</v>
      </c>
      <c r="J1065" s="70">
        <f t="shared" si="151"/>
        <v>421525.6957140959</v>
      </c>
      <c r="K1065" s="70">
        <f t="shared" si="152"/>
        <v>665942.28975591203</v>
      </c>
    </row>
    <row r="1066" spans="1:11">
      <c r="A1066" s="2">
        <v>1043</v>
      </c>
      <c r="B1066" s="70">
        <f t="shared" si="145"/>
        <v>28295.088529638186</v>
      </c>
      <c r="C1066" s="71">
        <v>743</v>
      </c>
      <c r="D1066" s="95">
        <f t="shared" si="146"/>
        <v>0</v>
      </c>
      <c r="E1066" s="131">
        <f t="shared" si="147"/>
        <v>28.393052751480838</v>
      </c>
      <c r="F1066" s="129">
        <f t="shared" si="148"/>
        <v>10186.231870669748</v>
      </c>
      <c r="G1066" s="132">
        <f t="shared" si="144"/>
        <v>31.929575385225693</v>
      </c>
      <c r="H1066" s="131">
        <f t="shared" si="149"/>
        <v>88.693264958960256</v>
      </c>
      <c r="I1066" s="131">
        <f t="shared" si="150"/>
        <v>88.693264958960256</v>
      </c>
      <c r="J1066" s="70">
        <f t="shared" si="151"/>
        <v>422391.89912947337</v>
      </c>
      <c r="K1066" s="70">
        <f t="shared" si="152"/>
        <v>666808.49317128956</v>
      </c>
    </row>
    <row r="1067" spans="1:11">
      <c r="A1067" s="2">
        <v>1044</v>
      </c>
      <c r="B1067" s="70">
        <f t="shared" si="145"/>
        <v>28322.217090069284</v>
      </c>
      <c r="C1067" s="71">
        <v>743</v>
      </c>
      <c r="D1067" s="95">
        <f t="shared" si="146"/>
        <v>0</v>
      </c>
      <c r="E1067" s="131">
        <f t="shared" si="147"/>
        <v>14.196526375740419</v>
      </c>
      <c r="F1067" s="129">
        <f t="shared" si="148"/>
        <v>10195.998152424943</v>
      </c>
      <c r="G1067" s="132">
        <f t="shared" si="144"/>
        <v>17.733049009485274</v>
      </c>
      <c r="H1067" s="131">
        <f t="shared" si="149"/>
        <v>49.258469470792427</v>
      </c>
      <c r="I1067" s="131">
        <f t="shared" si="150"/>
        <v>49.258469470792427</v>
      </c>
      <c r="J1067" s="70">
        <f t="shared" si="151"/>
        <v>422872.97122115485</v>
      </c>
      <c r="K1067" s="70">
        <f t="shared" si="152"/>
        <v>667289.5652629711</v>
      </c>
    </row>
    <row r="1068" spans="1:11">
      <c r="A1068" s="2">
        <v>1045</v>
      </c>
      <c r="B1068" s="70">
        <f t="shared" si="145"/>
        <v>28349.345650500385</v>
      </c>
      <c r="C1068" s="71">
        <v>744</v>
      </c>
      <c r="D1068" s="95">
        <f t="shared" si="146"/>
        <v>3.6861520998864923E-2</v>
      </c>
      <c r="E1068" s="131">
        <f t="shared" si="147"/>
        <v>25.529023687302672</v>
      </c>
      <c r="F1068" s="129">
        <f t="shared" si="148"/>
        <v>10205.764434180139</v>
      </c>
      <c r="G1068" s="132">
        <f t="shared" si="144"/>
        <v>29.065546321047528</v>
      </c>
      <c r="H1068" s="131">
        <f t="shared" si="149"/>
        <v>80.737628669576466</v>
      </c>
      <c r="I1068" s="131">
        <f t="shared" si="150"/>
        <v>80.737628669576466</v>
      </c>
      <c r="J1068" s="70">
        <f t="shared" si="151"/>
        <v>423661.47765098832</v>
      </c>
      <c r="K1068" s="70">
        <f t="shared" si="152"/>
        <v>668078.07169280457</v>
      </c>
    </row>
    <row r="1069" spans="1:11">
      <c r="A1069" s="2">
        <v>1046</v>
      </c>
      <c r="B1069" s="70">
        <f t="shared" si="145"/>
        <v>28376.474210931487</v>
      </c>
      <c r="C1069" s="71">
        <v>743</v>
      </c>
      <c r="D1069" s="95">
        <f t="shared" si="146"/>
        <v>-3.6861520998864923E-2</v>
      </c>
      <c r="E1069" s="131">
        <f t="shared" si="147"/>
        <v>-5.6662486557811267</v>
      </c>
      <c r="F1069" s="129">
        <f t="shared" si="148"/>
        <v>10215.530715935336</v>
      </c>
      <c r="G1069" s="132">
        <f t="shared" si="144"/>
        <v>-2.1297260220362708</v>
      </c>
      <c r="H1069" s="131">
        <f t="shared" si="149"/>
        <v>-5.9159056167674189</v>
      </c>
      <c r="I1069" s="131">
        <f t="shared" si="150"/>
        <v>0</v>
      </c>
      <c r="J1069" s="70">
        <f t="shared" si="151"/>
        <v>423603.70124989783</v>
      </c>
      <c r="K1069" s="70">
        <f t="shared" si="152"/>
        <v>668078.07169280457</v>
      </c>
    </row>
    <row r="1070" spans="1:11">
      <c r="A1070" s="2">
        <v>1047</v>
      </c>
      <c r="B1070" s="70">
        <f t="shared" si="145"/>
        <v>28403.602771362588</v>
      </c>
      <c r="C1070" s="71">
        <v>743</v>
      </c>
      <c r="D1070" s="95">
        <f t="shared" si="146"/>
        <v>0</v>
      </c>
      <c r="E1070" s="131">
        <f t="shared" si="147"/>
        <v>-2.8331243278905633</v>
      </c>
      <c r="F1070" s="129">
        <f t="shared" si="148"/>
        <v>10225.296997690531</v>
      </c>
      <c r="G1070" s="132">
        <f t="shared" si="144"/>
        <v>0.70339830585429253</v>
      </c>
      <c r="H1070" s="131">
        <f t="shared" si="149"/>
        <v>1.9538841829285902</v>
      </c>
      <c r="I1070" s="131">
        <f t="shared" si="150"/>
        <v>1.9538841829285902</v>
      </c>
      <c r="J1070" s="70">
        <f t="shared" si="151"/>
        <v>423622.78343334532</v>
      </c>
      <c r="K1070" s="70">
        <f t="shared" si="152"/>
        <v>668097.15387625212</v>
      </c>
    </row>
    <row r="1071" spans="1:11">
      <c r="A1071" s="2">
        <v>1048</v>
      </c>
      <c r="B1071" s="70">
        <f t="shared" si="145"/>
        <v>28430.73133179369</v>
      </c>
      <c r="C1071" s="71">
        <v>743</v>
      </c>
      <c r="D1071" s="95">
        <f t="shared" si="146"/>
        <v>0</v>
      </c>
      <c r="E1071" s="131">
        <f t="shared" si="147"/>
        <v>-1.4165621639452817</v>
      </c>
      <c r="F1071" s="129">
        <f t="shared" si="148"/>
        <v>10235.063279445729</v>
      </c>
      <c r="G1071" s="132">
        <f t="shared" si="144"/>
        <v>2.1199604697995742</v>
      </c>
      <c r="H1071" s="131">
        <f t="shared" si="149"/>
        <v>5.8887790827765949</v>
      </c>
      <c r="I1071" s="131">
        <f t="shared" si="150"/>
        <v>5.8887790827765949</v>
      </c>
      <c r="J1071" s="70">
        <f t="shared" si="151"/>
        <v>423680.29490906181</v>
      </c>
      <c r="K1071" s="70">
        <f t="shared" si="152"/>
        <v>668154.66535196861</v>
      </c>
    </row>
    <row r="1072" spans="1:11">
      <c r="A1072" s="2">
        <v>1049</v>
      </c>
      <c r="B1072" s="70">
        <f t="shared" si="145"/>
        <v>28457.859892224787</v>
      </c>
      <c r="C1072" s="71">
        <v>743</v>
      </c>
      <c r="D1072" s="95">
        <f t="shared" si="146"/>
        <v>0</v>
      </c>
      <c r="E1072" s="131">
        <f t="shared" si="147"/>
        <v>-0.70828108197264084</v>
      </c>
      <c r="F1072" s="129">
        <f t="shared" si="148"/>
        <v>10244.829561200924</v>
      </c>
      <c r="G1072" s="132">
        <f t="shared" si="144"/>
        <v>2.8282415517722148</v>
      </c>
      <c r="H1072" s="131">
        <f t="shared" si="149"/>
        <v>7.856226532700596</v>
      </c>
      <c r="I1072" s="131">
        <f t="shared" si="150"/>
        <v>7.856226532700596</v>
      </c>
      <c r="J1072" s="70">
        <f t="shared" si="151"/>
        <v>423757.02103091282</v>
      </c>
      <c r="K1072" s="70">
        <f t="shared" si="152"/>
        <v>668231.39147381962</v>
      </c>
    </row>
    <row r="1073" spans="1:11">
      <c r="A1073" s="2">
        <v>1050</v>
      </c>
      <c r="B1073" s="70">
        <f t="shared" si="145"/>
        <v>28484.988452655889</v>
      </c>
      <c r="C1073" s="71">
        <v>742</v>
      </c>
      <c r="D1073" s="95">
        <f t="shared" si="146"/>
        <v>-3.6861520998864923E-2</v>
      </c>
      <c r="E1073" s="131">
        <f t="shared" si="147"/>
        <v>-18.784901040418784</v>
      </c>
      <c r="F1073" s="129">
        <f t="shared" si="148"/>
        <v>10254.59584295612</v>
      </c>
      <c r="G1073" s="132">
        <f t="shared" si="144"/>
        <v>-15.248378406673929</v>
      </c>
      <c r="H1073" s="131">
        <f t="shared" si="149"/>
        <v>-42.356606685205357</v>
      </c>
      <c r="I1073" s="131">
        <f t="shared" si="150"/>
        <v>0</v>
      </c>
      <c r="J1073" s="70">
        <f t="shared" si="151"/>
        <v>423343.35447583109</v>
      </c>
      <c r="K1073" s="70">
        <f t="shared" si="152"/>
        <v>668231.39147381962</v>
      </c>
    </row>
    <row r="1074" spans="1:11">
      <c r="A1074" s="2">
        <v>1051</v>
      </c>
      <c r="B1074" s="70">
        <f t="shared" si="145"/>
        <v>28512.11701308699</v>
      </c>
      <c r="C1074" s="71">
        <v>740</v>
      </c>
      <c r="D1074" s="95">
        <f t="shared" si="146"/>
        <v>-7.3723041997729846E-2</v>
      </c>
      <c r="E1074" s="131">
        <f t="shared" si="147"/>
        <v>-46.253971519074319</v>
      </c>
      <c r="F1074" s="129">
        <f t="shared" si="148"/>
        <v>10264.362124711317</v>
      </c>
      <c r="G1074" s="132">
        <f t="shared" si="144"/>
        <v>-42.71744888532946</v>
      </c>
      <c r="H1074" s="131">
        <f t="shared" si="149"/>
        <v>-118.65958023702628</v>
      </c>
      <c r="I1074" s="131">
        <f t="shared" si="150"/>
        <v>0</v>
      </c>
      <c r="J1074" s="70">
        <f t="shared" si="151"/>
        <v>422184.49158228299</v>
      </c>
      <c r="K1074" s="70">
        <f t="shared" si="152"/>
        <v>668231.39147381962</v>
      </c>
    </row>
    <row r="1075" spans="1:11">
      <c r="A1075" s="2">
        <v>1052</v>
      </c>
      <c r="B1075" s="70">
        <f t="shared" si="145"/>
        <v>28539.245573518092</v>
      </c>
      <c r="C1075" s="71">
        <v>744</v>
      </c>
      <c r="D1075" s="95">
        <f t="shared" si="146"/>
        <v>0.14744608399545969</v>
      </c>
      <c r="E1075" s="131">
        <f t="shared" si="147"/>
        <v>50.596056238192688</v>
      </c>
      <c r="F1075" s="129">
        <f t="shared" si="148"/>
        <v>10274.128406466514</v>
      </c>
      <c r="G1075" s="132">
        <f t="shared" si="144"/>
        <v>54.132578871937547</v>
      </c>
      <c r="H1075" s="131">
        <f t="shared" si="149"/>
        <v>150.36827464427097</v>
      </c>
      <c r="I1075" s="131">
        <f t="shared" si="150"/>
        <v>150.36827464427097</v>
      </c>
      <c r="J1075" s="70">
        <f t="shared" si="151"/>
        <v>423653.03051950166</v>
      </c>
      <c r="K1075" s="70">
        <f t="shared" si="152"/>
        <v>669699.93041103834</v>
      </c>
    </row>
    <row r="1076" spans="1:11">
      <c r="A1076" s="2">
        <v>1053</v>
      </c>
      <c r="B1076" s="70">
        <f t="shared" si="145"/>
        <v>28566.374133949193</v>
      </c>
      <c r="C1076" s="71">
        <v>745</v>
      </c>
      <c r="D1076" s="95">
        <f t="shared" si="146"/>
        <v>3.6861520998864923E-2</v>
      </c>
      <c r="E1076" s="131">
        <f t="shared" si="147"/>
        <v>43.72878861852881</v>
      </c>
      <c r="F1076" s="129">
        <f t="shared" si="148"/>
        <v>10283.89468822171</v>
      </c>
      <c r="G1076" s="132">
        <f t="shared" si="144"/>
        <v>47.265311252273669</v>
      </c>
      <c r="H1076" s="131">
        <f t="shared" si="149"/>
        <v>131.29253125631575</v>
      </c>
      <c r="I1076" s="131">
        <f t="shared" si="150"/>
        <v>131.29253125631575</v>
      </c>
      <c r="J1076" s="70">
        <f t="shared" si="151"/>
        <v>424935.27037210373</v>
      </c>
      <c r="K1076" s="70">
        <f t="shared" si="152"/>
        <v>670982.17026364047</v>
      </c>
    </row>
    <row r="1077" spans="1:11">
      <c r="A1077" s="2">
        <v>1054</v>
      </c>
      <c r="B1077" s="70">
        <f t="shared" si="145"/>
        <v>28593.502694380295</v>
      </c>
      <c r="C1077" s="71">
        <v>752</v>
      </c>
      <c r="D1077" s="95">
        <f t="shared" si="146"/>
        <v>0.25803064699205447</v>
      </c>
      <c r="E1077" s="131">
        <f t="shared" si="147"/>
        <v>150.87971780529165</v>
      </c>
      <c r="F1077" s="129">
        <f t="shared" si="148"/>
        <v>10293.660969976907</v>
      </c>
      <c r="G1077" s="132">
        <f t="shared" si="144"/>
        <v>154.4162404390365</v>
      </c>
      <c r="H1077" s="131">
        <f t="shared" si="149"/>
        <v>428.93400121954579</v>
      </c>
      <c r="I1077" s="131">
        <f t="shared" si="150"/>
        <v>428.93400121954579</v>
      </c>
      <c r="J1077" s="70">
        <f t="shared" si="151"/>
        <v>429124.3606823975</v>
      </c>
      <c r="K1077" s="70">
        <f t="shared" si="152"/>
        <v>675171.2605739343</v>
      </c>
    </row>
    <row r="1078" spans="1:11">
      <c r="A1078" s="2">
        <v>1055</v>
      </c>
      <c r="B1078" s="70">
        <f t="shared" si="145"/>
        <v>28620.631254811393</v>
      </c>
      <c r="C1078" s="71">
        <v>765</v>
      </c>
      <c r="D1078" s="95">
        <f t="shared" si="146"/>
        <v>0.47919977298524402</v>
      </c>
      <c r="E1078" s="131">
        <f t="shared" si="147"/>
        <v>315.0397453952678</v>
      </c>
      <c r="F1078" s="129">
        <f t="shared" si="148"/>
        <v>10303.427251732102</v>
      </c>
      <c r="G1078" s="132">
        <f t="shared" si="144"/>
        <v>318.57626802901268</v>
      </c>
      <c r="H1078" s="131">
        <f t="shared" si="149"/>
        <v>884.93407785836848</v>
      </c>
      <c r="I1078" s="131">
        <f t="shared" si="150"/>
        <v>884.93407785836848</v>
      </c>
      <c r="J1078" s="70">
        <f t="shared" si="151"/>
        <v>437766.87622153712</v>
      </c>
      <c r="K1078" s="70">
        <f t="shared" si="152"/>
        <v>683813.77611307392</v>
      </c>
    </row>
    <row r="1079" spans="1:11">
      <c r="A1079" s="2">
        <v>1056</v>
      </c>
      <c r="B1079" s="70">
        <f t="shared" si="145"/>
        <v>28647.759815242494</v>
      </c>
      <c r="C1079" s="71">
        <v>767</v>
      </c>
      <c r="D1079" s="95">
        <f t="shared" si="146"/>
        <v>7.3723041997729846E-2</v>
      </c>
      <c r="E1079" s="131">
        <f t="shared" si="147"/>
        <v>194.38139369649883</v>
      </c>
      <c r="F1079" s="129">
        <f t="shared" si="148"/>
        <v>10313.193533487298</v>
      </c>
      <c r="G1079" s="132">
        <f t="shared" si="144"/>
        <v>197.91791633024368</v>
      </c>
      <c r="H1079" s="131">
        <f t="shared" si="149"/>
        <v>549.77198980623245</v>
      </c>
      <c r="I1079" s="131">
        <f t="shared" si="150"/>
        <v>549.77198980623245</v>
      </c>
      <c r="J1079" s="70">
        <f t="shared" si="151"/>
        <v>443136.10437509971</v>
      </c>
      <c r="K1079" s="70">
        <f t="shared" si="152"/>
        <v>689183.00426663645</v>
      </c>
    </row>
    <row r="1080" spans="1:11">
      <c r="A1080" s="2">
        <v>1057</v>
      </c>
      <c r="B1080" s="70">
        <f t="shared" si="145"/>
        <v>28674.888375673596</v>
      </c>
      <c r="C1080" s="71">
        <v>767</v>
      </c>
      <c r="D1080" s="95">
        <f t="shared" si="146"/>
        <v>0</v>
      </c>
      <c r="E1080" s="131">
        <f t="shared" si="147"/>
        <v>97.190696848249416</v>
      </c>
      <c r="F1080" s="129">
        <f t="shared" si="148"/>
        <v>10322.959815242495</v>
      </c>
      <c r="G1080" s="132">
        <f t="shared" si="144"/>
        <v>100.72721948199427</v>
      </c>
      <c r="H1080" s="131">
        <f t="shared" si="149"/>
        <v>279.7978318944285</v>
      </c>
      <c r="I1080" s="131">
        <f t="shared" si="150"/>
        <v>279.7978318944285</v>
      </c>
      <c r="J1080" s="70">
        <f t="shared" si="151"/>
        <v>445868.68883587373</v>
      </c>
      <c r="K1080" s="70">
        <f t="shared" si="152"/>
        <v>691915.58872741053</v>
      </c>
    </row>
    <row r="1081" spans="1:11">
      <c r="A1081" s="2">
        <v>1058</v>
      </c>
      <c r="B1081" s="70">
        <f t="shared" si="145"/>
        <v>28702.016936104697</v>
      </c>
      <c r="C1081" s="71">
        <v>767</v>
      </c>
      <c r="D1081" s="95">
        <f t="shared" si="146"/>
        <v>0</v>
      </c>
      <c r="E1081" s="131">
        <f t="shared" si="147"/>
        <v>48.595348424124708</v>
      </c>
      <c r="F1081" s="129">
        <f t="shared" si="148"/>
        <v>10332.726096997691</v>
      </c>
      <c r="G1081" s="132">
        <f t="shared" si="144"/>
        <v>52.131871057869567</v>
      </c>
      <c r="H1081" s="131">
        <f t="shared" si="149"/>
        <v>144.81075293852658</v>
      </c>
      <c r="I1081" s="131">
        <f t="shared" si="150"/>
        <v>144.81075293852658</v>
      </c>
      <c r="J1081" s="70">
        <f t="shared" si="151"/>
        <v>447282.95145025349</v>
      </c>
      <c r="K1081" s="70">
        <f t="shared" si="152"/>
        <v>693329.85134179029</v>
      </c>
    </row>
    <row r="1082" spans="1:11">
      <c r="A1082" s="2">
        <v>1059</v>
      </c>
      <c r="B1082" s="70">
        <f t="shared" si="145"/>
        <v>28729.145496535799</v>
      </c>
      <c r="C1082" s="71">
        <v>767</v>
      </c>
      <c r="D1082" s="95">
        <f t="shared" si="146"/>
        <v>0</v>
      </c>
      <c r="E1082" s="131">
        <f t="shared" si="147"/>
        <v>24.297674212062354</v>
      </c>
      <c r="F1082" s="129">
        <f t="shared" si="148"/>
        <v>10342.492378752888</v>
      </c>
      <c r="G1082" s="132">
        <f t="shared" si="144"/>
        <v>27.83419684580721</v>
      </c>
      <c r="H1082" s="131">
        <f t="shared" si="149"/>
        <v>77.317213460575573</v>
      </c>
      <c r="I1082" s="131">
        <f t="shared" si="150"/>
        <v>77.317213460575573</v>
      </c>
      <c r="J1082" s="70">
        <f t="shared" si="151"/>
        <v>448038.05314143613</v>
      </c>
      <c r="K1082" s="70">
        <f t="shared" si="152"/>
        <v>694084.95303297287</v>
      </c>
    </row>
    <row r="1083" spans="1:11">
      <c r="A1083" s="2">
        <v>1060</v>
      </c>
      <c r="B1083" s="70">
        <f t="shared" si="145"/>
        <v>28756.274056966897</v>
      </c>
      <c r="C1083" s="71">
        <v>766</v>
      </c>
      <c r="D1083" s="95">
        <f t="shared" si="146"/>
        <v>-3.6861520998864923E-2</v>
      </c>
      <c r="E1083" s="131">
        <f t="shared" si="147"/>
        <v>-6.2819233934012857</v>
      </c>
      <c r="F1083" s="129">
        <f t="shared" si="148"/>
        <v>10352.258660508083</v>
      </c>
      <c r="G1083" s="132">
        <f t="shared" si="144"/>
        <v>-2.7454007596564298</v>
      </c>
      <c r="H1083" s="131">
        <f t="shared" si="149"/>
        <v>-7.6261132212678602</v>
      </c>
      <c r="I1083" s="131">
        <f t="shared" si="150"/>
        <v>0</v>
      </c>
      <c r="J1083" s="70">
        <f t="shared" si="151"/>
        <v>447963.57437102019</v>
      </c>
      <c r="K1083" s="70">
        <f t="shared" si="152"/>
        <v>694084.95303297287</v>
      </c>
    </row>
    <row r="1084" spans="1:11">
      <c r="A1084" s="2">
        <v>1061</v>
      </c>
      <c r="B1084" s="70">
        <f t="shared" si="145"/>
        <v>28783.402617397998</v>
      </c>
      <c r="C1084" s="71">
        <v>766</v>
      </c>
      <c r="D1084" s="95">
        <f t="shared" si="146"/>
        <v>0</v>
      </c>
      <c r="E1084" s="131">
        <f t="shared" si="147"/>
        <v>-3.1409616967006428</v>
      </c>
      <c r="F1084" s="129">
        <f t="shared" si="148"/>
        <v>10362.024942263281</v>
      </c>
      <c r="G1084" s="132">
        <f t="shared" si="144"/>
        <v>0.39556093704421302</v>
      </c>
      <c r="H1084" s="131">
        <f t="shared" si="149"/>
        <v>1.0987803806783694</v>
      </c>
      <c r="I1084" s="131">
        <f t="shared" si="150"/>
        <v>1.0987803806783694</v>
      </c>
      <c r="J1084" s="70">
        <f t="shared" si="151"/>
        <v>447974.30536980496</v>
      </c>
      <c r="K1084" s="70">
        <f t="shared" si="152"/>
        <v>694095.68403175764</v>
      </c>
    </row>
    <row r="1085" spans="1:11">
      <c r="A1085" s="2">
        <v>1062</v>
      </c>
      <c r="B1085" s="70">
        <f t="shared" si="145"/>
        <v>28810.5311778291</v>
      </c>
      <c r="C1085" s="71">
        <v>766</v>
      </c>
      <c r="D1085" s="95">
        <f t="shared" si="146"/>
        <v>0</v>
      </c>
      <c r="E1085" s="131">
        <f t="shared" si="147"/>
        <v>-1.5704808483503214</v>
      </c>
      <c r="F1085" s="129">
        <f t="shared" si="148"/>
        <v>10371.791224018476</v>
      </c>
      <c r="G1085" s="132">
        <f t="shared" si="144"/>
        <v>1.9660417853945344</v>
      </c>
      <c r="H1085" s="131">
        <f t="shared" si="149"/>
        <v>5.4612271816514841</v>
      </c>
      <c r="I1085" s="131">
        <f t="shared" si="150"/>
        <v>5.4612271816514841</v>
      </c>
      <c r="J1085" s="70">
        <f t="shared" si="151"/>
        <v>448027.64125319012</v>
      </c>
      <c r="K1085" s="70">
        <f t="shared" si="152"/>
        <v>694149.0199151428</v>
      </c>
    </row>
    <row r="1086" spans="1:11">
      <c r="A1086" s="2">
        <v>1063</v>
      </c>
      <c r="B1086" s="70">
        <f t="shared" si="145"/>
        <v>28837.659738260201</v>
      </c>
      <c r="C1086" s="71">
        <v>765</v>
      </c>
      <c r="D1086" s="95">
        <f t="shared" si="146"/>
        <v>-3.6861520998864923E-2</v>
      </c>
      <c r="E1086" s="131">
        <f t="shared" si="147"/>
        <v>-19.216000923607623</v>
      </c>
      <c r="F1086" s="129">
        <f t="shared" si="148"/>
        <v>10381.557505773673</v>
      </c>
      <c r="G1086" s="132">
        <f t="shared" si="144"/>
        <v>-15.679478289862768</v>
      </c>
      <c r="H1086" s="131">
        <f t="shared" si="149"/>
        <v>-43.554106360729911</v>
      </c>
      <c r="I1086" s="131">
        <f t="shared" si="150"/>
        <v>0</v>
      </c>
      <c r="J1086" s="70">
        <f t="shared" si="151"/>
        <v>447602.27957887546</v>
      </c>
      <c r="K1086" s="70">
        <f t="shared" si="152"/>
        <v>694149.0199151428</v>
      </c>
    </row>
    <row r="1087" spans="1:11">
      <c r="A1087" s="2">
        <v>1064</v>
      </c>
      <c r="B1087" s="70">
        <f t="shared" si="145"/>
        <v>28864.788298691303</v>
      </c>
      <c r="C1087" s="71">
        <v>765</v>
      </c>
      <c r="D1087" s="95">
        <f t="shared" si="146"/>
        <v>0</v>
      </c>
      <c r="E1087" s="131">
        <f t="shared" si="147"/>
        <v>-9.6080004618038117</v>
      </c>
      <c r="F1087" s="129">
        <f t="shared" si="148"/>
        <v>10391.323787528869</v>
      </c>
      <c r="G1087" s="132">
        <f t="shared" si="144"/>
        <v>-6.0714778280589563</v>
      </c>
      <c r="H1087" s="131">
        <f t="shared" si="149"/>
        <v>-16.865216189052656</v>
      </c>
      <c r="I1087" s="131">
        <f t="shared" si="150"/>
        <v>0</v>
      </c>
      <c r="J1087" s="70">
        <f t="shared" si="151"/>
        <v>447437.56912571087</v>
      </c>
      <c r="K1087" s="70">
        <f t="shared" si="152"/>
        <v>694149.0199151428</v>
      </c>
    </row>
    <row r="1088" spans="1:11">
      <c r="A1088" s="2">
        <v>1065</v>
      </c>
      <c r="B1088" s="70">
        <f t="shared" si="145"/>
        <v>28891.916859122404</v>
      </c>
      <c r="C1088" s="71">
        <v>769</v>
      </c>
      <c r="D1088" s="95">
        <f t="shared" si="146"/>
        <v>0.14744608399545969</v>
      </c>
      <c r="E1088" s="131">
        <f t="shared" si="147"/>
        <v>68.919041766827945</v>
      </c>
      <c r="F1088" s="129">
        <f t="shared" si="148"/>
        <v>10401.090069284066</v>
      </c>
      <c r="G1088" s="132">
        <f t="shared" si="144"/>
        <v>72.455564400572797</v>
      </c>
      <c r="H1088" s="131">
        <f t="shared" si="149"/>
        <v>201.26545666825777</v>
      </c>
      <c r="I1088" s="131">
        <f t="shared" si="150"/>
        <v>201.26545666825777</v>
      </c>
      <c r="J1088" s="70">
        <f t="shared" si="151"/>
        <v>449403.18428312131</v>
      </c>
      <c r="K1088" s="70">
        <f t="shared" si="152"/>
        <v>696114.6350725533</v>
      </c>
    </row>
    <row r="1089" spans="1:11">
      <c r="A1089" s="2">
        <v>1066</v>
      </c>
      <c r="B1089" s="70">
        <f t="shared" si="145"/>
        <v>28919.045419553502</v>
      </c>
      <c r="C1089" s="71">
        <v>769</v>
      </c>
      <c r="D1089" s="95">
        <f t="shared" si="146"/>
        <v>0</v>
      </c>
      <c r="E1089" s="131">
        <f t="shared" si="147"/>
        <v>34.459520883413973</v>
      </c>
      <c r="F1089" s="129">
        <f t="shared" si="148"/>
        <v>10410.856351039261</v>
      </c>
      <c r="G1089" s="132">
        <f t="shared" si="144"/>
        <v>37.996043517158832</v>
      </c>
      <c r="H1089" s="131">
        <f t="shared" si="149"/>
        <v>105.5445653254412</v>
      </c>
      <c r="I1089" s="131">
        <f t="shared" si="150"/>
        <v>105.5445653254412</v>
      </c>
      <c r="J1089" s="70">
        <f t="shared" si="151"/>
        <v>450433.96224581928</v>
      </c>
      <c r="K1089" s="70">
        <f t="shared" si="152"/>
        <v>697145.41303525132</v>
      </c>
    </row>
    <row r="1090" spans="1:11">
      <c r="A1090" s="2">
        <v>1067</v>
      </c>
      <c r="B1090" s="70">
        <f t="shared" si="145"/>
        <v>28946.173979984604</v>
      </c>
      <c r="C1090" s="71">
        <v>769</v>
      </c>
      <c r="D1090" s="95">
        <f t="shared" si="146"/>
        <v>0</v>
      </c>
      <c r="E1090" s="131">
        <f t="shared" si="147"/>
        <v>17.229760441706986</v>
      </c>
      <c r="F1090" s="129">
        <f t="shared" si="148"/>
        <v>10420.622632794457</v>
      </c>
      <c r="G1090" s="132">
        <f t="shared" si="144"/>
        <v>20.766283075451842</v>
      </c>
      <c r="H1090" s="131">
        <f t="shared" si="149"/>
        <v>57.684119654032891</v>
      </c>
      <c r="I1090" s="131">
        <f t="shared" si="150"/>
        <v>57.684119654032891</v>
      </c>
      <c r="J1090" s="70">
        <f t="shared" si="151"/>
        <v>450997.32161116099</v>
      </c>
      <c r="K1090" s="70">
        <f t="shared" si="152"/>
        <v>697708.77240059304</v>
      </c>
    </row>
    <row r="1091" spans="1:11">
      <c r="A1091" s="2">
        <v>1068</v>
      </c>
      <c r="B1091" s="70">
        <f t="shared" si="145"/>
        <v>28973.302540415705</v>
      </c>
      <c r="C1091" s="71">
        <v>766</v>
      </c>
      <c r="D1091" s="95">
        <f t="shared" si="146"/>
        <v>-0.11058456299659478</v>
      </c>
      <c r="E1091" s="131">
        <f t="shared" si="147"/>
        <v>-46.677401277443892</v>
      </c>
      <c r="F1091" s="129">
        <f t="shared" si="148"/>
        <v>10430.388914549654</v>
      </c>
      <c r="G1091" s="132">
        <f t="shared" si="144"/>
        <v>-43.140878643699033</v>
      </c>
      <c r="H1091" s="131">
        <f t="shared" si="149"/>
        <v>-119.83577401027509</v>
      </c>
      <c r="I1091" s="131">
        <f t="shared" si="150"/>
        <v>0</v>
      </c>
      <c r="J1091" s="70">
        <f t="shared" si="151"/>
        <v>449826.97167782462</v>
      </c>
      <c r="K1091" s="70">
        <f t="shared" si="152"/>
        <v>697708.77240059304</v>
      </c>
    </row>
    <row r="1092" spans="1:11">
      <c r="A1092" s="2">
        <v>1069</v>
      </c>
      <c r="B1092" s="70">
        <f t="shared" si="145"/>
        <v>29000.431100846807</v>
      </c>
      <c r="C1092" s="71">
        <v>763</v>
      </c>
      <c r="D1092" s="95">
        <f t="shared" si="146"/>
        <v>-0.11058456299659478</v>
      </c>
      <c r="E1092" s="131">
        <f t="shared" si="147"/>
        <v>-78.63098213701933</v>
      </c>
      <c r="F1092" s="129">
        <f t="shared" si="148"/>
        <v>10440.155196304851</v>
      </c>
      <c r="G1092" s="132">
        <f t="shared" si="144"/>
        <v>-75.094459503274479</v>
      </c>
      <c r="H1092" s="131">
        <f t="shared" si="149"/>
        <v>-208.5957208424291</v>
      </c>
      <c r="I1092" s="131">
        <f t="shared" si="150"/>
        <v>0</v>
      </c>
      <c r="J1092" s="70">
        <f t="shared" si="151"/>
        <v>447789.7670951492</v>
      </c>
      <c r="K1092" s="70">
        <f t="shared" si="152"/>
        <v>697708.77240059304</v>
      </c>
    </row>
    <row r="1093" spans="1:11">
      <c r="A1093" s="2">
        <v>1070</v>
      </c>
      <c r="B1093" s="70">
        <f t="shared" si="145"/>
        <v>29027.559661277908</v>
      </c>
      <c r="C1093" s="71">
        <v>760</v>
      </c>
      <c r="D1093" s="95">
        <f t="shared" si="146"/>
        <v>-0.11058456299659478</v>
      </c>
      <c r="E1093" s="131">
        <f t="shared" si="147"/>
        <v>-94.607772566807057</v>
      </c>
      <c r="F1093" s="129">
        <f t="shared" si="148"/>
        <v>10449.921478060047</v>
      </c>
      <c r="G1093" s="132">
        <f t="shared" si="144"/>
        <v>-91.071249933062205</v>
      </c>
      <c r="H1093" s="131">
        <f t="shared" si="149"/>
        <v>-252.97569425850611</v>
      </c>
      <c r="I1093" s="131">
        <f t="shared" si="150"/>
        <v>0</v>
      </c>
      <c r="J1093" s="70">
        <f t="shared" si="151"/>
        <v>445319.13518780423</v>
      </c>
      <c r="K1093" s="70">
        <f t="shared" si="152"/>
        <v>697708.77240059304</v>
      </c>
    </row>
    <row r="1094" spans="1:11">
      <c r="A1094" s="2">
        <v>1071</v>
      </c>
      <c r="B1094" s="70">
        <f t="shared" si="145"/>
        <v>29054.68822170901</v>
      </c>
      <c r="C1094" s="71">
        <v>760</v>
      </c>
      <c r="D1094" s="95">
        <f t="shared" si="146"/>
        <v>0</v>
      </c>
      <c r="E1094" s="131">
        <f t="shared" si="147"/>
        <v>-47.303886283403529</v>
      </c>
      <c r="F1094" s="129">
        <f t="shared" si="148"/>
        <v>10459.687759815244</v>
      </c>
      <c r="G1094" s="132">
        <f t="shared" si="144"/>
        <v>-43.76736364965867</v>
      </c>
      <c r="H1094" s="131">
        <f t="shared" si="149"/>
        <v>-121.57601013794074</v>
      </c>
      <c r="I1094" s="131">
        <f t="shared" si="150"/>
        <v>0</v>
      </c>
      <c r="J1094" s="70">
        <f t="shared" si="151"/>
        <v>444131.78961812449</v>
      </c>
      <c r="K1094" s="70">
        <f t="shared" si="152"/>
        <v>697708.77240059304</v>
      </c>
    </row>
    <row r="1095" spans="1:11">
      <c r="A1095" s="2">
        <v>1072</v>
      </c>
      <c r="B1095" s="70">
        <f t="shared" si="145"/>
        <v>29081.816782140108</v>
      </c>
      <c r="C1095" s="71">
        <v>756</v>
      </c>
      <c r="D1095" s="95">
        <f t="shared" si="146"/>
        <v>-0.14744608399545969</v>
      </c>
      <c r="E1095" s="131">
        <f t="shared" si="147"/>
        <v>-97.374985139431615</v>
      </c>
      <c r="F1095" s="129">
        <f t="shared" si="148"/>
        <v>10469.45404157044</v>
      </c>
      <c r="G1095" s="132">
        <f t="shared" si="144"/>
        <v>-93.838462505686763</v>
      </c>
      <c r="H1095" s="131">
        <f t="shared" si="149"/>
        <v>-260.66239584912989</v>
      </c>
      <c r="I1095" s="131">
        <f t="shared" si="150"/>
        <v>0</v>
      </c>
      <c r="J1095" s="70">
        <f t="shared" si="151"/>
        <v>441586.08721727738</v>
      </c>
      <c r="K1095" s="70">
        <f t="shared" si="152"/>
        <v>697708.77240059304</v>
      </c>
    </row>
    <row r="1096" spans="1:11">
      <c r="A1096" s="2">
        <v>1073</v>
      </c>
      <c r="B1096" s="70">
        <f t="shared" si="145"/>
        <v>29108.945342571209</v>
      </c>
      <c r="C1096" s="71">
        <v>764</v>
      </c>
      <c r="D1096" s="95">
        <f t="shared" si="146"/>
        <v>0.29489216799091938</v>
      </c>
      <c r="E1096" s="131">
        <f t="shared" si="147"/>
        <v>98.758591425743901</v>
      </c>
      <c r="F1096" s="129">
        <f t="shared" si="148"/>
        <v>10479.220323325635</v>
      </c>
      <c r="G1096" s="132">
        <f t="shared" si="144"/>
        <v>102.29511405948875</v>
      </c>
      <c r="H1096" s="131">
        <f t="shared" si="149"/>
        <v>284.15309460969098</v>
      </c>
      <c r="I1096" s="131">
        <f t="shared" si="150"/>
        <v>284.15309460969098</v>
      </c>
      <c r="J1096" s="70">
        <f t="shared" si="151"/>
        <v>444361.2064008466</v>
      </c>
      <c r="K1096" s="70">
        <f t="shared" si="152"/>
        <v>700483.89158416225</v>
      </c>
    </row>
    <row r="1097" spans="1:11">
      <c r="A1097" s="2">
        <v>1074</v>
      </c>
      <c r="B1097" s="70">
        <f t="shared" si="145"/>
        <v>29136.073903002311</v>
      </c>
      <c r="C1097" s="71">
        <v>765</v>
      </c>
      <c r="D1097" s="95">
        <f t="shared" si="146"/>
        <v>3.6861520998864923E-2</v>
      </c>
      <c r="E1097" s="131">
        <f t="shared" si="147"/>
        <v>67.810056212304417</v>
      </c>
      <c r="F1097" s="129">
        <f t="shared" si="148"/>
        <v>10488.986605080832</v>
      </c>
      <c r="G1097" s="132">
        <f t="shared" si="144"/>
        <v>71.346578846049269</v>
      </c>
      <c r="H1097" s="131">
        <f t="shared" si="149"/>
        <v>198.18494123902573</v>
      </c>
      <c r="I1097" s="131">
        <f t="shared" si="150"/>
        <v>198.18494123902573</v>
      </c>
      <c r="J1097" s="70">
        <f t="shared" si="151"/>
        <v>446296.73637662397</v>
      </c>
      <c r="K1097" s="70">
        <f t="shared" si="152"/>
        <v>702419.42155993963</v>
      </c>
    </row>
    <row r="1098" spans="1:11">
      <c r="A1098" s="2">
        <v>1075</v>
      </c>
      <c r="B1098" s="70">
        <f t="shared" si="145"/>
        <v>29163.202463433412</v>
      </c>
      <c r="C1098" s="71">
        <v>769</v>
      </c>
      <c r="D1098" s="95">
        <f t="shared" si="146"/>
        <v>0.14744608399545969</v>
      </c>
      <c r="E1098" s="131">
        <f t="shared" si="147"/>
        <v>107.62807010388207</v>
      </c>
      <c r="F1098" s="129">
        <f t="shared" si="148"/>
        <v>10498.75288683603</v>
      </c>
      <c r="G1098" s="132">
        <f t="shared" si="144"/>
        <v>111.16459273762692</v>
      </c>
      <c r="H1098" s="131">
        <f t="shared" si="149"/>
        <v>308.79053538229698</v>
      </c>
      <c r="I1098" s="131">
        <f t="shared" si="150"/>
        <v>308.79053538229698</v>
      </c>
      <c r="J1098" s="70">
        <f t="shared" si="151"/>
        <v>449312.47174850537</v>
      </c>
      <c r="K1098" s="70">
        <f t="shared" si="152"/>
        <v>705435.15693182102</v>
      </c>
    </row>
    <row r="1099" spans="1:11">
      <c r="A1099" s="2">
        <v>1076</v>
      </c>
      <c r="B1099" s="70">
        <f t="shared" si="145"/>
        <v>29190.331023864514</v>
      </c>
      <c r="C1099" s="71">
        <v>766</v>
      </c>
      <c r="D1099" s="95">
        <f t="shared" si="146"/>
        <v>-0.11058456299659478</v>
      </c>
      <c r="E1099" s="131">
        <f t="shared" si="147"/>
        <v>-1.4782464463563514</v>
      </c>
      <c r="F1099" s="129">
        <f t="shared" si="148"/>
        <v>10508.519168591225</v>
      </c>
      <c r="G1099" s="132">
        <f t="shared" si="144"/>
        <v>2.0582761873885045</v>
      </c>
      <c r="H1099" s="131">
        <f t="shared" si="149"/>
        <v>5.7174338538569565</v>
      </c>
      <c r="I1099" s="131">
        <f t="shared" si="150"/>
        <v>5.7174338538569565</v>
      </c>
      <c r="J1099" s="70">
        <f t="shared" si="151"/>
        <v>449368.30981843884</v>
      </c>
      <c r="K1099" s="70">
        <f t="shared" si="152"/>
        <v>705490.99500175449</v>
      </c>
    </row>
    <row r="1100" spans="1:11">
      <c r="A1100" s="2">
        <v>1077</v>
      </c>
      <c r="B1100" s="70">
        <f t="shared" si="145"/>
        <v>29217.459584295611</v>
      </c>
      <c r="C1100" s="71">
        <v>766</v>
      </c>
      <c r="D1100" s="95">
        <f t="shared" si="146"/>
        <v>0</v>
      </c>
      <c r="E1100" s="131">
        <f t="shared" si="147"/>
        <v>-0.73912322317817569</v>
      </c>
      <c r="F1100" s="129">
        <f t="shared" si="148"/>
        <v>10518.28545034642</v>
      </c>
      <c r="G1100" s="132">
        <f t="shared" si="144"/>
        <v>2.7973994105666802</v>
      </c>
      <c r="H1100" s="131">
        <f t="shared" si="149"/>
        <v>7.7705539182407781</v>
      </c>
      <c r="I1100" s="131">
        <f t="shared" si="150"/>
        <v>7.7705539182407781</v>
      </c>
      <c r="J1100" s="70">
        <f t="shared" si="151"/>
        <v>449444.19923739834</v>
      </c>
      <c r="K1100" s="70">
        <f t="shared" si="152"/>
        <v>705566.88442071399</v>
      </c>
    </row>
    <row r="1101" spans="1:11">
      <c r="A1101" s="2">
        <v>1078</v>
      </c>
      <c r="B1101" s="70">
        <f t="shared" si="145"/>
        <v>29244.588144726713</v>
      </c>
      <c r="C1101" s="71">
        <v>767</v>
      </c>
      <c r="D1101" s="95">
        <f t="shared" si="146"/>
        <v>3.6861520998864923E-2</v>
      </c>
      <c r="E1101" s="131">
        <f t="shared" si="147"/>
        <v>18.061198887843375</v>
      </c>
      <c r="F1101" s="129">
        <f t="shared" si="148"/>
        <v>10528.051732101618</v>
      </c>
      <c r="G1101" s="132">
        <f t="shared" si="144"/>
        <v>21.59772152158823</v>
      </c>
      <c r="H1101" s="131">
        <f t="shared" si="149"/>
        <v>59.993670893300639</v>
      </c>
      <c r="I1101" s="131">
        <f t="shared" si="150"/>
        <v>59.993670893300639</v>
      </c>
      <c r="J1101" s="70">
        <f t="shared" si="151"/>
        <v>450030.11433087086</v>
      </c>
      <c r="K1101" s="70">
        <f t="shared" si="152"/>
        <v>706152.79951418645</v>
      </c>
    </row>
    <row r="1102" spans="1:11">
      <c r="A1102" s="2">
        <v>1079</v>
      </c>
      <c r="B1102" s="70">
        <f t="shared" si="145"/>
        <v>29271.716705157814</v>
      </c>
      <c r="C1102" s="71">
        <v>767</v>
      </c>
      <c r="D1102" s="95">
        <f t="shared" si="146"/>
        <v>0</v>
      </c>
      <c r="E1102" s="131">
        <f t="shared" si="147"/>
        <v>9.0305994439216875</v>
      </c>
      <c r="F1102" s="129">
        <f t="shared" si="148"/>
        <v>10537.818013856813</v>
      </c>
      <c r="G1102" s="132">
        <f t="shared" si="144"/>
        <v>12.567122077666543</v>
      </c>
      <c r="H1102" s="131">
        <f t="shared" si="149"/>
        <v>34.908672437962615</v>
      </c>
      <c r="I1102" s="131">
        <f t="shared" si="150"/>
        <v>34.908672437962615</v>
      </c>
      <c r="J1102" s="70">
        <f t="shared" si="151"/>
        <v>450371.04226159985</v>
      </c>
      <c r="K1102" s="70">
        <f t="shared" si="152"/>
        <v>706493.72744491545</v>
      </c>
    </row>
    <row r="1103" spans="1:11">
      <c r="A1103" s="2">
        <v>1080</v>
      </c>
      <c r="B1103" s="70">
        <f t="shared" si="145"/>
        <v>29298.845265588916</v>
      </c>
      <c r="C1103" s="71">
        <v>767</v>
      </c>
      <c r="D1103" s="95">
        <f t="shared" si="146"/>
        <v>0</v>
      </c>
      <c r="E1103" s="131">
        <f t="shared" si="147"/>
        <v>4.5152997219608437</v>
      </c>
      <c r="F1103" s="129">
        <f t="shared" si="148"/>
        <v>10547.58429561201</v>
      </c>
      <c r="G1103" s="132">
        <f t="shared" si="144"/>
        <v>8.0518223557056992</v>
      </c>
      <c r="H1103" s="131">
        <f t="shared" si="149"/>
        <v>22.366173210293606</v>
      </c>
      <c r="I1103" s="131">
        <f t="shared" si="150"/>
        <v>22.366173210293606</v>
      </c>
      <c r="J1103" s="70">
        <f t="shared" si="151"/>
        <v>450589.47661095712</v>
      </c>
      <c r="K1103" s="70">
        <f t="shared" si="152"/>
        <v>706712.16179427272</v>
      </c>
    </row>
    <row r="1104" spans="1:11">
      <c r="A1104" s="2">
        <v>1081</v>
      </c>
      <c r="B1104" s="70">
        <f t="shared" si="145"/>
        <v>29325.973826020017</v>
      </c>
      <c r="C1104" s="71">
        <v>767</v>
      </c>
      <c r="D1104" s="95">
        <f t="shared" si="146"/>
        <v>0</v>
      </c>
      <c r="E1104" s="131">
        <f t="shared" si="147"/>
        <v>2.2576498609804219</v>
      </c>
      <c r="F1104" s="129">
        <f t="shared" si="148"/>
        <v>10557.350577367206</v>
      </c>
      <c r="G1104" s="132">
        <f t="shared" si="144"/>
        <v>5.7941724947252773</v>
      </c>
      <c r="H1104" s="131">
        <f t="shared" si="149"/>
        <v>16.094923596459104</v>
      </c>
      <c r="I1104" s="131">
        <f t="shared" si="150"/>
        <v>16.094923596459104</v>
      </c>
      <c r="J1104" s="70">
        <f t="shared" si="151"/>
        <v>450746.66416962852</v>
      </c>
      <c r="K1104" s="70">
        <f t="shared" si="152"/>
        <v>706869.34935294406</v>
      </c>
    </row>
    <row r="1105" spans="1:11">
      <c r="A1105" s="2">
        <v>1082</v>
      </c>
      <c r="B1105" s="70">
        <f t="shared" si="145"/>
        <v>29353.102386451119</v>
      </c>
      <c r="C1105" s="71">
        <v>767</v>
      </c>
      <c r="D1105" s="95">
        <f t="shared" si="146"/>
        <v>0</v>
      </c>
      <c r="E1105" s="131">
        <f t="shared" si="147"/>
        <v>1.1288249304902109</v>
      </c>
      <c r="F1105" s="129">
        <f t="shared" si="148"/>
        <v>10567.116859122403</v>
      </c>
      <c r="G1105" s="132">
        <f t="shared" si="144"/>
        <v>4.6653475642350664</v>
      </c>
      <c r="H1105" s="131">
        <f t="shared" si="149"/>
        <v>12.959298789541851</v>
      </c>
      <c r="I1105" s="131">
        <f t="shared" si="150"/>
        <v>12.959298789541851</v>
      </c>
      <c r="J1105" s="70">
        <f t="shared" si="151"/>
        <v>450873.22833295696</v>
      </c>
      <c r="K1105" s="70">
        <f t="shared" si="152"/>
        <v>706995.91351627256</v>
      </c>
    </row>
    <row r="1106" spans="1:11">
      <c r="A1106" s="2">
        <v>1083</v>
      </c>
      <c r="B1106" s="70">
        <f t="shared" si="145"/>
        <v>29380.230946882217</v>
      </c>
      <c r="C1106" s="71">
        <v>767</v>
      </c>
      <c r="D1106" s="95">
        <f t="shared" si="146"/>
        <v>0</v>
      </c>
      <c r="E1106" s="131">
        <f t="shared" si="147"/>
        <v>0.56441246524510547</v>
      </c>
      <c r="F1106" s="129">
        <f t="shared" si="148"/>
        <v>10576.883140877599</v>
      </c>
      <c r="G1106" s="132">
        <f t="shared" si="144"/>
        <v>4.1009350989899609</v>
      </c>
      <c r="H1106" s="131">
        <f t="shared" si="149"/>
        <v>11.391486386083225</v>
      </c>
      <c r="I1106" s="131">
        <f t="shared" si="150"/>
        <v>11.391486386083225</v>
      </c>
      <c r="J1106" s="70">
        <f t="shared" si="151"/>
        <v>450984.48079861392</v>
      </c>
      <c r="K1106" s="70">
        <f t="shared" si="152"/>
        <v>707107.16598192952</v>
      </c>
    </row>
    <row r="1107" spans="1:11">
      <c r="A1107" s="2">
        <v>1084</v>
      </c>
      <c r="B1107" s="70">
        <f t="shared" si="145"/>
        <v>29407.359507313318</v>
      </c>
      <c r="C1107" s="71">
        <v>767</v>
      </c>
      <c r="D1107" s="95">
        <f t="shared" si="146"/>
        <v>0</v>
      </c>
      <c r="E1107" s="131">
        <f t="shared" si="147"/>
        <v>0.28220623262255273</v>
      </c>
      <c r="F1107" s="129">
        <f t="shared" si="148"/>
        <v>10586.649422632794</v>
      </c>
      <c r="G1107" s="132">
        <f t="shared" si="144"/>
        <v>3.8187288663674086</v>
      </c>
      <c r="H1107" s="131">
        <f t="shared" si="149"/>
        <v>10.607580184353912</v>
      </c>
      <c r="I1107" s="131">
        <f t="shared" si="150"/>
        <v>10.607580184353912</v>
      </c>
      <c r="J1107" s="70">
        <f t="shared" si="151"/>
        <v>451088.07741543517</v>
      </c>
      <c r="K1107" s="70">
        <f t="shared" si="152"/>
        <v>707210.76259875076</v>
      </c>
    </row>
    <row r="1108" spans="1:11">
      <c r="A1108" s="2">
        <v>1085</v>
      </c>
      <c r="B1108" s="70">
        <f t="shared" si="145"/>
        <v>29434.48806774442</v>
      </c>
      <c r="C1108" s="71">
        <v>768</v>
      </c>
      <c r="D1108" s="95">
        <f t="shared" si="146"/>
        <v>3.6861520998864923E-2</v>
      </c>
      <c r="E1108" s="131">
        <f t="shared" si="147"/>
        <v>18.571863615743737</v>
      </c>
      <c r="F1108" s="129">
        <f t="shared" si="148"/>
        <v>10596.415704387991</v>
      </c>
      <c r="G1108" s="132">
        <f t="shared" si="144"/>
        <v>22.108386249488593</v>
      </c>
      <c r="H1108" s="131">
        <f t="shared" si="149"/>
        <v>61.412184026357203</v>
      </c>
      <c r="I1108" s="131">
        <f t="shared" si="150"/>
        <v>61.412184026357203</v>
      </c>
      <c r="J1108" s="70">
        <f t="shared" si="151"/>
        <v>451687.84610783856</v>
      </c>
      <c r="K1108" s="70">
        <f t="shared" si="152"/>
        <v>707810.5312911541</v>
      </c>
    </row>
    <row r="1109" spans="1:11">
      <c r="A1109" s="2">
        <v>1086</v>
      </c>
      <c r="B1109" s="70">
        <f t="shared" si="145"/>
        <v>29461.616628175521</v>
      </c>
      <c r="C1109" s="71">
        <v>769</v>
      </c>
      <c r="D1109" s="95">
        <f t="shared" si="146"/>
        <v>3.6861520998864923E-2</v>
      </c>
      <c r="E1109" s="131">
        <f t="shared" si="147"/>
        <v>27.716692307304331</v>
      </c>
      <c r="F1109" s="129">
        <f t="shared" si="148"/>
        <v>10606.181986143189</v>
      </c>
      <c r="G1109" s="132">
        <f t="shared" si="144"/>
        <v>31.253214941049187</v>
      </c>
      <c r="H1109" s="131">
        <f t="shared" si="149"/>
        <v>86.814485947358847</v>
      </c>
      <c r="I1109" s="131">
        <f t="shared" si="150"/>
        <v>86.814485947358847</v>
      </c>
      <c r="J1109" s="70">
        <f t="shared" si="151"/>
        <v>452535.70083803299</v>
      </c>
      <c r="K1109" s="70">
        <f t="shared" si="152"/>
        <v>708658.38602134853</v>
      </c>
    </row>
    <row r="1110" spans="1:11">
      <c r="A1110" s="2">
        <v>1087</v>
      </c>
      <c r="B1110" s="70">
        <f t="shared" si="145"/>
        <v>29488.745188606623</v>
      </c>
      <c r="C1110" s="71">
        <v>770</v>
      </c>
      <c r="D1110" s="95">
        <f t="shared" si="146"/>
        <v>3.6861520998864923E-2</v>
      </c>
      <c r="E1110" s="131">
        <f t="shared" si="147"/>
        <v>32.28910665308463</v>
      </c>
      <c r="F1110" s="129">
        <f t="shared" si="148"/>
        <v>10615.948267898384</v>
      </c>
      <c r="G1110" s="132">
        <f t="shared" si="144"/>
        <v>35.825629286829489</v>
      </c>
      <c r="H1110" s="131">
        <f t="shared" si="149"/>
        <v>99.515636907859687</v>
      </c>
      <c r="I1110" s="131">
        <f t="shared" si="150"/>
        <v>99.515636907859687</v>
      </c>
      <c r="J1110" s="70">
        <f t="shared" si="151"/>
        <v>453507.59858712298</v>
      </c>
      <c r="K1110" s="70">
        <f t="shared" si="152"/>
        <v>709630.28377043852</v>
      </c>
    </row>
    <row r="1111" spans="1:11">
      <c r="A1111" s="2">
        <v>1088</v>
      </c>
      <c r="B1111" s="70">
        <f t="shared" si="145"/>
        <v>29515.873749037721</v>
      </c>
      <c r="C1111" s="71">
        <v>772</v>
      </c>
      <c r="D1111" s="95">
        <f t="shared" si="146"/>
        <v>7.3723041997729846E-2</v>
      </c>
      <c r="E1111" s="131">
        <f t="shared" si="147"/>
        <v>53.006074325407241</v>
      </c>
      <c r="F1111" s="129">
        <f t="shared" si="148"/>
        <v>10625.71454965358</v>
      </c>
      <c r="G1111" s="132">
        <f t="shared" ref="G1111:G1174" si="153">E1111+$I$14</f>
        <v>56.5425969591521</v>
      </c>
      <c r="H1111" s="131">
        <f t="shared" si="149"/>
        <v>157.06276933097806</v>
      </c>
      <c r="I1111" s="131">
        <f t="shared" si="150"/>
        <v>157.06276933097806</v>
      </c>
      <c r="J1111" s="70">
        <f t="shared" si="151"/>
        <v>455041.51784566074</v>
      </c>
      <c r="K1111" s="70">
        <f t="shared" si="152"/>
        <v>711164.20302897622</v>
      </c>
    </row>
    <row r="1112" spans="1:11">
      <c r="A1112" s="2">
        <v>1089</v>
      </c>
      <c r="B1112" s="70">
        <f t="shared" ref="B1112:B1175" si="154">A1112*$D$3</f>
        <v>29543.002309468822</v>
      </c>
      <c r="C1112" s="71">
        <v>773</v>
      </c>
      <c r="D1112" s="95">
        <f t="shared" ref="D1112:D1175" si="155">(C1112-C1111)/$D$3</f>
        <v>3.6861520998864923E-2</v>
      </c>
      <c r="E1112" s="131">
        <f t="shared" ref="E1112:E1175" si="156">($M$3*$M$2*D1112+E1111)/2</f>
        <v>44.933797662136087</v>
      </c>
      <c r="F1112" s="129">
        <f t="shared" ref="F1112:F1175" si="157">B1112/$D$13</f>
        <v>10635.480831408777</v>
      </c>
      <c r="G1112" s="132">
        <f t="shared" si="153"/>
        <v>48.470320295880946</v>
      </c>
      <c r="H1112" s="131">
        <f t="shared" ref="H1112:H1175" si="158">G1112*$D$13</f>
        <v>134.63977859966928</v>
      </c>
      <c r="I1112" s="131">
        <f t="shared" ref="I1112:I1175" si="159">IF(H1112&gt;0,H1112,0)</f>
        <v>134.63977859966928</v>
      </c>
      <c r="J1112" s="70">
        <f t="shared" ref="J1112:J1175" si="160">H1112*$D$14+J1111</f>
        <v>456356.44785892236</v>
      </c>
      <c r="K1112" s="70">
        <f t="shared" ref="K1112:K1175" si="161">I1112*$D$14+K1111</f>
        <v>712479.13304223784</v>
      </c>
    </row>
    <row r="1113" spans="1:11">
      <c r="A1113" s="2">
        <v>1090</v>
      </c>
      <c r="B1113" s="70">
        <f t="shared" si="154"/>
        <v>29570.130869899924</v>
      </c>
      <c r="C1113" s="71">
        <v>774</v>
      </c>
      <c r="D1113" s="95">
        <f t="shared" si="155"/>
        <v>3.6861520998864923E-2</v>
      </c>
      <c r="E1113" s="131">
        <f t="shared" si="156"/>
        <v>40.897659330500503</v>
      </c>
      <c r="F1113" s="129">
        <f t="shared" si="157"/>
        <v>10645.247113163972</v>
      </c>
      <c r="G1113" s="132">
        <f t="shared" si="153"/>
        <v>44.434181964245361</v>
      </c>
      <c r="H1113" s="131">
        <f t="shared" si="158"/>
        <v>123.42828323401488</v>
      </c>
      <c r="I1113" s="131">
        <f t="shared" si="159"/>
        <v>123.42828323401488</v>
      </c>
      <c r="J1113" s="70">
        <f t="shared" si="160"/>
        <v>457561.88324954594</v>
      </c>
      <c r="K1113" s="70">
        <f t="shared" si="161"/>
        <v>713684.56843286136</v>
      </c>
    </row>
    <row r="1114" spans="1:11">
      <c r="A1114" s="2">
        <v>1091</v>
      </c>
      <c r="B1114" s="70">
        <f t="shared" si="154"/>
        <v>29597.259430331025</v>
      </c>
      <c r="C1114" s="71">
        <v>775</v>
      </c>
      <c r="D1114" s="95">
        <f t="shared" si="155"/>
        <v>3.6861520998864923E-2</v>
      </c>
      <c r="E1114" s="131">
        <f t="shared" si="156"/>
        <v>38.87959016468271</v>
      </c>
      <c r="F1114" s="129">
        <f t="shared" si="157"/>
        <v>10655.01339491917</v>
      </c>
      <c r="G1114" s="132">
        <f t="shared" si="153"/>
        <v>42.416112798427569</v>
      </c>
      <c r="H1114" s="131">
        <f t="shared" si="158"/>
        <v>117.82253555118768</v>
      </c>
      <c r="I1114" s="131">
        <f t="shared" si="159"/>
        <v>117.82253555118768</v>
      </c>
      <c r="J1114" s="70">
        <f t="shared" si="160"/>
        <v>458712.57132885046</v>
      </c>
      <c r="K1114" s="70">
        <f t="shared" si="161"/>
        <v>714835.25651216588</v>
      </c>
    </row>
    <row r="1115" spans="1:11">
      <c r="A1115" s="2">
        <v>1092</v>
      </c>
      <c r="B1115" s="70">
        <f t="shared" si="154"/>
        <v>29624.387990762127</v>
      </c>
      <c r="C1115" s="71">
        <v>775</v>
      </c>
      <c r="D1115" s="95">
        <f t="shared" si="155"/>
        <v>0</v>
      </c>
      <c r="E1115" s="131">
        <f t="shared" si="156"/>
        <v>19.439795082341355</v>
      </c>
      <c r="F1115" s="129">
        <f t="shared" si="157"/>
        <v>10664.779676674367</v>
      </c>
      <c r="G1115" s="132">
        <f t="shared" si="153"/>
        <v>22.976317716086211</v>
      </c>
      <c r="H1115" s="131">
        <f t="shared" si="158"/>
        <v>63.823104766906141</v>
      </c>
      <c r="I1115" s="131">
        <f t="shared" si="159"/>
        <v>63.823104766906141</v>
      </c>
      <c r="J1115" s="70">
        <f t="shared" si="160"/>
        <v>459335.88575249549</v>
      </c>
      <c r="K1115" s="70">
        <f t="shared" si="161"/>
        <v>715458.57093581092</v>
      </c>
    </row>
    <row r="1116" spans="1:11">
      <c r="A1116" s="2">
        <v>1093</v>
      </c>
      <c r="B1116" s="70">
        <f t="shared" si="154"/>
        <v>29651.516551193228</v>
      </c>
      <c r="C1116" s="71">
        <v>775</v>
      </c>
      <c r="D1116" s="95">
        <f t="shared" si="155"/>
        <v>0</v>
      </c>
      <c r="E1116" s="131">
        <f t="shared" si="156"/>
        <v>9.7198975411706776</v>
      </c>
      <c r="F1116" s="129">
        <f t="shared" si="157"/>
        <v>10674.545958429562</v>
      </c>
      <c r="G1116" s="132">
        <f t="shared" si="153"/>
        <v>13.256420174915533</v>
      </c>
      <c r="H1116" s="131">
        <f t="shared" si="158"/>
        <v>36.82338937476537</v>
      </c>
      <c r="I1116" s="131">
        <f t="shared" si="159"/>
        <v>36.82338937476537</v>
      </c>
      <c r="J1116" s="70">
        <f t="shared" si="160"/>
        <v>459695.51334831078</v>
      </c>
      <c r="K1116" s="70">
        <f t="shared" si="161"/>
        <v>715818.19853162614</v>
      </c>
    </row>
    <row r="1117" spans="1:11">
      <c r="A1117" s="2">
        <v>1094</v>
      </c>
      <c r="B1117" s="70">
        <f t="shared" si="154"/>
        <v>29678.645111624326</v>
      </c>
      <c r="C1117" s="71">
        <v>776</v>
      </c>
      <c r="D1117" s="95">
        <f t="shared" si="155"/>
        <v>3.6861520998864923E-2</v>
      </c>
      <c r="E1117" s="131">
        <f t="shared" si="156"/>
        <v>23.2907092700178</v>
      </c>
      <c r="F1117" s="129">
        <f t="shared" si="157"/>
        <v>10684.312240184758</v>
      </c>
      <c r="G1117" s="132">
        <f t="shared" si="153"/>
        <v>26.827231903762655</v>
      </c>
      <c r="H1117" s="131">
        <f t="shared" si="158"/>
        <v>74.520088621562934</v>
      </c>
      <c r="I1117" s="131">
        <f t="shared" si="159"/>
        <v>74.520088621562934</v>
      </c>
      <c r="J1117" s="70">
        <f t="shared" si="160"/>
        <v>460423.29753021116</v>
      </c>
      <c r="K1117" s="70">
        <f t="shared" si="161"/>
        <v>716545.98271352658</v>
      </c>
    </row>
    <row r="1118" spans="1:11">
      <c r="A1118" s="2">
        <v>1095</v>
      </c>
      <c r="B1118" s="70">
        <f t="shared" si="154"/>
        <v>29705.773672055428</v>
      </c>
      <c r="C1118" s="71">
        <v>776</v>
      </c>
      <c r="D1118" s="95">
        <f t="shared" si="155"/>
        <v>0</v>
      </c>
      <c r="E1118" s="131">
        <f t="shared" si="156"/>
        <v>11.6453546350089</v>
      </c>
      <c r="F1118" s="129">
        <f t="shared" si="157"/>
        <v>10694.078521939955</v>
      </c>
      <c r="G1118" s="132">
        <f t="shared" si="153"/>
        <v>15.181877268753755</v>
      </c>
      <c r="H1118" s="131">
        <f t="shared" si="158"/>
        <v>42.171881302093766</v>
      </c>
      <c r="I1118" s="131">
        <f t="shared" si="159"/>
        <v>42.171881302093766</v>
      </c>
      <c r="J1118" s="70">
        <f t="shared" si="160"/>
        <v>460835.16000515409</v>
      </c>
      <c r="K1118" s="70">
        <f t="shared" si="161"/>
        <v>716957.84518846951</v>
      </c>
    </row>
    <row r="1119" spans="1:11">
      <c r="A1119" s="2">
        <v>1096</v>
      </c>
      <c r="B1119" s="70">
        <f t="shared" si="154"/>
        <v>29732.902232486529</v>
      </c>
      <c r="C1119" s="71">
        <v>776</v>
      </c>
      <c r="D1119" s="95">
        <f t="shared" si="155"/>
        <v>0</v>
      </c>
      <c r="E1119" s="131">
        <f t="shared" si="156"/>
        <v>5.8226773175044499</v>
      </c>
      <c r="F1119" s="129">
        <f t="shared" si="157"/>
        <v>10703.84480369515</v>
      </c>
      <c r="G1119" s="132">
        <f t="shared" si="153"/>
        <v>9.3591999512493054</v>
      </c>
      <c r="H1119" s="131">
        <f t="shared" si="158"/>
        <v>25.997777642359182</v>
      </c>
      <c r="I1119" s="131">
        <f t="shared" si="159"/>
        <v>25.997777642359182</v>
      </c>
      <c r="J1119" s="70">
        <f t="shared" si="160"/>
        <v>461089.06162661832</v>
      </c>
      <c r="K1119" s="70">
        <f t="shared" si="161"/>
        <v>717211.74680993368</v>
      </c>
    </row>
    <row r="1120" spans="1:11">
      <c r="A1120" s="2">
        <v>1097</v>
      </c>
      <c r="B1120" s="70">
        <f t="shared" si="154"/>
        <v>29760.030792917631</v>
      </c>
      <c r="C1120" s="71">
        <v>775</v>
      </c>
      <c r="D1120" s="95">
        <f t="shared" si="155"/>
        <v>-3.6861520998864923E-2</v>
      </c>
      <c r="E1120" s="131">
        <f t="shared" si="156"/>
        <v>-15.519421840680238</v>
      </c>
      <c r="F1120" s="129">
        <f t="shared" si="157"/>
        <v>10713.611085450348</v>
      </c>
      <c r="G1120" s="132">
        <f t="shared" si="153"/>
        <v>-11.982899206935382</v>
      </c>
      <c r="H1120" s="131">
        <f t="shared" si="158"/>
        <v>-33.28583113037606</v>
      </c>
      <c r="I1120" s="131">
        <f t="shared" si="159"/>
        <v>0</v>
      </c>
      <c r="J1120" s="70">
        <f t="shared" si="160"/>
        <v>460763.98282134318</v>
      </c>
      <c r="K1120" s="70">
        <f t="shared" si="161"/>
        <v>717211.74680993368</v>
      </c>
    </row>
    <row r="1121" spans="1:11">
      <c r="A1121" s="2">
        <v>1098</v>
      </c>
      <c r="B1121" s="70">
        <f t="shared" si="154"/>
        <v>29787.159353348732</v>
      </c>
      <c r="C1121" s="71">
        <v>776</v>
      </c>
      <c r="D1121" s="95">
        <f t="shared" si="155"/>
        <v>3.6861520998864923E-2</v>
      </c>
      <c r="E1121" s="131">
        <f t="shared" si="156"/>
        <v>10.671049579092344</v>
      </c>
      <c r="F1121" s="129">
        <f t="shared" si="157"/>
        <v>10723.377367205543</v>
      </c>
      <c r="G1121" s="132">
        <f t="shared" si="153"/>
        <v>14.207572212837199</v>
      </c>
      <c r="H1121" s="131">
        <f t="shared" si="158"/>
        <v>39.465478368992216</v>
      </c>
      <c r="I1121" s="131">
        <f t="shared" si="159"/>
        <v>39.465478368992216</v>
      </c>
      <c r="J1121" s="70">
        <f t="shared" si="160"/>
        <v>461149.41380269837</v>
      </c>
      <c r="K1121" s="70">
        <f t="shared" si="161"/>
        <v>717597.17779128882</v>
      </c>
    </row>
    <row r="1122" spans="1:11">
      <c r="A1122" s="2">
        <v>1099</v>
      </c>
      <c r="B1122" s="70">
        <f t="shared" si="154"/>
        <v>29814.28791377983</v>
      </c>
      <c r="C1122" s="71">
        <v>776</v>
      </c>
      <c r="D1122" s="95">
        <f t="shared" si="155"/>
        <v>0</v>
      </c>
      <c r="E1122" s="131">
        <f t="shared" si="156"/>
        <v>5.3355247895461719</v>
      </c>
      <c r="F1122" s="129">
        <f t="shared" si="157"/>
        <v>10733.143648960739</v>
      </c>
      <c r="G1122" s="132">
        <f t="shared" si="153"/>
        <v>8.8720474232910274</v>
      </c>
      <c r="H1122" s="131">
        <f t="shared" si="158"/>
        <v>24.644576175808407</v>
      </c>
      <c r="I1122" s="131">
        <f t="shared" si="159"/>
        <v>24.644576175808407</v>
      </c>
      <c r="J1122" s="70">
        <f t="shared" si="160"/>
        <v>461390.09967736871</v>
      </c>
      <c r="K1122" s="70">
        <f t="shared" si="161"/>
        <v>717837.86366595922</v>
      </c>
    </row>
    <row r="1123" spans="1:11">
      <c r="A1123" s="2">
        <v>1100</v>
      </c>
      <c r="B1123" s="70">
        <f t="shared" si="154"/>
        <v>29841.416474210931</v>
      </c>
      <c r="C1123" s="71">
        <v>776</v>
      </c>
      <c r="D1123" s="95">
        <f t="shared" si="155"/>
        <v>0</v>
      </c>
      <c r="E1123" s="131">
        <f t="shared" si="156"/>
        <v>2.667762394773086</v>
      </c>
      <c r="F1123" s="129">
        <f t="shared" si="157"/>
        <v>10742.909930715936</v>
      </c>
      <c r="G1123" s="132">
        <f t="shared" si="153"/>
        <v>6.2042850285179423</v>
      </c>
      <c r="H1123" s="131">
        <f t="shared" si="158"/>
        <v>17.234125079216504</v>
      </c>
      <c r="I1123" s="131">
        <f t="shared" si="159"/>
        <v>17.234125079216504</v>
      </c>
      <c r="J1123" s="70">
        <f t="shared" si="160"/>
        <v>461558.41299869661</v>
      </c>
      <c r="K1123" s="70">
        <f t="shared" si="161"/>
        <v>718006.17698728712</v>
      </c>
    </row>
    <row r="1124" spans="1:11">
      <c r="A1124" s="2">
        <v>1101</v>
      </c>
      <c r="B1124" s="70">
        <f t="shared" si="154"/>
        <v>29868.545034642033</v>
      </c>
      <c r="C1124" s="71">
        <v>776</v>
      </c>
      <c r="D1124" s="95">
        <f t="shared" si="155"/>
        <v>0</v>
      </c>
      <c r="E1124" s="131">
        <f t="shared" si="156"/>
        <v>1.333881197386543</v>
      </c>
      <c r="F1124" s="129">
        <f t="shared" si="157"/>
        <v>10752.676212471133</v>
      </c>
      <c r="G1124" s="132">
        <f t="shared" si="153"/>
        <v>4.8704038311313989</v>
      </c>
      <c r="H1124" s="131">
        <f t="shared" si="158"/>
        <v>13.528899530920551</v>
      </c>
      <c r="I1124" s="131">
        <f t="shared" si="159"/>
        <v>13.528899530920551</v>
      </c>
      <c r="J1124" s="70">
        <f t="shared" si="160"/>
        <v>461690.54004335334</v>
      </c>
      <c r="K1124" s="70">
        <f t="shared" si="161"/>
        <v>718138.30403194379</v>
      </c>
    </row>
    <row r="1125" spans="1:11">
      <c r="A1125" s="2">
        <v>1102</v>
      </c>
      <c r="B1125" s="70">
        <f t="shared" si="154"/>
        <v>29895.673595073134</v>
      </c>
      <c r="C1125" s="71">
        <v>770</v>
      </c>
      <c r="D1125" s="95">
        <f t="shared" si="155"/>
        <v>-0.22116912599318955</v>
      </c>
      <c r="E1125" s="131">
        <f t="shared" si="156"/>
        <v>-109.9176223979015</v>
      </c>
      <c r="F1125" s="129">
        <f t="shared" si="157"/>
        <v>10762.442494226329</v>
      </c>
      <c r="G1125" s="132">
        <f t="shared" si="153"/>
        <v>-106.38109976415664</v>
      </c>
      <c r="H1125" s="131">
        <f t="shared" si="158"/>
        <v>-295.50305490043513</v>
      </c>
      <c r="I1125" s="131">
        <f t="shared" si="159"/>
        <v>0</v>
      </c>
      <c r="J1125" s="70">
        <f t="shared" si="160"/>
        <v>458804.57394967444</v>
      </c>
      <c r="K1125" s="70">
        <f t="shared" si="161"/>
        <v>718138.30403194379</v>
      </c>
    </row>
    <row r="1126" spans="1:11">
      <c r="A1126" s="2">
        <v>1103</v>
      </c>
      <c r="B1126" s="70">
        <f t="shared" si="154"/>
        <v>29922.802155504236</v>
      </c>
      <c r="C1126" s="71">
        <v>770</v>
      </c>
      <c r="D1126" s="95">
        <f t="shared" si="155"/>
        <v>0</v>
      </c>
      <c r="E1126" s="131">
        <f t="shared" si="156"/>
        <v>-54.958811198950748</v>
      </c>
      <c r="F1126" s="129">
        <f t="shared" si="157"/>
        <v>10772.208775981526</v>
      </c>
      <c r="G1126" s="132">
        <f t="shared" si="153"/>
        <v>-51.422288565205889</v>
      </c>
      <c r="H1126" s="131">
        <f t="shared" si="158"/>
        <v>-142.83969045890524</v>
      </c>
      <c r="I1126" s="131">
        <f t="shared" si="159"/>
        <v>0</v>
      </c>
      <c r="J1126" s="70">
        <f t="shared" si="160"/>
        <v>457409.56128682772</v>
      </c>
      <c r="K1126" s="70">
        <f t="shared" si="161"/>
        <v>718138.30403194379</v>
      </c>
    </row>
    <row r="1127" spans="1:11">
      <c r="A1127" s="2">
        <v>1104</v>
      </c>
      <c r="B1127" s="70">
        <f t="shared" si="154"/>
        <v>29949.930715935338</v>
      </c>
      <c r="C1127" s="71">
        <v>769</v>
      </c>
      <c r="D1127" s="95">
        <f t="shared" si="155"/>
        <v>-3.6861520998864923E-2</v>
      </c>
      <c r="E1127" s="131">
        <f t="shared" si="156"/>
        <v>-45.910166098907837</v>
      </c>
      <c r="F1127" s="129">
        <f t="shared" si="157"/>
        <v>10781.975057736721</v>
      </c>
      <c r="G1127" s="132">
        <f t="shared" si="153"/>
        <v>-42.373643465162978</v>
      </c>
      <c r="H1127" s="131">
        <f t="shared" si="158"/>
        <v>-117.70456518100826</v>
      </c>
      <c r="I1127" s="131">
        <f t="shared" si="159"/>
        <v>0</v>
      </c>
      <c r="J1127" s="70">
        <f t="shared" si="160"/>
        <v>456260.02533939714</v>
      </c>
      <c r="K1127" s="70">
        <f t="shared" si="161"/>
        <v>718138.30403194379</v>
      </c>
    </row>
    <row r="1128" spans="1:11">
      <c r="A1128" s="2">
        <v>1105</v>
      </c>
      <c r="B1128" s="70">
        <f t="shared" si="154"/>
        <v>29977.059276366435</v>
      </c>
      <c r="C1128" s="71">
        <v>768</v>
      </c>
      <c r="D1128" s="95">
        <f t="shared" si="155"/>
        <v>-3.6861520998864923E-2</v>
      </c>
      <c r="E1128" s="131">
        <f t="shared" si="156"/>
        <v>-41.385843548886385</v>
      </c>
      <c r="F1128" s="129">
        <f t="shared" si="157"/>
        <v>10791.741339491917</v>
      </c>
      <c r="G1128" s="132">
        <f t="shared" si="153"/>
        <v>-37.849320915141526</v>
      </c>
      <c r="H1128" s="131">
        <f t="shared" si="158"/>
        <v>-105.13700254205979</v>
      </c>
      <c r="I1128" s="131">
        <f t="shared" si="159"/>
        <v>0</v>
      </c>
      <c r="J1128" s="70">
        <f t="shared" si="160"/>
        <v>455233.22774967458</v>
      </c>
      <c r="K1128" s="70">
        <f t="shared" si="161"/>
        <v>718138.30403194379</v>
      </c>
    </row>
    <row r="1129" spans="1:11">
      <c r="A1129" s="2">
        <v>1106</v>
      </c>
      <c r="B1129" s="70">
        <f t="shared" si="154"/>
        <v>30004.187836797537</v>
      </c>
      <c r="C1129" s="71">
        <v>767</v>
      </c>
      <c r="D1129" s="95">
        <f t="shared" si="155"/>
        <v>-3.6861520998864923E-2</v>
      </c>
      <c r="E1129" s="131">
        <f t="shared" si="156"/>
        <v>-39.123682273875659</v>
      </c>
      <c r="F1129" s="129">
        <f t="shared" si="157"/>
        <v>10801.507621247114</v>
      </c>
      <c r="G1129" s="132">
        <f t="shared" si="153"/>
        <v>-35.5871596401308</v>
      </c>
      <c r="H1129" s="131">
        <f t="shared" si="158"/>
        <v>-98.853221222585546</v>
      </c>
      <c r="I1129" s="131">
        <f t="shared" si="159"/>
        <v>0</v>
      </c>
      <c r="J1129" s="70">
        <f t="shared" si="160"/>
        <v>454267.79933880607</v>
      </c>
      <c r="K1129" s="70">
        <f t="shared" si="161"/>
        <v>718138.30403194379</v>
      </c>
    </row>
    <row r="1130" spans="1:11">
      <c r="A1130" s="2">
        <v>1107</v>
      </c>
      <c r="B1130" s="70">
        <f t="shared" si="154"/>
        <v>30031.316397228638</v>
      </c>
      <c r="C1130" s="71">
        <v>767</v>
      </c>
      <c r="D1130" s="95">
        <f t="shared" si="155"/>
        <v>0</v>
      </c>
      <c r="E1130" s="131">
        <f t="shared" si="156"/>
        <v>-19.561841136937829</v>
      </c>
      <c r="F1130" s="129">
        <f t="shared" si="157"/>
        <v>10811.273903002309</v>
      </c>
      <c r="G1130" s="132">
        <f t="shared" si="153"/>
        <v>-16.025318503192974</v>
      </c>
      <c r="H1130" s="131">
        <f t="shared" si="158"/>
        <v>-44.514773619980481</v>
      </c>
      <c r="I1130" s="131">
        <f t="shared" si="159"/>
        <v>0</v>
      </c>
      <c r="J1130" s="70">
        <f t="shared" si="160"/>
        <v>453833.05551736458</v>
      </c>
      <c r="K1130" s="70">
        <f t="shared" si="161"/>
        <v>718138.30403194379</v>
      </c>
    </row>
    <row r="1131" spans="1:11">
      <c r="A1131" s="2">
        <v>1108</v>
      </c>
      <c r="B1131" s="70">
        <f t="shared" si="154"/>
        <v>30058.44495765974</v>
      </c>
      <c r="C1131" s="71">
        <v>767</v>
      </c>
      <c r="D1131" s="95">
        <f t="shared" si="155"/>
        <v>0</v>
      </c>
      <c r="E1131" s="131">
        <f t="shared" si="156"/>
        <v>-9.7809205684689147</v>
      </c>
      <c r="F1131" s="129">
        <f t="shared" si="157"/>
        <v>10821.040184757507</v>
      </c>
      <c r="G1131" s="132">
        <f t="shared" si="153"/>
        <v>-6.2443979347240592</v>
      </c>
      <c r="H1131" s="131">
        <f t="shared" si="158"/>
        <v>-17.345549818677942</v>
      </c>
      <c r="I1131" s="131">
        <f t="shared" si="159"/>
        <v>0</v>
      </c>
      <c r="J1131" s="70">
        <f t="shared" si="160"/>
        <v>453663.65399063658</v>
      </c>
      <c r="K1131" s="70">
        <f t="shared" si="161"/>
        <v>718138.30403194379</v>
      </c>
    </row>
    <row r="1132" spans="1:11">
      <c r="A1132" s="2">
        <v>1109</v>
      </c>
      <c r="B1132" s="70">
        <f t="shared" si="154"/>
        <v>30085.573518090841</v>
      </c>
      <c r="C1132" s="71">
        <v>767</v>
      </c>
      <c r="D1132" s="95">
        <f t="shared" si="155"/>
        <v>0</v>
      </c>
      <c r="E1132" s="131">
        <f t="shared" si="156"/>
        <v>-4.8904602842344573</v>
      </c>
      <c r="F1132" s="129">
        <f t="shared" si="157"/>
        <v>10830.806466512704</v>
      </c>
      <c r="G1132" s="132">
        <f t="shared" si="153"/>
        <v>-1.3539376504896015</v>
      </c>
      <c r="H1132" s="131">
        <f t="shared" si="158"/>
        <v>-3.7609379180266704</v>
      </c>
      <c r="I1132" s="131">
        <f t="shared" si="159"/>
        <v>0</v>
      </c>
      <c r="J1132" s="70">
        <f t="shared" si="160"/>
        <v>453626.92361126532</v>
      </c>
      <c r="K1132" s="70">
        <f t="shared" si="161"/>
        <v>718138.30403194379</v>
      </c>
    </row>
    <row r="1133" spans="1:11">
      <c r="A1133" s="2">
        <v>1110</v>
      </c>
      <c r="B1133" s="70">
        <f t="shared" si="154"/>
        <v>30112.702078521939</v>
      </c>
      <c r="C1133" s="71">
        <v>768</v>
      </c>
      <c r="D1133" s="95">
        <f t="shared" si="155"/>
        <v>3.6861520998864923E-2</v>
      </c>
      <c r="E1133" s="131">
        <f t="shared" si="156"/>
        <v>15.985530357315234</v>
      </c>
      <c r="F1133" s="129">
        <f t="shared" si="157"/>
        <v>10840.572748267898</v>
      </c>
      <c r="G1133" s="132">
        <f t="shared" si="153"/>
        <v>19.52205299106009</v>
      </c>
      <c r="H1133" s="131">
        <f t="shared" si="158"/>
        <v>54.227924975166914</v>
      </c>
      <c r="I1133" s="131">
        <f t="shared" si="159"/>
        <v>54.227924975166914</v>
      </c>
      <c r="J1133" s="70">
        <f t="shared" si="160"/>
        <v>454156.52880557242</v>
      </c>
      <c r="K1133" s="70">
        <f t="shared" si="161"/>
        <v>718667.90922625095</v>
      </c>
    </row>
    <row r="1134" spans="1:11">
      <c r="A1134" s="2">
        <v>1111</v>
      </c>
      <c r="B1134" s="70">
        <f t="shared" si="154"/>
        <v>30139.830638953041</v>
      </c>
      <c r="C1134" s="71">
        <v>768</v>
      </c>
      <c r="D1134" s="95">
        <f t="shared" si="155"/>
        <v>0</v>
      </c>
      <c r="E1134" s="131">
        <f t="shared" si="156"/>
        <v>7.992765178657617</v>
      </c>
      <c r="F1134" s="129">
        <f t="shared" si="157"/>
        <v>10850.339030023095</v>
      </c>
      <c r="G1134" s="132">
        <f t="shared" si="153"/>
        <v>11.529287812402472</v>
      </c>
      <c r="H1134" s="131">
        <f t="shared" si="158"/>
        <v>32.025799478895756</v>
      </c>
      <c r="I1134" s="131">
        <f t="shared" si="159"/>
        <v>32.025799478895756</v>
      </c>
      <c r="J1134" s="70">
        <f t="shared" si="160"/>
        <v>454469.30178671872</v>
      </c>
      <c r="K1134" s="70">
        <f t="shared" si="161"/>
        <v>718980.6822073973</v>
      </c>
    </row>
    <row r="1135" spans="1:11">
      <c r="A1135" s="2">
        <v>1112</v>
      </c>
      <c r="B1135" s="70">
        <f t="shared" si="154"/>
        <v>30166.959199384142</v>
      </c>
      <c r="C1135" s="71">
        <v>769</v>
      </c>
      <c r="D1135" s="95">
        <f t="shared" si="155"/>
        <v>3.6861520998864923E-2</v>
      </c>
      <c r="E1135" s="131">
        <f t="shared" si="156"/>
        <v>22.427143088761269</v>
      </c>
      <c r="F1135" s="129">
        <f t="shared" si="157"/>
        <v>10860.105311778292</v>
      </c>
      <c r="G1135" s="132">
        <f t="shared" si="153"/>
        <v>25.963665722506125</v>
      </c>
      <c r="H1135" s="131">
        <f t="shared" si="158"/>
        <v>72.121293673628116</v>
      </c>
      <c r="I1135" s="131">
        <f t="shared" si="159"/>
        <v>72.121293673628116</v>
      </c>
      <c r="J1135" s="70">
        <f t="shared" si="160"/>
        <v>455173.6586612846</v>
      </c>
      <c r="K1135" s="70">
        <f t="shared" si="161"/>
        <v>719685.03908196324</v>
      </c>
    </row>
    <row r="1136" spans="1:11">
      <c r="A1136" s="2">
        <v>1113</v>
      </c>
      <c r="B1136" s="70">
        <f t="shared" si="154"/>
        <v>30194.087759815244</v>
      </c>
      <c r="C1136" s="71">
        <v>769</v>
      </c>
      <c r="D1136" s="95">
        <f t="shared" si="155"/>
        <v>0</v>
      </c>
      <c r="E1136" s="131">
        <f t="shared" si="156"/>
        <v>11.213571544380635</v>
      </c>
      <c r="F1136" s="129">
        <f t="shared" si="157"/>
        <v>10869.871593533488</v>
      </c>
      <c r="G1136" s="132">
        <f t="shared" si="153"/>
        <v>14.75009417812549</v>
      </c>
      <c r="H1136" s="131">
        <f t="shared" si="158"/>
        <v>40.972483828126357</v>
      </c>
      <c r="I1136" s="131">
        <f t="shared" si="159"/>
        <v>40.972483828126357</v>
      </c>
      <c r="J1136" s="70">
        <f t="shared" si="160"/>
        <v>455573.80748256028</v>
      </c>
      <c r="K1136" s="70">
        <f t="shared" si="161"/>
        <v>720085.18790323893</v>
      </c>
    </row>
    <row r="1137" spans="1:11">
      <c r="A1137" s="2">
        <v>1114</v>
      </c>
      <c r="B1137" s="70">
        <f t="shared" si="154"/>
        <v>30221.216320246345</v>
      </c>
      <c r="C1137" s="71">
        <v>769</v>
      </c>
      <c r="D1137" s="95">
        <f t="shared" si="155"/>
        <v>0</v>
      </c>
      <c r="E1137" s="131">
        <f t="shared" si="156"/>
        <v>5.6067857721903174</v>
      </c>
      <c r="F1137" s="129">
        <f t="shared" si="157"/>
        <v>10879.637875288685</v>
      </c>
      <c r="G1137" s="132">
        <f t="shared" si="153"/>
        <v>9.1433084059351728</v>
      </c>
      <c r="H1137" s="131">
        <f t="shared" si="158"/>
        <v>25.398078905375478</v>
      </c>
      <c r="I1137" s="131">
        <f t="shared" si="159"/>
        <v>25.398078905375478</v>
      </c>
      <c r="J1137" s="70">
        <f t="shared" si="160"/>
        <v>455821.85227719089</v>
      </c>
      <c r="K1137" s="70">
        <f t="shared" si="161"/>
        <v>720333.23269786953</v>
      </c>
    </row>
    <row r="1138" spans="1:11">
      <c r="A1138" s="2">
        <v>1115</v>
      </c>
      <c r="B1138" s="70">
        <f t="shared" si="154"/>
        <v>30248.344880677447</v>
      </c>
      <c r="C1138" s="71">
        <v>770</v>
      </c>
      <c r="D1138" s="95">
        <f t="shared" si="155"/>
        <v>3.6861520998864923E-2</v>
      </c>
      <c r="E1138" s="131">
        <f t="shared" si="156"/>
        <v>21.23415338552762</v>
      </c>
      <c r="F1138" s="129">
        <f t="shared" si="157"/>
        <v>10889.40415704388</v>
      </c>
      <c r="G1138" s="132">
        <f t="shared" si="153"/>
        <v>24.770676019272475</v>
      </c>
      <c r="H1138" s="131">
        <f t="shared" si="158"/>
        <v>68.807433386867984</v>
      </c>
      <c r="I1138" s="131">
        <f t="shared" si="159"/>
        <v>68.807433386867984</v>
      </c>
      <c r="J1138" s="70">
        <f t="shared" si="160"/>
        <v>456493.84505849896</v>
      </c>
      <c r="K1138" s="70">
        <f t="shared" si="161"/>
        <v>721005.22547917755</v>
      </c>
    </row>
    <row r="1139" spans="1:11">
      <c r="A1139" s="2">
        <v>1116</v>
      </c>
      <c r="B1139" s="70">
        <f t="shared" si="154"/>
        <v>30275.473441108545</v>
      </c>
      <c r="C1139" s="71">
        <v>771</v>
      </c>
      <c r="D1139" s="95">
        <f t="shared" si="155"/>
        <v>3.6861520998864923E-2</v>
      </c>
      <c r="E1139" s="131">
        <f t="shared" si="156"/>
        <v>29.047837192196273</v>
      </c>
      <c r="F1139" s="129">
        <f t="shared" si="157"/>
        <v>10899.170438799076</v>
      </c>
      <c r="G1139" s="132">
        <f t="shared" si="153"/>
        <v>32.584359825941128</v>
      </c>
      <c r="H1139" s="131">
        <f t="shared" si="158"/>
        <v>90.512110627614234</v>
      </c>
      <c r="I1139" s="131">
        <f t="shared" si="159"/>
        <v>90.512110627614234</v>
      </c>
      <c r="J1139" s="70">
        <f t="shared" si="160"/>
        <v>457377.81183314574</v>
      </c>
      <c r="K1139" s="70">
        <f t="shared" si="161"/>
        <v>721889.19225382432</v>
      </c>
    </row>
    <row r="1140" spans="1:11">
      <c r="A1140" s="2">
        <v>1117</v>
      </c>
      <c r="B1140" s="70">
        <f t="shared" si="154"/>
        <v>30302.602001539646</v>
      </c>
      <c r="C1140" s="71">
        <v>771</v>
      </c>
      <c r="D1140" s="95">
        <f t="shared" si="155"/>
        <v>0</v>
      </c>
      <c r="E1140" s="131">
        <f t="shared" si="156"/>
        <v>14.523918596098136</v>
      </c>
      <c r="F1140" s="129">
        <f t="shared" si="157"/>
        <v>10908.936720554273</v>
      </c>
      <c r="G1140" s="132">
        <f t="shared" si="153"/>
        <v>18.060441229842993</v>
      </c>
      <c r="H1140" s="131">
        <f t="shared" si="158"/>
        <v>50.167892305119423</v>
      </c>
      <c r="I1140" s="131">
        <f t="shared" si="159"/>
        <v>50.167892305119423</v>
      </c>
      <c r="J1140" s="70">
        <f t="shared" si="160"/>
        <v>457867.76560446189</v>
      </c>
      <c r="K1140" s="70">
        <f t="shared" si="161"/>
        <v>722379.14602514042</v>
      </c>
    </row>
    <row r="1141" spans="1:11">
      <c r="A1141" s="2">
        <v>1118</v>
      </c>
      <c r="B1141" s="70">
        <f t="shared" si="154"/>
        <v>30329.730561970748</v>
      </c>
      <c r="C1141" s="71">
        <v>772</v>
      </c>
      <c r="D1141" s="95">
        <f t="shared" si="155"/>
        <v>3.6861520998864923E-2</v>
      </c>
      <c r="E1141" s="131">
        <f t="shared" si="156"/>
        <v>25.69271979748153</v>
      </c>
      <c r="F1141" s="129">
        <f t="shared" si="157"/>
        <v>10918.70300230947</v>
      </c>
      <c r="G1141" s="132">
        <f t="shared" si="153"/>
        <v>29.229242431226385</v>
      </c>
      <c r="H1141" s="131">
        <f t="shared" si="158"/>
        <v>81.192340086739961</v>
      </c>
      <c r="I1141" s="131">
        <f t="shared" si="159"/>
        <v>81.192340086739961</v>
      </c>
      <c r="J1141" s="70">
        <f t="shared" si="160"/>
        <v>458660.71287411271</v>
      </c>
      <c r="K1141" s="70">
        <f t="shared" si="161"/>
        <v>723172.0932947913</v>
      </c>
    </row>
    <row r="1142" spans="1:11">
      <c r="A1142" s="2">
        <v>1119</v>
      </c>
      <c r="B1142" s="70">
        <f t="shared" si="154"/>
        <v>30356.859122401849</v>
      </c>
      <c r="C1142" s="71">
        <v>773</v>
      </c>
      <c r="D1142" s="95">
        <f t="shared" si="155"/>
        <v>3.6861520998864923E-2</v>
      </c>
      <c r="E1142" s="131">
        <f t="shared" si="156"/>
        <v>31.277120398173228</v>
      </c>
      <c r="F1142" s="129">
        <f t="shared" si="157"/>
        <v>10928.469284064666</v>
      </c>
      <c r="G1142" s="132">
        <f t="shared" si="153"/>
        <v>34.813643031918083</v>
      </c>
      <c r="H1142" s="131">
        <f t="shared" si="158"/>
        <v>96.704563977550222</v>
      </c>
      <c r="I1142" s="131">
        <f t="shared" si="159"/>
        <v>96.704563977550222</v>
      </c>
      <c r="J1142" s="70">
        <f t="shared" si="160"/>
        <v>459605.15689293086</v>
      </c>
      <c r="K1142" s="70">
        <f t="shared" si="161"/>
        <v>724116.5373136095</v>
      </c>
    </row>
    <row r="1143" spans="1:11">
      <c r="A1143" s="2">
        <v>1120</v>
      </c>
      <c r="B1143" s="70">
        <f t="shared" si="154"/>
        <v>30383.987682832951</v>
      </c>
      <c r="C1143" s="71">
        <v>773</v>
      </c>
      <c r="D1143" s="95">
        <f t="shared" si="155"/>
        <v>0</v>
      </c>
      <c r="E1143" s="131">
        <f t="shared" si="156"/>
        <v>15.638560199086614</v>
      </c>
      <c r="F1143" s="129">
        <f t="shared" si="157"/>
        <v>10938.235565819863</v>
      </c>
      <c r="G1143" s="132">
        <f t="shared" si="153"/>
        <v>19.175082832831471</v>
      </c>
      <c r="H1143" s="131">
        <f t="shared" si="158"/>
        <v>53.264118980087417</v>
      </c>
      <c r="I1143" s="131">
        <f t="shared" si="159"/>
        <v>53.264118980087417</v>
      </c>
      <c r="J1143" s="70">
        <f t="shared" si="160"/>
        <v>460125.34928633267</v>
      </c>
      <c r="K1143" s="70">
        <f t="shared" si="161"/>
        <v>724636.72970701137</v>
      </c>
    </row>
    <row r="1144" spans="1:11">
      <c r="A1144" s="2">
        <v>1121</v>
      </c>
      <c r="B1144" s="70">
        <f t="shared" si="154"/>
        <v>30411.116243264049</v>
      </c>
      <c r="C1144" s="71">
        <v>774</v>
      </c>
      <c r="D1144" s="95">
        <f t="shared" si="155"/>
        <v>3.6861520998864923E-2</v>
      </c>
      <c r="E1144" s="131">
        <f t="shared" si="156"/>
        <v>26.250040598975769</v>
      </c>
      <c r="F1144" s="129">
        <f t="shared" si="157"/>
        <v>10948.001847575058</v>
      </c>
      <c r="G1144" s="132">
        <f t="shared" si="153"/>
        <v>29.786563232720624</v>
      </c>
      <c r="H1144" s="131">
        <f t="shared" si="158"/>
        <v>82.740453424223958</v>
      </c>
      <c r="I1144" s="131">
        <f t="shared" si="159"/>
        <v>82.740453424223958</v>
      </c>
      <c r="J1144" s="70">
        <f t="shared" si="160"/>
        <v>460933.41586702631</v>
      </c>
      <c r="K1144" s="70">
        <f t="shared" si="161"/>
        <v>725444.79628770507</v>
      </c>
    </row>
    <row r="1145" spans="1:11">
      <c r="A1145" s="2">
        <v>1122</v>
      </c>
      <c r="B1145" s="70">
        <f t="shared" si="154"/>
        <v>30438.24480369515</v>
      </c>
      <c r="C1145" s="71">
        <v>774</v>
      </c>
      <c r="D1145" s="95">
        <f t="shared" si="155"/>
        <v>0</v>
      </c>
      <c r="E1145" s="131">
        <f t="shared" si="156"/>
        <v>13.125020299487884</v>
      </c>
      <c r="F1145" s="129">
        <f t="shared" si="157"/>
        <v>10957.768129330254</v>
      </c>
      <c r="G1145" s="132">
        <f t="shared" si="153"/>
        <v>16.661542933232742</v>
      </c>
      <c r="H1145" s="131">
        <f t="shared" si="158"/>
        <v>46.282063703424278</v>
      </c>
      <c r="I1145" s="131">
        <f t="shared" si="159"/>
        <v>46.282063703424278</v>
      </c>
      <c r="J1145" s="70">
        <f t="shared" si="160"/>
        <v>461385.41954136587</v>
      </c>
      <c r="K1145" s="70">
        <f t="shared" si="161"/>
        <v>725896.79996204469</v>
      </c>
    </row>
    <row r="1146" spans="1:11">
      <c r="A1146" s="2">
        <v>1123</v>
      </c>
      <c r="B1146" s="70">
        <f t="shared" si="154"/>
        <v>30465.373364126252</v>
      </c>
      <c r="C1146" s="71">
        <v>774</v>
      </c>
      <c r="D1146" s="95">
        <f t="shared" si="155"/>
        <v>0</v>
      </c>
      <c r="E1146" s="131">
        <f t="shared" si="156"/>
        <v>6.5625101497439422</v>
      </c>
      <c r="F1146" s="129">
        <f t="shared" si="157"/>
        <v>10967.534411085451</v>
      </c>
      <c r="G1146" s="132">
        <f t="shared" si="153"/>
        <v>10.099032783488799</v>
      </c>
      <c r="H1146" s="131">
        <f t="shared" si="158"/>
        <v>28.052868843024438</v>
      </c>
      <c r="I1146" s="131">
        <f t="shared" si="159"/>
        <v>28.052868843024438</v>
      </c>
      <c r="J1146" s="70">
        <f t="shared" si="160"/>
        <v>461659.39176252839</v>
      </c>
      <c r="K1146" s="70">
        <f t="shared" si="161"/>
        <v>726170.77218320721</v>
      </c>
    </row>
    <row r="1147" spans="1:11">
      <c r="A1147" s="2">
        <v>1124</v>
      </c>
      <c r="B1147" s="70">
        <f t="shared" si="154"/>
        <v>30492.501924557353</v>
      </c>
      <c r="C1147" s="71">
        <v>775</v>
      </c>
      <c r="D1147" s="95">
        <f t="shared" si="155"/>
        <v>3.6861520998864923E-2</v>
      </c>
      <c r="E1147" s="131">
        <f t="shared" si="156"/>
        <v>21.712015574304434</v>
      </c>
      <c r="F1147" s="129">
        <f t="shared" si="157"/>
        <v>10977.300692840647</v>
      </c>
      <c r="G1147" s="132">
        <f t="shared" si="153"/>
        <v>25.24853820804929</v>
      </c>
      <c r="H1147" s="131">
        <f t="shared" si="158"/>
        <v>70.134828355692463</v>
      </c>
      <c r="I1147" s="131">
        <f t="shared" si="159"/>
        <v>70.134828355692463</v>
      </c>
      <c r="J1147" s="70">
        <f t="shared" si="160"/>
        <v>462344.34825710242</v>
      </c>
      <c r="K1147" s="70">
        <f t="shared" si="161"/>
        <v>726855.72867778118</v>
      </c>
    </row>
    <row r="1148" spans="1:11">
      <c r="A1148" s="2">
        <v>1125</v>
      </c>
      <c r="B1148" s="70">
        <f t="shared" si="154"/>
        <v>30519.630484988455</v>
      </c>
      <c r="C1148" s="71">
        <v>775</v>
      </c>
      <c r="D1148" s="95">
        <f t="shared" si="155"/>
        <v>0</v>
      </c>
      <c r="E1148" s="131">
        <f t="shared" si="156"/>
        <v>10.856007787152217</v>
      </c>
      <c r="F1148" s="129">
        <f t="shared" si="157"/>
        <v>10987.066974595844</v>
      </c>
      <c r="G1148" s="132">
        <f t="shared" si="153"/>
        <v>14.392530420897073</v>
      </c>
      <c r="H1148" s="131">
        <f t="shared" si="158"/>
        <v>39.97925116915853</v>
      </c>
      <c r="I1148" s="131">
        <f t="shared" si="159"/>
        <v>39.97925116915853</v>
      </c>
      <c r="J1148" s="70">
        <f t="shared" si="160"/>
        <v>462734.79688838217</v>
      </c>
      <c r="K1148" s="70">
        <f t="shared" si="161"/>
        <v>727246.17730906093</v>
      </c>
    </row>
    <row r="1149" spans="1:11">
      <c r="A1149" s="2">
        <v>1126</v>
      </c>
      <c r="B1149" s="70">
        <f t="shared" si="154"/>
        <v>30546.759045419556</v>
      </c>
      <c r="C1149" s="71">
        <v>775</v>
      </c>
      <c r="D1149" s="95">
        <f t="shared" si="155"/>
        <v>0</v>
      </c>
      <c r="E1149" s="131">
        <f t="shared" si="156"/>
        <v>5.4280038935761086</v>
      </c>
      <c r="F1149" s="129">
        <f t="shared" si="157"/>
        <v>10996.833256351041</v>
      </c>
      <c r="G1149" s="132">
        <f t="shared" si="153"/>
        <v>8.9645265273209649</v>
      </c>
      <c r="H1149" s="131">
        <f t="shared" si="158"/>
        <v>24.901462575891568</v>
      </c>
      <c r="I1149" s="131">
        <f t="shared" si="159"/>
        <v>24.901462575891568</v>
      </c>
      <c r="J1149" s="70">
        <f t="shared" si="160"/>
        <v>462977.99158801482</v>
      </c>
      <c r="K1149" s="70">
        <f t="shared" si="161"/>
        <v>727489.37200869352</v>
      </c>
    </row>
    <row r="1150" spans="1:11">
      <c r="A1150" s="2">
        <v>1127</v>
      </c>
      <c r="B1150" s="70">
        <f t="shared" si="154"/>
        <v>30573.887605850654</v>
      </c>
      <c r="C1150" s="71">
        <v>775</v>
      </c>
      <c r="D1150" s="95">
        <f t="shared" si="155"/>
        <v>0</v>
      </c>
      <c r="E1150" s="131">
        <f t="shared" si="156"/>
        <v>2.7140019467880543</v>
      </c>
      <c r="F1150" s="129">
        <f t="shared" si="157"/>
        <v>11006.599538106237</v>
      </c>
      <c r="G1150" s="132">
        <f t="shared" si="153"/>
        <v>6.2505245805329102</v>
      </c>
      <c r="H1150" s="131">
        <f t="shared" si="158"/>
        <v>17.362568279258085</v>
      </c>
      <c r="I1150" s="131">
        <f t="shared" si="159"/>
        <v>17.362568279258085</v>
      </c>
      <c r="J1150" s="70">
        <f t="shared" si="160"/>
        <v>463147.55932182388</v>
      </c>
      <c r="K1150" s="70">
        <f t="shared" si="161"/>
        <v>727658.93974250264</v>
      </c>
    </row>
    <row r="1151" spans="1:11">
      <c r="A1151" s="2">
        <v>1128</v>
      </c>
      <c r="B1151" s="70">
        <f t="shared" si="154"/>
        <v>30601.016166281755</v>
      </c>
      <c r="C1151" s="71">
        <v>775</v>
      </c>
      <c r="D1151" s="95">
        <f t="shared" si="155"/>
        <v>0</v>
      </c>
      <c r="E1151" s="131">
        <f t="shared" si="156"/>
        <v>1.3570009733940271</v>
      </c>
      <c r="F1151" s="129">
        <f t="shared" si="157"/>
        <v>11016.365819861432</v>
      </c>
      <c r="G1151" s="132">
        <f t="shared" si="153"/>
        <v>4.8935236071388832</v>
      </c>
      <c r="H1151" s="131">
        <f t="shared" si="158"/>
        <v>13.593121130941341</v>
      </c>
      <c r="I1151" s="131">
        <f t="shared" si="159"/>
        <v>13.593121130941341</v>
      </c>
      <c r="J1151" s="70">
        <f t="shared" si="160"/>
        <v>463280.31357272115</v>
      </c>
      <c r="K1151" s="70">
        <f t="shared" si="161"/>
        <v>727791.69399339997</v>
      </c>
    </row>
    <row r="1152" spans="1:11">
      <c r="A1152" s="2">
        <v>1129</v>
      </c>
      <c r="B1152" s="70">
        <f t="shared" si="154"/>
        <v>30628.144726712857</v>
      </c>
      <c r="C1152" s="71">
        <v>775</v>
      </c>
      <c r="D1152" s="95">
        <f t="shared" si="155"/>
        <v>0</v>
      </c>
      <c r="E1152" s="131">
        <f t="shared" si="156"/>
        <v>0.67850048669701357</v>
      </c>
      <c r="F1152" s="129">
        <f t="shared" si="157"/>
        <v>11026.132101616629</v>
      </c>
      <c r="G1152" s="132">
        <f t="shared" si="153"/>
        <v>4.2150231204418693</v>
      </c>
      <c r="H1152" s="131">
        <f t="shared" si="158"/>
        <v>11.70839755678297</v>
      </c>
      <c r="I1152" s="131">
        <f t="shared" si="159"/>
        <v>11.70839755678297</v>
      </c>
      <c r="J1152" s="70">
        <f t="shared" si="160"/>
        <v>463394.66108216252</v>
      </c>
      <c r="K1152" s="70">
        <f t="shared" si="161"/>
        <v>727906.0415028414</v>
      </c>
    </row>
    <row r="1153" spans="1:11">
      <c r="A1153" s="2">
        <v>1130</v>
      </c>
      <c r="B1153" s="70">
        <f t="shared" si="154"/>
        <v>30655.273287143958</v>
      </c>
      <c r="C1153" s="71">
        <v>776</v>
      </c>
      <c r="D1153" s="95">
        <f t="shared" si="155"/>
        <v>3.6861520998864923E-2</v>
      </c>
      <c r="E1153" s="131">
        <f t="shared" si="156"/>
        <v>18.770010742780968</v>
      </c>
      <c r="F1153" s="129">
        <f t="shared" si="157"/>
        <v>11035.898383371825</v>
      </c>
      <c r="G1153" s="132">
        <f t="shared" si="153"/>
        <v>22.306533376525824</v>
      </c>
      <c r="H1153" s="131">
        <f t="shared" si="158"/>
        <v>61.962592712571734</v>
      </c>
      <c r="I1153" s="131">
        <f t="shared" si="159"/>
        <v>61.962592712571734</v>
      </c>
      <c r="J1153" s="70">
        <f t="shared" si="160"/>
        <v>463999.80522087595</v>
      </c>
      <c r="K1153" s="70">
        <f t="shared" si="161"/>
        <v>728511.18564155488</v>
      </c>
    </row>
    <row r="1154" spans="1:11">
      <c r="A1154" s="2">
        <v>1131</v>
      </c>
      <c r="B1154" s="70">
        <f t="shared" si="154"/>
        <v>30682.40184757506</v>
      </c>
      <c r="C1154" s="71">
        <v>777</v>
      </c>
      <c r="D1154" s="95">
        <f t="shared" si="155"/>
        <v>3.6861520998864923E-2</v>
      </c>
      <c r="E1154" s="131">
        <f t="shared" si="156"/>
        <v>27.815765870822947</v>
      </c>
      <c r="F1154" s="129">
        <f t="shared" si="157"/>
        <v>11045.664665127022</v>
      </c>
      <c r="G1154" s="132">
        <f t="shared" si="153"/>
        <v>31.352288504567802</v>
      </c>
      <c r="H1154" s="131">
        <f t="shared" si="158"/>
        <v>87.089690290466109</v>
      </c>
      <c r="I1154" s="131">
        <f t="shared" si="159"/>
        <v>87.089690290466109</v>
      </c>
      <c r="J1154" s="70">
        <f t="shared" si="160"/>
        <v>464850.3476742254</v>
      </c>
      <c r="K1154" s="70">
        <f t="shared" si="161"/>
        <v>729361.72809490433</v>
      </c>
    </row>
    <row r="1155" spans="1:11">
      <c r="A1155" s="2">
        <v>1132</v>
      </c>
      <c r="B1155" s="70">
        <f t="shared" si="154"/>
        <v>30709.530408006158</v>
      </c>
      <c r="C1155" s="71">
        <v>778</v>
      </c>
      <c r="D1155" s="95">
        <f t="shared" si="155"/>
        <v>3.6861520998864923E-2</v>
      </c>
      <c r="E1155" s="131">
        <f t="shared" si="156"/>
        <v>32.338643434843938</v>
      </c>
      <c r="F1155" s="129">
        <f t="shared" si="157"/>
        <v>11055.430946882218</v>
      </c>
      <c r="G1155" s="132">
        <f t="shared" si="153"/>
        <v>35.875166068588797</v>
      </c>
      <c r="H1155" s="131">
        <f t="shared" si="158"/>
        <v>99.653239079413325</v>
      </c>
      <c r="I1155" s="131">
        <f t="shared" si="159"/>
        <v>99.653239079413325</v>
      </c>
      <c r="J1155" s="70">
        <f t="shared" si="160"/>
        <v>465823.58928489289</v>
      </c>
      <c r="K1155" s="70">
        <f t="shared" si="161"/>
        <v>730334.96970557177</v>
      </c>
    </row>
    <row r="1156" spans="1:11">
      <c r="A1156" s="2">
        <v>1133</v>
      </c>
      <c r="B1156" s="70">
        <f t="shared" si="154"/>
        <v>30736.658968437259</v>
      </c>
      <c r="C1156" s="71">
        <v>778</v>
      </c>
      <c r="D1156" s="95">
        <f t="shared" si="155"/>
        <v>0</v>
      </c>
      <c r="E1156" s="131">
        <f t="shared" si="156"/>
        <v>16.169321717421969</v>
      </c>
      <c r="F1156" s="129">
        <f t="shared" si="157"/>
        <v>11065.197228637413</v>
      </c>
      <c r="G1156" s="132">
        <f t="shared" si="153"/>
        <v>19.705844351166824</v>
      </c>
      <c r="H1156" s="131">
        <f t="shared" si="158"/>
        <v>54.738456531018954</v>
      </c>
      <c r="I1156" s="131">
        <f t="shared" si="159"/>
        <v>54.738456531018954</v>
      </c>
      <c r="J1156" s="70">
        <f t="shared" si="160"/>
        <v>466358.18047421938</v>
      </c>
      <c r="K1156" s="70">
        <f t="shared" si="161"/>
        <v>730869.56089489826</v>
      </c>
    </row>
    <row r="1157" spans="1:11">
      <c r="A1157" s="2">
        <v>1134</v>
      </c>
      <c r="B1157" s="70">
        <f t="shared" si="154"/>
        <v>30763.787528868361</v>
      </c>
      <c r="C1157" s="71">
        <v>778</v>
      </c>
      <c r="D1157" s="95">
        <f t="shared" si="155"/>
        <v>0</v>
      </c>
      <c r="E1157" s="131">
        <f t="shared" si="156"/>
        <v>8.0846608587109845</v>
      </c>
      <c r="F1157" s="129">
        <f t="shared" si="157"/>
        <v>11074.96351039261</v>
      </c>
      <c r="G1157" s="132">
        <f t="shared" si="153"/>
        <v>11.62118349245584</v>
      </c>
      <c r="H1157" s="131">
        <f t="shared" si="158"/>
        <v>32.281065256821776</v>
      </c>
      <c r="I1157" s="131">
        <f t="shared" si="159"/>
        <v>32.281065256821776</v>
      </c>
      <c r="J1157" s="70">
        <f t="shared" si="160"/>
        <v>466673.44645287539</v>
      </c>
      <c r="K1157" s="70">
        <f t="shared" si="161"/>
        <v>731184.82687355427</v>
      </c>
    </row>
    <row r="1158" spans="1:11">
      <c r="A1158" s="2">
        <v>1135</v>
      </c>
      <c r="B1158" s="70">
        <f t="shared" si="154"/>
        <v>30790.916089299462</v>
      </c>
      <c r="C1158" s="71">
        <v>778</v>
      </c>
      <c r="D1158" s="95">
        <f t="shared" si="155"/>
        <v>0</v>
      </c>
      <c r="E1158" s="131">
        <f t="shared" si="156"/>
        <v>4.0423304293554922</v>
      </c>
      <c r="F1158" s="129">
        <f t="shared" si="157"/>
        <v>11084.729792147808</v>
      </c>
      <c r="G1158" s="132">
        <f t="shared" si="153"/>
        <v>7.5788530631003486</v>
      </c>
      <c r="H1158" s="131">
        <f t="shared" si="158"/>
        <v>21.052369619723191</v>
      </c>
      <c r="I1158" s="131">
        <f t="shared" si="159"/>
        <v>21.052369619723191</v>
      </c>
      <c r="J1158" s="70">
        <f t="shared" si="160"/>
        <v>466879.04982619616</v>
      </c>
      <c r="K1158" s="70">
        <f t="shared" si="161"/>
        <v>731390.43024687504</v>
      </c>
    </row>
    <row r="1159" spans="1:11">
      <c r="A1159" s="2">
        <v>1136</v>
      </c>
      <c r="B1159" s="70">
        <f t="shared" si="154"/>
        <v>30818.044649730564</v>
      </c>
      <c r="C1159" s="71">
        <v>778</v>
      </c>
      <c r="D1159" s="95">
        <f t="shared" si="155"/>
        <v>0</v>
      </c>
      <c r="E1159" s="131">
        <f t="shared" si="156"/>
        <v>2.0211652146777461</v>
      </c>
      <c r="F1159" s="129">
        <f t="shared" si="157"/>
        <v>11094.496073903003</v>
      </c>
      <c r="G1159" s="132">
        <f t="shared" si="153"/>
        <v>5.557687848422602</v>
      </c>
      <c r="H1159" s="131">
        <f t="shared" si="158"/>
        <v>15.438021801173894</v>
      </c>
      <c r="I1159" s="131">
        <f t="shared" si="159"/>
        <v>15.438021801173894</v>
      </c>
      <c r="J1159" s="70">
        <f t="shared" si="160"/>
        <v>467029.82189684932</v>
      </c>
      <c r="K1159" s="70">
        <f t="shared" si="161"/>
        <v>731541.20231752819</v>
      </c>
    </row>
    <row r="1160" spans="1:11">
      <c r="A1160" s="2">
        <v>1137</v>
      </c>
      <c r="B1160" s="70">
        <f t="shared" si="154"/>
        <v>30845.173210161665</v>
      </c>
      <c r="C1160" s="71">
        <v>778</v>
      </c>
      <c r="D1160" s="95">
        <f t="shared" si="155"/>
        <v>0</v>
      </c>
      <c r="E1160" s="131">
        <f t="shared" si="156"/>
        <v>1.0105826073388731</v>
      </c>
      <c r="F1160" s="129">
        <f t="shared" si="157"/>
        <v>11104.2623556582</v>
      </c>
      <c r="G1160" s="132">
        <f t="shared" si="153"/>
        <v>4.5471052410837292</v>
      </c>
      <c r="H1160" s="131">
        <f t="shared" si="158"/>
        <v>12.630847891899247</v>
      </c>
      <c r="I1160" s="131">
        <f t="shared" si="159"/>
        <v>12.630847891899247</v>
      </c>
      <c r="J1160" s="70">
        <f t="shared" si="160"/>
        <v>467153.1783161686</v>
      </c>
      <c r="K1160" s="70">
        <f t="shared" si="161"/>
        <v>731664.55873684748</v>
      </c>
    </row>
    <row r="1161" spans="1:11">
      <c r="A1161" s="2">
        <v>1138</v>
      </c>
      <c r="B1161" s="70">
        <f t="shared" si="154"/>
        <v>30872.301770592763</v>
      </c>
      <c r="C1161" s="71">
        <v>777</v>
      </c>
      <c r="D1161" s="95">
        <f t="shared" si="155"/>
        <v>-3.6861520998864923E-2</v>
      </c>
      <c r="E1161" s="131">
        <f t="shared" si="156"/>
        <v>-17.925469195763025</v>
      </c>
      <c r="F1161" s="129">
        <f t="shared" si="157"/>
        <v>11114.028637413396</v>
      </c>
      <c r="G1161" s="132">
        <f t="shared" si="153"/>
        <v>-14.38894656201817</v>
      </c>
      <c r="H1161" s="131">
        <f t="shared" si="158"/>
        <v>-39.969296005606026</v>
      </c>
      <c r="I1161" s="131">
        <f t="shared" si="159"/>
        <v>0</v>
      </c>
      <c r="J1161" s="70">
        <f t="shared" si="160"/>
        <v>466762.82690982101</v>
      </c>
      <c r="K1161" s="70">
        <f t="shared" si="161"/>
        <v>731664.55873684748</v>
      </c>
    </row>
    <row r="1162" spans="1:11">
      <c r="A1162" s="2">
        <v>1139</v>
      </c>
      <c r="B1162" s="70">
        <f t="shared" si="154"/>
        <v>30899.430331023865</v>
      </c>
      <c r="C1162" s="71">
        <v>777</v>
      </c>
      <c r="D1162" s="95">
        <f t="shared" si="155"/>
        <v>0</v>
      </c>
      <c r="E1162" s="131">
        <f t="shared" si="156"/>
        <v>-8.9627345978815125</v>
      </c>
      <c r="F1162" s="129">
        <f t="shared" si="157"/>
        <v>11123.794919168591</v>
      </c>
      <c r="G1162" s="132">
        <f t="shared" si="153"/>
        <v>-5.4262119641366571</v>
      </c>
      <c r="H1162" s="131">
        <f t="shared" si="158"/>
        <v>-15.072811011490714</v>
      </c>
      <c r="I1162" s="131">
        <f t="shared" si="159"/>
        <v>0</v>
      </c>
      <c r="J1162" s="70">
        <f t="shared" si="160"/>
        <v>466615.62159063999</v>
      </c>
      <c r="K1162" s="70">
        <f t="shared" si="161"/>
        <v>731664.55873684748</v>
      </c>
    </row>
    <row r="1163" spans="1:11">
      <c r="A1163" s="2">
        <v>1140</v>
      </c>
      <c r="B1163" s="70">
        <f t="shared" si="154"/>
        <v>30926.558891454966</v>
      </c>
      <c r="C1163" s="71">
        <v>778</v>
      </c>
      <c r="D1163" s="95">
        <f t="shared" si="155"/>
        <v>3.6861520998864923E-2</v>
      </c>
      <c r="E1163" s="131">
        <f t="shared" si="156"/>
        <v>13.949393200491706</v>
      </c>
      <c r="F1163" s="129">
        <f t="shared" si="157"/>
        <v>11133.561200923788</v>
      </c>
      <c r="G1163" s="132">
        <f t="shared" si="153"/>
        <v>17.485915834236561</v>
      </c>
      <c r="H1163" s="131">
        <f t="shared" si="158"/>
        <v>48.571988428434892</v>
      </c>
      <c r="I1163" s="131">
        <f t="shared" si="159"/>
        <v>48.571988428434892</v>
      </c>
      <c r="J1163" s="70">
        <f t="shared" si="160"/>
        <v>467089.98931504221</v>
      </c>
      <c r="K1163" s="70">
        <f t="shared" si="161"/>
        <v>732138.92646124971</v>
      </c>
    </row>
    <row r="1164" spans="1:11">
      <c r="A1164" s="2">
        <v>1141</v>
      </c>
      <c r="B1164" s="70">
        <f t="shared" si="154"/>
        <v>30953.687451886068</v>
      </c>
      <c r="C1164" s="71">
        <v>778</v>
      </c>
      <c r="D1164" s="95">
        <f t="shared" si="155"/>
        <v>0</v>
      </c>
      <c r="E1164" s="131">
        <f t="shared" si="156"/>
        <v>6.9746966002458528</v>
      </c>
      <c r="F1164" s="129">
        <f t="shared" si="157"/>
        <v>11143.327482678984</v>
      </c>
      <c r="G1164" s="132">
        <f t="shared" si="153"/>
        <v>10.511219233990708</v>
      </c>
      <c r="H1164" s="131">
        <f t="shared" si="158"/>
        <v>29.197831205529745</v>
      </c>
      <c r="I1164" s="131">
        <f t="shared" si="159"/>
        <v>29.197831205529745</v>
      </c>
      <c r="J1164" s="70">
        <f t="shared" si="160"/>
        <v>467375.14356123609</v>
      </c>
      <c r="K1164" s="70">
        <f t="shared" si="161"/>
        <v>732424.08070744353</v>
      </c>
    </row>
    <row r="1165" spans="1:11">
      <c r="A1165" s="2">
        <v>1142</v>
      </c>
      <c r="B1165" s="70">
        <f t="shared" si="154"/>
        <v>30980.816012317169</v>
      </c>
      <c r="C1165" s="71">
        <v>778</v>
      </c>
      <c r="D1165" s="95">
        <f t="shared" si="155"/>
        <v>0</v>
      </c>
      <c r="E1165" s="131">
        <f t="shared" si="156"/>
        <v>3.4873483001229264</v>
      </c>
      <c r="F1165" s="129">
        <f t="shared" si="157"/>
        <v>11153.093764434181</v>
      </c>
      <c r="G1165" s="132">
        <f t="shared" si="153"/>
        <v>7.0238709338677818</v>
      </c>
      <c r="H1165" s="131">
        <f t="shared" si="158"/>
        <v>19.510752594077172</v>
      </c>
      <c r="I1165" s="131">
        <f t="shared" si="159"/>
        <v>19.510752594077172</v>
      </c>
      <c r="J1165" s="70">
        <f t="shared" si="160"/>
        <v>467565.69106832577</v>
      </c>
      <c r="K1165" s="70">
        <f t="shared" si="161"/>
        <v>732614.62821453321</v>
      </c>
    </row>
    <row r="1166" spans="1:11">
      <c r="A1166" s="2">
        <v>1143</v>
      </c>
      <c r="B1166" s="70">
        <f t="shared" si="154"/>
        <v>31007.944572748271</v>
      </c>
      <c r="C1166" s="71">
        <v>778</v>
      </c>
      <c r="D1166" s="95">
        <f t="shared" si="155"/>
        <v>0</v>
      </c>
      <c r="E1166" s="131">
        <f t="shared" si="156"/>
        <v>1.7436741500614632</v>
      </c>
      <c r="F1166" s="129">
        <f t="shared" si="157"/>
        <v>11162.860046189378</v>
      </c>
      <c r="G1166" s="132">
        <f t="shared" si="153"/>
        <v>5.2801967838063195</v>
      </c>
      <c r="H1166" s="131">
        <f t="shared" si="158"/>
        <v>14.667213288350887</v>
      </c>
      <c r="I1166" s="131">
        <f t="shared" si="159"/>
        <v>14.667213288350887</v>
      </c>
      <c r="J1166" s="70">
        <f t="shared" si="160"/>
        <v>467708.93520586338</v>
      </c>
      <c r="K1166" s="70">
        <f t="shared" si="161"/>
        <v>732757.87235207076</v>
      </c>
    </row>
    <row r="1167" spans="1:11">
      <c r="A1167" s="2">
        <v>1144</v>
      </c>
      <c r="B1167" s="70">
        <f t="shared" si="154"/>
        <v>31035.073133179369</v>
      </c>
      <c r="C1167" s="71">
        <v>778</v>
      </c>
      <c r="D1167" s="95">
        <f t="shared" si="155"/>
        <v>0</v>
      </c>
      <c r="E1167" s="131">
        <f t="shared" si="156"/>
        <v>0.8718370750307316</v>
      </c>
      <c r="F1167" s="129">
        <f t="shared" si="157"/>
        <v>11172.626327944574</v>
      </c>
      <c r="G1167" s="132">
        <f t="shared" si="153"/>
        <v>4.4083597087755875</v>
      </c>
      <c r="H1167" s="131">
        <f t="shared" si="158"/>
        <v>12.245443635487742</v>
      </c>
      <c r="I1167" s="131">
        <f t="shared" si="159"/>
        <v>12.245443635487742</v>
      </c>
      <c r="J1167" s="70">
        <f t="shared" si="160"/>
        <v>467828.52765862492</v>
      </c>
      <c r="K1167" s="70">
        <f t="shared" si="161"/>
        <v>732877.46480483236</v>
      </c>
    </row>
    <row r="1168" spans="1:11">
      <c r="A1168" s="2">
        <v>1145</v>
      </c>
      <c r="B1168" s="70">
        <f t="shared" si="154"/>
        <v>31062.20169361047</v>
      </c>
      <c r="C1168" s="71">
        <v>778</v>
      </c>
      <c r="D1168" s="95">
        <f t="shared" si="155"/>
        <v>0</v>
      </c>
      <c r="E1168" s="131">
        <f t="shared" si="156"/>
        <v>0.4359185375153658</v>
      </c>
      <c r="F1168" s="129">
        <f t="shared" si="157"/>
        <v>11182.392609699769</v>
      </c>
      <c r="G1168" s="132">
        <f t="shared" si="153"/>
        <v>3.9724411712602219</v>
      </c>
      <c r="H1168" s="131">
        <f t="shared" si="158"/>
        <v>11.034558809056172</v>
      </c>
      <c r="I1168" s="131">
        <f t="shared" si="159"/>
        <v>11.034558809056172</v>
      </c>
      <c r="J1168" s="70">
        <f t="shared" si="160"/>
        <v>467936.29426899843</v>
      </c>
      <c r="K1168" s="70">
        <f t="shared" si="161"/>
        <v>732985.23141520587</v>
      </c>
    </row>
    <row r="1169" spans="1:11">
      <c r="A1169" s="2">
        <v>1146</v>
      </c>
      <c r="B1169" s="70">
        <f t="shared" si="154"/>
        <v>31089.330254041572</v>
      </c>
      <c r="C1169" s="71">
        <v>779</v>
      </c>
      <c r="D1169" s="95">
        <f t="shared" si="155"/>
        <v>3.6861520998864923E-2</v>
      </c>
      <c r="E1169" s="131">
        <f t="shared" si="156"/>
        <v>18.648719768190144</v>
      </c>
      <c r="F1169" s="129">
        <f t="shared" si="157"/>
        <v>11192.158891454967</v>
      </c>
      <c r="G1169" s="132">
        <f t="shared" si="153"/>
        <v>22.185242401935</v>
      </c>
      <c r="H1169" s="131">
        <f t="shared" si="158"/>
        <v>61.625673338708332</v>
      </c>
      <c r="I1169" s="131">
        <f t="shared" si="159"/>
        <v>61.625673338708332</v>
      </c>
      <c r="J1169" s="70">
        <f t="shared" si="160"/>
        <v>468538.14795817796</v>
      </c>
      <c r="K1169" s="70">
        <f t="shared" si="161"/>
        <v>733587.08510438539</v>
      </c>
    </row>
    <row r="1170" spans="1:11">
      <c r="A1170" s="2">
        <v>1147</v>
      </c>
      <c r="B1170" s="70">
        <f t="shared" si="154"/>
        <v>31116.458814472673</v>
      </c>
      <c r="C1170" s="71">
        <v>780</v>
      </c>
      <c r="D1170" s="95">
        <f t="shared" si="155"/>
        <v>3.6861520998864923E-2</v>
      </c>
      <c r="E1170" s="131">
        <f t="shared" si="156"/>
        <v>27.755120383527533</v>
      </c>
      <c r="F1170" s="129">
        <f t="shared" si="157"/>
        <v>11201.925173210162</v>
      </c>
      <c r="G1170" s="132">
        <f t="shared" si="153"/>
        <v>31.291643017272389</v>
      </c>
      <c r="H1170" s="131">
        <f t="shared" si="158"/>
        <v>86.921230603534411</v>
      </c>
      <c r="I1170" s="131">
        <f t="shared" si="159"/>
        <v>86.921230603534411</v>
      </c>
      <c r="J1170" s="70">
        <f t="shared" si="160"/>
        <v>469387.04518676049</v>
      </c>
      <c r="K1170" s="70">
        <f t="shared" si="161"/>
        <v>734435.98233296792</v>
      </c>
    </row>
    <row r="1171" spans="1:11">
      <c r="A1171" s="2">
        <v>1148</v>
      </c>
      <c r="B1171" s="70">
        <f t="shared" si="154"/>
        <v>31143.587374903775</v>
      </c>
      <c r="C1171" s="71">
        <v>780</v>
      </c>
      <c r="D1171" s="95">
        <f t="shared" si="155"/>
        <v>0</v>
      </c>
      <c r="E1171" s="131">
        <f t="shared" si="156"/>
        <v>13.877560191763767</v>
      </c>
      <c r="F1171" s="129">
        <f t="shared" si="157"/>
        <v>11211.691454965359</v>
      </c>
      <c r="G1171" s="132">
        <f t="shared" si="153"/>
        <v>17.414082825508622</v>
      </c>
      <c r="H1171" s="131">
        <f t="shared" si="158"/>
        <v>48.372452293079505</v>
      </c>
      <c r="I1171" s="131">
        <f t="shared" si="159"/>
        <v>48.372452293079505</v>
      </c>
      <c r="J1171" s="70">
        <f t="shared" si="160"/>
        <v>469859.46418504452</v>
      </c>
      <c r="K1171" s="70">
        <f t="shared" si="161"/>
        <v>734908.40133125195</v>
      </c>
    </row>
    <row r="1172" spans="1:11">
      <c r="A1172" s="2">
        <v>1149</v>
      </c>
      <c r="B1172" s="70">
        <f t="shared" si="154"/>
        <v>31170.715935334872</v>
      </c>
      <c r="C1172" s="71">
        <v>780</v>
      </c>
      <c r="D1172" s="95">
        <f t="shared" si="155"/>
        <v>0</v>
      </c>
      <c r="E1172" s="131">
        <f t="shared" si="156"/>
        <v>6.9387800958818833</v>
      </c>
      <c r="F1172" s="129">
        <f t="shared" si="157"/>
        <v>11221.457736720555</v>
      </c>
      <c r="G1172" s="132">
        <f t="shared" si="153"/>
        <v>10.475302729626739</v>
      </c>
      <c r="H1172" s="131">
        <f t="shared" si="158"/>
        <v>29.098063137852051</v>
      </c>
      <c r="I1172" s="131">
        <f t="shared" si="159"/>
        <v>29.098063137852051</v>
      </c>
      <c r="J1172" s="70">
        <f t="shared" si="160"/>
        <v>470143.64406817924</v>
      </c>
      <c r="K1172" s="70">
        <f t="shared" si="161"/>
        <v>735192.58121438674</v>
      </c>
    </row>
    <row r="1173" spans="1:11">
      <c r="A1173" s="2">
        <v>1150</v>
      </c>
      <c r="B1173" s="70">
        <f t="shared" si="154"/>
        <v>31197.844495765974</v>
      </c>
      <c r="C1173" s="71">
        <v>780</v>
      </c>
      <c r="D1173" s="95">
        <f t="shared" si="155"/>
        <v>0</v>
      </c>
      <c r="E1173" s="131">
        <f t="shared" si="156"/>
        <v>3.4693900479409416</v>
      </c>
      <c r="F1173" s="129">
        <f t="shared" si="157"/>
        <v>11231.22401847575</v>
      </c>
      <c r="G1173" s="132">
        <f t="shared" si="153"/>
        <v>7.0059126816857979</v>
      </c>
      <c r="H1173" s="131">
        <f t="shared" si="158"/>
        <v>19.460868560238328</v>
      </c>
      <c r="I1173" s="131">
        <f t="shared" si="159"/>
        <v>19.460868560238328</v>
      </c>
      <c r="J1173" s="70">
        <f t="shared" si="160"/>
        <v>470333.70439373935</v>
      </c>
      <c r="K1173" s="70">
        <f t="shared" si="161"/>
        <v>735382.6415399469</v>
      </c>
    </row>
    <row r="1174" spans="1:11">
      <c r="A1174" s="2">
        <v>1151</v>
      </c>
      <c r="B1174" s="70">
        <f t="shared" si="154"/>
        <v>31224.973056197075</v>
      </c>
      <c r="C1174" s="71">
        <v>781</v>
      </c>
      <c r="D1174" s="95">
        <f t="shared" si="155"/>
        <v>3.6861520998864923E-2</v>
      </c>
      <c r="E1174" s="131">
        <f t="shared" si="156"/>
        <v>20.165455523402933</v>
      </c>
      <c r="F1174" s="129">
        <f t="shared" si="157"/>
        <v>11240.990300230947</v>
      </c>
      <c r="G1174" s="132">
        <f t="shared" si="153"/>
        <v>23.701978157147789</v>
      </c>
      <c r="H1174" s="131">
        <f t="shared" si="158"/>
        <v>65.838828214299411</v>
      </c>
      <c r="I1174" s="131">
        <f t="shared" si="159"/>
        <v>65.838828214299411</v>
      </c>
      <c r="J1174" s="70">
        <f t="shared" si="160"/>
        <v>470976.70494051214</v>
      </c>
      <c r="K1174" s="70">
        <f t="shared" si="161"/>
        <v>736025.64208671974</v>
      </c>
    </row>
    <row r="1175" spans="1:11">
      <c r="A1175" s="2">
        <v>1152</v>
      </c>
      <c r="B1175" s="70">
        <f t="shared" si="154"/>
        <v>31252.101616628177</v>
      </c>
      <c r="C1175" s="71">
        <v>783</v>
      </c>
      <c r="D1175" s="95">
        <f t="shared" si="155"/>
        <v>7.3723041997729846E-2</v>
      </c>
      <c r="E1175" s="131">
        <f t="shared" si="156"/>
        <v>46.944248760566396</v>
      </c>
      <c r="F1175" s="129">
        <f t="shared" si="157"/>
        <v>11250.756581986145</v>
      </c>
      <c r="G1175" s="132">
        <f t="shared" ref="G1175:G1238" si="162">E1175+$I$14</f>
        <v>50.480771394311255</v>
      </c>
      <c r="H1175" s="131">
        <f t="shared" si="158"/>
        <v>140.22436498419793</v>
      </c>
      <c r="I1175" s="131">
        <f t="shared" si="159"/>
        <v>140.22436498419793</v>
      </c>
      <c r="J1175" s="70">
        <f t="shared" si="160"/>
        <v>472346.17559789127</v>
      </c>
      <c r="K1175" s="70">
        <f t="shared" si="161"/>
        <v>737395.11274409888</v>
      </c>
    </row>
    <row r="1176" spans="1:11">
      <c r="A1176" s="2">
        <v>1153</v>
      </c>
      <c r="B1176" s="70">
        <f t="shared" ref="B1176:B1239" si="163">A1176*$D$3</f>
        <v>31279.230177059279</v>
      </c>
      <c r="C1176" s="71">
        <v>783</v>
      </c>
      <c r="D1176" s="95">
        <f t="shared" ref="D1176:D1239" si="164">(C1176-C1175)/$D$3</f>
        <v>0</v>
      </c>
      <c r="E1176" s="131">
        <f t="shared" ref="E1176:E1239" si="165">($M$3*$M$2*D1176+E1175)/2</f>
        <v>23.472124380283198</v>
      </c>
      <c r="F1176" s="129">
        <f t="shared" ref="F1176:F1239" si="166">B1176/$D$13</f>
        <v>11260.52286374134</v>
      </c>
      <c r="G1176" s="132">
        <f t="shared" si="162"/>
        <v>27.008647014028053</v>
      </c>
      <c r="H1176" s="131">
        <f t="shared" ref="H1176:H1239" si="167">G1176*$D$13</f>
        <v>75.024019483411251</v>
      </c>
      <c r="I1176" s="131">
        <f t="shared" ref="I1176:I1239" si="168">IF(H1176&gt;0,H1176,0)</f>
        <v>75.024019483411251</v>
      </c>
      <c r="J1176" s="70">
        <f t="shared" ref="J1176:J1239" si="169">H1176*$D$14+J1175</f>
        <v>473078.8813105736</v>
      </c>
      <c r="K1176" s="70">
        <f t="shared" ref="K1176:K1239" si="170">I1176*$D$14+K1175</f>
        <v>738127.81845678121</v>
      </c>
    </row>
    <row r="1177" spans="1:11">
      <c r="A1177" s="2">
        <v>1154</v>
      </c>
      <c r="B1177" s="70">
        <f t="shared" si="163"/>
        <v>31306.35873749038</v>
      </c>
      <c r="C1177" s="71">
        <v>784</v>
      </c>
      <c r="D1177" s="95">
        <f t="shared" si="164"/>
        <v>3.6861520998864923E-2</v>
      </c>
      <c r="E1177" s="131">
        <f t="shared" si="165"/>
        <v>30.166822689574062</v>
      </c>
      <c r="F1177" s="129">
        <f t="shared" si="166"/>
        <v>11270.289145496537</v>
      </c>
      <c r="G1177" s="132">
        <f t="shared" si="162"/>
        <v>33.703345323318921</v>
      </c>
      <c r="H1177" s="131">
        <f t="shared" si="167"/>
        <v>93.620403675885882</v>
      </c>
      <c r="I1177" s="131">
        <f t="shared" si="168"/>
        <v>93.620403675885882</v>
      </c>
      <c r="J1177" s="70">
        <f t="shared" si="169"/>
        <v>473993.20455090754</v>
      </c>
      <c r="K1177" s="70">
        <f t="shared" si="170"/>
        <v>739042.14169711515</v>
      </c>
    </row>
    <row r="1178" spans="1:11">
      <c r="A1178" s="2">
        <v>1155</v>
      </c>
      <c r="B1178" s="70">
        <f t="shared" si="163"/>
        <v>31333.487297921478</v>
      </c>
      <c r="C1178" s="71">
        <v>794</v>
      </c>
      <c r="D1178" s="95">
        <f t="shared" si="164"/>
        <v>0.36861520998864927</v>
      </c>
      <c r="E1178" s="131">
        <f t="shared" si="165"/>
        <v>199.39101633911167</v>
      </c>
      <c r="F1178" s="129">
        <f t="shared" si="166"/>
        <v>11280.055427251733</v>
      </c>
      <c r="G1178" s="132">
        <f t="shared" si="162"/>
        <v>202.92753897285652</v>
      </c>
      <c r="H1178" s="131">
        <f t="shared" si="167"/>
        <v>563.68760825793481</v>
      </c>
      <c r="I1178" s="131">
        <f t="shared" si="168"/>
        <v>563.68760825793481</v>
      </c>
      <c r="J1178" s="70">
        <f t="shared" si="169"/>
        <v>479498.33655506728</v>
      </c>
      <c r="K1178" s="70">
        <f t="shared" si="170"/>
        <v>744547.27370127488</v>
      </c>
    </row>
    <row r="1179" spans="1:11">
      <c r="A1179" s="2">
        <v>1156</v>
      </c>
      <c r="B1179" s="70">
        <f t="shared" si="163"/>
        <v>31360.615858352579</v>
      </c>
      <c r="C1179" s="71">
        <v>795</v>
      </c>
      <c r="D1179" s="95">
        <f t="shared" si="164"/>
        <v>3.6861520998864923E-2</v>
      </c>
      <c r="E1179" s="131">
        <f t="shared" si="165"/>
        <v>118.1262686689883</v>
      </c>
      <c r="F1179" s="129">
        <f t="shared" si="166"/>
        <v>11289.821709006928</v>
      </c>
      <c r="G1179" s="132">
        <f t="shared" si="162"/>
        <v>121.66279130273315</v>
      </c>
      <c r="H1179" s="131">
        <f t="shared" si="167"/>
        <v>337.95219806314765</v>
      </c>
      <c r="I1179" s="131">
        <f t="shared" si="168"/>
        <v>337.95219806314765</v>
      </c>
      <c r="J1179" s="70">
        <f t="shared" si="169"/>
        <v>482798.87294113991</v>
      </c>
      <c r="K1179" s="70">
        <f t="shared" si="170"/>
        <v>747847.81008734752</v>
      </c>
    </row>
    <row r="1180" spans="1:11">
      <c r="A1180" s="2">
        <v>1157</v>
      </c>
      <c r="B1180" s="70">
        <f t="shared" si="163"/>
        <v>31387.744418783681</v>
      </c>
      <c r="C1180" s="71">
        <v>795</v>
      </c>
      <c r="D1180" s="95">
        <f t="shared" si="164"/>
        <v>0</v>
      </c>
      <c r="E1180" s="131">
        <f t="shared" si="165"/>
        <v>59.063134334494151</v>
      </c>
      <c r="F1180" s="129">
        <f t="shared" si="166"/>
        <v>11299.587990762126</v>
      </c>
      <c r="G1180" s="132">
        <f t="shared" si="162"/>
        <v>62.59965696823901</v>
      </c>
      <c r="H1180" s="131">
        <f t="shared" si="167"/>
        <v>173.88793602288612</v>
      </c>
      <c r="I1180" s="131">
        <f t="shared" si="168"/>
        <v>173.88793602288612</v>
      </c>
      <c r="J1180" s="70">
        <f t="shared" si="169"/>
        <v>484497.11151816894</v>
      </c>
      <c r="K1180" s="70">
        <f t="shared" si="170"/>
        <v>749546.04866437661</v>
      </c>
    </row>
    <row r="1181" spans="1:11">
      <c r="A1181" s="2">
        <v>1158</v>
      </c>
      <c r="B1181" s="70">
        <f t="shared" si="163"/>
        <v>31414.872979214782</v>
      </c>
      <c r="C1181" s="71">
        <v>795</v>
      </c>
      <c r="D1181" s="95">
        <f t="shared" si="164"/>
        <v>0</v>
      </c>
      <c r="E1181" s="131">
        <f t="shared" si="165"/>
        <v>29.531567167247076</v>
      </c>
      <c r="F1181" s="129">
        <f t="shared" si="166"/>
        <v>11309.354272517323</v>
      </c>
      <c r="G1181" s="132">
        <f t="shared" si="162"/>
        <v>33.068089800991935</v>
      </c>
      <c r="H1181" s="131">
        <f t="shared" si="167"/>
        <v>91.855805002755375</v>
      </c>
      <c r="I1181" s="131">
        <f t="shared" si="168"/>
        <v>91.855805002755375</v>
      </c>
      <c r="J1181" s="70">
        <f t="shared" si="169"/>
        <v>485394.20119067619</v>
      </c>
      <c r="K1181" s="70">
        <f t="shared" si="170"/>
        <v>750443.13833688386</v>
      </c>
    </row>
    <row r="1182" spans="1:11">
      <c r="A1182" s="2">
        <v>1159</v>
      </c>
      <c r="B1182" s="70">
        <f t="shared" si="163"/>
        <v>31442.001539645884</v>
      </c>
      <c r="C1182" s="71">
        <v>802</v>
      </c>
      <c r="D1182" s="95">
        <f t="shared" si="164"/>
        <v>0.25803064699205447</v>
      </c>
      <c r="E1182" s="131">
        <f t="shared" si="165"/>
        <v>143.78110707965078</v>
      </c>
      <c r="F1182" s="129">
        <f t="shared" si="166"/>
        <v>11319.120554272518</v>
      </c>
      <c r="G1182" s="132">
        <f t="shared" si="162"/>
        <v>147.31762971339563</v>
      </c>
      <c r="H1182" s="131">
        <f t="shared" si="167"/>
        <v>409.21563809276563</v>
      </c>
      <c r="I1182" s="131">
        <f t="shared" si="168"/>
        <v>409.21563809276563</v>
      </c>
      <c r="J1182" s="70">
        <f t="shared" si="169"/>
        <v>489390.71641092259</v>
      </c>
      <c r="K1182" s="70">
        <f t="shared" si="170"/>
        <v>754439.65355713025</v>
      </c>
    </row>
    <row r="1183" spans="1:11">
      <c r="A1183" s="2">
        <v>1160</v>
      </c>
      <c r="B1183" s="70">
        <f t="shared" si="163"/>
        <v>31469.130100076982</v>
      </c>
      <c r="C1183" s="71">
        <v>804</v>
      </c>
      <c r="D1183" s="95">
        <f t="shared" si="164"/>
        <v>7.3723041997729846E-2</v>
      </c>
      <c r="E1183" s="131">
        <f t="shared" si="165"/>
        <v>108.75207453869032</v>
      </c>
      <c r="F1183" s="129">
        <f t="shared" si="166"/>
        <v>11328.886836027714</v>
      </c>
      <c r="G1183" s="132">
        <f t="shared" si="162"/>
        <v>112.28859717243517</v>
      </c>
      <c r="H1183" s="131">
        <f t="shared" si="167"/>
        <v>311.91276992343103</v>
      </c>
      <c r="I1183" s="131">
        <f t="shared" si="168"/>
        <v>311.91276992343103</v>
      </c>
      <c r="J1183" s="70">
        <f t="shared" si="169"/>
        <v>492436.94440503855</v>
      </c>
      <c r="K1183" s="70">
        <f t="shared" si="170"/>
        <v>757485.88155124616</v>
      </c>
    </row>
    <row r="1184" spans="1:11">
      <c r="A1184" s="2">
        <v>1161</v>
      </c>
      <c r="B1184" s="70">
        <f t="shared" si="163"/>
        <v>31496.258660508083</v>
      </c>
      <c r="C1184" s="71">
        <v>804</v>
      </c>
      <c r="D1184" s="95">
        <f t="shared" si="164"/>
        <v>0</v>
      </c>
      <c r="E1184" s="131">
        <f t="shared" si="165"/>
        <v>54.376037269345161</v>
      </c>
      <c r="F1184" s="129">
        <f t="shared" si="166"/>
        <v>11338.653117782911</v>
      </c>
      <c r="G1184" s="132">
        <f t="shared" si="162"/>
        <v>57.91255990309002</v>
      </c>
      <c r="H1184" s="131">
        <f t="shared" si="167"/>
        <v>160.86822195302784</v>
      </c>
      <c r="I1184" s="131">
        <f t="shared" si="168"/>
        <v>160.86822195302784</v>
      </c>
      <c r="J1184" s="70">
        <f t="shared" si="169"/>
        <v>494008.02878608927</v>
      </c>
      <c r="K1184" s="70">
        <f t="shared" si="170"/>
        <v>759056.96593229694</v>
      </c>
    </row>
    <row r="1185" spans="1:11">
      <c r="A1185" s="2">
        <v>1162</v>
      </c>
      <c r="B1185" s="70">
        <f t="shared" si="163"/>
        <v>31523.387220939185</v>
      </c>
      <c r="C1185" s="71">
        <v>805</v>
      </c>
      <c r="D1185" s="95">
        <f t="shared" si="164"/>
        <v>3.6861520998864923E-2</v>
      </c>
      <c r="E1185" s="131">
        <f t="shared" si="165"/>
        <v>45.61877913410504</v>
      </c>
      <c r="F1185" s="129">
        <f t="shared" si="166"/>
        <v>11348.419399538107</v>
      </c>
      <c r="G1185" s="132">
        <f t="shared" si="162"/>
        <v>49.155301767849899</v>
      </c>
      <c r="H1185" s="131">
        <f t="shared" si="167"/>
        <v>136.54250491069416</v>
      </c>
      <c r="I1185" s="131">
        <f t="shared" si="168"/>
        <v>136.54250491069416</v>
      </c>
      <c r="J1185" s="70">
        <f t="shared" si="169"/>
        <v>495341.54136060737</v>
      </c>
      <c r="K1185" s="70">
        <f t="shared" si="170"/>
        <v>760390.47850681504</v>
      </c>
    </row>
    <row r="1186" spans="1:11">
      <c r="A1186" s="2">
        <v>1163</v>
      </c>
      <c r="B1186" s="70">
        <f t="shared" si="163"/>
        <v>31550.515781370286</v>
      </c>
      <c r="C1186" s="71">
        <v>807</v>
      </c>
      <c r="D1186" s="95">
        <f t="shared" si="164"/>
        <v>7.3723041997729846E-2</v>
      </c>
      <c r="E1186" s="131">
        <f t="shared" si="165"/>
        <v>59.670910565917445</v>
      </c>
      <c r="F1186" s="129">
        <f t="shared" si="166"/>
        <v>11358.185681293304</v>
      </c>
      <c r="G1186" s="132">
        <f t="shared" si="162"/>
        <v>63.207433199662304</v>
      </c>
      <c r="H1186" s="131">
        <f t="shared" si="167"/>
        <v>175.57620333239529</v>
      </c>
      <c r="I1186" s="131">
        <f t="shared" si="168"/>
        <v>175.57620333239529</v>
      </c>
      <c r="J1186" s="70">
        <f t="shared" si="169"/>
        <v>497056.26803185919</v>
      </c>
      <c r="K1186" s="70">
        <f t="shared" si="170"/>
        <v>762105.20517806686</v>
      </c>
    </row>
    <row r="1187" spans="1:11">
      <c r="A1187" s="2">
        <v>1164</v>
      </c>
      <c r="B1187" s="70">
        <f t="shared" si="163"/>
        <v>31577.644341801388</v>
      </c>
      <c r="C1187" s="71">
        <v>810</v>
      </c>
      <c r="D1187" s="95">
        <f t="shared" si="164"/>
        <v>0.11058456299659478</v>
      </c>
      <c r="E1187" s="131">
        <f t="shared" si="165"/>
        <v>85.127736781256104</v>
      </c>
      <c r="F1187" s="129">
        <f t="shared" si="166"/>
        <v>11367.951963048499</v>
      </c>
      <c r="G1187" s="132">
        <f t="shared" si="162"/>
        <v>88.664259415000956</v>
      </c>
      <c r="H1187" s="131">
        <f t="shared" si="167"/>
        <v>246.28960948611376</v>
      </c>
      <c r="I1187" s="131">
        <f t="shared" si="168"/>
        <v>246.28960948611376</v>
      </c>
      <c r="J1187" s="70">
        <f t="shared" si="169"/>
        <v>499461.60175147787</v>
      </c>
      <c r="K1187" s="70">
        <f t="shared" si="170"/>
        <v>764510.53889768547</v>
      </c>
    </row>
    <row r="1188" spans="1:11">
      <c r="A1188" s="2">
        <v>1165</v>
      </c>
      <c r="B1188" s="70">
        <f t="shared" si="163"/>
        <v>31604.772902232489</v>
      </c>
      <c r="C1188" s="71">
        <v>812</v>
      </c>
      <c r="D1188" s="95">
        <f t="shared" si="164"/>
        <v>7.3723041997729846E-2</v>
      </c>
      <c r="E1188" s="131">
        <f t="shared" si="165"/>
        <v>79.425389389492977</v>
      </c>
      <c r="F1188" s="129">
        <f t="shared" si="166"/>
        <v>11377.718244803697</v>
      </c>
      <c r="G1188" s="132">
        <f t="shared" si="162"/>
        <v>82.961912023237829</v>
      </c>
      <c r="H1188" s="131">
        <f t="shared" si="167"/>
        <v>230.44975562010507</v>
      </c>
      <c r="I1188" s="131">
        <f t="shared" si="168"/>
        <v>230.44975562010507</v>
      </c>
      <c r="J1188" s="70">
        <f t="shared" si="169"/>
        <v>501712.23899527994</v>
      </c>
      <c r="K1188" s="70">
        <f t="shared" si="170"/>
        <v>766761.17614148755</v>
      </c>
    </row>
    <row r="1189" spans="1:11">
      <c r="A1189" s="2">
        <v>1166</v>
      </c>
      <c r="B1189" s="70">
        <f t="shared" si="163"/>
        <v>31631.901462663587</v>
      </c>
      <c r="C1189" s="71">
        <v>814</v>
      </c>
      <c r="D1189" s="95">
        <f t="shared" si="164"/>
        <v>7.3723041997729846E-2</v>
      </c>
      <c r="E1189" s="131">
        <f t="shared" si="165"/>
        <v>76.574215693611421</v>
      </c>
      <c r="F1189" s="129">
        <f t="shared" si="166"/>
        <v>11387.484526558892</v>
      </c>
      <c r="G1189" s="132">
        <f t="shared" si="162"/>
        <v>80.110738327356273</v>
      </c>
      <c r="H1189" s="131">
        <f t="shared" si="167"/>
        <v>222.52982868710075</v>
      </c>
      <c r="I1189" s="131">
        <f t="shared" si="168"/>
        <v>222.52982868710075</v>
      </c>
      <c r="J1189" s="70">
        <f t="shared" si="169"/>
        <v>503885.52800117375</v>
      </c>
      <c r="K1189" s="70">
        <f t="shared" si="170"/>
        <v>768934.4651473813</v>
      </c>
    </row>
    <row r="1190" spans="1:11">
      <c r="A1190" s="2">
        <v>1167</v>
      </c>
      <c r="B1190" s="70">
        <f t="shared" si="163"/>
        <v>31659.030023094689</v>
      </c>
      <c r="C1190" s="71">
        <v>816</v>
      </c>
      <c r="D1190" s="95">
        <f t="shared" si="164"/>
        <v>7.3723041997729846E-2</v>
      </c>
      <c r="E1190" s="131">
        <f t="shared" si="165"/>
        <v>75.148628845670629</v>
      </c>
      <c r="F1190" s="129">
        <f t="shared" si="166"/>
        <v>11397.250808314089</v>
      </c>
      <c r="G1190" s="132">
        <f t="shared" si="162"/>
        <v>78.685151479415481</v>
      </c>
      <c r="H1190" s="131">
        <f t="shared" si="167"/>
        <v>218.56986522059856</v>
      </c>
      <c r="I1190" s="131">
        <f t="shared" si="168"/>
        <v>218.56986522059856</v>
      </c>
      <c r="J1190" s="70">
        <f t="shared" si="169"/>
        <v>506020.14288811339</v>
      </c>
      <c r="K1190" s="70">
        <f t="shared" si="170"/>
        <v>771069.08003432094</v>
      </c>
    </row>
    <row r="1191" spans="1:11">
      <c r="A1191" s="2">
        <v>1168</v>
      </c>
      <c r="B1191" s="70">
        <f t="shared" si="163"/>
        <v>31686.15858352579</v>
      </c>
      <c r="C1191" s="71">
        <v>817</v>
      </c>
      <c r="D1191" s="95">
        <f t="shared" si="164"/>
        <v>3.6861520998864923E-2</v>
      </c>
      <c r="E1191" s="131">
        <f t="shared" si="165"/>
        <v>56.005074922267781</v>
      </c>
      <c r="F1191" s="129">
        <f t="shared" si="166"/>
        <v>11407.017090069285</v>
      </c>
      <c r="G1191" s="132">
        <f t="shared" si="162"/>
        <v>59.54159755601264</v>
      </c>
      <c r="H1191" s="131">
        <f t="shared" si="167"/>
        <v>165.39332654447955</v>
      </c>
      <c r="I1191" s="131">
        <f t="shared" si="168"/>
        <v>165.39332654447955</v>
      </c>
      <c r="J1191" s="70">
        <f t="shared" si="169"/>
        <v>507635.42071557598</v>
      </c>
      <c r="K1191" s="70">
        <f t="shared" si="170"/>
        <v>772684.35786178347</v>
      </c>
    </row>
    <row r="1192" spans="1:11">
      <c r="A1192" s="2">
        <v>1169</v>
      </c>
      <c r="B1192" s="70">
        <f t="shared" si="163"/>
        <v>31713.287143956892</v>
      </c>
      <c r="C1192" s="71">
        <v>819</v>
      </c>
      <c r="D1192" s="95">
        <f t="shared" si="164"/>
        <v>7.3723041997729846E-2</v>
      </c>
      <c r="E1192" s="131">
        <f t="shared" si="165"/>
        <v>64.864058459998816</v>
      </c>
      <c r="F1192" s="129">
        <f t="shared" si="166"/>
        <v>11416.783371824482</v>
      </c>
      <c r="G1192" s="132">
        <f t="shared" si="162"/>
        <v>68.400581093743668</v>
      </c>
      <c r="H1192" s="131">
        <f t="shared" si="167"/>
        <v>190.00161414928795</v>
      </c>
      <c r="I1192" s="131">
        <f t="shared" si="168"/>
        <v>190.00161414928795</v>
      </c>
      <c r="J1192" s="70">
        <f t="shared" si="169"/>
        <v>509491.03001330001</v>
      </c>
      <c r="K1192" s="70">
        <f t="shared" si="170"/>
        <v>774539.96715950756</v>
      </c>
    </row>
    <row r="1193" spans="1:11">
      <c r="A1193" s="2">
        <v>1170</v>
      </c>
      <c r="B1193" s="70">
        <f t="shared" si="163"/>
        <v>31740.415704387993</v>
      </c>
      <c r="C1193" s="71">
        <v>820</v>
      </c>
      <c r="D1193" s="95">
        <f t="shared" si="164"/>
        <v>3.6861520998864923E-2</v>
      </c>
      <c r="E1193" s="131">
        <f t="shared" si="165"/>
        <v>50.862789729431867</v>
      </c>
      <c r="F1193" s="129">
        <f t="shared" si="166"/>
        <v>11426.549653579677</v>
      </c>
      <c r="G1193" s="132">
        <f t="shared" si="162"/>
        <v>54.399312363176726</v>
      </c>
      <c r="H1193" s="131">
        <f t="shared" si="167"/>
        <v>151.10920100882424</v>
      </c>
      <c r="I1193" s="131">
        <f t="shared" si="168"/>
        <v>151.10920100882424</v>
      </c>
      <c r="J1193" s="70">
        <f t="shared" si="169"/>
        <v>510966.80504615477</v>
      </c>
      <c r="K1193" s="70">
        <f t="shared" si="170"/>
        <v>776015.74219236232</v>
      </c>
    </row>
    <row r="1194" spans="1:11">
      <c r="A1194" s="2">
        <v>1171</v>
      </c>
      <c r="B1194" s="70">
        <f t="shared" si="163"/>
        <v>31767.544264819091</v>
      </c>
      <c r="C1194" s="71">
        <v>821</v>
      </c>
      <c r="D1194" s="95">
        <f t="shared" si="164"/>
        <v>3.6861520998864923E-2</v>
      </c>
      <c r="E1194" s="131">
        <f t="shared" si="165"/>
        <v>43.862155364148393</v>
      </c>
      <c r="F1194" s="129">
        <f t="shared" si="166"/>
        <v>11436.315935334873</v>
      </c>
      <c r="G1194" s="132">
        <f t="shared" si="162"/>
        <v>47.398677997893252</v>
      </c>
      <c r="H1194" s="131">
        <f t="shared" si="167"/>
        <v>131.66299443859236</v>
      </c>
      <c r="I1194" s="131">
        <f t="shared" si="168"/>
        <v>131.66299443859236</v>
      </c>
      <c r="J1194" s="70">
        <f t="shared" si="169"/>
        <v>512252.66294657491</v>
      </c>
      <c r="K1194" s="70">
        <f t="shared" si="170"/>
        <v>777301.60009278241</v>
      </c>
    </row>
    <row r="1195" spans="1:11">
      <c r="A1195" s="2">
        <v>1172</v>
      </c>
      <c r="B1195" s="70">
        <f t="shared" si="163"/>
        <v>31794.672825250193</v>
      </c>
      <c r="C1195" s="71">
        <v>822</v>
      </c>
      <c r="D1195" s="95">
        <f t="shared" si="164"/>
        <v>3.6861520998864923E-2</v>
      </c>
      <c r="E1195" s="131">
        <f t="shared" si="165"/>
        <v>40.361838181506656</v>
      </c>
      <c r="F1195" s="129">
        <f t="shared" si="166"/>
        <v>11446.08221709007</v>
      </c>
      <c r="G1195" s="132">
        <f t="shared" si="162"/>
        <v>43.898360815251515</v>
      </c>
      <c r="H1195" s="131">
        <f t="shared" si="167"/>
        <v>121.93989115347642</v>
      </c>
      <c r="I1195" s="131">
        <f t="shared" si="168"/>
        <v>121.93989115347642</v>
      </c>
      <c r="J1195" s="70">
        <f t="shared" si="169"/>
        <v>513443.56228077773</v>
      </c>
      <c r="K1195" s="70">
        <f t="shared" si="170"/>
        <v>778492.49942698528</v>
      </c>
    </row>
    <row r="1196" spans="1:11">
      <c r="A1196" s="2">
        <v>1173</v>
      </c>
      <c r="B1196" s="70">
        <f t="shared" si="163"/>
        <v>31821.801385681294</v>
      </c>
      <c r="C1196" s="71">
        <v>826</v>
      </c>
      <c r="D1196" s="95">
        <f t="shared" si="164"/>
        <v>0.14744608399545969</v>
      </c>
      <c r="E1196" s="131">
        <f t="shared" si="165"/>
        <v>93.903961088483186</v>
      </c>
      <c r="F1196" s="129">
        <f t="shared" si="166"/>
        <v>11455.848498845266</v>
      </c>
      <c r="G1196" s="132">
        <f t="shared" si="162"/>
        <v>97.440483722228038</v>
      </c>
      <c r="H1196" s="131">
        <f t="shared" si="167"/>
        <v>270.66801033952231</v>
      </c>
      <c r="I1196" s="131">
        <f t="shared" si="168"/>
        <v>270.66801033952231</v>
      </c>
      <c r="J1196" s="70">
        <f t="shared" si="169"/>
        <v>516086.98233187187</v>
      </c>
      <c r="K1196" s="70">
        <f t="shared" si="170"/>
        <v>781135.91947807942</v>
      </c>
    </row>
    <row r="1197" spans="1:11">
      <c r="A1197" s="2">
        <v>1174</v>
      </c>
      <c r="B1197" s="70">
        <f t="shared" si="163"/>
        <v>31848.929946112396</v>
      </c>
      <c r="C1197" s="71">
        <v>827</v>
      </c>
      <c r="D1197" s="95">
        <f t="shared" si="164"/>
        <v>3.6861520998864923E-2</v>
      </c>
      <c r="E1197" s="131">
        <f t="shared" si="165"/>
        <v>65.382741043674059</v>
      </c>
      <c r="F1197" s="129">
        <f t="shared" si="166"/>
        <v>11465.614780600463</v>
      </c>
      <c r="G1197" s="132">
        <f t="shared" si="162"/>
        <v>68.919263677418911</v>
      </c>
      <c r="H1197" s="131">
        <f t="shared" si="167"/>
        <v>191.44239910394143</v>
      </c>
      <c r="I1197" s="131">
        <f t="shared" si="168"/>
        <v>191.44239910394143</v>
      </c>
      <c r="J1197" s="70">
        <f t="shared" si="169"/>
        <v>517956.66274141171</v>
      </c>
      <c r="K1197" s="70">
        <f t="shared" si="170"/>
        <v>783005.59988761926</v>
      </c>
    </row>
    <row r="1198" spans="1:11">
      <c r="A1198" s="2">
        <v>1175</v>
      </c>
      <c r="B1198" s="70">
        <f t="shared" si="163"/>
        <v>31876.058506543497</v>
      </c>
      <c r="C1198" s="71">
        <v>827</v>
      </c>
      <c r="D1198" s="95">
        <f t="shared" si="164"/>
        <v>0</v>
      </c>
      <c r="E1198" s="131">
        <f t="shared" si="165"/>
        <v>32.69137052183703</v>
      </c>
      <c r="F1198" s="129">
        <f t="shared" si="166"/>
        <v>11475.38106235566</v>
      </c>
      <c r="G1198" s="132">
        <f t="shared" si="162"/>
        <v>36.227893155581889</v>
      </c>
      <c r="H1198" s="131">
        <f t="shared" si="167"/>
        <v>100.63303654328303</v>
      </c>
      <c r="I1198" s="131">
        <f t="shared" si="168"/>
        <v>100.63303654328303</v>
      </c>
      <c r="J1198" s="70">
        <f t="shared" si="169"/>
        <v>518939.4733301744</v>
      </c>
      <c r="K1198" s="70">
        <f t="shared" si="170"/>
        <v>783988.41047638189</v>
      </c>
    </row>
    <row r="1199" spans="1:11">
      <c r="A1199" s="2">
        <v>1176</v>
      </c>
      <c r="B1199" s="70">
        <f t="shared" si="163"/>
        <v>31903.187066974599</v>
      </c>
      <c r="C1199" s="71">
        <v>828</v>
      </c>
      <c r="D1199" s="95">
        <f t="shared" si="164"/>
        <v>3.6861520998864923E-2</v>
      </c>
      <c r="E1199" s="131">
        <f t="shared" si="165"/>
        <v>34.776445760350981</v>
      </c>
      <c r="F1199" s="129">
        <f t="shared" si="166"/>
        <v>11485.147344110856</v>
      </c>
      <c r="G1199" s="132">
        <f t="shared" si="162"/>
        <v>38.31296839409584</v>
      </c>
      <c r="H1199" s="131">
        <f t="shared" si="167"/>
        <v>106.42491220582177</v>
      </c>
      <c r="I1199" s="131">
        <f t="shared" si="168"/>
        <v>106.42491220582177</v>
      </c>
      <c r="J1199" s="70">
        <f t="shared" si="169"/>
        <v>519978.84900854848</v>
      </c>
      <c r="K1199" s="70">
        <f t="shared" si="170"/>
        <v>785027.78615475597</v>
      </c>
    </row>
    <row r="1200" spans="1:11">
      <c r="A1200" s="2">
        <v>1177</v>
      </c>
      <c r="B1200" s="70">
        <f t="shared" si="163"/>
        <v>31930.315627405696</v>
      </c>
      <c r="C1200" s="71">
        <v>827</v>
      </c>
      <c r="D1200" s="95">
        <f t="shared" si="164"/>
        <v>-3.6861520998864923E-2</v>
      </c>
      <c r="E1200" s="131">
        <f t="shared" si="165"/>
        <v>-1.0425376192569722</v>
      </c>
      <c r="F1200" s="129">
        <f t="shared" si="166"/>
        <v>11494.913625866051</v>
      </c>
      <c r="G1200" s="132">
        <f t="shared" si="162"/>
        <v>2.4939850144878837</v>
      </c>
      <c r="H1200" s="131">
        <f t="shared" si="167"/>
        <v>6.9277361513552318</v>
      </c>
      <c r="I1200" s="131">
        <f t="shared" si="168"/>
        <v>6.9277361513552318</v>
      </c>
      <c r="J1200" s="70">
        <f t="shared" si="169"/>
        <v>520046.50723172829</v>
      </c>
      <c r="K1200" s="70">
        <f t="shared" si="170"/>
        <v>785095.44437793572</v>
      </c>
    </row>
    <row r="1201" spans="1:11">
      <c r="A1201" s="2">
        <v>1178</v>
      </c>
      <c r="B1201" s="70">
        <f t="shared" si="163"/>
        <v>31957.444187836798</v>
      </c>
      <c r="C1201" s="71">
        <v>826</v>
      </c>
      <c r="D1201" s="95">
        <f t="shared" si="164"/>
        <v>-3.6861520998864923E-2</v>
      </c>
      <c r="E1201" s="131">
        <f t="shared" si="165"/>
        <v>-18.952029309060947</v>
      </c>
      <c r="F1201" s="129">
        <f t="shared" si="166"/>
        <v>11504.679907621248</v>
      </c>
      <c r="G1201" s="132">
        <f t="shared" si="162"/>
        <v>-15.415506675316092</v>
      </c>
      <c r="H1201" s="131">
        <f t="shared" si="167"/>
        <v>-42.820851875878034</v>
      </c>
      <c r="I1201" s="131">
        <f t="shared" si="168"/>
        <v>0</v>
      </c>
      <c r="J1201" s="70">
        <f t="shared" si="169"/>
        <v>519628.30672731093</v>
      </c>
      <c r="K1201" s="70">
        <f t="shared" si="170"/>
        <v>785095.44437793572</v>
      </c>
    </row>
    <row r="1202" spans="1:11">
      <c r="A1202" s="2">
        <v>1179</v>
      </c>
      <c r="B1202" s="70">
        <f t="shared" si="163"/>
        <v>31984.572748267899</v>
      </c>
      <c r="C1202" s="71">
        <v>826</v>
      </c>
      <c r="D1202" s="95">
        <f t="shared" si="164"/>
        <v>0</v>
      </c>
      <c r="E1202" s="131">
        <f t="shared" si="165"/>
        <v>-9.4760146545304735</v>
      </c>
      <c r="F1202" s="129">
        <f t="shared" si="166"/>
        <v>11514.446189376444</v>
      </c>
      <c r="G1202" s="132">
        <f t="shared" si="162"/>
        <v>-5.9394920207856181</v>
      </c>
      <c r="H1202" s="131">
        <f t="shared" si="167"/>
        <v>-16.498588946626718</v>
      </c>
      <c r="I1202" s="131">
        <f t="shared" si="168"/>
        <v>0</v>
      </c>
      <c r="J1202" s="70">
        <f t="shared" si="169"/>
        <v>519467.17685909499</v>
      </c>
      <c r="K1202" s="70">
        <f t="shared" si="170"/>
        <v>785095.44437793572</v>
      </c>
    </row>
    <row r="1203" spans="1:11">
      <c r="A1203" s="2">
        <v>1180</v>
      </c>
      <c r="B1203" s="70">
        <f t="shared" si="163"/>
        <v>32011.701308699001</v>
      </c>
      <c r="C1203" s="71">
        <v>826</v>
      </c>
      <c r="D1203" s="95">
        <f t="shared" si="164"/>
        <v>0</v>
      </c>
      <c r="E1203" s="131">
        <f t="shared" si="165"/>
        <v>-4.7380073272652368</v>
      </c>
      <c r="F1203" s="129">
        <f t="shared" si="166"/>
        <v>11524.212471131641</v>
      </c>
      <c r="G1203" s="132">
        <f t="shared" si="162"/>
        <v>-1.2014846935203809</v>
      </c>
      <c r="H1203" s="131">
        <f t="shared" si="167"/>
        <v>-3.3374574820010579</v>
      </c>
      <c r="I1203" s="131">
        <f t="shared" si="168"/>
        <v>0</v>
      </c>
      <c r="J1203" s="70">
        <f t="shared" si="169"/>
        <v>519434.58230897976</v>
      </c>
      <c r="K1203" s="70">
        <f t="shared" si="170"/>
        <v>785095.44437793572</v>
      </c>
    </row>
    <row r="1204" spans="1:11">
      <c r="A1204" s="2">
        <v>1181</v>
      </c>
      <c r="B1204" s="70">
        <f t="shared" si="163"/>
        <v>32038.829869130102</v>
      </c>
      <c r="C1204" s="71">
        <v>826</v>
      </c>
      <c r="D1204" s="95">
        <f t="shared" si="164"/>
        <v>0</v>
      </c>
      <c r="E1204" s="131">
        <f t="shared" si="165"/>
        <v>-2.3690036636326184</v>
      </c>
      <c r="F1204" s="129">
        <f t="shared" si="166"/>
        <v>11533.978752886836</v>
      </c>
      <c r="G1204" s="132">
        <f t="shared" si="162"/>
        <v>1.1675189701122375</v>
      </c>
      <c r="H1204" s="131">
        <f t="shared" si="167"/>
        <v>3.2431082503117707</v>
      </c>
      <c r="I1204" s="131">
        <f t="shared" si="168"/>
        <v>3.2431082503117707</v>
      </c>
      <c r="J1204" s="70">
        <f t="shared" si="169"/>
        <v>519466.25541791489</v>
      </c>
      <c r="K1204" s="70">
        <f t="shared" si="170"/>
        <v>785127.11748687085</v>
      </c>
    </row>
    <row r="1205" spans="1:11">
      <c r="A1205" s="2">
        <v>1182</v>
      </c>
      <c r="B1205" s="70">
        <f t="shared" si="163"/>
        <v>32065.9584295612</v>
      </c>
      <c r="C1205" s="71">
        <v>826</v>
      </c>
      <c r="D1205" s="95">
        <f t="shared" si="164"/>
        <v>0</v>
      </c>
      <c r="E1205" s="131">
        <f t="shared" si="165"/>
        <v>-1.1845018318163092</v>
      </c>
      <c r="F1205" s="129">
        <f t="shared" si="166"/>
        <v>11543.745034642032</v>
      </c>
      <c r="G1205" s="132">
        <f t="shared" si="162"/>
        <v>2.3520208019285467</v>
      </c>
      <c r="H1205" s="131">
        <f t="shared" si="167"/>
        <v>6.5333911164681853</v>
      </c>
      <c r="I1205" s="131">
        <f t="shared" si="168"/>
        <v>6.5333911164681853</v>
      </c>
      <c r="J1205" s="70">
        <f t="shared" si="169"/>
        <v>519530.06235637522</v>
      </c>
      <c r="K1205" s="70">
        <f t="shared" si="170"/>
        <v>785190.92442533118</v>
      </c>
    </row>
    <row r="1206" spans="1:11">
      <c r="A1206" s="2">
        <v>1183</v>
      </c>
      <c r="B1206" s="70">
        <f t="shared" si="163"/>
        <v>32093.086989992302</v>
      </c>
      <c r="C1206" s="71">
        <v>826</v>
      </c>
      <c r="D1206" s="95">
        <f t="shared" si="164"/>
        <v>0</v>
      </c>
      <c r="E1206" s="131">
        <f t="shared" si="165"/>
        <v>-0.5922509159081546</v>
      </c>
      <c r="F1206" s="129">
        <f t="shared" si="166"/>
        <v>11553.511316397229</v>
      </c>
      <c r="G1206" s="132">
        <f t="shared" si="162"/>
        <v>2.9442717178367013</v>
      </c>
      <c r="H1206" s="131">
        <f t="shared" si="167"/>
        <v>8.178532549546393</v>
      </c>
      <c r="I1206" s="131">
        <f t="shared" si="168"/>
        <v>8.178532549546393</v>
      </c>
      <c r="J1206" s="70">
        <f t="shared" si="169"/>
        <v>519609.93620959815</v>
      </c>
      <c r="K1206" s="70">
        <f t="shared" si="170"/>
        <v>785270.79827855411</v>
      </c>
    </row>
    <row r="1207" spans="1:11">
      <c r="A1207" s="2">
        <v>1184</v>
      </c>
      <c r="B1207" s="70">
        <f t="shared" si="163"/>
        <v>32120.215550423403</v>
      </c>
      <c r="C1207" s="71">
        <v>825</v>
      </c>
      <c r="D1207" s="95">
        <f t="shared" si="164"/>
        <v>-3.6861520998864923E-2</v>
      </c>
      <c r="E1207" s="131">
        <f t="shared" si="165"/>
        <v>-18.726885957386539</v>
      </c>
      <c r="F1207" s="129">
        <f t="shared" si="166"/>
        <v>11563.277598152426</v>
      </c>
      <c r="G1207" s="132">
        <f t="shared" si="162"/>
        <v>-15.190363323641684</v>
      </c>
      <c r="H1207" s="131">
        <f t="shared" si="167"/>
        <v>-42.195453676782456</v>
      </c>
      <c r="I1207" s="131">
        <f t="shared" si="168"/>
        <v>0</v>
      </c>
      <c r="J1207" s="70">
        <f t="shared" si="169"/>
        <v>519197.84352020238</v>
      </c>
      <c r="K1207" s="70">
        <f t="shared" si="170"/>
        <v>785270.79827855411</v>
      </c>
    </row>
    <row r="1208" spans="1:11">
      <c r="A1208" s="2">
        <v>1185</v>
      </c>
      <c r="B1208" s="70">
        <f t="shared" si="163"/>
        <v>32147.344110854505</v>
      </c>
      <c r="C1208" s="71">
        <v>823</v>
      </c>
      <c r="D1208" s="95">
        <f t="shared" si="164"/>
        <v>-7.3723041997729846E-2</v>
      </c>
      <c r="E1208" s="131">
        <f t="shared" si="165"/>
        <v>-46.224963977558197</v>
      </c>
      <c r="F1208" s="129">
        <f t="shared" si="166"/>
        <v>11573.043879907622</v>
      </c>
      <c r="G1208" s="132">
        <f t="shared" si="162"/>
        <v>-42.688441343813338</v>
      </c>
      <c r="H1208" s="131">
        <f t="shared" si="167"/>
        <v>-118.57900373281483</v>
      </c>
      <c r="I1208" s="131">
        <f t="shared" si="168"/>
        <v>0</v>
      </c>
      <c r="J1208" s="70">
        <f t="shared" si="169"/>
        <v>518039.76755949727</v>
      </c>
      <c r="K1208" s="70">
        <f t="shared" si="170"/>
        <v>785270.79827855411</v>
      </c>
    </row>
    <row r="1209" spans="1:11">
      <c r="A1209" s="2">
        <v>1186</v>
      </c>
      <c r="B1209" s="70">
        <f t="shared" si="163"/>
        <v>32174.472671285606</v>
      </c>
      <c r="C1209" s="71">
        <v>820</v>
      </c>
      <c r="D1209" s="95">
        <f t="shared" si="164"/>
        <v>-0.11058456299659478</v>
      </c>
      <c r="E1209" s="131">
        <f t="shared" si="165"/>
        <v>-78.40476348707648</v>
      </c>
      <c r="F1209" s="129">
        <f t="shared" si="166"/>
        <v>11582.810161662819</v>
      </c>
      <c r="G1209" s="132">
        <f t="shared" si="162"/>
        <v>-74.868240853331628</v>
      </c>
      <c r="H1209" s="131">
        <f t="shared" si="167"/>
        <v>-207.96733570369895</v>
      </c>
      <c r="I1209" s="131">
        <f t="shared" si="168"/>
        <v>0</v>
      </c>
      <c r="J1209" s="70">
        <f t="shared" si="169"/>
        <v>516008.69996313745</v>
      </c>
      <c r="K1209" s="70">
        <f t="shared" si="170"/>
        <v>785270.79827855411</v>
      </c>
    </row>
    <row r="1210" spans="1:11">
      <c r="A1210" s="2">
        <v>1187</v>
      </c>
      <c r="B1210" s="70">
        <f t="shared" si="163"/>
        <v>32201.601231716708</v>
      </c>
      <c r="C1210" s="71">
        <v>819</v>
      </c>
      <c r="D1210" s="95">
        <f t="shared" si="164"/>
        <v>-3.6861520998864923E-2</v>
      </c>
      <c r="E1210" s="131">
        <f t="shared" si="165"/>
        <v>-57.633142242970706</v>
      </c>
      <c r="F1210" s="129">
        <f t="shared" si="166"/>
        <v>11592.576443418015</v>
      </c>
      <c r="G1210" s="132">
        <f t="shared" si="162"/>
        <v>-54.096619609225847</v>
      </c>
      <c r="H1210" s="131">
        <f t="shared" si="167"/>
        <v>-150.26838780340512</v>
      </c>
      <c r="I1210" s="131">
        <f t="shared" si="168"/>
        <v>0</v>
      </c>
      <c r="J1210" s="70">
        <f t="shared" si="169"/>
        <v>514541.13654895028</v>
      </c>
      <c r="K1210" s="70">
        <f t="shared" si="170"/>
        <v>785270.79827855411</v>
      </c>
    </row>
    <row r="1211" spans="1:11">
      <c r="A1211" s="2">
        <v>1188</v>
      </c>
      <c r="B1211" s="70">
        <f t="shared" si="163"/>
        <v>32228.729792147806</v>
      </c>
      <c r="C1211" s="71">
        <v>821</v>
      </c>
      <c r="D1211" s="95">
        <f t="shared" si="164"/>
        <v>7.3723041997729846E-2</v>
      </c>
      <c r="E1211" s="131">
        <f t="shared" si="165"/>
        <v>8.0449498773795725</v>
      </c>
      <c r="F1211" s="129">
        <f t="shared" si="166"/>
        <v>11602.34272517321</v>
      </c>
      <c r="G1211" s="132">
        <f t="shared" si="162"/>
        <v>11.581472511124428</v>
      </c>
      <c r="H1211" s="131">
        <f t="shared" si="167"/>
        <v>32.170756975345633</v>
      </c>
      <c r="I1211" s="131">
        <f t="shared" si="168"/>
        <v>32.170756975345633</v>
      </c>
      <c r="J1211" s="70">
        <f t="shared" si="169"/>
        <v>514855.32522584946</v>
      </c>
      <c r="K1211" s="70">
        <f t="shared" si="170"/>
        <v>785584.98695545329</v>
      </c>
    </row>
    <row r="1212" spans="1:11">
      <c r="A1212" s="2">
        <v>1189</v>
      </c>
      <c r="B1212" s="70">
        <f t="shared" si="163"/>
        <v>32255.858352578907</v>
      </c>
      <c r="C1212" s="71">
        <v>823</v>
      </c>
      <c r="D1212" s="95">
        <f t="shared" si="164"/>
        <v>7.3723041997729846E-2</v>
      </c>
      <c r="E1212" s="131">
        <f t="shared" si="165"/>
        <v>40.883995937554715</v>
      </c>
      <c r="F1212" s="129">
        <f t="shared" si="166"/>
        <v>11612.109006928407</v>
      </c>
      <c r="G1212" s="132">
        <f t="shared" si="162"/>
        <v>44.420518571299574</v>
      </c>
      <c r="H1212" s="131">
        <f t="shared" si="167"/>
        <v>123.39032936472104</v>
      </c>
      <c r="I1212" s="131">
        <f t="shared" si="168"/>
        <v>123.39032936472104</v>
      </c>
      <c r="J1212" s="70">
        <f t="shared" si="169"/>
        <v>516060.38994829182</v>
      </c>
      <c r="K1212" s="70">
        <f t="shared" si="170"/>
        <v>786790.05167789559</v>
      </c>
    </row>
    <row r="1213" spans="1:11">
      <c r="A1213" s="2">
        <v>1190</v>
      </c>
      <c r="B1213" s="70">
        <f t="shared" si="163"/>
        <v>32282.986913010009</v>
      </c>
      <c r="C1213" s="71">
        <v>828</v>
      </c>
      <c r="D1213" s="95">
        <f t="shared" si="164"/>
        <v>0.18430760499432464</v>
      </c>
      <c r="E1213" s="131">
        <f t="shared" si="165"/>
        <v>112.59580046593967</v>
      </c>
      <c r="F1213" s="129">
        <f t="shared" si="166"/>
        <v>11621.875288683603</v>
      </c>
      <c r="G1213" s="132">
        <f t="shared" si="162"/>
        <v>116.13232309968453</v>
      </c>
      <c r="H1213" s="131">
        <f t="shared" si="167"/>
        <v>322.58978638801256</v>
      </c>
      <c r="I1213" s="131">
        <f t="shared" si="168"/>
        <v>322.58978638801256</v>
      </c>
      <c r="J1213" s="70">
        <f t="shared" si="169"/>
        <v>519210.89269350574</v>
      </c>
      <c r="K1213" s="70">
        <f t="shared" si="170"/>
        <v>789940.55442310951</v>
      </c>
    </row>
    <row r="1214" spans="1:11">
      <c r="A1214" s="2">
        <v>1191</v>
      </c>
      <c r="B1214" s="70">
        <f t="shared" si="163"/>
        <v>32310.11547344111</v>
      </c>
      <c r="C1214" s="71">
        <v>829</v>
      </c>
      <c r="D1214" s="95">
        <f t="shared" si="164"/>
        <v>3.6861520998864923E-2</v>
      </c>
      <c r="E1214" s="131">
        <f t="shared" si="165"/>
        <v>74.728660732402304</v>
      </c>
      <c r="F1214" s="129">
        <f t="shared" si="166"/>
        <v>11631.6415704388</v>
      </c>
      <c r="G1214" s="132">
        <f t="shared" si="162"/>
        <v>78.265183366147156</v>
      </c>
      <c r="H1214" s="131">
        <f t="shared" si="167"/>
        <v>217.40328712818655</v>
      </c>
      <c r="I1214" s="131">
        <f t="shared" si="168"/>
        <v>217.40328712818655</v>
      </c>
      <c r="J1214" s="70">
        <f t="shared" si="169"/>
        <v>521334.11445010547</v>
      </c>
      <c r="K1214" s="70">
        <f t="shared" si="170"/>
        <v>792063.77617970924</v>
      </c>
    </row>
    <row r="1215" spans="1:11">
      <c r="A1215" s="2">
        <v>1192</v>
      </c>
      <c r="B1215" s="70">
        <f t="shared" si="163"/>
        <v>32337.244033872212</v>
      </c>
      <c r="C1215" s="71">
        <v>830</v>
      </c>
      <c r="D1215" s="95">
        <f t="shared" si="164"/>
        <v>3.6861520998864923E-2</v>
      </c>
      <c r="E1215" s="131">
        <f t="shared" si="165"/>
        <v>55.795090865633611</v>
      </c>
      <c r="F1215" s="129">
        <f t="shared" si="166"/>
        <v>11641.407852193997</v>
      </c>
      <c r="G1215" s="132">
        <f t="shared" si="162"/>
        <v>59.33161349937847</v>
      </c>
      <c r="H1215" s="131">
        <f t="shared" si="167"/>
        <v>164.81003749827352</v>
      </c>
      <c r="I1215" s="131">
        <f t="shared" si="168"/>
        <v>164.81003749827352</v>
      </c>
      <c r="J1215" s="70">
        <f t="shared" si="169"/>
        <v>522943.6957123981</v>
      </c>
      <c r="K1215" s="70">
        <f t="shared" si="170"/>
        <v>793673.35744200181</v>
      </c>
    </row>
    <row r="1216" spans="1:11">
      <c r="A1216" s="2">
        <v>1193</v>
      </c>
      <c r="B1216" s="70">
        <f t="shared" si="163"/>
        <v>32364.37259430331</v>
      </c>
      <c r="C1216" s="71">
        <v>829</v>
      </c>
      <c r="D1216" s="95">
        <f t="shared" si="164"/>
        <v>-3.6861520998864923E-2</v>
      </c>
      <c r="E1216" s="131">
        <f t="shared" si="165"/>
        <v>9.4667849333843428</v>
      </c>
      <c r="F1216" s="129">
        <f t="shared" si="166"/>
        <v>11651.174133949193</v>
      </c>
      <c r="G1216" s="132">
        <f t="shared" si="162"/>
        <v>13.003307567129198</v>
      </c>
      <c r="H1216" s="131">
        <f t="shared" si="167"/>
        <v>36.120298797581107</v>
      </c>
      <c r="I1216" s="131">
        <f t="shared" si="168"/>
        <v>36.120298797581107</v>
      </c>
      <c r="J1216" s="70">
        <f t="shared" si="169"/>
        <v>523296.45672753715</v>
      </c>
      <c r="K1216" s="70">
        <f t="shared" si="170"/>
        <v>794026.11845714087</v>
      </c>
    </row>
    <row r="1217" spans="1:11">
      <c r="A1217" s="2">
        <v>1194</v>
      </c>
      <c r="B1217" s="70">
        <f t="shared" si="163"/>
        <v>32391.501154734411</v>
      </c>
      <c r="C1217" s="71">
        <v>828</v>
      </c>
      <c r="D1217" s="95">
        <f t="shared" si="164"/>
        <v>-3.6861520998864923E-2</v>
      </c>
      <c r="E1217" s="131">
        <f t="shared" si="165"/>
        <v>-13.697368032740291</v>
      </c>
      <c r="F1217" s="129">
        <f t="shared" si="166"/>
        <v>11660.940415704388</v>
      </c>
      <c r="G1217" s="132">
        <f t="shared" si="162"/>
        <v>-10.160845398995436</v>
      </c>
      <c r="H1217" s="131">
        <f t="shared" si="167"/>
        <v>-28.224570552765098</v>
      </c>
      <c r="I1217" s="131">
        <f t="shared" si="168"/>
        <v>0</v>
      </c>
      <c r="J1217" s="70">
        <f t="shared" si="169"/>
        <v>523020.80761909945</v>
      </c>
      <c r="K1217" s="70">
        <f t="shared" si="170"/>
        <v>794026.11845714087</v>
      </c>
    </row>
    <row r="1218" spans="1:11">
      <c r="A1218" s="2">
        <v>1195</v>
      </c>
      <c r="B1218" s="70">
        <f t="shared" si="163"/>
        <v>32418.629715165513</v>
      </c>
      <c r="C1218" s="71">
        <v>828</v>
      </c>
      <c r="D1218" s="95">
        <f t="shared" si="164"/>
        <v>0</v>
      </c>
      <c r="E1218" s="131">
        <f t="shared" si="165"/>
        <v>-6.8486840163701457</v>
      </c>
      <c r="F1218" s="129">
        <f t="shared" si="166"/>
        <v>11670.706697459585</v>
      </c>
      <c r="G1218" s="132">
        <f t="shared" si="162"/>
        <v>-3.3121613826252898</v>
      </c>
      <c r="H1218" s="131">
        <f t="shared" si="167"/>
        <v>-9.2004482850702498</v>
      </c>
      <c r="I1218" s="131">
        <f t="shared" si="168"/>
        <v>0</v>
      </c>
      <c r="J1218" s="70">
        <f t="shared" si="169"/>
        <v>522930.95344887336</v>
      </c>
      <c r="K1218" s="70">
        <f t="shared" si="170"/>
        <v>794026.11845714087</v>
      </c>
    </row>
    <row r="1219" spans="1:11">
      <c r="A1219" s="2">
        <v>1196</v>
      </c>
      <c r="B1219" s="70">
        <f t="shared" si="163"/>
        <v>32445.758275596614</v>
      </c>
      <c r="C1219" s="71">
        <v>827</v>
      </c>
      <c r="D1219" s="95">
        <f t="shared" si="164"/>
        <v>-3.6861520998864923E-2</v>
      </c>
      <c r="E1219" s="131">
        <f t="shared" si="165"/>
        <v>-21.855102507617534</v>
      </c>
      <c r="F1219" s="129">
        <f t="shared" si="166"/>
        <v>11680.472979214781</v>
      </c>
      <c r="G1219" s="132">
        <f t="shared" si="162"/>
        <v>-18.318579873872679</v>
      </c>
      <c r="H1219" s="131">
        <f t="shared" si="167"/>
        <v>-50.88494409409077</v>
      </c>
      <c r="I1219" s="131">
        <f t="shared" si="168"/>
        <v>0</v>
      </c>
      <c r="J1219" s="70">
        <f t="shared" si="169"/>
        <v>522433.99674775306</v>
      </c>
      <c r="K1219" s="70">
        <f t="shared" si="170"/>
        <v>794026.11845714087</v>
      </c>
    </row>
    <row r="1220" spans="1:11">
      <c r="A1220" s="2">
        <v>1197</v>
      </c>
      <c r="B1220" s="70">
        <f t="shared" si="163"/>
        <v>32472.886836027716</v>
      </c>
      <c r="C1220" s="71">
        <v>826</v>
      </c>
      <c r="D1220" s="95">
        <f t="shared" si="164"/>
        <v>-3.6861520998864923E-2</v>
      </c>
      <c r="E1220" s="131">
        <f t="shared" si="165"/>
        <v>-29.358311753241232</v>
      </c>
      <c r="F1220" s="129">
        <f t="shared" si="166"/>
        <v>11690.239260969978</v>
      </c>
      <c r="G1220" s="132">
        <f t="shared" si="162"/>
        <v>-25.821789119496376</v>
      </c>
      <c r="H1220" s="131">
        <f t="shared" si="167"/>
        <v>-71.727191998601043</v>
      </c>
      <c r="I1220" s="131">
        <f t="shared" si="168"/>
        <v>0</v>
      </c>
      <c r="J1220" s="70">
        <f t="shared" si="169"/>
        <v>521733.48878118565</v>
      </c>
      <c r="K1220" s="70">
        <f t="shared" si="170"/>
        <v>794026.11845714087</v>
      </c>
    </row>
    <row r="1221" spans="1:11">
      <c r="A1221" s="2">
        <v>1198</v>
      </c>
      <c r="B1221" s="70">
        <f t="shared" si="163"/>
        <v>32500.015396458817</v>
      </c>
      <c r="C1221" s="71">
        <v>825</v>
      </c>
      <c r="D1221" s="95">
        <f t="shared" si="164"/>
        <v>-3.6861520998864923E-2</v>
      </c>
      <c r="E1221" s="131">
        <f t="shared" si="165"/>
        <v>-33.109916376053079</v>
      </c>
      <c r="F1221" s="129">
        <f t="shared" si="166"/>
        <v>11700.005542725175</v>
      </c>
      <c r="G1221" s="132">
        <f t="shared" si="162"/>
        <v>-29.573393742308223</v>
      </c>
      <c r="H1221" s="131">
        <f t="shared" si="167"/>
        <v>-82.148315950856173</v>
      </c>
      <c r="I1221" s="131">
        <f t="shared" si="168"/>
        <v>0</v>
      </c>
      <c r="J1221" s="70">
        <f t="shared" si="169"/>
        <v>520931.20518189471</v>
      </c>
      <c r="K1221" s="70">
        <f t="shared" si="170"/>
        <v>794026.11845714087</v>
      </c>
    </row>
    <row r="1222" spans="1:11">
      <c r="A1222" s="2">
        <v>1199</v>
      </c>
      <c r="B1222" s="70">
        <f t="shared" si="163"/>
        <v>32527.143956889915</v>
      </c>
      <c r="C1222" s="71">
        <v>824</v>
      </c>
      <c r="D1222" s="95">
        <f t="shared" si="164"/>
        <v>-3.6861520998864923E-2</v>
      </c>
      <c r="E1222" s="131">
        <f t="shared" si="165"/>
        <v>-34.985718687458998</v>
      </c>
      <c r="F1222" s="129">
        <f t="shared" si="166"/>
        <v>11709.771824480369</v>
      </c>
      <c r="G1222" s="132">
        <f t="shared" si="162"/>
        <v>-31.449196053714143</v>
      </c>
      <c r="H1222" s="131">
        <f t="shared" si="167"/>
        <v>-87.358877926983723</v>
      </c>
      <c r="I1222" s="131">
        <f t="shared" si="168"/>
        <v>0</v>
      </c>
      <c r="J1222" s="70">
        <f t="shared" si="169"/>
        <v>520078.03376624198</v>
      </c>
      <c r="K1222" s="70">
        <f t="shared" si="170"/>
        <v>794026.11845714087</v>
      </c>
    </row>
    <row r="1223" spans="1:11">
      <c r="A1223" s="2">
        <v>1200</v>
      </c>
      <c r="B1223" s="70">
        <f t="shared" si="163"/>
        <v>32554.272517321016</v>
      </c>
      <c r="C1223" s="71">
        <v>823</v>
      </c>
      <c r="D1223" s="95">
        <f t="shared" si="164"/>
        <v>-3.6861520998864923E-2</v>
      </c>
      <c r="E1223" s="131">
        <f t="shared" si="165"/>
        <v>-35.923619843161958</v>
      </c>
      <c r="F1223" s="129">
        <f t="shared" si="166"/>
        <v>11719.538106235566</v>
      </c>
      <c r="G1223" s="132">
        <f t="shared" si="162"/>
        <v>-32.387097209417099</v>
      </c>
      <c r="H1223" s="131">
        <f t="shared" si="167"/>
        <v>-89.964158915047491</v>
      </c>
      <c r="I1223" s="131">
        <f t="shared" si="168"/>
        <v>0</v>
      </c>
      <c r="J1223" s="70">
        <f t="shared" si="169"/>
        <v>519199.41844240838</v>
      </c>
      <c r="K1223" s="70">
        <f t="shared" si="170"/>
        <v>794026.11845714087</v>
      </c>
    </row>
    <row r="1224" spans="1:11">
      <c r="A1224" s="2">
        <v>1201</v>
      </c>
      <c r="B1224" s="70">
        <f t="shared" si="163"/>
        <v>32581.401077752118</v>
      </c>
      <c r="C1224" s="71">
        <v>822</v>
      </c>
      <c r="D1224" s="95">
        <f t="shared" si="164"/>
        <v>-3.6861520998864923E-2</v>
      </c>
      <c r="E1224" s="131">
        <f t="shared" si="165"/>
        <v>-36.392570421013446</v>
      </c>
      <c r="F1224" s="129">
        <f t="shared" si="166"/>
        <v>11729.304387990764</v>
      </c>
      <c r="G1224" s="132">
        <f t="shared" si="162"/>
        <v>-32.856047787268587</v>
      </c>
      <c r="H1224" s="131">
        <f t="shared" si="167"/>
        <v>-91.266799409079397</v>
      </c>
      <c r="I1224" s="131">
        <f t="shared" si="168"/>
        <v>0</v>
      </c>
      <c r="J1224" s="70">
        <f t="shared" si="169"/>
        <v>518308.08116448432</v>
      </c>
      <c r="K1224" s="70">
        <f t="shared" si="170"/>
        <v>794026.11845714087</v>
      </c>
    </row>
    <row r="1225" spans="1:11">
      <c r="A1225" s="2">
        <v>1202</v>
      </c>
      <c r="B1225" s="70">
        <f t="shared" si="163"/>
        <v>32608.52963818322</v>
      </c>
      <c r="C1225" s="71">
        <v>821</v>
      </c>
      <c r="D1225" s="95">
        <f t="shared" si="164"/>
        <v>-3.6861520998864923E-2</v>
      </c>
      <c r="E1225" s="131">
        <f t="shared" si="165"/>
        <v>-36.627045709939182</v>
      </c>
      <c r="F1225" s="129">
        <f t="shared" si="166"/>
        <v>11739.070669745959</v>
      </c>
      <c r="G1225" s="132">
        <f t="shared" si="162"/>
        <v>-33.090523076194323</v>
      </c>
      <c r="H1225" s="131">
        <f t="shared" si="167"/>
        <v>-91.918119656095342</v>
      </c>
      <c r="I1225" s="131">
        <f t="shared" si="168"/>
        <v>0</v>
      </c>
      <c r="J1225" s="70">
        <f t="shared" si="169"/>
        <v>517410.38290951506</v>
      </c>
      <c r="K1225" s="70">
        <f t="shared" si="170"/>
        <v>794026.11845714087</v>
      </c>
    </row>
    <row r="1226" spans="1:11">
      <c r="A1226" s="2">
        <v>1203</v>
      </c>
      <c r="B1226" s="70">
        <f t="shared" si="163"/>
        <v>32635.658198614321</v>
      </c>
      <c r="C1226" s="71">
        <v>820</v>
      </c>
      <c r="D1226" s="95">
        <f t="shared" si="164"/>
        <v>-3.6861520998864923E-2</v>
      </c>
      <c r="E1226" s="131">
        <f t="shared" si="165"/>
        <v>-36.744283354402057</v>
      </c>
      <c r="F1226" s="129">
        <f t="shared" si="166"/>
        <v>11748.836951501156</v>
      </c>
      <c r="G1226" s="132">
        <f t="shared" si="162"/>
        <v>-33.207760720657198</v>
      </c>
      <c r="H1226" s="131">
        <f t="shared" si="167"/>
        <v>-92.243779779603329</v>
      </c>
      <c r="I1226" s="131">
        <f t="shared" si="168"/>
        <v>0</v>
      </c>
      <c r="J1226" s="70">
        <f t="shared" si="169"/>
        <v>516509.50416602317</v>
      </c>
      <c r="K1226" s="70">
        <f t="shared" si="170"/>
        <v>794026.11845714087</v>
      </c>
    </row>
    <row r="1227" spans="1:11">
      <c r="A1227" s="2">
        <v>1204</v>
      </c>
      <c r="B1227" s="70">
        <f t="shared" si="163"/>
        <v>32662.786759045419</v>
      </c>
      <c r="C1227" s="71">
        <v>819</v>
      </c>
      <c r="D1227" s="95">
        <f t="shared" si="164"/>
        <v>-3.6861520998864923E-2</v>
      </c>
      <c r="E1227" s="131">
        <f t="shared" si="165"/>
        <v>-36.802902176633495</v>
      </c>
      <c r="F1227" s="129">
        <f t="shared" si="166"/>
        <v>11758.603233256352</v>
      </c>
      <c r="G1227" s="132">
        <f t="shared" si="162"/>
        <v>-33.266379542888636</v>
      </c>
      <c r="H1227" s="131">
        <f t="shared" si="167"/>
        <v>-92.406609841357323</v>
      </c>
      <c r="I1227" s="131">
        <f t="shared" si="168"/>
        <v>0</v>
      </c>
      <c r="J1227" s="70">
        <f t="shared" si="169"/>
        <v>515607.03517826996</v>
      </c>
      <c r="K1227" s="70">
        <f t="shared" si="170"/>
        <v>794026.11845714087</v>
      </c>
    </row>
    <row r="1228" spans="1:11">
      <c r="A1228" s="2">
        <v>1205</v>
      </c>
      <c r="B1228" s="70">
        <f t="shared" si="163"/>
        <v>32689.91531947652</v>
      </c>
      <c r="C1228" s="71">
        <v>817</v>
      </c>
      <c r="D1228" s="95">
        <f t="shared" si="164"/>
        <v>-7.3723041997729846E-2</v>
      </c>
      <c r="E1228" s="131">
        <f t="shared" si="165"/>
        <v>-55.262972087181673</v>
      </c>
      <c r="F1228" s="129">
        <f t="shared" si="166"/>
        <v>11768.369515011547</v>
      </c>
      <c r="G1228" s="132">
        <f t="shared" si="162"/>
        <v>-51.726449453436814</v>
      </c>
      <c r="H1228" s="131">
        <f t="shared" si="167"/>
        <v>-143.68458181510226</v>
      </c>
      <c r="I1228" s="131">
        <f t="shared" si="168"/>
        <v>0</v>
      </c>
      <c r="J1228" s="70">
        <f t="shared" si="169"/>
        <v>514203.77106838609</v>
      </c>
      <c r="K1228" s="70">
        <f t="shared" si="170"/>
        <v>794026.11845714087</v>
      </c>
    </row>
    <row r="1229" spans="1:11">
      <c r="A1229" s="2">
        <v>1206</v>
      </c>
      <c r="B1229" s="70">
        <f t="shared" si="163"/>
        <v>32717.043879907622</v>
      </c>
      <c r="C1229" s="71">
        <v>816</v>
      </c>
      <c r="D1229" s="95">
        <f t="shared" si="164"/>
        <v>-3.6861520998864923E-2</v>
      </c>
      <c r="E1229" s="131">
        <f t="shared" si="165"/>
        <v>-46.062246543023299</v>
      </c>
      <c r="F1229" s="129">
        <f t="shared" si="166"/>
        <v>11778.135796766745</v>
      </c>
      <c r="G1229" s="132">
        <f t="shared" si="162"/>
        <v>-42.52572390927844</v>
      </c>
      <c r="H1229" s="131">
        <f t="shared" si="167"/>
        <v>-118.12701085910678</v>
      </c>
      <c r="I1229" s="131">
        <f t="shared" si="168"/>
        <v>0</v>
      </c>
      <c r="J1229" s="70">
        <f t="shared" si="169"/>
        <v>513050.1093974369</v>
      </c>
      <c r="K1229" s="70">
        <f t="shared" si="170"/>
        <v>794026.11845714087</v>
      </c>
    </row>
    <row r="1230" spans="1:11">
      <c r="A1230" s="2">
        <v>1207</v>
      </c>
      <c r="B1230" s="70">
        <f t="shared" si="163"/>
        <v>32744.172440338723</v>
      </c>
      <c r="C1230" s="71">
        <v>815</v>
      </c>
      <c r="D1230" s="95">
        <f t="shared" si="164"/>
        <v>-3.6861520998864923E-2</v>
      </c>
      <c r="E1230" s="131">
        <f t="shared" si="165"/>
        <v>-41.461883770944112</v>
      </c>
      <c r="F1230" s="129">
        <f t="shared" si="166"/>
        <v>11787.90207852194</v>
      </c>
      <c r="G1230" s="132">
        <f t="shared" si="162"/>
        <v>-37.925361137199253</v>
      </c>
      <c r="H1230" s="131">
        <f t="shared" si="167"/>
        <v>-105.34822538110903</v>
      </c>
      <c r="I1230" s="131">
        <f t="shared" si="168"/>
        <v>0</v>
      </c>
      <c r="J1230" s="70">
        <f t="shared" si="169"/>
        <v>512021.24894595507</v>
      </c>
      <c r="K1230" s="70">
        <f t="shared" si="170"/>
        <v>794026.11845714087</v>
      </c>
    </row>
    <row r="1231" spans="1:11">
      <c r="A1231" s="2">
        <v>1208</v>
      </c>
      <c r="B1231" s="70">
        <f t="shared" si="163"/>
        <v>32771.301000769825</v>
      </c>
      <c r="C1231" s="71">
        <v>813</v>
      </c>
      <c r="D1231" s="95">
        <f t="shared" si="164"/>
        <v>-7.3723041997729846E-2</v>
      </c>
      <c r="E1231" s="131">
        <f t="shared" si="165"/>
        <v>-57.592462884336982</v>
      </c>
      <c r="F1231" s="129">
        <f t="shared" si="166"/>
        <v>11797.668360277137</v>
      </c>
      <c r="G1231" s="132">
        <f t="shared" si="162"/>
        <v>-54.055940250592123</v>
      </c>
      <c r="H1231" s="131">
        <f t="shared" si="167"/>
        <v>-150.15538958497811</v>
      </c>
      <c r="I1231" s="131">
        <f t="shared" si="168"/>
        <v>0</v>
      </c>
      <c r="J1231" s="70">
        <f t="shared" si="169"/>
        <v>510554.78910420689</v>
      </c>
      <c r="K1231" s="70">
        <f t="shared" si="170"/>
        <v>794026.11845714087</v>
      </c>
    </row>
    <row r="1232" spans="1:11">
      <c r="A1232" s="2">
        <v>1209</v>
      </c>
      <c r="B1232" s="70">
        <f t="shared" si="163"/>
        <v>32798.429561200923</v>
      </c>
      <c r="C1232" s="71">
        <v>812</v>
      </c>
      <c r="D1232" s="95">
        <f t="shared" si="164"/>
        <v>-3.6861520998864923E-2</v>
      </c>
      <c r="E1232" s="131">
        <f t="shared" si="165"/>
        <v>-47.226991941600957</v>
      </c>
      <c r="F1232" s="129">
        <f t="shared" si="166"/>
        <v>11807.434642032333</v>
      </c>
      <c r="G1232" s="132">
        <f t="shared" si="162"/>
        <v>-43.690469307856098</v>
      </c>
      <c r="H1232" s="131">
        <f t="shared" si="167"/>
        <v>-121.36241474404471</v>
      </c>
      <c r="I1232" s="131">
        <f t="shared" si="168"/>
        <v>0</v>
      </c>
      <c r="J1232" s="70">
        <f t="shared" si="169"/>
        <v>509369.52956732555</v>
      </c>
      <c r="K1232" s="70">
        <f t="shared" si="170"/>
        <v>794026.11845714087</v>
      </c>
    </row>
    <row r="1233" spans="1:11">
      <c r="A1233" s="2">
        <v>1210</v>
      </c>
      <c r="B1233" s="70">
        <f t="shared" si="163"/>
        <v>32825.558121632028</v>
      </c>
      <c r="C1233" s="71">
        <v>811</v>
      </c>
      <c r="D1233" s="95">
        <f t="shared" si="164"/>
        <v>-3.6861520998864923E-2</v>
      </c>
      <c r="E1233" s="131">
        <f t="shared" si="165"/>
        <v>-42.044256470232938</v>
      </c>
      <c r="F1233" s="129">
        <f t="shared" si="166"/>
        <v>11817.20092378753</v>
      </c>
      <c r="G1233" s="132">
        <f t="shared" si="162"/>
        <v>-38.507733836488079</v>
      </c>
      <c r="H1233" s="131">
        <f t="shared" si="167"/>
        <v>-106.96592732357799</v>
      </c>
      <c r="I1233" s="131">
        <f t="shared" si="168"/>
        <v>0</v>
      </c>
      <c r="J1233" s="70">
        <f t="shared" si="169"/>
        <v>508324.87018287764</v>
      </c>
      <c r="K1233" s="70">
        <f t="shared" si="170"/>
        <v>794026.11845714087</v>
      </c>
    </row>
    <row r="1234" spans="1:11">
      <c r="A1234" s="2">
        <v>1211</v>
      </c>
      <c r="B1234" s="70">
        <f t="shared" si="163"/>
        <v>32852.686682063126</v>
      </c>
      <c r="C1234" s="71">
        <v>810</v>
      </c>
      <c r="D1234" s="95">
        <f t="shared" si="164"/>
        <v>-3.6861520998864923E-2</v>
      </c>
      <c r="E1234" s="131">
        <f t="shared" si="165"/>
        <v>-39.452888734548935</v>
      </c>
      <c r="F1234" s="129">
        <f t="shared" si="166"/>
        <v>11826.967205542725</v>
      </c>
      <c r="G1234" s="132">
        <f t="shared" si="162"/>
        <v>-35.916366100804076</v>
      </c>
      <c r="H1234" s="131">
        <f t="shared" si="167"/>
        <v>-99.767683613344659</v>
      </c>
      <c r="I1234" s="131">
        <f t="shared" si="168"/>
        <v>0</v>
      </c>
      <c r="J1234" s="70">
        <f t="shared" si="169"/>
        <v>507350.51087464642</v>
      </c>
      <c r="K1234" s="70">
        <f t="shared" si="170"/>
        <v>794026.11845714087</v>
      </c>
    </row>
    <row r="1235" spans="1:11">
      <c r="A1235" s="2">
        <v>1212</v>
      </c>
      <c r="B1235" s="70">
        <f t="shared" si="163"/>
        <v>32879.815242494231</v>
      </c>
      <c r="C1235" s="71">
        <v>809</v>
      </c>
      <c r="D1235" s="95">
        <f t="shared" si="164"/>
        <v>-3.6861520998864923E-2</v>
      </c>
      <c r="E1235" s="131">
        <f t="shared" si="165"/>
        <v>-38.157204866706934</v>
      </c>
      <c r="F1235" s="129">
        <f t="shared" si="166"/>
        <v>11836.733487297923</v>
      </c>
      <c r="G1235" s="132">
        <f t="shared" si="162"/>
        <v>-34.620682232962075</v>
      </c>
      <c r="H1235" s="131">
        <f t="shared" si="167"/>
        <v>-96.16856175822798</v>
      </c>
      <c r="I1235" s="131">
        <f t="shared" si="168"/>
        <v>0</v>
      </c>
      <c r="J1235" s="70">
        <f t="shared" si="169"/>
        <v>506411.30160452356</v>
      </c>
      <c r="K1235" s="70">
        <f t="shared" si="170"/>
        <v>794026.11845714087</v>
      </c>
    </row>
    <row r="1236" spans="1:11">
      <c r="A1236" s="2">
        <v>1213</v>
      </c>
      <c r="B1236" s="70">
        <f t="shared" si="163"/>
        <v>32906.943802925329</v>
      </c>
      <c r="C1236" s="71">
        <v>808</v>
      </c>
      <c r="D1236" s="95">
        <f t="shared" si="164"/>
        <v>-3.6861520998864923E-2</v>
      </c>
      <c r="E1236" s="131">
        <f t="shared" si="165"/>
        <v>-37.509362932785933</v>
      </c>
      <c r="F1236" s="129">
        <f t="shared" si="166"/>
        <v>11846.499769053118</v>
      </c>
      <c r="G1236" s="132">
        <f t="shared" si="162"/>
        <v>-33.972840299041074</v>
      </c>
      <c r="H1236" s="131">
        <f t="shared" si="167"/>
        <v>-94.369000830669648</v>
      </c>
      <c r="I1236" s="131">
        <f t="shared" si="168"/>
        <v>0</v>
      </c>
      <c r="J1236" s="70">
        <f t="shared" si="169"/>
        <v>505489.66735345486</v>
      </c>
      <c r="K1236" s="70">
        <f t="shared" si="170"/>
        <v>794026.11845714087</v>
      </c>
    </row>
    <row r="1237" spans="1:11">
      <c r="A1237" s="2">
        <v>1214</v>
      </c>
      <c r="B1237" s="70">
        <f t="shared" si="163"/>
        <v>32934.072363356427</v>
      </c>
      <c r="C1237" s="71">
        <v>806</v>
      </c>
      <c r="D1237" s="95">
        <f t="shared" si="164"/>
        <v>-7.3723041997729846E-2</v>
      </c>
      <c r="E1237" s="131">
        <f t="shared" si="165"/>
        <v>-55.616202465257892</v>
      </c>
      <c r="F1237" s="129">
        <f t="shared" si="166"/>
        <v>11856.266050808314</v>
      </c>
      <c r="G1237" s="132">
        <f t="shared" si="162"/>
        <v>-52.079679831513033</v>
      </c>
      <c r="H1237" s="131">
        <f t="shared" si="167"/>
        <v>-144.66577730975843</v>
      </c>
      <c r="I1237" s="131">
        <f t="shared" si="168"/>
        <v>0</v>
      </c>
      <c r="J1237" s="70">
        <f t="shared" si="169"/>
        <v>504076.82061191328</v>
      </c>
      <c r="K1237" s="70">
        <f t="shared" si="170"/>
        <v>794026.11845714087</v>
      </c>
    </row>
    <row r="1238" spans="1:11">
      <c r="A1238" s="2">
        <v>1215</v>
      </c>
      <c r="B1238" s="70">
        <f t="shared" si="163"/>
        <v>32961.200923787532</v>
      </c>
      <c r="C1238" s="71">
        <v>805</v>
      </c>
      <c r="D1238" s="95">
        <f t="shared" si="164"/>
        <v>-3.6861520998864923E-2</v>
      </c>
      <c r="E1238" s="131">
        <f t="shared" si="165"/>
        <v>-46.238861732061409</v>
      </c>
      <c r="F1238" s="129">
        <f t="shared" si="166"/>
        <v>11866.032332563513</v>
      </c>
      <c r="G1238" s="132">
        <f t="shared" si="162"/>
        <v>-42.70233909831655</v>
      </c>
      <c r="H1238" s="131">
        <f t="shared" si="167"/>
        <v>-118.61760860643486</v>
      </c>
      <c r="I1238" s="131">
        <f t="shared" si="168"/>
        <v>0</v>
      </c>
      <c r="J1238" s="70">
        <f t="shared" si="169"/>
        <v>502918.36762513523</v>
      </c>
      <c r="K1238" s="70">
        <f t="shared" si="170"/>
        <v>794026.11845714087</v>
      </c>
    </row>
    <row r="1239" spans="1:11">
      <c r="A1239" s="2">
        <v>1216</v>
      </c>
      <c r="B1239" s="70">
        <f t="shared" si="163"/>
        <v>32988.32948421863</v>
      </c>
      <c r="C1239" s="71">
        <v>804</v>
      </c>
      <c r="D1239" s="95">
        <f t="shared" si="164"/>
        <v>-3.6861520998864923E-2</v>
      </c>
      <c r="E1239" s="131">
        <f t="shared" si="165"/>
        <v>-41.550191365463164</v>
      </c>
      <c r="F1239" s="129">
        <f t="shared" si="166"/>
        <v>11875.798614318706</v>
      </c>
      <c r="G1239" s="132">
        <f t="shared" ref="G1239:G1302" si="171">E1239+$I$14</f>
        <v>-38.013668731718305</v>
      </c>
      <c r="H1239" s="131">
        <f t="shared" si="167"/>
        <v>-105.59352425477306</v>
      </c>
      <c r="I1239" s="131">
        <f t="shared" si="168"/>
        <v>0</v>
      </c>
      <c r="J1239" s="70">
        <f t="shared" si="169"/>
        <v>501887.11151573894</v>
      </c>
      <c r="K1239" s="70">
        <f t="shared" si="170"/>
        <v>794026.11845714087</v>
      </c>
    </row>
    <row r="1240" spans="1:11">
      <c r="A1240" s="2">
        <v>1217</v>
      </c>
      <c r="B1240" s="70">
        <f t="shared" ref="B1240:B1303" si="172">A1240*$D$3</f>
        <v>33015.458044649735</v>
      </c>
      <c r="C1240" s="71">
        <v>803</v>
      </c>
      <c r="D1240" s="95">
        <f t="shared" ref="D1240:D1303" si="173">(C1240-C1239)/$D$3</f>
        <v>-3.6861520998864923E-2</v>
      </c>
      <c r="E1240" s="131">
        <f t="shared" ref="E1240:E1303" si="174">($M$3*$M$2*D1240+E1239)/2</f>
        <v>-39.205856182164041</v>
      </c>
      <c r="F1240" s="129">
        <f t="shared" ref="F1240:F1303" si="175">B1240/$D$13</f>
        <v>11885.564896073905</v>
      </c>
      <c r="G1240" s="132">
        <f t="shared" si="171"/>
        <v>-35.669333548419182</v>
      </c>
      <c r="H1240" s="131">
        <f t="shared" ref="H1240:H1303" si="176">G1240*$D$13</f>
        <v>-99.081482078942173</v>
      </c>
      <c r="I1240" s="131">
        <f t="shared" ref="I1240:I1303" si="177">IF(H1240&gt;0,H1240,0)</f>
        <v>0</v>
      </c>
      <c r="J1240" s="70">
        <f t="shared" ref="J1240:J1303" si="178">H1240*$D$14+J1239</f>
        <v>500919.45384503354</v>
      </c>
      <c r="K1240" s="70">
        <f t="shared" ref="K1240:K1303" si="179">I1240*$D$14+K1239</f>
        <v>794026.11845714087</v>
      </c>
    </row>
    <row r="1241" spans="1:11">
      <c r="A1241" s="2">
        <v>1218</v>
      </c>
      <c r="B1241" s="70">
        <f t="shared" si="172"/>
        <v>33042.586605080833</v>
      </c>
      <c r="C1241" s="71">
        <v>802</v>
      </c>
      <c r="D1241" s="95">
        <f t="shared" si="173"/>
        <v>-3.6861520998864923E-2</v>
      </c>
      <c r="E1241" s="131">
        <f t="shared" si="174"/>
        <v>-38.033688590514487</v>
      </c>
      <c r="F1241" s="129">
        <f t="shared" si="175"/>
        <v>11895.331177829101</v>
      </c>
      <c r="G1241" s="132">
        <f t="shared" si="171"/>
        <v>-34.497165956769628</v>
      </c>
      <c r="H1241" s="131">
        <f t="shared" si="176"/>
        <v>-95.825460991026745</v>
      </c>
      <c r="I1241" s="131">
        <f t="shared" si="177"/>
        <v>0</v>
      </c>
      <c r="J1241" s="70">
        <f t="shared" si="178"/>
        <v>499983.59539367358</v>
      </c>
      <c r="K1241" s="70">
        <f t="shared" si="179"/>
        <v>794026.11845714087</v>
      </c>
    </row>
    <row r="1242" spans="1:11">
      <c r="A1242" s="2">
        <v>1219</v>
      </c>
      <c r="B1242" s="70">
        <f t="shared" si="172"/>
        <v>33069.715165511931</v>
      </c>
      <c r="C1242" s="71">
        <v>801</v>
      </c>
      <c r="D1242" s="95">
        <f t="shared" si="173"/>
        <v>-3.6861520998864923E-2</v>
      </c>
      <c r="E1242" s="131">
        <f t="shared" si="174"/>
        <v>-37.44760479468971</v>
      </c>
      <c r="F1242" s="129">
        <f t="shared" si="175"/>
        <v>11905.097459584296</v>
      </c>
      <c r="G1242" s="132">
        <f t="shared" si="171"/>
        <v>-33.911082160944851</v>
      </c>
      <c r="H1242" s="131">
        <f t="shared" si="176"/>
        <v>-94.197450447069031</v>
      </c>
      <c r="I1242" s="131">
        <f t="shared" si="177"/>
        <v>0</v>
      </c>
      <c r="J1242" s="70">
        <f t="shared" si="178"/>
        <v>499063.63655198633</v>
      </c>
      <c r="K1242" s="70">
        <f t="shared" si="179"/>
        <v>794026.11845714087</v>
      </c>
    </row>
    <row r="1243" spans="1:11">
      <c r="A1243" s="2">
        <v>1220</v>
      </c>
      <c r="B1243" s="70">
        <f t="shared" si="172"/>
        <v>33096.843725943036</v>
      </c>
      <c r="C1243" s="71">
        <v>798</v>
      </c>
      <c r="D1243" s="95">
        <f t="shared" si="173"/>
        <v>-0.11058456299659478</v>
      </c>
      <c r="E1243" s="131">
        <f t="shared" si="174"/>
        <v>-74.01608389564224</v>
      </c>
      <c r="F1243" s="129">
        <f t="shared" si="175"/>
        <v>11914.863741339494</v>
      </c>
      <c r="G1243" s="132">
        <f t="shared" si="171"/>
        <v>-70.479561261897388</v>
      </c>
      <c r="H1243" s="131">
        <f t="shared" si="176"/>
        <v>-195.77655906082606</v>
      </c>
      <c r="I1243" s="131">
        <f t="shared" si="177"/>
        <v>0</v>
      </c>
      <c r="J1243" s="70">
        <f t="shared" si="178"/>
        <v>497151.62751513545</v>
      </c>
      <c r="K1243" s="70">
        <f t="shared" si="179"/>
        <v>794026.11845714087</v>
      </c>
    </row>
    <row r="1244" spans="1:11">
      <c r="A1244" s="2">
        <v>1221</v>
      </c>
      <c r="B1244" s="70">
        <f t="shared" si="172"/>
        <v>33123.972286374134</v>
      </c>
      <c r="C1244" s="71">
        <v>796</v>
      </c>
      <c r="D1244" s="95">
        <f t="shared" si="173"/>
        <v>-7.3723041997729846E-2</v>
      </c>
      <c r="E1244" s="131">
        <f t="shared" si="174"/>
        <v>-73.869562946686045</v>
      </c>
      <c r="F1244" s="129">
        <f t="shared" si="175"/>
        <v>11924.630023094689</v>
      </c>
      <c r="G1244" s="132">
        <f t="shared" si="171"/>
        <v>-70.333040312941193</v>
      </c>
      <c r="H1244" s="131">
        <f t="shared" si="176"/>
        <v>-195.36955642483665</v>
      </c>
      <c r="I1244" s="131">
        <f t="shared" si="177"/>
        <v>0</v>
      </c>
      <c r="J1244" s="70">
        <f t="shared" si="178"/>
        <v>495243.59338070278</v>
      </c>
      <c r="K1244" s="70">
        <f t="shared" si="179"/>
        <v>794026.11845714087</v>
      </c>
    </row>
    <row r="1245" spans="1:11">
      <c r="A1245" s="2">
        <v>1222</v>
      </c>
      <c r="B1245" s="70">
        <f t="shared" si="172"/>
        <v>33151.100846805239</v>
      </c>
      <c r="C1245" s="71">
        <v>795</v>
      </c>
      <c r="D1245" s="95">
        <f t="shared" si="173"/>
        <v>-3.6861520998864923E-2</v>
      </c>
      <c r="E1245" s="131">
        <f t="shared" si="174"/>
        <v>-55.365541972775489</v>
      </c>
      <c r="F1245" s="129">
        <f t="shared" si="175"/>
        <v>11934.396304849886</v>
      </c>
      <c r="G1245" s="132">
        <f t="shared" si="171"/>
        <v>-51.82901933903063</v>
      </c>
      <c r="H1245" s="131">
        <f t="shared" si="176"/>
        <v>-143.96949816397398</v>
      </c>
      <c r="I1245" s="131">
        <f t="shared" si="177"/>
        <v>0</v>
      </c>
      <c r="J1245" s="70">
        <f t="shared" si="178"/>
        <v>493837.54669747921</v>
      </c>
      <c r="K1245" s="70">
        <f t="shared" si="179"/>
        <v>794026.11845714087</v>
      </c>
    </row>
    <row r="1246" spans="1:11">
      <c r="A1246" s="2">
        <v>1223</v>
      </c>
      <c r="B1246" s="70">
        <f t="shared" si="172"/>
        <v>33178.229407236337</v>
      </c>
      <c r="C1246" s="71">
        <v>794</v>
      </c>
      <c r="D1246" s="95">
        <f t="shared" si="173"/>
        <v>-3.6861520998864923E-2</v>
      </c>
      <c r="E1246" s="131">
        <f t="shared" si="174"/>
        <v>-46.113531485820204</v>
      </c>
      <c r="F1246" s="129">
        <f t="shared" si="175"/>
        <v>11944.162586605082</v>
      </c>
      <c r="G1246" s="132">
        <f t="shared" si="171"/>
        <v>-42.577008852075345</v>
      </c>
      <c r="H1246" s="131">
        <f t="shared" si="176"/>
        <v>-118.26946903354262</v>
      </c>
      <c r="I1246" s="131">
        <f t="shared" si="177"/>
        <v>0</v>
      </c>
      <c r="J1246" s="70">
        <f t="shared" si="178"/>
        <v>492682.49373986019</v>
      </c>
      <c r="K1246" s="70">
        <f t="shared" si="179"/>
        <v>794026.11845714087</v>
      </c>
    </row>
    <row r="1247" spans="1:11">
      <c r="A1247" s="2">
        <v>1224</v>
      </c>
      <c r="B1247" s="70">
        <f t="shared" si="172"/>
        <v>33205.357967667434</v>
      </c>
      <c r="C1247" s="71">
        <v>793</v>
      </c>
      <c r="D1247" s="95">
        <f t="shared" si="173"/>
        <v>-3.6861520998864923E-2</v>
      </c>
      <c r="E1247" s="131">
        <f t="shared" si="174"/>
        <v>-41.487526242342568</v>
      </c>
      <c r="F1247" s="129">
        <f t="shared" si="175"/>
        <v>11953.928868360277</v>
      </c>
      <c r="G1247" s="132">
        <f t="shared" si="171"/>
        <v>-37.951003608597709</v>
      </c>
      <c r="H1247" s="131">
        <f t="shared" si="176"/>
        <v>-105.41945446832696</v>
      </c>
      <c r="I1247" s="131">
        <f t="shared" si="177"/>
        <v>0</v>
      </c>
      <c r="J1247" s="70">
        <f t="shared" si="178"/>
        <v>491652.93764504342</v>
      </c>
      <c r="K1247" s="70">
        <f t="shared" si="179"/>
        <v>794026.11845714087</v>
      </c>
    </row>
    <row r="1248" spans="1:11">
      <c r="A1248" s="2">
        <v>1225</v>
      </c>
      <c r="B1248" s="70">
        <f t="shared" si="172"/>
        <v>33232.48652809854</v>
      </c>
      <c r="C1248" s="71">
        <v>792</v>
      </c>
      <c r="D1248" s="95">
        <f t="shared" si="173"/>
        <v>-3.6861520998864923E-2</v>
      </c>
      <c r="E1248" s="131">
        <f t="shared" si="174"/>
        <v>-39.17452362060375</v>
      </c>
      <c r="F1248" s="129">
        <f t="shared" si="175"/>
        <v>11963.695150115474</v>
      </c>
      <c r="G1248" s="132">
        <f t="shared" si="171"/>
        <v>-35.638000986858891</v>
      </c>
      <c r="H1248" s="131">
        <f t="shared" si="176"/>
        <v>-98.994447185719139</v>
      </c>
      <c r="I1248" s="131">
        <f t="shared" si="177"/>
        <v>0</v>
      </c>
      <c r="J1248" s="70">
        <f t="shared" si="178"/>
        <v>490686.1299816278</v>
      </c>
      <c r="K1248" s="70">
        <f t="shared" si="179"/>
        <v>794026.11845714087</v>
      </c>
    </row>
    <row r="1249" spans="1:11">
      <c r="A1249" s="2">
        <v>1226</v>
      </c>
      <c r="B1249" s="70">
        <f t="shared" si="172"/>
        <v>33259.615088529637</v>
      </c>
      <c r="C1249" s="71">
        <v>792</v>
      </c>
      <c r="D1249" s="95">
        <f t="shared" si="173"/>
        <v>0</v>
      </c>
      <c r="E1249" s="131">
        <f t="shared" si="174"/>
        <v>-19.587261810301875</v>
      </c>
      <c r="F1249" s="129">
        <f t="shared" si="175"/>
        <v>11973.46143187067</v>
      </c>
      <c r="G1249" s="132">
        <f t="shared" si="171"/>
        <v>-16.05073917655702</v>
      </c>
      <c r="H1249" s="131">
        <f t="shared" si="176"/>
        <v>-44.585386601547278</v>
      </c>
      <c r="I1249" s="131">
        <f t="shared" si="177"/>
        <v>0</v>
      </c>
      <c r="J1249" s="70">
        <f t="shared" si="178"/>
        <v>490250.69653391273</v>
      </c>
      <c r="K1249" s="70">
        <f t="shared" si="179"/>
        <v>794026.11845714087</v>
      </c>
    </row>
    <row r="1250" spans="1:11">
      <c r="A1250" s="2">
        <v>1227</v>
      </c>
      <c r="B1250" s="70">
        <f t="shared" si="172"/>
        <v>33286.743648960743</v>
      </c>
      <c r="C1250" s="71">
        <v>792</v>
      </c>
      <c r="D1250" s="95">
        <f t="shared" si="173"/>
        <v>0</v>
      </c>
      <c r="E1250" s="131">
        <f t="shared" si="174"/>
        <v>-9.7936309051509376</v>
      </c>
      <c r="F1250" s="129">
        <f t="shared" si="175"/>
        <v>11983.227713625867</v>
      </c>
      <c r="G1250" s="132">
        <f t="shared" si="171"/>
        <v>-6.2571082714060822</v>
      </c>
      <c r="H1250" s="131">
        <f t="shared" si="176"/>
        <v>-17.38085630946134</v>
      </c>
      <c r="I1250" s="131">
        <f t="shared" si="177"/>
        <v>0</v>
      </c>
      <c r="J1250" s="70">
        <f t="shared" si="178"/>
        <v>490080.95019404794</v>
      </c>
      <c r="K1250" s="70">
        <f t="shared" si="179"/>
        <v>794026.11845714087</v>
      </c>
    </row>
    <row r="1251" spans="1:11">
      <c r="A1251" s="2">
        <v>1228</v>
      </c>
      <c r="B1251" s="70">
        <f t="shared" si="172"/>
        <v>33313.87220939184</v>
      </c>
      <c r="C1251" s="71">
        <v>792</v>
      </c>
      <c r="D1251" s="95">
        <f t="shared" si="173"/>
        <v>0</v>
      </c>
      <c r="E1251" s="131">
        <f t="shared" si="174"/>
        <v>-4.8968154525754688</v>
      </c>
      <c r="F1251" s="129">
        <f t="shared" si="175"/>
        <v>11992.993995381063</v>
      </c>
      <c r="G1251" s="132">
        <f t="shared" si="171"/>
        <v>-1.3602928188306129</v>
      </c>
      <c r="H1251" s="131">
        <f t="shared" si="176"/>
        <v>-3.7785911634183691</v>
      </c>
      <c r="I1251" s="131">
        <f t="shared" si="177"/>
        <v>0</v>
      </c>
      <c r="J1251" s="70">
        <f t="shared" si="178"/>
        <v>490044.04740810831</v>
      </c>
      <c r="K1251" s="70">
        <f t="shared" si="179"/>
        <v>794026.11845714087</v>
      </c>
    </row>
    <row r="1252" spans="1:11">
      <c r="A1252" s="2">
        <v>1229</v>
      </c>
      <c r="B1252" s="70">
        <f t="shared" si="172"/>
        <v>33341.000769822938</v>
      </c>
      <c r="C1252" s="71">
        <v>792</v>
      </c>
      <c r="D1252" s="95">
        <f t="shared" si="173"/>
        <v>0</v>
      </c>
      <c r="E1252" s="131">
        <f t="shared" si="174"/>
        <v>-2.4484077262877344</v>
      </c>
      <c r="F1252" s="129">
        <f t="shared" si="175"/>
        <v>12002.760277136258</v>
      </c>
      <c r="G1252" s="132">
        <f t="shared" si="171"/>
        <v>1.0881149074571215</v>
      </c>
      <c r="H1252" s="131">
        <f t="shared" si="176"/>
        <v>3.0225414096031149</v>
      </c>
      <c r="I1252" s="131">
        <f t="shared" si="177"/>
        <v>3.0225414096031149</v>
      </c>
      <c r="J1252" s="70">
        <f t="shared" si="178"/>
        <v>490073.56639913126</v>
      </c>
      <c r="K1252" s="70">
        <f t="shared" si="179"/>
        <v>794055.63744816382</v>
      </c>
    </row>
    <row r="1253" spans="1:11">
      <c r="A1253" s="2">
        <v>1230</v>
      </c>
      <c r="B1253" s="70">
        <f t="shared" si="172"/>
        <v>33368.129330254043</v>
      </c>
      <c r="C1253" s="71">
        <v>792</v>
      </c>
      <c r="D1253" s="95">
        <f t="shared" si="173"/>
        <v>0</v>
      </c>
      <c r="E1253" s="131">
        <f t="shared" si="174"/>
        <v>-1.2242038631438672</v>
      </c>
      <c r="F1253" s="129">
        <f t="shared" si="175"/>
        <v>12012.526558891455</v>
      </c>
      <c r="G1253" s="132">
        <f t="shared" si="171"/>
        <v>2.3123187706009887</v>
      </c>
      <c r="H1253" s="131">
        <f t="shared" si="176"/>
        <v>6.4231076961138571</v>
      </c>
      <c r="I1253" s="131">
        <f t="shared" si="177"/>
        <v>6.4231076961138571</v>
      </c>
      <c r="J1253" s="70">
        <f t="shared" si="178"/>
        <v>490136.29627863551</v>
      </c>
      <c r="K1253" s="70">
        <f t="shared" si="179"/>
        <v>794118.36732766801</v>
      </c>
    </row>
    <row r="1254" spans="1:11">
      <c r="A1254" s="2">
        <v>1231</v>
      </c>
      <c r="B1254" s="70">
        <f t="shared" si="172"/>
        <v>33395.257890685141</v>
      </c>
      <c r="C1254" s="71">
        <v>792</v>
      </c>
      <c r="D1254" s="95">
        <f t="shared" si="173"/>
        <v>0</v>
      </c>
      <c r="E1254" s="131">
        <f t="shared" si="174"/>
        <v>-0.6121019315719336</v>
      </c>
      <c r="F1254" s="129">
        <f t="shared" si="175"/>
        <v>12022.292840646651</v>
      </c>
      <c r="G1254" s="132">
        <f t="shared" si="171"/>
        <v>2.924420702172922</v>
      </c>
      <c r="H1254" s="131">
        <f t="shared" si="176"/>
        <v>8.1233908393692271</v>
      </c>
      <c r="I1254" s="131">
        <f t="shared" si="177"/>
        <v>8.1233908393692271</v>
      </c>
      <c r="J1254" s="70">
        <f t="shared" si="178"/>
        <v>490215.63160238037</v>
      </c>
      <c r="K1254" s="70">
        <f t="shared" si="179"/>
        <v>794197.70265141281</v>
      </c>
    </row>
    <row r="1255" spans="1:11">
      <c r="A1255" s="2">
        <v>1232</v>
      </c>
      <c r="B1255" s="70">
        <f t="shared" si="172"/>
        <v>33422.386451116246</v>
      </c>
      <c r="C1255" s="71">
        <v>792</v>
      </c>
      <c r="D1255" s="95">
        <f t="shared" si="173"/>
        <v>0</v>
      </c>
      <c r="E1255" s="131">
        <f t="shared" si="174"/>
        <v>-0.3060509657859668</v>
      </c>
      <c r="F1255" s="129">
        <f t="shared" si="175"/>
        <v>12032.05912240185</v>
      </c>
      <c r="G1255" s="132">
        <f t="shared" si="171"/>
        <v>3.2304716679588892</v>
      </c>
      <c r="H1255" s="131">
        <f t="shared" si="176"/>
        <v>8.9735324109969135</v>
      </c>
      <c r="I1255" s="131">
        <f t="shared" si="177"/>
        <v>8.9735324109969135</v>
      </c>
      <c r="J1255" s="70">
        <f t="shared" si="178"/>
        <v>490303.26964824554</v>
      </c>
      <c r="K1255" s="70">
        <f t="shared" si="179"/>
        <v>794285.34069727804</v>
      </c>
    </row>
    <row r="1256" spans="1:11">
      <c r="A1256" s="2">
        <v>1233</v>
      </c>
      <c r="B1256" s="70">
        <f t="shared" si="172"/>
        <v>33449.515011547344</v>
      </c>
      <c r="C1256" s="71">
        <v>793</v>
      </c>
      <c r="D1256" s="95">
        <f t="shared" si="173"/>
        <v>3.6861520998864923E-2</v>
      </c>
      <c r="E1256" s="131">
        <f t="shared" si="174"/>
        <v>18.277735016539481</v>
      </c>
      <c r="F1256" s="129">
        <f t="shared" si="175"/>
        <v>12041.825404157044</v>
      </c>
      <c r="G1256" s="132">
        <f t="shared" si="171"/>
        <v>21.814257650284336</v>
      </c>
      <c r="H1256" s="131">
        <f t="shared" si="176"/>
        <v>60.595160139678711</v>
      </c>
      <c r="I1256" s="131">
        <f t="shared" si="177"/>
        <v>60.595160139678711</v>
      </c>
      <c r="J1256" s="70">
        <f t="shared" si="178"/>
        <v>490895.05905517086</v>
      </c>
      <c r="K1256" s="70">
        <f t="shared" si="179"/>
        <v>794877.13010420336</v>
      </c>
    </row>
    <row r="1257" spans="1:11">
      <c r="A1257" s="2">
        <v>1234</v>
      </c>
      <c r="B1257" s="70">
        <f t="shared" si="172"/>
        <v>33476.643571978449</v>
      </c>
      <c r="C1257" s="71">
        <v>794</v>
      </c>
      <c r="D1257" s="95">
        <f t="shared" si="173"/>
        <v>3.6861520998864923E-2</v>
      </c>
      <c r="E1257" s="131">
        <f t="shared" si="174"/>
        <v>27.569628007702203</v>
      </c>
      <c r="F1257" s="129">
        <f t="shared" si="175"/>
        <v>12051.591685912243</v>
      </c>
      <c r="G1257" s="132">
        <f t="shared" si="171"/>
        <v>31.106150641447059</v>
      </c>
      <c r="H1257" s="131">
        <f t="shared" si="176"/>
        <v>86.405974004019598</v>
      </c>
      <c r="I1257" s="131">
        <f t="shared" si="177"/>
        <v>86.405974004019598</v>
      </c>
      <c r="J1257" s="70">
        <f t="shared" si="178"/>
        <v>491738.92414262629</v>
      </c>
      <c r="K1257" s="70">
        <f t="shared" si="179"/>
        <v>795720.99519165873</v>
      </c>
    </row>
    <row r="1258" spans="1:11">
      <c r="A1258" s="2">
        <v>1235</v>
      </c>
      <c r="B1258" s="70">
        <f t="shared" si="172"/>
        <v>33503.772132409547</v>
      </c>
      <c r="C1258" s="71">
        <v>795</v>
      </c>
      <c r="D1258" s="95">
        <f t="shared" si="173"/>
        <v>3.6861520998864923E-2</v>
      </c>
      <c r="E1258" s="131">
        <f t="shared" si="174"/>
        <v>32.215574503283563</v>
      </c>
      <c r="F1258" s="129">
        <f t="shared" si="175"/>
        <v>12061.357967667438</v>
      </c>
      <c r="G1258" s="132">
        <f t="shared" si="171"/>
        <v>35.752097137028422</v>
      </c>
      <c r="H1258" s="131">
        <f t="shared" si="176"/>
        <v>99.311380936190062</v>
      </c>
      <c r="I1258" s="131">
        <f t="shared" si="177"/>
        <v>99.311380936190062</v>
      </c>
      <c r="J1258" s="70">
        <f t="shared" si="178"/>
        <v>492708.82707034674</v>
      </c>
      <c r="K1258" s="70">
        <f t="shared" si="179"/>
        <v>796690.89811937918</v>
      </c>
    </row>
    <row r="1259" spans="1:11">
      <c r="A1259" s="2">
        <v>1236</v>
      </c>
      <c r="B1259" s="70">
        <f t="shared" si="172"/>
        <v>33530.900692840645</v>
      </c>
      <c r="C1259" s="71">
        <v>795</v>
      </c>
      <c r="D1259" s="95">
        <f t="shared" si="173"/>
        <v>0</v>
      </c>
      <c r="E1259" s="131">
        <f t="shared" si="174"/>
        <v>16.107787251641781</v>
      </c>
      <c r="F1259" s="129">
        <f t="shared" si="175"/>
        <v>12071.124249422634</v>
      </c>
      <c r="G1259" s="132">
        <f t="shared" si="171"/>
        <v>19.644309885386637</v>
      </c>
      <c r="H1259" s="131">
        <f t="shared" si="176"/>
        <v>54.567527459407323</v>
      </c>
      <c r="I1259" s="131">
        <f t="shared" si="177"/>
        <v>54.567527459407323</v>
      </c>
      <c r="J1259" s="70">
        <f t="shared" si="178"/>
        <v>493241.74891819974</v>
      </c>
      <c r="K1259" s="70">
        <f t="shared" si="179"/>
        <v>797223.81996723218</v>
      </c>
    </row>
    <row r="1260" spans="1:11">
      <c r="A1260" s="2">
        <v>1237</v>
      </c>
      <c r="B1260" s="70">
        <f t="shared" si="172"/>
        <v>33558.02925327175</v>
      </c>
      <c r="C1260" s="71">
        <v>795</v>
      </c>
      <c r="D1260" s="95">
        <f t="shared" si="173"/>
        <v>0</v>
      </c>
      <c r="E1260" s="131">
        <f t="shared" si="174"/>
        <v>8.0538936258208906</v>
      </c>
      <c r="F1260" s="129">
        <f t="shared" si="175"/>
        <v>12080.890531177831</v>
      </c>
      <c r="G1260" s="132">
        <f t="shared" si="171"/>
        <v>11.590416259565746</v>
      </c>
      <c r="H1260" s="131">
        <f t="shared" si="176"/>
        <v>32.195600721015957</v>
      </c>
      <c r="I1260" s="131">
        <f t="shared" si="177"/>
        <v>32.195600721015957</v>
      </c>
      <c r="J1260" s="70">
        <f t="shared" si="178"/>
        <v>493556.180226119</v>
      </c>
      <c r="K1260" s="70">
        <f t="shared" si="179"/>
        <v>797538.25127515139</v>
      </c>
    </row>
    <row r="1261" spans="1:11">
      <c r="A1261" s="2">
        <v>1238</v>
      </c>
      <c r="B1261" s="70">
        <f t="shared" si="172"/>
        <v>33585.157813702848</v>
      </c>
      <c r="C1261" s="71">
        <v>796</v>
      </c>
      <c r="D1261" s="95">
        <f t="shared" si="173"/>
        <v>3.6861520998864923E-2</v>
      </c>
      <c r="E1261" s="131">
        <f t="shared" si="174"/>
        <v>22.457707312342908</v>
      </c>
      <c r="F1261" s="129">
        <f t="shared" si="175"/>
        <v>12090.656812933026</v>
      </c>
      <c r="G1261" s="132">
        <f t="shared" si="171"/>
        <v>25.994229946087763</v>
      </c>
      <c r="H1261" s="131">
        <f t="shared" si="176"/>
        <v>72.206194294688231</v>
      </c>
      <c r="I1261" s="131">
        <f t="shared" si="177"/>
        <v>72.206194294688231</v>
      </c>
      <c r="J1261" s="70">
        <f t="shared" si="178"/>
        <v>494261.36626407137</v>
      </c>
      <c r="K1261" s="70">
        <f t="shared" si="179"/>
        <v>798243.43731310382</v>
      </c>
    </row>
    <row r="1262" spans="1:11">
      <c r="A1262" s="2">
        <v>1239</v>
      </c>
      <c r="B1262" s="70">
        <f t="shared" si="172"/>
        <v>33612.286374133953</v>
      </c>
      <c r="C1262" s="71">
        <v>796</v>
      </c>
      <c r="D1262" s="95">
        <f t="shared" si="173"/>
        <v>0</v>
      </c>
      <c r="E1262" s="131">
        <f t="shared" si="174"/>
        <v>11.228853656171454</v>
      </c>
      <c r="F1262" s="129">
        <f t="shared" si="175"/>
        <v>12100.423094688224</v>
      </c>
      <c r="G1262" s="132">
        <f t="shared" si="171"/>
        <v>14.765376289916309</v>
      </c>
      <c r="H1262" s="131">
        <f t="shared" si="176"/>
        <v>41.014934138656415</v>
      </c>
      <c r="I1262" s="131">
        <f t="shared" si="177"/>
        <v>41.014934138656415</v>
      </c>
      <c r="J1262" s="70">
        <f t="shared" si="178"/>
        <v>494661.9296670403</v>
      </c>
      <c r="K1262" s="70">
        <f t="shared" si="179"/>
        <v>798644.00071607274</v>
      </c>
    </row>
    <row r="1263" spans="1:11">
      <c r="A1263" s="2">
        <v>1240</v>
      </c>
      <c r="B1263" s="70">
        <f t="shared" si="172"/>
        <v>33639.414934565051</v>
      </c>
      <c r="C1263" s="71">
        <v>796</v>
      </c>
      <c r="D1263" s="95">
        <f t="shared" si="173"/>
        <v>0</v>
      </c>
      <c r="E1263" s="131">
        <f t="shared" si="174"/>
        <v>5.614426828085727</v>
      </c>
      <c r="F1263" s="129">
        <f t="shared" si="175"/>
        <v>12110.189376443419</v>
      </c>
      <c r="G1263" s="132">
        <f t="shared" si="171"/>
        <v>9.1509494618305833</v>
      </c>
      <c r="H1263" s="131">
        <f t="shared" si="176"/>
        <v>25.41930406064051</v>
      </c>
      <c r="I1263" s="131">
        <f t="shared" si="177"/>
        <v>25.41930406064051</v>
      </c>
      <c r="J1263" s="70">
        <f t="shared" si="178"/>
        <v>494910.18175251753</v>
      </c>
      <c r="K1263" s="70">
        <f t="shared" si="179"/>
        <v>798892.25280154997</v>
      </c>
    </row>
    <row r="1264" spans="1:11">
      <c r="A1264" s="2">
        <v>1241</v>
      </c>
      <c r="B1264" s="70">
        <f t="shared" si="172"/>
        <v>33666.543494996149</v>
      </c>
      <c r="C1264" s="71">
        <v>796</v>
      </c>
      <c r="D1264" s="95">
        <f t="shared" si="173"/>
        <v>0</v>
      </c>
      <c r="E1264" s="131">
        <f t="shared" si="174"/>
        <v>2.8072134140428635</v>
      </c>
      <c r="F1264" s="129">
        <f t="shared" si="175"/>
        <v>12119.955658198614</v>
      </c>
      <c r="G1264" s="132">
        <f t="shared" si="171"/>
        <v>6.3437360477877194</v>
      </c>
      <c r="H1264" s="131">
        <f t="shared" si="176"/>
        <v>17.621489021632552</v>
      </c>
      <c r="I1264" s="131">
        <f t="shared" si="177"/>
        <v>17.621489021632552</v>
      </c>
      <c r="J1264" s="70">
        <f t="shared" si="178"/>
        <v>495082.27817924891</v>
      </c>
      <c r="K1264" s="70">
        <f t="shared" si="179"/>
        <v>799064.34922828129</v>
      </c>
    </row>
    <row r="1265" spans="1:11">
      <c r="A1265" s="2">
        <v>1242</v>
      </c>
      <c r="B1265" s="70">
        <f t="shared" si="172"/>
        <v>33693.672055427254</v>
      </c>
      <c r="C1265" s="71">
        <v>796</v>
      </c>
      <c r="D1265" s="95">
        <f t="shared" si="173"/>
        <v>0</v>
      </c>
      <c r="E1265" s="131">
        <f t="shared" si="174"/>
        <v>1.4036067070214318</v>
      </c>
      <c r="F1265" s="129">
        <f t="shared" si="175"/>
        <v>12129.721939953812</v>
      </c>
      <c r="G1265" s="132">
        <f t="shared" si="171"/>
        <v>4.9401293407662878</v>
      </c>
      <c r="H1265" s="131">
        <f t="shared" si="176"/>
        <v>13.722581502128577</v>
      </c>
      <c r="I1265" s="131">
        <f t="shared" si="177"/>
        <v>13.722581502128577</v>
      </c>
      <c r="J1265" s="70">
        <f t="shared" si="178"/>
        <v>495216.29677660734</v>
      </c>
      <c r="K1265" s="70">
        <f t="shared" si="179"/>
        <v>799198.36782563978</v>
      </c>
    </row>
    <row r="1266" spans="1:11">
      <c r="A1266" s="2">
        <v>1243</v>
      </c>
      <c r="B1266" s="70">
        <f t="shared" si="172"/>
        <v>33720.800615858352</v>
      </c>
      <c r="C1266" s="71">
        <v>796</v>
      </c>
      <c r="D1266" s="95">
        <f t="shared" si="173"/>
        <v>0</v>
      </c>
      <c r="E1266" s="131">
        <f t="shared" si="174"/>
        <v>0.70180335351071588</v>
      </c>
      <c r="F1266" s="129">
        <f t="shared" si="175"/>
        <v>12139.488221709007</v>
      </c>
      <c r="G1266" s="132">
        <f t="shared" si="171"/>
        <v>4.2383259872555721</v>
      </c>
      <c r="H1266" s="131">
        <f t="shared" si="176"/>
        <v>11.773127742376589</v>
      </c>
      <c r="I1266" s="131">
        <f t="shared" si="177"/>
        <v>11.773127742376589</v>
      </c>
      <c r="J1266" s="70">
        <f t="shared" si="178"/>
        <v>495331.2764592793</v>
      </c>
      <c r="K1266" s="70">
        <f t="shared" si="179"/>
        <v>799313.34750831174</v>
      </c>
    </row>
    <row r="1267" spans="1:11">
      <c r="A1267" s="2">
        <v>1244</v>
      </c>
      <c r="B1267" s="70">
        <f t="shared" si="172"/>
        <v>33747.929176289457</v>
      </c>
      <c r="C1267" s="71">
        <v>796</v>
      </c>
      <c r="D1267" s="95">
        <f t="shared" si="173"/>
        <v>0</v>
      </c>
      <c r="E1267" s="131">
        <f t="shared" si="174"/>
        <v>0.35090167675535794</v>
      </c>
      <c r="F1267" s="129">
        <f t="shared" si="175"/>
        <v>12149.254503464204</v>
      </c>
      <c r="G1267" s="132">
        <f t="shared" si="171"/>
        <v>3.8874243105002138</v>
      </c>
      <c r="H1267" s="131">
        <f t="shared" si="176"/>
        <v>10.798400862500593</v>
      </c>
      <c r="I1267" s="131">
        <f t="shared" si="177"/>
        <v>10.798400862500593</v>
      </c>
      <c r="J1267" s="70">
        <f t="shared" si="178"/>
        <v>495436.73668460804</v>
      </c>
      <c r="K1267" s="70">
        <f t="shared" si="179"/>
        <v>799418.80773364042</v>
      </c>
    </row>
    <row r="1268" spans="1:11">
      <c r="A1268" s="2">
        <v>1245</v>
      </c>
      <c r="B1268" s="70">
        <f t="shared" si="172"/>
        <v>33775.057736720555</v>
      </c>
      <c r="C1268" s="71">
        <v>796</v>
      </c>
      <c r="D1268" s="95">
        <f t="shared" si="173"/>
        <v>0</v>
      </c>
      <c r="E1268" s="131">
        <f t="shared" si="174"/>
        <v>0.17545083837767897</v>
      </c>
      <c r="F1268" s="129">
        <f t="shared" si="175"/>
        <v>12159.0207852194</v>
      </c>
      <c r="G1268" s="132">
        <f t="shared" si="171"/>
        <v>3.7119734721225348</v>
      </c>
      <c r="H1268" s="131">
        <f t="shared" si="176"/>
        <v>10.311037422562597</v>
      </c>
      <c r="I1268" s="131">
        <f t="shared" si="177"/>
        <v>10.311037422562597</v>
      </c>
      <c r="J1268" s="70">
        <f t="shared" si="178"/>
        <v>495537.43718126515</v>
      </c>
      <c r="K1268" s="70">
        <f t="shared" si="179"/>
        <v>799519.50823029759</v>
      </c>
    </row>
    <row r="1269" spans="1:11">
      <c r="A1269" s="2">
        <v>1246</v>
      </c>
      <c r="B1269" s="70">
        <f t="shared" si="172"/>
        <v>33802.186297151653</v>
      </c>
      <c r="C1269" s="71">
        <v>796</v>
      </c>
      <c r="D1269" s="95">
        <f t="shared" si="173"/>
        <v>0</v>
      </c>
      <c r="E1269" s="131">
        <f t="shared" si="174"/>
        <v>8.7725419188839485E-2</v>
      </c>
      <c r="F1269" s="129">
        <f t="shared" si="175"/>
        <v>12168.787066974595</v>
      </c>
      <c r="G1269" s="132">
        <f t="shared" si="171"/>
        <v>3.6242480529336953</v>
      </c>
      <c r="H1269" s="131">
        <f t="shared" si="176"/>
        <v>10.067355702593598</v>
      </c>
      <c r="I1269" s="131">
        <f t="shared" si="177"/>
        <v>10.067355702593598</v>
      </c>
      <c r="J1269" s="70">
        <f t="shared" si="178"/>
        <v>495635.75781358645</v>
      </c>
      <c r="K1269" s="70">
        <f t="shared" si="179"/>
        <v>799617.82886261889</v>
      </c>
    </row>
    <row r="1270" spans="1:11">
      <c r="A1270" s="2">
        <v>1247</v>
      </c>
      <c r="B1270" s="70">
        <f t="shared" si="172"/>
        <v>33829.314857582758</v>
      </c>
      <c r="C1270" s="71">
        <v>796</v>
      </c>
      <c r="D1270" s="95">
        <f t="shared" si="173"/>
        <v>0</v>
      </c>
      <c r="E1270" s="131">
        <f t="shared" si="174"/>
        <v>4.3862709594419742E-2</v>
      </c>
      <c r="F1270" s="129">
        <f t="shared" si="175"/>
        <v>12178.553348729793</v>
      </c>
      <c r="G1270" s="132">
        <f t="shared" si="171"/>
        <v>3.5803853433392758</v>
      </c>
      <c r="H1270" s="131">
        <f t="shared" si="176"/>
        <v>9.9455148426091</v>
      </c>
      <c r="I1270" s="131">
        <f t="shared" si="177"/>
        <v>9.9455148426091</v>
      </c>
      <c r="J1270" s="70">
        <f t="shared" si="178"/>
        <v>495732.88851373986</v>
      </c>
      <c r="K1270" s="70">
        <f t="shared" si="179"/>
        <v>799714.9595627723</v>
      </c>
    </row>
    <row r="1271" spans="1:11">
      <c r="A1271" s="2">
        <v>1248</v>
      </c>
      <c r="B1271" s="70">
        <f t="shared" si="172"/>
        <v>33856.443418013856</v>
      </c>
      <c r="C1271" s="71">
        <v>796</v>
      </c>
      <c r="D1271" s="95">
        <f t="shared" si="173"/>
        <v>0</v>
      </c>
      <c r="E1271" s="131">
        <f t="shared" si="174"/>
        <v>2.1931354797209871E-2</v>
      </c>
      <c r="F1271" s="129">
        <f t="shared" si="175"/>
        <v>12188.319630484988</v>
      </c>
      <c r="G1271" s="132">
        <f t="shared" si="171"/>
        <v>3.5584539885420656</v>
      </c>
      <c r="H1271" s="131">
        <f t="shared" si="176"/>
        <v>9.884594412616849</v>
      </c>
      <c r="I1271" s="131">
        <f t="shared" si="177"/>
        <v>9.884594412616849</v>
      </c>
      <c r="J1271" s="70">
        <f t="shared" si="178"/>
        <v>495829.42424780934</v>
      </c>
      <c r="K1271" s="70">
        <f t="shared" si="179"/>
        <v>799811.49529684172</v>
      </c>
    </row>
    <row r="1272" spans="1:11">
      <c r="A1272" s="2">
        <v>1249</v>
      </c>
      <c r="B1272" s="70">
        <f t="shared" si="172"/>
        <v>33883.571978444961</v>
      </c>
      <c r="C1272" s="71">
        <v>797</v>
      </c>
      <c r="D1272" s="95">
        <f t="shared" si="173"/>
        <v>3.6861520998864923E-2</v>
      </c>
      <c r="E1272" s="131">
        <f t="shared" si="174"/>
        <v>18.441726176831068</v>
      </c>
      <c r="F1272" s="129">
        <f t="shared" si="175"/>
        <v>12198.085912240187</v>
      </c>
      <c r="G1272" s="132">
        <f t="shared" si="171"/>
        <v>21.978248810575923</v>
      </c>
      <c r="H1272" s="131">
        <f t="shared" si="176"/>
        <v>61.050691140488674</v>
      </c>
      <c r="I1272" s="131">
        <f t="shared" si="177"/>
        <v>61.050691140488674</v>
      </c>
      <c r="J1272" s="70">
        <f t="shared" si="178"/>
        <v>496425.66249883681</v>
      </c>
      <c r="K1272" s="70">
        <f t="shared" si="179"/>
        <v>800407.73354786925</v>
      </c>
    </row>
    <row r="1273" spans="1:11">
      <c r="A1273" s="2">
        <v>1250</v>
      </c>
      <c r="B1273" s="70">
        <f t="shared" si="172"/>
        <v>33910.700538876059</v>
      </c>
      <c r="C1273" s="71">
        <v>797</v>
      </c>
      <c r="D1273" s="95">
        <f t="shared" si="173"/>
        <v>0</v>
      </c>
      <c r="E1273" s="131">
        <f t="shared" si="174"/>
        <v>9.220863088415534</v>
      </c>
      <c r="F1273" s="129">
        <f t="shared" si="175"/>
        <v>12207.852193995383</v>
      </c>
      <c r="G1273" s="132">
        <f t="shared" si="171"/>
        <v>12.757385722160389</v>
      </c>
      <c r="H1273" s="131">
        <f t="shared" si="176"/>
        <v>35.437182561556639</v>
      </c>
      <c r="I1273" s="131">
        <f t="shared" si="177"/>
        <v>35.437182561556639</v>
      </c>
      <c r="J1273" s="70">
        <f t="shared" si="178"/>
        <v>496771.75200834329</v>
      </c>
      <c r="K1273" s="70">
        <f t="shared" si="179"/>
        <v>800753.82305737573</v>
      </c>
    </row>
    <row r="1274" spans="1:11">
      <c r="A1274" s="2">
        <v>1251</v>
      </c>
      <c r="B1274" s="70">
        <f t="shared" si="172"/>
        <v>33937.829099307157</v>
      </c>
      <c r="C1274" s="71">
        <v>797</v>
      </c>
      <c r="D1274" s="95">
        <f t="shared" si="173"/>
        <v>0</v>
      </c>
      <c r="E1274" s="131">
        <f t="shared" si="174"/>
        <v>4.610431544207767</v>
      </c>
      <c r="F1274" s="129">
        <f t="shared" si="175"/>
        <v>12217.618475750576</v>
      </c>
      <c r="G1274" s="132">
        <f t="shared" si="171"/>
        <v>8.1469541779526224</v>
      </c>
      <c r="H1274" s="131">
        <f t="shared" si="176"/>
        <v>22.630428272090619</v>
      </c>
      <c r="I1274" s="131">
        <f t="shared" si="177"/>
        <v>22.630428272090619</v>
      </c>
      <c r="J1274" s="70">
        <f t="shared" si="178"/>
        <v>496992.7671470893</v>
      </c>
      <c r="K1274" s="70">
        <f t="shared" si="179"/>
        <v>800974.83819612174</v>
      </c>
    </row>
    <row r="1275" spans="1:11">
      <c r="A1275" s="2">
        <v>1252</v>
      </c>
      <c r="B1275" s="70">
        <f t="shared" si="172"/>
        <v>33964.957659738262</v>
      </c>
      <c r="C1275" s="71">
        <v>797</v>
      </c>
      <c r="D1275" s="95">
        <f t="shared" si="173"/>
        <v>0</v>
      </c>
      <c r="E1275" s="131">
        <f t="shared" si="174"/>
        <v>2.3052157721038835</v>
      </c>
      <c r="F1275" s="129">
        <f t="shared" si="175"/>
        <v>12227.384757505775</v>
      </c>
      <c r="G1275" s="132">
        <f t="shared" si="171"/>
        <v>5.8417384058487389</v>
      </c>
      <c r="H1275" s="131">
        <f t="shared" si="176"/>
        <v>16.227051127357608</v>
      </c>
      <c r="I1275" s="131">
        <f t="shared" si="177"/>
        <v>16.227051127357608</v>
      </c>
      <c r="J1275" s="70">
        <f t="shared" si="178"/>
        <v>497151.24510045507</v>
      </c>
      <c r="K1275" s="70">
        <f t="shared" si="179"/>
        <v>801133.31614948751</v>
      </c>
    </row>
    <row r="1276" spans="1:11">
      <c r="A1276" s="2">
        <v>1253</v>
      </c>
      <c r="B1276" s="70">
        <f t="shared" si="172"/>
        <v>33992.08622016936</v>
      </c>
      <c r="C1276" s="71">
        <v>797</v>
      </c>
      <c r="D1276" s="95">
        <f t="shared" si="173"/>
        <v>0</v>
      </c>
      <c r="E1276" s="131">
        <f t="shared" si="174"/>
        <v>1.1526078860519418</v>
      </c>
      <c r="F1276" s="129">
        <f t="shared" si="175"/>
        <v>12237.151039260971</v>
      </c>
      <c r="G1276" s="132">
        <f t="shared" si="171"/>
        <v>4.6891305197967981</v>
      </c>
      <c r="H1276" s="131">
        <f t="shared" si="176"/>
        <v>13.025362554991105</v>
      </c>
      <c r="I1276" s="131">
        <f t="shared" si="177"/>
        <v>13.025362554991105</v>
      </c>
      <c r="J1276" s="70">
        <f t="shared" si="178"/>
        <v>497278.45446113072</v>
      </c>
      <c r="K1276" s="70">
        <f t="shared" si="179"/>
        <v>801260.52551016316</v>
      </c>
    </row>
    <row r="1277" spans="1:11">
      <c r="A1277" s="2">
        <v>1254</v>
      </c>
      <c r="B1277" s="70">
        <f t="shared" si="172"/>
        <v>34019.214780600465</v>
      </c>
      <c r="C1277" s="71">
        <v>797</v>
      </c>
      <c r="D1277" s="95">
        <f t="shared" si="173"/>
        <v>0</v>
      </c>
      <c r="E1277" s="131">
        <f t="shared" si="174"/>
        <v>0.57630394302597088</v>
      </c>
      <c r="F1277" s="129">
        <f t="shared" si="175"/>
        <v>12246.917321016168</v>
      </c>
      <c r="G1277" s="132">
        <f t="shared" si="171"/>
        <v>4.1128265767708267</v>
      </c>
      <c r="H1277" s="131">
        <f t="shared" si="176"/>
        <v>11.424518268807851</v>
      </c>
      <c r="I1277" s="131">
        <f t="shared" si="177"/>
        <v>11.424518268807851</v>
      </c>
      <c r="J1277" s="70">
        <f t="shared" si="178"/>
        <v>497390.02952546126</v>
      </c>
      <c r="K1277" s="70">
        <f t="shared" si="179"/>
        <v>801372.10057449376</v>
      </c>
    </row>
    <row r="1278" spans="1:11">
      <c r="A1278" s="2">
        <v>1255</v>
      </c>
      <c r="B1278" s="70">
        <f t="shared" si="172"/>
        <v>34046.343341031563</v>
      </c>
      <c r="C1278" s="71">
        <v>797</v>
      </c>
      <c r="D1278" s="95">
        <f t="shared" si="173"/>
        <v>0</v>
      </c>
      <c r="E1278" s="131">
        <f t="shared" si="174"/>
        <v>0.28815197151298544</v>
      </c>
      <c r="F1278" s="129">
        <f t="shared" si="175"/>
        <v>12256.683602771363</v>
      </c>
      <c r="G1278" s="132">
        <f t="shared" si="171"/>
        <v>3.8246746052578411</v>
      </c>
      <c r="H1278" s="131">
        <f t="shared" si="176"/>
        <v>10.624096125716225</v>
      </c>
      <c r="I1278" s="131">
        <f t="shared" si="177"/>
        <v>10.624096125716225</v>
      </c>
      <c r="J1278" s="70">
        <f t="shared" si="178"/>
        <v>497493.78744161926</v>
      </c>
      <c r="K1278" s="70">
        <f t="shared" si="179"/>
        <v>801475.85849065182</v>
      </c>
    </row>
    <row r="1279" spans="1:11">
      <c r="A1279" s="2">
        <v>1256</v>
      </c>
      <c r="B1279" s="70">
        <f t="shared" si="172"/>
        <v>34073.471901462668</v>
      </c>
      <c r="C1279" s="71">
        <v>797</v>
      </c>
      <c r="D1279" s="95">
        <f t="shared" si="173"/>
        <v>0</v>
      </c>
      <c r="E1279" s="131">
        <f t="shared" si="174"/>
        <v>0.14407598575649272</v>
      </c>
      <c r="F1279" s="129">
        <f t="shared" si="175"/>
        <v>12266.449884526561</v>
      </c>
      <c r="G1279" s="132">
        <f t="shared" si="171"/>
        <v>3.6805986195013487</v>
      </c>
      <c r="H1279" s="131">
        <f t="shared" si="176"/>
        <v>10.223885054170413</v>
      </c>
      <c r="I1279" s="131">
        <f t="shared" si="177"/>
        <v>10.223885054170413</v>
      </c>
      <c r="J1279" s="70">
        <f t="shared" si="178"/>
        <v>497593.63678369101</v>
      </c>
      <c r="K1279" s="70">
        <f t="shared" si="179"/>
        <v>801575.70783272362</v>
      </c>
    </row>
    <row r="1280" spans="1:11">
      <c r="A1280" s="2">
        <v>1257</v>
      </c>
      <c r="B1280" s="70">
        <f t="shared" si="172"/>
        <v>34100.600461893766</v>
      </c>
      <c r="C1280" s="71">
        <v>797</v>
      </c>
      <c r="D1280" s="95">
        <f t="shared" si="173"/>
        <v>0</v>
      </c>
      <c r="E1280" s="131">
        <f t="shared" si="174"/>
        <v>7.203799287824636E-2</v>
      </c>
      <c r="F1280" s="129">
        <f t="shared" si="175"/>
        <v>12276.216166281756</v>
      </c>
      <c r="G1280" s="132">
        <f t="shared" si="171"/>
        <v>3.6085606266231021</v>
      </c>
      <c r="H1280" s="131">
        <f t="shared" si="176"/>
        <v>10.023779518397506</v>
      </c>
      <c r="I1280" s="131">
        <f t="shared" si="177"/>
        <v>10.023779518397506</v>
      </c>
      <c r="J1280" s="70">
        <f t="shared" si="178"/>
        <v>497691.53183871962</v>
      </c>
      <c r="K1280" s="70">
        <f t="shared" si="179"/>
        <v>801673.60288775223</v>
      </c>
    </row>
    <row r="1281" spans="1:11">
      <c r="A1281" s="2">
        <v>1258</v>
      </c>
      <c r="B1281" s="70">
        <f t="shared" si="172"/>
        <v>34127.729022324864</v>
      </c>
      <c r="C1281" s="71">
        <v>797</v>
      </c>
      <c r="D1281" s="95">
        <f t="shared" si="173"/>
        <v>0</v>
      </c>
      <c r="E1281" s="131">
        <f t="shared" si="174"/>
        <v>3.601899643912318E-2</v>
      </c>
      <c r="F1281" s="129">
        <f t="shared" si="175"/>
        <v>12285.982448036952</v>
      </c>
      <c r="G1281" s="132">
        <f t="shared" si="171"/>
        <v>3.572541630183979</v>
      </c>
      <c r="H1281" s="131">
        <f t="shared" si="176"/>
        <v>9.9237267505110527</v>
      </c>
      <c r="I1281" s="131">
        <f t="shared" si="177"/>
        <v>9.9237267505110527</v>
      </c>
      <c r="J1281" s="70">
        <f t="shared" si="178"/>
        <v>497788.44975022669</v>
      </c>
      <c r="K1281" s="70">
        <f t="shared" si="179"/>
        <v>801770.52079925931</v>
      </c>
    </row>
    <row r="1282" spans="1:11">
      <c r="A1282" s="2">
        <v>1259</v>
      </c>
      <c r="B1282" s="70">
        <f t="shared" si="172"/>
        <v>34154.857582755969</v>
      </c>
      <c r="C1282" s="71">
        <v>797</v>
      </c>
      <c r="D1282" s="95">
        <f t="shared" si="173"/>
        <v>0</v>
      </c>
      <c r="E1282" s="131">
        <f t="shared" si="174"/>
        <v>1.800949821956159E-2</v>
      </c>
      <c r="F1282" s="129">
        <f t="shared" si="175"/>
        <v>12295.748729792149</v>
      </c>
      <c r="G1282" s="132">
        <f t="shared" si="171"/>
        <v>3.5545321319644176</v>
      </c>
      <c r="H1282" s="131">
        <f t="shared" si="176"/>
        <v>9.8737003665678262</v>
      </c>
      <c r="I1282" s="131">
        <f t="shared" si="177"/>
        <v>9.8737003665678262</v>
      </c>
      <c r="J1282" s="70">
        <f t="shared" si="178"/>
        <v>497884.87908997299</v>
      </c>
      <c r="K1282" s="70">
        <f t="shared" si="179"/>
        <v>801866.95013900555</v>
      </c>
    </row>
    <row r="1283" spans="1:11">
      <c r="A1283" s="2">
        <v>1260</v>
      </c>
      <c r="B1283" s="70">
        <f t="shared" si="172"/>
        <v>34181.986143187067</v>
      </c>
      <c r="C1283" s="71">
        <v>797</v>
      </c>
      <c r="D1283" s="95">
        <f t="shared" si="173"/>
        <v>0</v>
      </c>
      <c r="E1283" s="131">
        <f t="shared" si="174"/>
        <v>9.004749109780795E-3</v>
      </c>
      <c r="F1283" s="129">
        <f t="shared" si="175"/>
        <v>12305.515011547344</v>
      </c>
      <c r="G1283" s="132">
        <f t="shared" si="171"/>
        <v>3.5455273828546368</v>
      </c>
      <c r="H1283" s="131">
        <f t="shared" si="176"/>
        <v>9.848687174596213</v>
      </c>
      <c r="I1283" s="131">
        <f t="shared" si="177"/>
        <v>9.848687174596213</v>
      </c>
      <c r="J1283" s="70">
        <f t="shared" si="178"/>
        <v>497981.06414383888</v>
      </c>
      <c r="K1283" s="70">
        <f t="shared" si="179"/>
        <v>801963.13519287144</v>
      </c>
    </row>
    <row r="1284" spans="1:11">
      <c r="A1284" s="2">
        <v>1261</v>
      </c>
      <c r="B1284" s="70">
        <f t="shared" si="172"/>
        <v>34209.114703618172</v>
      </c>
      <c r="C1284" s="71">
        <v>798</v>
      </c>
      <c r="D1284" s="95">
        <f t="shared" si="173"/>
        <v>3.6861520998864923E-2</v>
      </c>
      <c r="E1284" s="131">
        <f t="shared" si="174"/>
        <v>18.435262873987352</v>
      </c>
      <c r="F1284" s="129">
        <f t="shared" si="175"/>
        <v>12315.281293302542</v>
      </c>
      <c r="G1284" s="132">
        <f t="shared" si="171"/>
        <v>21.971785507732207</v>
      </c>
      <c r="H1284" s="131">
        <f t="shared" si="176"/>
        <v>61.032737521478353</v>
      </c>
      <c r="I1284" s="131">
        <f t="shared" si="177"/>
        <v>61.032737521478353</v>
      </c>
      <c r="J1284" s="70">
        <f t="shared" si="178"/>
        <v>498577.1270547646</v>
      </c>
      <c r="K1284" s="70">
        <f t="shared" si="179"/>
        <v>802559.19810379716</v>
      </c>
    </row>
    <row r="1285" spans="1:11">
      <c r="A1285" s="2">
        <v>1262</v>
      </c>
      <c r="B1285" s="70">
        <f t="shared" si="172"/>
        <v>34236.24326404927</v>
      </c>
      <c r="C1285" s="71">
        <v>800</v>
      </c>
      <c r="D1285" s="95">
        <f t="shared" si="173"/>
        <v>7.3723041997729846E-2</v>
      </c>
      <c r="E1285" s="131">
        <f t="shared" si="174"/>
        <v>46.079152435858603</v>
      </c>
      <c r="F1285" s="129">
        <f t="shared" si="175"/>
        <v>12325.047575057737</v>
      </c>
      <c r="G1285" s="132">
        <f t="shared" si="171"/>
        <v>49.615675069603462</v>
      </c>
      <c r="H1285" s="131">
        <f t="shared" si="176"/>
        <v>137.82131963778738</v>
      </c>
      <c r="I1285" s="131">
        <f t="shared" si="177"/>
        <v>137.82131963778738</v>
      </c>
      <c r="J1285" s="70">
        <f t="shared" si="178"/>
        <v>499923.12889422022</v>
      </c>
      <c r="K1285" s="70">
        <f t="shared" si="179"/>
        <v>803905.19994325272</v>
      </c>
    </row>
    <row r="1286" spans="1:11">
      <c r="A1286" s="2">
        <v>1263</v>
      </c>
      <c r="B1286" s="70">
        <f t="shared" si="172"/>
        <v>34263.371824480368</v>
      </c>
      <c r="C1286" s="71">
        <v>800</v>
      </c>
      <c r="D1286" s="95">
        <f t="shared" si="173"/>
        <v>0</v>
      </c>
      <c r="E1286" s="131">
        <f t="shared" si="174"/>
        <v>23.039576217929302</v>
      </c>
      <c r="F1286" s="129">
        <f t="shared" si="175"/>
        <v>12334.813856812932</v>
      </c>
      <c r="G1286" s="132">
        <f t="shared" si="171"/>
        <v>26.576098851674157</v>
      </c>
      <c r="H1286" s="131">
        <f t="shared" si="176"/>
        <v>73.82249681020599</v>
      </c>
      <c r="I1286" s="131">
        <f t="shared" si="177"/>
        <v>73.82249681020599</v>
      </c>
      <c r="J1286" s="70">
        <f t="shared" si="178"/>
        <v>500644.10019794077</v>
      </c>
      <c r="K1286" s="70">
        <f t="shared" si="179"/>
        <v>804626.17124697333</v>
      </c>
    </row>
    <row r="1287" spans="1:11">
      <c r="A1287" s="2">
        <v>1264</v>
      </c>
      <c r="B1287" s="70">
        <f t="shared" si="172"/>
        <v>34290.500384911473</v>
      </c>
      <c r="C1287" s="71">
        <v>801</v>
      </c>
      <c r="D1287" s="95">
        <f t="shared" si="173"/>
        <v>3.6861520998864923E-2</v>
      </c>
      <c r="E1287" s="131">
        <f t="shared" si="174"/>
        <v>29.950548608397114</v>
      </c>
      <c r="F1287" s="129">
        <f t="shared" si="175"/>
        <v>12344.58013856813</v>
      </c>
      <c r="G1287" s="132">
        <f t="shared" si="171"/>
        <v>33.487071242141973</v>
      </c>
      <c r="H1287" s="131">
        <f t="shared" si="176"/>
        <v>93.019642339283251</v>
      </c>
      <c r="I1287" s="131">
        <f t="shared" si="177"/>
        <v>93.019642339283251</v>
      </c>
      <c r="J1287" s="70">
        <f t="shared" si="178"/>
        <v>501552.55623379379</v>
      </c>
      <c r="K1287" s="70">
        <f t="shared" si="179"/>
        <v>805534.62728282635</v>
      </c>
    </row>
    <row r="1288" spans="1:11">
      <c r="A1288" s="2">
        <v>1265</v>
      </c>
      <c r="B1288" s="70">
        <f t="shared" si="172"/>
        <v>34317.628945342571</v>
      </c>
      <c r="C1288" s="71">
        <v>802</v>
      </c>
      <c r="D1288" s="95">
        <f t="shared" si="173"/>
        <v>3.6861520998864923E-2</v>
      </c>
      <c r="E1288" s="131">
        <f t="shared" si="174"/>
        <v>33.406034803631016</v>
      </c>
      <c r="F1288" s="129">
        <f t="shared" si="175"/>
        <v>12354.346420323325</v>
      </c>
      <c r="G1288" s="132">
        <f t="shared" si="171"/>
        <v>36.942557437375875</v>
      </c>
      <c r="H1288" s="131">
        <f t="shared" si="176"/>
        <v>102.61821510382187</v>
      </c>
      <c r="I1288" s="131">
        <f t="shared" si="177"/>
        <v>102.61821510382187</v>
      </c>
      <c r="J1288" s="70">
        <f t="shared" si="178"/>
        <v>502554.75463571306</v>
      </c>
      <c r="K1288" s="70">
        <f t="shared" si="179"/>
        <v>806536.82568474556</v>
      </c>
    </row>
    <row r="1289" spans="1:11">
      <c r="A1289" s="2">
        <v>1266</v>
      </c>
      <c r="B1289" s="70">
        <f t="shared" si="172"/>
        <v>34344.757505773676</v>
      </c>
      <c r="C1289" s="71">
        <v>803</v>
      </c>
      <c r="D1289" s="95">
        <f t="shared" si="173"/>
        <v>3.6861520998864923E-2</v>
      </c>
      <c r="E1289" s="131">
        <f t="shared" si="174"/>
        <v>35.133777901247967</v>
      </c>
      <c r="F1289" s="129">
        <f t="shared" si="175"/>
        <v>12364.112702078524</v>
      </c>
      <c r="G1289" s="132">
        <f t="shared" si="171"/>
        <v>38.670300534992826</v>
      </c>
      <c r="H1289" s="131">
        <f t="shared" si="176"/>
        <v>107.41750148609118</v>
      </c>
      <c r="I1289" s="131">
        <f t="shared" si="177"/>
        <v>107.41750148609118</v>
      </c>
      <c r="J1289" s="70">
        <f t="shared" si="178"/>
        <v>503603.82422066544</v>
      </c>
      <c r="K1289" s="70">
        <f t="shared" si="179"/>
        <v>807585.895269698</v>
      </c>
    </row>
    <row r="1290" spans="1:11">
      <c r="A1290" s="2">
        <v>1267</v>
      </c>
      <c r="B1290" s="70">
        <f t="shared" si="172"/>
        <v>34371.886066204774</v>
      </c>
      <c r="C1290" s="71">
        <v>803</v>
      </c>
      <c r="D1290" s="95">
        <f t="shared" si="173"/>
        <v>0</v>
      </c>
      <c r="E1290" s="131">
        <f t="shared" si="174"/>
        <v>17.566888950623984</v>
      </c>
      <c r="F1290" s="129">
        <f t="shared" si="175"/>
        <v>12373.87898383372</v>
      </c>
      <c r="G1290" s="132">
        <f t="shared" si="171"/>
        <v>21.103411584368839</v>
      </c>
      <c r="H1290" s="131">
        <f t="shared" si="176"/>
        <v>58.620587734357883</v>
      </c>
      <c r="I1290" s="131">
        <f t="shared" si="177"/>
        <v>58.620587734357883</v>
      </c>
      <c r="J1290" s="70">
        <f t="shared" si="178"/>
        <v>504176.32939713437</v>
      </c>
      <c r="K1290" s="70">
        <f t="shared" si="179"/>
        <v>808158.40044616698</v>
      </c>
    </row>
    <row r="1291" spans="1:11">
      <c r="A1291" s="2">
        <v>1268</v>
      </c>
      <c r="B1291" s="70">
        <f t="shared" si="172"/>
        <v>34399.014626635872</v>
      </c>
      <c r="C1291" s="71">
        <v>803</v>
      </c>
      <c r="D1291" s="95">
        <f t="shared" si="173"/>
        <v>0</v>
      </c>
      <c r="E1291" s="131">
        <f t="shared" si="174"/>
        <v>8.7834444753119918</v>
      </c>
      <c r="F1291" s="129">
        <f t="shared" si="175"/>
        <v>12383.645265588913</v>
      </c>
      <c r="G1291" s="132">
        <f t="shared" si="171"/>
        <v>12.319967109056847</v>
      </c>
      <c r="H1291" s="131">
        <f t="shared" si="176"/>
        <v>34.222130858491241</v>
      </c>
      <c r="I1291" s="131">
        <f t="shared" si="177"/>
        <v>34.222130858491241</v>
      </c>
      <c r="J1291" s="70">
        <f t="shared" si="178"/>
        <v>504510.55236936157</v>
      </c>
      <c r="K1291" s="70">
        <f t="shared" si="179"/>
        <v>808492.62341839424</v>
      </c>
    </row>
    <row r="1292" spans="1:11">
      <c r="A1292" s="2">
        <v>1269</v>
      </c>
      <c r="B1292" s="70">
        <f t="shared" si="172"/>
        <v>34426.143187066977</v>
      </c>
      <c r="C1292" s="71">
        <v>803</v>
      </c>
      <c r="D1292" s="95">
        <f t="shared" si="173"/>
        <v>0</v>
      </c>
      <c r="E1292" s="131">
        <f t="shared" si="174"/>
        <v>4.3917222376559959</v>
      </c>
      <c r="F1292" s="129">
        <f t="shared" si="175"/>
        <v>12393.411547344112</v>
      </c>
      <c r="G1292" s="132">
        <f t="shared" si="171"/>
        <v>7.9282448714008513</v>
      </c>
      <c r="H1292" s="131">
        <f t="shared" si="176"/>
        <v>22.022902420557919</v>
      </c>
      <c r="I1292" s="131">
        <f t="shared" si="177"/>
        <v>22.022902420557919</v>
      </c>
      <c r="J1292" s="70">
        <f t="shared" si="178"/>
        <v>504725.63423946791</v>
      </c>
      <c r="K1292" s="70">
        <f t="shared" si="179"/>
        <v>808707.70528850064</v>
      </c>
    </row>
    <row r="1293" spans="1:11">
      <c r="A1293" s="2">
        <v>1270</v>
      </c>
      <c r="B1293" s="70">
        <f t="shared" si="172"/>
        <v>34453.271747498075</v>
      </c>
      <c r="C1293" s="71">
        <v>803</v>
      </c>
      <c r="D1293" s="95">
        <f t="shared" si="173"/>
        <v>0</v>
      </c>
      <c r="E1293" s="131">
        <f t="shared" si="174"/>
        <v>2.1958611188279979</v>
      </c>
      <c r="F1293" s="129">
        <f t="shared" si="175"/>
        <v>12403.177829099308</v>
      </c>
      <c r="G1293" s="132">
        <f t="shared" si="171"/>
        <v>5.7323837525728543</v>
      </c>
      <c r="H1293" s="131">
        <f t="shared" si="176"/>
        <v>15.92328820159126</v>
      </c>
      <c r="I1293" s="131">
        <f t="shared" si="177"/>
        <v>15.92328820159126</v>
      </c>
      <c r="J1293" s="70">
        <f t="shared" si="178"/>
        <v>504881.14555851382</v>
      </c>
      <c r="K1293" s="70">
        <f t="shared" si="179"/>
        <v>808863.21660754655</v>
      </c>
    </row>
    <row r="1294" spans="1:11">
      <c r="A1294" s="2">
        <v>1271</v>
      </c>
      <c r="B1294" s="70">
        <f t="shared" si="172"/>
        <v>34480.40030792918</v>
      </c>
      <c r="C1294" s="71">
        <v>803</v>
      </c>
      <c r="D1294" s="95">
        <f t="shared" si="173"/>
        <v>0</v>
      </c>
      <c r="E1294" s="131">
        <f t="shared" si="174"/>
        <v>1.097930559413999</v>
      </c>
      <c r="F1294" s="129">
        <f t="shared" si="175"/>
        <v>12412.944110854505</v>
      </c>
      <c r="G1294" s="132">
        <f t="shared" si="171"/>
        <v>4.6344531931588548</v>
      </c>
      <c r="H1294" s="131">
        <f t="shared" si="176"/>
        <v>12.87348109210793</v>
      </c>
      <c r="I1294" s="131">
        <f t="shared" si="177"/>
        <v>12.87348109210793</v>
      </c>
      <c r="J1294" s="70">
        <f t="shared" si="178"/>
        <v>505006.87160202954</v>
      </c>
      <c r="K1294" s="70">
        <f t="shared" si="179"/>
        <v>808988.94265106227</v>
      </c>
    </row>
    <row r="1295" spans="1:11">
      <c r="A1295" s="2">
        <v>1272</v>
      </c>
      <c r="B1295" s="70">
        <f t="shared" si="172"/>
        <v>34507.528868360278</v>
      </c>
      <c r="C1295" s="71">
        <v>803</v>
      </c>
      <c r="D1295" s="95">
        <f t="shared" si="173"/>
        <v>0</v>
      </c>
      <c r="E1295" s="131">
        <f t="shared" si="174"/>
        <v>0.54896527970699949</v>
      </c>
      <c r="F1295" s="129">
        <f t="shared" si="175"/>
        <v>12422.710392609701</v>
      </c>
      <c r="G1295" s="132">
        <f t="shared" si="171"/>
        <v>4.0854879134518551</v>
      </c>
      <c r="H1295" s="131">
        <f t="shared" si="176"/>
        <v>11.348577537366264</v>
      </c>
      <c r="I1295" s="131">
        <f t="shared" si="177"/>
        <v>11.348577537366264</v>
      </c>
      <c r="J1295" s="70">
        <f t="shared" si="178"/>
        <v>505117.70500778017</v>
      </c>
      <c r="K1295" s="70">
        <f t="shared" si="179"/>
        <v>809099.77605681284</v>
      </c>
    </row>
    <row r="1296" spans="1:11">
      <c r="A1296" s="2">
        <v>1273</v>
      </c>
      <c r="B1296" s="70">
        <f t="shared" si="172"/>
        <v>34534.657428791383</v>
      </c>
      <c r="C1296" s="71">
        <v>803</v>
      </c>
      <c r="D1296" s="95">
        <f t="shared" si="173"/>
        <v>0</v>
      </c>
      <c r="E1296" s="131">
        <f t="shared" si="174"/>
        <v>0.27448263985349974</v>
      </c>
      <c r="F1296" s="129">
        <f t="shared" si="175"/>
        <v>12432.476674364898</v>
      </c>
      <c r="G1296" s="132">
        <f t="shared" si="171"/>
        <v>3.8110052735983557</v>
      </c>
      <c r="H1296" s="131">
        <f t="shared" si="176"/>
        <v>10.586125759995433</v>
      </c>
      <c r="I1296" s="131">
        <f t="shared" si="177"/>
        <v>10.586125759995433</v>
      </c>
      <c r="J1296" s="70">
        <f t="shared" si="178"/>
        <v>505221.09209464822</v>
      </c>
      <c r="K1296" s="70">
        <f t="shared" si="179"/>
        <v>809203.1631436809</v>
      </c>
    </row>
    <row r="1297" spans="1:11">
      <c r="A1297" s="2">
        <v>1274</v>
      </c>
      <c r="B1297" s="70">
        <f t="shared" si="172"/>
        <v>34561.785989222481</v>
      </c>
      <c r="C1297" s="71">
        <v>802</v>
      </c>
      <c r="D1297" s="95">
        <f t="shared" si="173"/>
        <v>-3.6861520998864923E-2</v>
      </c>
      <c r="E1297" s="131">
        <f t="shared" si="174"/>
        <v>-18.293519179505711</v>
      </c>
      <c r="F1297" s="129">
        <f t="shared" si="175"/>
        <v>12442.242956120093</v>
      </c>
      <c r="G1297" s="132">
        <f t="shared" si="171"/>
        <v>-14.756996545760856</v>
      </c>
      <c r="H1297" s="131">
        <f t="shared" si="176"/>
        <v>-40.991657071557931</v>
      </c>
      <c r="I1297" s="131">
        <f t="shared" si="177"/>
        <v>0</v>
      </c>
      <c r="J1297" s="70">
        <f t="shared" si="178"/>
        <v>504820.75602207502</v>
      </c>
      <c r="K1297" s="70">
        <f t="shared" si="179"/>
        <v>809203.1631436809</v>
      </c>
    </row>
    <row r="1298" spans="1:11">
      <c r="A1298" s="2">
        <v>1275</v>
      </c>
      <c r="B1298" s="70">
        <f t="shared" si="172"/>
        <v>34588.914549653578</v>
      </c>
      <c r="C1298" s="71">
        <v>801</v>
      </c>
      <c r="D1298" s="95">
        <f t="shared" si="173"/>
        <v>-3.6861520998864923E-2</v>
      </c>
      <c r="E1298" s="131">
        <f t="shared" si="174"/>
        <v>-27.57752008918532</v>
      </c>
      <c r="F1298" s="129">
        <f t="shared" si="175"/>
        <v>12452.009237875289</v>
      </c>
      <c r="G1298" s="132">
        <f t="shared" si="171"/>
        <v>-24.040997455440465</v>
      </c>
      <c r="H1298" s="131">
        <f t="shared" si="176"/>
        <v>-66.780548487334627</v>
      </c>
      <c r="I1298" s="131">
        <f t="shared" si="177"/>
        <v>0</v>
      </c>
      <c r="J1298" s="70">
        <f t="shared" si="178"/>
        <v>504168.55836978118</v>
      </c>
      <c r="K1298" s="70">
        <f t="shared" si="179"/>
        <v>809203.1631436809</v>
      </c>
    </row>
    <row r="1299" spans="1:11">
      <c r="A1299" s="2">
        <v>1276</v>
      </c>
      <c r="B1299" s="70">
        <f t="shared" si="172"/>
        <v>34616.043110084684</v>
      </c>
      <c r="C1299" s="71">
        <v>801</v>
      </c>
      <c r="D1299" s="95">
        <f t="shared" si="173"/>
        <v>0</v>
      </c>
      <c r="E1299" s="131">
        <f t="shared" si="174"/>
        <v>-13.78876004459266</v>
      </c>
      <c r="F1299" s="129">
        <f t="shared" si="175"/>
        <v>12461.775519630486</v>
      </c>
      <c r="G1299" s="132">
        <f t="shared" si="171"/>
        <v>-10.252237410847805</v>
      </c>
      <c r="H1299" s="131">
        <f t="shared" si="176"/>
        <v>-28.478437252355011</v>
      </c>
      <c r="I1299" s="131">
        <f t="shared" si="177"/>
        <v>0</v>
      </c>
      <c r="J1299" s="70">
        <f t="shared" si="178"/>
        <v>503890.42992762703</v>
      </c>
      <c r="K1299" s="70">
        <f t="shared" si="179"/>
        <v>809203.1631436809</v>
      </c>
    </row>
    <row r="1300" spans="1:11">
      <c r="A1300" s="2">
        <v>1277</v>
      </c>
      <c r="B1300" s="70">
        <f t="shared" si="172"/>
        <v>34643.171670515781</v>
      </c>
      <c r="C1300" s="71">
        <v>802</v>
      </c>
      <c r="D1300" s="95">
        <f t="shared" si="173"/>
        <v>3.6861520998864923E-2</v>
      </c>
      <c r="E1300" s="131">
        <f t="shared" si="174"/>
        <v>11.536380477136133</v>
      </c>
      <c r="F1300" s="129">
        <f t="shared" si="175"/>
        <v>12471.541801385682</v>
      </c>
      <c r="G1300" s="132">
        <f t="shared" si="171"/>
        <v>15.072903110880988</v>
      </c>
      <c r="H1300" s="131">
        <f t="shared" si="176"/>
        <v>41.869175308002745</v>
      </c>
      <c r="I1300" s="131">
        <f t="shared" si="177"/>
        <v>41.869175308002745</v>
      </c>
      <c r="J1300" s="70">
        <f t="shared" si="178"/>
        <v>504299.33609054267</v>
      </c>
      <c r="K1300" s="70">
        <f t="shared" si="179"/>
        <v>809612.06930659653</v>
      </c>
    </row>
    <row r="1301" spans="1:11">
      <c r="A1301" s="2">
        <v>1278</v>
      </c>
      <c r="B1301" s="70">
        <f t="shared" si="172"/>
        <v>34670.300230946887</v>
      </c>
      <c r="C1301" s="71">
        <v>800</v>
      </c>
      <c r="D1301" s="95">
        <f t="shared" si="173"/>
        <v>-7.3723041997729846E-2</v>
      </c>
      <c r="E1301" s="131">
        <f t="shared" si="174"/>
        <v>-31.093330760296858</v>
      </c>
      <c r="F1301" s="129">
        <f t="shared" si="175"/>
        <v>12481.308083140879</v>
      </c>
      <c r="G1301" s="132">
        <f t="shared" si="171"/>
        <v>-27.556808126552003</v>
      </c>
      <c r="H1301" s="131">
        <f t="shared" si="176"/>
        <v>-76.546689240422225</v>
      </c>
      <c r="I1301" s="131">
        <f t="shared" si="177"/>
        <v>0</v>
      </c>
      <c r="J1301" s="70">
        <f t="shared" si="178"/>
        <v>503551.75955599325</v>
      </c>
      <c r="K1301" s="70">
        <f t="shared" si="179"/>
        <v>809612.06930659653</v>
      </c>
    </row>
    <row r="1302" spans="1:11">
      <c r="A1302" s="2">
        <v>1279</v>
      </c>
      <c r="B1302" s="70">
        <f t="shared" si="172"/>
        <v>34697.428791377984</v>
      </c>
      <c r="C1302" s="71">
        <v>800</v>
      </c>
      <c r="D1302" s="95">
        <f t="shared" si="173"/>
        <v>0</v>
      </c>
      <c r="E1302" s="131">
        <f t="shared" si="174"/>
        <v>-15.546665380148429</v>
      </c>
      <c r="F1302" s="129">
        <f t="shared" si="175"/>
        <v>12491.074364896074</v>
      </c>
      <c r="G1302" s="132">
        <f t="shared" si="171"/>
        <v>-12.010142746403574</v>
      </c>
      <c r="H1302" s="131">
        <f t="shared" si="176"/>
        <v>-33.361507628898813</v>
      </c>
      <c r="I1302" s="131">
        <f t="shared" si="177"/>
        <v>0</v>
      </c>
      <c r="J1302" s="70">
        <f t="shared" si="178"/>
        <v>503225.94167271128</v>
      </c>
      <c r="K1302" s="70">
        <f t="shared" si="179"/>
        <v>809612.06930659653</v>
      </c>
    </row>
    <row r="1303" spans="1:11">
      <c r="A1303" s="2">
        <v>1280</v>
      </c>
      <c r="B1303" s="70">
        <f t="shared" si="172"/>
        <v>34724.557351809082</v>
      </c>
      <c r="C1303" s="71">
        <v>800</v>
      </c>
      <c r="D1303" s="95">
        <f t="shared" si="173"/>
        <v>0</v>
      </c>
      <c r="E1303" s="131">
        <f t="shared" si="174"/>
        <v>-7.7733326900742146</v>
      </c>
      <c r="F1303" s="129">
        <f t="shared" si="175"/>
        <v>12500.84064665127</v>
      </c>
      <c r="G1303" s="132">
        <f t="shared" ref="G1303:G1366" si="180">E1303+$I$14</f>
        <v>-4.2368100563293591</v>
      </c>
      <c r="H1303" s="131">
        <f t="shared" si="176"/>
        <v>-11.768916823137108</v>
      </c>
      <c r="I1303" s="131">
        <f t="shared" si="177"/>
        <v>0</v>
      </c>
      <c r="J1303" s="70">
        <f t="shared" si="178"/>
        <v>503111.00311506307</v>
      </c>
      <c r="K1303" s="70">
        <f t="shared" si="179"/>
        <v>809612.06930659653</v>
      </c>
    </row>
    <row r="1304" spans="1:11">
      <c r="A1304" s="2">
        <v>1281</v>
      </c>
      <c r="B1304" s="70">
        <f t="shared" ref="B1304:B1367" si="181">A1304*$D$3</f>
        <v>34751.685912240187</v>
      </c>
      <c r="C1304" s="71">
        <v>800</v>
      </c>
      <c r="D1304" s="95">
        <f t="shared" ref="D1304:D1367" si="182">(C1304-C1303)/$D$3</f>
        <v>0</v>
      </c>
      <c r="E1304" s="131">
        <f t="shared" ref="E1304:E1367" si="183">($M$3*$M$2*D1304+E1303)/2</f>
        <v>-3.8866663450371073</v>
      </c>
      <c r="F1304" s="129">
        <f t="shared" ref="F1304:F1367" si="184">B1304/$D$13</f>
        <v>12510.606928406469</v>
      </c>
      <c r="G1304" s="132">
        <f t="shared" si="180"/>
        <v>-0.35014371129225141</v>
      </c>
      <c r="H1304" s="131">
        <f t="shared" ref="H1304:H1367" si="185">G1304*$D$13</f>
        <v>-0.97262142025625387</v>
      </c>
      <c r="I1304" s="131">
        <f t="shared" ref="I1304:I1367" si="186">IF(H1304&gt;0,H1304,0)</f>
        <v>0</v>
      </c>
      <c r="J1304" s="70">
        <f t="shared" ref="J1304:J1367" si="187">H1304*$D$14+J1303</f>
        <v>503101.50422023173</v>
      </c>
      <c r="K1304" s="70">
        <f t="shared" ref="K1304:K1367" si="188">I1304*$D$14+K1303</f>
        <v>809612.06930659653</v>
      </c>
    </row>
    <row r="1305" spans="1:11">
      <c r="A1305" s="2">
        <v>1282</v>
      </c>
      <c r="B1305" s="70">
        <f t="shared" si="181"/>
        <v>34778.814472671285</v>
      </c>
      <c r="C1305" s="71">
        <v>800</v>
      </c>
      <c r="D1305" s="95">
        <f t="shared" si="182"/>
        <v>0</v>
      </c>
      <c r="E1305" s="131">
        <f t="shared" si="183"/>
        <v>-1.9433331725185536</v>
      </c>
      <c r="F1305" s="129">
        <f t="shared" si="184"/>
        <v>12520.373210161662</v>
      </c>
      <c r="G1305" s="132">
        <f t="shared" si="180"/>
        <v>1.5931894612263022</v>
      </c>
      <c r="H1305" s="131">
        <f t="shared" si="185"/>
        <v>4.4255262811841725</v>
      </c>
      <c r="I1305" s="131">
        <f t="shared" si="186"/>
        <v>4.4255262811841725</v>
      </c>
      <c r="J1305" s="70">
        <f t="shared" si="187"/>
        <v>503144.7251568088</v>
      </c>
      <c r="K1305" s="70">
        <f t="shared" si="188"/>
        <v>809655.2902431736</v>
      </c>
    </row>
    <row r="1306" spans="1:11">
      <c r="A1306" s="2">
        <v>1283</v>
      </c>
      <c r="B1306" s="70">
        <f t="shared" si="181"/>
        <v>34805.94303310239</v>
      </c>
      <c r="C1306" s="71">
        <v>799</v>
      </c>
      <c r="D1306" s="95">
        <f t="shared" si="182"/>
        <v>-3.6861520998864923E-2</v>
      </c>
      <c r="E1306" s="131">
        <f t="shared" si="183"/>
        <v>-19.402427085691741</v>
      </c>
      <c r="F1306" s="129">
        <f t="shared" si="184"/>
        <v>12530.139491916862</v>
      </c>
      <c r="G1306" s="132">
        <f t="shared" si="180"/>
        <v>-15.865904451946886</v>
      </c>
      <c r="H1306" s="131">
        <f t="shared" si="185"/>
        <v>-44.07195681096357</v>
      </c>
      <c r="I1306" s="131">
        <f t="shared" si="186"/>
        <v>0</v>
      </c>
      <c r="J1306" s="70">
        <f t="shared" si="187"/>
        <v>502714.3060090901</v>
      </c>
      <c r="K1306" s="70">
        <f t="shared" si="188"/>
        <v>809655.2902431736</v>
      </c>
    </row>
    <row r="1307" spans="1:11">
      <c r="A1307" s="2">
        <v>1284</v>
      </c>
      <c r="B1307" s="70">
        <f t="shared" si="181"/>
        <v>34833.071593533488</v>
      </c>
      <c r="C1307" s="71">
        <v>800</v>
      </c>
      <c r="D1307" s="95">
        <f t="shared" si="182"/>
        <v>3.6861520998864923E-2</v>
      </c>
      <c r="E1307" s="131">
        <f t="shared" si="183"/>
        <v>8.7295469565865922</v>
      </c>
      <c r="F1307" s="129">
        <f t="shared" si="184"/>
        <v>12539.905773672057</v>
      </c>
      <c r="G1307" s="132">
        <f t="shared" si="180"/>
        <v>12.266069590331448</v>
      </c>
      <c r="H1307" s="131">
        <f t="shared" si="185"/>
        <v>34.072415528698464</v>
      </c>
      <c r="I1307" s="131">
        <f t="shared" si="186"/>
        <v>34.072415528698464</v>
      </c>
      <c r="J1307" s="70">
        <f t="shared" si="187"/>
        <v>503047.06681922352</v>
      </c>
      <c r="K1307" s="70">
        <f t="shared" si="188"/>
        <v>809988.05105330702</v>
      </c>
    </row>
    <row r="1308" spans="1:11">
      <c r="A1308" s="2">
        <v>1285</v>
      </c>
      <c r="B1308" s="70">
        <f t="shared" si="181"/>
        <v>34860.200153964586</v>
      </c>
      <c r="C1308" s="71">
        <v>800</v>
      </c>
      <c r="D1308" s="95">
        <f t="shared" si="182"/>
        <v>0</v>
      </c>
      <c r="E1308" s="131">
        <f t="shared" si="183"/>
        <v>4.3647734782932961</v>
      </c>
      <c r="F1308" s="129">
        <f t="shared" si="184"/>
        <v>12549.672055427251</v>
      </c>
      <c r="G1308" s="132">
        <f t="shared" si="180"/>
        <v>7.9012961120381515</v>
      </c>
      <c r="H1308" s="131">
        <f t="shared" si="185"/>
        <v>21.948044755661531</v>
      </c>
      <c r="I1308" s="131">
        <f t="shared" si="186"/>
        <v>21.948044755661531</v>
      </c>
      <c r="J1308" s="70">
        <f t="shared" si="187"/>
        <v>503261.41760828299</v>
      </c>
      <c r="K1308" s="70">
        <f t="shared" si="188"/>
        <v>810202.40184236644</v>
      </c>
    </row>
    <row r="1309" spans="1:11">
      <c r="A1309" s="2">
        <v>1286</v>
      </c>
      <c r="B1309" s="70">
        <f t="shared" si="181"/>
        <v>34887.328714395691</v>
      </c>
      <c r="C1309" s="71">
        <v>801</v>
      </c>
      <c r="D1309" s="95">
        <f t="shared" si="182"/>
        <v>3.6861520998864923E-2</v>
      </c>
      <c r="E1309" s="131">
        <f t="shared" si="183"/>
        <v>20.61314723857911</v>
      </c>
      <c r="F1309" s="129">
        <f t="shared" si="184"/>
        <v>12559.43833718245</v>
      </c>
      <c r="G1309" s="132">
        <f t="shared" si="180"/>
        <v>24.149669872323965</v>
      </c>
      <c r="H1309" s="131">
        <f t="shared" si="185"/>
        <v>67.082416312011006</v>
      </c>
      <c r="I1309" s="131">
        <f t="shared" si="186"/>
        <v>67.082416312011006</v>
      </c>
      <c r="J1309" s="70">
        <f t="shared" si="187"/>
        <v>503916.56338680547</v>
      </c>
      <c r="K1309" s="70">
        <f t="shared" si="188"/>
        <v>810857.54762088892</v>
      </c>
    </row>
    <row r="1310" spans="1:11">
      <c r="A1310" s="2">
        <v>1287</v>
      </c>
      <c r="B1310" s="70">
        <f t="shared" si="181"/>
        <v>34914.457274826789</v>
      </c>
      <c r="C1310" s="71">
        <v>801</v>
      </c>
      <c r="D1310" s="95">
        <f t="shared" si="182"/>
        <v>0</v>
      </c>
      <c r="E1310" s="131">
        <f t="shared" si="183"/>
        <v>10.306573619289555</v>
      </c>
      <c r="F1310" s="129">
        <f t="shared" si="184"/>
        <v>12569.204618937645</v>
      </c>
      <c r="G1310" s="132">
        <f t="shared" si="180"/>
        <v>13.84309625303441</v>
      </c>
      <c r="H1310" s="131">
        <f t="shared" si="185"/>
        <v>38.453045147317802</v>
      </c>
      <c r="I1310" s="131">
        <f t="shared" si="186"/>
        <v>38.453045147317802</v>
      </c>
      <c r="J1310" s="70">
        <f t="shared" si="187"/>
        <v>504292.10666005948</v>
      </c>
      <c r="K1310" s="70">
        <f t="shared" si="188"/>
        <v>811233.09089414286</v>
      </c>
    </row>
    <row r="1311" spans="1:11">
      <c r="A1311" s="2">
        <v>1288</v>
      </c>
      <c r="B1311" s="70">
        <f t="shared" si="181"/>
        <v>34941.585835257894</v>
      </c>
      <c r="C1311" s="71">
        <v>801</v>
      </c>
      <c r="D1311" s="95">
        <f t="shared" si="182"/>
        <v>0</v>
      </c>
      <c r="E1311" s="131">
        <f t="shared" si="183"/>
        <v>5.1532868096447775</v>
      </c>
      <c r="F1311" s="129">
        <f t="shared" si="184"/>
        <v>12578.970900692842</v>
      </c>
      <c r="G1311" s="132">
        <f t="shared" si="180"/>
        <v>8.6898094433896329</v>
      </c>
      <c r="H1311" s="131">
        <f t="shared" si="185"/>
        <v>24.1383595649712</v>
      </c>
      <c r="I1311" s="131">
        <f t="shared" si="186"/>
        <v>24.1383595649712</v>
      </c>
      <c r="J1311" s="70">
        <f t="shared" si="187"/>
        <v>504527.84868067922</v>
      </c>
      <c r="K1311" s="70">
        <f t="shared" si="188"/>
        <v>811468.83291476266</v>
      </c>
    </row>
    <row r="1312" spans="1:11">
      <c r="A1312" s="2">
        <v>1289</v>
      </c>
      <c r="B1312" s="70">
        <f t="shared" si="181"/>
        <v>34968.714395688992</v>
      </c>
      <c r="C1312" s="71">
        <v>802</v>
      </c>
      <c r="D1312" s="95">
        <f t="shared" si="182"/>
        <v>3.6861520998864923E-2</v>
      </c>
      <c r="E1312" s="131">
        <f t="shared" si="183"/>
        <v>21.007403904254851</v>
      </c>
      <c r="F1312" s="129">
        <f t="shared" si="184"/>
        <v>12588.737182448038</v>
      </c>
      <c r="G1312" s="132">
        <f t="shared" si="180"/>
        <v>24.543926537999706</v>
      </c>
      <c r="H1312" s="131">
        <f t="shared" si="185"/>
        <v>68.177573716665847</v>
      </c>
      <c r="I1312" s="131">
        <f t="shared" si="186"/>
        <v>68.177573716665847</v>
      </c>
      <c r="J1312" s="70">
        <f t="shared" si="187"/>
        <v>505193.69007498183</v>
      </c>
      <c r="K1312" s="70">
        <f t="shared" si="188"/>
        <v>812134.67430906533</v>
      </c>
    </row>
    <row r="1313" spans="1:11">
      <c r="A1313" s="2">
        <v>1290</v>
      </c>
      <c r="B1313" s="70">
        <f t="shared" si="181"/>
        <v>34995.84295612009</v>
      </c>
      <c r="C1313" s="71">
        <v>802</v>
      </c>
      <c r="D1313" s="95">
        <f t="shared" si="182"/>
        <v>0</v>
      </c>
      <c r="E1313" s="131">
        <f t="shared" si="183"/>
        <v>10.503701952127425</v>
      </c>
      <c r="F1313" s="129">
        <f t="shared" si="184"/>
        <v>12598.503464203233</v>
      </c>
      <c r="G1313" s="132">
        <f t="shared" si="180"/>
        <v>14.040224585872281</v>
      </c>
      <c r="H1313" s="131">
        <f t="shared" si="185"/>
        <v>39.000623849645223</v>
      </c>
      <c r="I1313" s="131">
        <f t="shared" si="186"/>
        <v>39.000623849645223</v>
      </c>
      <c r="J1313" s="70">
        <f t="shared" si="187"/>
        <v>505574.58115612587</v>
      </c>
      <c r="K1313" s="70">
        <f t="shared" si="188"/>
        <v>812515.56539020943</v>
      </c>
    </row>
    <row r="1314" spans="1:11">
      <c r="A1314" s="2">
        <v>1291</v>
      </c>
      <c r="B1314" s="70">
        <f t="shared" si="181"/>
        <v>35022.971516551195</v>
      </c>
      <c r="C1314" s="71">
        <v>802</v>
      </c>
      <c r="D1314" s="95">
        <f t="shared" si="182"/>
        <v>0</v>
      </c>
      <c r="E1314" s="131">
        <f t="shared" si="183"/>
        <v>5.2518509760637127</v>
      </c>
      <c r="F1314" s="129">
        <f t="shared" si="184"/>
        <v>12608.269745958431</v>
      </c>
      <c r="G1314" s="132">
        <f t="shared" si="180"/>
        <v>8.7883736098085681</v>
      </c>
      <c r="H1314" s="131">
        <f t="shared" si="185"/>
        <v>24.41214891613491</v>
      </c>
      <c r="I1314" s="131">
        <f t="shared" si="186"/>
        <v>24.41214891613491</v>
      </c>
      <c r="J1314" s="70">
        <f t="shared" si="187"/>
        <v>505812.99708069063</v>
      </c>
      <c r="K1314" s="70">
        <f t="shared" si="188"/>
        <v>812753.98131477425</v>
      </c>
    </row>
    <row r="1315" spans="1:11">
      <c r="A1315" s="2">
        <v>1292</v>
      </c>
      <c r="B1315" s="70">
        <f t="shared" si="181"/>
        <v>35050.100076982293</v>
      </c>
      <c r="C1315" s="71">
        <v>802</v>
      </c>
      <c r="D1315" s="95">
        <f t="shared" si="182"/>
        <v>0</v>
      </c>
      <c r="E1315" s="131">
        <f t="shared" si="183"/>
        <v>2.6259254880318563</v>
      </c>
      <c r="F1315" s="129">
        <f t="shared" si="184"/>
        <v>12618.036027713626</v>
      </c>
      <c r="G1315" s="132">
        <f t="shared" si="180"/>
        <v>6.1624481217767126</v>
      </c>
      <c r="H1315" s="131">
        <f t="shared" si="185"/>
        <v>17.117911449379758</v>
      </c>
      <c r="I1315" s="131">
        <f t="shared" si="186"/>
        <v>17.117911449379758</v>
      </c>
      <c r="J1315" s="70">
        <f t="shared" si="187"/>
        <v>505980.17542696575</v>
      </c>
      <c r="K1315" s="70">
        <f t="shared" si="188"/>
        <v>812921.15966104937</v>
      </c>
    </row>
    <row r="1316" spans="1:11">
      <c r="A1316" s="2">
        <v>1293</v>
      </c>
      <c r="B1316" s="70">
        <f t="shared" si="181"/>
        <v>35077.228637413398</v>
      </c>
      <c r="C1316" s="71">
        <v>802</v>
      </c>
      <c r="D1316" s="95">
        <f t="shared" si="182"/>
        <v>0</v>
      </c>
      <c r="E1316" s="131">
        <f t="shared" si="183"/>
        <v>1.3129627440159282</v>
      </c>
      <c r="F1316" s="129">
        <f t="shared" si="184"/>
        <v>12627.802309468823</v>
      </c>
      <c r="G1316" s="132">
        <f t="shared" si="180"/>
        <v>4.849485377760784</v>
      </c>
      <c r="H1316" s="131">
        <f t="shared" si="185"/>
        <v>13.470792716002178</v>
      </c>
      <c r="I1316" s="131">
        <f t="shared" si="186"/>
        <v>13.470792716002178</v>
      </c>
      <c r="J1316" s="70">
        <f t="shared" si="187"/>
        <v>506111.73498409608</v>
      </c>
      <c r="K1316" s="70">
        <f t="shared" si="188"/>
        <v>813052.7192181797</v>
      </c>
    </row>
    <row r="1317" spans="1:11">
      <c r="A1317" s="2">
        <v>1294</v>
      </c>
      <c r="B1317" s="70">
        <f t="shared" si="181"/>
        <v>35104.357197844496</v>
      </c>
      <c r="C1317" s="71">
        <v>802</v>
      </c>
      <c r="D1317" s="95">
        <f t="shared" si="182"/>
        <v>0</v>
      </c>
      <c r="E1317" s="131">
        <f t="shared" si="183"/>
        <v>0.65648137200796408</v>
      </c>
      <c r="F1317" s="129">
        <f t="shared" si="184"/>
        <v>12637.568591224019</v>
      </c>
      <c r="G1317" s="132">
        <f t="shared" si="180"/>
        <v>4.1930040057528197</v>
      </c>
      <c r="H1317" s="131">
        <f t="shared" si="185"/>
        <v>11.647233349313387</v>
      </c>
      <c r="I1317" s="131">
        <f t="shared" si="186"/>
        <v>11.647233349313387</v>
      </c>
      <c r="J1317" s="70">
        <f t="shared" si="187"/>
        <v>506225.48514665401</v>
      </c>
      <c r="K1317" s="70">
        <f t="shared" si="188"/>
        <v>813166.46938073763</v>
      </c>
    </row>
    <row r="1318" spans="1:11">
      <c r="A1318" s="2">
        <v>1295</v>
      </c>
      <c r="B1318" s="70">
        <f t="shared" si="181"/>
        <v>35131.485758275601</v>
      </c>
      <c r="C1318" s="71">
        <v>802</v>
      </c>
      <c r="D1318" s="95">
        <f t="shared" si="182"/>
        <v>0</v>
      </c>
      <c r="E1318" s="131">
        <f t="shared" si="183"/>
        <v>0.32824068600398204</v>
      </c>
      <c r="F1318" s="129">
        <f t="shared" si="184"/>
        <v>12647.334872979216</v>
      </c>
      <c r="G1318" s="132">
        <f t="shared" si="180"/>
        <v>3.864763319748838</v>
      </c>
      <c r="H1318" s="131">
        <f t="shared" si="185"/>
        <v>10.735453665968993</v>
      </c>
      <c r="I1318" s="131">
        <f t="shared" si="186"/>
        <v>10.735453665968993</v>
      </c>
      <c r="J1318" s="70">
        <f t="shared" si="187"/>
        <v>506330.33061192575</v>
      </c>
      <c r="K1318" s="70">
        <f t="shared" si="188"/>
        <v>813271.31484600937</v>
      </c>
    </row>
    <row r="1319" spans="1:11">
      <c r="A1319" s="2">
        <v>1296</v>
      </c>
      <c r="B1319" s="70">
        <f t="shared" si="181"/>
        <v>35158.614318706699</v>
      </c>
      <c r="C1319" s="71">
        <v>802</v>
      </c>
      <c r="D1319" s="95">
        <f t="shared" si="182"/>
        <v>0</v>
      </c>
      <c r="E1319" s="131">
        <f t="shared" si="183"/>
        <v>0.16412034300199102</v>
      </c>
      <c r="F1319" s="129">
        <f t="shared" si="184"/>
        <v>12657.101154734411</v>
      </c>
      <c r="G1319" s="132">
        <f t="shared" si="180"/>
        <v>3.7006429767468467</v>
      </c>
      <c r="H1319" s="131">
        <f t="shared" si="185"/>
        <v>10.279563824296796</v>
      </c>
      <c r="I1319" s="131">
        <f t="shared" si="186"/>
        <v>10.279563824296796</v>
      </c>
      <c r="J1319" s="70">
        <f t="shared" si="187"/>
        <v>506430.72372855438</v>
      </c>
      <c r="K1319" s="70">
        <f t="shared" si="188"/>
        <v>813371.707962638</v>
      </c>
    </row>
    <row r="1320" spans="1:11">
      <c r="A1320" s="2">
        <v>1297</v>
      </c>
      <c r="B1320" s="70">
        <f t="shared" si="181"/>
        <v>35185.742879137797</v>
      </c>
      <c r="C1320" s="71">
        <v>802</v>
      </c>
      <c r="D1320" s="95">
        <f t="shared" si="182"/>
        <v>0</v>
      </c>
      <c r="E1320" s="131">
        <f t="shared" si="183"/>
        <v>8.206017150099551E-2</v>
      </c>
      <c r="F1320" s="129">
        <f t="shared" si="184"/>
        <v>12666.867436489607</v>
      </c>
      <c r="G1320" s="132">
        <f t="shared" si="180"/>
        <v>3.6185828052458513</v>
      </c>
      <c r="H1320" s="131">
        <f t="shared" si="185"/>
        <v>10.051618903460698</v>
      </c>
      <c r="I1320" s="131">
        <f t="shared" si="186"/>
        <v>10.051618903460698</v>
      </c>
      <c r="J1320" s="70">
        <f t="shared" si="187"/>
        <v>506528.89067086141</v>
      </c>
      <c r="K1320" s="70">
        <f t="shared" si="188"/>
        <v>813469.87490494503</v>
      </c>
    </row>
    <row r="1321" spans="1:11">
      <c r="A1321" s="2">
        <v>1298</v>
      </c>
      <c r="B1321" s="70">
        <f t="shared" si="181"/>
        <v>35212.871439568902</v>
      </c>
      <c r="C1321" s="71">
        <v>800</v>
      </c>
      <c r="D1321" s="95">
        <f t="shared" si="182"/>
        <v>-7.3723041997729846E-2</v>
      </c>
      <c r="E1321" s="131">
        <f t="shared" si="183"/>
        <v>-36.820490913114426</v>
      </c>
      <c r="F1321" s="129">
        <f t="shared" si="184"/>
        <v>12676.633718244806</v>
      </c>
      <c r="G1321" s="132">
        <f t="shared" si="180"/>
        <v>-33.283968279369567</v>
      </c>
      <c r="H1321" s="131">
        <f t="shared" si="185"/>
        <v>-92.455467442693234</v>
      </c>
      <c r="I1321" s="131">
        <f t="shared" si="186"/>
        <v>0</v>
      </c>
      <c r="J1321" s="70">
        <f t="shared" si="187"/>
        <v>505625.94452600769</v>
      </c>
      <c r="K1321" s="70">
        <f t="shared" si="188"/>
        <v>813469.87490494503</v>
      </c>
    </row>
    <row r="1322" spans="1:11">
      <c r="A1322" s="2">
        <v>1299</v>
      </c>
      <c r="B1322" s="70">
        <f t="shared" si="181"/>
        <v>35240</v>
      </c>
      <c r="C1322" s="71">
        <v>800</v>
      </c>
      <c r="D1322" s="95">
        <f t="shared" si="182"/>
        <v>0</v>
      </c>
      <c r="E1322" s="131">
        <f t="shared" si="183"/>
        <v>-18.410245456557213</v>
      </c>
      <c r="F1322" s="129">
        <f t="shared" si="184"/>
        <v>12686.4</v>
      </c>
      <c r="G1322" s="132">
        <f t="shared" si="180"/>
        <v>-14.873722822812358</v>
      </c>
      <c r="H1322" s="131">
        <f t="shared" si="185"/>
        <v>-41.315896730034325</v>
      </c>
      <c r="I1322" s="131">
        <f t="shared" si="186"/>
        <v>0</v>
      </c>
      <c r="J1322" s="70">
        <f t="shared" si="187"/>
        <v>505222.4418375736</v>
      </c>
      <c r="K1322" s="70">
        <f t="shared" si="188"/>
        <v>813469.87490494503</v>
      </c>
    </row>
    <row r="1323" spans="1:11">
      <c r="A1323" s="2">
        <v>1300</v>
      </c>
      <c r="B1323" s="70">
        <f t="shared" si="181"/>
        <v>35267.128560431105</v>
      </c>
      <c r="C1323" s="71">
        <v>800</v>
      </c>
      <c r="D1323" s="95">
        <f t="shared" si="182"/>
        <v>0</v>
      </c>
      <c r="E1323" s="131">
        <f t="shared" si="183"/>
        <v>-9.2051227282786066</v>
      </c>
      <c r="F1323" s="129">
        <f t="shared" si="184"/>
        <v>12696.166281755199</v>
      </c>
      <c r="G1323" s="132">
        <f t="shared" si="180"/>
        <v>-5.6686000945337511</v>
      </c>
      <c r="H1323" s="131">
        <f t="shared" si="185"/>
        <v>-15.746111373704863</v>
      </c>
      <c r="I1323" s="131">
        <f t="shared" si="186"/>
        <v>0</v>
      </c>
      <c r="J1323" s="70">
        <f t="shared" si="187"/>
        <v>505068.66087734932</v>
      </c>
      <c r="K1323" s="70">
        <f t="shared" si="188"/>
        <v>813469.87490494503</v>
      </c>
    </row>
    <row r="1324" spans="1:11">
      <c r="A1324" s="2">
        <v>1301</v>
      </c>
      <c r="B1324" s="70">
        <f t="shared" si="181"/>
        <v>35294.257120862203</v>
      </c>
      <c r="C1324" s="71">
        <v>800</v>
      </c>
      <c r="D1324" s="95">
        <f t="shared" si="182"/>
        <v>0</v>
      </c>
      <c r="E1324" s="131">
        <f t="shared" si="183"/>
        <v>-4.6025613641393033</v>
      </c>
      <c r="F1324" s="129">
        <f t="shared" si="184"/>
        <v>12705.932563510394</v>
      </c>
      <c r="G1324" s="132">
        <f t="shared" si="180"/>
        <v>-1.0660387303944474</v>
      </c>
      <c r="H1324" s="131">
        <f t="shared" si="185"/>
        <v>-2.9612186955401314</v>
      </c>
      <c r="I1324" s="131">
        <f t="shared" si="186"/>
        <v>0</v>
      </c>
      <c r="J1324" s="70">
        <f t="shared" si="187"/>
        <v>505039.74078122992</v>
      </c>
      <c r="K1324" s="70">
        <f t="shared" si="188"/>
        <v>813469.87490494503</v>
      </c>
    </row>
    <row r="1325" spans="1:11">
      <c r="A1325" s="2">
        <v>1302</v>
      </c>
      <c r="B1325" s="70">
        <f t="shared" si="181"/>
        <v>35321.385681293301</v>
      </c>
      <c r="C1325" s="71">
        <v>801</v>
      </c>
      <c r="D1325" s="95">
        <f t="shared" si="182"/>
        <v>3.6861520998864923E-2</v>
      </c>
      <c r="E1325" s="131">
        <f t="shared" si="183"/>
        <v>16.12947981736281</v>
      </c>
      <c r="F1325" s="129">
        <f t="shared" si="184"/>
        <v>12715.69884526559</v>
      </c>
      <c r="G1325" s="132">
        <f t="shared" si="180"/>
        <v>19.666002451107666</v>
      </c>
      <c r="H1325" s="131">
        <f t="shared" si="185"/>
        <v>54.627784586410179</v>
      </c>
      <c r="I1325" s="131">
        <f t="shared" si="186"/>
        <v>54.627784586410179</v>
      </c>
      <c r="J1325" s="70">
        <f t="shared" si="187"/>
        <v>505573.25111716299</v>
      </c>
      <c r="K1325" s="70">
        <f t="shared" si="188"/>
        <v>814003.38524087809</v>
      </c>
    </row>
    <row r="1326" spans="1:11">
      <c r="A1326" s="2">
        <v>1303</v>
      </c>
      <c r="B1326" s="70">
        <f t="shared" si="181"/>
        <v>35348.514241724406</v>
      </c>
      <c r="C1326" s="71">
        <v>802</v>
      </c>
      <c r="D1326" s="95">
        <f t="shared" si="182"/>
        <v>3.6861520998864923E-2</v>
      </c>
      <c r="E1326" s="131">
        <f t="shared" si="183"/>
        <v>26.49550040811387</v>
      </c>
      <c r="F1326" s="129">
        <f t="shared" si="184"/>
        <v>12725.465127020787</v>
      </c>
      <c r="G1326" s="132">
        <f t="shared" si="180"/>
        <v>30.032023041858725</v>
      </c>
      <c r="H1326" s="131">
        <f t="shared" si="185"/>
        <v>83.422286227385342</v>
      </c>
      <c r="I1326" s="131">
        <f t="shared" si="186"/>
        <v>83.422286227385342</v>
      </c>
      <c r="J1326" s="70">
        <f t="shared" si="187"/>
        <v>506387.97666912229</v>
      </c>
      <c r="K1326" s="70">
        <f t="shared" si="188"/>
        <v>814818.11079283734</v>
      </c>
    </row>
    <row r="1327" spans="1:11">
      <c r="A1327" s="2">
        <v>1304</v>
      </c>
      <c r="B1327" s="70">
        <f t="shared" si="181"/>
        <v>35375.642802155504</v>
      </c>
      <c r="C1327" s="71">
        <v>802</v>
      </c>
      <c r="D1327" s="95">
        <f t="shared" si="182"/>
        <v>0</v>
      </c>
      <c r="E1327" s="131">
        <f t="shared" si="183"/>
        <v>13.247750204056935</v>
      </c>
      <c r="F1327" s="129">
        <f t="shared" si="184"/>
        <v>12735.231408775982</v>
      </c>
      <c r="G1327" s="132">
        <f t="shared" si="180"/>
        <v>16.78427283780179</v>
      </c>
      <c r="H1327" s="131">
        <f t="shared" si="185"/>
        <v>46.62298010500497</v>
      </c>
      <c r="I1327" s="131">
        <f t="shared" si="186"/>
        <v>46.62298010500497</v>
      </c>
      <c r="J1327" s="70">
        <f t="shared" si="187"/>
        <v>506843.30982909468</v>
      </c>
      <c r="K1327" s="70">
        <f t="shared" si="188"/>
        <v>815273.44395280979</v>
      </c>
    </row>
    <row r="1328" spans="1:11">
      <c r="A1328" s="2">
        <v>1305</v>
      </c>
      <c r="B1328" s="70">
        <f t="shared" si="181"/>
        <v>35402.771362586609</v>
      </c>
      <c r="C1328" s="71">
        <v>802</v>
      </c>
      <c r="D1328" s="95">
        <f t="shared" si="182"/>
        <v>0</v>
      </c>
      <c r="E1328" s="131">
        <f t="shared" si="183"/>
        <v>6.6238751020284674</v>
      </c>
      <c r="F1328" s="129">
        <f t="shared" si="184"/>
        <v>12744.99769053118</v>
      </c>
      <c r="G1328" s="132">
        <f t="shared" si="180"/>
        <v>10.160397735773323</v>
      </c>
      <c r="H1328" s="131">
        <f t="shared" si="185"/>
        <v>28.223327043814784</v>
      </c>
      <c r="I1328" s="131">
        <f t="shared" si="186"/>
        <v>28.223327043814784</v>
      </c>
      <c r="J1328" s="70">
        <f t="shared" si="187"/>
        <v>507118.94679307361</v>
      </c>
      <c r="K1328" s="70">
        <f t="shared" si="188"/>
        <v>815549.08091678878</v>
      </c>
    </row>
    <row r="1329" spans="1:11">
      <c r="A1329" s="2">
        <v>1306</v>
      </c>
      <c r="B1329" s="70">
        <f t="shared" si="181"/>
        <v>35429.899923017707</v>
      </c>
      <c r="C1329" s="71">
        <v>802</v>
      </c>
      <c r="D1329" s="95">
        <f t="shared" si="182"/>
        <v>0</v>
      </c>
      <c r="E1329" s="131">
        <f t="shared" si="183"/>
        <v>3.3119375510142337</v>
      </c>
      <c r="F1329" s="129">
        <f t="shared" si="184"/>
        <v>12754.763972286375</v>
      </c>
      <c r="G1329" s="132">
        <f t="shared" si="180"/>
        <v>6.8484601847590891</v>
      </c>
      <c r="H1329" s="131">
        <f t="shared" si="185"/>
        <v>19.023500513219691</v>
      </c>
      <c r="I1329" s="131">
        <f t="shared" si="186"/>
        <v>19.023500513219691</v>
      </c>
      <c r="J1329" s="70">
        <f t="shared" si="187"/>
        <v>507304.73565905582</v>
      </c>
      <c r="K1329" s="70">
        <f t="shared" si="188"/>
        <v>815734.86978277098</v>
      </c>
    </row>
    <row r="1330" spans="1:11">
      <c r="A1330" s="2">
        <v>1307</v>
      </c>
      <c r="B1330" s="70">
        <f t="shared" si="181"/>
        <v>35457.028483448805</v>
      </c>
      <c r="C1330" s="71">
        <v>802</v>
      </c>
      <c r="D1330" s="95">
        <f t="shared" si="182"/>
        <v>0</v>
      </c>
      <c r="E1330" s="131">
        <f t="shared" si="183"/>
        <v>1.6559687755071169</v>
      </c>
      <c r="F1330" s="129">
        <f t="shared" si="184"/>
        <v>12764.530254041571</v>
      </c>
      <c r="G1330" s="132">
        <f t="shared" si="180"/>
        <v>5.1924914092519732</v>
      </c>
      <c r="H1330" s="131">
        <f t="shared" si="185"/>
        <v>14.423587247922146</v>
      </c>
      <c r="I1330" s="131">
        <f t="shared" si="186"/>
        <v>14.423587247922146</v>
      </c>
      <c r="J1330" s="70">
        <f t="shared" si="187"/>
        <v>507445.60047603969</v>
      </c>
      <c r="K1330" s="70">
        <f t="shared" si="188"/>
        <v>815875.7345997548</v>
      </c>
    </row>
    <row r="1331" spans="1:11">
      <c r="A1331" s="2">
        <v>1308</v>
      </c>
      <c r="B1331" s="70">
        <f t="shared" si="181"/>
        <v>35484.15704387991</v>
      </c>
      <c r="C1331" s="71">
        <v>802</v>
      </c>
      <c r="D1331" s="95">
        <f t="shared" si="182"/>
        <v>0</v>
      </c>
      <c r="E1331" s="131">
        <f t="shared" si="183"/>
        <v>0.82798438775355843</v>
      </c>
      <c r="F1331" s="129">
        <f t="shared" si="184"/>
        <v>12774.296535796768</v>
      </c>
      <c r="G1331" s="132">
        <f t="shared" si="180"/>
        <v>4.3645070214984143</v>
      </c>
      <c r="H1331" s="131">
        <f t="shared" si="185"/>
        <v>12.123630615273372</v>
      </c>
      <c r="I1331" s="131">
        <f t="shared" si="186"/>
        <v>12.123630615273372</v>
      </c>
      <c r="J1331" s="70">
        <f t="shared" si="187"/>
        <v>507564.00326852436</v>
      </c>
      <c r="K1331" s="70">
        <f t="shared" si="188"/>
        <v>815994.13739223953</v>
      </c>
    </row>
    <row r="1332" spans="1:11">
      <c r="A1332" s="2">
        <v>1309</v>
      </c>
      <c r="B1332" s="70">
        <f t="shared" si="181"/>
        <v>35511.285604311008</v>
      </c>
      <c r="C1332" s="71">
        <v>802</v>
      </c>
      <c r="D1332" s="95">
        <f t="shared" si="182"/>
        <v>0</v>
      </c>
      <c r="E1332" s="131">
        <f t="shared" si="183"/>
        <v>0.41399219387677921</v>
      </c>
      <c r="F1332" s="129">
        <f t="shared" si="184"/>
        <v>12784.062817551963</v>
      </c>
      <c r="G1332" s="132">
        <f t="shared" si="180"/>
        <v>3.9505148276216353</v>
      </c>
      <c r="H1332" s="131">
        <f t="shared" si="185"/>
        <v>10.973652298948986</v>
      </c>
      <c r="I1332" s="131">
        <f t="shared" si="186"/>
        <v>10.973652298948986</v>
      </c>
      <c r="J1332" s="70">
        <f t="shared" si="187"/>
        <v>507671.17504875944</v>
      </c>
      <c r="K1332" s="70">
        <f t="shared" si="188"/>
        <v>816101.30917247466</v>
      </c>
    </row>
    <row r="1333" spans="1:11">
      <c r="A1333" s="2">
        <v>1310</v>
      </c>
      <c r="B1333" s="70">
        <f t="shared" si="181"/>
        <v>35538.414164742113</v>
      </c>
      <c r="C1333" s="71">
        <v>802</v>
      </c>
      <c r="D1333" s="95">
        <f t="shared" si="182"/>
        <v>0</v>
      </c>
      <c r="E1333" s="131">
        <f t="shared" si="183"/>
        <v>0.20699609693838961</v>
      </c>
      <c r="F1333" s="129">
        <f t="shared" si="184"/>
        <v>12793.829099307161</v>
      </c>
      <c r="G1333" s="132">
        <f t="shared" si="180"/>
        <v>3.7435187306832454</v>
      </c>
      <c r="H1333" s="131">
        <f t="shared" si="185"/>
        <v>10.398663140786793</v>
      </c>
      <c r="I1333" s="131">
        <f t="shared" si="186"/>
        <v>10.398663140786793</v>
      </c>
      <c r="J1333" s="70">
        <f t="shared" si="187"/>
        <v>507772.73132286972</v>
      </c>
      <c r="K1333" s="70">
        <f t="shared" si="188"/>
        <v>816202.865446585</v>
      </c>
    </row>
    <row r="1334" spans="1:11">
      <c r="A1334" s="2">
        <v>1311</v>
      </c>
      <c r="B1334" s="70">
        <f t="shared" si="181"/>
        <v>35565.542725173211</v>
      </c>
      <c r="C1334" s="71">
        <v>801</v>
      </c>
      <c r="D1334" s="95">
        <f t="shared" si="182"/>
        <v>-3.6861520998864923E-2</v>
      </c>
      <c r="E1334" s="131">
        <f t="shared" si="183"/>
        <v>-18.327262450963268</v>
      </c>
      <c r="F1334" s="129">
        <f t="shared" si="184"/>
        <v>12803.595381062356</v>
      </c>
      <c r="G1334" s="132">
        <f t="shared" si="180"/>
        <v>-14.790739817218412</v>
      </c>
      <c r="H1334" s="131">
        <f t="shared" si="185"/>
        <v>-41.085388381162254</v>
      </c>
      <c r="I1334" s="131">
        <f t="shared" si="186"/>
        <v>0</v>
      </c>
      <c r="J1334" s="70">
        <f t="shared" si="187"/>
        <v>507371.47984391759</v>
      </c>
      <c r="K1334" s="70">
        <f t="shared" si="188"/>
        <v>816202.865446585</v>
      </c>
    </row>
    <row r="1335" spans="1:11">
      <c r="A1335" s="2">
        <v>1312</v>
      </c>
      <c r="B1335" s="70">
        <f t="shared" si="181"/>
        <v>35592.671285604309</v>
      </c>
      <c r="C1335" s="71">
        <v>800</v>
      </c>
      <c r="D1335" s="95">
        <f t="shared" si="182"/>
        <v>-3.6861520998864923E-2</v>
      </c>
      <c r="E1335" s="131">
        <f t="shared" si="183"/>
        <v>-27.594391724914097</v>
      </c>
      <c r="F1335" s="129">
        <f t="shared" si="184"/>
        <v>12813.361662817551</v>
      </c>
      <c r="G1335" s="132">
        <f t="shared" si="180"/>
        <v>-24.057869091169241</v>
      </c>
      <c r="H1335" s="131">
        <f t="shared" si="185"/>
        <v>-66.827414142136774</v>
      </c>
      <c r="I1335" s="131">
        <f t="shared" si="186"/>
        <v>0</v>
      </c>
      <c r="J1335" s="70">
        <f t="shared" si="187"/>
        <v>506718.8244884343</v>
      </c>
      <c r="K1335" s="70">
        <f t="shared" si="188"/>
        <v>816202.865446585</v>
      </c>
    </row>
    <row r="1336" spans="1:11">
      <c r="A1336" s="2">
        <v>1313</v>
      </c>
      <c r="B1336" s="70">
        <f t="shared" si="181"/>
        <v>35619.799846035414</v>
      </c>
      <c r="C1336" s="71">
        <v>801</v>
      </c>
      <c r="D1336" s="95">
        <f t="shared" si="182"/>
        <v>3.6861520998864923E-2</v>
      </c>
      <c r="E1336" s="131">
        <f t="shared" si="183"/>
        <v>4.6335646369754144</v>
      </c>
      <c r="F1336" s="129">
        <f t="shared" si="184"/>
        <v>12823.127944572749</v>
      </c>
      <c r="G1336" s="132">
        <f t="shared" si="180"/>
        <v>8.1700872707202699</v>
      </c>
      <c r="H1336" s="131">
        <f t="shared" si="185"/>
        <v>22.694686863111858</v>
      </c>
      <c r="I1336" s="131">
        <f t="shared" si="186"/>
        <v>22.694686863111858</v>
      </c>
      <c r="J1336" s="70">
        <f t="shared" si="187"/>
        <v>506940.46719468542</v>
      </c>
      <c r="K1336" s="70">
        <f t="shared" si="188"/>
        <v>816424.50815283612</v>
      </c>
    </row>
    <row r="1337" spans="1:11">
      <c r="A1337" s="2">
        <v>1314</v>
      </c>
      <c r="B1337" s="70">
        <f t="shared" si="181"/>
        <v>35646.928406466512</v>
      </c>
      <c r="C1337" s="71">
        <v>800</v>
      </c>
      <c r="D1337" s="95">
        <f t="shared" si="182"/>
        <v>-3.6861520998864923E-2</v>
      </c>
      <c r="E1337" s="131">
        <f t="shared" si="183"/>
        <v>-16.113978180944756</v>
      </c>
      <c r="F1337" s="129">
        <f t="shared" si="184"/>
        <v>12832.894226327944</v>
      </c>
      <c r="G1337" s="132">
        <f t="shared" si="180"/>
        <v>-12.5774555471999</v>
      </c>
      <c r="H1337" s="131">
        <f t="shared" si="185"/>
        <v>-34.937376519999724</v>
      </c>
      <c r="I1337" s="131">
        <f t="shared" si="186"/>
        <v>0</v>
      </c>
      <c r="J1337" s="70">
        <f t="shared" si="187"/>
        <v>506599.25893180375</v>
      </c>
      <c r="K1337" s="70">
        <f t="shared" si="188"/>
        <v>816424.50815283612</v>
      </c>
    </row>
    <row r="1338" spans="1:11">
      <c r="A1338" s="2">
        <v>1315</v>
      </c>
      <c r="B1338" s="70">
        <f t="shared" si="181"/>
        <v>35674.056966897617</v>
      </c>
      <c r="C1338" s="71">
        <v>799</v>
      </c>
      <c r="D1338" s="95">
        <f t="shared" si="182"/>
        <v>-3.6861520998864923E-2</v>
      </c>
      <c r="E1338" s="131">
        <f t="shared" si="183"/>
        <v>-26.487749589904841</v>
      </c>
      <c r="F1338" s="129">
        <f t="shared" si="184"/>
        <v>12842.660508083143</v>
      </c>
      <c r="G1338" s="132">
        <f t="shared" si="180"/>
        <v>-22.951226956159985</v>
      </c>
      <c r="H1338" s="131">
        <f t="shared" si="185"/>
        <v>-63.753408211555509</v>
      </c>
      <c r="I1338" s="131">
        <f t="shared" si="186"/>
        <v>0</v>
      </c>
      <c r="J1338" s="70">
        <f t="shared" si="187"/>
        <v>505976.62518435565</v>
      </c>
      <c r="K1338" s="70">
        <f t="shared" si="188"/>
        <v>816424.50815283612</v>
      </c>
    </row>
    <row r="1339" spans="1:11">
      <c r="A1339" s="2">
        <v>1316</v>
      </c>
      <c r="B1339" s="70">
        <f t="shared" si="181"/>
        <v>35701.185527328715</v>
      </c>
      <c r="C1339" s="71">
        <v>800</v>
      </c>
      <c r="D1339" s="95">
        <f t="shared" si="182"/>
        <v>3.6861520998864923E-2</v>
      </c>
      <c r="E1339" s="131">
        <f t="shared" si="183"/>
        <v>5.1868857044800425</v>
      </c>
      <c r="F1339" s="129">
        <f t="shared" si="184"/>
        <v>12852.426789838337</v>
      </c>
      <c r="G1339" s="132">
        <f t="shared" si="180"/>
        <v>8.7234083382248979</v>
      </c>
      <c r="H1339" s="131">
        <f t="shared" si="185"/>
        <v>24.231689828402494</v>
      </c>
      <c r="I1339" s="131">
        <f t="shared" si="186"/>
        <v>24.231689828402494</v>
      </c>
      <c r="J1339" s="70">
        <f t="shared" si="187"/>
        <v>506213.27869462437</v>
      </c>
      <c r="K1339" s="70">
        <f t="shared" si="188"/>
        <v>816661.16166310478</v>
      </c>
    </row>
    <row r="1340" spans="1:11">
      <c r="A1340" s="2">
        <v>1317</v>
      </c>
      <c r="B1340" s="70">
        <f t="shared" si="181"/>
        <v>35728.31408775982</v>
      </c>
      <c r="C1340" s="71">
        <v>800</v>
      </c>
      <c r="D1340" s="95">
        <f t="shared" si="182"/>
        <v>0</v>
      </c>
      <c r="E1340" s="131">
        <f t="shared" si="183"/>
        <v>2.5934428522400212</v>
      </c>
      <c r="F1340" s="129">
        <f t="shared" si="184"/>
        <v>12862.193071593536</v>
      </c>
      <c r="G1340" s="132">
        <f t="shared" si="180"/>
        <v>6.1299654859848776</v>
      </c>
      <c r="H1340" s="131">
        <f t="shared" si="185"/>
        <v>17.02768190551355</v>
      </c>
      <c r="I1340" s="131">
        <f t="shared" si="186"/>
        <v>17.02768190551355</v>
      </c>
      <c r="J1340" s="70">
        <f t="shared" si="187"/>
        <v>506379.57583375147</v>
      </c>
      <c r="K1340" s="70">
        <f t="shared" si="188"/>
        <v>816827.45880223194</v>
      </c>
    </row>
    <row r="1341" spans="1:11">
      <c r="A1341" s="2">
        <v>1318</v>
      </c>
      <c r="B1341" s="70">
        <f t="shared" si="181"/>
        <v>35755.442648190918</v>
      </c>
      <c r="C1341" s="71">
        <v>801</v>
      </c>
      <c r="D1341" s="95">
        <f t="shared" si="182"/>
        <v>3.6861520998864923E-2</v>
      </c>
      <c r="E1341" s="131">
        <f t="shared" si="183"/>
        <v>19.727481925552475</v>
      </c>
      <c r="F1341" s="129">
        <f t="shared" si="184"/>
        <v>12871.959353348731</v>
      </c>
      <c r="G1341" s="132">
        <f t="shared" si="180"/>
        <v>23.26400455929733</v>
      </c>
      <c r="H1341" s="131">
        <f t="shared" si="185"/>
        <v>64.622234886937022</v>
      </c>
      <c r="I1341" s="131">
        <f t="shared" si="186"/>
        <v>64.622234886937022</v>
      </c>
      <c r="J1341" s="70">
        <f t="shared" si="187"/>
        <v>507010.69478730776</v>
      </c>
      <c r="K1341" s="70">
        <f t="shared" si="188"/>
        <v>817458.57775578822</v>
      </c>
    </row>
    <row r="1342" spans="1:11">
      <c r="A1342" s="2">
        <v>1319</v>
      </c>
      <c r="B1342" s="70">
        <f t="shared" si="181"/>
        <v>35782.571208622016</v>
      </c>
      <c r="C1342" s="71">
        <v>801</v>
      </c>
      <c r="D1342" s="95">
        <f t="shared" si="182"/>
        <v>0</v>
      </c>
      <c r="E1342" s="131">
        <f t="shared" si="183"/>
        <v>9.8637409627762374</v>
      </c>
      <c r="F1342" s="129">
        <f t="shared" si="184"/>
        <v>12881.725635103927</v>
      </c>
      <c r="G1342" s="132">
        <f t="shared" si="180"/>
        <v>13.400263596521093</v>
      </c>
      <c r="H1342" s="131">
        <f t="shared" si="185"/>
        <v>37.22295443478081</v>
      </c>
      <c r="I1342" s="131">
        <f t="shared" si="186"/>
        <v>37.22295443478081</v>
      </c>
      <c r="J1342" s="70">
        <f t="shared" si="187"/>
        <v>507374.22464807867</v>
      </c>
      <c r="K1342" s="70">
        <f t="shared" si="188"/>
        <v>817822.10761655914</v>
      </c>
    </row>
    <row r="1343" spans="1:11">
      <c r="A1343" s="2">
        <v>1320</v>
      </c>
      <c r="B1343" s="70">
        <f t="shared" si="181"/>
        <v>35809.699769053121</v>
      </c>
      <c r="C1343" s="71">
        <v>801</v>
      </c>
      <c r="D1343" s="95">
        <f t="shared" si="182"/>
        <v>0</v>
      </c>
      <c r="E1343" s="131">
        <f t="shared" si="183"/>
        <v>4.9318704813881187</v>
      </c>
      <c r="F1343" s="129">
        <f t="shared" si="184"/>
        <v>12891.491916859124</v>
      </c>
      <c r="G1343" s="132">
        <f t="shared" si="180"/>
        <v>8.4683931151329741</v>
      </c>
      <c r="H1343" s="131">
        <f t="shared" si="185"/>
        <v>23.523314208702704</v>
      </c>
      <c r="I1343" s="131">
        <f t="shared" si="186"/>
        <v>23.523314208702704</v>
      </c>
      <c r="J1343" s="70">
        <f t="shared" si="187"/>
        <v>507603.95996245689</v>
      </c>
      <c r="K1343" s="70">
        <f t="shared" si="188"/>
        <v>818051.8429309373</v>
      </c>
    </row>
    <row r="1344" spans="1:11">
      <c r="A1344" s="2">
        <v>1321</v>
      </c>
      <c r="B1344" s="70">
        <f t="shared" si="181"/>
        <v>35836.828329484219</v>
      </c>
      <c r="C1344" s="71">
        <v>801</v>
      </c>
      <c r="D1344" s="95">
        <f t="shared" si="182"/>
        <v>0</v>
      </c>
      <c r="E1344" s="131">
        <f t="shared" si="183"/>
        <v>2.4659352406940593</v>
      </c>
      <c r="F1344" s="129">
        <f t="shared" si="184"/>
        <v>12901.25819861432</v>
      </c>
      <c r="G1344" s="132">
        <f t="shared" si="180"/>
        <v>6.0024578744389157</v>
      </c>
      <c r="H1344" s="131">
        <f t="shared" si="185"/>
        <v>16.673494095663653</v>
      </c>
      <c r="I1344" s="131">
        <f t="shared" si="186"/>
        <v>16.673494095663653</v>
      </c>
      <c r="J1344" s="70">
        <f t="shared" si="187"/>
        <v>507766.79800363875</v>
      </c>
      <c r="K1344" s="70">
        <f t="shared" si="188"/>
        <v>818214.68097211921</v>
      </c>
    </row>
    <row r="1345" spans="1:11">
      <c r="A1345" s="2">
        <v>1322</v>
      </c>
      <c r="B1345" s="70">
        <f t="shared" si="181"/>
        <v>35863.956889915324</v>
      </c>
      <c r="C1345" s="71">
        <v>801</v>
      </c>
      <c r="D1345" s="95">
        <f t="shared" si="182"/>
        <v>0</v>
      </c>
      <c r="E1345" s="131">
        <f t="shared" si="183"/>
        <v>1.2329676203470297</v>
      </c>
      <c r="F1345" s="129">
        <f t="shared" si="184"/>
        <v>12911.024480369517</v>
      </c>
      <c r="G1345" s="132">
        <f t="shared" si="180"/>
        <v>4.7694902540918855</v>
      </c>
      <c r="H1345" s="131">
        <f t="shared" si="185"/>
        <v>13.248584039144125</v>
      </c>
      <c r="I1345" s="131">
        <f t="shared" si="186"/>
        <v>13.248584039144125</v>
      </c>
      <c r="J1345" s="70">
        <f t="shared" si="187"/>
        <v>507896.18740822241</v>
      </c>
      <c r="K1345" s="70">
        <f t="shared" si="188"/>
        <v>818344.07037670293</v>
      </c>
    </row>
    <row r="1346" spans="1:11">
      <c r="A1346" s="2">
        <v>1323</v>
      </c>
      <c r="B1346" s="70">
        <f t="shared" si="181"/>
        <v>35891.085450346422</v>
      </c>
      <c r="C1346" s="71">
        <v>801</v>
      </c>
      <c r="D1346" s="95">
        <f t="shared" si="182"/>
        <v>0</v>
      </c>
      <c r="E1346" s="131">
        <f t="shared" si="183"/>
        <v>0.61648381017351483</v>
      </c>
      <c r="F1346" s="129">
        <f t="shared" si="184"/>
        <v>12920.790762124712</v>
      </c>
      <c r="G1346" s="132">
        <f t="shared" si="180"/>
        <v>4.1530064439183709</v>
      </c>
      <c r="H1346" s="131">
        <f t="shared" si="185"/>
        <v>11.536129010884363</v>
      </c>
      <c r="I1346" s="131">
        <f t="shared" si="186"/>
        <v>11.536129010884363</v>
      </c>
      <c r="J1346" s="70">
        <f t="shared" si="187"/>
        <v>508008.85249450698</v>
      </c>
      <c r="K1346" s="70">
        <f t="shared" si="188"/>
        <v>818456.73546298756</v>
      </c>
    </row>
    <row r="1347" spans="1:11">
      <c r="A1347" s="2">
        <v>1324</v>
      </c>
      <c r="B1347" s="70">
        <f t="shared" si="181"/>
        <v>35918.214010777519</v>
      </c>
      <c r="C1347" s="71">
        <v>801</v>
      </c>
      <c r="D1347" s="95">
        <f t="shared" si="182"/>
        <v>0</v>
      </c>
      <c r="E1347" s="131">
        <f t="shared" si="183"/>
        <v>0.30824190508675742</v>
      </c>
      <c r="F1347" s="129">
        <f t="shared" si="184"/>
        <v>12930.557043879908</v>
      </c>
      <c r="G1347" s="132">
        <f t="shared" si="180"/>
        <v>3.8447645388316132</v>
      </c>
      <c r="H1347" s="131">
        <f t="shared" si="185"/>
        <v>10.67990149675448</v>
      </c>
      <c r="I1347" s="131">
        <f t="shared" si="186"/>
        <v>10.67990149675448</v>
      </c>
      <c r="J1347" s="70">
        <f t="shared" si="187"/>
        <v>508113.155421642</v>
      </c>
      <c r="K1347" s="70">
        <f t="shared" si="188"/>
        <v>818561.03839012259</v>
      </c>
    </row>
    <row r="1348" spans="1:11">
      <c r="A1348" s="2">
        <v>1325</v>
      </c>
      <c r="B1348" s="70">
        <f t="shared" si="181"/>
        <v>35945.342571208625</v>
      </c>
      <c r="C1348" s="71">
        <v>801</v>
      </c>
      <c r="D1348" s="95">
        <f t="shared" si="182"/>
        <v>0</v>
      </c>
      <c r="E1348" s="131">
        <f t="shared" si="183"/>
        <v>0.15412095254337871</v>
      </c>
      <c r="F1348" s="129">
        <f t="shared" si="184"/>
        <v>12940.323325635105</v>
      </c>
      <c r="G1348" s="132">
        <f t="shared" si="180"/>
        <v>3.6906435862882345</v>
      </c>
      <c r="H1348" s="131">
        <f t="shared" si="185"/>
        <v>10.25178773968954</v>
      </c>
      <c r="I1348" s="131">
        <f t="shared" si="186"/>
        <v>10.25178773968954</v>
      </c>
      <c r="J1348" s="70">
        <f t="shared" si="187"/>
        <v>508213.27726920228</v>
      </c>
      <c r="K1348" s="70">
        <f t="shared" si="188"/>
        <v>818661.16023768287</v>
      </c>
    </row>
    <row r="1349" spans="1:11">
      <c r="A1349" s="2">
        <v>1326</v>
      </c>
      <c r="B1349" s="70">
        <f t="shared" si="181"/>
        <v>35972.471131639722</v>
      </c>
      <c r="C1349" s="71">
        <v>801</v>
      </c>
      <c r="D1349" s="95">
        <f t="shared" si="182"/>
        <v>0</v>
      </c>
      <c r="E1349" s="131">
        <f t="shared" si="183"/>
        <v>7.7060476271689354E-2</v>
      </c>
      <c r="F1349" s="129">
        <f t="shared" si="184"/>
        <v>12950.0896073903</v>
      </c>
      <c r="G1349" s="132">
        <f t="shared" si="180"/>
        <v>3.6135831100165454</v>
      </c>
      <c r="H1349" s="131">
        <f t="shared" si="185"/>
        <v>10.037730861157071</v>
      </c>
      <c r="I1349" s="131">
        <f t="shared" si="186"/>
        <v>10.037730861157071</v>
      </c>
      <c r="J1349" s="70">
        <f t="shared" si="187"/>
        <v>508311.30857697519</v>
      </c>
      <c r="K1349" s="70">
        <f t="shared" si="188"/>
        <v>818759.19154545572</v>
      </c>
    </row>
    <row r="1350" spans="1:11">
      <c r="A1350" s="2">
        <v>1327</v>
      </c>
      <c r="B1350" s="70">
        <f t="shared" si="181"/>
        <v>35999.599692070828</v>
      </c>
      <c r="C1350" s="71">
        <v>801</v>
      </c>
      <c r="D1350" s="95">
        <f t="shared" si="182"/>
        <v>0</v>
      </c>
      <c r="E1350" s="131">
        <f t="shared" si="183"/>
        <v>3.8530238135844677E-2</v>
      </c>
      <c r="F1350" s="129">
        <f t="shared" si="184"/>
        <v>12959.855889145498</v>
      </c>
      <c r="G1350" s="132">
        <f t="shared" si="180"/>
        <v>3.5750528718807004</v>
      </c>
      <c r="H1350" s="131">
        <f t="shared" si="185"/>
        <v>9.9307024218908335</v>
      </c>
      <c r="I1350" s="131">
        <f t="shared" si="186"/>
        <v>9.9307024218908335</v>
      </c>
      <c r="J1350" s="70">
        <f t="shared" si="187"/>
        <v>508408.29461485439</v>
      </c>
      <c r="K1350" s="70">
        <f t="shared" si="188"/>
        <v>818856.17758333497</v>
      </c>
    </row>
    <row r="1351" spans="1:11">
      <c r="A1351" s="2">
        <v>1328</v>
      </c>
      <c r="B1351" s="70">
        <f t="shared" si="181"/>
        <v>36026.728252501925</v>
      </c>
      <c r="C1351" s="71">
        <v>801</v>
      </c>
      <c r="D1351" s="95">
        <f t="shared" si="182"/>
        <v>0</v>
      </c>
      <c r="E1351" s="131">
        <f t="shared" si="183"/>
        <v>1.9265119067922339E-2</v>
      </c>
      <c r="F1351" s="129">
        <f t="shared" si="184"/>
        <v>12969.622170900693</v>
      </c>
      <c r="G1351" s="132">
        <f t="shared" si="180"/>
        <v>3.5557877528127784</v>
      </c>
      <c r="H1351" s="131">
        <f t="shared" si="185"/>
        <v>9.8771882022577167</v>
      </c>
      <c r="I1351" s="131">
        <f t="shared" si="186"/>
        <v>9.8771882022577167</v>
      </c>
      <c r="J1351" s="70">
        <f t="shared" si="187"/>
        <v>508504.75801778672</v>
      </c>
      <c r="K1351" s="70">
        <f t="shared" si="188"/>
        <v>818952.64098626736</v>
      </c>
    </row>
    <row r="1352" spans="1:11">
      <c r="A1352" s="2">
        <v>1329</v>
      </c>
      <c r="B1352" s="70">
        <f t="shared" si="181"/>
        <v>36053.856812933023</v>
      </c>
      <c r="C1352" s="71">
        <v>801</v>
      </c>
      <c r="D1352" s="95">
        <f t="shared" si="182"/>
        <v>0</v>
      </c>
      <c r="E1352" s="131">
        <f t="shared" si="183"/>
        <v>9.6325595339611693E-3</v>
      </c>
      <c r="F1352" s="129">
        <f t="shared" si="184"/>
        <v>12979.388452655889</v>
      </c>
      <c r="G1352" s="132">
        <f t="shared" si="180"/>
        <v>3.5461551932788171</v>
      </c>
      <c r="H1352" s="131">
        <f t="shared" si="185"/>
        <v>9.8504310924411591</v>
      </c>
      <c r="I1352" s="131">
        <f t="shared" si="186"/>
        <v>9.8504310924411591</v>
      </c>
      <c r="J1352" s="70">
        <f t="shared" si="187"/>
        <v>508600.96010324563</v>
      </c>
      <c r="K1352" s="70">
        <f t="shared" si="188"/>
        <v>819048.84307172627</v>
      </c>
    </row>
    <row r="1353" spans="1:11">
      <c r="A1353" s="2">
        <v>1330</v>
      </c>
      <c r="B1353" s="70">
        <f t="shared" si="181"/>
        <v>36080.985373364128</v>
      </c>
      <c r="C1353" s="71">
        <v>801</v>
      </c>
      <c r="D1353" s="95">
        <f t="shared" si="182"/>
        <v>0</v>
      </c>
      <c r="E1353" s="131">
        <f t="shared" si="183"/>
        <v>4.8162797669805846E-3</v>
      </c>
      <c r="F1353" s="129">
        <f t="shared" si="184"/>
        <v>12989.154734411086</v>
      </c>
      <c r="G1353" s="132">
        <f t="shared" si="180"/>
        <v>3.5413389135118365</v>
      </c>
      <c r="H1353" s="131">
        <f t="shared" si="185"/>
        <v>9.8370525375328786</v>
      </c>
      <c r="I1353" s="131">
        <f t="shared" si="186"/>
        <v>9.8370525375328786</v>
      </c>
      <c r="J1353" s="70">
        <f t="shared" si="187"/>
        <v>508697.03152996785</v>
      </c>
      <c r="K1353" s="70">
        <f t="shared" si="188"/>
        <v>819144.91449844849</v>
      </c>
    </row>
    <row r="1354" spans="1:11">
      <c r="A1354" s="2">
        <v>1331</v>
      </c>
      <c r="B1354" s="70">
        <f t="shared" si="181"/>
        <v>36108.113933795226</v>
      </c>
      <c r="C1354" s="71">
        <v>801</v>
      </c>
      <c r="D1354" s="95">
        <f t="shared" si="182"/>
        <v>0</v>
      </c>
      <c r="E1354" s="131">
        <f t="shared" si="183"/>
        <v>2.4081398834902923E-3</v>
      </c>
      <c r="F1354" s="129">
        <f t="shared" si="184"/>
        <v>12998.921016166281</v>
      </c>
      <c r="G1354" s="132">
        <f t="shared" si="180"/>
        <v>3.538930773628346</v>
      </c>
      <c r="H1354" s="131">
        <f t="shared" si="185"/>
        <v>9.8303632600787392</v>
      </c>
      <c r="I1354" s="131">
        <f t="shared" si="186"/>
        <v>9.8303632600787392</v>
      </c>
      <c r="J1354" s="70">
        <f t="shared" si="187"/>
        <v>508793.03762732173</v>
      </c>
      <c r="K1354" s="70">
        <f t="shared" si="188"/>
        <v>819240.92059580237</v>
      </c>
    </row>
    <row r="1355" spans="1:11">
      <c r="A1355" s="2">
        <v>1332</v>
      </c>
      <c r="B1355" s="70">
        <f t="shared" si="181"/>
        <v>36135.242494226331</v>
      </c>
      <c r="C1355" s="71">
        <v>801</v>
      </c>
      <c r="D1355" s="95">
        <f t="shared" si="182"/>
        <v>0</v>
      </c>
      <c r="E1355" s="131">
        <f t="shared" si="183"/>
        <v>1.2040699417451462E-3</v>
      </c>
      <c r="F1355" s="129">
        <f t="shared" si="184"/>
        <v>13008.68729792148</v>
      </c>
      <c r="G1355" s="132">
        <f t="shared" si="180"/>
        <v>3.5377267036866011</v>
      </c>
      <c r="H1355" s="131">
        <f t="shared" si="185"/>
        <v>9.8270186213516695</v>
      </c>
      <c r="I1355" s="131">
        <f t="shared" si="186"/>
        <v>9.8270186213516695</v>
      </c>
      <c r="J1355" s="70">
        <f t="shared" si="187"/>
        <v>508889.01105999143</v>
      </c>
      <c r="K1355" s="70">
        <f t="shared" si="188"/>
        <v>819336.89402847202</v>
      </c>
    </row>
    <row r="1356" spans="1:11">
      <c r="A1356" s="2">
        <v>1333</v>
      </c>
      <c r="B1356" s="70">
        <f t="shared" si="181"/>
        <v>36162.371054657429</v>
      </c>
      <c r="C1356" s="71">
        <v>801</v>
      </c>
      <c r="D1356" s="95">
        <f t="shared" si="182"/>
        <v>0</v>
      </c>
      <c r="E1356" s="131">
        <f t="shared" si="183"/>
        <v>6.0203497087257308E-4</v>
      </c>
      <c r="F1356" s="129">
        <f t="shared" si="184"/>
        <v>13018.453579676676</v>
      </c>
      <c r="G1356" s="132">
        <f t="shared" si="180"/>
        <v>3.5371246687157285</v>
      </c>
      <c r="H1356" s="131">
        <f t="shared" si="185"/>
        <v>9.8253463019881337</v>
      </c>
      <c r="I1356" s="131">
        <f t="shared" si="186"/>
        <v>9.8253463019881337</v>
      </c>
      <c r="J1356" s="70">
        <f t="shared" si="187"/>
        <v>508984.96816031903</v>
      </c>
      <c r="K1356" s="70">
        <f t="shared" si="188"/>
        <v>819432.85112879961</v>
      </c>
    </row>
    <row r="1357" spans="1:11">
      <c r="A1357" s="2">
        <v>1334</v>
      </c>
      <c r="B1357" s="70">
        <f t="shared" si="181"/>
        <v>36189.499615088527</v>
      </c>
      <c r="C1357" s="71">
        <v>801</v>
      </c>
      <c r="D1357" s="95">
        <f t="shared" si="182"/>
        <v>0</v>
      </c>
      <c r="E1357" s="131">
        <f t="shared" si="183"/>
        <v>3.0101748543628654E-4</v>
      </c>
      <c r="F1357" s="129">
        <f t="shared" si="184"/>
        <v>13028.21986143187</v>
      </c>
      <c r="G1357" s="132">
        <f t="shared" si="180"/>
        <v>3.536823651230292</v>
      </c>
      <c r="H1357" s="131">
        <f t="shared" si="185"/>
        <v>9.8245101423063659</v>
      </c>
      <c r="I1357" s="131">
        <f t="shared" si="186"/>
        <v>9.8245101423063659</v>
      </c>
      <c r="J1357" s="70">
        <f t="shared" si="187"/>
        <v>509080.91709447559</v>
      </c>
      <c r="K1357" s="70">
        <f t="shared" si="188"/>
        <v>819528.80006295617</v>
      </c>
    </row>
    <row r="1358" spans="1:11">
      <c r="A1358" s="2">
        <v>1335</v>
      </c>
      <c r="B1358" s="70">
        <f t="shared" si="181"/>
        <v>36216.628175519632</v>
      </c>
      <c r="C1358" s="71">
        <v>801</v>
      </c>
      <c r="D1358" s="95">
        <f t="shared" si="182"/>
        <v>0</v>
      </c>
      <c r="E1358" s="131">
        <f t="shared" si="183"/>
        <v>1.5050874271814327E-4</v>
      </c>
      <c r="F1358" s="129">
        <f t="shared" si="184"/>
        <v>13037.986143187069</v>
      </c>
      <c r="G1358" s="132">
        <f t="shared" si="180"/>
        <v>3.5366731424875741</v>
      </c>
      <c r="H1358" s="131">
        <f t="shared" si="185"/>
        <v>9.8240920624654837</v>
      </c>
      <c r="I1358" s="131">
        <f t="shared" si="186"/>
        <v>9.8240920624654837</v>
      </c>
      <c r="J1358" s="70">
        <f t="shared" si="187"/>
        <v>509176.86194554664</v>
      </c>
      <c r="K1358" s="70">
        <f t="shared" si="188"/>
        <v>819624.74491402716</v>
      </c>
    </row>
    <row r="1359" spans="1:11">
      <c r="A1359" s="2">
        <v>1336</v>
      </c>
      <c r="B1359" s="70">
        <f t="shared" si="181"/>
        <v>36243.75673595073</v>
      </c>
      <c r="C1359" s="71">
        <v>800</v>
      </c>
      <c r="D1359" s="95">
        <f t="shared" si="182"/>
        <v>-3.6861520998864923E-2</v>
      </c>
      <c r="E1359" s="131">
        <f t="shared" si="183"/>
        <v>-18.430685245061103</v>
      </c>
      <c r="F1359" s="129">
        <f t="shared" si="184"/>
        <v>13047.752424942264</v>
      </c>
      <c r="G1359" s="132">
        <f t="shared" si="180"/>
        <v>-14.894162611316247</v>
      </c>
      <c r="H1359" s="131">
        <f t="shared" si="185"/>
        <v>-41.37267392032291</v>
      </c>
      <c r="I1359" s="131">
        <f t="shared" si="186"/>
        <v>0</v>
      </c>
      <c r="J1359" s="70">
        <f t="shared" si="187"/>
        <v>508772.8047550749</v>
      </c>
      <c r="K1359" s="70">
        <f t="shared" si="188"/>
        <v>819624.74491402716</v>
      </c>
    </row>
    <row r="1360" spans="1:11">
      <c r="A1360" s="2">
        <v>1337</v>
      </c>
      <c r="B1360" s="70">
        <f t="shared" si="181"/>
        <v>36270.885296381835</v>
      </c>
      <c r="C1360" s="71">
        <v>799</v>
      </c>
      <c r="D1360" s="95">
        <f t="shared" si="182"/>
        <v>-3.6861520998864923E-2</v>
      </c>
      <c r="E1360" s="131">
        <f t="shared" si="183"/>
        <v>-27.646103121963016</v>
      </c>
      <c r="F1360" s="129">
        <f t="shared" si="184"/>
        <v>13057.518706697461</v>
      </c>
      <c r="G1360" s="132">
        <f t="shared" si="180"/>
        <v>-24.10958048821816</v>
      </c>
      <c r="H1360" s="131">
        <f t="shared" si="185"/>
        <v>-66.971056911717113</v>
      </c>
      <c r="I1360" s="131">
        <f t="shared" si="186"/>
        <v>0</v>
      </c>
      <c r="J1360" s="70">
        <f t="shared" si="187"/>
        <v>508118.74654383177</v>
      </c>
      <c r="K1360" s="70">
        <f t="shared" si="188"/>
        <v>819624.74491402716</v>
      </c>
    </row>
    <row r="1361" spans="1:11">
      <c r="A1361" s="2">
        <v>1338</v>
      </c>
      <c r="B1361" s="70">
        <f t="shared" si="181"/>
        <v>36298.013856812933</v>
      </c>
      <c r="C1361" s="71">
        <v>798</v>
      </c>
      <c r="D1361" s="95">
        <f t="shared" si="182"/>
        <v>-3.6861520998864923E-2</v>
      </c>
      <c r="E1361" s="131">
        <f t="shared" si="183"/>
        <v>-32.253812060413971</v>
      </c>
      <c r="F1361" s="129">
        <f t="shared" si="184"/>
        <v>13067.284988452657</v>
      </c>
      <c r="G1361" s="132">
        <f t="shared" si="180"/>
        <v>-28.717289426669115</v>
      </c>
      <c r="H1361" s="131">
        <f t="shared" si="185"/>
        <v>-79.770248407414201</v>
      </c>
      <c r="I1361" s="131">
        <f t="shared" si="186"/>
        <v>0</v>
      </c>
      <c r="J1361" s="70">
        <f t="shared" si="187"/>
        <v>507339.68782220298</v>
      </c>
      <c r="K1361" s="70">
        <f t="shared" si="188"/>
        <v>819624.74491402716</v>
      </c>
    </row>
    <row r="1362" spans="1:11">
      <c r="A1362" s="2">
        <v>1339</v>
      </c>
      <c r="B1362" s="70">
        <f t="shared" si="181"/>
        <v>36325.142417244038</v>
      </c>
      <c r="C1362" s="71">
        <v>798</v>
      </c>
      <c r="D1362" s="95">
        <f t="shared" si="182"/>
        <v>0</v>
      </c>
      <c r="E1362" s="131">
        <f t="shared" si="183"/>
        <v>-16.126906030206985</v>
      </c>
      <c r="F1362" s="129">
        <f t="shared" si="184"/>
        <v>13077.051270207854</v>
      </c>
      <c r="G1362" s="132">
        <f t="shared" si="180"/>
        <v>-12.59038339646213</v>
      </c>
      <c r="H1362" s="131">
        <f t="shared" si="185"/>
        <v>-34.973287212394801</v>
      </c>
      <c r="I1362" s="131">
        <f t="shared" si="186"/>
        <v>0</v>
      </c>
      <c r="J1362" s="70">
        <f t="shared" si="187"/>
        <v>506998.12884538132</v>
      </c>
      <c r="K1362" s="70">
        <f t="shared" si="188"/>
        <v>819624.74491402716</v>
      </c>
    </row>
    <row r="1363" spans="1:11">
      <c r="A1363" s="2">
        <v>1340</v>
      </c>
      <c r="B1363" s="70">
        <f t="shared" si="181"/>
        <v>36352.270977675136</v>
      </c>
      <c r="C1363" s="71">
        <v>798</v>
      </c>
      <c r="D1363" s="95">
        <f t="shared" si="182"/>
        <v>0</v>
      </c>
      <c r="E1363" s="131">
        <f t="shared" si="183"/>
        <v>-8.0634530151034927</v>
      </c>
      <c r="F1363" s="129">
        <f t="shared" si="184"/>
        <v>13086.817551963049</v>
      </c>
      <c r="G1363" s="132">
        <f t="shared" si="180"/>
        <v>-4.5269303813586372</v>
      </c>
      <c r="H1363" s="131">
        <f t="shared" si="185"/>
        <v>-12.574806614885103</v>
      </c>
      <c r="I1363" s="131">
        <f t="shared" si="186"/>
        <v>0</v>
      </c>
      <c r="J1363" s="70">
        <f t="shared" si="187"/>
        <v>506875.31974096323</v>
      </c>
      <c r="K1363" s="70">
        <f t="shared" si="188"/>
        <v>819624.74491402716</v>
      </c>
    </row>
    <row r="1364" spans="1:11">
      <c r="A1364" s="2">
        <v>1341</v>
      </c>
      <c r="B1364" s="70">
        <f t="shared" si="181"/>
        <v>36379.399538106234</v>
      </c>
      <c r="C1364" s="71">
        <v>798</v>
      </c>
      <c r="D1364" s="95">
        <f t="shared" si="182"/>
        <v>0</v>
      </c>
      <c r="E1364" s="131">
        <f t="shared" si="183"/>
        <v>-4.0317265075517463</v>
      </c>
      <c r="F1364" s="129">
        <f t="shared" si="184"/>
        <v>13096.583833718245</v>
      </c>
      <c r="G1364" s="132">
        <f t="shared" si="180"/>
        <v>-0.49520387380689046</v>
      </c>
      <c r="H1364" s="131">
        <f t="shared" si="185"/>
        <v>-1.3755663161302512</v>
      </c>
      <c r="I1364" s="131">
        <f t="shared" si="186"/>
        <v>0</v>
      </c>
      <c r="J1364" s="70">
        <f t="shared" si="187"/>
        <v>506861.88557274692</v>
      </c>
      <c r="K1364" s="70">
        <f t="shared" si="188"/>
        <v>819624.74491402716</v>
      </c>
    </row>
    <row r="1365" spans="1:11">
      <c r="A1365" s="2">
        <v>1342</v>
      </c>
      <c r="B1365" s="70">
        <f t="shared" si="181"/>
        <v>36406.528098537339</v>
      </c>
      <c r="C1365" s="71">
        <v>797</v>
      </c>
      <c r="D1365" s="95">
        <f t="shared" si="182"/>
        <v>-3.6861520998864923E-2</v>
      </c>
      <c r="E1365" s="131">
        <f t="shared" si="183"/>
        <v>-20.446623753208335</v>
      </c>
      <c r="F1365" s="129">
        <f t="shared" si="184"/>
        <v>13106.350115473442</v>
      </c>
      <c r="G1365" s="132">
        <f t="shared" si="180"/>
        <v>-16.91010111946348</v>
      </c>
      <c r="H1365" s="131">
        <f t="shared" si="185"/>
        <v>-46.972503109620774</v>
      </c>
      <c r="I1365" s="131">
        <f t="shared" si="186"/>
        <v>0</v>
      </c>
      <c r="J1365" s="70">
        <f t="shared" si="187"/>
        <v>506403.13887263153</v>
      </c>
      <c r="K1365" s="70">
        <f t="shared" si="188"/>
        <v>819624.74491402716</v>
      </c>
    </row>
    <row r="1366" spans="1:11">
      <c r="A1366" s="2">
        <v>1343</v>
      </c>
      <c r="B1366" s="70">
        <f t="shared" si="181"/>
        <v>36433.656658968437</v>
      </c>
      <c r="C1366" s="71">
        <v>797</v>
      </c>
      <c r="D1366" s="95">
        <f t="shared" si="182"/>
        <v>0</v>
      </c>
      <c r="E1366" s="131">
        <f t="shared" si="183"/>
        <v>-10.223311876604168</v>
      </c>
      <c r="F1366" s="129">
        <f t="shared" si="184"/>
        <v>13116.116397228638</v>
      </c>
      <c r="G1366" s="132">
        <f t="shared" si="180"/>
        <v>-6.6867892428593123</v>
      </c>
      <c r="H1366" s="131">
        <f t="shared" si="185"/>
        <v>-18.574414563498088</v>
      </c>
      <c r="I1366" s="131">
        <f t="shared" si="186"/>
        <v>0</v>
      </c>
      <c r="J1366" s="70">
        <f t="shared" si="187"/>
        <v>506221.73590656661</v>
      </c>
      <c r="K1366" s="70">
        <f t="shared" si="188"/>
        <v>819624.74491402716</v>
      </c>
    </row>
    <row r="1367" spans="1:11">
      <c r="A1367" s="2">
        <v>1344</v>
      </c>
      <c r="B1367" s="70">
        <f t="shared" si="181"/>
        <v>36460.785219399542</v>
      </c>
      <c r="C1367" s="71">
        <v>797</v>
      </c>
      <c r="D1367" s="95">
        <f t="shared" si="182"/>
        <v>0</v>
      </c>
      <c r="E1367" s="131">
        <f t="shared" si="183"/>
        <v>-5.1116559383020839</v>
      </c>
      <c r="F1367" s="129">
        <f t="shared" si="184"/>
        <v>13125.882678983835</v>
      </c>
      <c r="G1367" s="132">
        <f t="shared" ref="G1367:G1430" si="189">E1367+$I$14</f>
        <v>-1.575133304557228</v>
      </c>
      <c r="H1367" s="131">
        <f t="shared" si="185"/>
        <v>-4.3753702904367442</v>
      </c>
      <c r="I1367" s="131">
        <f t="shared" si="186"/>
        <v>0</v>
      </c>
      <c r="J1367" s="70">
        <f t="shared" si="187"/>
        <v>506179.00480752689</v>
      </c>
      <c r="K1367" s="70">
        <f t="shared" si="188"/>
        <v>819624.74491402716</v>
      </c>
    </row>
    <row r="1368" spans="1:11">
      <c r="A1368" s="2">
        <v>1345</v>
      </c>
      <c r="B1368" s="70">
        <f t="shared" ref="B1368:B1431" si="190">A1368*$D$3</f>
        <v>36487.91377983064</v>
      </c>
      <c r="C1368" s="71">
        <v>797</v>
      </c>
      <c r="D1368" s="95">
        <f t="shared" ref="D1368:D1431" si="191">(C1368-C1367)/$D$3</f>
        <v>0</v>
      </c>
      <c r="E1368" s="131">
        <f t="shared" ref="E1368:E1431" si="192">($M$3*$M$2*D1368+E1367)/2</f>
        <v>-2.5558279691510419</v>
      </c>
      <c r="F1368" s="129">
        <f t="shared" ref="F1368:F1431" si="193">B1368/$D$13</f>
        <v>13135.64896073903</v>
      </c>
      <c r="G1368" s="132">
        <f t="shared" si="189"/>
        <v>0.98069466459381394</v>
      </c>
      <c r="H1368" s="131">
        <f t="shared" ref="H1368:H1431" si="194">G1368*$D$13</f>
        <v>2.7241518460939274</v>
      </c>
      <c r="I1368" s="131">
        <f t="shared" ref="I1368:I1431" si="195">IF(H1368&gt;0,H1368,0)</f>
        <v>2.7241518460939274</v>
      </c>
      <c r="J1368" s="70">
        <f t="shared" ref="J1368:J1431" si="196">H1368*$D$14+J1367</f>
        <v>506205.60964199976</v>
      </c>
      <c r="K1368" s="70">
        <f t="shared" ref="K1368:K1431" si="197">I1368*$D$14+K1367</f>
        <v>819651.34974850004</v>
      </c>
    </row>
    <row r="1369" spans="1:11">
      <c r="A1369" s="2">
        <v>1346</v>
      </c>
      <c r="B1369" s="70">
        <f t="shared" si="190"/>
        <v>36515.042340261738</v>
      </c>
      <c r="C1369" s="71">
        <v>796</v>
      </c>
      <c r="D1369" s="95">
        <f t="shared" si="191"/>
        <v>-3.6861520998864923E-2</v>
      </c>
      <c r="E1369" s="131">
        <f t="shared" si="192"/>
        <v>-19.708674484007982</v>
      </c>
      <c r="F1369" s="129">
        <f t="shared" si="193"/>
        <v>13145.415242494226</v>
      </c>
      <c r="G1369" s="132">
        <f t="shared" si="189"/>
        <v>-16.172151850263127</v>
      </c>
      <c r="H1369" s="131">
        <f t="shared" si="194"/>
        <v>-44.922644028508685</v>
      </c>
      <c r="I1369" s="131">
        <f t="shared" si="195"/>
        <v>0</v>
      </c>
      <c r="J1369" s="70">
        <f t="shared" si="196"/>
        <v>505766.88244322897</v>
      </c>
      <c r="K1369" s="70">
        <f t="shared" si="197"/>
        <v>819651.34974850004</v>
      </c>
    </row>
    <row r="1370" spans="1:11">
      <c r="A1370" s="2">
        <v>1347</v>
      </c>
      <c r="B1370" s="70">
        <f t="shared" si="190"/>
        <v>36542.170900692843</v>
      </c>
      <c r="C1370" s="71">
        <v>796</v>
      </c>
      <c r="D1370" s="95">
        <f t="shared" si="191"/>
        <v>0</v>
      </c>
      <c r="E1370" s="131">
        <f t="shared" si="192"/>
        <v>-9.8543372420039912</v>
      </c>
      <c r="F1370" s="129">
        <f t="shared" si="193"/>
        <v>13155.181524249423</v>
      </c>
      <c r="G1370" s="132">
        <f t="shared" si="189"/>
        <v>-6.3178146082591358</v>
      </c>
      <c r="H1370" s="131">
        <f t="shared" si="194"/>
        <v>-17.549485022942044</v>
      </c>
      <c r="I1370" s="131">
        <f t="shared" si="195"/>
        <v>0</v>
      </c>
      <c r="J1370" s="70">
        <f t="shared" si="196"/>
        <v>505595.48922783631</v>
      </c>
      <c r="K1370" s="70">
        <f t="shared" si="197"/>
        <v>819651.34974850004</v>
      </c>
    </row>
    <row r="1371" spans="1:11">
      <c r="A1371" s="2">
        <v>1348</v>
      </c>
      <c r="B1371" s="70">
        <f t="shared" si="190"/>
        <v>36569.299461123941</v>
      </c>
      <c r="C1371" s="71">
        <v>796</v>
      </c>
      <c r="D1371" s="95">
        <f t="shared" si="191"/>
        <v>0</v>
      </c>
      <c r="E1371" s="131">
        <f t="shared" si="192"/>
        <v>-4.9271686210019956</v>
      </c>
      <c r="F1371" s="129">
        <f t="shared" si="193"/>
        <v>13164.947806004619</v>
      </c>
      <c r="G1371" s="132">
        <f t="shared" si="189"/>
        <v>-1.3906459872571397</v>
      </c>
      <c r="H1371" s="131">
        <f t="shared" si="194"/>
        <v>-3.8629055201587215</v>
      </c>
      <c r="I1371" s="131">
        <f t="shared" si="195"/>
        <v>0</v>
      </c>
      <c r="J1371" s="70">
        <f t="shared" si="196"/>
        <v>505557.76300413272</v>
      </c>
      <c r="K1371" s="70">
        <f t="shared" si="197"/>
        <v>819651.34974850004</v>
      </c>
    </row>
    <row r="1372" spans="1:11">
      <c r="A1372" s="2">
        <v>1349</v>
      </c>
      <c r="B1372" s="70">
        <f t="shared" si="190"/>
        <v>36596.428021555046</v>
      </c>
      <c r="C1372" s="71">
        <v>796</v>
      </c>
      <c r="D1372" s="95">
        <f t="shared" si="191"/>
        <v>0</v>
      </c>
      <c r="E1372" s="131">
        <f t="shared" si="192"/>
        <v>-2.4635843105009978</v>
      </c>
      <c r="F1372" s="129">
        <f t="shared" si="193"/>
        <v>13174.714087759818</v>
      </c>
      <c r="G1372" s="132">
        <f t="shared" si="189"/>
        <v>1.0729383232438581</v>
      </c>
      <c r="H1372" s="131">
        <f t="shared" si="194"/>
        <v>2.9803842312329389</v>
      </c>
      <c r="I1372" s="131">
        <f t="shared" si="195"/>
        <v>2.9803842312329389</v>
      </c>
      <c r="J1372" s="70">
        <f t="shared" si="196"/>
        <v>505586.87027627369</v>
      </c>
      <c r="K1372" s="70">
        <f t="shared" si="197"/>
        <v>819680.45702064096</v>
      </c>
    </row>
    <row r="1373" spans="1:11">
      <c r="A1373" s="2">
        <v>1350</v>
      </c>
      <c r="B1373" s="70">
        <f t="shared" si="190"/>
        <v>36623.556581986144</v>
      </c>
      <c r="C1373" s="71">
        <v>796</v>
      </c>
      <c r="D1373" s="95">
        <f t="shared" si="191"/>
        <v>0</v>
      </c>
      <c r="E1373" s="131">
        <f t="shared" si="192"/>
        <v>-1.2317921552504989</v>
      </c>
      <c r="F1373" s="129">
        <f t="shared" si="193"/>
        <v>13184.480369515013</v>
      </c>
      <c r="G1373" s="132">
        <f t="shared" si="189"/>
        <v>2.3047304784943572</v>
      </c>
      <c r="H1373" s="131">
        <f t="shared" si="194"/>
        <v>6.4020291069287696</v>
      </c>
      <c r="I1373" s="131">
        <f t="shared" si="195"/>
        <v>6.4020291069287696</v>
      </c>
      <c r="J1373" s="70">
        <f t="shared" si="196"/>
        <v>505649.39429633692</v>
      </c>
      <c r="K1373" s="70">
        <f t="shared" si="197"/>
        <v>819742.98104070418</v>
      </c>
    </row>
    <row r="1374" spans="1:11">
      <c r="A1374" s="2">
        <v>1351</v>
      </c>
      <c r="B1374" s="70">
        <f t="shared" si="190"/>
        <v>36650.685142417242</v>
      </c>
      <c r="C1374" s="71">
        <v>795</v>
      </c>
      <c r="D1374" s="95">
        <f t="shared" si="191"/>
        <v>-3.6861520998864923E-2</v>
      </c>
      <c r="E1374" s="131">
        <f t="shared" si="192"/>
        <v>-19.046656577057711</v>
      </c>
      <c r="F1374" s="129">
        <f t="shared" si="193"/>
        <v>13194.246651270207</v>
      </c>
      <c r="G1374" s="132">
        <f t="shared" si="189"/>
        <v>-15.510133943312855</v>
      </c>
      <c r="H1374" s="131">
        <f t="shared" si="194"/>
        <v>-43.083705398091261</v>
      </c>
      <c r="I1374" s="131">
        <f t="shared" si="195"/>
        <v>0</v>
      </c>
      <c r="J1374" s="70">
        <f t="shared" si="196"/>
        <v>505228.6266903613</v>
      </c>
      <c r="K1374" s="70">
        <f t="shared" si="197"/>
        <v>819742.98104070418</v>
      </c>
    </row>
    <row r="1375" spans="1:11">
      <c r="A1375" s="2">
        <v>1352</v>
      </c>
      <c r="B1375" s="70">
        <f t="shared" si="190"/>
        <v>36677.813702848347</v>
      </c>
      <c r="C1375" s="71">
        <v>795</v>
      </c>
      <c r="D1375" s="95">
        <f t="shared" si="191"/>
        <v>0</v>
      </c>
      <c r="E1375" s="131">
        <f t="shared" si="192"/>
        <v>-9.5233282885288553</v>
      </c>
      <c r="F1375" s="129">
        <f t="shared" si="193"/>
        <v>13204.012933025406</v>
      </c>
      <c r="G1375" s="132">
        <f t="shared" si="189"/>
        <v>-5.9868056547839998</v>
      </c>
      <c r="H1375" s="131">
        <f t="shared" si="194"/>
        <v>-16.630015707733332</v>
      </c>
      <c r="I1375" s="131">
        <f t="shared" si="195"/>
        <v>0</v>
      </c>
      <c r="J1375" s="70">
        <f t="shared" si="196"/>
        <v>505066.21327136626</v>
      </c>
      <c r="K1375" s="70">
        <f t="shared" si="197"/>
        <v>819742.98104070418</v>
      </c>
    </row>
    <row r="1376" spans="1:11">
      <c r="A1376" s="2">
        <v>1353</v>
      </c>
      <c r="B1376" s="70">
        <f t="shared" si="190"/>
        <v>36704.942263279445</v>
      </c>
      <c r="C1376" s="71">
        <v>795</v>
      </c>
      <c r="D1376" s="95">
        <f t="shared" si="191"/>
        <v>0</v>
      </c>
      <c r="E1376" s="131">
        <f t="shared" si="192"/>
        <v>-4.7616641442644276</v>
      </c>
      <c r="F1376" s="129">
        <f t="shared" si="193"/>
        <v>13213.779214780601</v>
      </c>
      <c r="G1376" s="132">
        <f t="shared" si="189"/>
        <v>-1.2251415105195718</v>
      </c>
      <c r="H1376" s="131">
        <f t="shared" si="194"/>
        <v>-3.403170862554366</v>
      </c>
      <c r="I1376" s="131">
        <f t="shared" si="195"/>
        <v>0</v>
      </c>
      <c r="J1376" s="70">
        <f t="shared" si="196"/>
        <v>505032.97694586148</v>
      </c>
      <c r="K1376" s="70">
        <f t="shared" si="197"/>
        <v>819742.98104070418</v>
      </c>
    </row>
    <row r="1377" spans="1:11">
      <c r="A1377" s="2">
        <v>1354</v>
      </c>
      <c r="B1377" s="70">
        <f t="shared" si="190"/>
        <v>36732.07082371055</v>
      </c>
      <c r="C1377" s="71">
        <v>795</v>
      </c>
      <c r="D1377" s="95">
        <f t="shared" si="191"/>
        <v>0</v>
      </c>
      <c r="E1377" s="131">
        <f t="shared" si="192"/>
        <v>-2.3808320721322138</v>
      </c>
      <c r="F1377" s="129">
        <f t="shared" si="193"/>
        <v>13223.545496535799</v>
      </c>
      <c r="G1377" s="132">
        <f t="shared" si="189"/>
        <v>1.1556905616126421</v>
      </c>
      <c r="H1377" s="131">
        <f t="shared" si="194"/>
        <v>3.2102515600351169</v>
      </c>
      <c r="I1377" s="131">
        <f t="shared" si="195"/>
        <v>3.2102515600351169</v>
      </c>
      <c r="J1377" s="70">
        <f t="shared" si="196"/>
        <v>505064.32916710182</v>
      </c>
      <c r="K1377" s="70">
        <f t="shared" si="197"/>
        <v>819774.33326194459</v>
      </c>
    </row>
    <row r="1378" spans="1:11">
      <c r="A1378" s="2">
        <v>1355</v>
      </c>
      <c r="B1378" s="70">
        <f t="shared" si="190"/>
        <v>36759.199384141648</v>
      </c>
      <c r="C1378" s="71">
        <v>801</v>
      </c>
      <c r="D1378" s="95">
        <f t="shared" si="191"/>
        <v>0.22116912599318955</v>
      </c>
      <c r="E1378" s="131">
        <f t="shared" si="192"/>
        <v>109.39414696052866</v>
      </c>
      <c r="F1378" s="129">
        <f t="shared" si="193"/>
        <v>13233.311778290994</v>
      </c>
      <c r="G1378" s="132">
        <f t="shared" si="189"/>
        <v>112.93066959427351</v>
      </c>
      <c r="H1378" s="131">
        <f t="shared" si="194"/>
        <v>313.69630442853753</v>
      </c>
      <c r="I1378" s="131">
        <f t="shared" si="195"/>
        <v>313.69630442853753</v>
      </c>
      <c r="J1378" s="70">
        <f t="shared" si="196"/>
        <v>508127.97566171474</v>
      </c>
      <c r="K1378" s="70">
        <f t="shared" si="197"/>
        <v>822837.9797565575</v>
      </c>
    </row>
    <row r="1379" spans="1:11">
      <c r="A1379" s="2">
        <v>1356</v>
      </c>
      <c r="B1379" s="70">
        <f t="shared" si="190"/>
        <v>36786.327944572753</v>
      </c>
      <c r="C1379" s="71">
        <v>802</v>
      </c>
      <c r="D1379" s="95">
        <f t="shared" si="191"/>
        <v>3.6861520998864923E-2</v>
      </c>
      <c r="E1379" s="131">
        <f t="shared" si="192"/>
        <v>73.127833979696788</v>
      </c>
      <c r="F1379" s="129">
        <f t="shared" si="193"/>
        <v>13243.078060046191</v>
      </c>
      <c r="G1379" s="132">
        <f t="shared" si="189"/>
        <v>76.66435661344164</v>
      </c>
      <c r="H1379" s="131">
        <f t="shared" si="194"/>
        <v>212.95654614844901</v>
      </c>
      <c r="I1379" s="131">
        <f t="shared" si="195"/>
        <v>212.95654614844901</v>
      </c>
      <c r="J1379" s="70">
        <f t="shared" si="196"/>
        <v>510207.76929301396</v>
      </c>
      <c r="K1379" s="70">
        <f t="shared" si="197"/>
        <v>824917.77338785667</v>
      </c>
    </row>
    <row r="1380" spans="1:11">
      <c r="A1380" s="2">
        <v>1357</v>
      </c>
      <c r="B1380" s="70">
        <f t="shared" si="190"/>
        <v>36813.456505003851</v>
      </c>
      <c r="C1380" s="71">
        <v>802</v>
      </c>
      <c r="D1380" s="95">
        <f t="shared" si="191"/>
        <v>0</v>
      </c>
      <c r="E1380" s="131">
        <f t="shared" si="192"/>
        <v>36.563916989848394</v>
      </c>
      <c r="F1380" s="129">
        <f t="shared" si="193"/>
        <v>13252.844341801387</v>
      </c>
      <c r="G1380" s="132">
        <f t="shared" si="189"/>
        <v>40.100439623593253</v>
      </c>
      <c r="H1380" s="131">
        <f t="shared" si="194"/>
        <v>111.39011006553682</v>
      </c>
      <c r="I1380" s="131">
        <f t="shared" si="195"/>
        <v>111.39011006553682</v>
      </c>
      <c r="J1380" s="70">
        <f t="shared" si="196"/>
        <v>511295.63649265631</v>
      </c>
      <c r="K1380" s="70">
        <f t="shared" si="197"/>
        <v>826005.64058749902</v>
      </c>
    </row>
    <row r="1381" spans="1:11">
      <c r="A1381" s="2">
        <v>1358</v>
      </c>
      <c r="B1381" s="70">
        <f t="shared" si="190"/>
        <v>36840.585065434949</v>
      </c>
      <c r="C1381" s="71">
        <v>803</v>
      </c>
      <c r="D1381" s="95">
        <f t="shared" si="191"/>
        <v>3.6861520998864923E-2</v>
      </c>
      <c r="E1381" s="131">
        <f t="shared" si="192"/>
        <v>36.712718994356663</v>
      </c>
      <c r="F1381" s="129">
        <f t="shared" si="193"/>
        <v>13262.610623556582</v>
      </c>
      <c r="G1381" s="132">
        <f t="shared" si="189"/>
        <v>40.249241628101522</v>
      </c>
      <c r="H1381" s="131">
        <f t="shared" si="194"/>
        <v>111.80344896694866</v>
      </c>
      <c r="I1381" s="131">
        <f t="shared" si="195"/>
        <v>111.80344896694866</v>
      </c>
      <c r="J1381" s="70">
        <f t="shared" si="196"/>
        <v>512387.54047647025</v>
      </c>
      <c r="K1381" s="70">
        <f t="shared" si="197"/>
        <v>827097.54457131296</v>
      </c>
    </row>
    <row r="1382" spans="1:11">
      <c r="A1382" s="2">
        <v>1359</v>
      </c>
      <c r="B1382" s="70">
        <f t="shared" si="190"/>
        <v>36867.713625866054</v>
      </c>
      <c r="C1382" s="71">
        <v>804</v>
      </c>
      <c r="D1382" s="95">
        <f t="shared" si="191"/>
        <v>3.6861520998864923E-2</v>
      </c>
      <c r="E1382" s="131">
        <f t="shared" si="192"/>
        <v>36.787119996610798</v>
      </c>
      <c r="F1382" s="129">
        <f t="shared" si="193"/>
        <v>13272.376905311779</v>
      </c>
      <c r="G1382" s="132">
        <f t="shared" si="189"/>
        <v>40.323642630355657</v>
      </c>
      <c r="H1382" s="131">
        <f t="shared" si="194"/>
        <v>112.0101184176546</v>
      </c>
      <c r="I1382" s="131">
        <f t="shared" si="195"/>
        <v>112.0101184176546</v>
      </c>
      <c r="J1382" s="70">
        <f t="shared" si="196"/>
        <v>513481.46285236999</v>
      </c>
      <c r="K1382" s="70">
        <f t="shared" si="197"/>
        <v>828191.4669472127</v>
      </c>
    </row>
    <row r="1383" spans="1:11">
      <c r="A1383" s="2">
        <v>1360</v>
      </c>
      <c r="B1383" s="70">
        <f t="shared" si="190"/>
        <v>36894.842186297152</v>
      </c>
      <c r="C1383" s="71">
        <v>805</v>
      </c>
      <c r="D1383" s="95">
        <f t="shared" si="191"/>
        <v>3.6861520998864923E-2</v>
      </c>
      <c r="E1383" s="131">
        <f t="shared" si="192"/>
        <v>36.824320497737858</v>
      </c>
      <c r="F1383" s="129">
        <f t="shared" si="193"/>
        <v>13282.143187066975</v>
      </c>
      <c r="G1383" s="132">
        <f t="shared" si="189"/>
        <v>40.360843131482717</v>
      </c>
      <c r="H1383" s="131">
        <f t="shared" si="194"/>
        <v>112.11345314300755</v>
      </c>
      <c r="I1383" s="131">
        <f t="shared" si="195"/>
        <v>112.11345314300755</v>
      </c>
      <c r="J1383" s="70">
        <f t="shared" si="196"/>
        <v>514576.39442431263</v>
      </c>
      <c r="K1383" s="70">
        <f t="shared" si="197"/>
        <v>829286.39851915534</v>
      </c>
    </row>
    <row r="1384" spans="1:11">
      <c r="A1384" s="2">
        <v>1361</v>
      </c>
      <c r="B1384" s="70">
        <f t="shared" si="190"/>
        <v>36921.970746728257</v>
      </c>
      <c r="C1384" s="71">
        <v>806</v>
      </c>
      <c r="D1384" s="95">
        <f t="shared" si="191"/>
        <v>3.6861520998864923E-2</v>
      </c>
      <c r="E1384" s="131">
        <f t="shared" si="192"/>
        <v>36.842920748301395</v>
      </c>
      <c r="F1384" s="129">
        <f t="shared" si="193"/>
        <v>13291.909468822172</v>
      </c>
      <c r="G1384" s="132">
        <f t="shared" si="189"/>
        <v>40.379443382046254</v>
      </c>
      <c r="H1384" s="131">
        <f t="shared" si="194"/>
        <v>112.16512050568403</v>
      </c>
      <c r="I1384" s="131">
        <f t="shared" si="195"/>
        <v>112.16512050568403</v>
      </c>
      <c r="J1384" s="70">
        <f t="shared" si="196"/>
        <v>515671.83059427666</v>
      </c>
      <c r="K1384" s="70">
        <f t="shared" si="197"/>
        <v>830381.83468911937</v>
      </c>
    </row>
    <row r="1385" spans="1:11">
      <c r="A1385" s="2">
        <v>1362</v>
      </c>
      <c r="B1385" s="70">
        <f t="shared" si="190"/>
        <v>36949.099307159355</v>
      </c>
      <c r="C1385" s="71">
        <v>806</v>
      </c>
      <c r="D1385" s="95">
        <f t="shared" si="191"/>
        <v>0</v>
      </c>
      <c r="E1385" s="131">
        <f t="shared" si="192"/>
        <v>18.421460374150698</v>
      </c>
      <c r="F1385" s="129">
        <f t="shared" si="193"/>
        <v>13301.675750577368</v>
      </c>
      <c r="G1385" s="132">
        <f t="shared" si="189"/>
        <v>21.957983007895553</v>
      </c>
      <c r="H1385" s="131">
        <f t="shared" si="194"/>
        <v>60.994397244154314</v>
      </c>
      <c r="I1385" s="131">
        <f t="shared" si="195"/>
        <v>60.994397244154314</v>
      </c>
      <c r="J1385" s="70">
        <f t="shared" si="196"/>
        <v>516267.51906325144</v>
      </c>
      <c r="K1385" s="70">
        <f t="shared" si="197"/>
        <v>830977.52315809415</v>
      </c>
    </row>
    <row r="1386" spans="1:11">
      <c r="A1386" s="2">
        <v>1363</v>
      </c>
      <c r="B1386" s="70">
        <f t="shared" si="190"/>
        <v>36976.227867590453</v>
      </c>
      <c r="C1386" s="71">
        <v>807</v>
      </c>
      <c r="D1386" s="95">
        <f t="shared" si="191"/>
        <v>3.6861520998864923E-2</v>
      </c>
      <c r="E1386" s="131">
        <f t="shared" si="192"/>
        <v>27.641490686507812</v>
      </c>
      <c r="F1386" s="129">
        <f t="shared" si="193"/>
        <v>13311.442032332563</v>
      </c>
      <c r="G1386" s="132">
        <f t="shared" si="189"/>
        <v>31.178013320252667</v>
      </c>
      <c r="H1386" s="131">
        <f t="shared" si="194"/>
        <v>86.605592556257406</v>
      </c>
      <c r="I1386" s="131">
        <f t="shared" si="195"/>
        <v>86.605592556257406</v>
      </c>
      <c r="J1386" s="70">
        <f t="shared" si="196"/>
        <v>517113.3336817316</v>
      </c>
      <c r="K1386" s="70">
        <f t="shared" si="197"/>
        <v>831823.33777657431</v>
      </c>
    </row>
    <row r="1387" spans="1:11">
      <c r="A1387" s="2">
        <v>1364</v>
      </c>
      <c r="B1387" s="70">
        <f t="shared" si="190"/>
        <v>37003.356428021558</v>
      </c>
      <c r="C1387" s="71">
        <v>809</v>
      </c>
      <c r="D1387" s="95">
        <f t="shared" si="191"/>
        <v>7.3723041997729846E-2</v>
      </c>
      <c r="E1387" s="131">
        <f t="shared" si="192"/>
        <v>50.68226634211883</v>
      </c>
      <c r="F1387" s="129">
        <f t="shared" si="193"/>
        <v>13321.208314087762</v>
      </c>
      <c r="G1387" s="132">
        <f t="shared" si="189"/>
        <v>54.218788975863689</v>
      </c>
      <c r="H1387" s="131">
        <f t="shared" si="194"/>
        <v>150.6077471551769</v>
      </c>
      <c r="I1387" s="131">
        <f t="shared" si="195"/>
        <v>150.6077471551769</v>
      </c>
      <c r="J1387" s="70">
        <f t="shared" si="196"/>
        <v>518584.21137496445</v>
      </c>
      <c r="K1387" s="70">
        <f t="shared" si="197"/>
        <v>833294.21546980715</v>
      </c>
    </row>
    <row r="1388" spans="1:11">
      <c r="A1388" s="2">
        <v>1365</v>
      </c>
      <c r="B1388" s="70">
        <f t="shared" si="190"/>
        <v>37030.484988452656</v>
      </c>
      <c r="C1388" s="71">
        <v>809</v>
      </c>
      <c r="D1388" s="95">
        <f t="shared" si="191"/>
        <v>0</v>
      </c>
      <c r="E1388" s="131">
        <f t="shared" si="192"/>
        <v>25.341133171059415</v>
      </c>
      <c r="F1388" s="129">
        <f t="shared" si="193"/>
        <v>13330.974595842956</v>
      </c>
      <c r="G1388" s="132">
        <f t="shared" si="189"/>
        <v>28.87765580480427</v>
      </c>
      <c r="H1388" s="131">
        <f t="shared" si="194"/>
        <v>80.215710568900747</v>
      </c>
      <c r="I1388" s="131">
        <f t="shared" si="195"/>
        <v>80.215710568900747</v>
      </c>
      <c r="J1388" s="70">
        <f t="shared" si="196"/>
        <v>519367.62060557364</v>
      </c>
      <c r="K1388" s="70">
        <f t="shared" si="197"/>
        <v>834077.62470041635</v>
      </c>
    </row>
    <row r="1389" spans="1:11">
      <c r="A1389" s="2">
        <v>1366</v>
      </c>
      <c r="B1389" s="70">
        <f t="shared" si="190"/>
        <v>37057.613548883761</v>
      </c>
      <c r="C1389" s="71">
        <v>811</v>
      </c>
      <c r="D1389" s="95">
        <f t="shared" si="191"/>
        <v>7.3723041997729846E-2</v>
      </c>
      <c r="E1389" s="131">
        <f t="shared" si="192"/>
        <v>49.532087584394631</v>
      </c>
      <c r="F1389" s="129">
        <f t="shared" si="193"/>
        <v>13340.740877598155</v>
      </c>
      <c r="G1389" s="132">
        <f t="shared" si="189"/>
        <v>53.06861021813949</v>
      </c>
      <c r="H1389" s="131">
        <f t="shared" si="194"/>
        <v>147.41280616149857</v>
      </c>
      <c r="I1389" s="131">
        <f t="shared" si="195"/>
        <v>147.41280616149857</v>
      </c>
      <c r="J1389" s="70">
        <f t="shared" si="196"/>
        <v>520807.29560487095</v>
      </c>
      <c r="K1389" s="70">
        <f t="shared" si="197"/>
        <v>835517.29969971371</v>
      </c>
    </row>
    <row r="1390" spans="1:11">
      <c r="A1390" s="2">
        <v>1367</v>
      </c>
      <c r="B1390" s="70">
        <f t="shared" si="190"/>
        <v>37084.742109314859</v>
      </c>
      <c r="C1390" s="71">
        <v>811</v>
      </c>
      <c r="D1390" s="95">
        <f t="shared" si="191"/>
        <v>0</v>
      </c>
      <c r="E1390" s="131">
        <f t="shared" si="192"/>
        <v>24.766043792197316</v>
      </c>
      <c r="F1390" s="129">
        <f t="shared" si="193"/>
        <v>13350.50715935335</v>
      </c>
      <c r="G1390" s="132">
        <f t="shared" si="189"/>
        <v>28.302566425942171</v>
      </c>
      <c r="H1390" s="131">
        <f t="shared" si="194"/>
        <v>78.618240072061582</v>
      </c>
      <c r="I1390" s="131">
        <f t="shared" si="195"/>
        <v>78.618240072061582</v>
      </c>
      <c r="J1390" s="70">
        <f t="shared" si="196"/>
        <v>521575.10348851234</v>
      </c>
      <c r="K1390" s="70">
        <f t="shared" si="197"/>
        <v>836285.10758335516</v>
      </c>
    </row>
    <row r="1391" spans="1:11">
      <c r="A1391" s="2">
        <v>1368</v>
      </c>
      <c r="B1391" s="70">
        <f t="shared" si="190"/>
        <v>37111.870669745957</v>
      </c>
      <c r="C1391" s="71">
        <v>812</v>
      </c>
      <c r="D1391" s="95">
        <f t="shared" si="191"/>
        <v>3.6861520998864923E-2</v>
      </c>
      <c r="E1391" s="131">
        <f t="shared" si="192"/>
        <v>30.813782395531121</v>
      </c>
      <c r="F1391" s="129">
        <f t="shared" si="193"/>
        <v>13360.273441108546</v>
      </c>
      <c r="G1391" s="132">
        <f t="shared" si="189"/>
        <v>34.35030502927598</v>
      </c>
      <c r="H1391" s="131">
        <f t="shared" si="194"/>
        <v>95.417513970211047</v>
      </c>
      <c r="I1391" s="131">
        <f t="shared" si="195"/>
        <v>95.417513970211047</v>
      </c>
      <c r="J1391" s="70">
        <f t="shared" si="196"/>
        <v>522506.97781432577</v>
      </c>
      <c r="K1391" s="70">
        <f t="shared" si="197"/>
        <v>837216.98190916865</v>
      </c>
    </row>
    <row r="1392" spans="1:11">
      <c r="A1392" s="2">
        <v>1369</v>
      </c>
      <c r="B1392" s="70">
        <f t="shared" si="190"/>
        <v>37138.999230177062</v>
      </c>
      <c r="C1392" s="71">
        <v>813</v>
      </c>
      <c r="D1392" s="95">
        <f t="shared" si="191"/>
        <v>3.6861520998864923E-2</v>
      </c>
      <c r="E1392" s="131">
        <f t="shared" si="192"/>
        <v>33.837651697198027</v>
      </c>
      <c r="F1392" s="129">
        <f t="shared" si="193"/>
        <v>13370.039722863743</v>
      </c>
      <c r="G1392" s="132">
        <f t="shared" si="189"/>
        <v>37.374174330942886</v>
      </c>
      <c r="H1392" s="131">
        <f t="shared" si="194"/>
        <v>103.81715091928579</v>
      </c>
      <c r="I1392" s="131">
        <f t="shared" si="195"/>
        <v>103.81715091928579</v>
      </c>
      <c r="J1392" s="70">
        <f t="shared" si="196"/>
        <v>523520.88536122523</v>
      </c>
      <c r="K1392" s="70">
        <f t="shared" si="197"/>
        <v>838230.88945606817</v>
      </c>
    </row>
    <row r="1393" spans="1:11">
      <c r="A1393" s="2">
        <v>1370</v>
      </c>
      <c r="B1393" s="70">
        <f t="shared" si="190"/>
        <v>37166.12779060816</v>
      </c>
      <c r="C1393" s="71">
        <v>814</v>
      </c>
      <c r="D1393" s="95">
        <f t="shared" si="191"/>
        <v>3.6861520998864923E-2</v>
      </c>
      <c r="E1393" s="131">
        <f t="shared" si="192"/>
        <v>35.34958634803148</v>
      </c>
      <c r="F1393" s="129">
        <f t="shared" si="193"/>
        <v>13379.806004618938</v>
      </c>
      <c r="G1393" s="132">
        <f t="shared" si="189"/>
        <v>38.886108981776339</v>
      </c>
      <c r="H1393" s="131">
        <f t="shared" si="194"/>
        <v>108.01696939382316</v>
      </c>
      <c r="I1393" s="131">
        <f t="shared" si="195"/>
        <v>108.01696939382316</v>
      </c>
      <c r="J1393" s="70">
        <f t="shared" si="196"/>
        <v>524575.80951866775</v>
      </c>
      <c r="K1393" s="70">
        <f t="shared" si="197"/>
        <v>839285.81361351069</v>
      </c>
    </row>
    <row r="1394" spans="1:11">
      <c r="A1394" s="2">
        <v>1371</v>
      </c>
      <c r="B1394" s="70">
        <f t="shared" si="190"/>
        <v>37193.256351039265</v>
      </c>
      <c r="C1394" s="71">
        <v>815</v>
      </c>
      <c r="D1394" s="95">
        <f t="shared" si="191"/>
        <v>3.6861520998864923E-2</v>
      </c>
      <c r="E1394" s="131">
        <f t="shared" si="192"/>
        <v>36.105553673448199</v>
      </c>
      <c r="F1394" s="129">
        <f t="shared" si="193"/>
        <v>13389.572286374136</v>
      </c>
      <c r="G1394" s="132">
        <f t="shared" si="189"/>
        <v>39.642076307193058</v>
      </c>
      <c r="H1394" s="131">
        <f t="shared" si="194"/>
        <v>110.11687863109182</v>
      </c>
      <c r="I1394" s="131">
        <f t="shared" si="195"/>
        <v>110.11687863109182</v>
      </c>
      <c r="J1394" s="70">
        <f t="shared" si="196"/>
        <v>525651.24198138178</v>
      </c>
      <c r="K1394" s="70">
        <f t="shared" si="197"/>
        <v>840361.24607622472</v>
      </c>
    </row>
    <row r="1395" spans="1:11">
      <c r="A1395" s="2">
        <v>1372</v>
      </c>
      <c r="B1395" s="70">
        <f t="shared" si="190"/>
        <v>37220.384911470363</v>
      </c>
      <c r="C1395" s="71">
        <v>815</v>
      </c>
      <c r="D1395" s="95">
        <f t="shared" si="191"/>
        <v>0</v>
      </c>
      <c r="E1395" s="131">
        <f t="shared" si="192"/>
        <v>18.052776836724099</v>
      </c>
      <c r="F1395" s="129">
        <f t="shared" si="193"/>
        <v>13399.338568129331</v>
      </c>
      <c r="G1395" s="132">
        <f t="shared" si="189"/>
        <v>21.589299470468955</v>
      </c>
      <c r="H1395" s="131">
        <f t="shared" si="194"/>
        <v>59.970276306858203</v>
      </c>
      <c r="I1395" s="131">
        <f t="shared" si="195"/>
        <v>59.970276306858203</v>
      </c>
      <c r="J1395" s="70">
        <f t="shared" si="196"/>
        <v>526236.92859673151</v>
      </c>
      <c r="K1395" s="70">
        <f t="shared" si="197"/>
        <v>840946.93269157445</v>
      </c>
    </row>
    <row r="1396" spans="1:11">
      <c r="A1396" s="2">
        <v>1373</v>
      </c>
      <c r="B1396" s="70">
        <f t="shared" si="190"/>
        <v>37247.51347190146</v>
      </c>
      <c r="C1396" s="71">
        <v>821</v>
      </c>
      <c r="D1396" s="95">
        <f t="shared" si="191"/>
        <v>0.22116912599318955</v>
      </c>
      <c r="E1396" s="131">
        <f t="shared" si="192"/>
        <v>119.61095141495682</v>
      </c>
      <c r="F1396" s="129">
        <f t="shared" si="193"/>
        <v>13409.104849884527</v>
      </c>
      <c r="G1396" s="132">
        <f t="shared" si="189"/>
        <v>123.14747404870167</v>
      </c>
      <c r="H1396" s="131">
        <f t="shared" si="194"/>
        <v>342.07631680194908</v>
      </c>
      <c r="I1396" s="131">
        <f t="shared" si="195"/>
        <v>342.07631680194908</v>
      </c>
      <c r="J1396" s="70">
        <f t="shared" si="196"/>
        <v>529577.74228839914</v>
      </c>
      <c r="K1396" s="70">
        <f t="shared" si="197"/>
        <v>844287.74638324208</v>
      </c>
    </row>
    <row r="1397" spans="1:11">
      <c r="A1397" s="2">
        <v>1374</v>
      </c>
      <c r="B1397" s="70">
        <f t="shared" si="190"/>
        <v>37274.642032332566</v>
      </c>
      <c r="C1397" s="71">
        <v>824</v>
      </c>
      <c r="D1397" s="95">
        <f t="shared" si="191"/>
        <v>0.11058456299659478</v>
      </c>
      <c r="E1397" s="131">
        <f t="shared" si="192"/>
        <v>115.09775720577579</v>
      </c>
      <c r="F1397" s="129">
        <f t="shared" si="193"/>
        <v>13418.871131639724</v>
      </c>
      <c r="G1397" s="132">
        <f t="shared" si="189"/>
        <v>118.63427983952064</v>
      </c>
      <c r="H1397" s="131">
        <f t="shared" si="194"/>
        <v>329.53966622089069</v>
      </c>
      <c r="I1397" s="131">
        <f t="shared" si="195"/>
        <v>329.53966622089069</v>
      </c>
      <c r="J1397" s="70">
        <f t="shared" si="196"/>
        <v>532796.11951822566</v>
      </c>
      <c r="K1397" s="70">
        <f t="shared" si="197"/>
        <v>847506.1236130686</v>
      </c>
    </row>
    <row r="1398" spans="1:11">
      <c r="A1398" s="2">
        <v>1375</v>
      </c>
      <c r="B1398" s="70">
        <f t="shared" si="190"/>
        <v>37301.770592763663</v>
      </c>
      <c r="C1398" s="71">
        <v>825</v>
      </c>
      <c r="D1398" s="95">
        <f t="shared" si="191"/>
        <v>3.6861520998864923E-2</v>
      </c>
      <c r="E1398" s="131">
        <f t="shared" si="192"/>
        <v>75.979639102320363</v>
      </c>
      <c r="F1398" s="129">
        <f t="shared" si="193"/>
        <v>13428.637413394919</v>
      </c>
      <c r="G1398" s="132">
        <f t="shared" si="189"/>
        <v>79.516161736065214</v>
      </c>
      <c r="H1398" s="131">
        <f t="shared" si="194"/>
        <v>220.87822704462559</v>
      </c>
      <c r="I1398" s="131">
        <f t="shared" si="195"/>
        <v>220.87822704462559</v>
      </c>
      <c r="J1398" s="70">
        <f t="shared" si="196"/>
        <v>534953.27851713169</v>
      </c>
      <c r="K1398" s="70">
        <f t="shared" si="197"/>
        <v>849663.28261197463</v>
      </c>
    </row>
    <row r="1399" spans="1:11">
      <c r="A1399" s="2">
        <v>1376</v>
      </c>
      <c r="B1399" s="70">
        <f t="shared" si="190"/>
        <v>37328.899153194769</v>
      </c>
      <c r="C1399" s="71">
        <v>827</v>
      </c>
      <c r="D1399" s="95">
        <f t="shared" si="191"/>
        <v>7.3723041997729846E-2</v>
      </c>
      <c r="E1399" s="131">
        <f t="shared" si="192"/>
        <v>74.8513405500251</v>
      </c>
      <c r="F1399" s="129">
        <f t="shared" si="193"/>
        <v>13438.403695150117</v>
      </c>
      <c r="G1399" s="132">
        <f t="shared" si="189"/>
        <v>78.387863183769952</v>
      </c>
      <c r="H1399" s="131">
        <f t="shared" si="194"/>
        <v>217.74406439936098</v>
      </c>
      <c r="I1399" s="131">
        <f t="shared" si="195"/>
        <v>217.74406439936098</v>
      </c>
      <c r="J1399" s="70">
        <f t="shared" si="196"/>
        <v>537079.82840057742</v>
      </c>
      <c r="K1399" s="70">
        <f t="shared" si="197"/>
        <v>851789.83249542036</v>
      </c>
    </row>
    <row r="1400" spans="1:11">
      <c r="A1400" s="2">
        <v>1377</v>
      </c>
      <c r="B1400" s="70">
        <f t="shared" si="190"/>
        <v>37356.027713625866</v>
      </c>
      <c r="C1400" s="71">
        <v>829</v>
      </c>
      <c r="D1400" s="95">
        <f t="shared" si="191"/>
        <v>7.3723041997729846E-2</v>
      </c>
      <c r="E1400" s="131">
        <f t="shared" si="192"/>
        <v>74.287191273877482</v>
      </c>
      <c r="F1400" s="129">
        <f t="shared" si="193"/>
        <v>13448.169976905312</v>
      </c>
      <c r="G1400" s="132">
        <f t="shared" si="189"/>
        <v>77.823713907622334</v>
      </c>
      <c r="H1400" s="131">
        <f t="shared" si="194"/>
        <v>216.1769830767287</v>
      </c>
      <c r="I1400" s="131">
        <f t="shared" si="195"/>
        <v>216.1769830767287</v>
      </c>
      <c r="J1400" s="70">
        <f t="shared" si="196"/>
        <v>539191.07372629305</v>
      </c>
      <c r="K1400" s="70">
        <f t="shared" si="197"/>
        <v>853901.07782113599</v>
      </c>
    </row>
    <row r="1401" spans="1:11">
      <c r="A1401" s="2">
        <v>1378</v>
      </c>
      <c r="B1401" s="70">
        <f t="shared" si="190"/>
        <v>37383.156274056972</v>
      </c>
      <c r="C1401" s="71">
        <v>830</v>
      </c>
      <c r="D1401" s="95">
        <f t="shared" si="191"/>
        <v>3.6861520998864923E-2</v>
      </c>
      <c r="E1401" s="131">
        <f t="shared" si="192"/>
        <v>55.574356136371208</v>
      </c>
      <c r="F1401" s="129">
        <f t="shared" si="193"/>
        <v>13457.936258660511</v>
      </c>
      <c r="G1401" s="132">
        <f t="shared" si="189"/>
        <v>59.110878770116067</v>
      </c>
      <c r="H1401" s="131">
        <f t="shared" si="194"/>
        <v>164.19688547254464</v>
      </c>
      <c r="I1401" s="131">
        <f t="shared" si="195"/>
        <v>164.19688547254464</v>
      </c>
      <c r="J1401" s="70">
        <f t="shared" si="196"/>
        <v>540794.66677314357</v>
      </c>
      <c r="K1401" s="70">
        <f t="shared" si="197"/>
        <v>855504.67086798651</v>
      </c>
    </row>
    <row r="1402" spans="1:11">
      <c r="A1402" s="2">
        <v>1379</v>
      </c>
      <c r="B1402" s="70">
        <f t="shared" si="190"/>
        <v>37410.284834488069</v>
      </c>
      <c r="C1402" s="71">
        <v>832</v>
      </c>
      <c r="D1402" s="95">
        <f t="shared" si="191"/>
        <v>7.3723041997729846E-2</v>
      </c>
      <c r="E1402" s="131">
        <f t="shared" si="192"/>
        <v>64.648699067050529</v>
      </c>
      <c r="F1402" s="129">
        <f t="shared" si="193"/>
        <v>13467.702540415705</v>
      </c>
      <c r="G1402" s="132">
        <f t="shared" si="189"/>
        <v>68.185221700795381</v>
      </c>
      <c r="H1402" s="131">
        <f t="shared" si="194"/>
        <v>189.4033936133205</v>
      </c>
      <c r="I1402" s="131">
        <f t="shared" si="195"/>
        <v>189.4033936133205</v>
      </c>
      <c r="J1402" s="70">
        <f t="shared" si="196"/>
        <v>542644.4336805616</v>
      </c>
      <c r="K1402" s="70">
        <f t="shared" si="197"/>
        <v>857354.43777540454</v>
      </c>
    </row>
    <row r="1403" spans="1:11">
      <c r="A1403" s="2">
        <v>1380</v>
      </c>
      <c r="B1403" s="70">
        <f t="shared" si="190"/>
        <v>37437.413394919167</v>
      </c>
      <c r="C1403" s="71">
        <v>833</v>
      </c>
      <c r="D1403" s="95">
        <f t="shared" si="191"/>
        <v>3.6861520998864923E-2</v>
      </c>
      <c r="E1403" s="131">
        <f t="shared" si="192"/>
        <v>50.755110032957731</v>
      </c>
      <c r="F1403" s="129">
        <f t="shared" si="193"/>
        <v>13477.4688221709</v>
      </c>
      <c r="G1403" s="132">
        <f t="shared" si="189"/>
        <v>54.29163266670259</v>
      </c>
      <c r="H1403" s="131">
        <f t="shared" si="194"/>
        <v>150.81009074084054</v>
      </c>
      <c r="I1403" s="131">
        <f t="shared" si="195"/>
        <v>150.81009074084054</v>
      </c>
      <c r="J1403" s="70">
        <f t="shared" si="196"/>
        <v>544117.28751826333</v>
      </c>
      <c r="K1403" s="70">
        <f t="shared" si="197"/>
        <v>858827.29161310627</v>
      </c>
    </row>
    <row r="1404" spans="1:11">
      <c r="A1404" s="2">
        <v>1381</v>
      </c>
      <c r="B1404" s="70">
        <f t="shared" si="190"/>
        <v>37464.541955350272</v>
      </c>
      <c r="C1404" s="71">
        <v>834</v>
      </c>
      <c r="D1404" s="95">
        <f t="shared" si="191"/>
        <v>3.6861520998864923E-2</v>
      </c>
      <c r="E1404" s="131">
        <f t="shared" si="192"/>
        <v>43.808315515911332</v>
      </c>
      <c r="F1404" s="129">
        <f t="shared" si="193"/>
        <v>13487.235103926099</v>
      </c>
      <c r="G1404" s="132">
        <f t="shared" si="189"/>
        <v>47.344838149656191</v>
      </c>
      <c r="H1404" s="131">
        <f t="shared" si="194"/>
        <v>131.51343930460052</v>
      </c>
      <c r="I1404" s="131">
        <f t="shared" si="195"/>
        <v>131.51343930460052</v>
      </c>
      <c r="J1404" s="70">
        <f t="shared" si="196"/>
        <v>545401.68482110696</v>
      </c>
      <c r="K1404" s="70">
        <f t="shared" si="197"/>
        <v>860111.6889159499</v>
      </c>
    </row>
    <row r="1405" spans="1:11">
      <c r="A1405" s="2">
        <v>1382</v>
      </c>
      <c r="B1405" s="70">
        <f t="shared" si="190"/>
        <v>37491.67051578137</v>
      </c>
      <c r="C1405" s="71">
        <v>835</v>
      </c>
      <c r="D1405" s="95">
        <f t="shared" si="191"/>
        <v>3.6861520998864923E-2</v>
      </c>
      <c r="E1405" s="131">
        <f t="shared" si="192"/>
        <v>40.334918257388125</v>
      </c>
      <c r="F1405" s="129">
        <f t="shared" si="193"/>
        <v>13497.001385681293</v>
      </c>
      <c r="G1405" s="132">
        <f t="shared" si="189"/>
        <v>43.871440891132984</v>
      </c>
      <c r="H1405" s="131">
        <f t="shared" si="194"/>
        <v>121.8651135864805</v>
      </c>
      <c r="I1405" s="131">
        <f t="shared" si="195"/>
        <v>121.8651135864805</v>
      </c>
      <c r="J1405" s="70">
        <f t="shared" si="196"/>
        <v>546591.85385652154</v>
      </c>
      <c r="K1405" s="70">
        <f t="shared" si="197"/>
        <v>861301.85795136448</v>
      </c>
    </row>
    <row r="1406" spans="1:11">
      <c r="A1406" s="2">
        <v>1383</v>
      </c>
      <c r="B1406" s="70">
        <f t="shared" si="190"/>
        <v>37518.799076212475</v>
      </c>
      <c r="C1406" s="71">
        <v>837</v>
      </c>
      <c r="D1406" s="95">
        <f t="shared" si="191"/>
        <v>7.3723041997729846E-2</v>
      </c>
      <c r="E1406" s="131">
        <f t="shared" si="192"/>
        <v>57.028980127558988</v>
      </c>
      <c r="F1406" s="129">
        <f t="shared" si="193"/>
        <v>13506.767667436492</v>
      </c>
      <c r="G1406" s="132">
        <f t="shared" si="189"/>
        <v>60.565502761303847</v>
      </c>
      <c r="H1406" s="131">
        <f t="shared" si="194"/>
        <v>168.23750767028847</v>
      </c>
      <c r="I1406" s="131">
        <f t="shared" si="195"/>
        <v>168.23750767028847</v>
      </c>
      <c r="J1406" s="70">
        <f t="shared" si="196"/>
        <v>548234.90875822154</v>
      </c>
      <c r="K1406" s="70">
        <f t="shared" si="197"/>
        <v>862944.91285306448</v>
      </c>
    </row>
    <row r="1407" spans="1:11">
      <c r="A1407" s="2">
        <v>1384</v>
      </c>
      <c r="B1407" s="70">
        <f t="shared" si="190"/>
        <v>37545.927636643573</v>
      </c>
      <c r="C1407" s="71">
        <v>838</v>
      </c>
      <c r="D1407" s="95">
        <f t="shared" si="191"/>
        <v>3.6861520998864923E-2</v>
      </c>
      <c r="E1407" s="131">
        <f t="shared" si="192"/>
        <v>46.945250563211957</v>
      </c>
      <c r="F1407" s="129">
        <f t="shared" si="193"/>
        <v>13516.533949191687</v>
      </c>
      <c r="G1407" s="132">
        <f t="shared" si="189"/>
        <v>50.481773196956816</v>
      </c>
      <c r="H1407" s="131">
        <f t="shared" si="194"/>
        <v>140.22714776932449</v>
      </c>
      <c r="I1407" s="131">
        <f t="shared" si="195"/>
        <v>140.22714776932449</v>
      </c>
      <c r="J1407" s="70">
        <f t="shared" si="196"/>
        <v>549604.40659306431</v>
      </c>
      <c r="K1407" s="70">
        <f t="shared" si="197"/>
        <v>864314.41068790725</v>
      </c>
    </row>
    <row r="1408" spans="1:11">
      <c r="A1408" s="2">
        <v>1385</v>
      </c>
      <c r="B1408" s="70">
        <f t="shared" si="190"/>
        <v>37573.056197074671</v>
      </c>
      <c r="C1408" s="71">
        <v>839</v>
      </c>
      <c r="D1408" s="95">
        <f t="shared" si="191"/>
        <v>3.6861520998864923E-2</v>
      </c>
      <c r="E1408" s="131">
        <f t="shared" si="192"/>
        <v>41.903385781038438</v>
      </c>
      <c r="F1408" s="129">
        <f t="shared" si="193"/>
        <v>13526.300230946883</v>
      </c>
      <c r="G1408" s="132">
        <f t="shared" si="189"/>
        <v>45.439908414783297</v>
      </c>
      <c r="H1408" s="131">
        <f t="shared" si="194"/>
        <v>126.22196781884249</v>
      </c>
      <c r="I1408" s="131">
        <f t="shared" si="195"/>
        <v>126.22196781884249</v>
      </c>
      <c r="J1408" s="70">
        <f t="shared" si="196"/>
        <v>550837.12589447841</v>
      </c>
      <c r="K1408" s="70">
        <f t="shared" si="197"/>
        <v>865547.12998932134</v>
      </c>
    </row>
    <row r="1409" spans="1:11">
      <c r="A1409" s="2">
        <v>1386</v>
      </c>
      <c r="B1409" s="70">
        <f t="shared" si="190"/>
        <v>37600.184757505776</v>
      </c>
      <c r="C1409" s="71">
        <v>840</v>
      </c>
      <c r="D1409" s="95">
        <f t="shared" si="191"/>
        <v>3.6861520998864923E-2</v>
      </c>
      <c r="E1409" s="131">
        <f t="shared" si="192"/>
        <v>39.382453389951678</v>
      </c>
      <c r="F1409" s="129">
        <f t="shared" si="193"/>
        <v>13536.06651270208</v>
      </c>
      <c r="G1409" s="132">
        <f t="shared" si="189"/>
        <v>42.918976023696537</v>
      </c>
      <c r="H1409" s="131">
        <f t="shared" si="194"/>
        <v>119.21937784360149</v>
      </c>
      <c r="I1409" s="131">
        <f t="shared" si="195"/>
        <v>119.21937784360149</v>
      </c>
      <c r="J1409" s="70">
        <f t="shared" si="196"/>
        <v>552001.45592917828</v>
      </c>
      <c r="K1409" s="70">
        <f t="shared" si="197"/>
        <v>866711.46002402122</v>
      </c>
    </row>
    <row r="1410" spans="1:11">
      <c r="A1410" s="2">
        <v>1387</v>
      </c>
      <c r="B1410" s="70">
        <f t="shared" si="190"/>
        <v>37627.313317936874</v>
      </c>
      <c r="C1410" s="71">
        <v>841</v>
      </c>
      <c r="D1410" s="95">
        <f t="shared" si="191"/>
        <v>3.6861520998864923E-2</v>
      </c>
      <c r="E1410" s="131">
        <f t="shared" si="192"/>
        <v>38.121987194408305</v>
      </c>
      <c r="F1410" s="129">
        <f t="shared" si="193"/>
        <v>13545.832794457276</v>
      </c>
      <c r="G1410" s="132">
        <f t="shared" si="189"/>
        <v>41.658509828153164</v>
      </c>
      <c r="H1410" s="131">
        <f t="shared" si="194"/>
        <v>115.71808285598101</v>
      </c>
      <c r="I1410" s="131">
        <f t="shared" si="195"/>
        <v>115.71808285598101</v>
      </c>
      <c r="J1410" s="70">
        <f t="shared" si="196"/>
        <v>553131.59133052093</v>
      </c>
      <c r="K1410" s="70">
        <f t="shared" si="197"/>
        <v>867841.59542536386</v>
      </c>
    </row>
    <row r="1411" spans="1:11">
      <c r="A1411" s="2">
        <v>1388</v>
      </c>
      <c r="B1411" s="70">
        <f t="shared" si="190"/>
        <v>37654.441878367979</v>
      </c>
      <c r="C1411" s="71">
        <v>842</v>
      </c>
      <c r="D1411" s="95">
        <f t="shared" si="191"/>
        <v>3.6861520998864923E-2</v>
      </c>
      <c r="E1411" s="131">
        <f t="shared" si="192"/>
        <v>37.491754096636612</v>
      </c>
      <c r="F1411" s="129">
        <f t="shared" si="193"/>
        <v>13555.599076212473</v>
      </c>
      <c r="G1411" s="132">
        <f t="shared" si="189"/>
        <v>41.028276730381471</v>
      </c>
      <c r="H1411" s="131">
        <f t="shared" si="194"/>
        <v>113.96743536217075</v>
      </c>
      <c r="I1411" s="131">
        <f t="shared" si="195"/>
        <v>113.96743536217075</v>
      </c>
      <c r="J1411" s="70">
        <f t="shared" si="196"/>
        <v>554244.62941518496</v>
      </c>
      <c r="K1411" s="70">
        <f t="shared" si="197"/>
        <v>868954.6335100279</v>
      </c>
    </row>
    <row r="1412" spans="1:11">
      <c r="A1412" s="2">
        <v>1389</v>
      </c>
      <c r="B1412" s="70">
        <f t="shared" si="190"/>
        <v>37681.570438799077</v>
      </c>
      <c r="C1412" s="71">
        <v>842</v>
      </c>
      <c r="D1412" s="95">
        <f t="shared" si="191"/>
        <v>0</v>
      </c>
      <c r="E1412" s="131">
        <f t="shared" si="192"/>
        <v>18.745877048318306</v>
      </c>
      <c r="F1412" s="129">
        <f t="shared" si="193"/>
        <v>13565.365357967668</v>
      </c>
      <c r="G1412" s="132">
        <f t="shared" si="189"/>
        <v>22.282399682063161</v>
      </c>
      <c r="H1412" s="131">
        <f t="shared" si="194"/>
        <v>61.895554672397665</v>
      </c>
      <c r="I1412" s="131">
        <f t="shared" si="195"/>
        <v>61.895554672397665</v>
      </c>
      <c r="J1412" s="70">
        <f t="shared" si="196"/>
        <v>554849.1188415098</v>
      </c>
      <c r="K1412" s="70">
        <f t="shared" si="197"/>
        <v>869559.12293635274</v>
      </c>
    </row>
    <row r="1413" spans="1:11">
      <c r="A1413" s="2">
        <v>1390</v>
      </c>
      <c r="B1413" s="70">
        <f t="shared" si="190"/>
        <v>37708.698999230175</v>
      </c>
      <c r="C1413" s="71">
        <v>842</v>
      </c>
      <c r="D1413" s="95">
        <f t="shared" si="191"/>
        <v>0</v>
      </c>
      <c r="E1413" s="131">
        <f t="shared" si="192"/>
        <v>9.372938524159153</v>
      </c>
      <c r="F1413" s="129">
        <f t="shared" si="193"/>
        <v>13575.131639722864</v>
      </c>
      <c r="G1413" s="132">
        <f t="shared" si="189"/>
        <v>12.909461157904008</v>
      </c>
      <c r="H1413" s="131">
        <f t="shared" si="194"/>
        <v>35.859614327511132</v>
      </c>
      <c r="I1413" s="131">
        <f t="shared" si="195"/>
        <v>35.859614327511132</v>
      </c>
      <c r="J1413" s="70">
        <f t="shared" si="196"/>
        <v>555199.33393866499</v>
      </c>
      <c r="K1413" s="70">
        <f t="shared" si="197"/>
        <v>869909.33803350793</v>
      </c>
    </row>
    <row r="1414" spans="1:11">
      <c r="A1414" s="2">
        <v>1391</v>
      </c>
      <c r="B1414" s="70">
        <f t="shared" si="190"/>
        <v>37735.82755966128</v>
      </c>
      <c r="C1414" s="71">
        <v>843</v>
      </c>
      <c r="D1414" s="95">
        <f t="shared" si="191"/>
        <v>3.6861520998864923E-2</v>
      </c>
      <c r="E1414" s="131">
        <f t="shared" si="192"/>
        <v>23.117229761512039</v>
      </c>
      <c r="F1414" s="129">
        <f t="shared" si="193"/>
        <v>13584.897921478061</v>
      </c>
      <c r="G1414" s="132">
        <f t="shared" si="189"/>
        <v>26.653752395256895</v>
      </c>
      <c r="H1414" s="131">
        <f t="shared" si="194"/>
        <v>74.038201097935811</v>
      </c>
      <c r="I1414" s="131">
        <f t="shared" si="195"/>
        <v>74.038201097935811</v>
      </c>
      <c r="J1414" s="70">
        <f t="shared" si="196"/>
        <v>555922.41187123535</v>
      </c>
      <c r="K1414" s="70">
        <f t="shared" si="197"/>
        <v>870632.41596607829</v>
      </c>
    </row>
    <row r="1415" spans="1:11">
      <c r="A1415" s="2">
        <v>1392</v>
      </c>
      <c r="B1415" s="70">
        <f t="shared" si="190"/>
        <v>37762.956120092378</v>
      </c>
      <c r="C1415" s="71">
        <v>843</v>
      </c>
      <c r="D1415" s="95">
        <f t="shared" si="191"/>
        <v>0</v>
      </c>
      <c r="E1415" s="131">
        <f t="shared" si="192"/>
        <v>11.55861488075602</v>
      </c>
      <c r="F1415" s="129">
        <f t="shared" si="193"/>
        <v>13594.664203233257</v>
      </c>
      <c r="G1415" s="132">
        <f t="shared" si="189"/>
        <v>15.095137514500875</v>
      </c>
      <c r="H1415" s="131">
        <f t="shared" si="194"/>
        <v>41.930937540280205</v>
      </c>
      <c r="I1415" s="131">
        <f t="shared" si="195"/>
        <v>41.930937540280205</v>
      </c>
      <c r="J1415" s="70">
        <f t="shared" si="196"/>
        <v>556331.9212215133</v>
      </c>
      <c r="K1415" s="70">
        <f t="shared" si="197"/>
        <v>871041.92531635624</v>
      </c>
    </row>
    <row r="1416" spans="1:11">
      <c r="A1416" s="2">
        <v>1393</v>
      </c>
      <c r="B1416" s="70">
        <f t="shared" si="190"/>
        <v>37790.084680523483</v>
      </c>
      <c r="C1416" s="71">
        <v>843</v>
      </c>
      <c r="D1416" s="95">
        <f t="shared" si="191"/>
        <v>0</v>
      </c>
      <c r="E1416" s="131">
        <f t="shared" si="192"/>
        <v>5.7793074403780098</v>
      </c>
      <c r="F1416" s="129">
        <f t="shared" si="193"/>
        <v>13604.430484988454</v>
      </c>
      <c r="G1416" s="132">
        <f t="shared" si="189"/>
        <v>9.3158300741228661</v>
      </c>
      <c r="H1416" s="131">
        <f t="shared" si="194"/>
        <v>25.877305761452405</v>
      </c>
      <c r="I1416" s="131">
        <f t="shared" si="195"/>
        <v>25.877305761452405</v>
      </c>
      <c r="J1416" s="70">
        <f t="shared" si="196"/>
        <v>556584.64628064504</v>
      </c>
      <c r="K1416" s="70">
        <f t="shared" si="197"/>
        <v>871294.65037548798</v>
      </c>
    </row>
    <row r="1417" spans="1:11">
      <c r="A1417" s="2">
        <v>1394</v>
      </c>
      <c r="B1417" s="70">
        <f t="shared" si="190"/>
        <v>37817.213240954581</v>
      </c>
      <c r="C1417" s="71">
        <v>845</v>
      </c>
      <c r="D1417" s="95">
        <f t="shared" si="191"/>
        <v>7.3723041997729846E-2</v>
      </c>
      <c r="E1417" s="131">
        <f t="shared" si="192"/>
        <v>39.751174719053928</v>
      </c>
      <c r="F1417" s="129">
        <f t="shared" si="193"/>
        <v>13614.196766743649</v>
      </c>
      <c r="G1417" s="132">
        <f t="shared" si="189"/>
        <v>43.287697352798787</v>
      </c>
      <c r="H1417" s="131">
        <f t="shared" si="194"/>
        <v>120.24360375777441</v>
      </c>
      <c r="I1417" s="131">
        <f t="shared" si="195"/>
        <v>120.24360375777441</v>
      </c>
      <c r="J1417" s="70">
        <f t="shared" si="196"/>
        <v>557758.97919420362</v>
      </c>
      <c r="K1417" s="70">
        <f t="shared" si="197"/>
        <v>872468.98328904656</v>
      </c>
    </row>
    <row r="1418" spans="1:11">
      <c r="A1418" s="2">
        <v>1395</v>
      </c>
      <c r="B1418" s="70">
        <f t="shared" si="190"/>
        <v>37844.341801385679</v>
      </c>
      <c r="C1418" s="71">
        <v>841</v>
      </c>
      <c r="D1418" s="95">
        <f t="shared" si="191"/>
        <v>-0.14744608399545969</v>
      </c>
      <c r="E1418" s="131">
        <f t="shared" si="192"/>
        <v>-53.84745463820289</v>
      </c>
      <c r="F1418" s="129">
        <f t="shared" si="193"/>
        <v>13623.963048498845</v>
      </c>
      <c r="G1418" s="132">
        <f t="shared" si="189"/>
        <v>-50.310932004458031</v>
      </c>
      <c r="H1418" s="131">
        <f t="shared" si="194"/>
        <v>-139.7525889012723</v>
      </c>
      <c r="I1418" s="131">
        <f t="shared" si="195"/>
        <v>0</v>
      </c>
      <c r="J1418" s="70">
        <f t="shared" si="196"/>
        <v>556394.11603497562</v>
      </c>
      <c r="K1418" s="70">
        <f t="shared" si="197"/>
        <v>872468.98328904656</v>
      </c>
    </row>
    <row r="1419" spans="1:11">
      <c r="A1419" s="2">
        <v>1396</v>
      </c>
      <c r="B1419" s="70">
        <f t="shared" si="190"/>
        <v>37871.470361816784</v>
      </c>
      <c r="C1419" s="71">
        <v>840</v>
      </c>
      <c r="D1419" s="95">
        <f t="shared" si="191"/>
        <v>-3.6861520998864923E-2</v>
      </c>
      <c r="E1419" s="131">
        <f t="shared" si="192"/>
        <v>-45.354487818533912</v>
      </c>
      <c r="F1419" s="129">
        <f t="shared" si="193"/>
        <v>13633.729330254042</v>
      </c>
      <c r="G1419" s="132">
        <f t="shared" si="189"/>
        <v>-41.817965184789053</v>
      </c>
      <c r="H1419" s="131">
        <f t="shared" si="194"/>
        <v>-116.16101440219181</v>
      </c>
      <c r="I1419" s="131">
        <f t="shared" si="195"/>
        <v>0</v>
      </c>
      <c r="J1419" s="70">
        <f t="shared" si="196"/>
        <v>555259.65483935445</v>
      </c>
      <c r="K1419" s="70">
        <f t="shared" si="197"/>
        <v>872468.98328904656</v>
      </c>
    </row>
    <row r="1420" spans="1:11">
      <c r="A1420" s="2">
        <v>1397</v>
      </c>
      <c r="B1420" s="70">
        <f t="shared" si="190"/>
        <v>37898.598922247882</v>
      </c>
      <c r="C1420" s="71">
        <v>839</v>
      </c>
      <c r="D1420" s="95">
        <f t="shared" si="191"/>
        <v>-3.6861520998864923E-2</v>
      </c>
      <c r="E1420" s="131">
        <f t="shared" si="192"/>
        <v>-41.108004408699415</v>
      </c>
      <c r="F1420" s="129">
        <f t="shared" si="193"/>
        <v>13643.495612009237</v>
      </c>
      <c r="G1420" s="132">
        <f t="shared" si="189"/>
        <v>-37.571481774954556</v>
      </c>
      <c r="H1420" s="131">
        <f t="shared" si="194"/>
        <v>-104.36522715265154</v>
      </c>
      <c r="I1420" s="131">
        <f t="shared" si="195"/>
        <v>0</v>
      </c>
      <c r="J1420" s="70">
        <f t="shared" si="196"/>
        <v>554240.39462553663</v>
      </c>
      <c r="K1420" s="70">
        <f t="shared" si="197"/>
        <v>872468.98328904656</v>
      </c>
    </row>
    <row r="1421" spans="1:11">
      <c r="A1421" s="2">
        <v>1398</v>
      </c>
      <c r="B1421" s="70">
        <f t="shared" si="190"/>
        <v>37925.727482678987</v>
      </c>
      <c r="C1421" s="71">
        <v>835</v>
      </c>
      <c r="D1421" s="95">
        <f t="shared" si="191"/>
        <v>-0.14744608399545969</v>
      </c>
      <c r="E1421" s="131">
        <f t="shared" si="192"/>
        <v>-94.277044202079566</v>
      </c>
      <c r="F1421" s="129">
        <f t="shared" si="193"/>
        <v>13653.261893764437</v>
      </c>
      <c r="G1421" s="132">
        <f t="shared" si="189"/>
        <v>-90.740521568334714</v>
      </c>
      <c r="H1421" s="131">
        <f t="shared" si="194"/>
        <v>-252.05700435648529</v>
      </c>
      <c r="I1421" s="131">
        <f t="shared" si="195"/>
        <v>0</v>
      </c>
      <c r="J1421" s="70">
        <f t="shared" si="196"/>
        <v>551778.73490262043</v>
      </c>
      <c r="K1421" s="70">
        <f t="shared" si="197"/>
        <v>872468.98328904656</v>
      </c>
    </row>
    <row r="1422" spans="1:11">
      <c r="A1422" s="2">
        <v>1399</v>
      </c>
      <c r="B1422" s="70">
        <f t="shared" si="190"/>
        <v>37952.856043110085</v>
      </c>
      <c r="C1422" s="71">
        <v>835</v>
      </c>
      <c r="D1422" s="95">
        <f t="shared" si="191"/>
        <v>0</v>
      </c>
      <c r="E1422" s="131">
        <f t="shared" si="192"/>
        <v>-47.138522101039783</v>
      </c>
      <c r="F1422" s="129">
        <f t="shared" si="193"/>
        <v>13663.028175519632</v>
      </c>
      <c r="G1422" s="132">
        <f t="shared" si="189"/>
        <v>-43.601999467294924</v>
      </c>
      <c r="H1422" s="131">
        <f t="shared" si="194"/>
        <v>-121.11666518693033</v>
      </c>
      <c r="I1422" s="131">
        <f t="shared" si="195"/>
        <v>0</v>
      </c>
      <c r="J1422" s="70">
        <f t="shared" si="196"/>
        <v>550595.87542515504</v>
      </c>
      <c r="K1422" s="70">
        <f t="shared" si="197"/>
        <v>872468.98328904656</v>
      </c>
    </row>
    <row r="1423" spans="1:11">
      <c r="A1423" s="2">
        <v>1400</v>
      </c>
      <c r="B1423" s="70">
        <f t="shared" si="190"/>
        <v>37979.98460354119</v>
      </c>
      <c r="C1423" s="71">
        <v>834</v>
      </c>
      <c r="D1423" s="95">
        <f t="shared" si="191"/>
        <v>-3.6861520998864923E-2</v>
      </c>
      <c r="E1423" s="131">
        <f t="shared" si="192"/>
        <v>-42.000021549952351</v>
      </c>
      <c r="F1423" s="129">
        <f t="shared" si="193"/>
        <v>13672.794457274829</v>
      </c>
      <c r="G1423" s="132">
        <f t="shared" si="189"/>
        <v>-38.463498916207492</v>
      </c>
      <c r="H1423" s="131">
        <f t="shared" si="194"/>
        <v>-106.84305254502081</v>
      </c>
      <c r="I1423" s="131">
        <f t="shared" si="195"/>
        <v>0</v>
      </c>
      <c r="J1423" s="70">
        <f t="shared" si="196"/>
        <v>549552.41607041517</v>
      </c>
      <c r="K1423" s="70">
        <f t="shared" si="197"/>
        <v>872468.98328904656</v>
      </c>
    </row>
    <row r="1424" spans="1:11">
      <c r="A1424" s="2">
        <v>1401</v>
      </c>
      <c r="B1424" s="70">
        <f t="shared" si="190"/>
        <v>38007.113163972288</v>
      </c>
      <c r="C1424" s="71">
        <v>829</v>
      </c>
      <c r="D1424" s="95">
        <f t="shared" si="191"/>
        <v>-0.18430760499432464</v>
      </c>
      <c r="E1424" s="131">
        <f t="shared" si="192"/>
        <v>-113.15381327213849</v>
      </c>
      <c r="F1424" s="129">
        <f t="shared" si="193"/>
        <v>13682.560739030025</v>
      </c>
      <c r="G1424" s="132">
        <f t="shared" si="189"/>
        <v>-109.61729063839364</v>
      </c>
      <c r="H1424" s="131">
        <f t="shared" si="194"/>
        <v>-304.49247399553786</v>
      </c>
      <c r="I1424" s="131">
        <f t="shared" si="195"/>
        <v>0</v>
      </c>
      <c r="J1424" s="70">
        <f t="shared" si="196"/>
        <v>546578.65677703801</v>
      </c>
      <c r="K1424" s="70">
        <f t="shared" si="197"/>
        <v>872468.98328904656</v>
      </c>
    </row>
    <row r="1425" spans="1:11">
      <c r="A1425" s="2">
        <v>1402</v>
      </c>
      <c r="B1425" s="70">
        <f t="shared" si="190"/>
        <v>38034.241724403386</v>
      </c>
      <c r="C1425" s="71">
        <v>829</v>
      </c>
      <c r="D1425" s="95">
        <f t="shared" si="191"/>
        <v>0</v>
      </c>
      <c r="E1425" s="131">
        <f t="shared" si="192"/>
        <v>-56.576906636069246</v>
      </c>
      <c r="F1425" s="129">
        <f t="shared" si="193"/>
        <v>13692.32702078522</v>
      </c>
      <c r="G1425" s="132">
        <f t="shared" si="189"/>
        <v>-53.040384002324387</v>
      </c>
      <c r="H1425" s="131">
        <f t="shared" si="194"/>
        <v>-147.33440000645663</v>
      </c>
      <c r="I1425" s="131">
        <f t="shared" si="195"/>
        <v>0</v>
      </c>
      <c r="J1425" s="70">
        <f t="shared" si="196"/>
        <v>545139.74751434219</v>
      </c>
      <c r="K1425" s="70">
        <f t="shared" si="197"/>
        <v>872468.98328904656</v>
      </c>
    </row>
    <row r="1426" spans="1:11">
      <c r="A1426" s="2">
        <v>1403</v>
      </c>
      <c r="B1426" s="70">
        <f t="shared" si="190"/>
        <v>38061.370284834491</v>
      </c>
      <c r="C1426" s="71">
        <v>828</v>
      </c>
      <c r="D1426" s="95">
        <f t="shared" si="191"/>
        <v>-3.6861520998864923E-2</v>
      </c>
      <c r="E1426" s="131">
        <f t="shared" si="192"/>
        <v>-46.719213817467086</v>
      </c>
      <c r="F1426" s="129">
        <f t="shared" si="193"/>
        <v>13702.093302540417</v>
      </c>
      <c r="G1426" s="132">
        <f t="shared" si="189"/>
        <v>-43.182691183722227</v>
      </c>
      <c r="H1426" s="131">
        <f t="shared" si="194"/>
        <v>-119.95191995478396</v>
      </c>
      <c r="I1426" s="131">
        <f t="shared" si="195"/>
        <v>0</v>
      </c>
      <c r="J1426" s="70">
        <f t="shared" si="196"/>
        <v>543968.26326698705</v>
      </c>
      <c r="K1426" s="70">
        <f t="shared" si="197"/>
        <v>872468.98328904656</v>
      </c>
    </row>
    <row r="1427" spans="1:11">
      <c r="A1427" s="2">
        <v>1404</v>
      </c>
      <c r="B1427" s="70">
        <f t="shared" si="190"/>
        <v>38088.498845265589</v>
      </c>
      <c r="C1427" s="71">
        <v>828</v>
      </c>
      <c r="D1427" s="95">
        <f t="shared" si="191"/>
        <v>0</v>
      </c>
      <c r="E1427" s="131">
        <f t="shared" si="192"/>
        <v>-23.359606908733543</v>
      </c>
      <c r="F1427" s="129">
        <f t="shared" si="193"/>
        <v>13711.859584295613</v>
      </c>
      <c r="G1427" s="132">
        <f t="shared" si="189"/>
        <v>-19.823084274988688</v>
      </c>
      <c r="H1427" s="131">
        <f t="shared" si="194"/>
        <v>-55.064122986079688</v>
      </c>
      <c r="I1427" s="131">
        <f t="shared" si="195"/>
        <v>0</v>
      </c>
      <c r="J1427" s="70">
        <f t="shared" si="196"/>
        <v>543430.49152730219</v>
      </c>
      <c r="K1427" s="70">
        <f t="shared" si="197"/>
        <v>872468.98328904656</v>
      </c>
    </row>
    <row r="1428" spans="1:11">
      <c r="A1428" s="2">
        <v>1405</v>
      </c>
      <c r="B1428" s="70">
        <f t="shared" si="190"/>
        <v>38115.627405696694</v>
      </c>
      <c r="C1428" s="71">
        <v>826</v>
      </c>
      <c r="D1428" s="95">
        <f t="shared" si="191"/>
        <v>-7.3723041997729846E-2</v>
      </c>
      <c r="E1428" s="131">
        <f t="shared" si="192"/>
        <v>-48.541324453231695</v>
      </c>
      <c r="F1428" s="129">
        <f t="shared" si="193"/>
        <v>13721.62586605081</v>
      </c>
      <c r="G1428" s="132">
        <f t="shared" si="189"/>
        <v>-45.004801819486836</v>
      </c>
      <c r="H1428" s="131">
        <f t="shared" si="194"/>
        <v>-125.01333838746343</v>
      </c>
      <c r="I1428" s="131">
        <f t="shared" si="195"/>
        <v>0</v>
      </c>
      <c r="J1428" s="70">
        <f t="shared" si="196"/>
        <v>542209.57604145247</v>
      </c>
      <c r="K1428" s="70">
        <f t="shared" si="197"/>
        <v>872468.98328904656</v>
      </c>
    </row>
    <row r="1429" spans="1:11">
      <c r="A1429" s="2">
        <v>1406</v>
      </c>
      <c r="B1429" s="70">
        <f t="shared" si="190"/>
        <v>38142.755966127792</v>
      </c>
      <c r="C1429" s="71">
        <v>824</v>
      </c>
      <c r="D1429" s="95">
        <f t="shared" si="191"/>
        <v>-7.3723041997729846E-2</v>
      </c>
      <c r="E1429" s="131">
        <f t="shared" si="192"/>
        <v>-61.132183225480773</v>
      </c>
      <c r="F1429" s="129">
        <f t="shared" si="193"/>
        <v>13731.392147806006</v>
      </c>
      <c r="G1429" s="132">
        <f t="shared" si="189"/>
        <v>-57.595660591735914</v>
      </c>
      <c r="H1429" s="131">
        <f t="shared" si="194"/>
        <v>-159.9879460881553</v>
      </c>
      <c r="I1429" s="131">
        <f t="shared" si="195"/>
        <v>0</v>
      </c>
      <c r="J1429" s="70">
        <f t="shared" si="196"/>
        <v>540647.08868252044</v>
      </c>
      <c r="K1429" s="70">
        <f t="shared" si="197"/>
        <v>872468.98328904656</v>
      </c>
    </row>
    <row r="1430" spans="1:11">
      <c r="A1430" s="2">
        <v>1407</v>
      </c>
      <c r="B1430" s="70">
        <f t="shared" si="190"/>
        <v>38169.88452655889</v>
      </c>
      <c r="C1430" s="71">
        <v>823</v>
      </c>
      <c r="D1430" s="95">
        <f t="shared" si="191"/>
        <v>-3.6861520998864923E-2</v>
      </c>
      <c r="E1430" s="131">
        <f t="shared" si="192"/>
        <v>-48.996852112172846</v>
      </c>
      <c r="F1430" s="129">
        <f t="shared" si="193"/>
        <v>13741.158429561201</v>
      </c>
      <c r="G1430" s="132">
        <f t="shared" si="189"/>
        <v>-45.460329478427987</v>
      </c>
      <c r="H1430" s="131">
        <f t="shared" si="194"/>
        <v>-126.27869299563329</v>
      </c>
      <c r="I1430" s="131">
        <f t="shared" si="195"/>
        <v>0</v>
      </c>
      <c r="J1430" s="70">
        <f t="shared" si="196"/>
        <v>539413.81538704713</v>
      </c>
      <c r="K1430" s="70">
        <f t="shared" si="197"/>
        <v>872468.98328904656</v>
      </c>
    </row>
    <row r="1431" spans="1:11">
      <c r="A1431" s="2">
        <v>1408</v>
      </c>
      <c r="B1431" s="70">
        <f t="shared" si="190"/>
        <v>38197.013086989995</v>
      </c>
      <c r="C1431" s="71">
        <v>821</v>
      </c>
      <c r="D1431" s="95">
        <f t="shared" si="191"/>
        <v>-7.3723041997729846E-2</v>
      </c>
      <c r="E1431" s="131">
        <f t="shared" si="192"/>
        <v>-61.359947054951348</v>
      </c>
      <c r="F1431" s="129">
        <f t="shared" si="193"/>
        <v>13750.924711316398</v>
      </c>
      <c r="G1431" s="132">
        <f t="shared" ref="G1431:G1494" si="198">E1431+$I$14</f>
        <v>-57.823424421206489</v>
      </c>
      <c r="H1431" s="131">
        <f t="shared" si="194"/>
        <v>-160.62062339224025</v>
      </c>
      <c r="I1431" s="131">
        <f t="shared" si="195"/>
        <v>0</v>
      </c>
      <c r="J1431" s="70">
        <f t="shared" si="196"/>
        <v>537845.14912330324</v>
      </c>
      <c r="K1431" s="70">
        <f t="shared" si="197"/>
        <v>872468.98328904656</v>
      </c>
    </row>
    <row r="1432" spans="1:11">
      <c r="A1432" s="2">
        <v>1409</v>
      </c>
      <c r="B1432" s="70">
        <f t="shared" ref="B1432:B1495" si="199">A1432*$D$3</f>
        <v>38224.141647421093</v>
      </c>
      <c r="C1432" s="71">
        <v>819</v>
      </c>
      <c r="D1432" s="95">
        <f t="shared" ref="D1432:D1495" si="200">(C1432-C1431)/$D$3</f>
        <v>-7.3723041997729846E-2</v>
      </c>
      <c r="E1432" s="131">
        <f t="shared" ref="E1432:E1495" si="201">($M$3*$M$2*D1432+E1431)/2</f>
        <v>-67.5414945263406</v>
      </c>
      <c r="F1432" s="129">
        <f t="shared" ref="F1432:F1495" si="202">B1432/$D$13</f>
        <v>13760.690993071594</v>
      </c>
      <c r="G1432" s="132">
        <f t="shared" si="198"/>
        <v>-64.004971892595748</v>
      </c>
      <c r="H1432" s="131">
        <f t="shared" ref="H1432:H1495" si="203">G1432*$D$13</f>
        <v>-177.79158859054374</v>
      </c>
      <c r="I1432" s="131">
        <f t="shared" ref="I1432:I1495" si="204">IF(H1432&gt;0,H1432,0)</f>
        <v>0</v>
      </c>
      <c r="J1432" s="70">
        <f t="shared" ref="J1432:J1495" si="205">H1432*$D$14+J1431</f>
        <v>536108.78637542401</v>
      </c>
      <c r="K1432" s="70">
        <f t="shared" ref="K1432:K1495" si="206">I1432*$D$14+K1431</f>
        <v>872468.98328904656</v>
      </c>
    </row>
    <row r="1433" spans="1:11">
      <c r="A1433" s="2">
        <v>1410</v>
      </c>
      <c r="B1433" s="70">
        <f t="shared" si="199"/>
        <v>38251.270207852198</v>
      </c>
      <c r="C1433" s="71">
        <v>812</v>
      </c>
      <c r="D1433" s="95">
        <f t="shared" si="200"/>
        <v>-0.25803064699205447</v>
      </c>
      <c r="E1433" s="131">
        <f t="shared" si="201"/>
        <v>-162.78607075919754</v>
      </c>
      <c r="F1433" s="129">
        <f t="shared" si="202"/>
        <v>13770.457274826791</v>
      </c>
      <c r="G1433" s="132">
        <f t="shared" si="198"/>
        <v>-159.24954812545269</v>
      </c>
      <c r="H1433" s="131">
        <f t="shared" si="203"/>
        <v>-442.35985590403521</v>
      </c>
      <c r="I1433" s="131">
        <f t="shared" si="204"/>
        <v>0</v>
      </c>
      <c r="J1433" s="70">
        <f t="shared" si="205"/>
        <v>531788.57538547716</v>
      </c>
      <c r="K1433" s="70">
        <f t="shared" si="206"/>
        <v>872468.98328904656</v>
      </c>
    </row>
    <row r="1434" spans="1:11">
      <c r="A1434" s="2">
        <v>1411</v>
      </c>
      <c r="B1434" s="70">
        <f t="shared" si="199"/>
        <v>38278.398768283296</v>
      </c>
      <c r="C1434" s="71">
        <v>811</v>
      </c>
      <c r="D1434" s="95">
        <f t="shared" si="200"/>
        <v>-3.6861520998864923E-2</v>
      </c>
      <c r="E1434" s="131">
        <f t="shared" si="201"/>
        <v>-99.823795879031238</v>
      </c>
      <c r="F1434" s="129">
        <f t="shared" si="202"/>
        <v>13780.223556581986</v>
      </c>
      <c r="G1434" s="132">
        <f t="shared" si="198"/>
        <v>-96.287273245286386</v>
      </c>
      <c r="H1434" s="131">
        <f t="shared" si="203"/>
        <v>-267.46464790357328</v>
      </c>
      <c r="I1434" s="131">
        <f t="shared" si="204"/>
        <v>0</v>
      </c>
      <c r="J1434" s="70">
        <f t="shared" si="205"/>
        <v>529176.44027449645</v>
      </c>
      <c r="K1434" s="70">
        <f t="shared" si="206"/>
        <v>872468.98328904656</v>
      </c>
    </row>
    <row r="1435" spans="1:11">
      <c r="A1435" s="2">
        <v>1412</v>
      </c>
      <c r="B1435" s="70">
        <f t="shared" si="199"/>
        <v>38305.527328714394</v>
      </c>
      <c r="C1435" s="71">
        <v>810</v>
      </c>
      <c r="D1435" s="95">
        <f t="shared" si="200"/>
        <v>-3.6861520998864923E-2</v>
      </c>
      <c r="E1435" s="131">
        <f t="shared" si="201"/>
        <v>-68.342658438948078</v>
      </c>
      <c r="F1435" s="129">
        <f t="shared" si="202"/>
        <v>13789.989838337182</v>
      </c>
      <c r="G1435" s="132">
        <f t="shared" si="198"/>
        <v>-64.806135805203226</v>
      </c>
      <c r="H1435" s="131">
        <f t="shared" si="203"/>
        <v>-180.01704390334228</v>
      </c>
      <c r="I1435" s="131">
        <f t="shared" si="204"/>
        <v>0</v>
      </c>
      <c r="J1435" s="70">
        <f t="shared" si="205"/>
        <v>527418.34310299892</v>
      </c>
      <c r="K1435" s="70">
        <f t="shared" si="206"/>
        <v>872468.98328904656</v>
      </c>
    </row>
    <row r="1436" spans="1:11">
      <c r="A1436" s="2">
        <v>1413</v>
      </c>
      <c r="B1436" s="70">
        <f t="shared" si="199"/>
        <v>38332.655889145499</v>
      </c>
      <c r="C1436" s="71">
        <v>810</v>
      </c>
      <c r="D1436" s="95">
        <f t="shared" si="200"/>
        <v>0</v>
      </c>
      <c r="E1436" s="131">
        <f t="shared" si="201"/>
        <v>-34.171329219474039</v>
      </c>
      <c r="F1436" s="129">
        <f t="shared" si="202"/>
        <v>13799.756120092379</v>
      </c>
      <c r="G1436" s="132">
        <f t="shared" si="198"/>
        <v>-30.634806585729184</v>
      </c>
      <c r="H1436" s="131">
        <f t="shared" si="203"/>
        <v>-85.096684960358843</v>
      </c>
      <c r="I1436" s="131">
        <f t="shared" si="204"/>
        <v>0</v>
      </c>
      <c r="J1436" s="70">
        <f t="shared" si="205"/>
        <v>526587.26490124292</v>
      </c>
      <c r="K1436" s="70">
        <f t="shared" si="206"/>
        <v>872468.98328904656</v>
      </c>
    </row>
    <row r="1437" spans="1:11">
      <c r="A1437" s="2">
        <v>1414</v>
      </c>
      <c r="B1437" s="70">
        <f t="shared" si="199"/>
        <v>38359.784449576597</v>
      </c>
      <c r="C1437" s="71">
        <v>805</v>
      </c>
      <c r="D1437" s="95">
        <f t="shared" si="200"/>
        <v>-0.18430760499432464</v>
      </c>
      <c r="E1437" s="131">
        <f t="shared" si="201"/>
        <v>-109.23946710689934</v>
      </c>
      <c r="F1437" s="129">
        <f t="shared" si="202"/>
        <v>13809.522401847575</v>
      </c>
      <c r="G1437" s="132">
        <f t="shared" si="198"/>
        <v>-105.70294447315449</v>
      </c>
      <c r="H1437" s="131">
        <f t="shared" si="203"/>
        <v>-293.6192902032069</v>
      </c>
      <c r="I1437" s="131">
        <f t="shared" si="204"/>
        <v>0</v>
      </c>
      <c r="J1437" s="70">
        <f t="shared" si="205"/>
        <v>523719.69618435763</v>
      </c>
      <c r="K1437" s="70">
        <f t="shared" si="206"/>
        <v>872468.98328904656</v>
      </c>
    </row>
    <row r="1438" spans="1:11">
      <c r="A1438" s="2">
        <v>1415</v>
      </c>
      <c r="B1438" s="70">
        <f t="shared" si="199"/>
        <v>38386.913010007702</v>
      </c>
      <c r="C1438" s="71">
        <v>796</v>
      </c>
      <c r="D1438" s="95">
        <f t="shared" si="200"/>
        <v>-0.3317536889897843</v>
      </c>
      <c r="E1438" s="131">
        <f t="shared" si="201"/>
        <v>-220.4965780483418</v>
      </c>
      <c r="F1438" s="129">
        <f t="shared" si="202"/>
        <v>13819.288683602774</v>
      </c>
      <c r="G1438" s="132">
        <f t="shared" si="198"/>
        <v>-216.96005541459695</v>
      </c>
      <c r="H1438" s="131">
        <f t="shared" si="203"/>
        <v>-602.66682059610264</v>
      </c>
      <c r="I1438" s="131">
        <f t="shared" si="204"/>
        <v>0</v>
      </c>
      <c r="J1438" s="70">
        <f t="shared" si="205"/>
        <v>517833.88220990775</v>
      </c>
      <c r="K1438" s="70">
        <f t="shared" si="206"/>
        <v>872468.98328904656</v>
      </c>
    </row>
    <row r="1439" spans="1:11">
      <c r="A1439" s="2">
        <v>1416</v>
      </c>
      <c r="B1439" s="70">
        <f t="shared" si="199"/>
        <v>38414.0415704388</v>
      </c>
      <c r="C1439" s="71">
        <v>793</v>
      </c>
      <c r="D1439" s="95">
        <f t="shared" si="200"/>
        <v>-0.11058456299659478</v>
      </c>
      <c r="E1439" s="131">
        <f t="shared" si="201"/>
        <v>-165.54057052246827</v>
      </c>
      <c r="F1439" s="129">
        <f t="shared" si="202"/>
        <v>13829.054965357969</v>
      </c>
      <c r="G1439" s="132">
        <f t="shared" si="198"/>
        <v>-162.00404788872342</v>
      </c>
      <c r="H1439" s="131">
        <f t="shared" si="203"/>
        <v>-450.01124413534279</v>
      </c>
      <c r="I1439" s="131">
        <f t="shared" si="204"/>
        <v>0</v>
      </c>
      <c r="J1439" s="70">
        <f t="shared" si="205"/>
        <v>513438.94560667558</v>
      </c>
      <c r="K1439" s="70">
        <f t="shared" si="206"/>
        <v>872468.98328904656</v>
      </c>
    </row>
    <row r="1440" spans="1:11">
      <c r="A1440" s="2">
        <v>1417</v>
      </c>
      <c r="B1440" s="70">
        <f t="shared" si="199"/>
        <v>38441.170130869898</v>
      </c>
      <c r="C1440" s="71">
        <v>791</v>
      </c>
      <c r="D1440" s="95">
        <f t="shared" si="200"/>
        <v>-7.3723041997729846E-2</v>
      </c>
      <c r="E1440" s="131">
        <f t="shared" si="201"/>
        <v>-119.63180626009907</v>
      </c>
      <c r="F1440" s="129">
        <f t="shared" si="202"/>
        <v>13838.821247113163</v>
      </c>
      <c r="G1440" s="132">
        <f t="shared" si="198"/>
        <v>-116.09528362635422</v>
      </c>
      <c r="H1440" s="131">
        <f t="shared" si="203"/>
        <v>-322.48689896209504</v>
      </c>
      <c r="I1440" s="131">
        <f t="shared" si="204"/>
        <v>0</v>
      </c>
      <c r="J1440" s="70">
        <f t="shared" si="205"/>
        <v>510289.44768905226</v>
      </c>
      <c r="K1440" s="70">
        <f t="shared" si="206"/>
        <v>872468.98328904656</v>
      </c>
    </row>
    <row r="1441" spans="1:11">
      <c r="A1441" s="2">
        <v>1418</v>
      </c>
      <c r="B1441" s="70">
        <f t="shared" si="199"/>
        <v>38468.298691301003</v>
      </c>
      <c r="C1441" s="71">
        <v>789</v>
      </c>
      <c r="D1441" s="95">
        <f t="shared" si="200"/>
        <v>-7.3723041997729846E-2</v>
      </c>
      <c r="E1441" s="131">
        <f t="shared" si="201"/>
        <v>-96.677424128914453</v>
      </c>
      <c r="F1441" s="129">
        <f t="shared" si="202"/>
        <v>13848.587528868362</v>
      </c>
      <c r="G1441" s="132">
        <f t="shared" si="198"/>
        <v>-93.140901495169601</v>
      </c>
      <c r="H1441" s="131">
        <f t="shared" si="203"/>
        <v>-258.72472637547111</v>
      </c>
      <c r="I1441" s="131">
        <f t="shared" si="204"/>
        <v>0</v>
      </c>
      <c r="J1441" s="70">
        <f t="shared" si="205"/>
        <v>507762.66911423334</v>
      </c>
      <c r="K1441" s="70">
        <f t="shared" si="206"/>
        <v>872468.98328904656</v>
      </c>
    </row>
    <row r="1442" spans="1:11">
      <c r="A1442" s="2">
        <v>1419</v>
      </c>
      <c r="B1442" s="70">
        <f t="shared" si="199"/>
        <v>38495.427251732101</v>
      </c>
      <c r="C1442" s="71">
        <v>788</v>
      </c>
      <c r="D1442" s="95">
        <f t="shared" si="200"/>
        <v>-3.6861520998864923E-2</v>
      </c>
      <c r="E1442" s="131">
        <f t="shared" si="201"/>
        <v>-66.769472563889693</v>
      </c>
      <c r="F1442" s="129">
        <f t="shared" si="202"/>
        <v>13858.353810623557</v>
      </c>
      <c r="G1442" s="132">
        <f t="shared" si="198"/>
        <v>-63.232949930144834</v>
      </c>
      <c r="H1442" s="131">
        <f t="shared" si="203"/>
        <v>-175.6470831392912</v>
      </c>
      <c r="I1442" s="131">
        <f t="shared" si="204"/>
        <v>0</v>
      </c>
      <c r="J1442" s="70">
        <f t="shared" si="205"/>
        <v>506047.25021081662</v>
      </c>
      <c r="K1442" s="70">
        <f t="shared" si="206"/>
        <v>872468.98328904656</v>
      </c>
    </row>
    <row r="1443" spans="1:11">
      <c r="A1443" s="2">
        <v>1420</v>
      </c>
      <c r="B1443" s="70">
        <f t="shared" si="199"/>
        <v>38522.555812163206</v>
      </c>
      <c r="C1443" s="71">
        <v>786</v>
      </c>
      <c r="D1443" s="95">
        <f t="shared" si="200"/>
        <v>-7.3723041997729846E-2</v>
      </c>
      <c r="E1443" s="131">
        <f t="shared" si="201"/>
        <v>-70.246257280809772</v>
      </c>
      <c r="F1443" s="129">
        <f t="shared" si="202"/>
        <v>13868.120092378755</v>
      </c>
      <c r="G1443" s="132">
        <f t="shared" si="198"/>
        <v>-66.70973464706492</v>
      </c>
      <c r="H1443" s="131">
        <f t="shared" si="203"/>
        <v>-185.30481846406923</v>
      </c>
      <c r="I1443" s="131">
        <f t="shared" si="204"/>
        <v>0</v>
      </c>
      <c r="J1443" s="70">
        <f t="shared" si="205"/>
        <v>504237.51114310103</v>
      </c>
      <c r="K1443" s="70">
        <f t="shared" si="206"/>
        <v>872468.98328904656</v>
      </c>
    </row>
    <row r="1444" spans="1:11">
      <c r="A1444" s="2">
        <v>1421</v>
      </c>
      <c r="B1444" s="70">
        <f t="shared" si="199"/>
        <v>38549.684372594304</v>
      </c>
      <c r="C1444" s="71">
        <v>786</v>
      </c>
      <c r="D1444" s="95">
        <f t="shared" si="200"/>
        <v>0</v>
      </c>
      <c r="E1444" s="131">
        <f t="shared" si="201"/>
        <v>-35.123128640404886</v>
      </c>
      <c r="F1444" s="129">
        <f t="shared" si="202"/>
        <v>13877.88637413395</v>
      </c>
      <c r="G1444" s="132">
        <f t="shared" si="198"/>
        <v>-31.58660600666003</v>
      </c>
      <c r="H1444" s="131">
        <f t="shared" si="203"/>
        <v>-87.740572240722301</v>
      </c>
      <c r="I1444" s="131">
        <f t="shared" si="204"/>
        <v>0</v>
      </c>
      <c r="J1444" s="70">
        <f t="shared" si="205"/>
        <v>503380.611993236</v>
      </c>
      <c r="K1444" s="70">
        <f t="shared" si="206"/>
        <v>872468.98328904656</v>
      </c>
    </row>
    <row r="1445" spans="1:11">
      <c r="A1445" s="2">
        <v>1422</v>
      </c>
      <c r="B1445" s="70">
        <f t="shared" si="199"/>
        <v>38576.812933025409</v>
      </c>
      <c r="C1445" s="71">
        <v>786</v>
      </c>
      <c r="D1445" s="95">
        <f t="shared" si="200"/>
        <v>0</v>
      </c>
      <c r="E1445" s="131">
        <f t="shared" si="201"/>
        <v>-17.561564320202443</v>
      </c>
      <c r="F1445" s="129">
        <f t="shared" si="202"/>
        <v>13887.652655889147</v>
      </c>
      <c r="G1445" s="132">
        <f t="shared" si="198"/>
        <v>-14.025041686457588</v>
      </c>
      <c r="H1445" s="131">
        <f t="shared" si="203"/>
        <v>-38.958449129048851</v>
      </c>
      <c r="I1445" s="131">
        <f t="shared" si="204"/>
        <v>0</v>
      </c>
      <c r="J1445" s="70">
        <f t="shared" si="205"/>
        <v>503000.13280229626</v>
      </c>
      <c r="K1445" s="70">
        <f t="shared" si="206"/>
        <v>872468.98328904656</v>
      </c>
    </row>
    <row r="1446" spans="1:11">
      <c r="A1446" s="2">
        <v>1423</v>
      </c>
      <c r="B1446" s="70">
        <f t="shared" si="199"/>
        <v>38603.941493456507</v>
      </c>
      <c r="C1446" s="71">
        <v>786</v>
      </c>
      <c r="D1446" s="95">
        <f t="shared" si="200"/>
        <v>0</v>
      </c>
      <c r="E1446" s="131">
        <f t="shared" si="201"/>
        <v>-8.7807821601012215</v>
      </c>
      <c r="F1446" s="129">
        <f t="shared" si="202"/>
        <v>13897.418937644343</v>
      </c>
      <c r="G1446" s="132">
        <f t="shared" si="198"/>
        <v>-5.2442595263563661</v>
      </c>
      <c r="H1446" s="131">
        <f t="shared" si="203"/>
        <v>-14.567387573212127</v>
      </c>
      <c r="I1446" s="131">
        <f t="shared" si="204"/>
        <v>0</v>
      </c>
      <c r="J1446" s="70">
        <f t="shared" si="205"/>
        <v>502857.86359081912</v>
      </c>
      <c r="K1446" s="70">
        <f t="shared" si="206"/>
        <v>872468.98328904656</v>
      </c>
    </row>
    <row r="1447" spans="1:11">
      <c r="A1447" s="2">
        <v>1424</v>
      </c>
      <c r="B1447" s="70">
        <f t="shared" si="199"/>
        <v>38631.070053887604</v>
      </c>
      <c r="C1447" s="71">
        <v>785</v>
      </c>
      <c r="D1447" s="95">
        <f t="shared" si="200"/>
        <v>-3.6861520998864923E-2</v>
      </c>
      <c r="E1447" s="131">
        <f t="shared" si="201"/>
        <v>-22.821151579483072</v>
      </c>
      <c r="F1447" s="129">
        <f t="shared" si="202"/>
        <v>13907.185219399538</v>
      </c>
      <c r="G1447" s="132">
        <f t="shared" si="198"/>
        <v>-19.284628945738216</v>
      </c>
      <c r="H1447" s="131">
        <f t="shared" si="203"/>
        <v>-53.568413738161709</v>
      </c>
      <c r="I1447" s="131">
        <f t="shared" si="204"/>
        <v>0</v>
      </c>
      <c r="J1447" s="70">
        <f t="shared" si="205"/>
        <v>502334.69936907332</v>
      </c>
      <c r="K1447" s="70">
        <f t="shared" si="206"/>
        <v>872468.98328904656</v>
      </c>
    </row>
    <row r="1448" spans="1:11">
      <c r="A1448" s="2">
        <v>1425</v>
      </c>
      <c r="B1448" s="70">
        <f t="shared" si="199"/>
        <v>38658.19861431871</v>
      </c>
      <c r="C1448" s="71">
        <v>785</v>
      </c>
      <c r="D1448" s="95">
        <f t="shared" si="200"/>
        <v>0</v>
      </c>
      <c r="E1448" s="131">
        <f t="shared" si="201"/>
        <v>-11.410575789741536</v>
      </c>
      <c r="F1448" s="129">
        <f t="shared" si="202"/>
        <v>13916.951501154736</v>
      </c>
      <c r="G1448" s="132">
        <f t="shared" si="198"/>
        <v>-7.8740531559966804</v>
      </c>
      <c r="H1448" s="131">
        <f t="shared" si="203"/>
        <v>-21.872369877768556</v>
      </c>
      <c r="I1448" s="131">
        <f t="shared" si="204"/>
        <v>0</v>
      </c>
      <c r="J1448" s="70">
        <f t="shared" si="205"/>
        <v>502121.08764219319</v>
      </c>
      <c r="K1448" s="70">
        <f t="shared" si="206"/>
        <v>872468.98328904656</v>
      </c>
    </row>
    <row r="1449" spans="1:11">
      <c r="A1449" s="2">
        <v>1426</v>
      </c>
      <c r="B1449" s="70">
        <f t="shared" si="199"/>
        <v>38685.327174749807</v>
      </c>
      <c r="C1449" s="71">
        <v>784</v>
      </c>
      <c r="D1449" s="95">
        <f t="shared" si="200"/>
        <v>-3.6861520998864923E-2</v>
      </c>
      <c r="E1449" s="131">
        <f t="shared" si="201"/>
        <v>-24.136048394303231</v>
      </c>
      <c r="F1449" s="129">
        <f t="shared" si="202"/>
        <v>13926.717782909931</v>
      </c>
      <c r="G1449" s="132">
        <f t="shared" si="198"/>
        <v>-20.599525760558375</v>
      </c>
      <c r="H1449" s="131">
        <f t="shared" si="203"/>
        <v>-57.220904890439932</v>
      </c>
      <c r="I1449" s="131">
        <f t="shared" si="204"/>
        <v>0</v>
      </c>
      <c r="J1449" s="70">
        <f t="shared" si="205"/>
        <v>501562.25216274586</v>
      </c>
      <c r="K1449" s="70">
        <f t="shared" si="206"/>
        <v>872468.98328904656</v>
      </c>
    </row>
    <row r="1450" spans="1:11">
      <c r="A1450" s="2">
        <v>1427</v>
      </c>
      <c r="B1450" s="70">
        <f t="shared" si="199"/>
        <v>38712.455735180913</v>
      </c>
      <c r="C1450" s="71">
        <v>784</v>
      </c>
      <c r="D1450" s="95">
        <f t="shared" si="200"/>
        <v>0</v>
      </c>
      <c r="E1450" s="131">
        <f t="shared" si="201"/>
        <v>-12.068024197151615</v>
      </c>
      <c r="F1450" s="129">
        <f t="shared" si="202"/>
        <v>13936.484064665128</v>
      </c>
      <c r="G1450" s="132">
        <f t="shared" si="198"/>
        <v>-8.5315015634067599</v>
      </c>
      <c r="H1450" s="131">
        <f t="shared" si="203"/>
        <v>-23.698615453907667</v>
      </c>
      <c r="I1450" s="131">
        <f t="shared" si="204"/>
        <v>0</v>
      </c>
      <c r="J1450" s="70">
        <f t="shared" si="205"/>
        <v>501330.80480701494</v>
      </c>
      <c r="K1450" s="70">
        <f t="shared" si="206"/>
        <v>872468.98328904656</v>
      </c>
    </row>
    <row r="1451" spans="1:11">
      <c r="A1451" s="2">
        <v>1428</v>
      </c>
      <c r="B1451" s="70">
        <f t="shared" si="199"/>
        <v>38739.58429561201</v>
      </c>
      <c r="C1451" s="71">
        <v>784</v>
      </c>
      <c r="D1451" s="95">
        <f t="shared" si="200"/>
        <v>0</v>
      </c>
      <c r="E1451" s="131">
        <f t="shared" si="201"/>
        <v>-6.0340120985758077</v>
      </c>
      <c r="F1451" s="129">
        <f t="shared" si="202"/>
        <v>13946.250346420324</v>
      </c>
      <c r="G1451" s="132">
        <f t="shared" si="198"/>
        <v>-2.4974894648309518</v>
      </c>
      <c r="H1451" s="131">
        <f t="shared" si="203"/>
        <v>-6.9374707356415328</v>
      </c>
      <c r="I1451" s="131">
        <f t="shared" si="204"/>
        <v>0</v>
      </c>
      <c r="J1451" s="70">
        <f t="shared" si="205"/>
        <v>501263.05151314224</v>
      </c>
      <c r="K1451" s="70">
        <f t="shared" si="206"/>
        <v>872468.98328904656</v>
      </c>
    </row>
    <row r="1452" spans="1:11">
      <c r="A1452" s="2">
        <v>1429</v>
      </c>
      <c r="B1452" s="70">
        <f t="shared" si="199"/>
        <v>38766.712856043108</v>
      </c>
      <c r="C1452" s="71">
        <v>783</v>
      </c>
      <c r="D1452" s="95">
        <f t="shared" si="200"/>
        <v>-3.6861520998864923E-2</v>
      </c>
      <c r="E1452" s="131">
        <f t="shared" si="201"/>
        <v>-21.447766548720367</v>
      </c>
      <c r="F1452" s="129">
        <f t="shared" si="202"/>
        <v>13956.016628175519</v>
      </c>
      <c r="G1452" s="132">
        <f t="shared" si="198"/>
        <v>-17.911243914975511</v>
      </c>
      <c r="H1452" s="131">
        <f t="shared" si="203"/>
        <v>-49.753455319376421</v>
      </c>
      <c r="I1452" s="131">
        <f t="shared" si="204"/>
        <v>0</v>
      </c>
      <c r="J1452" s="70">
        <f t="shared" si="205"/>
        <v>500777.14525019866</v>
      </c>
      <c r="K1452" s="70">
        <f t="shared" si="206"/>
        <v>872468.98328904656</v>
      </c>
    </row>
    <row r="1453" spans="1:11">
      <c r="A1453" s="2">
        <v>1430</v>
      </c>
      <c r="B1453" s="70">
        <f t="shared" si="199"/>
        <v>38793.841416474213</v>
      </c>
      <c r="C1453" s="71">
        <v>782</v>
      </c>
      <c r="D1453" s="95">
        <f t="shared" si="200"/>
        <v>-3.6861520998864923E-2</v>
      </c>
      <c r="E1453" s="131">
        <f t="shared" si="201"/>
        <v>-29.154643773792646</v>
      </c>
      <c r="F1453" s="129">
        <f t="shared" si="202"/>
        <v>13965.782909930718</v>
      </c>
      <c r="G1453" s="132">
        <f t="shared" si="198"/>
        <v>-25.618121140047791</v>
      </c>
      <c r="H1453" s="131">
        <f t="shared" si="203"/>
        <v>-71.161447611243858</v>
      </c>
      <c r="I1453" s="131">
        <f t="shared" si="204"/>
        <v>0</v>
      </c>
      <c r="J1453" s="70">
        <f t="shared" si="205"/>
        <v>500082.16250271961</v>
      </c>
      <c r="K1453" s="70">
        <f t="shared" si="206"/>
        <v>872468.98328904656</v>
      </c>
    </row>
    <row r="1454" spans="1:11">
      <c r="A1454" s="2">
        <v>1431</v>
      </c>
      <c r="B1454" s="70">
        <f t="shared" si="199"/>
        <v>38820.969976905311</v>
      </c>
      <c r="C1454" s="71">
        <v>781</v>
      </c>
      <c r="D1454" s="95">
        <f t="shared" si="200"/>
        <v>-3.6861520998864923E-2</v>
      </c>
      <c r="E1454" s="131">
        <f t="shared" si="201"/>
        <v>-33.008082386328788</v>
      </c>
      <c r="F1454" s="129">
        <f t="shared" si="202"/>
        <v>13975.549191685912</v>
      </c>
      <c r="G1454" s="132">
        <f t="shared" si="198"/>
        <v>-29.471559752583932</v>
      </c>
      <c r="H1454" s="131">
        <f t="shared" si="203"/>
        <v>-81.865443757177587</v>
      </c>
      <c r="I1454" s="131">
        <f t="shared" si="204"/>
        <v>0</v>
      </c>
      <c r="J1454" s="70">
        <f t="shared" si="205"/>
        <v>499282.64151297283</v>
      </c>
      <c r="K1454" s="70">
        <f t="shared" si="206"/>
        <v>872468.98328904656</v>
      </c>
    </row>
    <row r="1455" spans="1:11">
      <c r="A1455" s="2">
        <v>1432</v>
      </c>
      <c r="B1455" s="70">
        <f t="shared" si="199"/>
        <v>38848.098537336416</v>
      </c>
      <c r="C1455" s="71">
        <v>780</v>
      </c>
      <c r="D1455" s="95">
        <f t="shared" si="200"/>
        <v>-3.6861520998864923E-2</v>
      </c>
      <c r="E1455" s="131">
        <f t="shared" si="201"/>
        <v>-34.934801692596857</v>
      </c>
      <c r="F1455" s="129">
        <f t="shared" si="202"/>
        <v>13985.315473441111</v>
      </c>
      <c r="G1455" s="132">
        <f t="shared" si="198"/>
        <v>-31.398279058852001</v>
      </c>
      <c r="H1455" s="131">
        <f t="shared" si="203"/>
        <v>-87.217441830144438</v>
      </c>
      <c r="I1455" s="131">
        <f t="shared" si="204"/>
        <v>0</v>
      </c>
      <c r="J1455" s="70">
        <f t="shared" si="205"/>
        <v>498430.8514020922</v>
      </c>
      <c r="K1455" s="70">
        <f t="shared" si="206"/>
        <v>872468.98328904656</v>
      </c>
    </row>
    <row r="1456" spans="1:11">
      <c r="A1456" s="2">
        <v>1433</v>
      </c>
      <c r="B1456" s="70">
        <f t="shared" si="199"/>
        <v>38875.227097767514</v>
      </c>
      <c r="C1456" s="71">
        <v>780</v>
      </c>
      <c r="D1456" s="95">
        <f t="shared" si="200"/>
        <v>0</v>
      </c>
      <c r="E1456" s="131">
        <f t="shared" si="201"/>
        <v>-17.467400846298428</v>
      </c>
      <c r="F1456" s="129">
        <f t="shared" si="202"/>
        <v>13995.081755196306</v>
      </c>
      <c r="G1456" s="132">
        <f t="shared" si="198"/>
        <v>-13.930878212553573</v>
      </c>
      <c r="H1456" s="131">
        <f t="shared" si="203"/>
        <v>-38.69688392375992</v>
      </c>
      <c r="I1456" s="131">
        <f t="shared" si="204"/>
        <v>0</v>
      </c>
      <c r="J1456" s="70">
        <f t="shared" si="205"/>
        <v>498052.92673064466</v>
      </c>
      <c r="K1456" s="70">
        <f t="shared" si="206"/>
        <v>872468.98328904656</v>
      </c>
    </row>
    <row r="1457" spans="1:11">
      <c r="A1457" s="2">
        <v>1434</v>
      </c>
      <c r="B1457" s="70">
        <f t="shared" si="199"/>
        <v>38902.355658198612</v>
      </c>
      <c r="C1457" s="71">
        <v>779</v>
      </c>
      <c r="D1457" s="95">
        <f t="shared" si="200"/>
        <v>-3.6861520998864923E-2</v>
      </c>
      <c r="E1457" s="131">
        <f t="shared" si="201"/>
        <v>-27.164460922581675</v>
      </c>
      <c r="F1457" s="129">
        <f t="shared" si="202"/>
        <v>14004.8480369515</v>
      </c>
      <c r="G1457" s="132">
        <f t="shared" si="198"/>
        <v>-23.62793828883682</v>
      </c>
      <c r="H1457" s="131">
        <f t="shared" si="203"/>
        <v>-65.633161913435615</v>
      </c>
      <c r="I1457" s="131">
        <f t="shared" si="204"/>
        <v>0</v>
      </c>
      <c r="J1457" s="70">
        <f t="shared" si="205"/>
        <v>497411.93477891362</v>
      </c>
      <c r="K1457" s="70">
        <f t="shared" si="206"/>
        <v>872468.98328904656</v>
      </c>
    </row>
    <row r="1458" spans="1:11">
      <c r="A1458" s="2">
        <v>1435</v>
      </c>
      <c r="B1458" s="70">
        <f t="shared" si="199"/>
        <v>38929.484218629717</v>
      </c>
      <c r="C1458" s="71">
        <v>778</v>
      </c>
      <c r="D1458" s="95">
        <f t="shared" si="200"/>
        <v>-3.6861520998864923E-2</v>
      </c>
      <c r="E1458" s="131">
        <f t="shared" si="201"/>
        <v>-32.0129909607233</v>
      </c>
      <c r="F1458" s="129">
        <f t="shared" si="202"/>
        <v>14014.614318706699</v>
      </c>
      <c r="G1458" s="132">
        <f t="shared" si="198"/>
        <v>-28.476468326978445</v>
      </c>
      <c r="H1458" s="131">
        <f t="shared" si="203"/>
        <v>-79.101300908273458</v>
      </c>
      <c r="I1458" s="131">
        <f t="shared" si="204"/>
        <v>0</v>
      </c>
      <c r="J1458" s="70">
        <f t="shared" si="205"/>
        <v>496639.40918704087</v>
      </c>
      <c r="K1458" s="70">
        <f t="shared" si="206"/>
        <v>872468.98328904656</v>
      </c>
    </row>
    <row r="1459" spans="1:11">
      <c r="A1459" s="2">
        <v>1436</v>
      </c>
      <c r="B1459" s="70">
        <f t="shared" si="199"/>
        <v>38956.612779060815</v>
      </c>
      <c r="C1459" s="71">
        <v>777</v>
      </c>
      <c r="D1459" s="95">
        <f t="shared" si="200"/>
        <v>-3.6861520998864923E-2</v>
      </c>
      <c r="E1459" s="131">
        <f t="shared" si="201"/>
        <v>-34.437255979794116</v>
      </c>
      <c r="F1459" s="129">
        <f t="shared" si="202"/>
        <v>14024.380600461895</v>
      </c>
      <c r="G1459" s="132">
        <f t="shared" si="198"/>
        <v>-30.900733346049261</v>
      </c>
      <c r="H1459" s="131">
        <f t="shared" si="203"/>
        <v>-85.835370405692387</v>
      </c>
      <c r="I1459" s="131">
        <f t="shared" si="204"/>
        <v>0</v>
      </c>
      <c r="J1459" s="70">
        <f t="shared" si="205"/>
        <v>495801.11677509727</v>
      </c>
      <c r="K1459" s="70">
        <f t="shared" si="206"/>
        <v>872468.98328904656</v>
      </c>
    </row>
    <row r="1460" spans="1:11">
      <c r="A1460" s="2">
        <v>1437</v>
      </c>
      <c r="B1460" s="70">
        <f t="shared" si="199"/>
        <v>38983.74133949192</v>
      </c>
      <c r="C1460" s="71">
        <v>776</v>
      </c>
      <c r="D1460" s="95">
        <f t="shared" si="200"/>
        <v>-3.6861520998864923E-2</v>
      </c>
      <c r="E1460" s="131">
        <f t="shared" si="201"/>
        <v>-35.649388489329525</v>
      </c>
      <c r="F1460" s="129">
        <f t="shared" si="202"/>
        <v>14034.146882217092</v>
      </c>
      <c r="G1460" s="132">
        <f t="shared" si="198"/>
        <v>-32.112865855584666</v>
      </c>
      <c r="H1460" s="131">
        <f t="shared" si="203"/>
        <v>-89.202405154401845</v>
      </c>
      <c r="I1460" s="131">
        <f t="shared" si="204"/>
        <v>0</v>
      </c>
      <c r="J1460" s="70">
        <f t="shared" si="205"/>
        <v>494929.9409531182</v>
      </c>
      <c r="K1460" s="70">
        <f t="shared" si="206"/>
        <v>872468.98328904656</v>
      </c>
    </row>
    <row r="1461" spans="1:11">
      <c r="A1461" s="2">
        <v>1438</v>
      </c>
      <c r="B1461" s="70">
        <f t="shared" si="199"/>
        <v>39010.869899923018</v>
      </c>
      <c r="C1461" s="71">
        <v>774</v>
      </c>
      <c r="D1461" s="95">
        <f t="shared" si="200"/>
        <v>-7.3723041997729846E-2</v>
      </c>
      <c r="E1461" s="131">
        <f t="shared" si="201"/>
        <v>-54.686215243529688</v>
      </c>
      <c r="F1461" s="129">
        <f t="shared" si="202"/>
        <v>14043.913163972287</v>
      </c>
      <c r="G1461" s="132">
        <f t="shared" si="198"/>
        <v>-51.149692609784829</v>
      </c>
      <c r="H1461" s="131">
        <f t="shared" si="203"/>
        <v>-142.08247947162451</v>
      </c>
      <c r="I1461" s="131">
        <f t="shared" si="204"/>
        <v>0</v>
      </c>
      <c r="J1461" s="70">
        <f t="shared" si="205"/>
        <v>493542.32342612144</v>
      </c>
      <c r="K1461" s="70">
        <f t="shared" si="206"/>
        <v>872468.98328904656</v>
      </c>
    </row>
    <row r="1462" spans="1:11">
      <c r="A1462" s="2">
        <v>1439</v>
      </c>
      <c r="B1462" s="70">
        <f t="shared" si="199"/>
        <v>39037.998460354123</v>
      </c>
      <c r="C1462" s="71">
        <v>773</v>
      </c>
      <c r="D1462" s="95">
        <f t="shared" si="200"/>
        <v>-3.6861520998864923E-2</v>
      </c>
      <c r="E1462" s="131">
        <f t="shared" si="201"/>
        <v>-45.77386812119731</v>
      </c>
      <c r="F1462" s="129">
        <f t="shared" si="202"/>
        <v>14053.679445727485</v>
      </c>
      <c r="G1462" s="132">
        <f t="shared" si="198"/>
        <v>-42.237345487452451</v>
      </c>
      <c r="H1462" s="131">
        <f t="shared" si="203"/>
        <v>-117.32595968736791</v>
      </c>
      <c r="I1462" s="131">
        <f t="shared" si="204"/>
        <v>0</v>
      </c>
      <c r="J1462" s="70">
        <f t="shared" si="205"/>
        <v>492396.48504661582</v>
      </c>
      <c r="K1462" s="70">
        <f t="shared" si="206"/>
        <v>872468.98328904656</v>
      </c>
    </row>
    <row r="1463" spans="1:11">
      <c r="A1463" s="2">
        <v>1440</v>
      </c>
      <c r="B1463" s="70">
        <f t="shared" si="199"/>
        <v>39065.127020785221</v>
      </c>
      <c r="C1463" s="71">
        <v>772</v>
      </c>
      <c r="D1463" s="95">
        <f t="shared" si="200"/>
        <v>-3.6861520998864923E-2</v>
      </c>
      <c r="E1463" s="131">
        <f t="shared" si="201"/>
        <v>-41.317694560031114</v>
      </c>
      <c r="F1463" s="129">
        <f t="shared" si="202"/>
        <v>14063.44572748268</v>
      </c>
      <c r="G1463" s="132">
        <f t="shared" si="198"/>
        <v>-37.781171926286255</v>
      </c>
      <c r="H1463" s="131">
        <f t="shared" si="203"/>
        <v>-104.9476997952396</v>
      </c>
      <c r="I1463" s="131">
        <f t="shared" si="204"/>
        <v>0</v>
      </c>
      <c r="J1463" s="70">
        <f t="shared" si="205"/>
        <v>491371.53624085576</v>
      </c>
      <c r="K1463" s="70">
        <f t="shared" si="206"/>
        <v>872468.98328904656</v>
      </c>
    </row>
    <row r="1464" spans="1:11">
      <c r="A1464" s="2">
        <v>1441</v>
      </c>
      <c r="B1464" s="70">
        <f t="shared" si="199"/>
        <v>39092.255581216319</v>
      </c>
      <c r="C1464" s="71">
        <v>771</v>
      </c>
      <c r="D1464" s="95">
        <f t="shared" si="200"/>
        <v>-3.6861520998864923E-2</v>
      </c>
      <c r="E1464" s="131">
        <f t="shared" si="201"/>
        <v>-39.089607779448016</v>
      </c>
      <c r="F1464" s="129">
        <f t="shared" si="202"/>
        <v>14073.212009237875</v>
      </c>
      <c r="G1464" s="132">
        <f t="shared" si="198"/>
        <v>-35.553085145703157</v>
      </c>
      <c r="H1464" s="131">
        <f t="shared" si="203"/>
        <v>-98.75856984917543</v>
      </c>
      <c r="I1464" s="131">
        <f t="shared" si="204"/>
        <v>0</v>
      </c>
      <c r="J1464" s="70">
        <f t="shared" si="205"/>
        <v>490407.03222196846</v>
      </c>
      <c r="K1464" s="70">
        <f t="shared" si="206"/>
        <v>872468.98328904656</v>
      </c>
    </row>
    <row r="1465" spans="1:11">
      <c r="A1465" s="2">
        <v>1442</v>
      </c>
      <c r="B1465" s="70">
        <f t="shared" si="199"/>
        <v>39119.384141647424</v>
      </c>
      <c r="C1465" s="71">
        <v>771</v>
      </c>
      <c r="D1465" s="95">
        <f t="shared" si="200"/>
        <v>0</v>
      </c>
      <c r="E1465" s="131">
        <f t="shared" si="201"/>
        <v>-19.544803889724008</v>
      </c>
      <c r="F1465" s="129">
        <f t="shared" si="202"/>
        <v>14082.978290993073</v>
      </c>
      <c r="G1465" s="132">
        <f t="shared" si="198"/>
        <v>-16.008281255979153</v>
      </c>
      <c r="H1465" s="131">
        <f t="shared" si="203"/>
        <v>-44.467447933275423</v>
      </c>
      <c r="I1465" s="131">
        <f t="shared" si="204"/>
        <v>0</v>
      </c>
      <c r="J1465" s="70">
        <f t="shared" si="205"/>
        <v>489972.75059651758</v>
      </c>
      <c r="K1465" s="70">
        <f t="shared" si="206"/>
        <v>872468.98328904656</v>
      </c>
    </row>
    <row r="1466" spans="1:11">
      <c r="A1466" s="2">
        <v>1443</v>
      </c>
      <c r="B1466" s="70">
        <f t="shared" si="199"/>
        <v>39146.512702078522</v>
      </c>
      <c r="C1466" s="71">
        <v>770</v>
      </c>
      <c r="D1466" s="95">
        <f t="shared" si="200"/>
        <v>-3.6861520998864923E-2</v>
      </c>
      <c r="E1466" s="131">
        <f t="shared" si="201"/>
        <v>-28.203162444294467</v>
      </c>
      <c r="F1466" s="129">
        <f t="shared" si="202"/>
        <v>14092.744572748268</v>
      </c>
      <c r="G1466" s="132">
        <f t="shared" si="198"/>
        <v>-24.666639810549611</v>
      </c>
      <c r="H1466" s="131">
        <f t="shared" si="203"/>
        <v>-68.518443918193356</v>
      </c>
      <c r="I1466" s="131">
        <f t="shared" si="204"/>
        <v>0</v>
      </c>
      <c r="J1466" s="70">
        <f t="shared" si="205"/>
        <v>489303.58016778488</v>
      </c>
      <c r="K1466" s="70">
        <f t="shared" si="206"/>
        <v>872468.98328904656</v>
      </c>
    </row>
    <row r="1467" spans="1:11">
      <c r="A1467" s="2">
        <v>1444</v>
      </c>
      <c r="B1467" s="70">
        <f t="shared" si="199"/>
        <v>39173.641262509627</v>
      </c>
      <c r="C1467" s="71">
        <v>769</v>
      </c>
      <c r="D1467" s="95">
        <f t="shared" si="200"/>
        <v>-3.6861520998864923E-2</v>
      </c>
      <c r="E1467" s="131">
        <f t="shared" si="201"/>
        <v>-32.532341721579698</v>
      </c>
      <c r="F1467" s="129">
        <f t="shared" si="202"/>
        <v>14102.510854503465</v>
      </c>
      <c r="G1467" s="132">
        <f t="shared" si="198"/>
        <v>-28.995819087834843</v>
      </c>
      <c r="H1467" s="131">
        <f t="shared" si="203"/>
        <v>-80.543941910652336</v>
      </c>
      <c r="I1467" s="131">
        <f t="shared" si="204"/>
        <v>0</v>
      </c>
      <c r="J1467" s="70">
        <f t="shared" si="205"/>
        <v>488516.96533741127</v>
      </c>
      <c r="K1467" s="70">
        <f t="shared" si="206"/>
        <v>872468.98328904656</v>
      </c>
    </row>
    <row r="1468" spans="1:11">
      <c r="A1468" s="2">
        <v>1445</v>
      </c>
      <c r="B1468" s="70">
        <f t="shared" si="199"/>
        <v>39200.769822940725</v>
      </c>
      <c r="C1468" s="71">
        <v>769</v>
      </c>
      <c r="D1468" s="95">
        <f t="shared" si="200"/>
        <v>0</v>
      </c>
      <c r="E1468" s="131">
        <f t="shared" si="201"/>
        <v>-16.266170860789849</v>
      </c>
      <c r="F1468" s="129">
        <f t="shared" si="202"/>
        <v>14112.277136258661</v>
      </c>
      <c r="G1468" s="132">
        <f t="shared" si="198"/>
        <v>-12.729648227044994</v>
      </c>
      <c r="H1468" s="131">
        <f t="shared" si="203"/>
        <v>-35.360133964013869</v>
      </c>
      <c r="I1468" s="131">
        <f t="shared" si="204"/>
        <v>0</v>
      </c>
      <c r="J1468" s="70">
        <f t="shared" si="205"/>
        <v>488171.6283062172</v>
      </c>
      <c r="K1468" s="70">
        <f t="shared" si="206"/>
        <v>872468.98328904656</v>
      </c>
    </row>
    <row r="1469" spans="1:11">
      <c r="A1469" s="2">
        <v>1446</v>
      </c>
      <c r="B1469" s="70">
        <f t="shared" si="199"/>
        <v>39227.898383371823</v>
      </c>
      <c r="C1469" s="71">
        <v>768</v>
      </c>
      <c r="D1469" s="95">
        <f t="shared" si="200"/>
        <v>-3.6861520998864923E-2</v>
      </c>
      <c r="E1469" s="131">
        <f t="shared" si="201"/>
        <v>-26.563845929827387</v>
      </c>
      <c r="F1469" s="129">
        <f t="shared" si="202"/>
        <v>14122.043418013856</v>
      </c>
      <c r="G1469" s="132">
        <f t="shared" si="198"/>
        <v>-23.027323296082532</v>
      </c>
      <c r="H1469" s="131">
        <f t="shared" si="203"/>
        <v>-63.964786933562586</v>
      </c>
      <c r="I1469" s="131">
        <f t="shared" si="204"/>
        <v>0</v>
      </c>
      <c r="J1469" s="70">
        <f t="shared" si="205"/>
        <v>487546.93017461291</v>
      </c>
      <c r="K1469" s="70">
        <f t="shared" si="206"/>
        <v>872468.98328904656</v>
      </c>
    </row>
    <row r="1470" spans="1:11">
      <c r="A1470" s="2">
        <v>1447</v>
      </c>
      <c r="B1470" s="70">
        <f t="shared" si="199"/>
        <v>39255.026943802928</v>
      </c>
      <c r="C1470" s="71">
        <v>768</v>
      </c>
      <c r="D1470" s="95">
        <f t="shared" si="200"/>
        <v>0</v>
      </c>
      <c r="E1470" s="131">
        <f t="shared" si="201"/>
        <v>-13.281922964913694</v>
      </c>
      <c r="F1470" s="129">
        <f t="shared" si="202"/>
        <v>14131.809699769055</v>
      </c>
      <c r="G1470" s="132">
        <f t="shared" si="198"/>
        <v>-9.7454003311688382</v>
      </c>
      <c r="H1470" s="131">
        <f t="shared" si="203"/>
        <v>-27.070556475468994</v>
      </c>
      <c r="I1470" s="131">
        <f t="shared" si="204"/>
        <v>0</v>
      </c>
      <c r="J1470" s="70">
        <f t="shared" si="205"/>
        <v>487282.5514928035</v>
      </c>
      <c r="K1470" s="70">
        <f t="shared" si="206"/>
        <v>872468.98328904656</v>
      </c>
    </row>
    <row r="1471" spans="1:11">
      <c r="A1471" s="2">
        <v>1448</v>
      </c>
      <c r="B1471" s="70">
        <f t="shared" si="199"/>
        <v>39282.155504234026</v>
      </c>
      <c r="C1471" s="71">
        <v>767</v>
      </c>
      <c r="D1471" s="95">
        <f t="shared" si="200"/>
        <v>-3.6861520998864923E-2</v>
      </c>
      <c r="E1471" s="131">
        <f t="shared" si="201"/>
        <v>-25.071721981889311</v>
      </c>
      <c r="F1471" s="129">
        <f t="shared" si="202"/>
        <v>14141.575981524249</v>
      </c>
      <c r="G1471" s="132">
        <f t="shared" si="198"/>
        <v>-21.535199348144456</v>
      </c>
      <c r="H1471" s="131">
        <f t="shared" si="203"/>
        <v>-59.819998189290153</v>
      </c>
      <c r="I1471" s="131">
        <f t="shared" si="204"/>
        <v>0</v>
      </c>
      <c r="J1471" s="70">
        <f t="shared" si="205"/>
        <v>486698.33253589156</v>
      </c>
      <c r="K1471" s="70">
        <f t="shared" si="206"/>
        <v>872468.98328904656</v>
      </c>
    </row>
    <row r="1472" spans="1:11">
      <c r="A1472" s="2">
        <v>1449</v>
      </c>
      <c r="B1472" s="70">
        <f t="shared" si="199"/>
        <v>39309.284064665131</v>
      </c>
      <c r="C1472" s="71">
        <v>766</v>
      </c>
      <c r="D1472" s="95">
        <f t="shared" si="200"/>
        <v>-3.6861520998864923E-2</v>
      </c>
      <c r="E1472" s="131">
        <f t="shared" si="201"/>
        <v>-30.966621490377118</v>
      </c>
      <c r="F1472" s="129">
        <f t="shared" si="202"/>
        <v>14151.342263279448</v>
      </c>
      <c r="G1472" s="132">
        <f t="shared" si="198"/>
        <v>-27.430098856632263</v>
      </c>
      <c r="H1472" s="131">
        <f t="shared" si="203"/>
        <v>-76.194719046200731</v>
      </c>
      <c r="I1472" s="131">
        <f t="shared" si="204"/>
        <v>0</v>
      </c>
      <c r="J1472" s="70">
        <f t="shared" si="205"/>
        <v>485954.19344142836</v>
      </c>
      <c r="K1472" s="70">
        <f t="shared" si="206"/>
        <v>872468.98328904656</v>
      </c>
    </row>
    <row r="1473" spans="1:11">
      <c r="A1473" s="2">
        <v>1450</v>
      </c>
      <c r="B1473" s="70">
        <f t="shared" si="199"/>
        <v>39336.412625096229</v>
      </c>
      <c r="C1473" s="71">
        <v>766</v>
      </c>
      <c r="D1473" s="95">
        <f t="shared" si="200"/>
        <v>0</v>
      </c>
      <c r="E1473" s="131">
        <f t="shared" si="201"/>
        <v>-15.483310745188559</v>
      </c>
      <c r="F1473" s="129">
        <f t="shared" si="202"/>
        <v>14161.108545034644</v>
      </c>
      <c r="G1473" s="132">
        <f t="shared" si="198"/>
        <v>-11.946788111443704</v>
      </c>
      <c r="H1473" s="131">
        <f t="shared" si="203"/>
        <v>-33.185522531788067</v>
      </c>
      <c r="I1473" s="131">
        <f t="shared" si="204"/>
        <v>0</v>
      </c>
      <c r="J1473" s="70">
        <f t="shared" si="205"/>
        <v>485630.09427818953</v>
      </c>
      <c r="K1473" s="70">
        <f t="shared" si="206"/>
        <v>872468.98328904656</v>
      </c>
    </row>
    <row r="1474" spans="1:11">
      <c r="A1474" s="2">
        <v>1451</v>
      </c>
      <c r="B1474" s="70">
        <f t="shared" si="199"/>
        <v>39363.541185527327</v>
      </c>
      <c r="C1474" s="71">
        <v>766</v>
      </c>
      <c r="D1474" s="95">
        <f t="shared" si="200"/>
        <v>0</v>
      </c>
      <c r="E1474" s="131">
        <f t="shared" si="201"/>
        <v>-7.7416553725942796</v>
      </c>
      <c r="F1474" s="129">
        <f t="shared" si="202"/>
        <v>14170.874826789839</v>
      </c>
      <c r="G1474" s="132">
        <f t="shared" si="198"/>
        <v>-4.2051327388494233</v>
      </c>
      <c r="H1474" s="131">
        <f t="shared" si="203"/>
        <v>-11.680924274581731</v>
      </c>
      <c r="I1474" s="131">
        <f t="shared" si="204"/>
        <v>0</v>
      </c>
      <c r="J1474" s="70">
        <f t="shared" si="205"/>
        <v>485516.01508056285</v>
      </c>
      <c r="K1474" s="70">
        <f t="shared" si="206"/>
        <v>872468.98328904656</v>
      </c>
    </row>
    <row r="1475" spans="1:11">
      <c r="A1475" s="2">
        <v>1452</v>
      </c>
      <c r="B1475" s="70">
        <f t="shared" si="199"/>
        <v>39390.669745958432</v>
      </c>
      <c r="C1475" s="71">
        <v>764</v>
      </c>
      <c r="D1475" s="95">
        <f t="shared" si="200"/>
        <v>-7.3723041997729846E-2</v>
      </c>
      <c r="E1475" s="131">
        <f t="shared" si="201"/>
        <v>-40.732348685162066</v>
      </c>
      <c r="F1475" s="129">
        <f t="shared" si="202"/>
        <v>14180.641108545036</v>
      </c>
      <c r="G1475" s="132">
        <f t="shared" si="198"/>
        <v>-37.195826051417207</v>
      </c>
      <c r="H1475" s="131">
        <f t="shared" si="203"/>
        <v>-103.32173903171446</v>
      </c>
      <c r="I1475" s="131">
        <f t="shared" si="204"/>
        <v>0</v>
      </c>
      <c r="J1475" s="70">
        <f t="shared" si="205"/>
        <v>484506.94586574228</v>
      </c>
      <c r="K1475" s="70">
        <f t="shared" si="206"/>
        <v>872468.98328904656</v>
      </c>
    </row>
    <row r="1476" spans="1:11">
      <c r="A1476" s="2">
        <v>1453</v>
      </c>
      <c r="B1476" s="70">
        <f t="shared" si="199"/>
        <v>39417.79830638953</v>
      </c>
      <c r="C1476" s="71">
        <v>764</v>
      </c>
      <c r="D1476" s="95">
        <f t="shared" si="200"/>
        <v>0</v>
      </c>
      <c r="E1476" s="131">
        <f t="shared" si="201"/>
        <v>-20.366174342581033</v>
      </c>
      <c r="F1476" s="129">
        <f t="shared" si="202"/>
        <v>14190.407390300232</v>
      </c>
      <c r="G1476" s="132">
        <f t="shared" si="198"/>
        <v>-16.829651708836177</v>
      </c>
      <c r="H1476" s="131">
        <f t="shared" si="203"/>
        <v>-46.749032524544937</v>
      </c>
      <c r="I1476" s="131">
        <f t="shared" si="204"/>
        <v>0</v>
      </c>
      <c r="J1476" s="70">
        <f t="shared" si="205"/>
        <v>484050.38164232473</v>
      </c>
      <c r="K1476" s="70">
        <f t="shared" si="206"/>
        <v>872468.98328904656</v>
      </c>
    </row>
    <row r="1477" spans="1:11">
      <c r="A1477" s="2">
        <v>1454</v>
      </c>
      <c r="B1477" s="70">
        <f t="shared" si="199"/>
        <v>39444.926866820635</v>
      </c>
      <c r="C1477" s="71">
        <v>764</v>
      </c>
      <c r="D1477" s="95">
        <f t="shared" si="200"/>
        <v>0</v>
      </c>
      <c r="E1477" s="131">
        <f t="shared" si="201"/>
        <v>-10.183087171290516</v>
      </c>
      <c r="F1477" s="129">
        <f t="shared" si="202"/>
        <v>14200.173672055429</v>
      </c>
      <c r="G1477" s="132">
        <f t="shared" si="198"/>
        <v>-6.646564537545661</v>
      </c>
      <c r="H1477" s="131">
        <f t="shared" si="203"/>
        <v>-18.462679270960169</v>
      </c>
      <c r="I1477" s="131">
        <f t="shared" si="204"/>
        <v>0</v>
      </c>
      <c r="J1477" s="70">
        <f t="shared" si="205"/>
        <v>483870.06991460873</v>
      </c>
      <c r="K1477" s="70">
        <f t="shared" si="206"/>
        <v>872468.98328904656</v>
      </c>
    </row>
    <row r="1478" spans="1:11">
      <c r="A1478" s="2">
        <v>1455</v>
      </c>
      <c r="B1478" s="70">
        <f t="shared" si="199"/>
        <v>39472.055427251733</v>
      </c>
      <c r="C1478" s="71">
        <v>764</v>
      </c>
      <c r="D1478" s="95">
        <f t="shared" si="200"/>
        <v>0</v>
      </c>
      <c r="E1478" s="131">
        <f t="shared" si="201"/>
        <v>-5.0915435856452582</v>
      </c>
      <c r="F1478" s="129">
        <f t="shared" si="202"/>
        <v>14209.939953810625</v>
      </c>
      <c r="G1478" s="132">
        <f t="shared" si="198"/>
        <v>-1.5550209519004023</v>
      </c>
      <c r="H1478" s="131">
        <f t="shared" si="203"/>
        <v>-4.319502644167784</v>
      </c>
      <c r="I1478" s="131">
        <f t="shared" si="204"/>
        <v>0</v>
      </c>
      <c r="J1478" s="70">
        <f t="shared" si="205"/>
        <v>483827.88443474349</v>
      </c>
      <c r="K1478" s="70">
        <f t="shared" si="206"/>
        <v>872468.98328904656</v>
      </c>
    </row>
    <row r="1479" spans="1:11">
      <c r="A1479" s="2">
        <v>1456</v>
      </c>
      <c r="B1479" s="70">
        <f t="shared" si="199"/>
        <v>39499.183987682831</v>
      </c>
      <c r="C1479" s="71">
        <v>764</v>
      </c>
      <c r="D1479" s="95">
        <f t="shared" si="200"/>
        <v>0</v>
      </c>
      <c r="E1479" s="131">
        <f t="shared" si="201"/>
        <v>-2.5457717928226291</v>
      </c>
      <c r="F1479" s="129">
        <f t="shared" si="202"/>
        <v>14219.70623556582</v>
      </c>
      <c r="G1479" s="132">
        <f t="shared" si="198"/>
        <v>0.99075084092222676</v>
      </c>
      <c r="H1479" s="131">
        <f t="shared" si="203"/>
        <v>2.7520856692284075</v>
      </c>
      <c r="I1479" s="131">
        <f t="shared" si="204"/>
        <v>2.7520856692284075</v>
      </c>
      <c r="J1479" s="70">
        <f t="shared" si="205"/>
        <v>483854.76207880361</v>
      </c>
      <c r="K1479" s="70">
        <f t="shared" si="206"/>
        <v>872495.86093310674</v>
      </c>
    </row>
    <row r="1480" spans="1:11">
      <c r="A1480" s="2">
        <v>1457</v>
      </c>
      <c r="B1480" s="70">
        <f t="shared" si="199"/>
        <v>39526.312548113936</v>
      </c>
      <c r="C1480" s="71">
        <v>764</v>
      </c>
      <c r="D1480" s="95">
        <f t="shared" si="200"/>
        <v>0</v>
      </c>
      <c r="E1480" s="131">
        <f t="shared" si="201"/>
        <v>-1.2728858964113146</v>
      </c>
      <c r="F1480" s="129">
        <f t="shared" si="202"/>
        <v>14229.472517321017</v>
      </c>
      <c r="G1480" s="132">
        <f t="shared" si="198"/>
        <v>2.2636367373335413</v>
      </c>
      <c r="H1480" s="131">
        <f t="shared" si="203"/>
        <v>6.2878798259265034</v>
      </c>
      <c r="I1480" s="131">
        <f t="shared" si="204"/>
        <v>6.2878798259265034</v>
      </c>
      <c r="J1480" s="70">
        <f t="shared" si="205"/>
        <v>483916.17128482641</v>
      </c>
      <c r="K1480" s="70">
        <f t="shared" si="206"/>
        <v>872557.2701391296</v>
      </c>
    </row>
    <row r="1481" spans="1:11">
      <c r="A1481" s="2">
        <v>1458</v>
      </c>
      <c r="B1481" s="70">
        <f t="shared" si="199"/>
        <v>39553.441108545034</v>
      </c>
      <c r="C1481" s="71">
        <v>763</v>
      </c>
      <c r="D1481" s="95">
        <f t="shared" si="200"/>
        <v>-3.6861520998864923E-2</v>
      </c>
      <c r="E1481" s="131">
        <f t="shared" si="201"/>
        <v>-19.067203447638121</v>
      </c>
      <c r="F1481" s="129">
        <f t="shared" si="202"/>
        <v>14239.238799076213</v>
      </c>
      <c r="G1481" s="132">
        <f t="shared" si="198"/>
        <v>-15.530680813893266</v>
      </c>
      <c r="H1481" s="131">
        <f t="shared" si="203"/>
        <v>-43.140780038592403</v>
      </c>
      <c r="I1481" s="131">
        <f t="shared" si="204"/>
        <v>0</v>
      </c>
      <c r="J1481" s="70">
        <f t="shared" si="205"/>
        <v>483494.84627183055</v>
      </c>
      <c r="K1481" s="70">
        <f t="shared" si="206"/>
        <v>872557.2701391296</v>
      </c>
    </row>
    <row r="1482" spans="1:11">
      <c r="A1482" s="2">
        <v>1459</v>
      </c>
      <c r="B1482" s="70">
        <f t="shared" si="199"/>
        <v>39580.569668976139</v>
      </c>
      <c r="C1482" s="71">
        <v>763</v>
      </c>
      <c r="D1482" s="95">
        <f t="shared" si="200"/>
        <v>0</v>
      </c>
      <c r="E1482" s="131">
        <f t="shared" si="201"/>
        <v>-9.5336017238190607</v>
      </c>
      <c r="F1482" s="129">
        <f t="shared" si="202"/>
        <v>14249.00508083141</v>
      </c>
      <c r="G1482" s="132">
        <f t="shared" si="198"/>
        <v>-5.9970790900742053</v>
      </c>
      <c r="H1482" s="131">
        <f t="shared" si="203"/>
        <v>-16.658553027983903</v>
      </c>
      <c r="I1482" s="131">
        <f t="shared" si="204"/>
        <v>0</v>
      </c>
      <c r="J1482" s="70">
        <f t="shared" si="205"/>
        <v>483332.15414932539</v>
      </c>
      <c r="K1482" s="70">
        <f t="shared" si="206"/>
        <v>872557.2701391296</v>
      </c>
    </row>
    <row r="1483" spans="1:11">
      <c r="A1483" s="2">
        <v>1460</v>
      </c>
      <c r="B1483" s="70">
        <f t="shared" si="199"/>
        <v>39607.698229407237</v>
      </c>
      <c r="C1483" s="71">
        <v>762</v>
      </c>
      <c r="D1483" s="95">
        <f t="shared" si="200"/>
        <v>-3.6861520998864923E-2</v>
      </c>
      <c r="E1483" s="131">
        <f t="shared" si="201"/>
        <v>-23.197561361341993</v>
      </c>
      <c r="F1483" s="129">
        <f t="shared" si="202"/>
        <v>14258.771362586605</v>
      </c>
      <c r="G1483" s="132">
        <f t="shared" si="198"/>
        <v>-19.661038727597138</v>
      </c>
      <c r="H1483" s="131">
        <f t="shared" si="203"/>
        <v>-54.613996465547601</v>
      </c>
      <c r="I1483" s="131">
        <f t="shared" si="204"/>
        <v>0</v>
      </c>
      <c r="J1483" s="70">
        <f t="shared" si="205"/>
        <v>482798.77847206558</v>
      </c>
      <c r="K1483" s="70">
        <f t="shared" si="206"/>
        <v>872557.2701391296</v>
      </c>
    </row>
    <row r="1484" spans="1:11">
      <c r="A1484" s="2">
        <v>1461</v>
      </c>
      <c r="B1484" s="70">
        <f t="shared" si="199"/>
        <v>39634.826789838342</v>
      </c>
      <c r="C1484" s="71">
        <v>763</v>
      </c>
      <c r="D1484" s="95">
        <f t="shared" si="200"/>
        <v>3.6861520998864923E-2</v>
      </c>
      <c r="E1484" s="131">
        <f t="shared" si="201"/>
        <v>6.8319798187614662</v>
      </c>
      <c r="F1484" s="129">
        <f t="shared" si="202"/>
        <v>14268.537644341804</v>
      </c>
      <c r="G1484" s="132">
        <f t="shared" si="198"/>
        <v>10.368502452506322</v>
      </c>
      <c r="H1484" s="131">
        <f t="shared" si="203"/>
        <v>28.801395701406449</v>
      </c>
      <c r="I1484" s="131">
        <f t="shared" si="204"/>
        <v>28.801395701406449</v>
      </c>
      <c r="J1484" s="70">
        <f t="shared" si="205"/>
        <v>483080.06101742841</v>
      </c>
      <c r="K1484" s="70">
        <f t="shared" si="206"/>
        <v>872838.55268449243</v>
      </c>
    </row>
    <row r="1485" spans="1:11">
      <c r="A1485" s="2">
        <v>1462</v>
      </c>
      <c r="B1485" s="70">
        <f t="shared" si="199"/>
        <v>39661.95535026944</v>
      </c>
      <c r="C1485" s="71">
        <v>763</v>
      </c>
      <c r="D1485" s="95">
        <f t="shared" si="200"/>
        <v>0</v>
      </c>
      <c r="E1485" s="131">
        <f t="shared" si="201"/>
        <v>3.4159899093807331</v>
      </c>
      <c r="F1485" s="129">
        <f t="shared" si="202"/>
        <v>14278.303926096998</v>
      </c>
      <c r="G1485" s="132">
        <f t="shared" si="198"/>
        <v>6.9525125431255894</v>
      </c>
      <c r="H1485" s="131">
        <f t="shared" si="203"/>
        <v>19.312534842015527</v>
      </c>
      <c r="I1485" s="131">
        <f t="shared" si="204"/>
        <v>19.312534842015527</v>
      </c>
      <c r="J1485" s="70">
        <f t="shared" si="205"/>
        <v>483268.67267410259</v>
      </c>
      <c r="K1485" s="70">
        <f t="shared" si="206"/>
        <v>873027.16434116662</v>
      </c>
    </row>
    <row r="1486" spans="1:11">
      <c r="A1486" s="2">
        <v>1463</v>
      </c>
      <c r="B1486" s="70">
        <f t="shared" si="199"/>
        <v>39689.083910700538</v>
      </c>
      <c r="C1486" s="71">
        <v>762</v>
      </c>
      <c r="D1486" s="95">
        <f t="shared" si="200"/>
        <v>-3.6861520998864923E-2</v>
      </c>
      <c r="E1486" s="131">
        <f t="shared" si="201"/>
        <v>-16.722765544742096</v>
      </c>
      <c r="F1486" s="129">
        <f t="shared" si="202"/>
        <v>14288.070207852194</v>
      </c>
      <c r="G1486" s="132">
        <f t="shared" si="198"/>
        <v>-13.18624291099724</v>
      </c>
      <c r="H1486" s="131">
        <f t="shared" si="203"/>
        <v>-36.628452530547889</v>
      </c>
      <c r="I1486" s="131">
        <f t="shared" si="204"/>
        <v>0</v>
      </c>
      <c r="J1486" s="70">
        <f t="shared" si="205"/>
        <v>482910.94888643245</v>
      </c>
      <c r="K1486" s="70">
        <f t="shared" si="206"/>
        <v>873027.16434116662</v>
      </c>
    </row>
    <row r="1487" spans="1:11">
      <c r="A1487" s="2">
        <v>1464</v>
      </c>
      <c r="B1487" s="70">
        <f t="shared" si="199"/>
        <v>39716.212471131643</v>
      </c>
      <c r="C1487" s="71">
        <v>762</v>
      </c>
      <c r="D1487" s="95">
        <f t="shared" si="200"/>
        <v>0</v>
      </c>
      <c r="E1487" s="131">
        <f t="shared" si="201"/>
        <v>-8.3613827723710479</v>
      </c>
      <c r="F1487" s="129">
        <f t="shared" si="202"/>
        <v>14297.836489607393</v>
      </c>
      <c r="G1487" s="132">
        <f t="shared" si="198"/>
        <v>-4.8248601386261925</v>
      </c>
      <c r="H1487" s="131">
        <f t="shared" si="203"/>
        <v>-13.402389273961646</v>
      </c>
      <c r="I1487" s="131">
        <f t="shared" si="204"/>
        <v>0</v>
      </c>
      <c r="J1487" s="70">
        <f t="shared" si="205"/>
        <v>482780.05737659015</v>
      </c>
      <c r="K1487" s="70">
        <f t="shared" si="206"/>
        <v>873027.16434116662</v>
      </c>
    </row>
    <row r="1488" spans="1:11">
      <c r="A1488" s="2">
        <v>1465</v>
      </c>
      <c r="B1488" s="70">
        <f t="shared" si="199"/>
        <v>39743.341031562741</v>
      </c>
      <c r="C1488" s="71">
        <v>762</v>
      </c>
      <c r="D1488" s="95">
        <f t="shared" si="200"/>
        <v>0</v>
      </c>
      <c r="E1488" s="131">
        <f t="shared" si="201"/>
        <v>-4.1806913861855239</v>
      </c>
      <c r="F1488" s="129">
        <f t="shared" si="202"/>
        <v>14307.602771362586</v>
      </c>
      <c r="G1488" s="132">
        <f t="shared" si="198"/>
        <v>-0.64416875244066807</v>
      </c>
      <c r="H1488" s="131">
        <f t="shared" si="203"/>
        <v>-1.7893576456685223</v>
      </c>
      <c r="I1488" s="131">
        <f t="shared" si="204"/>
        <v>0</v>
      </c>
      <c r="J1488" s="70">
        <f t="shared" si="205"/>
        <v>482762.58200566174</v>
      </c>
      <c r="K1488" s="70">
        <f t="shared" si="206"/>
        <v>873027.16434116662</v>
      </c>
    </row>
    <row r="1489" spans="1:11">
      <c r="A1489" s="2">
        <v>1466</v>
      </c>
      <c r="B1489" s="70">
        <f t="shared" si="199"/>
        <v>39770.469591993846</v>
      </c>
      <c r="C1489" s="71">
        <v>762</v>
      </c>
      <c r="D1489" s="95">
        <f t="shared" si="200"/>
        <v>0</v>
      </c>
      <c r="E1489" s="131">
        <f t="shared" si="201"/>
        <v>-2.090345693092762</v>
      </c>
      <c r="F1489" s="129">
        <f t="shared" si="202"/>
        <v>14317.369053117785</v>
      </c>
      <c r="G1489" s="132">
        <f t="shared" si="198"/>
        <v>1.4461769406520939</v>
      </c>
      <c r="H1489" s="131">
        <f t="shared" si="203"/>
        <v>4.0171581684780389</v>
      </c>
      <c r="I1489" s="131">
        <f t="shared" si="204"/>
        <v>4.0171581684780389</v>
      </c>
      <c r="J1489" s="70">
        <f t="shared" si="205"/>
        <v>482801.8147041903</v>
      </c>
      <c r="K1489" s="70">
        <f t="shared" si="206"/>
        <v>873066.39703969518</v>
      </c>
    </row>
    <row r="1490" spans="1:11">
      <c r="A1490" s="2">
        <v>1467</v>
      </c>
      <c r="B1490" s="70">
        <f t="shared" si="199"/>
        <v>39797.598152424944</v>
      </c>
      <c r="C1490" s="71">
        <v>762</v>
      </c>
      <c r="D1490" s="95">
        <f t="shared" si="200"/>
        <v>0</v>
      </c>
      <c r="E1490" s="131">
        <f t="shared" si="201"/>
        <v>-1.045172846546381</v>
      </c>
      <c r="F1490" s="129">
        <f t="shared" si="202"/>
        <v>14327.135334872981</v>
      </c>
      <c r="G1490" s="132">
        <f t="shared" si="198"/>
        <v>2.4913497871984749</v>
      </c>
      <c r="H1490" s="131">
        <f t="shared" si="203"/>
        <v>6.9204160755513193</v>
      </c>
      <c r="I1490" s="131">
        <f t="shared" si="204"/>
        <v>6.9204160755513193</v>
      </c>
      <c r="J1490" s="70">
        <f t="shared" si="205"/>
        <v>482869.40143744735</v>
      </c>
      <c r="K1490" s="70">
        <f t="shared" si="206"/>
        <v>873133.98377295223</v>
      </c>
    </row>
    <row r="1491" spans="1:11">
      <c r="A1491" s="2">
        <v>1468</v>
      </c>
      <c r="B1491" s="70">
        <f t="shared" si="199"/>
        <v>39824.726712856042</v>
      </c>
      <c r="C1491" s="71">
        <v>762</v>
      </c>
      <c r="D1491" s="95">
        <f t="shared" si="200"/>
        <v>0</v>
      </c>
      <c r="E1491" s="131">
        <f t="shared" si="201"/>
        <v>-0.52258642327319049</v>
      </c>
      <c r="F1491" s="129">
        <f t="shared" si="202"/>
        <v>14336.901616628176</v>
      </c>
      <c r="G1491" s="132">
        <f t="shared" si="198"/>
        <v>3.0139362104716652</v>
      </c>
      <c r="H1491" s="131">
        <f t="shared" si="203"/>
        <v>8.3720450290879587</v>
      </c>
      <c r="I1491" s="131">
        <f t="shared" si="204"/>
        <v>8.3720450290879587</v>
      </c>
      <c r="J1491" s="70">
        <f t="shared" si="205"/>
        <v>482951.16518806864</v>
      </c>
      <c r="K1491" s="70">
        <f t="shared" si="206"/>
        <v>873215.74752357346</v>
      </c>
    </row>
    <row r="1492" spans="1:11">
      <c r="A1492" s="2">
        <v>1469</v>
      </c>
      <c r="B1492" s="70">
        <f t="shared" si="199"/>
        <v>39851.855273287147</v>
      </c>
      <c r="C1492" s="71">
        <v>761</v>
      </c>
      <c r="D1492" s="95">
        <f t="shared" si="200"/>
        <v>-3.6861520998864923E-2</v>
      </c>
      <c r="E1492" s="131">
        <f t="shared" si="201"/>
        <v>-18.692053711069057</v>
      </c>
      <c r="F1492" s="129">
        <f t="shared" si="202"/>
        <v>14346.667898383374</v>
      </c>
      <c r="G1492" s="132">
        <f t="shared" si="198"/>
        <v>-15.155531077324202</v>
      </c>
      <c r="H1492" s="131">
        <f t="shared" si="203"/>
        <v>-42.098697437011673</v>
      </c>
      <c r="I1492" s="131">
        <f t="shared" si="204"/>
        <v>0</v>
      </c>
      <c r="J1492" s="70">
        <f t="shared" si="205"/>
        <v>482540.01744737203</v>
      </c>
      <c r="K1492" s="70">
        <f t="shared" si="206"/>
        <v>873215.74752357346</v>
      </c>
    </row>
    <row r="1493" spans="1:11">
      <c r="A1493" s="2">
        <v>1470</v>
      </c>
      <c r="B1493" s="70">
        <f t="shared" si="199"/>
        <v>39878.983833718245</v>
      </c>
      <c r="C1493" s="71">
        <v>761</v>
      </c>
      <c r="D1493" s="95">
        <f t="shared" si="200"/>
        <v>0</v>
      </c>
      <c r="E1493" s="131">
        <f t="shared" si="201"/>
        <v>-9.3460268555345287</v>
      </c>
      <c r="F1493" s="129">
        <f t="shared" si="202"/>
        <v>14356.434180138569</v>
      </c>
      <c r="G1493" s="132">
        <f t="shared" si="198"/>
        <v>-5.8095042217896733</v>
      </c>
      <c r="H1493" s="131">
        <f t="shared" si="203"/>
        <v>-16.137511727193537</v>
      </c>
      <c r="I1493" s="131">
        <f t="shared" si="204"/>
        <v>0</v>
      </c>
      <c r="J1493" s="70">
        <f t="shared" si="205"/>
        <v>482382.41396101646</v>
      </c>
      <c r="K1493" s="70">
        <f t="shared" si="206"/>
        <v>873215.74752357346</v>
      </c>
    </row>
    <row r="1494" spans="1:11">
      <c r="A1494" s="2">
        <v>1471</v>
      </c>
      <c r="B1494" s="70">
        <f t="shared" si="199"/>
        <v>39906.11239414935</v>
      </c>
      <c r="C1494" s="71">
        <v>761</v>
      </c>
      <c r="D1494" s="95">
        <f t="shared" si="200"/>
        <v>0</v>
      </c>
      <c r="E1494" s="131">
        <f t="shared" si="201"/>
        <v>-4.6730134277672644</v>
      </c>
      <c r="F1494" s="129">
        <f t="shared" si="202"/>
        <v>14366.200461893766</v>
      </c>
      <c r="G1494" s="132">
        <f t="shared" si="198"/>
        <v>-1.1364907940224085</v>
      </c>
      <c r="H1494" s="131">
        <f t="shared" si="203"/>
        <v>-3.1569188722844679</v>
      </c>
      <c r="I1494" s="131">
        <f t="shared" si="204"/>
        <v>0</v>
      </c>
      <c r="J1494" s="70">
        <f t="shared" si="205"/>
        <v>482351.58260183141</v>
      </c>
      <c r="K1494" s="70">
        <f t="shared" si="206"/>
        <v>873215.74752357346</v>
      </c>
    </row>
    <row r="1495" spans="1:11">
      <c r="A1495" s="2">
        <v>1472</v>
      </c>
      <c r="B1495" s="70">
        <f t="shared" si="199"/>
        <v>39933.240954580448</v>
      </c>
      <c r="C1495" s="71">
        <v>761</v>
      </c>
      <c r="D1495" s="95">
        <f t="shared" si="200"/>
        <v>0</v>
      </c>
      <c r="E1495" s="131">
        <f t="shared" si="201"/>
        <v>-2.3365067138836322</v>
      </c>
      <c r="F1495" s="129">
        <f t="shared" si="202"/>
        <v>14375.966743648962</v>
      </c>
      <c r="G1495" s="132">
        <f t="shared" ref="G1495:G1558" si="207">E1495+$I$14</f>
        <v>1.2000159198612237</v>
      </c>
      <c r="H1495" s="131">
        <f t="shared" si="203"/>
        <v>3.3333775551700655</v>
      </c>
      <c r="I1495" s="131">
        <f t="shared" si="204"/>
        <v>3.3333775551700655</v>
      </c>
      <c r="J1495" s="70">
        <f t="shared" si="205"/>
        <v>482384.13730623166</v>
      </c>
      <c r="K1495" s="70">
        <f t="shared" si="206"/>
        <v>873248.30222797371</v>
      </c>
    </row>
    <row r="1496" spans="1:11">
      <c r="A1496" s="2">
        <v>1473</v>
      </c>
      <c r="B1496" s="70">
        <f t="shared" ref="B1496:B1559" si="208">A1496*$D$3</f>
        <v>39960.369515011545</v>
      </c>
      <c r="C1496" s="71">
        <v>761</v>
      </c>
      <c r="D1496" s="95">
        <f t="shared" ref="D1496:D1559" si="209">(C1496-C1495)/$D$3</f>
        <v>0</v>
      </c>
      <c r="E1496" s="131">
        <f t="shared" ref="E1496:E1559" si="210">($M$3*$M$2*D1496+E1495)/2</f>
        <v>-1.1682533569418161</v>
      </c>
      <c r="F1496" s="129">
        <f t="shared" ref="F1496:F1559" si="211">B1496/$D$13</f>
        <v>14385.733025404157</v>
      </c>
      <c r="G1496" s="132">
        <f t="shared" si="207"/>
        <v>2.3682692768030398</v>
      </c>
      <c r="H1496" s="131">
        <f t="shared" ref="H1496:H1559" si="212">G1496*$D$13</f>
        <v>6.5785257688973324</v>
      </c>
      <c r="I1496" s="131">
        <f t="shared" ref="I1496:I1559" si="213">IF(H1496&gt;0,H1496,0)</f>
        <v>6.5785257688973324</v>
      </c>
      <c r="J1496" s="70">
        <f t="shared" ref="J1496:J1559" si="214">H1496*$D$14+J1495</f>
        <v>482448.38504242455</v>
      </c>
      <c r="K1496" s="70">
        <f t="shared" ref="K1496:K1559" si="215">I1496*$D$14+K1495</f>
        <v>873312.5499641666</v>
      </c>
    </row>
    <row r="1497" spans="1:11">
      <c r="A1497" s="2">
        <v>1474</v>
      </c>
      <c r="B1497" s="70">
        <f t="shared" si="208"/>
        <v>39987.498075442651</v>
      </c>
      <c r="C1497" s="71">
        <v>760</v>
      </c>
      <c r="D1497" s="95">
        <f t="shared" si="209"/>
        <v>-3.6861520998864923E-2</v>
      </c>
      <c r="E1497" s="131">
        <f t="shared" si="210"/>
        <v>-19.014887177903372</v>
      </c>
      <c r="F1497" s="129">
        <f t="shared" si="211"/>
        <v>14395.499307159354</v>
      </c>
      <c r="G1497" s="132">
        <f t="shared" si="207"/>
        <v>-15.478364544158516</v>
      </c>
      <c r="H1497" s="131">
        <f t="shared" si="212"/>
        <v>-42.99545706710699</v>
      </c>
      <c r="I1497" s="131">
        <f t="shared" si="213"/>
        <v>0</v>
      </c>
      <c r="J1497" s="70">
        <f t="shared" si="214"/>
        <v>482028.47929451376</v>
      </c>
      <c r="K1497" s="70">
        <f t="shared" si="215"/>
        <v>873312.5499641666</v>
      </c>
    </row>
    <row r="1498" spans="1:11">
      <c r="A1498" s="2">
        <v>1475</v>
      </c>
      <c r="B1498" s="70">
        <f t="shared" si="208"/>
        <v>40014.626635873748</v>
      </c>
      <c r="C1498" s="71">
        <v>760</v>
      </c>
      <c r="D1498" s="95">
        <f t="shared" si="209"/>
        <v>0</v>
      </c>
      <c r="E1498" s="131">
        <f t="shared" si="210"/>
        <v>-9.507443588951686</v>
      </c>
      <c r="F1498" s="129">
        <f t="shared" si="211"/>
        <v>14405.26558891455</v>
      </c>
      <c r="G1498" s="132">
        <f t="shared" si="207"/>
        <v>-5.9709209552068305</v>
      </c>
      <c r="H1498" s="131">
        <f t="shared" si="212"/>
        <v>-16.585891542241196</v>
      </c>
      <c r="I1498" s="131">
        <f t="shared" si="213"/>
        <v>0</v>
      </c>
      <c r="J1498" s="70">
        <f t="shared" si="214"/>
        <v>481866.49680455111</v>
      </c>
      <c r="K1498" s="70">
        <f t="shared" si="215"/>
        <v>873312.5499641666</v>
      </c>
    </row>
    <row r="1499" spans="1:11">
      <c r="A1499" s="2">
        <v>1476</v>
      </c>
      <c r="B1499" s="70">
        <f t="shared" si="208"/>
        <v>40041.755196304854</v>
      </c>
      <c r="C1499" s="71">
        <v>760</v>
      </c>
      <c r="D1499" s="95">
        <f t="shared" si="209"/>
        <v>0</v>
      </c>
      <c r="E1499" s="131">
        <f t="shared" si="210"/>
        <v>-4.753721794475843</v>
      </c>
      <c r="F1499" s="129">
        <f t="shared" si="211"/>
        <v>14415.031870669747</v>
      </c>
      <c r="G1499" s="132">
        <f t="shared" si="207"/>
        <v>-1.2171991607309871</v>
      </c>
      <c r="H1499" s="131">
        <f t="shared" si="212"/>
        <v>-3.3811087798082973</v>
      </c>
      <c r="I1499" s="131">
        <f t="shared" si="213"/>
        <v>0</v>
      </c>
      <c r="J1499" s="70">
        <f t="shared" si="214"/>
        <v>481833.47594356252</v>
      </c>
      <c r="K1499" s="70">
        <f t="shared" si="215"/>
        <v>873312.5499641666</v>
      </c>
    </row>
    <row r="1500" spans="1:11">
      <c r="A1500" s="2">
        <v>1477</v>
      </c>
      <c r="B1500" s="70">
        <f t="shared" si="208"/>
        <v>40068.883756735951</v>
      </c>
      <c r="C1500" s="71">
        <v>759</v>
      </c>
      <c r="D1500" s="95">
        <f t="shared" si="209"/>
        <v>-3.6861520998864923E-2</v>
      </c>
      <c r="E1500" s="131">
        <f t="shared" si="210"/>
        <v>-20.807621396670385</v>
      </c>
      <c r="F1500" s="129">
        <f t="shared" si="211"/>
        <v>14424.798152424943</v>
      </c>
      <c r="G1500" s="132">
        <f t="shared" si="207"/>
        <v>-17.271098762925529</v>
      </c>
      <c r="H1500" s="131">
        <f t="shared" si="212"/>
        <v>-47.975274341459802</v>
      </c>
      <c r="I1500" s="131">
        <f t="shared" si="213"/>
        <v>0</v>
      </c>
      <c r="J1500" s="70">
        <f t="shared" si="214"/>
        <v>481364.93589706096</v>
      </c>
      <c r="K1500" s="70">
        <f t="shared" si="215"/>
        <v>873312.5499641666</v>
      </c>
    </row>
    <row r="1501" spans="1:11">
      <c r="A1501" s="2">
        <v>1478</v>
      </c>
      <c r="B1501" s="70">
        <f t="shared" si="208"/>
        <v>40096.012317167049</v>
      </c>
      <c r="C1501" s="71">
        <v>759</v>
      </c>
      <c r="D1501" s="95">
        <f t="shared" si="209"/>
        <v>0</v>
      </c>
      <c r="E1501" s="131">
        <f t="shared" si="210"/>
        <v>-10.403810698335192</v>
      </c>
      <c r="F1501" s="129">
        <f t="shared" si="211"/>
        <v>14434.564434180138</v>
      </c>
      <c r="G1501" s="132">
        <f t="shared" si="207"/>
        <v>-6.8672880645903369</v>
      </c>
      <c r="H1501" s="131">
        <f t="shared" si="212"/>
        <v>-19.075800179417602</v>
      </c>
      <c r="I1501" s="131">
        <f t="shared" si="213"/>
        <v>0</v>
      </c>
      <c r="J1501" s="70">
        <f t="shared" si="214"/>
        <v>481178.63625780295</v>
      </c>
      <c r="K1501" s="70">
        <f t="shared" si="215"/>
        <v>873312.5499641666</v>
      </c>
    </row>
    <row r="1502" spans="1:11">
      <c r="A1502" s="2">
        <v>1479</v>
      </c>
      <c r="B1502" s="70">
        <f t="shared" si="208"/>
        <v>40123.140877598154</v>
      </c>
      <c r="C1502" s="71">
        <v>759</v>
      </c>
      <c r="D1502" s="95">
        <f t="shared" si="209"/>
        <v>0</v>
      </c>
      <c r="E1502" s="131">
        <f t="shared" si="210"/>
        <v>-5.2019053491675962</v>
      </c>
      <c r="F1502" s="129">
        <f t="shared" si="211"/>
        <v>14444.330715935335</v>
      </c>
      <c r="G1502" s="132">
        <f t="shared" si="207"/>
        <v>-1.6653827154227403</v>
      </c>
      <c r="H1502" s="131">
        <f t="shared" si="212"/>
        <v>-4.626063098396501</v>
      </c>
      <c r="I1502" s="131">
        <f t="shared" si="213"/>
        <v>0</v>
      </c>
      <c r="J1502" s="70">
        <f t="shared" si="214"/>
        <v>481133.45682216669</v>
      </c>
      <c r="K1502" s="70">
        <f t="shared" si="215"/>
        <v>873312.5499641666</v>
      </c>
    </row>
    <row r="1503" spans="1:11">
      <c r="A1503" s="2">
        <v>1480</v>
      </c>
      <c r="B1503" s="70">
        <f t="shared" si="208"/>
        <v>40150.269438029252</v>
      </c>
      <c r="C1503" s="71">
        <v>759</v>
      </c>
      <c r="D1503" s="95">
        <f t="shared" si="209"/>
        <v>0</v>
      </c>
      <c r="E1503" s="131">
        <f t="shared" si="210"/>
        <v>-2.6009526745837981</v>
      </c>
      <c r="F1503" s="129">
        <f t="shared" si="211"/>
        <v>14454.096997690531</v>
      </c>
      <c r="G1503" s="132">
        <f t="shared" si="207"/>
        <v>0.93556995916105778</v>
      </c>
      <c r="H1503" s="131">
        <f t="shared" si="212"/>
        <v>2.5988054421140494</v>
      </c>
      <c r="I1503" s="131">
        <f t="shared" si="213"/>
        <v>2.5988054421140494</v>
      </c>
      <c r="J1503" s="70">
        <f t="shared" si="214"/>
        <v>481158.83748834132</v>
      </c>
      <c r="K1503" s="70">
        <f t="shared" si="215"/>
        <v>873337.93063034117</v>
      </c>
    </row>
    <row r="1504" spans="1:11">
      <c r="A1504" s="2">
        <v>1481</v>
      </c>
      <c r="B1504" s="70">
        <f t="shared" si="208"/>
        <v>40177.397998460357</v>
      </c>
      <c r="C1504" s="71">
        <v>759</v>
      </c>
      <c r="D1504" s="95">
        <f t="shared" si="209"/>
        <v>0</v>
      </c>
      <c r="E1504" s="131">
        <f t="shared" si="210"/>
        <v>-1.300476337291899</v>
      </c>
      <c r="F1504" s="129">
        <f t="shared" si="211"/>
        <v>14463.86327944573</v>
      </c>
      <c r="G1504" s="132">
        <f t="shared" si="207"/>
        <v>2.2360462964529568</v>
      </c>
      <c r="H1504" s="131">
        <f t="shared" si="212"/>
        <v>6.2112397123693244</v>
      </c>
      <c r="I1504" s="131">
        <f t="shared" si="213"/>
        <v>6.2112397123693244</v>
      </c>
      <c r="J1504" s="70">
        <f t="shared" si="214"/>
        <v>481219.49820542138</v>
      </c>
      <c r="K1504" s="70">
        <f t="shared" si="215"/>
        <v>873398.59134742129</v>
      </c>
    </row>
    <row r="1505" spans="1:11">
      <c r="A1505" s="2">
        <v>1482</v>
      </c>
      <c r="B1505" s="70">
        <f t="shared" si="208"/>
        <v>40204.526558891455</v>
      </c>
      <c r="C1505" s="71">
        <v>759</v>
      </c>
      <c r="D1505" s="95">
        <f t="shared" si="209"/>
        <v>0</v>
      </c>
      <c r="E1505" s="131">
        <f t="shared" si="210"/>
        <v>-0.65023816864594952</v>
      </c>
      <c r="F1505" s="129">
        <f t="shared" si="211"/>
        <v>14473.629561200925</v>
      </c>
      <c r="G1505" s="132">
        <f t="shared" si="207"/>
        <v>2.8862844650989063</v>
      </c>
      <c r="H1505" s="131">
        <f t="shared" si="212"/>
        <v>8.0174568474969625</v>
      </c>
      <c r="I1505" s="131">
        <f t="shared" si="213"/>
        <v>8.0174568474969625</v>
      </c>
      <c r="J1505" s="70">
        <f t="shared" si="214"/>
        <v>481297.79894795414</v>
      </c>
      <c r="K1505" s="70">
        <f t="shared" si="215"/>
        <v>873476.89208995411</v>
      </c>
    </row>
    <row r="1506" spans="1:11">
      <c r="A1506" s="2">
        <v>1483</v>
      </c>
      <c r="B1506" s="70">
        <f t="shared" si="208"/>
        <v>40231.65511932256</v>
      </c>
      <c r="C1506" s="71">
        <v>759</v>
      </c>
      <c r="D1506" s="95">
        <f t="shared" si="209"/>
        <v>0</v>
      </c>
      <c r="E1506" s="131">
        <f t="shared" si="210"/>
        <v>-0.32511908432297476</v>
      </c>
      <c r="F1506" s="129">
        <f t="shared" si="211"/>
        <v>14483.395842956123</v>
      </c>
      <c r="G1506" s="132">
        <f t="shared" si="207"/>
        <v>3.2114035494218811</v>
      </c>
      <c r="H1506" s="131">
        <f t="shared" si="212"/>
        <v>8.9205654150607803</v>
      </c>
      <c r="I1506" s="131">
        <f t="shared" si="213"/>
        <v>8.9205654150607803</v>
      </c>
      <c r="J1506" s="70">
        <f t="shared" si="214"/>
        <v>481384.91970321327</v>
      </c>
      <c r="K1506" s="70">
        <f t="shared" si="215"/>
        <v>873564.01284521329</v>
      </c>
    </row>
    <row r="1507" spans="1:11">
      <c r="A1507" s="2">
        <v>1484</v>
      </c>
      <c r="B1507" s="70">
        <f t="shared" si="208"/>
        <v>40258.783679753658</v>
      </c>
      <c r="C1507" s="71">
        <v>759</v>
      </c>
      <c r="D1507" s="95">
        <f t="shared" si="209"/>
        <v>0</v>
      </c>
      <c r="E1507" s="131">
        <f t="shared" si="210"/>
        <v>-0.16255954216148738</v>
      </c>
      <c r="F1507" s="129">
        <f t="shared" si="211"/>
        <v>14493.162124711318</v>
      </c>
      <c r="G1507" s="132">
        <f t="shared" si="207"/>
        <v>3.3739630915833683</v>
      </c>
      <c r="H1507" s="131">
        <f t="shared" si="212"/>
        <v>9.37211969884269</v>
      </c>
      <c r="I1507" s="131">
        <f t="shared" si="213"/>
        <v>9.37211969884269</v>
      </c>
      <c r="J1507" s="70">
        <f t="shared" si="214"/>
        <v>481476.45046483557</v>
      </c>
      <c r="K1507" s="70">
        <f t="shared" si="215"/>
        <v>873655.54360683565</v>
      </c>
    </row>
    <row r="1508" spans="1:11">
      <c r="A1508" s="2">
        <v>1485</v>
      </c>
      <c r="B1508" s="70">
        <f t="shared" si="208"/>
        <v>40285.912240184756</v>
      </c>
      <c r="C1508" s="71">
        <v>759</v>
      </c>
      <c r="D1508" s="95">
        <f t="shared" si="209"/>
        <v>0</v>
      </c>
      <c r="E1508" s="131">
        <f t="shared" si="210"/>
        <v>-8.127977108074369E-2</v>
      </c>
      <c r="F1508" s="129">
        <f t="shared" si="211"/>
        <v>14502.928406466513</v>
      </c>
      <c r="G1508" s="132">
        <f t="shared" si="207"/>
        <v>3.4552428626641123</v>
      </c>
      <c r="H1508" s="131">
        <f t="shared" si="212"/>
        <v>9.5978968407336449</v>
      </c>
      <c r="I1508" s="131">
        <f t="shared" si="213"/>
        <v>9.5978968407336449</v>
      </c>
      <c r="J1508" s="70">
        <f t="shared" si="214"/>
        <v>481570.18622963945</v>
      </c>
      <c r="K1508" s="70">
        <f t="shared" si="215"/>
        <v>873749.2793716396</v>
      </c>
    </row>
    <row r="1509" spans="1:11">
      <c r="A1509" s="2">
        <v>1486</v>
      </c>
      <c r="B1509" s="70">
        <f t="shared" si="208"/>
        <v>40313.040800615861</v>
      </c>
      <c r="C1509" s="71">
        <v>759</v>
      </c>
      <c r="D1509" s="95">
        <f t="shared" si="209"/>
        <v>0</v>
      </c>
      <c r="E1509" s="131">
        <f t="shared" si="210"/>
        <v>-4.0639885540371845E-2</v>
      </c>
      <c r="F1509" s="129">
        <f t="shared" si="211"/>
        <v>14512.694688221711</v>
      </c>
      <c r="G1509" s="132">
        <f t="shared" si="207"/>
        <v>3.4958827482044841</v>
      </c>
      <c r="H1509" s="131">
        <f t="shared" si="212"/>
        <v>9.7107854116791223</v>
      </c>
      <c r="I1509" s="131">
        <f t="shared" si="213"/>
        <v>9.7107854116791223</v>
      </c>
      <c r="J1509" s="70">
        <f t="shared" si="214"/>
        <v>481665.02449603414</v>
      </c>
      <c r="K1509" s="70">
        <f t="shared" si="215"/>
        <v>873844.11763803428</v>
      </c>
    </row>
    <row r="1510" spans="1:11">
      <c r="A1510" s="2">
        <v>1487</v>
      </c>
      <c r="B1510" s="70">
        <f t="shared" si="208"/>
        <v>40340.169361046959</v>
      </c>
      <c r="C1510" s="71">
        <v>759</v>
      </c>
      <c r="D1510" s="95">
        <f t="shared" si="209"/>
        <v>0</v>
      </c>
      <c r="E1510" s="131">
        <f t="shared" si="210"/>
        <v>-2.0319942770185923E-2</v>
      </c>
      <c r="F1510" s="129">
        <f t="shared" si="211"/>
        <v>14522.460969976906</v>
      </c>
      <c r="G1510" s="132">
        <f t="shared" si="207"/>
        <v>3.5162026909746698</v>
      </c>
      <c r="H1510" s="131">
        <f t="shared" si="212"/>
        <v>9.7672296971518602</v>
      </c>
      <c r="I1510" s="131">
        <f t="shared" si="213"/>
        <v>9.7672296971518602</v>
      </c>
      <c r="J1510" s="70">
        <f t="shared" si="214"/>
        <v>481760.41401322425</v>
      </c>
      <c r="K1510" s="70">
        <f t="shared" si="215"/>
        <v>873939.50715522433</v>
      </c>
    </row>
    <row r="1511" spans="1:11">
      <c r="A1511" s="2">
        <v>1488</v>
      </c>
      <c r="B1511" s="70">
        <f t="shared" si="208"/>
        <v>40367.297921478064</v>
      </c>
      <c r="C1511" s="71">
        <v>759</v>
      </c>
      <c r="D1511" s="95">
        <f t="shared" si="209"/>
        <v>0</v>
      </c>
      <c r="E1511" s="131">
        <f t="shared" si="210"/>
        <v>-1.0159971385092961E-2</v>
      </c>
      <c r="F1511" s="129">
        <f t="shared" si="211"/>
        <v>14532.227251732103</v>
      </c>
      <c r="G1511" s="132">
        <f t="shared" si="207"/>
        <v>3.5263626623597628</v>
      </c>
      <c r="H1511" s="131">
        <f t="shared" si="212"/>
        <v>9.79545183988823</v>
      </c>
      <c r="I1511" s="131">
        <f t="shared" si="213"/>
        <v>9.79545183988823</v>
      </c>
      <c r="J1511" s="70">
        <f t="shared" si="214"/>
        <v>481856.07915581204</v>
      </c>
      <c r="K1511" s="70">
        <f t="shared" si="215"/>
        <v>874035.17229781218</v>
      </c>
    </row>
    <row r="1512" spans="1:11">
      <c r="A1512" s="2">
        <v>1489</v>
      </c>
      <c r="B1512" s="70">
        <f t="shared" si="208"/>
        <v>40394.426481909162</v>
      </c>
      <c r="C1512" s="71">
        <v>759</v>
      </c>
      <c r="D1512" s="95">
        <f t="shared" si="209"/>
        <v>0</v>
      </c>
      <c r="E1512" s="131">
        <f t="shared" si="210"/>
        <v>-5.0799856925464806E-3</v>
      </c>
      <c r="F1512" s="129">
        <f t="shared" si="211"/>
        <v>14541.993533487299</v>
      </c>
      <c r="G1512" s="132">
        <f t="shared" si="207"/>
        <v>3.5314426480523093</v>
      </c>
      <c r="H1512" s="131">
        <f t="shared" si="212"/>
        <v>9.809562911256414</v>
      </c>
      <c r="I1512" s="131">
        <f t="shared" si="213"/>
        <v>9.809562911256414</v>
      </c>
      <c r="J1512" s="70">
        <f t="shared" si="214"/>
        <v>481951.88211109868</v>
      </c>
      <c r="K1512" s="70">
        <f t="shared" si="215"/>
        <v>874130.97525309888</v>
      </c>
    </row>
    <row r="1513" spans="1:11">
      <c r="A1513" s="2">
        <v>1490</v>
      </c>
      <c r="B1513" s="70">
        <f t="shared" si="208"/>
        <v>40421.55504234026</v>
      </c>
      <c r="C1513" s="71">
        <v>760</v>
      </c>
      <c r="D1513" s="95">
        <f t="shared" si="209"/>
        <v>3.6861520998864923E-2</v>
      </c>
      <c r="E1513" s="131">
        <f t="shared" si="210"/>
        <v>18.428220506586189</v>
      </c>
      <c r="F1513" s="129">
        <f t="shared" si="211"/>
        <v>14551.759815242494</v>
      </c>
      <c r="G1513" s="132">
        <f t="shared" si="207"/>
        <v>21.964743140331045</v>
      </c>
      <c r="H1513" s="131">
        <f t="shared" si="212"/>
        <v>61.013175389808453</v>
      </c>
      <c r="I1513" s="131">
        <f t="shared" si="213"/>
        <v>61.013175389808453</v>
      </c>
      <c r="J1513" s="70">
        <f t="shared" si="214"/>
        <v>482547.75397273473</v>
      </c>
      <c r="K1513" s="70">
        <f t="shared" si="215"/>
        <v>874726.84711473493</v>
      </c>
    </row>
    <row r="1514" spans="1:11">
      <c r="A1514" s="2">
        <v>1491</v>
      </c>
      <c r="B1514" s="70">
        <f t="shared" si="208"/>
        <v>40448.683602771365</v>
      </c>
      <c r="C1514" s="71">
        <v>761</v>
      </c>
      <c r="D1514" s="95">
        <f t="shared" si="209"/>
        <v>3.6861520998864923E-2</v>
      </c>
      <c r="E1514" s="131">
        <f t="shared" si="210"/>
        <v>27.644870752725559</v>
      </c>
      <c r="F1514" s="129">
        <f t="shared" si="211"/>
        <v>14561.526096997692</v>
      </c>
      <c r="G1514" s="132">
        <f t="shared" si="207"/>
        <v>31.181393386470415</v>
      </c>
      <c r="H1514" s="131">
        <f t="shared" si="212"/>
        <v>86.614981629084483</v>
      </c>
      <c r="I1514" s="131">
        <f t="shared" si="213"/>
        <v>86.614981629084483</v>
      </c>
      <c r="J1514" s="70">
        <f t="shared" si="214"/>
        <v>483393.66028754553</v>
      </c>
      <c r="K1514" s="70">
        <f t="shared" si="215"/>
        <v>875572.75342954567</v>
      </c>
    </row>
    <row r="1515" spans="1:11">
      <c r="A1515" s="2">
        <v>1492</v>
      </c>
      <c r="B1515" s="70">
        <f t="shared" si="208"/>
        <v>40475.812163202463</v>
      </c>
      <c r="C1515" s="71">
        <v>762</v>
      </c>
      <c r="D1515" s="95">
        <f t="shared" si="209"/>
        <v>3.6861520998864923E-2</v>
      </c>
      <c r="E1515" s="131">
        <f t="shared" si="210"/>
        <v>32.253195875795242</v>
      </c>
      <c r="F1515" s="129">
        <f t="shared" si="211"/>
        <v>14571.292378752887</v>
      </c>
      <c r="G1515" s="132">
        <f t="shared" si="207"/>
        <v>35.789718509540101</v>
      </c>
      <c r="H1515" s="131">
        <f t="shared" si="212"/>
        <v>99.415884748722505</v>
      </c>
      <c r="I1515" s="131">
        <f t="shared" si="213"/>
        <v>99.415884748722505</v>
      </c>
      <c r="J1515" s="70">
        <f t="shared" si="214"/>
        <v>484364.58382894367</v>
      </c>
      <c r="K1515" s="70">
        <f t="shared" si="215"/>
        <v>876543.67697094381</v>
      </c>
    </row>
    <row r="1516" spans="1:11">
      <c r="A1516" s="2">
        <v>1493</v>
      </c>
      <c r="B1516" s="70">
        <f t="shared" si="208"/>
        <v>40502.940723633568</v>
      </c>
      <c r="C1516" s="71">
        <v>763</v>
      </c>
      <c r="D1516" s="95">
        <f t="shared" si="209"/>
        <v>3.6861520998864923E-2</v>
      </c>
      <c r="E1516" s="131">
        <f t="shared" si="210"/>
        <v>34.55735843733008</v>
      </c>
      <c r="F1516" s="129">
        <f t="shared" si="211"/>
        <v>14581.058660508084</v>
      </c>
      <c r="G1516" s="132">
        <f t="shared" si="207"/>
        <v>38.093881071074939</v>
      </c>
      <c r="H1516" s="131">
        <f t="shared" si="212"/>
        <v>105.81633630854149</v>
      </c>
      <c r="I1516" s="131">
        <f t="shared" si="213"/>
        <v>105.81633630854149</v>
      </c>
      <c r="J1516" s="70">
        <f t="shared" si="214"/>
        <v>485398.0159836355</v>
      </c>
      <c r="K1516" s="70">
        <f t="shared" si="215"/>
        <v>877577.10912563559</v>
      </c>
    </row>
    <row r="1517" spans="1:11">
      <c r="A1517" s="2">
        <v>1494</v>
      </c>
      <c r="B1517" s="70">
        <f t="shared" si="208"/>
        <v>40530.069284064666</v>
      </c>
      <c r="C1517" s="71">
        <v>763</v>
      </c>
      <c r="D1517" s="95">
        <f t="shared" si="209"/>
        <v>0</v>
      </c>
      <c r="E1517" s="131">
        <f t="shared" si="210"/>
        <v>17.27867921866504</v>
      </c>
      <c r="F1517" s="129">
        <f t="shared" si="211"/>
        <v>14590.82494226328</v>
      </c>
      <c r="G1517" s="132">
        <f t="shared" si="207"/>
        <v>20.815201852409896</v>
      </c>
      <c r="H1517" s="131">
        <f t="shared" si="212"/>
        <v>57.820005145583039</v>
      </c>
      <c r="I1517" s="131">
        <f t="shared" si="213"/>
        <v>57.820005145583039</v>
      </c>
      <c r="J1517" s="70">
        <f t="shared" si="214"/>
        <v>485962.70244497416</v>
      </c>
      <c r="K1517" s="70">
        <f t="shared" si="215"/>
        <v>878141.79558697424</v>
      </c>
    </row>
    <row r="1518" spans="1:11">
      <c r="A1518" s="2">
        <v>1495</v>
      </c>
      <c r="B1518" s="70">
        <f t="shared" si="208"/>
        <v>40557.197844495764</v>
      </c>
      <c r="C1518" s="71">
        <v>765</v>
      </c>
      <c r="D1518" s="95">
        <f t="shared" si="209"/>
        <v>7.3723041997729846E-2</v>
      </c>
      <c r="E1518" s="131">
        <f t="shared" si="210"/>
        <v>45.500860608197442</v>
      </c>
      <c r="F1518" s="129">
        <f t="shared" si="211"/>
        <v>14600.591224018475</v>
      </c>
      <c r="G1518" s="132">
        <f t="shared" si="207"/>
        <v>49.037383241942301</v>
      </c>
      <c r="H1518" s="131">
        <f t="shared" si="212"/>
        <v>136.21495344983973</v>
      </c>
      <c r="I1518" s="131">
        <f t="shared" si="213"/>
        <v>136.21495344983973</v>
      </c>
      <c r="J1518" s="70">
        <f t="shared" si="214"/>
        <v>487293.01605963625</v>
      </c>
      <c r="K1518" s="70">
        <f t="shared" si="215"/>
        <v>879472.10920163628</v>
      </c>
    </row>
    <row r="1519" spans="1:11">
      <c r="A1519" s="2">
        <v>1496</v>
      </c>
      <c r="B1519" s="70">
        <f t="shared" si="208"/>
        <v>40584.326404926869</v>
      </c>
      <c r="C1519" s="71">
        <v>765</v>
      </c>
      <c r="D1519" s="95">
        <f t="shared" si="209"/>
        <v>0</v>
      </c>
      <c r="E1519" s="131">
        <f t="shared" si="210"/>
        <v>22.750430304098721</v>
      </c>
      <c r="F1519" s="129">
        <f t="shared" si="211"/>
        <v>14610.357505773673</v>
      </c>
      <c r="G1519" s="132">
        <f t="shared" si="207"/>
        <v>26.286952937843576</v>
      </c>
      <c r="H1519" s="131">
        <f t="shared" si="212"/>
        <v>73.019313716232148</v>
      </c>
      <c r="I1519" s="131">
        <f t="shared" si="213"/>
        <v>73.019313716232148</v>
      </c>
      <c r="J1519" s="70">
        <f t="shared" si="214"/>
        <v>488006.14325096004</v>
      </c>
      <c r="K1519" s="70">
        <f t="shared" si="215"/>
        <v>880185.23639296007</v>
      </c>
    </row>
    <row r="1520" spans="1:11">
      <c r="A1520" s="2">
        <v>1497</v>
      </c>
      <c r="B1520" s="70">
        <f t="shared" si="208"/>
        <v>40611.454965357967</v>
      </c>
      <c r="C1520" s="71">
        <v>766</v>
      </c>
      <c r="D1520" s="95">
        <f t="shared" si="209"/>
        <v>3.6861520998864923E-2</v>
      </c>
      <c r="E1520" s="131">
        <f t="shared" si="210"/>
        <v>29.805975651481823</v>
      </c>
      <c r="F1520" s="129">
        <f t="shared" si="211"/>
        <v>14620.123787528868</v>
      </c>
      <c r="G1520" s="132">
        <f t="shared" si="207"/>
        <v>33.342498285226682</v>
      </c>
      <c r="H1520" s="131">
        <f t="shared" si="212"/>
        <v>92.61805079229633</v>
      </c>
      <c r="I1520" s="131">
        <f t="shared" si="213"/>
        <v>92.61805079229633</v>
      </c>
      <c r="J1520" s="70">
        <f t="shared" si="214"/>
        <v>488910.6772306147</v>
      </c>
      <c r="K1520" s="70">
        <f t="shared" si="215"/>
        <v>881089.77037261473</v>
      </c>
    </row>
    <row r="1521" spans="1:11">
      <c r="A1521" s="2">
        <v>1498</v>
      </c>
      <c r="B1521" s="70">
        <f t="shared" si="208"/>
        <v>40638.583525789072</v>
      </c>
      <c r="C1521" s="71">
        <v>767</v>
      </c>
      <c r="D1521" s="95">
        <f t="shared" si="209"/>
        <v>3.6861520998864923E-2</v>
      </c>
      <c r="E1521" s="131">
        <f t="shared" si="210"/>
        <v>33.333748325173374</v>
      </c>
      <c r="F1521" s="129">
        <f t="shared" si="211"/>
        <v>14629.890069284067</v>
      </c>
      <c r="G1521" s="132">
        <f t="shared" si="207"/>
        <v>36.870270958918233</v>
      </c>
      <c r="H1521" s="131">
        <f t="shared" si="212"/>
        <v>102.41741933032843</v>
      </c>
      <c r="I1521" s="131">
        <f t="shared" si="213"/>
        <v>102.41741933032843</v>
      </c>
      <c r="J1521" s="70">
        <f t="shared" si="214"/>
        <v>489910.9146044348</v>
      </c>
      <c r="K1521" s="70">
        <f t="shared" si="215"/>
        <v>882090.00774643477</v>
      </c>
    </row>
    <row r="1522" spans="1:11">
      <c r="A1522" s="2">
        <v>1499</v>
      </c>
      <c r="B1522" s="70">
        <f t="shared" si="208"/>
        <v>40665.71208622017</v>
      </c>
      <c r="C1522" s="71">
        <v>768</v>
      </c>
      <c r="D1522" s="95">
        <f t="shared" si="209"/>
        <v>3.6861520998864923E-2</v>
      </c>
      <c r="E1522" s="131">
        <f t="shared" si="210"/>
        <v>35.097634662019146</v>
      </c>
      <c r="F1522" s="129">
        <f t="shared" si="211"/>
        <v>14639.656351039263</v>
      </c>
      <c r="G1522" s="132">
        <f t="shared" si="207"/>
        <v>38.634157295764005</v>
      </c>
      <c r="H1522" s="131">
        <f t="shared" si="212"/>
        <v>107.31710359934445</v>
      </c>
      <c r="I1522" s="131">
        <f t="shared" si="213"/>
        <v>107.31710359934445</v>
      </c>
      <c r="J1522" s="70">
        <f t="shared" si="214"/>
        <v>490959.00367533759</v>
      </c>
      <c r="K1522" s="70">
        <f t="shared" si="215"/>
        <v>883138.09681733756</v>
      </c>
    </row>
    <row r="1523" spans="1:11">
      <c r="A1523" s="2">
        <v>1500</v>
      </c>
      <c r="B1523" s="70">
        <f t="shared" si="208"/>
        <v>40692.840646651275</v>
      </c>
      <c r="C1523" s="71">
        <v>769</v>
      </c>
      <c r="D1523" s="95">
        <f t="shared" si="209"/>
        <v>3.6861520998864923E-2</v>
      </c>
      <c r="E1523" s="131">
        <f t="shared" si="210"/>
        <v>35.979577830442039</v>
      </c>
      <c r="F1523" s="129">
        <f t="shared" si="211"/>
        <v>14649.42263279446</v>
      </c>
      <c r="G1523" s="132">
        <f t="shared" si="207"/>
        <v>39.516100464186898</v>
      </c>
      <c r="H1523" s="131">
        <f t="shared" si="212"/>
        <v>109.76694573385249</v>
      </c>
      <c r="I1523" s="131">
        <f t="shared" si="213"/>
        <v>109.76694573385249</v>
      </c>
      <c r="J1523" s="70">
        <f t="shared" si="214"/>
        <v>492031.01859478175</v>
      </c>
      <c r="K1523" s="70">
        <f t="shared" si="215"/>
        <v>884210.11173678166</v>
      </c>
    </row>
    <row r="1524" spans="1:11">
      <c r="A1524" s="2">
        <v>1501</v>
      </c>
      <c r="B1524" s="70">
        <f t="shared" si="208"/>
        <v>40719.969207082373</v>
      </c>
      <c r="C1524" s="71">
        <v>770</v>
      </c>
      <c r="D1524" s="95">
        <f t="shared" si="209"/>
        <v>3.6861520998864923E-2</v>
      </c>
      <c r="E1524" s="131">
        <f t="shared" si="210"/>
        <v>36.420549414653479</v>
      </c>
      <c r="F1524" s="129">
        <f t="shared" si="211"/>
        <v>14659.188914549655</v>
      </c>
      <c r="G1524" s="132">
        <f t="shared" si="207"/>
        <v>39.957072048398338</v>
      </c>
      <c r="H1524" s="131">
        <f t="shared" si="212"/>
        <v>110.9918668011065</v>
      </c>
      <c r="I1524" s="131">
        <f t="shared" si="213"/>
        <v>110.9918668011065</v>
      </c>
      <c r="J1524" s="70">
        <f t="shared" si="214"/>
        <v>493114.99643849657</v>
      </c>
      <c r="K1524" s="70">
        <f t="shared" si="215"/>
        <v>885294.08958049654</v>
      </c>
    </row>
    <row r="1525" spans="1:11">
      <c r="A1525" s="2">
        <v>1502</v>
      </c>
      <c r="B1525" s="70">
        <f t="shared" si="208"/>
        <v>40747.097767513471</v>
      </c>
      <c r="C1525" s="71">
        <v>770</v>
      </c>
      <c r="D1525" s="95">
        <f t="shared" si="209"/>
        <v>0</v>
      </c>
      <c r="E1525" s="131">
        <f t="shared" si="210"/>
        <v>18.210274707326739</v>
      </c>
      <c r="F1525" s="129">
        <f t="shared" si="211"/>
        <v>14668.955196304851</v>
      </c>
      <c r="G1525" s="132">
        <f t="shared" si="207"/>
        <v>21.746797341071595</v>
      </c>
      <c r="H1525" s="131">
        <f t="shared" si="212"/>
        <v>60.40777039186554</v>
      </c>
      <c r="I1525" s="131">
        <f t="shared" si="213"/>
        <v>60.40777039186554</v>
      </c>
      <c r="J1525" s="70">
        <f t="shared" si="214"/>
        <v>493704.95574434672</v>
      </c>
      <c r="K1525" s="70">
        <f t="shared" si="215"/>
        <v>885884.04888634675</v>
      </c>
    </row>
    <row r="1526" spans="1:11">
      <c r="A1526" s="2">
        <v>1503</v>
      </c>
      <c r="B1526" s="70">
        <f t="shared" si="208"/>
        <v>40774.226327944576</v>
      </c>
      <c r="C1526" s="71">
        <v>773</v>
      </c>
      <c r="D1526" s="95">
        <f t="shared" si="209"/>
        <v>0.11058456299659478</v>
      </c>
      <c r="E1526" s="131">
        <f t="shared" si="210"/>
        <v>64.397418851960751</v>
      </c>
      <c r="F1526" s="129">
        <f t="shared" si="211"/>
        <v>14678.721478060048</v>
      </c>
      <c r="G1526" s="132">
        <f t="shared" si="207"/>
        <v>67.933941485705603</v>
      </c>
      <c r="H1526" s="131">
        <f t="shared" si="212"/>
        <v>188.7053930158489</v>
      </c>
      <c r="I1526" s="131">
        <f t="shared" si="213"/>
        <v>188.7053930158489</v>
      </c>
      <c r="J1526" s="70">
        <f t="shared" si="214"/>
        <v>495547.90578126453</v>
      </c>
      <c r="K1526" s="70">
        <f t="shared" si="215"/>
        <v>887726.99892326456</v>
      </c>
    </row>
    <row r="1527" spans="1:11">
      <c r="A1527" s="2">
        <v>1504</v>
      </c>
      <c r="B1527" s="70">
        <f t="shared" si="208"/>
        <v>40801.354888375674</v>
      </c>
      <c r="C1527" s="71">
        <v>773</v>
      </c>
      <c r="D1527" s="95">
        <f t="shared" si="209"/>
        <v>0</v>
      </c>
      <c r="E1527" s="131">
        <f t="shared" si="210"/>
        <v>32.198709425980375</v>
      </c>
      <c r="F1527" s="129">
        <f t="shared" si="211"/>
        <v>14688.487759815243</v>
      </c>
      <c r="G1527" s="132">
        <f t="shared" si="207"/>
        <v>35.735232059725234</v>
      </c>
      <c r="H1527" s="131">
        <f t="shared" si="212"/>
        <v>99.264533499236762</v>
      </c>
      <c r="I1527" s="131">
        <f t="shared" si="213"/>
        <v>99.264533499236762</v>
      </c>
      <c r="J1527" s="70">
        <f t="shared" si="214"/>
        <v>496517.35118371621</v>
      </c>
      <c r="K1527" s="70">
        <f t="shared" si="215"/>
        <v>888696.44432571623</v>
      </c>
    </row>
    <row r="1528" spans="1:11">
      <c r="A1528" s="2">
        <v>1505</v>
      </c>
      <c r="B1528" s="70">
        <f t="shared" si="208"/>
        <v>40828.483448806779</v>
      </c>
      <c r="C1528" s="71">
        <v>775</v>
      </c>
      <c r="D1528" s="95">
        <f t="shared" si="209"/>
        <v>7.3723041997729846E-2</v>
      </c>
      <c r="E1528" s="131">
        <f t="shared" si="210"/>
        <v>52.96087571185511</v>
      </c>
      <c r="F1528" s="129">
        <f t="shared" si="211"/>
        <v>14698.254041570441</v>
      </c>
      <c r="G1528" s="132">
        <f t="shared" si="207"/>
        <v>56.497398345599969</v>
      </c>
      <c r="H1528" s="131">
        <f t="shared" si="212"/>
        <v>156.93721762666658</v>
      </c>
      <c r="I1528" s="131">
        <f t="shared" si="213"/>
        <v>156.93721762666658</v>
      </c>
      <c r="J1528" s="70">
        <f t="shared" si="214"/>
        <v>498050.04426893481</v>
      </c>
      <c r="K1528" s="70">
        <f t="shared" si="215"/>
        <v>890229.13741093478</v>
      </c>
    </row>
    <row r="1529" spans="1:11">
      <c r="A1529" s="2">
        <v>1506</v>
      </c>
      <c r="B1529" s="70">
        <f t="shared" si="208"/>
        <v>40855.612009237877</v>
      </c>
      <c r="C1529" s="71">
        <v>775</v>
      </c>
      <c r="D1529" s="95">
        <f t="shared" si="209"/>
        <v>0</v>
      </c>
      <c r="E1529" s="131">
        <f t="shared" si="210"/>
        <v>26.480437855927555</v>
      </c>
      <c r="F1529" s="129">
        <f t="shared" si="211"/>
        <v>14708.020323325636</v>
      </c>
      <c r="G1529" s="132">
        <f t="shared" si="207"/>
        <v>30.01696048967241</v>
      </c>
      <c r="H1529" s="131">
        <f t="shared" si="212"/>
        <v>83.380445804645575</v>
      </c>
      <c r="I1529" s="131">
        <f t="shared" si="213"/>
        <v>83.380445804645575</v>
      </c>
      <c r="J1529" s="70">
        <f t="shared" si="214"/>
        <v>498864.36119553685</v>
      </c>
      <c r="K1529" s="70">
        <f t="shared" si="215"/>
        <v>891043.45433753682</v>
      </c>
    </row>
    <row r="1530" spans="1:11">
      <c r="A1530" s="2">
        <v>1507</v>
      </c>
      <c r="B1530" s="70">
        <f t="shared" si="208"/>
        <v>40882.740569668975</v>
      </c>
      <c r="C1530" s="71">
        <v>776</v>
      </c>
      <c r="D1530" s="95">
        <f t="shared" si="209"/>
        <v>3.6861520998864923E-2</v>
      </c>
      <c r="E1530" s="131">
        <f t="shared" si="210"/>
        <v>31.67097942739624</v>
      </c>
      <c r="F1530" s="129">
        <f t="shared" si="211"/>
        <v>14717.786605080832</v>
      </c>
      <c r="G1530" s="132">
        <f t="shared" si="207"/>
        <v>35.207502061141099</v>
      </c>
      <c r="H1530" s="131">
        <f t="shared" si="212"/>
        <v>97.798616836503044</v>
      </c>
      <c r="I1530" s="131">
        <f t="shared" si="213"/>
        <v>97.798616836503044</v>
      </c>
      <c r="J1530" s="70">
        <f t="shared" si="214"/>
        <v>499819.49004283064</v>
      </c>
      <c r="K1530" s="70">
        <f t="shared" si="215"/>
        <v>891998.58318483061</v>
      </c>
    </row>
    <row r="1531" spans="1:11">
      <c r="A1531" s="2">
        <v>1508</v>
      </c>
      <c r="B1531" s="70">
        <f t="shared" si="208"/>
        <v>40909.86913010008</v>
      </c>
      <c r="C1531" s="71">
        <v>777</v>
      </c>
      <c r="D1531" s="95">
        <f t="shared" si="209"/>
        <v>3.6861520998864923E-2</v>
      </c>
      <c r="E1531" s="131">
        <f t="shared" si="210"/>
        <v>34.266250213130583</v>
      </c>
      <c r="F1531" s="129">
        <f t="shared" si="211"/>
        <v>14727.552886836029</v>
      </c>
      <c r="G1531" s="132">
        <f t="shared" si="207"/>
        <v>37.802772846875442</v>
      </c>
      <c r="H1531" s="131">
        <f t="shared" si="212"/>
        <v>105.00770235243178</v>
      </c>
      <c r="I1531" s="131">
        <f t="shared" si="213"/>
        <v>105.00770235243178</v>
      </c>
      <c r="J1531" s="70">
        <f t="shared" si="214"/>
        <v>500845.0248504703</v>
      </c>
      <c r="K1531" s="70">
        <f t="shared" si="215"/>
        <v>893024.11799247027</v>
      </c>
    </row>
    <row r="1532" spans="1:11">
      <c r="A1532" s="2">
        <v>1509</v>
      </c>
      <c r="B1532" s="70">
        <f t="shared" si="208"/>
        <v>40936.997690531178</v>
      </c>
      <c r="C1532" s="71">
        <v>778</v>
      </c>
      <c r="D1532" s="95">
        <f t="shared" si="209"/>
        <v>3.6861520998864923E-2</v>
      </c>
      <c r="E1532" s="131">
        <f t="shared" si="210"/>
        <v>35.563885605997754</v>
      </c>
      <c r="F1532" s="129">
        <f t="shared" si="211"/>
        <v>14737.319168591224</v>
      </c>
      <c r="G1532" s="132">
        <f t="shared" si="207"/>
        <v>39.100408239742613</v>
      </c>
      <c r="H1532" s="131">
        <f t="shared" si="212"/>
        <v>108.61224511039615</v>
      </c>
      <c r="I1532" s="131">
        <f t="shared" si="213"/>
        <v>108.61224511039615</v>
      </c>
      <c r="J1532" s="70">
        <f t="shared" si="214"/>
        <v>501905.7626382829</v>
      </c>
      <c r="K1532" s="70">
        <f t="shared" si="215"/>
        <v>894084.85578028287</v>
      </c>
    </row>
    <row r="1533" spans="1:11">
      <c r="A1533" s="2">
        <v>1510</v>
      </c>
      <c r="B1533" s="70">
        <f t="shared" si="208"/>
        <v>40964.126250962283</v>
      </c>
      <c r="C1533" s="71">
        <v>779</v>
      </c>
      <c r="D1533" s="95">
        <f t="shared" si="209"/>
        <v>3.6861520998864923E-2</v>
      </c>
      <c r="E1533" s="131">
        <f t="shared" si="210"/>
        <v>36.212703302431336</v>
      </c>
      <c r="F1533" s="129">
        <f t="shared" si="211"/>
        <v>14747.085450346422</v>
      </c>
      <c r="G1533" s="132">
        <f t="shared" si="207"/>
        <v>39.749225936176195</v>
      </c>
      <c r="H1533" s="131">
        <f t="shared" si="212"/>
        <v>110.41451648937831</v>
      </c>
      <c r="I1533" s="131">
        <f t="shared" si="213"/>
        <v>110.41451648937831</v>
      </c>
      <c r="J1533" s="70">
        <f t="shared" si="214"/>
        <v>502984.10191618191</v>
      </c>
      <c r="K1533" s="70">
        <f t="shared" si="215"/>
        <v>895163.19505818188</v>
      </c>
    </row>
    <row r="1534" spans="1:11">
      <c r="A1534" s="2">
        <v>1511</v>
      </c>
      <c r="B1534" s="70">
        <f t="shared" si="208"/>
        <v>40991.254811393381</v>
      </c>
      <c r="C1534" s="71">
        <v>780</v>
      </c>
      <c r="D1534" s="95">
        <f t="shared" si="209"/>
        <v>3.6861520998864923E-2</v>
      </c>
      <c r="E1534" s="131">
        <f t="shared" si="210"/>
        <v>36.537112150648127</v>
      </c>
      <c r="F1534" s="129">
        <f t="shared" si="211"/>
        <v>14756.851732101617</v>
      </c>
      <c r="G1534" s="132">
        <f t="shared" si="207"/>
        <v>40.073634784392986</v>
      </c>
      <c r="H1534" s="131">
        <f t="shared" si="212"/>
        <v>111.3156521788694</v>
      </c>
      <c r="I1534" s="131">
        <f t="shared" si="213"/>
        <v>111.3156521788694</v>
      </c>
      <c r="J1534" s="70">
        <f t="shared" si="214"/>
        <v>504071.24193912419</v>
      </c>
      <c r="K1534" s="70">
        <f t="shared" si="215"/>
        <v>896250.3350811241</v>
      </c>
    </row>
    <row r="1535" spans="1:11">
      <c r="A1535" s="2">
        <v>1512</v>
      </c>
      <c r="B1535" s="70">
        <f t="shared" si="208"/>
        <v>41018.383371824479</v>
      </c>
      <c r="C1535" s="71">
        <v>781</v>
      </c>
      <c r="D1535" s="95">
        <f t="shared" si="209"/>
        <v>3.6861520998864923E-2</v>
      </c>
      <c r="E1535" s="131">
        <f t="shared" si="210"/>
        <v>36.699316574756523</v>
      </c>
      <c r="F1535" s="129">
        <f t="shared" si="211"/>
        <v>14766.618013856812</v>
      </c>
      <c r="G1535" s="132">
        <f t="shared" si="207"/>
        <v>40.235839208501382</v>
      </c>
      <c r="H1535" s="131">
        <f t="shared" si="212"/>
        <v>111.76622002361495</v>
      </c>
      <c r="I1535" s="131">
        <f t="shared" si="213"/>
        <v>111.76622002361495</v>
      </c>
      <c r="J1535" s="70">
        <f t="shared" si="214"/>
        <v>505162.78233458806</v>
      </c>
      <c r="K1535" s="70">
        <f t="shared" si="215"/>
        <v>897341.87547658803</v>
      </c>
    </row>
    <row r="1536" spans="1:11">
      <c r="A1536" s="2">
        <v>1513</v>
      </c>
      <c r="B1536" s="70">
        <f t="shared" si="208"/>
        <v>41045.511932255584</v>
      </c>
      <c r="C1536" s="71">
        <v>783</v>
      </c>
      <c r="D1536" s="95">
        <f t="shared" si="209"/>
        <v>7.3723041997729846E-2</v>
      </c>
      <c r="E1536" s="131">
        <f t="shared" si="210"/>
        <v>55.211179286243187</v>
      </c>
      <c r="F1536" s="129">
        <f t="shared" si="211"/>
        <v>14776.384295612012</v>
      </c>
      <c r="G1536" s="132">
        <f t="shared" si="207"/>
        <v>58.747701919988046</v>
      </c>
      <c r="H1536" s="131">
        <f t="shared" si="212"/>
        <v>163.18806088885569</v>
      </c>
      <c r="I1536" s="131">
        <f t="shared" si="213"/>
        <v>163.18806088885569</v>
      </c>
      <c r="J1536" s="70">
        <f t="shared" si="214"/>
        <v>506756.52291631274</v>
      </c>
      <c r="K1536" s="70">
        <f t="shared" si="215"/>
        <v>898935.61605831271</v>
      </c>
    </row>
    <row r="1537" spans="1:11">
      <c r="A1537" s="2">
        <v>1514</v>
      </c>
      <c r="B1537" s="70">
        <f t="shared" si="208"/>
        <v>41072.640492686682</v>
      </c>
      <c r="C1537" s="71">
        <v>788</v>
      </c>
      <c r="D1537" s="95">
        <f t="shared" si="209"/>
        <v>0.18430760499432464</v>
      </c>
      <c r="E1537" s="131">
        <f t="shared" si="210"/>
        <v>119.75939214028391</v>
      </c>
      <c r="F1537" s="129">
        <f t="shared" si="211"/>
        <v>14786.150577367205</v>
      </c>
      <c r="G1537" s="132">
        <f t="shared" si="207"/>
        <v>123.29591477402876</v>
      </c>
      <c r="H1537" s="131">
        <f t="shared" si="212"/>
        <v>342.48865215007987</v>
      </c>
      <c r="I1537" s="131">
        <f t="shared" si="213"/>
        <v>342.48865215007987</v>
      </c>
      <c r="J1537" s="70">
        <f t="shared" si="214"/>
        <v>510101.36359116784</v>
      </c>
      <c r="K1537" s="70">
        <f t="shared" si="215"/>
        <v>902280.45673316775</v>
      </c>
    </row>
    <row r="1538" spans="1:11">
      <c r="A1538" s="2">
        <v>1515</v>
      </c>
      <c r="B1538" s="70">
        <f t="shared" si="208"/>
        <v>41099.769053117787</v>
      </c>
      <c r="C1538" s="71">
        <v>789</v>
      </c>
      <c r="D1538" s="95">
        <f t="shared" si="209"/>
        <v>3.6861520998864923E-2</v>
      </c>
      <c r="E1538" s="131">
        <f t="shared" si="210"/>
        <v>78.310456569574413</v>
      </c>
      <c r="F1538" s="129">
        <f t="shared" si="211"/>
        <v>14795.916859122404</v>
      </c>
      <c r="G1538" s="132">
        <f t="shared" si="207"/>
        <v>81.846979203319265</v>
      </c>
      <c r="H1538" s="131">
        <f t="shared" si="212"/>
        <v>227.35272000922018</v>
      </c>
      <c r="I1538" s="131">
        <f t="shared" si="213"/>
        <v>227.35272000922018</v>
      </c>
      <c r="J1538" s="70">
        <f t="shared" si="214"/>
        <v>512321.75431258813</v>
      </c>
      <c r="K1538" s="70">
        <f t="shared" si="215"/>
        <v>904500.84745458805</v>
      </c>
    </row>
    <row r="1539" spans="1:11">
      <c r="A1539" s="2">
        <v>1516</v>
      </c>
      <c r="B1539" s="70">
        <f t="shared" si="208"/>
        <v>41126.897613548885</v>
      </c>
      <c r="C1539" s="71">
        <v>794</v>
      </c>
      <c r="D1539" s="95">
        <f t="shared" si="209"/>
        <v>0.18430760499432464</v>
      </c>
      <c r="E1539" s="131">
        <f t="shared" si="210"/>
        <v>131.30903078194953</v>
      </c>
      <c r="F1539" s="129">
        <f t="shared" si="211"/>
        <v>14805.6831408776</v>
      </c>
      <c r="G1539" s="132">
        <f t="shared" si="207"/>
        <v>134.84555341569438</v>
      </c>
      <c r="H1539" s="131">
        <f t="shared" si="212"/>
        <v>374.57098171026217</v>
      </c>
      <c r="I1539" s="131">
        <f t="shared" si="213"/>
        <v>374.57098171026217</v>
      </c>
      <c r="J1539" s="70">
        <f t="shared" si="214"/>
        <v>515979.92005729105</v>
      </c>
      <c r="K1539" s="70">
        <f t="shared" si="215"/>
        <v>908159.01319929096</v>
      </c>
    </row>
    <row r="1540" spans="1:11">
      <c r="A1540" s="2">
        <v>1517</v>
      </c>
      <c r="B1540" s="70">
        <f t="shared" si="208"/>
        <v>41154.026173979983</v>
      </c>
      <c r="C1540" s="71">
        <v>798</v>
      </c>
      <c r="D1540" s="95">
        <f t="shared" si="209"/>
        <v>0.14744608399545969</v>
      </c>
      <c r="E1540" s="131">
        <f t="shared" si="210"/>
        <v>139.37755738870462</v>
      </c>
      <c r="F1540" s="129">
        <f t="shared" si="211"/>
        <v>14815.449422632793</v>
      </c>
      <c r="G1540" s="132">
        <f t="shared" si="207"/>
        <v>142.91408002244947</v>
      </c>
      <c r="H1540" s="131">
        <f t="shared" si="212"/>
        <v>396.98355561791516</v>
      </c>
      <c r="I1540" s="131">
        <f t="shared" si="213"/>
        <v>396.98355561791516</v>
      </c>
      <c r="J1540" s="70">
        <f t="shared" si="214"/>
        <v>519856.97331363527</v>
      </c>
      <c r="K1540" s="70">
        <f t="shared" si="215"/>
        <v>912036.06645563513</v>
      </c>
    </row>
    <row r="1541" spans="1:11">
      <c r="A1541" s="2">
        <v>1518</v>
      </c>
      <c r="B1541" s="70">
        <f t="shared" si="208"/>
        <v>41181.154734411088</v>
      </c>
      <c r="C1541" s="71">
        <v>800</v>
      </c>
      <c r="D1541" s="95">
        <f t="shared" si="209"/>
        <v>7.3723041997729846E-2</v>
      </c>
      <c r="E1541" s="131">
        <f t="shared" si="210"/>
        <v>106.55029969321723</v>
      </c>
      <c r="F1541" s="129">
        <f t="shared" si="211"/>
        <v>14825.215704387992</v>
      </c>
      <c r="G1541" s="132">
        <f t="shared" si="207"/>
        <v>110.08682232696208</v>
      </c>
      <c r="H1541" s="131">
        <f t="shared" si="212"/>
        <v>305.79672868600574</v>
      </c>
      <c r="I1541" s="131">
        <f t="shared" si="213"/>
        <v>305.79672868600574</v>
      </c>
      <c r="J1541" s="70">
        <f t="shared" si="214"/>
        <v>522843.47032580012</v>
      </c>
      <c r="K1541" s="70">
        <f t="shared" si="215"/>
        <v>915022.56346780004</v>
      </c>
    </row>
    <row r="1542" spans="1:11">
      <c r="A1542" s="2">
        <v>1519</v>
      </c>
      <c r="B1542" s="70">
        <f t="shared" si="208"/>
        <v>41208.283294842186</v>
      </c>
      <c r="C1542" s="71">
        <v>801</v>
      </c>
      <c r="D1542" s="95">
        <f t="shared" si="209"/>
        <v>3.6861520998864923E-2</v>
      </c>
      <c r="E1542" s="131">
        <f t="shared" si="210"/>
        <v>71.70591034604108</v>
      </c>
      <c r="F1542" s="129">
        <f t="shared" si="211"/>
        <v>14834.981986143188</v>
      </c>
      <c r="G1542" s="132">
        <f t="shared" si="207"/>
        <v>75.242432979785931</v>
      </c>
      <c r="H1542" s="131">
        <f t="shared" si="212"/>
        <v>209.00675827718314</v>
      </c>
      <c r="I1542" s="131">
        <f t="shared" si="213"/>
        <v>209.00675827718314</v>
      </c>
      <c r="J1542" s="70">
        <f t="shared" si="214"/>
        <v>524884.68921587535</v>
      </c>
      <c r="K1542" s="70">
        <f t="shared" si="215"/>
        <v>917063.78235787526</v>
      </c>
    </row>
    <row r="1543" spans="1:11">
      <c r="A1543" s="2">
        <v>1520</v>
      </c>
      <c r="B1543" s="70">
        <f t="shared" si="208"/>
        <v>41235.411855273291</v>
      </c>
      <c r="C1543" s="71">
        <v>801</v>
      </c>
      <c r="D1543" s="95">
        <f t="shared" si="209"/>
        <v>0</v>
      </c>
      <c r="E1543" s="131">
        <f t="shared" si="210"/>
        <v>35.85295517302054</v>
      </c>
      <c r="F1543" s="129">
        <f t="shared" si="211"/>
        <v>14844.748267898385</v>
      </c>
      <c r="G1543" s="132">
        <f t="shared" si="207"/>
        <v>39.389477806765399</v>
      </c>
      <c r="H1543" s="131">
        <f t="shared" si="212"/>
        <v>109.41521612990388</v>
      </c>
      <c r="I1543" s="131">
        <f t="shared" si="213"/>
        <v>109.41521612990388</v>
      </c>
      <c r="J1543" s="70">
        <f t="shared" si="214"/>
        <v>525953.26904490567</v>
      </c>
      <c r="K1543" s="70">
        <f t="shared" si="215"/>
        <v>918132.36218690558</v>
      </c>
    </row>
    <row r="1544" spans="1:11">
      <c r="A1544" s="2">
        <v>1521</v>
      </c>
      <c r="B1544" s="70">
        <f t="shared" si="208"/>
        <v>41262.540415704389</v>
      </c>
      <c r="C1544" s="71">
        <v>804</v>
      </c>
      <c r="D1544" s="95">
        <f t="shared" si="209"/>
        <v>0.11058456299659478</v>
      </c>
      <c r="E1544" s="131">
        <f t="shared" si="210"/>
        <v>73.218759084807658</v>
      </c>
      <c r="F1544" s="129">
        <f t="shared" si="211"/>
        <v>14854.514549653581</v>
      </c>
      <c r="G1544" s="132">
        <f t="shared" si="207"/>
        <v>76.75528171855251</v>
      </c>
      <c r="H1544" s="131">
        <f t="shared" si="212"/>
        <v>213.20911588486808</v>
      </c>
      <c r="I1544" s="131">
        <f t="shared" si="213"/>
        <v>213.20911588486808</v>
      </c>
      <c r="J1544" s="70">
        <f t="shared" si="214"/>
        <v>528035.52934341354</v>
      </c>
      <c r="K1544" s="70">
        <f t="shared" si="215"/>
        <v>920214.62248541345</v>
      </c>
    </row>
    <row r="1545" spans="1:11">
      <c r="A1545" s="2">
        <v>1522</v>
      </c>
      <c r="B1545" s="70">
        <f t="shared" si="208"/>
        <v>41289.668976135494</v>
      </c>
      <c r="C1545" s="71">
        <v>805</v>
      </c>
      <c r="D1545" s="95">
        <f t="shared" si="209"/>
        <v>3.6861520998864923E-2</v>
      </c>
      <c r="E1545" s="131">
        <f t="shared" si="210"/>
        <v>55.040140041836295</v>
      </c>
      <c r="F1545" s="129">
        <f t="shared" si="211"/>
        <v>14864.280831408778</v>
      </c>
      <c r="G1545" s="132">
        <f t="shared" si="207"/>
        <v>58.576662675581154</v>
      </c>
      <c r="H1545" s="131">
        <f t="shared" si="212"/>
        <v>162.71295187661431</v>
      </c>
      <c r="I1545" s="131">
        <f t="shared" si="213"/>
        <v>162.71295187661431</v>
      </c>
      <c r="J1545" s="70">
        <f t="shared" si="214"/>
        <v>529624.6298766603</v>
      </c>
      <c r="K1545" s="70">
        <f t="shared" si="215"/>
        <v>921803.72301866021</v>
      </c>
    </row>
    <row r="1546" spans="1:11">
      <c r="A1546" s="2">
        <v>1523</v>
      </c>
      <c r="B1546" s="70">
        <f t="shared" si="208"/>
        <v>41316.797536566592</v>
      </c>
      <c r="C1546" s="71">
        <v>806</v>
      </c>
      <c r="D1546" s="95">
        <f t="shared" si="209"/>
        <v>3.6861520998864923E-2</v>
      </c>
      <c r="E1546" s="131">
        <f t="shared" si="210"/>
        <v>45.950830520350607</v>
      </c>
      <c r="F1546" s="129">
        <f t="shared" si="211"/>
        <v>14874.047113163973</v>
      </c>
      <c r="G1546" s="132">
        <f t="shared" si="207"/>
        <v>49.487353154095466</v>
      </c>
      <c r="H1546" s="131">
        <f t="shared" si="212"/>
        <v>137.46486987248741</v>
      </c>
      <c r="I1546" s="131">
        <f t="shared" si="213"/>
        <v>137.46486987248741</v>
      </c>
      <c r="J1546" s="70">
        <f t="shared" si="214"/>
        <v>530967.15052727645</v>
      </c>
      <c r="K1546" s="70">
        <f t="shared" si="215"/>
        <v>923146.24366927636</v>
      </c>
    </row>
    <row r="1547" spans="1:11">
      <c r="A1547" s="2">
        <v>1524</v>
      </c>
      <c r="B1547" s="70">
        <f t="shared" si="208"/>
        <v>41343.926096997689</v>
      </c>
      <c r="C1547" s="71">
        <v>808</v>
      </c>
      <c r="D1547" s="95">
        <f t="shared" si="209"/>
        <v>7.3723041997729846E-2</v>
      </c>
      <c r="E1547" s="131">
        <f t="shared" si="210"/>
        <v>59.836936259040229</v>
      </c>
      <c r="F1547" s="129">
        <f t="shared" si="211"/>
        <v>14883.813394919169</v>
      </c>
      <c r="G1547" s="132">
        <f t="shared" si="207"/>
        <v>63.373458892785088</v>
      </c>
      <c r="H1547" s="131">
        <f t="shared" si="212"/>
        <v>176.03738581329191</v>
      </c>
      <c r="I1547" s="131">
        <f t="shared" si="213"/>
        <v>176.03738581329191</v>
      </c>
      <c r="J1547" s="70">
        <f t="shared" si="214"/>
        <v>532686.38123657729</v>
      </c>
      <c r="K1547" s="70">
        <f t="shared" si="215"/>
        <v>924865.4743785772</v>
      </c>
    </row>
    <row r="1548" spans="1:11">
      <c r="A1548" s="2">
        <v>1525</v>
      </c>
      <c r="B1548" s="70">
        <f t="shared" si="208"/>
        <v>41371.054657428795</v>
      </c>
      <c r="C1548" s="71">
        <v>807</v>
      </c>
      <c r="D1548" s="95">
        <f t="shared" si="209"/>
        <v>-3.6861520998864923E-2</v>
      </c>
      <c r="E1548" s="131">
        <f t="shared" si="210"/>
        <v>11.487707630087652</v>
      </c>
      <c r="F1548" s="129">
        <f t="shared" si="211"/>
        <v>14893.579676674366</v>
      </c>
      <c r="G1548" s="132">
        <f t="shared" si="207"/>
        <v>15.024230263832507</v>
      </c>
      <c r="H1548" s="131">
        <f t="shared" si="212"/>
        <v>41.733972955090294</v>
      </c>
      <c r="I1548" s="131">
        <f t="shared" si="213"/>
        <v>41.733972955090294</v>
      </c>
      <c r="J1548" s="70">
        <f t="shared" si="214"/>
        <v>533093.96697522048</v>
      </c>
      <c r="K1548" s="70">
        <f t="shared" si="215"/>
        <v>925273.06011722039</v>
      </c>
    </row>
    <row r="1549" spans="1:11">
      <c r="A1549" s="2">
        <v>1526</v>
      </c>
      <c r="B1549" s="70">
        <f t="shared" si="208"/>
        <v>41398.183217859892</v>
      </c>
      <c r="C1549" s="71">
        <v>806</v>
      </c>
      <c r="D1549" s="95">
        <f t="shared" si="209"/>
        <v>-3.6861520998864923E-2</v>
      </c>
      <c r="E1549" s="131">
        <f t="shared" si="210"/>
        <v>-12.686906684388637</v>
      </c>
      <c r="F1549" s="129">
        <f t="shared" si="211"/>
        <v>14903.345958429562</v>
      </c>
      <c r="G1549" s="132">
        <f t="shared" si="207"/>
        <v>-9.1503840506437815</v>
      </c>
      <c r="H1549" s="131">
        <f t="shared" si="212"/>
        <v>-25.417733474010504</v>
      </c>
      <c r="I1549" s="131">
        <f t="shared" si="213"/>
        <v>0</v>
      </c>
      <c r="J1549" s="70">
        <f t="shared" si="214"/>
        <v>532845.73022853478</v>
      </c>
      <c r="K1549" s="70">
        <f t="shared" si="215"/>
        <v>925273.06011722039</v>
      </c>
    </row>
    <row r="1550" spans="1:11">
      <c r="A1550" s="2">
        <v>1527</v>
      </c>
      <c r="B1550" s="70">
        <f t="shared" si="208"/>
        <v>41425.311778290998</v>
      </c>
      <c r="C1550" s="71">
        <v>805</v>
      </c>
      <c r="D1550" s="95">
        <f t="shared" si="209"/>
        <v>-3.6861520998864923E-2</v>
      </c>
      <c r="E1550" s="131">
        <f t="shared" si="210"/>
        <v>-24.774213841626782</v>
      </c>
      <c r="F1550" s="129">
        <f t="shared" si="211"/>
        <v>14913.112240184759</v>
      </c>
      <c r="G1550" s="132">
        <f t="shared" si="207"/>
        <v>-21.237691207881927</v>
      </c>
      <c r="H1550" s="131">
        <f t="shared" si="212"/>
        <v>-58.993586688560903</v>
      </c>
      <c r="I1550" s="131">
        <f t="shared" si="213"/>
        <v>0</v>
      </c>
      <c r="J1550" s="70">
        <f t="shared" si="214"/>
        <v>532269.58223918465</v>
      </c>
      <c r="K1550" s="70">
        <f t="shared" si="215"/>
        <v>925273.06011722039</v>
      </c>
    </row>
    <row r="1551" spans="1:11">
      <c r="A1551" s="2">
        <v>1528</v>
      </c>
      <c r="B1551" s="70">
        <f t="shared" si="208"/>
        <v>41452.440338722095</v>
      </c>
      <c r="C1551" s="71">
        <v>807</v>
      </c>
      <c r="D1551" s="95">
        <f t="shared" si="209"/>
        <v>7.3723041997729846E-2</v>
      </c>
      <c r="E1551" s="131">
        <f t="shared" si="210"/>
        <v>24.474414078051534</v>
      </c>
      <c r="F1551" s="129">
        <f t="shared" si="211"/>
        <v>14922.878521939954</v>
      </c>
      <c r="G1551" s="132">
        <f t="shared" si="207"/>
        <v>28.01093671179639</v>
      </c>
      <c r="H1551" s="131">
        <f t="shared" si="212"/>
        <v>77.808157532767751</v>
      </c>
      <c r="I1551" s="131">
        <f t="shared" si="213"/>
        <v>77.808157532767751</v>
      </c>
      <c r="J1551" s="70">
        <f t="shared" si="214"/>
        <v>533029.47862850234</v>
      </c>
      <c r="K1551" s="70">
        <f t="shared" si="215"/>
        <v>926032.95650653809</v>
      </c>
    </row>
    <row r="1552" spans="1:11">
      <c r="A1552" s="2">
        <v>1529</v>
      </c>
      <c r="B1552" s="70">
        <f t="shared" si="208"/>
        <v>41479.568899153193</v>
      </c>
      <c r="C1552" s="71">
        <v>806</v>
      </c>
      <c r="D1552" s="95">
        <f t="shared" si="209"/>
        <v>-3.6861520998864923E-2</v>
      </c>
      <c r="E1552" s="131">
        <f t="shared" si="210"/>
        <v>-6.1935534604066955</v>
      </c>
      <c r="F1552" s="129">
        <f t="shared" si="211"/>
        <v>14932.64480369515</v>
      </c>
      <c r="G1552" s="132">
        <f t="shared" si="207"/>
        <v>-2.6570308266618397</v>
      </c>
      <c r="H1552" s="131">
        <f t="shared" si="212"/>
        <v>-7.3806411851717764</v>
      </c>
      <c r="I1552" s="131">
        <f t="shared" si="213"/>
        <v>0</v>
      </c>
      <c r="J1552" s="70">
        <f t="shared" si="214"/>
        <v>532957.39720715396</v>
      </c>
      <c r="K1552" s="70">
        <f t="shared" si="215"/>
        <v>926032.95650653809</v>
      </c>
    </row>
    <row r="1553" spans="1:11">
      <c r="A1553" s="2">
        <v>1530</v>
      </c>
      <c r="B1553" s="70">
        <f t="shared" si="208"/>
        <v>41506.697459584298</v>
      </c>
      <c r="C1553" s="71">
        <v>804</v>
      </c>
      <c r="D1553" s="95">
        <f t="shared" si="209"/>
        <v>-7.3723041997729846E-2</v>
      </c>
      <c r="E1553" s="131">
        <f t="shared" si="210"/>
        <v>-39.958297729068271</v>
      </c>
      <c r="F1553" s="129">
        <f t="shared" si="211"/>
        <v>14942.411085450349</v>
      </c>
      <c r="G1553" s="132">
        <f t="shared" si="207"/>
        <v>-36.421775095323412</v>
      </c>
      <c r="H1553" s="131">
        <f t="shared" si="212"/>
        <v>-101.17159748700948</v>
      </c>
      <c r="I1553" s="131">
        <f t="shared" si="213"/>
        <v>0</v>
      </c>
      <c r="J1553" s="70">
        <f t="shared" si="214"/>
        <v>531969.32688047248</v>
      </c>
      <c r="K1553" s="70">
        <f t="shared" si="215"/>
        <v>926032.95650653809</v>
      </c>
    </row>
    <row r="1554" spans="1:11">
      <c r="A1554" s="2">
        <v>1531</v>
      </c>
      <c r="B1554" s="70">
        <f t="shared" si="208"/>
        <v>41533.826020015396</v>
      </c>
      <c r="C1554" s="71">
        <v>803</v>
      </c>
      <c r="D1554" s="95">
        <f t="shared" si="209"/>
        <v>-3.6861520998864923E-2</v>
      </c>
      <c r="E1554" s="131">
        <f t="shared" si="210"/>
        <v>-38.409909363966598</v>
      </c>
      <c r="F1554" s="129">
        <f t="shared" si="211"/>
        <v>14952.177367205542</v>
      </c>
      <c r="G1554" s="132">
        <f t="shared" si="207"/>
        <v>-34.873386730221739</v>
      </c>
      <c r="H1554" s="131">
        <f t="shared" si="212"/>
        <v>-96.870518695060383</v>
      </c>
      <c r="I1554" s="131">
        <f t="shared" si="213"/>
        <v>0</v>
      </c>
      <c r="J1554" s="70">
        <f t="shared" si="214"/>
        <v>531023.26210112451</v>
      </c>
      <c r="K1554" s="70">
        <f t="shared" si="215"/>
        <v>926032.95650653809</v>
      </c>
    </row>
    <row r="1555" spans="1:11">
      <c r="A1555" s="2">
        <v>1532</v>
      </c>
      <c r="B1555" s="70">
        <f t="shared" si="208"/>
        <v>41560.954580446501</v>
      </c>
      <c r="C1555" s="71">
        <v>802</v>
      </c>
      <c r="D1555" s="95">
        <f t="shared" si="209"/>
        <v>-3.6861520998864923E-2</v>
      </c>
      <c r="E1555" s="131">
        <f t="shared" si="210"/>
        <v>-37.635715181415762</v>
      </c>
      <c r="F1555" s="129">
        <f t="shared" si="211"/>
        <v>14961.943648960741</v>
      </c>
      <c r="G1555" s="132">
        <f t="shared" si="207"/>
        <v>-34.099192547670903</v>
      </c>
      <c r="H1555" s="131">
        <f t="shared" si="212"/>
        <v>-94.719979299085836</v>
      </c>
      <c r="I1555" s="131">
        <f t="shared" si="213"/>
        <v>0</v>
      </c>
      <c r="J1555" s="70">
        <f t="shared" si="214"/>
        <v>530098.20009544329</v>
      </c>
      <c r="K1555" s="70">
        <f t="shared" si="215"/>
        <v>926032.95650653809</v>
      </c>
    </row>
    <row r="1556" spans="1:11">
      <c r="A1556" s="2">
        <v>1533</v>
      </c>
      <c r="B1556" s="70">
        <f t="shared" si="208"/>
        <v>41588.083140877599</v>
      </c>
      <c r="C1556" s="71">
        <v>801</v>
      </c>
      <c r="D1556" s="95">
        <f t="shared" si="209"/>
        <v>-3.6861520998864923E-2</v>
      </c>
      <c r="E1556" s="131">
        <f t="shared" si="210"/>
        <v>-37.24861809014034</v>
      </c>
      <c r="F1556" s="129">
        <f t="shared" si="211"/>
        <v>14971.709930715937</v>
      </c>
      <c r="G1556" s="132">
        <f t="shared" si="207"/>
        <v>-33.712095456395481</v>
      </c>
      <c r="H1556" s="131">
        <f t="shared" si="212"/>
        <v>-93.644709601098555</v>
      </c>
      <c r="I1556" s="131">
        <f t="shared" si="213"/>
        <v>0</v>
      </c>
      <c r="J1556" s="70">
        <f t="shared" si="214"/>
        <v>529183.63947659545</v>
      </c>
      <c r="K1556" s="70">
        <f t="shared" si="215"/>
        <v>926032.95650653809</v>
      </c>
    </row>
    <row r="1557" spans="1:11">
      <c r="A1557" s="2">
        <v>1534</v>
      </c>
      <c r="B1557" s="70">
        <f t="shared" si="208"/>
        <v>41615.211701308697</v>
      </c>
      <c r="C1557" s="71">
        <v>800</v>
      </c>
      <c r="D1557" s="95">
        <f t="shared" si="209"/>
        <v>-3.6861520998864923E-2</v>
      </c>
      <c r="E1557" s="131">
        <f t="shared" si="210"/>
        <v>-37.055069544502629</v>
      </c>
      <c r="F1557" s="129">
        <f t="shared" si="211"/>
        <v>14981.476212471132</v>
      </c>
      <c r="G1557" s="132">
        <f t="shared" si="207"/>
        <v>-33.51854691075777</v>
      </c>
      <c r="H1557" s="131">
        <f t="shared" si="212"/>
        <v>-93.107074752104907</v>
      </c>
      <c r="I1557" s="131">
        <f t="shared" si="213"/>
        <v>0</v>
      </c>
      <c r="J1557" s="70">
        <f t="shared" si="214"/>
        <v>528274.32955116429</v>
      </c>
      <c r="K1557" s="70">
        <f t="shared" si="215"/>
        <v>926032.95650653809</v>
      </c>
    </row>
    <row r="1558" spans="1:11">
      <c r="A1558" s="2">
        <v>1535</v>
      </c>
      <c r="B1558" s="70">
        <f t="shared" si="208"/>
        <v>41642.340261739802</v>
      </c>
      <c r="C1558" s="71">
        <v>800</v>
      </c>
      <c r="D1558" s="95">
        <f t="shared" si="209"/>
        <v>0</v>
      </c>
      <c r="E1558" s="131">
        <f t="shared" si="210"/>
        <v>-18.527534772251315</v>
      </c>
      <c r="F1558" s="129">
        <f t="shared" si="211"/>
        <v>14991.24249422633</v>
      </c>
      <c r="G1558" s="132">
        <f t="shared" si="207"/>
        <v>-14.991012138506459</v>
      </c>
      <c r="H1558" s="131">
        <f t="shared" si="212"/>
        <v>-41.641700384740162</v>
      </c>
      <c r="I1558" s="131">
        <f t="shared" si="213"/>
        <v>0</v>
      </c>
      <c r="J1558" s="70">
        <f t="shared" si="214"/>
        <v>527867.64497244149</v>
      </c>
      <c r="K1558" s="70">
        <f t="shared" si="215"/>
        <v>926032.95650653809</v>
      </c>
    </row>
    <row r="1559" spans="1:11">
      <c r="A1559" s="2">
        <v>1536</v>
      </c>
      <c r="B1559" s="70">
        <f t="shared" si="208"/>
        <v>41669.4688221709</v>
      </c>
      <c r="C1559" s="71">
        <v>799</v>
      </c>
      <c r="D1559" s="95">
        <f t="shared" si="209"/>
        <v>-3.6861520998864923E-2</v>
      </c>
      <c r="E1559" s="131">
        <f t="shared" si="210"/>
        <v>-27.69452788555812</v>
      </c>
      <c r="F1559" s="129">
        <f t="shared" si="211"/>
        <v>15001.008775981525</v>
      </c>
      <c r="G1559" s="132">
        <f t="shared" ref="G1559:G1622" si="216">E1559+$I$14</f>
        <v>-24.158005251813265</v>
      </c>
      <c r="H1559" s="131">
        <f t="shared" si="212"/>
        <v>-67.105570143925732</v>
      </c>
      <c r="I1559" s="131">
        <f t="shared" si="213"/>
        <v>0</v>
      </c>
      <c r="J1559" s="70">
        <f t="shared" si="214"/>
        <v>527212.27306707285</v>
      </c>
      <c r="K1559" s="70">
        <f t="shared" si="215"/>
        <v>926032.95650653809</v>
      </c>
    </row>
    <row r="1560" spans="1:11">
      <c r="A1560" s="2">
        <v>1537</v>
      </c>
      <c r="B1560" s="70">
        <f t="shared" ref="B1560:B1623" si="217">A1560*$D$3</f>
        <v>41696.597382602005</v>
      </c>
      <c r="C1560" s="71">
        <v>798</v>
      </c>
      <c r="D1560" s="95">
        <f t="shared" ref="D1560:D1623" si="218">(C1560-C1559)/$D$3</f>
        <v>-3.6861520998864923E-2</v>
      </c>
      <c r="E1560" s="131">
        <f t="shared" ref="E1560:E1623" si="219">($M$3*$M$2*D1560+E1559)/2</f>
        <v>-32.278024442211525</v>
      </c>
      <c r="F1560" s="129">
        <f t="shared" ref="F1560:F1623" si="220">B1560/$D$13</f>
        <v>15010.775057736722</v>
      </c>
      <c r="G1560" s="132">
        <f t="shared" si="216"/>
        <v>-28.741501808466669</v>
      </c>
      <c r="H1560" s="131">
        <f t="shared" ref="H1560:H1623" si="221">G1560*$D$13</f>
        <v>-79.837505023518517</v>
      </c>
      <c r="I1560" s="131">
        <f t="shared" ref="I1560:I1623" si="222">IF(H1560&gt;0,H1560,0)</f>
        <v>0</v>
      </c>
      <c r="J1560" s="70">
        <f t="shared" ref="J1560:J1623" si="223">H1560*$D$14+J1559</f>
        <v>526432.55749838124</v>
      </c>
      <c r="K1560" s="70">
        <f t="shared" ref="K1560:K1623" si="224">I1560*$D$14+K1559</f>
        <v>926032.95650653809</v>
      </c>
    </row>
    <row r="1561" spans="1:11">
      <c r="A1561" s="2">
        <v>1538</v>
      </c>
      <c r="B1561" s="70">
        <f t="shared" si="217"/>
        <v>41723.725943033103</v>
      </c>
      <c r="C1561" s="71">
        <v>796</v>
      </c>
      <c r="D1561" s="95">
        <f t="shared" si="218"/>
        <v>-7.3723041997729846E-2</v>
      </c>
      <c r="E1561" s="131">
        <f t="shared" si="219"/>
        <v>-53.000533219970691</v>
      </c>
      <c r="F1561" s="129">
        <f t="shared" si="220"/>
        <v>15020.541339491918</v>
      </c>
      <c r="G1561" s="132">
        <f t="shared" si="216"/>
        <v>-49.464010586225832</v>
      </c>
      <c r="H1561" s="131">
        <f t="shared" si="221"/>
        <v>-137.40002940618285</v>
      </c>
      <c r="I1561" s="131">
        <f t="shared" si="222"/>
        <v>0</v>
      </c>
      <c r="J1561" s="70">
        <f t="shared" si="223"/>
        <v>525090.67009802815</v>
      </c>
      <c r="K1561" s="70">
        <f t="shared" si="224"/>
        <v>926032.95650653809</v>
      </c>
    </row>
    <row r="1562" spans="1:11">
      <c r="A1562" s="2">
        <v>1539</v>
      </c>
      <c r="B1562" s="70">
        <f t="shared" si="217"/>
        <v>41750.854503464201</v>
      </c>
      <c r="C1562" s="71">
        <v>795</v>
      </c>
      <c r="D1562" s="95">
        <f t="shared" si="218"/>
        <v>-3.6861520998864923E-2</v>
      </c>
      <c r="E1562" s="131">
        <f t="shared" si="219"/>
        <v>-44.931027109417812</v>
      </c>
      <c r="F1562" s="129">
        <f t="shared" si="220"/>
        <v>15030.307621247113</v>
      </c>
      <c r="G1562" s="132">
        <f t="shared" si="216"/>
        <v>-41.394504475672953</v>
      </c>
      <c r="H1562" s="131">
        <f t="shared" si="221"/>
        <v>-114.98473465464708</v>
      </c>
      <c r="I1562" s="131">
        <f t="shared" si="222"/>
        <v>0</v>
      </c>
      <c r="J1562" s="70">
        <f t="shared" si="223"/>
        <v>523967.69678184437</v>
      </c>
      <c r="K1562" s="70">
        <f t="shared" si="224"/>
        <v>926032.95650653809</v>
      </c>
    </row>
    <row r="1563" spans="1:11">
      <c r="A1563" s="2">
        <v>1540</v>
      </c>
      <c r="B1563" s="70">
        <f t="shared" si="217"/>
        <v>41777.983063895306</v>
      </c>
      <c r="C1563" s="71">
        <v>793</v>
      </c>
      <c r="D1563" s="95">
        <f t="shared" si="218"/>
        <v>-7.3723041997729846E-2</v>
      </c>
      <c r="E1563" s="131">
        <f t="shared" si="219"/>
        <v>-59.327034553573831</v>
      </c>
      <c r="F1563" s="129">
        <f t="shared" si="220"/>
        <v>15040.073903002311</v>
      </c>
      <c r="G1563" s="132">
        <f t="shared" si="216"/>
        <v>-55.790511919828973</v>
      </c>
      <c r="H1563" s="131">
        <f t="shared" si="221"/>
        <v>-154.97364422174715</v>
      </c>
      <c r="I1563" s="131">
        <f t="shared" si="222"/>
        <v>0</v>
      </c>
      <c r="J1563" s="70">
        <f t="shared" si="223"/>
        <v>522454.18050774524</v>
      </c>
      <c r="K1563" s="70">
        <f t="shared" si="224"/>
        <v>926032.95650653809</v>
      </c>
    </row>
    <row r="1564" spans="1:11">
      <c r="A1564" s="2">
        <v>1541</v>
      </c>
      <c r="B1564" s="70">
        <f t="shared" si="217"/>
        <v>41805.111624326404</v>
      </c>
      <c r="C1564" s="71">
        <v>791</v>
      </c>
      <c r="D1564" s="95">
        <f t="shared" si="218"/>
        <v>-7.3723041997729846E-2</v>
      </c>
      <c r="E1564" s="131">
        <f t="shared" si="219"/>
        <v>-66.525038275651838</v>
      </c>
      <c r="F1564" s="129">
        <f t="shared" si="220"/>
        <v>15049.840184757506</v>
      </c>
      <c r="G1564" s="132">
        <f t="shared" si="216"/>
        <v>-62.988515641906979</v>
      </c>
      <c r="H1564" s="131">
        <f t="shared" si="221"/>
        <v>-174.96809900529715</v>
      </c>
      <c r="I1564" s="131">
        <f t="shared" si="222"/>
        <v>0</v>
      </c>
      <c r="J1564" s="70">
        <f t="shared" si="223"/>
        <v>520745.39275468845</v>
      </c>
      <c r="K1564" s="70">
        <f t="shared" si="224"/>
        <v>926032.95650653809</v>
      </c>
    </row>
    <row r="1565" spans="1:11">
      <c r="A1565" s="2">
        <v>1542</v>
      </c>
      <c r="B1565" s="70">
        <f t="shared" si="217"/>
        <v>41832.240184757509</v>
      </c>
      <c r="C1565" s="71">
        <v>789</v>
      </c>
      <c r="D1565" s="95">
        <f t="shared" si="218"/>
        <v>-7.3723041997729846E-2</v>
      </c>
      <c r="E1565" s="131">
        <f t="shared" si="219"/>
        <v>-70.124040136690837</v>
      </c>
      <c r="F1565" s="129">
        <f t="shared" si="220"/>
        <v>15059.606466512703</v>
      </c>
      <c r="G1565" s="132">
        <f t="shared" si="216"/>
        <v>-66.587517502945985</v>
      </c>
      <c r="H1565" s="131">
        <f t="shared" si="221"/>
        <v>-184.96532639707218</v>
      </c>
      <c r="I1565" s="131">
        <f t="shared" si="222"/>
        <v>0</v>
      </c>
      <c r="J1565" s="70">
        <f t="shared" si="223"/>
        <v>518938.96926215279</v>
      </c>
      <c r="K1565" s="70">
        <f t="shared" si="224"/>
        <v>926032.95650653809</v>
      </c>
    </row>
    <row r="1566" spans="1:11">
      <c r="A1566" s="2">
        <v>1543</v>
      </c>
      <c r="B1566" s="70">
        <f t="shared" si="217"/>
        <v>41859.368745188607</v>
      </c>
      <c r="C1566" s="71">
        <v>788</v>
      </c>
      <c r="D1566" s="95">
        <f t="shared" si="218"/>
        <v>-3.6861520998864923E-2</v>
      </c>
      <c r="E1566" s="131">
        <f t="shared" si="219"/>
        <v>-53.492780567777885</v>
      </c>
      <c r="F1566" s="129">
        <f t="shared" si="220"/>
        <v>15069.372748267899</v>
      </c>
      <c r="G1566" s="132">
        <f t="shared" si="216"/>
        <v>-49.956257934033026</v>
      </c>
      <c r="H1566" s="131">
        <f t="shared" si="221"/>
        <v>-138.76738315009175</v>
      </c>
      <c r="I1566" s="131">
        <f t="shared" si="222"/>
        <v>0</v>
      </c>
      <c r="J1566" s="70">
        <f t="shared" si="223"/>
        <v>517583.7278998777</v>
      </c>
      <c r="K1566" s="70">
        <f t="shared" si="224"/>
        <v>926032.95650653809</v>
      </c>
    </row>
    <row r="1567" spans="1:11">
      <c r="A1567" s="2">
        <v>1544</v>
      </c>
      <c r="B1567" s="70">
        <f t="shared" si="217"/>
        <v>41886.497305619712</v>
      </c>
      <c r="C1567" s="71">
        <v>788</v>
      </c>
      <c r="D1567" s="95">
        <f t="shared" si="218"/>
        <v>0</v>
      </c>
      <c r="E1567" s="131">
        <f t="shared" si="219"/>
        <v>-26.746390283888942</v>
      </c>
      <c r="F1567" s="129">
        <f t="shared" si="220"/>
        <v>15079.139030023098</v>
      </c>
      <c r="G1567" s="132">
        <f t="shared" si="216"/>
        <v>-23.209867650144087</v>
      </c>
      <c r="H1567" s="131">
        <f t="shared" si="221"/>
        <v>-64.471854583733574</v>
      </c>
      <c r="I1567" s="131">
        <f t="shared" si="222"/>
        <v>0</v>
      </c>
      <c r="J1567" s="70">
        <f t="shared" si="223"/>
        <v>516954.07760273293</v>
      </c>
      <c r="K1567" s="70">
        <f t="shared" si="224"/>
        <v>926032.95650653809</v>
      </c>
    </row>
    <row r="1568" spans="1:11">
      <c r="A1568" s="2">
        <v>1545</v>
      </c>
      <c r="B1568" s="70">
        <f t="shared" si="217"/>
        <v>41913.62586605081</v>
      </c>
      <c r="C1568" s="71">
        <v>786</v>
      </c>
      <c r="D1568" s="95">
        <f t="shared" si="218"/>
        <v>-7.3723041997729846E-2</v>
      </c>
      <c r="E1568" s="131">
        <f t="shared" si="219"/>
        <v>-50.234716140809397</v>
      </c>
      <c r="F1568" s="129">
        <f t="shared" si="220"/>
        <v>15088.905311778291</v>
      </c>
      <c r="G1568" s="132">
        <f t="shared" si="216"/>
        <v>-46.698193507064538</v>
      </c>
      <c r="H1568" s="131">
        <f t="shared" si="221"/>
        <v>-129.71720418629039</v>
      </c>
      <c r="I1568" s="131">
        <f t="shared" si="222"/>
        <v>0</v>
      </c>
      <c r="J1568" s="70">
        <f t="shared" si="223"/>
        <v>515687.22283815331</v>
      </c>
      <c r="K1568" s="70">
        <f t="shared" si="224"/>
        <v>926032.95650653809</v>
      </c>
    </row>
    <row r="1569" spans="1:11">
      <c r="A1569" s="2">
        <v>1546</v>
      </c>
      <c r="B1569" s="70">
        <f t="shared" si="217"/>
        <v>41940.754426481908</v>
      </c>
      <c r="C1569" s="71">
        <v>785</v>
      </c>
      <c r="D1569" s="95">
        <f t="shared" si="218"/>
        <v>-3.6861520998864923E-2</v>
      </c>
      <c r="E1569" s="131">
        <f t="shared" si="219"/>
        <v>-43.548118569837158</v>
      </c>
      <c r="F1569" s="129">
        <f t="shared" si="220"/>
        <v>15098.671593533487</v>
      </c>
      <c r="G1569" s="132">
        <f t="shared" si="216"/>
        <v>-40.011595936092299</v>
      </c>
      <c r="H1569" s="131">
        <f t="shared" si="221"/>
        <v>-111.14332204470082</v>
      </c>
      <c r="I1569" s="131">
        <f t="shared" si="222"/>
        <v>0</v>
      </c>
      <c r="J1569" s="70">
        <f t="shared" si="223"/>
        <v>514601.76583985623</v>
      </c>
      <c r="K1569" s="70">
        <f t="shared" si="224"/>
        <v>926032.95650653809</v>
      </c>
    </row>
    <row r="1570" spans="1:11">
      <c r="A1570" s="2">
        <v>1547</v>
      </c>
      <c r="B1570" s="70">
        <f t="shared" si="217"/>
        <v>41967.882986913013</v>
      </c>
      <c r="C1570" s="71">
        <v>785</v>
      </c>
      <c r="D1570" s="95">
        <f t="shared" si="218"/>
        <v>0</v>
      </c>
      <c r="E1570" s="131">
        <f t="shared" si="219"/>
        <v>-21.774059284918579</v>
      </c>
      <c r="F1570" s="129">
        <f t="shared" si="220"/>
        <v>15108.437875288686</v>
      </c>
      <c r="G1570" s="132">
        <f t="shared" si="216"/>
        <v>-18.237536651173723</v>
      </c>
      <c r="H1570" s="131">
        <f t="shared" si="221"/>
        <v>-50.65982403103812</v>
      </c>
      <c r="I1570" s="131">
        <f t="shared" si="222"/>
        <v>0</v>
      </c>
      <c r="J1570" s="70">
        <f t="shared" si="223"/>
        <v>514107.00772470044</v>
      </c>
      <c r="K1570" s="70">
        <f t="shared" si="224"/>
        <v>926032.95650653809</v>
      </c>
    </row>
    <row r="1571" spans="1:11">
      <c r="A1571" s="2">
        <v>1548</v>
      </c>
      <c r="B1571" s="70">
        <f t="shared" si="217"/>
        <v>41995.011547344111</v>
      </c>
      <c r="C1571" s="71">
        <v>785</v>
      </c>
      <c r="D1571" s="95">
        <f t="shared" si="218"/>
        <v>0</v>
      </c>
      <c r="E1571" s="131">
        <f t="shared" si="219"/>
        <v>-10.887029642459289</v>
      </c>
      <c r="F1571" s="129">
        <f t="shared" si="220"/>
        <v>15118.20415704388</v>
      </c>
      <c r="G1571" s="132">
        <f t="shared" si="216"/>
        <v>-7.350507008714434</v>
      </c>
      <c r="H1571" s="131">
        <f t="shared" si="221"/>
        <v>-20.418075024206761</v>
      </c>
      <c r="I1571" s="131">
        <f t="shared" si="222"/>
        <v>0</v>
      </c>
      <c r="J1571" s="70">
        <f t="shared" si="223"/>
        <v>513907.59905111528</v>
      </c>
      <c r="K1571" s="70">
        <f t="shared" si="224"/>
        <v>926032.95650653809</v>
      </c>
    </row>
    <row r="1572" spans="1:11">
      <c r="A1572" s="2">
        <v>1549</v>
      </c>
      <c r="B1572" s="70">
        <f t="shared" si="217"/>
        <v>42022.140107775216</v>
      </c>
      <c r="C1572" s="71">
        <v>784</v>
      </c>
      <c r="D1572" s="95">
        <f t="shared" si="218"/>
        <v>-3.6861520998864923E-2</v>
      </c>
      <c r="E1572" s="131">
        <f t="shared" si="219"/>
        <v>-23.874275320662107</v>
      </c>
      <c r="F1572" s="129">
        <f t="shared" si="220"/>
        <v>15127.970438799079</v>
      </c>
      <c r="G1572" s="132">
        <f t="shared" si="216"/>
        <v>-20.337752686917252</v>
      </c>
      <c r="H1572" s="131">
        <f t="shared" si="221"/>
        <v>-56.49375746365903</v>
      </c>
      <c r="I1572" s="131">
        <f t="shared" si="222"/>
        <v>0</v>
      </c>
      <c r="J1572" s="70">
        <f t="shared" si="223"/>
        <v>513355.86509831547</v>
      </c>
      <c r="K1572" s="70">
        <f t="shared" si="224"/>
        <v>926032.95650653809</v>
      </c>
    </row>
    <row r="1573" spans="1:11">
      <c r="A1573" s="2">
        <v>1550</v>
      </c>
      <c r="B1573" s="70">
        <f t="shared" si="217"/>
        <v>42049.268668206314</v>
      </c>
      <c r="C1573" s="71">
        <v>784</v>
      </c>
      <c r="D1573" s="95">
        <f t="shared" si="218"/>
        <v>0</v>
      </c>
      <c r="E1573" s="131">
        <f t="shared" si="219"/>
        <v>-11.937137660331054</v>
      </c>
      <c r="F1573" s="129">
        <f t="shared" si="220"/>
        <v>15137.736720554274</v>
      </c>
      <c r="G1573" s="132">
        <f t="shared" si="216"/>
        <v>-8.4006150265861983</v>
      </c>
      <c r="H1573" s="131">
        <f t="shared" si="221"/>
        <v>-23.335041740517216</v>
      </c>
      <c r="I1573" s="131">
        <f t="shared" si="222"/>
        <v>0</v>
      </c>
      <c r="J1573" s="70">
        <f t="shared" si="223"/>
        <v>513127.96850590833</v>
      </c>
      <c r="K1573" s="70">
        <f t="shared" si="224"/>
        <v>926032.95650653809</v>
      </c>
    </row>
    <row r="1574" spans="1:11">
      <c r="A1574" s="2">
        <v>1551</v>
      </c>
      <c r="B1574" s="70">
        <f t="shared" si="217"/>
        <v>42076.397228637412</v>
      </c>
      <c r="C1574" s="71">
        <v>784</v>
      </c>
      <c r="D1574" s="95">
        <f t="shared" si="218"/>
        <v>0</v>
      </c>
      <c r="E1574" s="131">
        <f t="shared" si="219"/>
        <v>-5.9685688301655269</v>
      </c>
      <c r="F1574" s="129">
        <f t="shared" si="220"/>
        <v>15147.50300230947</v>
      </c>
      <c r="G1574" s="132">
        <f t="shared" si="216"/>
        <v>-2.432046196420671</v>
      </c>
      <c r="H1574" s="131">
        <f t="shared" si="221"/>
        <v>-6.7556838789463081</v>
      </c>
      <c r="I1574" s="131">
        <f t="shared" si="222"/>
        <v>0</v>
      </c>
      <c r="J1574" s="70">
        <f t="shared" si="223"/>
        <v>513061.99059369753</v>
      </c>
      <c r="K1574" s="70">
        <f t="shared" si="224"/>
        <v>926032.95650653809</v>
      </c>
    </row>
    <row r="1575" spans="1:11">
      <c r="A1575" s="2">
        <v>1552</v>
      </c>
      <c r="B1575" s="70">
        <f t="shared" si="217"/>
        <v>42103.525789068517</v>
      </c>
      <c r="C1575" s="71">
        <v>783</v>
      </c>
      <c r="D1575" s="95">
        <f t="shared" si="218"/>
        <v>-3.6861520998864923E-2</v>
      </c>
      <c r="E1575" s="131">
        <f t="shared" si="219"/>
        <v>-21.415044914515228</v>
      </c>
      <c r="F1575" s="129">
        <f t="shared" si="220"/>
        <v>15157.269284064667</v>
      </c>
      <c r="G1575" s="132">
        <f t="shared" si="216"/>
        <v>-17.878522280770373</v>
      </c>
      <c r="H1575" s="131">
        <f t="shared" si="221"/>
        <v>-49.662561891028808</v>
      </c>
      <c r="I1575" s="131">
        <f t="shared" si="222"/>
        <v>0</v>
      </c>
      <c r="J1575" s="70">
        <f t="shared" si="223"/>
        <v>512576.97202158486</v>
      </c>
      <c r="K1575" s="70">
        <f t="shared" si="224"/>
        <v>926032.95650653809</v>
      </c>
    </row>
    <row r="1576" spans="1:11">
      <c r="A1576" s="2">
        <v>1553</v>
      </c>
      <c r="B1576" s="70">
        <f t="shared" si="217"/>
        <v>42130.654349499615</v>
      </c>
      <c r="C1576" s="71">
        <v>782</v>
      </c>
      <c r="D1576" s="95">
        <f t="shared" si="218"/>
        <v>-3.6861520998864923E-2</v>
      </c>
      <c r="E1576" s="131">
        <f t="shared" si="219"/>
        <v>-29.138282956690077</v>
      </c>
      <c r="F1576" s="129">
        <f t="shared" si="220"/>
        <v>15167.035565819862</v>
      </c>
      <c r="G1576" s="132">
        <f t="shared" si="216"/>
        <v>-25.601760322945221</v>
      </c>
      <c r="H1576" s="131">
        <f t="shared" si="221"/>
        <v>-71.116000897070052</v>
      </c>
      <c r="I1576" s="131">
        <f t="shared" si="222"/>
        <v>0</v>
      </c>
      <c r="J1576" s="70">
        <f t="shared" si="223"/>
        <v>511882.4331195213</v>
      </c>
      <c r="K1576" s="70">
        <f t="shared" si="224"/>
        <v>926032.95650653809</v>
      </c>
    </row>
    <row r="1577" spans="1:11">
      <c r="A1577" s="2">
        <v>1554</v>
      </c>
      <c r="B1577" s="70">
        <f t="shared" si="217"/>
        <v>42157.78290993072</v>
      </c>
      <c r="C1577" s="71">
        <v>781</v>
      </c>
      <c r="D1577" s="95">
        <f t="shared" si="218"/>
        <v>-3.6861520998864923E-2</v>
      </c>
      <c r="E1577" s="131">
        <f t="shared" si="219"/>
        <v>-32.999901977777498</v>
      </c>
      <c r="F1577" s="129">
        <f t="shared" si="220"/>
        <v>15176.80184757506</v>
      </c>
      <c r="G1577" s="132">
        <f t="shared" si="216"/>
        <v>-29.463379344032642</v>
      </c>
      <c r="H1577" s="131">
        <f t="shared" si="221"/>
        <v>-81.84272040009067</v>
      </c>
      <c r="I1577" s="131">
        <f t="shared" si="222"/>
        <v>0</v>
      </c>
      <c r="J1577" s="70">
        <f t="shared" si="223"/>
        <v>511083.13405248226</v>
      </c>
      <c r="K1577" s="70">
        <f t="shared" si="224"/>
        <v>926032.95650653809</v>
      </c>
    </row>
    <row r="1578" spans="1:11">
      <c r="A1578" s="2">
        <v>1555</v>
      </c>
      <c r="B1578" s="70">
        <f t="shared" si="217"/>
        <v>42184.911470361818</v>
      </c>
      <c r="C1578" s="71">
        <v>777</v>
      </c>
      <c r="D1578" s="95">
        <f t="shared" si="218"/>
        <v>-0.14744608399545969</v>
      </c>
      <c r="E1578" s="131">
        <f t="shared" si="219"/>
        <v>-90.222992986618607</v>
      </c>
      <c r="F1578" s="129">
        <f t="shared" si="220"/>
        <v>15186.568129330255</v>
      </c>
      <c r="G1578" s="132">
        <f t="shared" si="216"/>
        <v>-86.686470352873755</v>
      </c>
      <c r="H1578" s="131">
        <f t="shared" si="221"/>
        <v>-240.79575098020487</v>
      </c>
      <c r="I1578" s="131">
        <f t="shared" si="222"/>
        <v>0</v>
      </c>
      <c r="J1578" s="70">
        <f t="shared" si="223"/>
        <v>508731.45490295551</v>
      </c>
      <c r="K1578" s="70">
        <f t="shared" si="224"/>
        <v>926032.95650653809</v>
      </c>
    </row>
    <row r="1579" spans="1:11">
      <c r="A1579" s="2">
        <v>1556</v>
      </c>
      <c r="B1579" s="70">
        <f t="shared" si="217"/>
        <v>42212.040030792916</v>
      </c>
      <c r="C1579" s="71">
        <v>775</v>
      </c>
      <c r="D1579" s="95">
        <f t="shared" si="218"/>
        <v>-7.3723041997729846E-2</v>
      </c>
      <c r="E1579" s="131">
        <f t="shared" si="219"/>
        <v>-81.973017492174222</v>
      </c>
      <c r="F1579" s="129">
        <f t="shared" si="220"/>
        <v>15196.33441108545</v>
      </c>
      <c r="G1579" s="132">
        <f t="shared" si="216"/>
        <v>-78.43649485842937</v>
      </c>
      <c r="H1579" s="131">
        <f t="shared" si="221"/>
        <v>-217.87915238452601</v>
      </c>
      <c r="I1579" s="131">
        <f t="shared" si="222"/>
        <v>0</v>
      </c>
      <c r="J1579" s="70">
        <f t="shared" si="223"/>
        <v>506603.5857121849</v>
      </c>
      <c r="K1579" s="70">
        <f t="shared" si="224"/>
        <v>926032.95650653809</v>
      </c>
    </row>
    <row r="1580" spans="1:11">
      <c r="A1580" s="2">
        <v>1557</v>
      </c>
      <c r="B1580" s="70">
        <f t="shared" si="217"/>
        <v>42239.168591224021</v>
      </c>
      <c r="C1580" s="71">
        <v>775</v>
      </c>
      <c r="D1580" s="95">
        <f t="shared" si="218"/>
        <v>0</v>
      </c>
      <c r="E1580" s="131">
        <f t="shared" si="219"/>
        <v>-40.986508746087111</v>
      </c>
      <c r="F1580" s="129">
        <f t="shared" si="220"/>
        <v>15206.100692840648</v>
      </c>
      <c r="G1580" s="132">
        <f t="shared" si="216"/>
        <v>-37.449986112342252</v>
      </c>
      <c r="H1580" s="131">
        <f t="shared" si="221"/>
        <v>-104.02773920095069</v>
      </c>
      <c r="I1580" s="131">
        <f t="shared" si="222"/>
        <v>0</v>
      </c>
      <c r="J1580" s="70">
        <f t="shared" si="223"/>
        <v>505587.62150079233</v>
      </c>
      <c r="K1580" s="70">
        <f t="shared" si="224"/>
        <v>926032.95650653809</v>
      </c>
    </row>
    <row r="1581" spans="1:11">
      <c r="A1581" s="2">
        <v>1558</v>
      </c>
      <c r="B1581" s="70">
        <f t="shared" si="217"/>
        <v>42266.297151655119</v>
      </c>
      <c r="C1581" s="71">
        <v>772</v>
      </c>
      <c r="D1581" s="95">
        <f t="shared" si="218"/>
        <v>-0.11058456299659478</v>
      </c>
      <c r="E1581" s="131">
        <f t="shared" si="219"/>
        <v>-75.78553587134094</v>
      </c>
      <c r="F1581" s="129">
        <f t="shared" si="220"/>
        <v>15215.866974595843</v>
      </c>
      <c r="G1581" s="132">
        <f t="shared" si="216"/>
        <v>-72.249013237596088</v>
      </c>
      <c r="H1581" s="131">
        <f t="shared" si="221"/>
        <v>-200.6917034377669</v>
      </c>
      <c r="I1581" s="131">
        <f t="shared" si="222"/>
        <v>0</v>
      </c>
      <c r="J1581" s="70">
        <f t="shared" si="223"/>
        <v>503627.60977908882</v>
      </c>
      <c r="K1581" s="70">
        <f t="shared" si="224"/>
        <v>926032.95650653809</v>
      </c>
    </row>
    <row r="1582" spans="1:11">
      <c r="A1582" s="2">
        <v>1559</v>
      </c>
      <c r="B1582" s="70">
        <f t="shared" si="217"/>
        <v>42293.425712086224</v>
      </c>
      <c r="C1582" s="71">
        <v>768</v>
      </c>
      <c r="D1582" s="95">
        <f t="shared" si="218"/>
        <v>-0.14744608399545969</v>
      </c>
      <c r="E1582" s="131">
        <f t="shared" si="219"/>
        <v>-111.61580993340033</v>
      </c>
      <c r="F1582" s="129">
        <f t="shared" si="220"/>
        <v>15225.63325635104</v>
      </c>
      <c r="G1582" s="132">
        <f t="shared" si="216"/>
        <v>-108.07928729965548</v>
      </c>
      <c r="H1582" s="131">
        <f t="shared" si="221"/>
        <v>-300.22024249904297</v>
      </c>
      <c r="I1582" s="131">
        <f t="shared" si="222"/>
        <v>0</v>
      </c>
      <c r="J1582" s="70">
        <f t="shared" si="223"/>
        <v>500695.5743022298</v>
      </c>
      <c r="K1582" s="70">
        <f t="shared" si="224"/>
        <v>926032.95650653809</v>
      </c>
    </row>
    <row r="1583" spans="1:11">
      <c r="A1583" s="2">
        <v>1560</v>
      </c>
      <c r="B1583" s="70">
        <f t="shared" si="217"/>
        <v>42320.554272517322</v>
      </c>
      <c r="C1583" s="71">
        <v>764</v>
      </c>
      <c r="D1583" s="95">
        <f t="shared" si="218"/>
        <v>-0.14744608399545969</v>
      </c>
      <c r="E1583" s="131">
        <f t="shared" si="219"/>
        <v>-129.53094696443003</v>
      </c>
      <c r="F1583" s="129">
        <f t="shared" si="220"/>
        <v>15235.399538106236</v>
      </c>
      <c r="G1583" s="132">
        <f t="shared" si="216"/>
        <v>-125.99442433068518</v>
      </c>
      <c r="H1583" s="131">
        <f t="shared" si="221"/>
        <v>-349.98451202968101</v>
      </c>
      <c r="I1583" s="131">
        <f t="shared" si="222"/>
        <v>0</v>
      </c>
      <c r="J1583" s="70">
        <f t="shared" si="223"/>
        <v>497277.52694779303</v>
      </c>
      <c r="K1583" s="70">
        <f t="shared" si="224"/>
        <v>926032.95650653809</v>
      </c>
    </row>
    <row r="1584" spans="1:11">
      <c r="A1584" s="2">
        <v>1561</v>
      </c>
      <c r="B1584" s="70">
        <f t="shared" si="217"/>
        <v>42347.68283294842</v>
      </c>
      <c r="C1584" s="71">
        <v>762</v>
      </c>
      <c r="D1584" s="95">
        <f t="shared" si="218"/>
        <v>-7.3723041997729846E-2</v>
      </c>
      <c r="E1584" s="131">
        <f t="shared" si="219"/>
        <v>-101.62699448107995</v>
      </c>
      <c r="F1584" s="129">
        <f t="shared" si="220"/>
        <v>15245.165819861431</v>
      </c>
      <c r="G1584" s="132">
        <f t="shared" si="216"/>
        <v>-98.090471847335095</v>
      </c>
      <c r="H1584" s="131">
        <f t="shared" si="221"/>
        <v>-272.47353290926412</v>
      </c>
      <c r="I1584" s="131">
        <f t="shared" si="222"/>
        <v>0</v>
      </c>
      <c r="J1584" s="70">
        <f t="shared" si="223"/>
        <v>494616.47365456738</v>
      </c>
      <c r="K1584" s="70">
        <f t="shared" si="224"/>
        <v>926032.95650653809</v>
      </c>
    </row>
    <row r="1585" spans="1:11">
      <c r="A1585" s="2">
        <v>1562</v>
      </c>
      <c r="B1585" s="70">
        <f t="shared" si="217"/>
        <v>42374.811393379525</v>
      </c>
      <c r="C1585" s="71">
        <v>760</v>
      </c>
      <c r="D1585" s="95">
        <f t="shared" si="218"/>
        <v>-7.3723041997729846E-2</v>
      </c>
      <c r="E1585" s="131">
        <f t="shared" si="219"/>
        <v>-87.675018239404892</v>
      </c>
      <c r="F1585" s="129">
        <f t="shared" si="220"/>
        <v>15254.932101616629</v>
      </c>
      <c r="G1585" s="132">
        <f t="shared" si="216"/>
        <v>-84.13849560566004</v>
      </c>
      <c r="H1585" s="131">
        <f t="shared" si="221"/>
        <v>-233.71804334905565</v>
      </c>
      <c r="I1585" s="131">
        <f t="shared" si="222"/>
        <v>0</v>
      </c>
      <c r="J1585" s="70">
        <f t="shared" si="223"/>
        <v>492333.9173919473</v>
      </c>
      <c r="K1585" s="70">
        <f t="shared" si="224"/>
        <v>926032.95650653809</v>
      </c>
    </row>
    <row r="1586" spans="1:11">
      <c r="A1586" s="2">
        <v>1563</v>
      </c>
      <c r="B1586" s="70">
        <f t="shared" si="217"/>
        <v>42401.939953810623</v>
      </c>
      <c r="C1586" s="71">
        <v>758</v>
      </c>
      <c r="D1586" s="95">
        <f t="shared" si="218"/>
        <v>-7.3723041997729846E-2</v>
      </c>
      <c r="E1586" s="131">
        <f t="shared" si="219"/>
        <v>-80.699030118567379</v>
      </c>
      <c r="F1586" s="129">
        <f t="shared" si="220"/>
        <v>15264.698383371824</v>
      </c>
      <c r="G1586" s="132">
        <f t="shared" si="216"/>
        <v>-77.162507484822527</v>
      </c>
      <c r="H1586" s="131">
        <f t="shared" si="221"/>
        <v>-214.34029856895145</v>
      </c>
      <c r="I1586" s="131">
        <f t="shared" si="222"/>
        <v>0</v>
      </c>
      <c r="J1586" s="70">
        <f t="shared" si="223"/>
        <v>490240.60964462999</v>
      </c>
      <c r="K1586" s="70">
        <f t="shared" si="224"/>
        <v>926032.95650653809</v>
      </c>
    </row>
    <row r="1587" spans="1:11">
      <c r="A1587" s="2">
        <v>1564</v>
      </c>
      <c r="B1587" s="70">
        <f t="shared" si="217"/>
        <v>42429.068514241728</v>
      </c>
      <c r="C1587" s="71">
        <v>757</v>
      </c>
      <c r="D1587" s="95">
        <f t="shared" si="218"/>
        <v>-3.6861520998864923E-2</v>
      </c>
      <c r="E1587" s="131">
        <f t="shared" si="219"/>
        <v>-58.780275558716156</v>
      </c>
      <c r="F1587" s="129">
        <f t="shared" si="220"/>
        <v>15274.464665127023</v>
      </c>
      <c r="G1587" s="132">
        <f t="shared" si="216"/>
        <v>-55.243752924971297</v>
      </c>
      <c r="H1587" s="131">
        <f t="shared" si="221"/>
        <v>-153.45486923603139</v>
      </c>
      <c r="I1587" s="131">
        <f t="shared" si="222"/>
        <v>0</v>
      </c>
      <c r="J1587" s="70">
        <f t="shared" si="223"/>
        <v>488741.92615496408</v>
      </c>
      <c r="K1587" s="70">
        <f t="shared" si="224"/>
        <v>926032.95650653809</v>
      </c>
    </row>
    <row r="1588" spans="1:11">
      <c r="A1588" s="2">
        <v>1565</v>
      </c>
      <c r="B1588" s="70">
        <f t="shared" si="217"/>
        <v>42456.197074672826</v>
      </c>
      <c r="C1588" s="71">
        <v>756</v>
      </c>
      <c r="D1588" s="95">
        <f t="shared" si="218"/>
        <v>-3.6861520998864923E-2</v>
      </c>
      <c r="E1588" s="131">
        <f t="shared" si="219"/>
        <v>-47.820898278790537</v>
      </c>
      <c r="F1588" s="129">
        <f t="shared" si="220"/>
        <v>15284.230946882219</v>
      </c>
      <c r="G1588" s="132">
        <f t="shared" si="216"/>
        <v>-44.284375645045678</v>
      </c>
      <c r="H1588" s="131">
        <f t="shared" si="221"/>
        <v>-123.01215456957132</v>
      </c>
      <c r="I1588" s="131">
        <f t="shared" si="222"/>
        <v>0</v>
      </c>
      <c r="J1588" s="70">
        <f t="shared" si="223"/>
        <v>487540.55479412386</v>
      </c>
      <c r="K1588" s="70">
        <f t="shared" si="224"/>
        <v>926032.95650653809</v>
      </c>
    </row>
    <row r="1589" spans="1:11">
      <c r="A1589" s="2">
        <v>1566</v>
      </c>
      <c r="B1589" s="70">
        <f t="shared" si="217"/>
        <v>42483.325635103931</v>
      </c>
      <c r="C1589" s="71">
        <v>755</v>
      </c>
      <c r="D1589" s="95">
        <f t="shared" si="218"/>
        <v>-3.6861520998864923E-2</v>
      </c>
      <c r="E1589" s="131">
        <f t="shared" si="219"/>
        <v>-42.341209638827735</v>
      </c>
      <c r="F1589" s="129">
        <f t="shared" si="220"/>
        <v>15293.997228637416</v>
      </c>
      <c r="G1589" s="132">
        <f t="shared" si="216"/>
        <v>-38.804687005082876</v>
      </c>
      <c r="H1589" s="131">
        <f t="shared" si="221"/>
        <v>-107.79079723634132</v>
      </c>
      <c r="I1589" s="131">
        <f t="shared" si="222"/>
        <v>0</v>
      </c>
      <c r="J1589" s="70">
        <f t="shared" si="223"/>
        <v>486487.83949769649</v>
      </c>
      <c r="K1589" s="70">
        <f t="shared" si="224"/>
        <v>926032.95650653809</v>
      </c>
    </row>
    <row r="1590" spans="1:11">
      <c r="A1590" s="2">
        <v>1567</v>
      </c>
      <c r="B1590" s="70">
        <f t="shared" si="217"/>
        <v>42510.454195535029</v>
      </c>
      <c r="C1590" s="71">
        <v>754</v>
      </c>
      <c r="D1590" s="95">
        <f t="shared" si="218"/>
        <v>-3.6861520998864923E-2</v>
      </c>
      <c r="E1590" s="131">
        <f t="shared" si="219"/>
        <v>-39.601365318846334</v>
      </c>
      <c r="F1590" s="129">
        <f t="shared" si="220"/>
        <v>15303.763510392611</v>
      </c>
      <c r="G1590" s="132">
        <f t="shared" si="216"/>
        <v>-36.064842685101475</v>
      </c>
      <c r="H1590" s="131">
        <f t="shared" si="221"/>
        <v>-100.18011856972632</v>
      </c>
      <c r="I1590" s="131">
        <f t="shared" si="222"/>
        <v>0</v>
      </c>
      <c r="J1590" s="70">
        <f t="shared" si="223"/>
        <v>485509.45223347557</v>
      </c>
      <c r="K1590" s="70">
        <f t="shared" si="224"/>
        <v>926032.95650653809</v>
      </c>
    </row>
    <row r="1591" spans="1:11">
      <c r="A1591" s="2">
        <v>1568</v>
      </c>
      <c r="B1591" s="70">
        <f t="shared" si="217"/>
        <v>42537.582755966127</v>
      </c>
      <c r="C1591" s="71">
        <v>752</v>
      </c>
      <c r="D1591" s="95">
        <f t="shared" si="218"/>
        <v>-7.3723041997729846E-2</v>
      </c>
      <c r="E1591" s="131">
        <f t="shared" si="219"/>
        <v>-56.662203658288092</v>
      </c>
      <c r="F1591" s="129">
        <f t="shared" si="220"/>
        <v>15313.529792147807</v>
      </c>
      <c r="G1591" s="132">
        <f t="shared" si="216"/>
        <v>-53.125681024543233</v>
      </c>
      <c r="H1591" s="131">
        <f t="shared" si="221"/>
        <v>-147.57133617928676</v>
      </c>
      <c r="I1591" s="131">
        <f t="shared" si="222"/>
        <v>0</v>
      </c>
      <c r="J1591" s="70">
        <f t="shared" si="223"/>
        <v>484068.22898535785</v>
      </c>
      <c r="K1591" s="70">
        <f t="shared" si="224"/>
        <v>926032.95650653809</v>
      </c>
    </row>
    <row r="1592" spans="1:11">
      <c r="A1592" s="2">
        <v>1569</v>
      </c>
      <c r="B1592" s="70">
        <f t="shared" si="217"/>
        <v>42564.711316397232</v>
      </c>
      <c r="C1592" s="71">
        <v>750</v>
      </c>
      <c r="D1592" s="95">
        <f t="shared" si="218"/>
        <v>-7.3723041997729846E-2</v>
      </c>
      <c r="E1592" s="131">
        <f t="shared" si="219"/>
        <v>-65.192622828008979</v>
      </c>
      <c r="F1592" s="129">
        <f t="shared" si="220"/>
        <v>15323.296073903004</v>
      </c>
      <c r="G1592" s="132">
        <f t="shared" si="216"/>
        <v>-61.65610019426412</v>
      </c>
      <c r="H1592" s="131">
        <f t="shared" si="221"/>
        <v>-171.26694498406698</v>
      </c>
      <c r="I1592" s="131">
        <f t="shared" si="222"/>
        <v>0</v>
      </c>
      <c r="J1592" s="70">
        <f t="shared" si="223"/>
        <v>482395.58774529176</v>
      </c>
      <c r="K1592" s="70">
        <f t="shared" si="224"/>
        <v>926032.95650653809</v>
      </c>
    </row>
    <row r="1593" spans="1:11">
      <c r="A1593" s="2">
        <v>1570</v>
      </c>
      <c r="B1593" s="70">
        <f t="shared" si="217"/>
        <v>42591.83987682833</v>
      </c>
      <c r="C1593" s="71">
        <v>749</v>
      </c>
      <c r="D1593" s="95">
        <f t="shared" si="218"/>
        <v>-3.6861520998864923E-2</v>
      </c>
      <c r="E1593" s="131">
        <f t="shared" si="219"/>
        <v>-51.027071913436956</v>
      </c>
      <c r="F1593" s="129">
        <f t="shared" si="220"/>
        <v>15333.0623556582</v>
      </c>
      <c r="G1593" s="132">
        <f t="shared" si="216"/>
        <v>-47.490549279692097</v>
      </c>
      <c r="H1593" s="131">
        <f t="shared" si="221"/>
        <v>-131.91819244358916</v>
      </c>
      <c r="I1593" s="131">
        <f t="shared" si="222"/>
        <v>0</v>
      </c>
      <c r="J1593" s="70">
        <f t="shared" si="223"/>
        <v>481107.23750925146</v>
      </c>
      <c r="K1593" s="70">
        <f t="shared" si="224"/>
        <v>926032.95650653809</v>
      </c>
    </row>
    <row r="1594" spans="1:11">
      <c r="A1594" s="2">
        <v>1571</v>
      </c>
      <c r="B1594" s="70">
        <f t="shared" si="217"/>
        <v>42618.968437259435</v>
      </c>
      <c r="C1594" s="71">
        <v>748</v>
      </c>
      <c r="D1594" s="95">
        <f t="shared" si="218"/>
        <v>-3.6861520998864923E-2</v>
      </c>
      <c r="E1594" s="131">
        <f t="shared" si="219"/>
        <v>-43.944296456150937</v>
      </c>
      <c r="F1594" s="129">
        <f t="shared" si="220"/>
        <v>15342.828637413397</v>
      </c>
      <c r="G1594" s="132">
        <f t="shared" si="216"/>
        <v>-40.407773822406078</v>
      </c>
      <c r="H1594" s="131">
        <f t="shared" si="221"/>
        <v>-112.24381617335021</v>
      </c>
      <c r="I1594" s="131">
        <f t="shared" si="222"/>
        <v>0</v>
      </c>
      <c r="J1594" s="70">
        <f t="shared" si="223"/>
        <v>480011.03277522407</v>
      </c>
      <c r="K1594" s="70">
        <f t="shared" si="224"/>
        <v>926032.95650653809</v>
      </c>
    </row>
    <row r="1595" spans="1:11">
      <c r="A1595" s="2">
        <v>1572</v>
      </c>
      <c r="B1595" s="70">
        <f t="shared" si="217"/>
        <v>42646.096997690533</v>
      </c>
      <c r="C1595" s="71">
        <v>748</v>
      </c>
      <c r="D1595" s="95">
        <f t="shared" si="218"/>
        <v>0</v>
      </c>
      <c r="E1595" s="131">
        <f t="shared" si="219"/>
        <v>-21.972148228075469</v>
      </c>
      <c r="F1595" s="129">
        <f t="shared" si="220"/>
        <v>15352.594919168592</v>
      </c>
      <c r="G1595" s="132">
        <f t="shared" si="216"/>
        <v>-18.435625594330613</v>
      </c>
      <c r="H1595" s="131">
        <f t="shared" si="221"/>
        <v>-51.210071095362814</v>
      </c>
      <c r="I1595" s="131">
        <f t="shared" si="222"/>
        <v>0</v>
      </c>
      <c r="J1595" s="70">
        <f t="shared" si="223"/>
        <v>479510.90079220315</v>
      </c>
      <c r="K1595" s="70">
        <f t="shared" si="224"/>
        <v>926032.95650653809</v>
      </c>
    </row>
    <row r="1596" spans="1:11">
      <c r="A1596" s="2">
        <v>1573</v>
      </c>
      <c r="B1596" s="70">
        <f t="shared" si="217"/>
        <v>42673.22555812163</v>
      </c>
      <c r="C1596" s="71">
        <v>747</v>
      </c>
      <c r="D1596" s="95">
        <f t="shared" si="218"/>
        <v>-3.6861520998864923E-2</v>
      </c>
      <c r="E1596" s="131">
        <f t="shared" si="219"/>
        <v>-29.416834613470197</v>
      </c>
      <c r="F1596" s="129">
        <f t="shared" si="220"/>
        <v>15362.361200923788</v>
      </c>
      <c r="G1596" s="132">
        <f t="shared" si="216"/>
        <v>-25.880311979725342</v>
      </c>
      <c r="H1596" s="131">
        <f t="shared" si="221"/>
        <v>-71.889755499237054</v>
      </c>
      <c r="I1596" s="131">
        <f t="shared" si="222"/>
        <v>0</v>
      </c>
      <c r="J1596" s="70">
        <f t="shared" si="223"/>
        <v>478808.80518468545</v>
      </c>
      <c r="K1596" s="70">
        <f t="shared" si="224"/>
        <v>926032.95650653809</v>
      </c>
    </row>
    <row r="1597" spans="1:11">
      <c r="A1597" s="2">
        <v>1574</v>
      </c>
      <c r="B1597" s="70">
        <f t="shared" si="217"/>
        <v>42700.354118552736</v>
      </c>
      <c r="C1597" s="71">
        <v>747</v>
      </c>
      <c r="D1597" s="95">
        <f t="shared" si="218"/>
        <v>0</v>
      </c>
      <c r="E1597" s="131">
        <f t="shared" si="219"/>
        <v>-14.708417306735099</v>
      </c>
      <c r="F1597" s="129">
        <f t="shared" si="220"/>
        <v>15372.127482678985</v>
      </c>
      <c r="G1597" s="132">
        <f t="shared" si="216"/>
        <v>-11.171894672990243</v>
      </c>
      <c r="H1597" s="131">
        <f t="shared" si="221"/>
        <v>-31.033040758306228</v>
      </c>
      <c r="I1597" s="131">
        <f t="shared" si="222"/>
        <v>0</v>
      </c>
      <c r="J1597" s="70">
        <f t="shared" si="223"/>
        <v>478505.72776491934</v>
      </c>
      <c r="K1597" s="70">
        <f t="shared" si="224"/>
        <v>926032.95650653809</v>
      </c>
    </row>
    <row r="1598" spans="1:11">
      <c r="A1598" s="2">
        <v>1575</v>
      </c>
      <c r="B1598" s="70">
        <f t="shared" si="217"/>
        <v>42727.482678983833</v>
      </c>
      <c r="C1598" s="71">
        <v>745</v>
      </c>
      <c r="D1598" s="95">
        <f t="shared" si="218"/>
        <v>-7.3723041997729846E-2</v>
      </c>
      <c r="E1598" s="131">
        <f t="shared" si="219"/>
        <v>-44.215729652232476</v>
      </c>
      <c r="F1598" s="129">
        <f t="shared" si="220"/>
        <v>15381.89376443418</v>
      </c>
      <c r="G1598" s="132">
        <f t="shared" si="216"/>
        <v>-40.679207018487617</v>
      </c>
      <c r="H1598" s="131">
        <f t="shared" si="221"/>
        <v>-112.99779727357671</v>
      </c>
      <c r="I1598" s="131">
        <f t="shared" si="222"/>
        <v>0</v>
      </c>
      <c r="J1598" s="70">
        <f t="shared" si="223"/>
        <v>477402.15943902906</v>
      </c>
      <c r="K1598" s="70">
        <f t="shared" si="224"/>
        <v>926032.95650653809</v>
      </c>
    </row>
    <row r="1599" spans="1:11">
      <c r="A1599" s="2">
        <v>1576</v>
      </c>
      <c r="B1599" s="70">
        <f t="shared" si="217"/>
        <v>42754.611239414939</v>
      </c>
      <c r="C1599" s="71">
        <v>745</v>
      </c>
      <c r="D1599" s="95">
        <f t="shared" si="218"/>
        <v>0</v>
      </c>
      <c r="E1599" s="131">
        <f t="shared" si="219"/>
        <v>-22.107864826116238</v>
      </c>
      <c r="F1599" s="129">
        <f t="shared" si="220"/>
        <v>15391.660046189378</v>
      </c>
      <c r="G1599" s="132">
        <f t="shared" si="216"/>
        <v>-18.571342192371382</v>
      </c>
      <c r="H1599" s="131">
        <f t="shared" si="221"/>
        <v>-51.587061645476062</v>
      </c>
      <c r="I1599" s="131">
        <f t="shared" si="222"/>
        <v>0</v>
      </c>
      <c r="J1599" s="70">
        <f t="shared" si="223"/>
        <v>476898.34566007665</v>
      </c>
      <c r="K1599" s="70">
        <f t="shared" si="224"/>
        <v>926032.95650653809</v>
      </c>
    </row>
    <row r="1600" spans="1:11">
      <c r="A1600" s="2">
        <v>1577</v>
      </c>
      <c r="B1600" s="70">
        <f t="shared" si="217"/>
        <v>42781.739799846036</v>
      </c>
      <c r="C1600" s="71">
        <v>745</v>
      </c>
      <c r="D1600" s="95">
        <f t="shared" si="218"/>
        <v>0</v>
      </c>
      <c r="E1600" s="131">
        <f t="shared" si="219"/>
        <v>-11.053932413058119</v>
      </c>
      <c r="F1600" s="129">
        <f t="shared" si="220"/>
        <v>15401.426327944573</v>
      </c>
      <c r="G1600" s="132">
        <f t="shared" si="216"/>
        <v>-7.5174097793132635</v>
      </c>
      <c r="H1600" s="131">
        <f t="shared" si="221"/>
        <v>-20.881693831425732</v>
      </c>
      <c r="I1600" s="131">
        <f t="shared" si="222"/>
        <v>0</v>
      </c>
      <c r="J1600" s="70">
        <f t="shared" si="223"/>
        <v>476694.40915459319</v>
      </c>
      <c r="K1600" s="70">
        <f t="shared" si="224"/>
        <v>926032.95650653809</v>
      </c>
    </row>
    <row r="1601" spans="1:11">
      <c r="A1601" s="2">
        <v>1578</v>
      </c>
      <c r="B1601" s="70">
        <f t="shared" si="217"/>
        <v>42808.868360277134</v>
      </c>
      <c r="C1601" s="71">
        <v>745</v>
      </c>
      <c r="D1601" s="95">
        <f t="shared" si="218"/>
        <v>0</v>
      </c>
      <c r="E1601" s="131">
        <f t="shared" si="219"/>
        <v>-5.5269662065290595</v>
      </c>
      <c r="F1601" s="129">
        <f t="shared" si="220"/>
        <v>15411.192609699769</v>
      </c>
      <c r="G1601" s="132">
        <f t="shared" si="216"/>
        <v>-1.9904435727842036</v>
      </c>
      <c r="H1601" s="131">
        <f t="shared" si="221"/>
        <v>-5.5290099244005653</v>
      </c>
      <c r="I1601" s="131">
        <f t="shared" si="222"/>
        <v>0</v>
      </c>
      <c r="J1601" s="70">
        <f t="shared" si="223"/>
        <v>476640.41128584422</v>
      </c>
      <c r="K1601" s="70">
        <f t="shared" si="224"/>
        <v>926032.95650653809</v>
      </c>
    </row>
    <row r="1602" spans="1:11">
      <c r="A1602" s="2">
        <v>1579</v>
      </c>
      <c r="B1602" s="70">
        <f t="shared" si="217"/>
        <v>42835.996920708239</v>
      </c>
      <c r="C1602" s="71">
        <v>745</v>
      </c>
      <c r="D1602" s="95">
        <f t="shared" si="218"/>
        <v>0</v>
      </c>
      <c r="E1602" s="131">
        <f t="shared" si="219"/>
        <v>-2.7634831032645297</v>
      </c>
      <c r="F1602" s="129">
        <f t="shared" si="220"/>
        <v>15420.958891454968</v>
      </c>
      <c r="G1602" s="132">
        <f t="shared" si="216"/>
        <v>0.77303953048032614</v>
      </c>
      <c r="H1602" s="131">
        <f t="shared" si="221"/>
        <v>2.1473320291120168</v>
      </c>
      <c r="I1602" s="131">
        <f t="shared" si="222"/>
        <v>2.1473320291120168</v>
      </c>
      <c r="J1602" s="70">
        <f t="shared" si="223"/>
        <v>476661.38273546251</v>
      </c>
      <c r="K1602" s="70">
        <f t="shared" si="224"/>
        <v>926053.92795615632</v>
      </c>
    </row>
    <row r="1603" spans="1:11">
      <c r="A1603" s="2">
        <v>1580</v>
      </c>
      <c r="B1603" s="70">
        <f t="shared" si="217"/>
        <v>42863.125481139337</v>
      </c>
      <c r="C1603" s="71">
        <v>745</v>
      </c>
      <c r="D1603" s="95">
        <f t="shared" si="218"/>
        <v>0</v>
      </c>
      <c r="E1603" s="131">
        <f t="shared" si="219"/>
        <v>-1.3817415516322649</v>
      </c>
      <c r="F1603" s="129">
        <f t="shared" si="220"/>
        <v>15430.725173210161</v>
      </c>
      <c r="G1603" s="132">
        <f t="shared" si="216"/>
        <v>2.1547810821125912</v>
      </c>
      <c r="H1603" s="131">
        <f t="shared" si="221"/>
        <v>5.985503005868309</v>
      </c>
      <c r="I1603" s="131">
        <f t="shared" si="222"/>
        <v>5.985503005868309</v>
      </c>
      <c r="J1603" s="70">
        <f t="shared" si="223"/>
        <v>476719.83884426439</v>
      </c>
      <c r="K1603" s="70">
        <f t="shared" si="224"/>
        <v>926112.3840649582</v>
      </c>
    </row>
    <row r="1604" spans="1:11">
      <c r="A1604" s="2">
        <v>1581</v>
      </c>
      <c r="B1604" s="70">
        <f t="shared" si="217"/>
        <v>42890.254041570442</v>
      </c>
      <c r="C1604" s="71">
        <v>744</v>
      </c>
      <c r="D1604" s="95">
        <f t="shared" si="218"/>
        <v>-3.6861520998864923E-2</v>
      </c>
      <c r="E1604" s="131">
        <f t="shared" si="219"/>
        <v>-19.121631275248596</v>
      </c>
      <c r="F1604" s="129">
        <f t="shared" si="220"/>
        <v>15440.49145496536</v>
      </c>
      <c r="G1604" s="132">
        <f t="shared" si="216"/>
        <v>-15.585108641503741</v>
      </c>
      <c r="H1604" s="131">
        <f t="shared" si="221"/>
        <v>-43.291968448621503</v>
      </c>
      <c r="I1604" s="131">
        <f t="shared" si="222"/>
        <v>0</v>
      </c>
      <c r="J1604" s="70">
        <f t="shared" si="223"/>
        <v>476297.0372826581</v>
      </c>
      <c r="K1604" s="70">
        <f t="shared" si="224"/>
        <v>926112.3840649582</v>
      </c>
    </row>
    <row r="1605" spans="1:11">
      <c r="A1605" s="2">
        <v>1582</v>
      </c>
      <c r="B1605" s="70">
        <f t="shared" si="217"/>
        <v>42917.38260200154</v>
      </c>
      <c r="C1605" s="71">
        <v>744</v>
      </c>
      <c r="D1605" s="95">
        <f t="shared" si="218"/>
        <v>0</v>
      </c>
      <c r="E1605" s="131">
        <f t="shared" si="219"/>
        <v>-9.5608156376242981</v>
      </c>
      <c r="F1605" s="129">
        <f t="shared" si="220"/>
        <v>15450.257736720556</v>
      </c>
      <c r="G1605" s="132">
        <f t="shared" si="216"/>
        <v>-6.0242930038794427</v>
      </c>
      <c r="H1605" s="131">
        <f t="shared" si="221"/>
        <v>-16.734147232998453</v>
      </c>
      <c r="I1605" s="131">
        <f t="shared" si="222"/>
        <v>0</v>
      </c>
      <c r="J1605" s="70">
        <f t="shared" si="223"/>
        <v>476133.60688584769</v>
      </c>
      <c r="K1605" s="70">
        <f t="shared" si="224"/>
        <v>926112.3840649582</v>
      </c>
    </row>
    <row r="1606" spans="1:11">
      <c r="A1606" s="2">
        <v>1583</v>
      </c>
      <c r="B1606" s="70">
        <f t="shared" si="217"/>
        <v>42944.511162432646</v>
      </c>
      <c r="C1606" s="71">
        <v>743</v>
      </c>
      <c r="D1606" s="95">
        <f t="shared" si="218"/>
        <v>-3.6861520998864923E-2</v>
      </c>
      <c r="E1606" s="131">
        <f t="shared" si="219"/>
        <v>-23.21116831824461</v>
      </c>
      <c r="F1606" s="129">
        <f t="shared" si="220"/>
        <v>15460.024018475753</v>
      </c>
      <c r="G1606" s="132">
        <f t="shared" si="216"/>
        <v>-19.674645684499755</v>
      </c>
      <c r="H1606" s="131">
        <f t="shared" si="221"/>
        <v>-54.65179356805487</v>
      </c>
      <c r="I1606" s="131">
        <f t="shared" si="222"/>
        <v>0</v>
      </c>
      <c r="J1606" s="70">
        <f t="shared" si="223"/>
        <v>475599.86207143526</v>
      </c>
      <c r="K1606" s="70">
        <f t="shared" si="224"/>
        <v>926112.3840649582</v>
      </c>
    </row>
    <row r="1607" spans="1:11">
      <c r="A1607" s="2">
        <v>1584</v>
      </c>
      <c r="B1607" s="70">
        <f t="shared" si="217"/>
        <v>42971.639722863743</v>
      </c>
      <c r="C1607" s="71">
        <v>743</v>
      </c>
      <c r="D1607" s="95">
        <f t="shared" si="218"/>
        <v>0</v>
      </c>
      <c r="E1607" s="131">
        <f t="shared" si="219"/>
        <v>-11.605584159122305</v>
      </c>
      <c r="F1607" s="129">
        <f t="shared" si="220"/>
        <v>15469.790300230949</v>
      </c>
      <c r="G1607" s="132">
        <f t="shared" si="216"/>
        <v>-8.0690615253774496</v>
      </c>
      <c r="H1607" s="131">
        <f t="shared" si="221"/>
        <v>-22.414059792715136</v>
      </c>
      <c r="I1607" s="131">
        <f t="shared" si="222"/>
        <v>0</v>
      </c>
      <c r="J1607" s="70">
        <f t="shared" si="223"/>
        <v>475380.96004822181</v>
      </c>
      <c r="K1607" s="70">
        <f t="shared" si="224"/>
        <v>926112.3840649582</v>
      </c>
    </row>
    <row r="1608" spans="1:11">
      <c r="A1608" s="2">
        <v>1585</v>
      </c>
      <c r="B1608" s="70">
        <f t="shared" si="217"/>
        <v>42998.768283294841</v>
      </c>
      <c r="C1608" s="71">
        <v>742</v>
      </c>
      <c r="D1608" s="95">
        <f t="shared" si="218"/>
        <v>-3.6861520998864923E-2</v>
      </c>
      <c r="E1608" s="131">
        <f t="shared" si="219"/>
        <v>-24.233552578993617</v>
      </c>
      <c r="F1608" s="129">
        <f t="shared" si="220"/>
        <v>15479.556581986144</v>
      </c>
      <c r="G1608" s="132">
        <f t="shared" si="216"/>
        <v>-20.697029945248762</v>
      </c>
      <c r="H1608" s="131">
        <f t="shared" si="221"/>
        <v>-57.491749847913226</v>
      </c>
      <c r="I1608" s="131">
        <f t="shared" si="222"/>
        <v>0</v>
      </c>
      <c r="J1608" s="70">
        <f t="shared" si="223"/>
        <v>474819.47942060785</v>
      </c>
      <c r="K1608" s="70">
        <f t="shared" si="224"/>
        <v>926112.3840649582</v>
      </c>
    </row>
    <row r="1609" spans="1:11">
      <c r="A1609" s="2">
        <v>1586</v>
      </c>
      <c r="B1609" s="70">
        <f t="shared" si="217"/>
        <v>43025.896843725946</v>
      </c>
      <c r="C1609" s="71">
        <v>743</v>
      </c>
      <c r="D1609" s="95">
        <f t="shared" si="218"/>
        <v>3.6861520998864923E-2</v>
      </c>
      <c r="E1609" s="131">
        <f t="shared" si="219"/>
        <v>6.3139842099356542</v>
      </c>
      <c r="F1609" s="129">
        <f t="shared" si="220"/>
        <v>15489.322863741341</v>
      </c>
      <c r="G1609" s="132">
        <f t="shared" si="216"/>
        <v>9.8505068436805097</v>
      </c>
      <c r="H1609" s="131">
        <f t="shared" si="221"/>
        <v>27.362519010223636</v>
      </c>
      <c r="I1609" s="131">
        <f t="shared" si="222"/>
        <v>27.362519010223636</v>
      </c>
      <c r="J1609" s="70">
        <f t="shared" si="223"/>
        <v>475086.70949079358</v>
      </c>
      <c r="K1609" s="70">
        <f t="shared" si="224"/>
        <v>926379.61413514393</v>
      </c>
    </row>
    <row r="1610" spans="1:11">
      <c r="A1610" s="2">
        <v>1587</v>
      </c>
      <c r="B1610" s="70">
        <f t="shared" si="217"/>
        <v>43053.025404157044</v>
      </c>
      <c r="C1610" s="71">
        <v>743</v>
      </c>
      <c r="D1610" s="95">
        <f t="shared" si="218"/>
        <v>0</v>
      </c>
      <c r="E1610" s="131">
        <f t="shared" si="219"/>
        <v>3.1569921049678271</v>
      </c>
      <c r="F1610" s="129">
        <f t="shared" si="220"/>
        <v>15499.089145496537</v>
      </c>
      <c r="G1610" s="132">
        <f t="shared" si="216"/>
        <v>6.6935147387126825</v>
      </c>
      <c r="H1610" s="131">
        <f t="shared" si="221"/>
        <v>18.593096496424117</v>
      </c>
      <c r="I1610" s="131">
        <f t="shared" si="222"/>
        <v>18.593096496424117</v>
      </c>
      <c r="J1610" s="70">
        <f t="shared" si="223"/>
        <v>475268.29490987922</v>
      </c>
      <c r="K1610" s="70">
        <f t="shared" si="224"/>
        <v>926561.1995542295</v>
      </c>
    </row>
    <row r="1611" spans="1:11">
      <c r="A1611" s="2">
        <v>1588</v>
      </c>
      <c r="B1611" s="70">
        <f t="shared" si="217"/>
        <v>43080.153964588149</v>
      </c>
      <c r="C1611" s="71">
        <v>743</v>
      </c>
      <c r="D1611" s="95">
        <f t="shared" si="218"/>
        <v>0</v>
      </c>
      <c r="E1611" s="131">
        <f t="shared" si="219"/>
        <v>1.5784960524839136</v>
      </c>
      <c r="F1611" s="129">
        <f t="shared" si="220"/>
        <v>15508.855427251734</v>
      </c>
      <c r="G1611" s="132">
        <f t="shared" si="216"/>
        <v>5.115018686228769</v>
      </c>
      <c r="H1611" s="131">
        <f t="shared" si="221"/>
        <v>14.208385239524358</v>
      </c>
      <c r="I1611" s="131">
        <f t="shared" si="222"/>
        <v>14.208385239524358</v>
      </c>
      <c r="J1611" s="70">
        <f t="shared" si="223"/>
        <v>475407.05800341477</v>
      </c>
      <c r="K1611" s="70">
        <f t="shared" si="224"/>
        <v>926699.96264776506</v>
      </c>
    </row>
    <row r="1612" spans="1:11">
      <c r="A1612" s="2">
        <v>1589</v>
      </c>
      <c r="B1612" s="70">
        <f t="shared" si="217"/>
        <v>43107.282525019247</v>
      </c>
      <c r="C1612" s="71">
        <v>742</v>
      </c>
      <c r="D1612" s="95">
        <f t="shared" si="218"/>
        <v>-3.6861520998864923E-2</v>
      </c>
      <c r="E1612" s="131">
        <f t="shared" si="219"/>
        <v>-17.641512473190506</v>
      </c>
      <c r="F1612" s="129">
        <f t="shared" si="220"/>
        <v>15518.621709006929</v>
      </c>
      <c r="G1612" s="132">
        <f t="shared" si="216"/>
        <v>-14.104989839445651</v>
      </c>
      <c r="H1612" s="131">
        <f t="shared" si="221"/>
        <v>-39.180527331793471</v>
      </c>
      <c r="I1612" s="131">
        <f t="shared" si="222"/>
        <v>0</v>
      </c>
      <c r="J1612" s="70">
        <f t="shared" si="223"/>
        <v>475024.40993417532</v>
      </c>
      <c r="K1612" s="70">
        <f t="shared" si="224"/>
        <v>926699.96264776506</v>
      </c>
    </row>
    <row r="1613" spans="1:11">
      <c r="A1613" s="2">
        <v>1590</v>
      </c>
      <c r="B1613" s="70">
        <f t="shared" si="217"/>
        <v>43134.411085450345</v>
      </c>
      <c r="C1613" s="71">
        <v>743</v>
      </c>
      <c r="D1613" s="95">
        <f t="shared" si="218"/>
        <v>3.6861520998864923E-2</v>
      </c>
      <c r="E1613" s="131">
        <f t="shared" si="219"/>
        <v>9.6100042628372098</v>
      </c>
      <c r="F1613" s="129">
        <f t="shared" si="220"/>
        <v>15528.387990762125</v>
      </c>
      <c r="G1613" s="132">
        <f t="shared" si="216"/>
        <v>13.146526896582065</v>
      </c>
      <c r="H1613" s="131">
        <f t="shared" si="221"/>
        <v>36.518130268283514</v>
      </c>
      <c r="I1613" s="131">
        <f t="shared" si="222"/>
        <v>36.518130268283514</v>
      </c>
      <c r="J1613" s="70">
        <f t="shared" si="223"/>
        <v>475381.05628354836</v>
      </c>
      <c r="K1613" s="70">
        <f t="shared" si="224"/>
        <v>927056.6089971381</v>
      </c>
    </row>
    <row r="1614" spans="1:11">
      <c r="A1614" s="2">
        <v>1591</v>
      </c>
      <c r="B1614" s="70">
        <f t="shared" si="217"/>
        <v>43161.53964588145</v>
      </c>
      <c r="C1614" s="71">
        <v>742</v>
      </c>
      <c r="D1614" s="95">
        <f t="shared" si="218"/>
        <v>-3.6861520998864923E-2</v>
      </c>
      <c r="E1614" s="131">
        <f t="shared" si="219"/>
        <v>-13.625758368013859</v>
      </c>
      <c r="F1614" s="129">
        <f t="shared" si="220"/>
        <v>15538.154272517322</v>
      </c>
      <c r="G1614" s="132">
        <f t="shared" si="216"/>
        <v>-10.089235734269003</v>
      </c>
      <c r="H1614" s="131">
        <f t="shared" si="221"/>
        <v>-28.025654817413898</v>
      </c>
      <c r="I1614" s="131">
        <f t="shared" si="222"/>
        <v>0</v>
      </c>
      <c r="J1614" s="70">
        <f t="shared" si="223"/>
        <v>475107.34984222765</v>
      </c>
      <c r="K1614" s="70">
        <f t="shared" si="224"/>
        <v>927056.6089971381</v>
      </c>
    </row>
    <row r="1615" spans="1:11">
      <c r="A1615" s="2">
        <v>1592</v>
      </c>
      <c r="B1615" s="70">
        <f t="shared" si="217"/>
        <v>43188.668206312548</v>
      </c>
      <c r="C1615" s="71">
        <v>741</v>
      </c>
      <c r="D1615" s="95">
        <f t="shared" si="218"/>
        <v>-3.6861520998864923E-2</v>
      </c>
      <c r="E1615" s="131">
        <f t="shared" si="219"/>
        <v>-25.24363968343939</v>
      </c>
      <c r="F1615" s="129">
        <f t="shared" si="220"/>
        <v>15547.920554272518</v>
      </c>
      <c r="G1615" s="132">
        <f t="shared" si="216"/>
        <v>-21.707117049694535</v>
      </c>
      <c r="H1615" s="131">
        <f t="shared" si="221"/>
        <v>-60.297547360262598</v>
      </c>
      <c r="I1615" s="131">
        <f t="shared" si="222"/>
        <v>0</v>
      </c>
      <c r="J1615" s="70">
        <f t="shared" si="223"/>
        <v>474518.46700556</v>
      </c>
      <c r="K1615" s="70">
        <f t="shared" si="224"/>
        <v>927056.6089971381</v>
      </c>
    </row>
    <row r="1616" spans="1:11">
      <c r="A1616" s="2">
        <v>1593</v>
      </c>
      <c r="B1616" s="70">
        <f t="shared" si="217"/>
        <v>43215.796766743653</v>
      </c>
      <c r="C1616" s="71">
        <v>740</v>
      </c>
      <c r="D1616" s="95">
        <f t="shared" si="218"/>
        <v>-3.6861520998864923E-2</v>
      </c>
      <c r="E1616" s="131">
        <f t="shared" si="219"/>
        <v>-31.052580341152158</v>
      </c>
      <c r="F1616" s="129">
        <f t="shared" si="220"/>
        <v>15557.686836027715</v>
      </c>
      <c r="G1616" s="132">
        <f t="shared" si="216"/>
        <v>-27.516057707407303</v>
      </c>
      <c r="H1616" s="131">
        <f t="shared" si="221"/>
        <v>-76.433493631686943</v>
      </c>
      <c r="I1616" s="131">
        <f t="shared" si="222"/>
        <v>0</v>
      </c>
      <c r="J1616" s="70">
        <f t="shared" si="223"/>
        <v>473771.99597121892</v>
      </c>
      <c r="K1616" s="70">
        <f t="shared" si="224"/>
        <v>927056.6089971381</v>
      </c>
    </row>
    <row r="1617" spans="1:11">
      <c r="A1617" s="2">
        <v>1594</v>
      </c>
      <c r="B1617" s="70">
        <f t="shared" si="217"/>
        <v>43242.925327174751</v>
      </c>
      <c r="C1617" s="71">
        <v>740</v>
      </c>
      <c r="D1617" s="95">
        <f t="shared" si="218"/>
        <v>0</v>
      </c>
      <c r="E1617" s="131">
        <f t="shared" si="219"/>
        <v>-15.526290170576079</v>
      </c>
      <c r="F1617" s="129">
        <f t="shared" si="220"/>
        <v>15567.45311778291</v>
      </c>
      <c r="G1617" s="132">
        <f t="shared" si="216"/>
        <v>-11.989767536831224</v>
      </c>
      <c r="H1617" s="131">
        <f t="shared" si="221"/>
        <v>-33.304909824531173</v>
      </c>
      <c r="I1617" s="131">
        <f t="shared" si="222"/>
        <v>0</v>
      </c>
      <c r="J1617" s="70">
        <f t="shared" si="223"/>
        <v>473446.73083804111</v>
      </c>
      <c r="K1617" s="70">
        <f t="shared" si="224"/>
        <v>927056.6089971381</v>
      </c>
    </row>
    <row r="1618" spans="1:11">
      <c r="A1618" s="2">
        <v>1595</v>
      </c>
      <c r="B1618" s="70">
        <f t="shared" si="217"/>
        <v>43270.053887605849</v>
      </c>
      <c r="C1618" s="71">
        <v>741</v>
      </c>
      <c r="D1618" s="95">
        <f t="shared" si="218"/>
        <v>3.6861520998864923E-2</v>
      </c>
      <c r="E1618" s="131">
        <f t="shared" si="219"/>
        <v>10.667615414144423</v>
      </c>
      <c r="F1618" s="129">
        <f t="shared" si="220"/>
        <v>15577.219399538106</v>
      </c>
      <c r="G1618" s="132">
        <f t="shared" si="216"/>
        <v>14.204138047889279</v>
      </c>
      <c r="H1618" s="131">
        <f t="shared" si="221"/>
        <v>39.455939021914659</v>
      </c>
      <c r="I1618" s="131">
        <f t="shared" si="222"/>
        <v>39.455939021914659</v>
      </c>
      <c r="J1618" s="70">
        <f t="shared" si="223"/>
        <v>473832.06865544495</v>
      </c>
      <c r="K1618" s="70">
        <f t="shared" si="224"/>
        <v>927441.94681454194</v>
      </c>
    </row>
    <row r="1619" spans="1:11">
      <c r="A1619" s="2">
        <v>1596</v>
      </c>
      <c r="B1619" s="70">
        <f t="shared" si="217"/>
        <v>43297.182448036954</v>
      </c>
      <c r="C1619" s="71">
        <v>742</v>
      </c>
      <c r="D1619" s="95">
        <f t="shared" si="218"/>
        <v>3.6861520998864923E-2</v>
      </c>
      <c r="E1619" s="131">
        <f t="shared" si="219"/>
        <v>23.764568206504673</v>
      </c>
      <c r="F1619" s="129">
        <f t="shared" si="220"/>
        <v>15586.985681293305</v>
      </c>
      <c r="G1619" s="132">
        <f t="shared" si="216"/>
        <v>27.301090840249529</v>
      </c>
      <c r="H1619" s="131">
        <f t="shared" si="221"/>
        <v>75.836363445137579</v>
      </c>
      <c r="I1619" s="131">
        <f t="shared" si="222"/>
        <v>75.836363445137579</v>
      </c>
      <c r="J1619" s="70">
        <f t="shared" si="223"/>
        <v>474572.70794813964</v>
      </c>
      <c r="K1619" s="70">
        <f t="shared" si="224"/>
        <v>928182.58610723657</v>
      </c>
    </row>
    <row r="1620" spans="1:11">
      <c r="A1620" s="2">
        <v>1597</v>
      </c>
      <c r="B1620" s="70">
        <f t="shared" si="217"/>
        <v>43324.311008468052</v>
      </c>
      <c r="C1620" s="71">
        <v>741</v>
      </c>
      <c r="D1620" s="95">
        <f t="shared" si="218"/>
        <v>-3.6861520998864923E-2</v>
      </c>
      <c r="E1620" s="131">
        <f t="shared" si="219"/>
        <v>-6.548476396180126</v>
      </c>
      <c r="F1620" s="129">
        <f t="shared" si="220"/>
        <v>15596.751963048499</v>
      </c>
      <c r="G1620" s="132">
        <f t="shared" si="216"/>
        <v>-3.0119537624352701</v>
      </c>
      <c r="H1620" s="131">
        <f t="shared" si="221"/>
        <v>-8.3665382289868617</v>
      </c>
      <c r="I1620" s="131">
        <f t="shared" si="222"/>
        <v>0</v>
      </c>
      <c r="J1620" s="70">
        <f t="shared" si="223"/>
        <v>474490.99797847972</v>
      </c>
      <c r="K1620" s="70">
        <f t="shared" si="224"/>
        <v>928182.58610723657</v>
      </c>
    </row>
    <row r="1621" spans="1:11">
      <c r="A1621" s="2">
        <v>1598</v>
      </c>
      <c r="B1621" s="70">
        <f t="shared" si="217"/>
        <v>43351.439568899157</v>
      </c>
      <c r="C1621" s="71">
        <v>742</v>
      </c>
      <c r="D1621" s="95">
        <f t="shared" si="218"/>
        <v>3.6861520998864923E-2</v>
      </c>
      <c r="E1621" s="131">
        <f t="shared" si="219"/>
        <v>15.156522301342399</v>
      </c>
      <c r="F1621" s="129">
        <f t="shared" si="220"/>
        <v>15606.518244803698</v>
      </c>
      <c r="G1621" s="132">
        <f t="shared" si="216"/>
        <v>18.693044935087254</v>
      </c>
      <c r="H1621" s="131">
        <f t="shared" si="221"/>
        <v>51.925124819686815</v>
      </c>
      <c r="I1621" s="131">
        <f t="shared" si="222"/>
        <v>51.925124819686815</v>
      </c>
      <c r="J1621" s="70">
        <f t="shared" si="223"/>
        <v>474998.11337764253</v>
      </c>
      <c r="K1621" s="70">
        <f t="shared" si="224"/>
        <v>928689.70150639932</v>
      </c>
    </row>
    <row r="1622" spans="1:11">
      <c r="A1622" s="2">
        <v>1599</v>
      </c>
      <c r="B1622" s="70">
        <f t="shared" si="217"/>
        <v>43378.568129330255</v>
      </c>
      <c r="C1622" s="71">
        <v>742</v>
      </c>
      <c r="D1622" s="95">
        <f t="shared" si="218"/>
        <v>0</v>
      </c>
      <c r="E1622" s="131">
        <f t="shared" si="219"/>
        <v>7.5782611506711994</v>
      </c>
      <c r="F1622" s="129">
        <f t="shared" si="220"/>
        <v>15616.284526558893</v>
      </c>
      <c r="G1622" s="132">
        <f t="shared" si="216"/>
        <v>11.114783784416055</v>
      </c>
      <c r="H1622" s="131">
        <f t="shared" si="221"/>
        <v>30.874399401155706</v>
      </c>
      <c r="I1622" s="131">
        <f t="shared" si="222"/>
        <v>30.874399401155706</v>
      </c>
      <c r="J1622" s="70">
        <f t="shared" si="223"/>
        <v>475299.64146121667</v>
      </c>
      <c r="K1622" s="70">
        <f t="shared" si="224"/>
        <v>928991.22958997346</v>
      </c>
    </row>
    <row r="1623" spans="1:11">
      <c r="A1623" s="2">
        <v>1600</v>
      </c>
      <c r="B1623" s="70">
        <f t="shared" si="217"/>
        <v>43405.696689761353</v>
      </c>
      <c r="C1623" s="71">
        <v>742</v>
      </c>
      <c r="D1623" s="95">
        <f t="shared" si="218"/>
        <v>0</v>
      </c>
      <c r="E1623" s="131">
        <f t="shared" si="219"/>
        <v>3.7891305753355997</v>
      </c>
      <c r="F1623" s="129">
        <f t="shared" si="220"/>
        <v>15626.050808314088</v>
      </c>
      <c r="G1623" s="132">
        <f t="shared" ref="G1623:G1686" si="225">E1623+$I$14</f>
        <v>7.3256532090804551</v>
      </c>
      <c r="H1623" s="131">
        <f t="shared" si="221"/>
        <v>20.349036691890152</v>
      </c>
      <c r="I1623" s="131">
        <f t="shared" si="222"/>
        <v>20.349036691890152</v>
      </c>
      <c r="J1623" s="70">
        <f t="shared" si="223"/>
        <v>475498.37588699651</v>
      </c>
      <c r="K1623" s="70">
        <f t="shared" si="224"/>
        <v>929189.96401575324</v>
      </c>
    </row>
    <row r="1624" spans="1:11">
      <c r="A1624" s="2">
        <v>1601</v>
      </c>
      <c r="B1624" s="70">
        <f t="shared" ref="B1624:B1687" si="226">A1624*$D$3</f>
        <v>43432.825250192458</v>
      </c>
      <c r="C1624" s="71">
        <v>741</v>
      </c>
      <c r="D1624" s="95">
        <f t="shared" ref="D1624:D1687" si="227">(C1624-C1623)/$D$3</f>
        <v>-3.6861520998864923E-2</v>
      </c>
      <c r="E1624" s="131">
        <f t="shared" ref="E1624:E1687" si="228">($M$3*$M$2*D1624+E1623)/2</f>
        <v>-16.536195211764664</v>
      </c>
      <c r="F1624" s="129">
        <f t="shared" ref="F1624:F1687" si="229">B1624/$D$13</f>
        <v>15635.817090069286</v>
      </c>
      <c r="G1624" s="132">
        <f t="shared" si="225"/>
        <v>-12.999672578019808</v>
      </c>
      <c r="H1624" s="131">
        <f t="shared" ref="H1624:H1687" si="230">G1624*$D$13</f>
        <v>-36.110201605610577</v>
      </c>
      <c r="I1624" s="131">
        <f t="shared" ref="I1624:I1687" si="231">IF(H1624&gt;0,H1624,0)</f>
        <v>0</v>
      </c>
      <c r="J1624" s="70">
        <f t="shared" ref="J1624:J1687" si="232">H1624*$D$14+J1623</f>
        <v>475145.71348387917</v>
      </c>
      <c r="K1624" s="70">
        <f t="shared" ref="K1624:K1687" si="233">I1624*$D$14+K1623</f>
        <v>929189.96401575324</v>
      </c>
    </row>
    <row r="1625" spans="1:11">
      <c r="A1625" s="2">
        <v>1602</v>
      </c>
      <c r="B1625" s="70">
        <f t="shared" si="226"/>
        <v>43459.953810623556</v>
      </c>
      <c r="C1625" s="71">
        <v>741</v>
      </c>
      <c r="D1625" s="95">
        <f t="shared" si="227"/>
        <v>0</v>
      </c>
      <c r="E1625" s="131">
        <f t="shared" si="228"/>
        <v>-8.2680976058823319</v>
      </c>
      <c r="F1625" s="129">
        <f t="shared" si="229"/>
        <v>15645.583371824481</v>
      </c>
      <c r="G1625" s="132">
        <f t="shared" si="225"/>
        <v>-4.7315749721374765</v>
      </c>
      <c r="H1625" s="131">
        <f t="shared" si="230"/>
        <v>-13.143263811492989</v>
      </c>
      <c r="I1625" s="131">
        <f t="shared" si="231"/>
        <v>0</v>
      </c>
      <c r="J1625" s="70">
        <f t="shared" si="232"/>
        <v>475017.35266631324</v>
      </c>
      <c r="K1625" s="70">
        <f t="shared" si="233"/>
        <v>929189.96401575324</v>
      </c>
    </row>
    <row r="1626" spans="1:11">
      <c r="A1626" s="2">
        <v>1603</v>
      </c>
      <c r="B1626" s="70">
        <f t="shared" si="226"/>
        <v>43487.082371054661</v>
      </c>
      <c r="C1626" s="71">
        <v>741</v>
      </c>
      <c r="D1626" s="95">
        <f t="shared" si="227"/>
        <v>0</v>
      </c>
      <c r="E1626" s="131">
        <f t="shared" si="228"/>
        <v>-4.1340488029411659</v>
      </c>
      <c r="F1626" s="129">
        <f t="shared" si="229"/>
        <v>15655.349653579678</v>
      </c>
      <c r="G1626" s="132">
        <f t="shared" si="225"/>
        <v>-0.59752616919631008</v>
      </c>
      <c r="H1626" s="131">
        <f t="shared" si="230"/>
        <v>-1.6597949144341946</v>
      </c>
      <c r="I1626" s="131">
        <f t="shared" si="231"/>
        <v>0</v>
      </c>
      <c r="J1626" s="70">
        <f t="shared" si="232"/>
        <v>475001.14264152304</v>
      </c>
      <c r="K1626" s="70">
        <f t="shared" si="233"/>
        <v>929189.96401575324</v>
      </c>
    </row>
    <row r="1627" spans="1:11">
      <c r="A1627" s="2">
        <v>1604</v>
      </c>
      <c r="B1627" s="70">
        <f t="shared" si="226"/>
        <v>43514.210931485759</v>
      </c>
      <c r="C1627" s="71">
        <v>741</v>
      </c>
      <c r="D1627" s="95">
        <f t="shared" si="227"/>
        <v>0</v>
      </c>
      <c r="E1627" s="131">
        <f t="shared" si="228"/>
        <v>-2.067024401470583</v>
      </c>
      <c r="F1627" s="129">
        <f t="shared" si="229"/>
        <v>15665.115935334874</v>
      </c>
      <c r="G1627" s="132">
        <f t="shared" si="225"/>
        <v>1.4694982322742729</v>
      </c>
      <c r="H1627" s="131">
        <f t="shared" si="230"/>
        <v>4.081939534095202</v>
      </c>
      <c r="I1627" s="131">
        <f t="shared" si="231"/>
        <v>4.081939534095202</v>
      </c>
      <c r="J1627" s="70">
        <f t="shared" si="232"/>
        <v>475041.00801312068</v>
      </c>
      <c r="K1627" s="70">
        <f t="shared" si="233"/>
        <v>929229.82938735094</v>
      </c>
    </row>
    <row r="1628" spans="1:11">
      <c r="A1628" s="2">
        <v>1605</v>
      </c>
      <c r="B1628" s="70">
        <f t="shared" si="226"/>
        <v>43541.339491916864</v>
      </c>
      <c r="C1628" s="71">
        <v>740</v>
      </c>
      <c r="D1628" s="95">
        <f t="shared" si="227"/>
        <v>-3.6861520998864923E-2</v>
      </c>
      <c r="E1628" s="131">
        <f t="shared" si="228"/>
        <v>-19.464272700167754</v>
      </c>
      <c r="F1628" s="129">
        <f t="shared" si="229"/>
        <v>15674.882217090071</v>
      </c>
      <c r="G1628" s="132">
        <f t="shared" si="225"/>
        <v>-15.927750066422899</v>
      </c>
      <c r="H1628" s="131">
        <f t="shared" si="230"/>
        <v>-44.243750184508052</v>
      </c>
      <c r="I1628" s="131">
        <f t="shared" si="231"/>
        <v>0</v>
      </c>
      <c r="J1628" s="70">
        <f t="shared" si="232"/>
        <v>474608.91108291224</v>
      </c>
      <c r="K1628" s="70">
        <f t="shared" si="233"/>
        <v>929229.82938735094</v>
      </c>
    </row>
    <row r="1629" spans="1:11">
      <c r="A1629" s="2">
        <v>1606</v>
      </c>
      <c r="B1629" s="70">
        <f t="shared" si="226"/>
        <v>43568.468052347962</v>
      </c>
      <c r="C1629" s="71">
        <v>739</v>
      </c>
      <c r="D1629" s="95">
        <f t="shared" si="227"/>
        <v>-3.6861520998864923E-2</v>
      </c>
      <c r="E1629" s="131">
        <f t="shared" si="228"/>
        <v>-28.16289684951634</v>
      </c>
      <c r="F1629" s="129">
        <f t="shared" si="229"/>
        <v>15684.648498845267</v>
      </c>
      <c r="G1629" s="132">
        <f t="shared" si="225"/>
        <v>-24.626374215771484</v>
      </c>
      <c r="H1629" s="131">
        <f t="shared" si="230"/>
        <v>-68.406595043809673</v>
      </c>
      <c r="I1629" s="131">
        <f t="shared" si="231"/>
        <v>0</v>
      </c>
      <c r="J1629" s="70">
        <f t="shared" si="232"/>
        <v>473940.83300180075</v>
      </c>
      <c r="K1629" s="70">
        <f t="shared" si="233"/>
        <v>929229.82938735094</v>
      </c>
    </row>
    <row r="1630" spans="1:11">
      <c r="A1630" s="2">
        <v>1607</v>
      </c>
      <c r="B1630" s="70">
        <f t="shared" si="226"/>
        <v>43595.59661277906</v>
      </c>
      <c r="C1630" s="71">
        <v>739</v>
      </c>
      <c r="D1630" s="95">
        <f t="shared" si="227"/>
        <v>0</v>
      </c>
      <c r="E1630" s="131">
        <f t="shared" si="228"/>
        <v>-14.08144842475817</v>
      </c>
      <c r="F1630" s="129">
        <f t="shared" si="229"/>
        <v>15694.414780600462</v>
      </c>
      <c r="G1630" s="132">
        <f t="shared" si="225"/>
        <v>-10.544925791013315</v>
      </c>
      <c r="H1630" s="131">
        <f t="shared" si="230"/>
        <v>-29.291460530592538</v>
      </c>
      <c r="I1630" s="131">
        <f t="shared" si="231"/>
        <v>0</v>
      </c>
      <c r="J1630" s="70">
        <f t="shared" si="232"/>
        <v>473654.76434523775</v>
      </c>
      <c r="K1630" s="70">
        <f t="shared" si="233"/>
        <v>929229.82938735094</v>
      </c>
    </row>
    <row r="1631" spans="1:11">
      <c r="A1631" s="2">
        <v>1608</v>
      </c>
      <c r="B1631" s="70">
        <f t="shared" si="226"/>
        <v>43622.725173210165</v>
      </c>
      <c r="C1631" s="71">
        <v>739</v>
      </c>
      <c r="D1631" s="95">
        <f t="shared" si="227"/>
        <v>0</v>
      </c>
      <c r="E1631" s="131">
        <f t="shared" si="228"/>
        <v>-7.040724212379085</v>
      </c>
      <c r="F1631" s="129">
        <f t="shared" si="229"/>
        <v>15704.181062355659</v>
      </c>
      <c r="G1631" s="132">
        <f t="shared" si="225"/>
        <v>-3.5042015786342291</v>
      </c>
      <c r="H1631" s="131">
        <f t="shared" si="230"/>
        <v>-9.7338932739839699</v>
      </c>
      <c r="I1631" s="131">
        <f t="shared" si="231"/>
        <v>0</v>
      </c>
      <c r="J1631" s="70">
        <f t="shared" si="232"/>
        <v>473559.70040094899</v>
      </c>
      <c r="K1631" s="70">
        <f t="shared" si="233"/>
        <v>929229.82938735094</v>
      </c>
    </row>
    <row r="1632" spans="1:11">
      <c r="A1632" s="2">
        <v>1609</v>
      </c>
      <c r="B1632" s="70">
        <f t="shared" si="226"/>
        <v>43649.853733641263</v>
      </c>
      <c r="C1632" s="71">
        <v>738</v>
      </c>
      <c r="D1632" s="95">
        <f t="shared" si="227"/>
        <v>-3.6861520998864923E-2</v>
      </c>
      <c r="E1632" s="131">
        <f t="shared" si="228"/>
        <v>-21.951122605622004</v>
      </c>
      <c r="F1632" s="129">
        <f t="shared" si="229"/>
        <v>15713.947344110855</v>
      </c>
      <c r="G1632" s="132">
        <f t="shared" si="225"/>
        <v>-18.414599971877148</v>
      </c>
      <c r="H1632" s="131">
        <f t="shared" si="230"/>
        <v>-51.151666588547634</v>
      </c>
      <c r="I1632" s="131">
        <f t="shared" si="231"/>
        <v>0</v>
      </c>
      <c r="J1632" s="70">
        <f t="shared" si="232"/>
        <v>473060.13881279738</v>
      </c>
      <c r="K1632" s="70">
        <f t="shared" si="233"/>
        <v>929229.82938735094</v>
      </c>
    </row>
    <row r="1633" spans="1:11">
      <c r="A1633" s="2">
        <v>1610</v>
      </c>
      <c r="B1633" s="70">
        <f t="shared" si="226"/>
        <v>43676.982294072368</v>
      </c>
      <c r="C1633" s="71">
        <v>738</v>
      </c>
      <c r="D1633" s="95">
        <f t="shared" si="227"/>
        <v>0</v>
      </c>
      <c r="E1633" s="131">
        <f t="shared" si="228"/>
        <v>-10.975561302811002</v>
      </c>
      <c r="F1633" s="129">
        <f t="shared" si="229"/>
        <v>15723.713625866054</v>
      </c>
      <c r="G1633" s="132">
        <f t="shared" si="225"/>
        <v>-7.4390386690661465</v>
      </c>
      <c r="H1633" s="131">
        <f t="shared" si="230"/>
        <v>-20.663996302961518</v>
      </c>
      <c r="I1633" s="131">
        <f t="shared" si="231"/>
        <v>0</v>
      </c>
      <c r="J1633" s="70">
        <f t="shared" si="232"/>
        <v>472858.32840271434</v>
      </c>
      <c r="K1633" s="70">
        <f t="shared" si="233"/>
        <v>929229.82938735094</v>
      </c>
    </row>
    <row r="1634" spans="1:11">
      <c r="A1634" s="2">
        <v>1611</v>
      </c>
      <c r="B1634" s="70">
        <f t="shared" si="226"/>
        <v>43704.110854503466</v>
      </c>
      <c r="C1634" s="71">
        <v>738</v>
      </c>
      <c r="D1634" s="95">
        <f t="shared" si="227"/>
        <v>0</v>
      </c>
      <c r="E1634" s="131">
        <f t="shared" si="228"/>
        <v>-5.487780651405501</v>
      </c>
      <c r="F1634" s="129">
        <f t="shared" si="229"/>
        <v>15733.479907621248</v>
      </c>
      <c r="G1634" s="132">
        <f t="shared" si="225"/>
        <v>-1.9512580176606451</v>
      </c>
      <c r="H1634" s="131">
        <f t="shared" si="230"/>
        <v>-5.4201611601684583</v>
      </c>
      <c r="I1634" s="131">
        <f t="shared" si="231"/>
        <v>0</v>
      </c>
      <c r="J1634" s="70">
        <f t="shared" si="232"/>
        <v>472805.39358166559</v>
      </c>
      <c r="K1634" s="70">
        <f t="shared" si="233"/>
        <v>929229.82938735094</v>
      </c>
    </row>
    <row r="1635" spans="1:11">
      <c r="A1635" s="2">
        <v>1612</v>
      </c>
      <c r="B1635" s="70">
        <f t="shared" si="226"/>
        <v>43731.239414934564</v>
      </c>
      <c r="C1635" s="71">
        <v>738</v>
      </c>
      <c r="D1635" s="95">
        <f t="shared" si="227"/>
        <v>0</v>
      </c>
      <c r="E1635" s="131">
        <f t="shared" si="228"/>
        <v>-2.7438903257027505</v>
      </c>
      <c r="F1635" s="129">
        <f t="shared" si="229"/>
        <v>15743.246189376443</v>
      </c>
      <c r="G1635" s="132">
        <f t="shared" si="225"/>
        <v>0.79263230804210538</v>
      </c>
      <c r="H1635" s="131">
        <f t="shared" si="230"/>
        <v>2.2017564112280703</v>
      </c>
      <c r="I1635" s="131">
        <f t="shared" si="231"/>
        <v>2.2017564112280703</v>
      </c>
      <c r="J1635" s="70">
        <f t="shared" si="232"/>
        <v>472826.89655513398</v>
      </c>
      <c r="K1635" s="70">
        <f t="shared" si="233"/>
        <v>929251.33236081933</v>
      </c>
    </row>
    <row r="1636" spans="1:11">
      <c r="A1636" s="2">
        <v>1613</v>
      </c>
      <c r="B1636" s="70">
        <f t="shared" si="226"/>
        <v>43758.367975365669</v>
      </c>
      <c r="C1636" s="71">
        <v>738</v>
      </c>
      <c r="D1636" s="95">
        <f t="shared" si="227"/>
        <v>0</v>
      </c>
      <c r="E1636" s="131">
        <f t="shared" si="228"/>
        <v>-1.3719451628513752</v>
      </c>
      <c r="F1636" s="129">
        <f t="shared" si="229"/>
        <v>15753.012471131642</v>
      </c>
      <c r="G1636" s="132">
        <f t="shared" si="225"/>
        <v>2.1645774708934806</v>
      </c>
      <c r="H1636" s="131">
        <f t="shared" si="230"/>
        <v>6.0127151969263348</v>
      </c>
      <c r="I1636" s="131">
        <f t="shared" si="231"/>
        <v>6.0127151969263348</v>
      </c>
      <c r="J1636" s="70">
        <f t="shared" si="232"/>
        <v>472885.61842586088</v>
      </c>
      <c r="K1636" s="70">
        <f t="shared" si="233"/>
        <v>929310.05423154624</v>
      </c>
    </row>
    <row r="1637" spans="1:11">
      <c r="A1637" s="2">
        <v>1614</v>
      </c>
      <c r="B1637" s="70">
        <f t="shared" si="226"/>
        <v>43785.496535796767</v>
      </c>
      <c r="C1637" s="71">
        <v>738</v>
      </c>
      <c r="D1637" s="95">
        <f t="shared" si="227"/>
        <v>0</v>
      </c>
      <c r="E1637" s="131">
        <f t="shared" si="228"/>
        <v>-0.68597258142568762</v>
      </c>
      <c r="F1637" s="129">
        <f t="shared" si="229"/>
        <v>15762.778752886836</v>
      </c>
      <c r="G1637" s="132">
        <f t="shared" si="225"/>
        <v>2.8505500523191682</v>
      </c>
      <c r="H1637" s="131">
        <f t="shared" si="230"/>
        <v>7.9181945897754673</v>
      </c>
      <c r="I1637" s="131">
        <f t="shared" si="231"/>
        <v>7.9181945897754673</v>
      </c>
      <c r="J1637" s="70">
        <f t="shared" si="232"/>
        <v>472962.94974521711</v>
      </c>
      <c r="K1637" s="70">
        <f t="shared" si="233"/>
        <v>929387.38555090246</v>
      </c>
    </row>
    <row r="1638" spans="1:11">
      <c r="A1638" s="2">
        <v>1615</v>
      </c>
      <c r="B1638" s="70">
        <f t="shared" si="226"/>
        <v>43812.625096227872</v>
      </c>
      <c r="C1638" s="71">
        <v>737</v>
      </c>
      <c r="D1638" s="95">
        <f t="shared" si="227"/>
        <v>-3.6861520998864923E-2</v>
      </c>
      <c r="E1638" s="131">
        <f t="shared" si="228"/>
        <v>-18.773746790145307</v>
      </c>
      <c r="F1638" s="129">
        <f t="shared" si="229"/>
        <v>15772.545034642035</v>
      </c>
      <c r="G1638" s="132">
        <f t="shared" si="225"/>
        <v>-15.237224156400451</v>
      </c>
      <c r="H1638" s="131">
        <f t="shared" si="230"/>
        <v>-42.325622656667917</v>
      </c>
      <c r="I1638" s="131">
        <f t="shared" si="231"/>
        <v>0</v>
      </c>
      <c r="J1638" s="70">
        <f t="shared" si="232"/>
        <v>472549.58578888798</v>
      </c>
      <c r="K1638" s="70">
        <f t="shared" si="233"/>
        <v>929387.38555090246</v>
      </c>
    </row>
    <row r="1639" spans="1:11">
      <c r="A1639" s="2">
        <v>1616</v>
      </c>
      <c r="B1639" s="70">
        <f t="shared" si="226"/>
        <v>43839.75365665897</v>
      </c>
      <c r="C1639" s="71">
        <v>736</v>
      </c>
      <c r="D1639" s="95">
        <f t="shared" si="227"/>
        <v>-3.6861520998864923E-2</v>
      </c>
      <c r="E1639" s="131">
        <f t="shared" si="228"/>
        <v>-27.817633894505114</v>
      </c>
      <c r="F1639" s="129">
        <f t="shared" si="229"/>
        <v>15782.31131639723</v>
      </c>
      <c r="G1639" s="132">
        <f t="shared" si="225"/>
        <v>-24.281111260760259</v>
      </c>
      <c r="H1639" s="131">
        <f t="shared" si="230"/>
        <v>-67.447531279889603</v>
      </c>
      <c r="I1639" s="131">
        <f t="shared" si="231"/>
        <v>0</v>
      </c>
      <c r="J1639" s="70">
        <f t="shared" si="232"/>
        <v>471890.87419471616</v>
      </c>
      <c r="K1639" s="70">
        <f t="shared" si="233"/>
        <v>929387.38555090246</v>
      </c>
    </row>
    <row r="1640" spans="1:11">
      <c r="A1640" s="2">
        <v>1617</v>
      </c>
      <c r="B1640" s="70">
        <f t="shared" si="226"/>
        <v>43866.882217090068</v>
      </c>
      <c r="C1640" s="71">
        <v>736</v>
      </c>
      <c r="D1640" s="95">
        <f t="shared" si="227"/>
        <v>0</v>
      </c>
      <c r="E1640" s="131">
        <f t="shared" si="228"/>
        <v>-13.908816947252557</v>
      </c>
      <c r="F1640" s="129">
        <f t="shared" si="229"/>
        <v>15792.077598152426</v>
      </c>
      <c r="G1640" s="132">
        <f t="shared" si="225"/>
        <v>-10.372294313507702</v>
      </c>
      <c r="H1640" s="131">
        <f t="shared" si="230"/>
        <v>-28.811928648632502</v>
      </c>
      <c r="I1640" s="131">
        <f t="shared" si="231"/>
        <v>0</v>
      </c>
      <c r="J1640" s="70">
        <f t="shared" si="232"/>
        <v>471609.48878162302</v>
      </c>
      <c r="K1640" s="70">
        <f t="shared" si="233"/>
        <v>929387.38555090246</v>
      </c>
    </row>
    <row r="1641" spans="1:11">
      <c r="A1641" s="2">
        <v>1618</v>
      </c>
      <c r="B1641" s="70">
        <f t="shared" si="226"/>
        <v>43894.010777521173</v>
      </c>
      <c r="C1641" s="71">
        <v>736</v>
      </c>
      <c r="D1641" s="95">
        <f t="shared" si="227"/>
        <v>0</v>
      </c>
      <c r="E1641" s="131">
        <f t="shared" si="228"/>
        <v>-6.9544084736262786</v>
      </c>
      <c r="F1641" s="129">
        <f t="shared" si="229"/>
        <v>15801.843879907623</v>
      </c>
      <c r="G1641" s="132">
        <f t="shared" si="225"/>
        <v>-3.4178858398814227</v>
      </c>
      <c r="H1641" s="131">
        <f t="shared" si="230"/>
        <v>-9.4941273330039522</v>
      </c>
      <c r="I1641" s="131">
        <f t="shared" si="231"/>
        <v>0</v>
      </c>
      <c r="J1641" s="70">
        <f t="shared" si="232"/>
        <v>471516.76645906921</v>
      </c>
      <c r="K1641" s="70">
        <f t="shared" si="233"/>
        <v>929387.38555090246</v>
      </c>
    </row>
    <row r="1642" spans="1:11">
      <c r="A1642" s="2">
        <v>1619</v>
      </c>
      <c r="B1642" s="70">
        <f t="shared" si="226"/>
        <v>43921.139337952271</v>
      </c>
      <c r="C1642" s="71">
        <v>736</v>
      </c>
      <c r="D1642" s="95">
        <f t="shared" si="227"/>
        <v>0</v>
      </c>
      <c r="E1642" s="131">
        <f t="shared" si="228"/>
        <v>-3.4772042368131393</v>
      </c>
      <c r="F1642" s="129">
        <f t="shared" si="229"/>
        <v>15811.610161662818</v>
      </c>
      <c r="G1642" s="132">
        <f t="shared" si="225"/>
        <v>5.9318396931716588E-2</v>
      </c>
      <c r="H1642" s="131">
        <f t="shared" si="230"/>
        <v>0.16477332481032386</v>
      </c>
      <c r="I1642" s="131">
        <f t="shared" si="231"/>
        <v>0.16477332481032386</v>
      </c>
      <c r="J1642" s="70">
        <f t="shared" si="232"/>
        <v>471518.37568178505</v>
      </c>
      <c r="K1642" s="70">
        <f t="shared" si="233"/>
        <v>929388.99477361829</v>
      </c>
    </row>
    <row r="1643" spans="1:11">
      <c r="A1643" s="2">
        <v>1620</v>
      </c>
      <c r="B1643" s="70">
        <f t="shared" si="226"/>
        <v>43948.267898383376</v>
      </c>
      <c r="C1643" s="71">
        <v>736</v>
      </c>
      <c r="D1643" s="95">
        <f t="shared" si="227"/>
        <v>0</v>
      </c>
      <c r="E1643" s="131">
        <f t="shared" si="228"/>
        <v>-1.7386021184065696</v>
      </c>
      <c r="F1643" s="129">
        <f t="shared" si="229"/>
        <v>15821.376443418016</v>
      </c>
      <c r="G1643" s="132">
        <f t="shared" si="225"/>
        <v>1.7979205153382862</v>
      </c>
      <c r="H1643" s="131">
        <f t="shared" si="230"/>
        <v>4.9942236537174614</v>
      </c>
      <c r="I1643" s="131">
        <f t="shared" si="231"/>
        <v>4.9942236537174614</v>
      </c>
      <c r="J1643" s="70">
        <f t="shared" si="232"/>
        <v>471567.15067713574</v>
      </c>
      <c r="K1643" s="70">
        <f t="shared" si="233"/>
        <v>929437.76976896892</v>
      </c>
    </row>
    <row r="1644" spans="1:11">
      <c r="A1644" s="2">
        <v>1621</v>
      </c>
      <c r="B1644" s="70">
        <f t="shared" si="226"/>
        <v>43975.396458814474</v>
      </c>
      <c r="C1644" s="71">
        <v>737</v>
      </c>
      <c r="D1644" s="95">
        <f t="shared" si="227"/>
        <v>3.6861520998864923E-2</v>
      </c>
      <c r="E1644" s="131">
        <f t="shared" si="228"/>
        <v>17.561459440229179</v>
      </c>
      <c r="F1644" s="129">
        <f t="shared" si="229"/>
        <v>15831.142725173211</v>
      </c>
      <c r="G1644" s="132">
        <f t="shared" si="225"/>
        <v>21.097982073974034</v>
      </c>
      <c r="H1644" s="131">
        <f t="shared" si="230"/>
        <v>58.605505761038984</v>
      </c>
      <c r="I1644" s="131">
        <f t="shared" si="231"/>
        <v>58.605505761038984</v>
      </c>
      <c r="J1644" s="70">
        <f t="shared" si="232"/>
        <v>472139.50855880382</v>
      </c>
      <c r="K1644" s="70">
        <f t="shared" si="233"/>
        <v>930010.12765063706</v>
      </c>
    </row>
    <row r="1645" spans="1:11">
      <c r="A1645" s="2">
        <v>1622</v>
      </c>
      <c r="B1645" s="70">
        <f t="shared" si="226"/>
        <v>44002.525019245571</v>
      </c>
      <c r="C1645" s="71">
        <v>737</v>
      </c>
      <c r="D1645" s="95">
        <f t="shared" si="227"/>
        <v>0</v>
      </c>
      <c r="E1645" s="131">
        <f t="shared" si="228"/>
        <v>8.7807297201145893</v>
      </c>
      <c r="F1645" s="129">
        <f t="shared" si="229"/>
        <v>15840.909006928407</v>
      </c>
      <c r="G1645" s="132">
        <f t="shared" si="225"/>
        <v>12.317252353859445</v>
      </c>
      <c r="H1645" s="131">
        <f t="shared" si="230"/>
        <v>34.214589871831791</v>
      </c>
      <c r="I1645" s="131">
        <f t="shared" si="231"/>
        <v>34.214589871831791</v>
      </c>
      <c r="J1645" s="70">
        <f t="shared" si="232"/>
        <v>472473.6578836306</v>
      </c>
      <c r="K1645" s="70">
        <f t="shared" si="233"/>
        <v>930344.27697546384</v>
      </c>
    </row>
    <row r="1646" spans="1:11">
      <c r="A1646" s="2">
        <v>1623</v>
      </c>
      <c r="B1646" s="70">
        <f t="shared" si="226"/>
        <v>44029.653579676677</v>
      </c>
      <c r="C1646" s="71">
        <v>737</v>
      </c>
      <c r="D1646" s="95">
        <f t="shared" si="227"/>
        <v>0</v>
      </c>
      <c r="E1646" s="131">
        <f t="shared" si="228"/>
        <v>4.3903648600572946</v>
      </c>
      <c r="F1646" s="129">
        <f t="shared" si="229"/>
        <v>15850.675288683604</v>
      </c>
      <c r="G1646" s="132">
        <f t="shared" si="225"/>
        <v>7.9268874938021501</v>
      </c>
      <c r="H1646" s="131">
        <f t="shared" si="230"/>
        <v>22.019131927228194</v>
      </c>
      <c r="I1646" s="131">
        <f t="shared" si="231"/>
        <v>22.019131927228194</v>
      </c>
      <c r="J1646" s="70">
        <f t="shared" si="232"/>
        <v>472688.70293003676</v>
      </c>
      <c r="K1646" s="70">
        <f t="shared" si="233"/>
        <v>930559.32202186994</v>
      </c>
    </row>
    <row r="1647" spans="1:11">
      <c r="A1647" s="2">
        <v>1624</v>
      </c>
      <c r="B1647" s="70">
        <f t="shared" si="226"/>
        <v>44056.782140107774</v>
      </c>
      <c r="C1647" s="71">
        <v>738</v>
      </c>
      <c r="D1647" s="95">
        <f t="shared" si="227"/>
        <v>3.6861520998864923E-2</v>
      </c>
      <c r="E1647" s="131">
        <f t="shared" si="228"/>
        <v>20.625942929461111</v>
      </c>
      <c r="F1647" s="129">
        <f t="shared" si="229"/>
        <v>15860.441570438799</v>
      </c>
      <c r="G1647" s="132">
        <f t="shared" si="225"/>
        <v>24.162465563205966</v>
      </c>
      <c r="H1647" s="131">
        <f t="shared" si="230"/>
        <v>67.11795989779435</v>
      </c>
      <c r="I1647" s="131">
        <f t="shared" si="231"/>
        <v>67.11795989779435</v>
      </c>
      <c r="J1647" s="70">
        <f t="shared" si="232"/>
        <v>473344.19583723258</v>
      </c>
      <c r="K1647" s="70">
        <f t="shared" si="233"/>
        <v>931214.81492906576</v>
      </c>
    </row>
    <row r="1648" spans="1:11">
      <c r="A1648" s="2">
        <v>1625</v>
      </c>
      <c r="B1648" s="70">
        <f t="shared" si="226"/>
        <v>44083.91070053888</v>
      </c>
      <c r="C1648" s="71">
        <v>739</v>
      </c>
      <c r="D1648" s="95">
        <f t="shared" si="227"/>
        <v>3.6861520998864923E-2</v>
      </c>
      <c r="E1648" s="131">
        <f t="shared" si="228"/>
        <v>28.743731964163018</v>
      </c>
      <c r="F1648" s="129">
        <f t="shared" si="229"/>
        <v>15870.207852193997</v>
      </c>
      <c r="G1648" s="132">
        <f t="shared" si="225"/>
        <v>32.280254597907877</v>
      </c>
      <c r="H1648" s="131">
        <f t="shared" si="230"/>
        <v>89.667373883077431</v>
      </c>
      <c r="I1648" s="131">
        <f t="shared" si="231"/>
        <v>89.667373883077431</v>
      </c>
      <c r="J1648" s="70">
        <f t="shared" si="232"/>
        <v>474219.91267482325</v>
      </c>
      <c r="K1648" s="70">
        <f t="shared" si="233"/>
        <v>932090.53176665644</v>
      </c>
    </row>
    <row r="1649" spans="1:11">
      <c r="A1649" s="2">
        <v>1626</v>
      </c>
      <c r="B1649" s="70">
        <f t="shared" si="226"/>
        <v>44111.039260969977</v>
      </c>
      <c r="C1649" s="71">
        <v>740</v>
      </c>
      <c r="D1649" s="95">
        <f t="shared" si="227"/>
        <v>3.6861520998864923E-2</v>
      </c>
      <c r="E1649" s="131">
        <f t="shared" si="228"/>
        <v>32.802626481513968</v>
      </c>
      <c r="F1649" s="129">
        <f t="shared" si="229"/>
        <v>15879.974133949192</v>
      </c>
      <c r="G1649" s="132">
        <f t="shared" si="225"/>
        <v>36.339149115258827</v>
      </c>
      <c r="H1649" s="131">
        <f t="shared" si="230"/>
        <v>100.94208087571896</v>
      </c>
      <c r="I1649" s="131">
        <f t="shared" si="231"/>
        <v>100.94208087571896</v>
      </c>
      <c r="J1649" s="70">
        <f t="shared" si="232"/>
        <v>475205.74147761136</v>
      </c>
      <c r="K1649" s="70">
        <f t="shared" si="233"/>
        <v>933076.36056944449</v>
      </c>
    </row>
    <row r="1650" spans="1:11">
      <c r="A1650" s="2">
        <v>1627</v>
      </c>
      <c r="B1650" s="70">
        <f t="shared" si="226"/>
        <v>44138.167821401083</v>
      </c>
      <c r="C1650" s="71">
        <v>741</v>
      </c>
      <c r="D1650" s="95">
        <f t="shared" si="227"/>
        <v>3.6861520998864923E-2</v>
      </c>
      <c r="E1650" s="131">
        <f t="shared" si="228"/>
        <v>34.832073740189443</v>
      </c>
      <c r="F1650" s="129">
        <f t="shared" si="229"/>
        <v>15889.740415704391</v>
      </c>
      <c r="G1650" s="132">
        <f t="shared" si="225"/>
        <v>38.368596373934302</v>
      </c>
      <c r="H1650" s="131">
        <f t="shared" si="230"/>
        <v>106.57943437203973</v>
      </c>
      <c r="I1650" s="131">
        <f t="shared" si="231"/>
        <v>106.57943437203973</v>
      </c>
      <c r="J1650" s="70">
        <f t="shared" si="232"/>
        <v>476246.62626299815</v>
      </c>
      <c r="K1650" s="70">
        <f t="shared" si="233"/>
        <v>934117.24535483134</v>
      </c>
    </row>
    <row r="1651" spans="1:11">
      <c r="A1651" s="2">
        <v>1628</v>
      </c>
      <c r="B1651" s="70">
        <f t="shared" si="226"/>
        <v>44165.29638183218</v>
      </c>
      <c r="C1651" s="71">
        <v>742</v>
      </c>
      <c r="D1651" s="95">
        <f t="shared" si="227"/>
        <v>3.6861520998864923E-2</v>
      </c>
      <c r="E1651" s="131">
        <f t="shared" si="228"/>
        <v>35.846797369527181</v>
      </c>
      <c r="F1651" s="129">
        <f t="shared" si="229"/>
        <v>15899.506697459585</v>
      </c>
      <c r="G1651" s="132">
        <f t="shared" si="225"/>
        <v>39.38332000327204</v>
      </c>
      <c r="H1651" s="131">
        <f t="shared" si="230"/>
        <v>109.39811112020011</v>
      </c>
      <c r="I1651" s="131">
        <f t="shared" si="231"/>
        <v>109.39811112020011</v>
      </c>
      <c r="J1651" s="70">
        <f t="shared" si="232"/>
        <v>477315.03903968428</v>
      </c>
      <c r="K1651" s="70">
        <f t="shared" si="233"/>
        <v>935185.65813151747</v>
      </c>
    </row>
    <row r="1652" spans="1:11">
      <c r="A1652" s="2">
        <v>1629</v>
      </c>
      <c r="B1652" s="70">
        <f t="shared" si="226"/>
        <v>44192.424942263278</v>
      </c>
      <c r="C1652" s="71">
        <v>744</v>
      </c>
      <c r="D1652" s="95">
        <f t="shared" si="227"/>
        <v>7.3723041997729846E-2</v>
      </c>
      <c r="E1652" s="131">
        <f t="shared" si="228"/>
        <v>54.784919683628516</v>
      </c>
      <c r="F1652" s="129">
        <f t="shared" si="229"/>
        <v>15909.27297921478</v>
      </c>
      <c r="G1652" s="132">
        <f t="shared" si="225"/>
        <v>58.321442317373375</v>
      </c>
      <c r="H1652" s="131">
        <f t="shared" si="230"/>
        <v>162.00400643714826</v>
      </c>
      <c r="I1652" s="131">
        <f t="shared" si="231"/>
        <v>162.00400643714826</v>
      </c>
      <c r="J1652" s="70">
        <f t="shared" si="232"/>
        <v>478897.21581202012</v>
      </c>
      <c r="K1652" s="70">
        <f t="shared" si="233"/>
        <v>936767.83490385325</v>
      </c>
    </row>
    <row r="1653" spans="1:11">
      <c r="A1653" s="2">
        <v>1630</v>
      </c>
      <c r="B1653" s="70">
        <f t="shared" si="226"/>
        <v>44219.553502694383</v>
      </c>
      <c r="C1653" s="71">
        <v>746</v>
      </c>
      <c r="D1653" s="95">
        <f t="shared" si="227"/>
        <v>7.3723041997729846E-2</v>
      </c>
      <c r="E1653" s="131">
        <f t="shared" si="228"/>
        <v>64.253980840679191</v>
      </c>
      <c r="F1653" s="129">
        <f t="shared" si="229"/>
        <v>15919.039260969979</v>
      </c>
      <c r="G1653" s="132">
        <f t="shared" si="225"/>
        <v>67.790503474424042</v>
      </c>
      <c r="H1653" s="131">
        <f t="shared" si="230"/>
        <v>188.30695409562233</v>
      </c>
      <c r="I1653" s="131">
        <f t="shared" si="231"/>
        <v>188.30695409562233</v>
      </c>
      <c r="J1653" s="70">
        <f t="shared" si="232"/>
        <v>480736.27458218078</v>
      </c>
      <c r="K1653" s="70">
        <f t="shared" si="233"/>
        <v>938606.8936740139</v>
      </c>
    </row>
    <row r="1654" spans="1:11">
      <c r="A1654" s="2">
        <v>1631</v>
      </c>
      <c r="B1654" s="70">
        <f t="shared" si="226"/>
        <v>44246.682063125481</v>
      </c>
      <c r="C1654" s="71">
        <v>747</v>
      </c>
      <c r="D1654" s="95">
        <f t="shared" si="227"/>
        <v>3.6861520998864923E-2</v>
      </c>
      <c r="E1654" s="131">
        <f t="shared" si="228"/>
        <v>50.557750919772062</v>
      </c>
      <c r="F1654" s="129">
        <f t="shared" si="229"/>
        <v>15928.805542725175</v>
      </c>
      <c r="G1654" s="132">
        <f t="shared" si="225"/>
        <v>54.094273553516921</v>
      </c>
      <c r="H1654" s="131">
        <f t="shared" si="230"/>
        <v>150.26187098199145</v>
      </c>
      <c r="I1654" s="131">
        <f t="shared" si="231"/>
        <v>150.26187098199145</v>
      </c>
      <c r="J1654" s="70">
        <f t="shared" si="232"/>
        <v>482203.77435125387</v>
      </c>
      <c r="K1654" s="70">
        <f t="shared" si="233"/>
        <v>940074.393443087</v>
      </c>
    </row>
    <row r="1655" spans="1:11">
      <c r="A1655" s="2">
        <v>1632</v>
      </c>
      <c r="B1655" s="70">
        <f t="shared" si="226"/>
        <v>44273.810623556587</v>
      </c>
      <c r="C1655" s="71">
        <v>749</v>
      </c>
      <c r="D1655" s="95">
        <f t="shared" si="227"/>
        <v>7.3723041997729846E-2</v>
      </c>
      <c r="E1655" s="131">
        <f t="shared" si="228"/>
        <v>62.140396458750956</v>
      </c>
      <c r="F1655" s="129">
        <f t="shared" si="229"/>
        <v>15938.571824480372</v>
      </c>
      <c r="G1655" s="132">
        <f t="shared" si="225"/>
        <v>65.676919092495808</v>
      </c>
      <c r="H1655" s="131">
        <f t="shared" si="230"/>
        <v>182.4358863680439</v>
      </c>
      <c r="I1655" s="131">
        <f t="shared" si="231"/>
        <v>182.4358863680439</v>
      </c>
      <c r="J1655" s="70">
        <f t="shared" si="232"/>
        <v>483985.49461978319</v>
      </c>
      <c r="K1655" s="70">
        <f t="shared" si="233"/>
        <v>941856.11371161626</v>
      </c>
    </row>
    <row r="1656" spans="1:11">
      <c r="A1656" s="2">
        <v>1633</v>
      </c>
      <c r="B1656" s="70">
        <f t="shared" si="226"/>
        <v>44300.939183987684</v>
      </c>
      <c r="C1656" s="71">
        <v>749</v>
      </c>
      <c r="D1656" s="95">
        <f t="shared" si="227"/>
        <v>0</v>
      </c>
      <c r="E1656" s="131">
        <f t="shared" si="228"/>
        <v>31.070198229375478</v>
      </c>
      <c r="F1656" s="129">
        <f t="shared" si="229"/>
        <v>15948.338106235567</v>
      </c>
      <c r="G1656" s="132">
        <f t="shared" si="225"/>
        <v>34.606720863120337</v>
      </c>
      <c r="H1656" s="131">
        <f t="shared" si="230"/>
        <v>96.129780175334261</v>
      </c>
      <c r="I1656" s="131">
        <f t="shared" si="231"/>
        <v>96.129780175334261</v>
      </c>
      <c r="J1656" s="70">
        <f t="shared" si="232"/>
        <v>484924.32513804059</v>
      </c>
      <c r="K1656" s="70">
        <f t="shared" si="233"/>
        <v>942794.94422987371</v>
      </c>
    </row>
    <row r="1657" spans="1:11">
      <c r="A1657" s="2">
        <v>1634</v>
      </c>
      <c r="B1657" s="70">
        <f t="shared" si="226"/>
        <v>44328.067744418782</v>
      </c>
      <c r="C1657" s="71">
        <v>750</v>
      </c>
      <c r="D1657" s="95">
        <f t="shared" si="227"/>
        <v>3.6861520998864923E-2</v>
      </c>
      <c r="E1657" s="131">
        <f t="shared" si="228"/>
        <v>33.965859614120205</v>
      </c>
      <c r="F1657" s="129">
        <f t="shared" si="229"/>
        <v>15958.104387990763</v>
      </c>
      <c r="G1657" s="132">
        <f t="shared" si="225"/>
        <v>37.502382247865064</v>
      </c>
      <c r="H1657" s="131">
        <f t="shared" si="230"/>
        <v>104.17328402184739</v>
      </c>
      <c r="I1657" s="131">
        <f t="shared" si="231"/>
        <v>104.17328402184739</v>
      </c>
      <c r="J1657" s="70">
        <f t="shared" si="232"/>
        <v>485941.71078116202</v>
      </c>
      <c r="K1657" s="70">
        <f t="shared" si="233"/>
        <v>943812.32987299515</v>
      </c>
    </row>
    <row r="1658" spans="1:11">
      <c r="A1658" s="2">
        <v>1635</v>
      </c>
      <c r="B1658" s="70">
        <f t="shared" si="226"/>
        <v>44355.196304849887</v>
      </c>
      <c r="C1658" s="71">
        <v>750</v>
      </c>
      <c r="D1658" s="95">
        <f t="shared" si="227"/>
        <v>0</v>
      </c>
      <c r="E1658" s="131">
        <f t="shared" si="228"/>
        <v>16.982929807060103</v>
      </c>
      <c r="F1658" s="129">
        <f t="shared" si="229"/>
        <v>15967.87066974596</v>
      </c>
      <c r="G1658" s="132">
        <f t="shared" si="225"/>
        <v>20.519452440804958</v>
      </c>
      <c r="H1658" s="131">
        <f t="shared" si="230"/>
        <v>56.998479002235996</v>
      </c>
      <c r="I1658" s="131">
        <f t="shared" si="231"/>
        <v>56.998479002235996</v>
      </c>
      <c r="J1658" s="70">
        <f t="shared" si="232"/>
        <v>486498.37398671551</v>
      </c>
      <c r="K1658" s="70">
        <f t="shared" si="233"/>
        <v>944368.99307854858</v>
      </c>
    </row>
    <row r="1659" spans="1:11">
      <c r="A1659" s="2">
        <v>1636</v>
      </c>
      <c r="B1659" s="70">
        <f t="shared" si="226"/>
        <v>44382.324865280985</v>
      </c>
      <c r="C1659" s="71">
        <v>751</v>
      </c>
      <c r="D1659" s="95">
        <f t="shared" si="227"/>
        <v>3.6861520998864923E-2</v>
      </c>
      <c r="E1659" s="131">
        <f t="shared" si="228"/>
        <v>26.922225402962514</v>
      </c>
      <c r="F1659" s="129">
        <f t="shared" si="229"/>
        <v>15977.636951501156</v>
      </c>
      <c r="G1659" s="132">
        <f t="shared" si="225"/>
        <v>30.45874803670737</v>
      </c>
      <c r="H1659" s="131">
        <f t="shared" si="230"/>
        <v>84.60763343529824</v>
      </c>
      <c r="I1659" s="131">
        <f t="shared" si="231"/>
        <v>84.60763343529824</v>
      </c>
      <c r="J1659" s="70">
        <f t="shared" si="232"/>
        <v>487324.67597348499</v>
      </c>
      <c r="K1659" s="70">
        <f t="shared" si="233"/>
        <v>945195.29506531812</v>
      </c>
    </row>
    <row r="1660" spans="1:11">
      <c r="A1660" s="2">
        <v>1637</v>
      </c>
      <c r="B1660" s="70">
        <f t="shared" si="226"/>
        <v>44409.45342571209</v>
      </c>
      <c r="C1660" s="71">
        <v>752</v>
      </c>
      <c r="D1660" s="95">
        <f t="shared" si="227"/>
        <v>3.6861520998864923E-2</v>
      </c>
      <c r="E1660" s="131">
        <f t="shared" si="228"/>
        <v>31.891873200913722</v>
      </c>
      <c r="F1660" s="129">
        <f t="shared" si="229"/>
        <v>15987.403233256353</v>
      </c>
      <c r="G1660" s="132">
        <f t="shared" si="225"/>
        <v>35.428395834658581</v>
      </c>
      <c r="H1660" s="131">
        <f t="shared" si="230"/>
        <v>98.412210651829383</v>
      </c>
      <c r="I1660" s="131">
        <f t="shared" si="231"/>
        <v>98.412210651829383</v>
      </c>
      <c r="J1660" s="70">
        <f t="shared" si="232"/>
        <v>488285.79735086247</v>
      </c>
      <c r="K1660" s="70">
        <f t="shared" si="233"/>
        <v>946156.41644269566</v>
      </c>
    </row>
    <row r="1661" spans="1:11">
      <c r="A1661" s="2">
        <v>1638</v>
      </c>
      <c r="B1661" s="70">
        <f t="shared" si="226"/>
        <v>44436.581986143188</v>
      </c>
      <c r="C1661" s="71">
        <v>752</v>
      </c>
      <c r="D1661" s="95">
        <f t="shared" si="227"/>
        <v>0</v>
      </c>
      <c r="E1661" s="131">
        <f t="shared" si="228"/>
        <v>15.945936600456861</v>
      </c>
      <c r="F1661" s="129">
        <f t="shared" si="229"/>
        <v>15997.169515011548</v>
      </c>
      <c r="G1661" s="132">
        <f t="shared" si="225"/>
        <v>19.482459234201716</v>
      </c>
      <c r="H1661" s="131">
        <f t="shared" si="230"/>
        <v>54.117942317226991</v>
      </c>
      <c r="I1661" s="131">
        <f t="shared" si="231"/>
        <v>54.117942317226991</v>
      </c>
      <c r="J1661" s="70">
        <f t="shared" si="232"/>
        <v>488814.32842354395</v>
      </c>
      <c r="K1661" s="70">
        <f t="shared" si="233"/>
        <v>946684.94751537719</v>
      </c>
    </row>
    <row r="1662" spans="1:11">
      <c r="A1662" s="2">
        <v>1639</v>
      </c>
      <c r="B1662" s="70">
        <f t="shared" si="226"/>
        <v>44463.710546574286</v>
      </c>
      <c r="C1662" s="71">
        <v>753</v>
      </c>
      <c r="D1662" s="95">
        <f t="shared" si="227"/>
        <v>3.6861520998864923E-2</v>
      </c>
      <c r="E1662" s="131">
        <f t="shared" si="228"/>
        <v>26.403728799660893</v>
      </c>
      <c r="F1662" s="129">
        <f t="shared" si="229"/>
        <v>16006.935796766744</v>
      </c>
      <c r="G1662" s="132">
        <f t="shared" si="225"/>
        <v>29.940251433405749</v>
      </c>
      <c r="H1662" s="131">
        <f t="shared" si="230"/>
        <v>83.167365092793744</v>
      </c>
      <c r="I1662" s="131">
        <f t="shared" si="231"/>
        <v>83.167365092793744</v>
      </c>
      <c r="J1662" s="70">
        <f t="shared" si="232"/>
        <v>489626.56434387743</v>
      </c>
      <c r="K1662" s="70">
        <f t="shared" si="233"/>
        <v>947497.18343571073</v>
      </c>
    </row>
    <row r="1663" spans="1:11">
      <c r="A1663" s="2">
        <v>1640</v>
      </c>
      <c r="B1663" s="70">
        <f t="shared" si="226"/>
        <v>44490.839107005391</v>
      </c>
      <c r="C1663" s="71">
        <v>754</v>
      </c>
      <c r="D1663" s="95">
        <f t="shared" si="227"/>
        <v>3.6861520998864923E-2</v>
      </c>
      <c r="E1663" s="131">
        <f t="shared" si="228"/>
        <v>31.632624899262908</v>
      </c>
      <c r="F1663" s="129">
        <f t="shared" si="229"/>
        <v>16016.702078521941</v>
      </c>
      <c r="G1663" s="132">
        <f t="shared" si="225"/>
        <v>35.169147533007767</v>
      </c>
      <c r="H1663" s="131">
        <f t="shared" si="230"/>
        <v>97.692076480577128</v>
      </c>
      <c r="I1663" s="131">
        <f t="shared" si="231"/>
        <v>97.692076480577128</v>
      </c>
      <c r="J1663" s="70">
        <f t="shared" si="232"/>
        <v>490580.65268803691</v>
      </c>
      <c r="K1663" s="70">
        <f t="shared" si="233"/>
        <v>948451.27177987027</v>
      </c>
    </row>
    <row r="1664" spans="1:11">
      <c r="A1664" s="2">
        <v>1641</v>
      </c>
      <c r="B1664" s="70">
        <f t="shared" si="226"/>
        <v>44517.967667436489</v>
      </c>
      <c r="C1664" s="71">
        <v>755</v>
      </c>
      <c r="D1664" s="95">
        <f t="shared" si="227"/>
        <v>3.6861520998864923E-2</v>
      </c>
      <c r="E1664" s="131">
        <f t="shared" si="228"/>
        <v>34.24707294906392</v>
      </c>
      <c r="F1664" s="129">
        <f t="shared" si="229"/>
        <v>16026.468360277137</v>
      </c>
      <c r="G1664" s="132">
        <f t="shared" si="225"/>
        <v>37.783595582808779</v>
      </c>
      <c r="H1664" s="131">
        <f t="shared" si="230"/>
        <v>104.95443217446882</v>
      </c>
      <c r="I1664" s="131">
        <f t="shared" si="231"/>
        <v>104.95443217446882</v>
      </c>
      <c r="J1664" s="70">
        <f t="shared" si="232"/>
        <v>491605.66724410938</v>
      </c>
      <c r="K1664" s="70">
        <f t="shared" si="233"/>
        <v>949476.2863359428</v>
      </c>
    </row>
    <row r="1665" spans="1:11">
      <c r="A1665" s="2">
        <v>1642</v>
      </c>
      <c r="B1665" s="70">
        <f t="shared" si="226"/>
        <v>44545.096227867594</v>
      </c>
      <c r="C1665" s="71">
        <v>755</v>
      </c>
      <c r="D1665" s="95">
        <f t="shared" si="227"/>
        <v>0</v>
      </c>
      <c r="E1665" s="131">
        <f t="shared" si="228"/>
        <v>17.12353647453196</v>
      </c>
      <c r="F1665" s="129">
        <f t="shared" si="229"/>
        <v>16036.234642032334</v>
      </c>
      <c r="G1665" s="132">
        <f t="shared" si="225"/>
        <v>20.660059108276815</v>
      </c>
      <c r="H1665" s="131">
        <f t="shared" si="230"/>
        <v>57.389053078546709</v>
      </c>
      <c r="I1665" s="131">
        <f t="shared" si="231"/>
        <v>57.389053078546709</v>
      </c>
      <c r="J1665" s="70">
        <f t="shared" si="232"/>
        <v>492166.14490613836</v>
      </c>
      <c r="K1665" s="70">
        <f t="shared" si="233"/>
        <v>950036.76399797178</v>
      </c>
    </row>
    <row r="1666" spans="1:11">
      <c r="A1666" s="2">
        <v>1643</v>
      </c>
      <c r="B1666" s="70">
        <f t="shared" si="226"/>
        <v>44572.224788298692</v>
      </c>
      <c r="C1666" s="71">
        <v>755</v>
      </c>
      <c r="D1666" s="95">
        <f t="shared" si="227"/>
        <v>0</v>
      </c>
      <c r="E1666" s="131">
        <f t="shared" si="228"/>
        <v>8.56176823726598</v>
      </c>
      <c r="F1666" s="129">
        <f t="shared" si="229"/>
        <v>16046.000923787529</v>
      </c>
      <c r="G1666" s="132">
        <f t="shared" si="225"/>
        <v>12.098290871010835</v>
      </c>
      <c r="H1666" s="131">
        <f t="shared" si="230"/>
        <v>33.606363530585654</v>
      </c>
      <c r="I1666" s="131">
        <f t="shared" si="231"/>
        <v>33.606363530585654</v>
      </c>
      <c r="J1666" s="70">
        <f t="shared" si="232"/>
        <v>492494.35412114562</v>
      </c>
      <c r="K1666" s="70">
        <f t="shared" si="233"/>
        <v>950364.97321297904</v>
      </c>
    </row>
    <row r="1667" spans="1:11">
      <c r="A1667" s="2">
        <v>1644</v>
      </c>
      <c r="B1667" s="70">
        <f t="shared" si="226"/>
        <v>44599.35334872979</v>
      </c>
      <c r="C1667" s="71">
        <v>756</v>
      </c>
      <c r="D1667" s="95">
        <f t="shared" si="227"/>
        <v>3.6861520998864923E-2</v>
      </c>
      <c r="E1667" s="131">
        <f t="shared" si="228"/>
        <v>22.711644618065453</v>
      </c>
      <c r="F1667" s="129">
        <f t="shared" si="229"/>
        <v>16055.767205542725</v>
      </c>
      <c r="G1667" s="132">
        <f t="shared" si="225"/>
        <v>26.248167251810308</v>
      </c>
      <c r="H1667" s="131">
        <f t="shared" si="230"/>
        <v>72.911575699473076</v>
      </c>
      <c r="I1667" s="131">
        <f t="shared" si="231"/>
        <v>72.911575699473076</v>
      </c>
      <c r="J1667" s="70">
        <f t="shared" si="232"/>
        <v>493206.42911264201</v>
      </c>
      <c r="K1667" s="70">
        <f t="shared" si="233"/>
        <v>951077.04820447543</v>
      </c>
    </row>
    <row r="1668" spans="1:11">
      <c r="A1668" s="2">
        <v>1645</v>
      </c>
      <c r="B1668" s="70">
        <f t="shared" si="226"/>
        <v>44626.481909160895</v>
      </c>
      <c r="C1668" s="71">
        <v>756</v>
      </c>
      <c r="D1668" s="95">
        <f t="shared" si="227"/>
        <v>0</v>
      </c>
      <c r="E1668" s="131">
        <f t="shared" si="228"/>
        <v>11.355822309032726</v>
      </c>
      <c r="F1668" s="129">
        <f t="shared" si="229"/>
        <v>16065.533487297922</v>
      </c>
      <c r="G1668" s="132">
        <f t="shared" si="225"/>
        <v>14.892344942777582</v>
      </c>
      <c r="H1668" s="131">
        <f t="shared" si="230"/>
        <v>41.367624841048837</v>
      </c>
      <c r="I1668" s="131">
        <f t="shared" si="231"/>
        <v>41.367624841048837</v>
      </c>
      <c r="J1668" s="70">
        <f t="shared" si="232"/>
        <v>493610.43699238298</v>
      </c>
      <c r="K1668" s="70">
        <f t="shared" si="233"/>
        <v>951481.05608421634</v>
      </c>
    </row>
    <row r="1669" spans="1:11">
      <c r="A1669" s="2">
        <v>1646</v>
      </c>
      <c r="B1669" s="70">
        <f t="shared" si="226"/>
        <v>44653.610469591993</v>
      </c>
      <c r="C1669" s="71">
        <v>756</v>
      </c>
      <c r="D1669" s="95">
        <f t="shared" si="227"/>
        <v>0</v>
      </c>
      <c r="E1669" s="131">
        <f t="shared" si="228"/>
        <v>5.6779111545163632</v>
      </c>
      <c r="F1669" s="129">
        <f t="shared" si="229"/>
        <v>16075.299769053117</v>
      </c>
      <c r="G1669" s="132">
        <f t="shared" si="225"/>
        <v>9.2144337882612195</v>
      </c>
      <c r="H1669" s="131">
        <f t="shared" si="230"/>
        <v>25.595649411836721</v>
      </c>
      <c r="I1669" s="131">
        <f t="shared" si="231"/>
        <v>25.595649411836721</v>
      </c>
      <c r="J1669" s="70">
        <f t="shared" si="232"/>
        <v>493860.4113162462</v>
      </c>
      <c r="K1669" s="70">
        <f t="shared" si="233"/>
        <v>951731.03040807962</v>
      </c>
    </row>
    <row r="1670" spans="1:11">
      <c r="A1670" s="2">
        <v>1647</v>
      </c>
      <c r="B1670" s="70">
        <f t="shared" si="226"/>
        <v>44680.739030023098</v>
      </c>
      <c r="C1670" s="71">
        <v>757</v>
      </c>
      <c r="D1670" s="95">
        <f t="shared" si="227"/>
        <v>3.6861520998864923E-2</v>
      </c>
      <c r="E1670" s="131">
        <f t="shared" si="228"/>
        <v>21.269716076690646</v>
      </c>
      <c r="F1670" s="129">
        <f t="shared" si="229"/>
        <v>16085.066050808317</v>
      </c>
      <c r="G1670" s="132">
        <f t="shared" si="225"/>
        <v>24.806238710435501</v>
      </c>
      <c r="H1670" s="131">
        <f t="shared" si="230"/>
        <v>68.906218640098615</v>
      </c>
      <c r="I1670" s="131">
        <f t="shared" si="231"/>
        <v>68.906218640098615</v>
      </c>
      <c r="J1670" s="70">
        <f t="shared" si="232"/>
        <v>494533.36886217055</v>
      </c>
      <c r="K1670" s="70">
        <f t="shared" si="233"/>
        <v>952403.98795400397</v>
      </c>
    </row>
    <row r="1671" spans="1:11">
      <c r="A1671" s="2">
        <v>1648</v>
      </c>
      <c r="B1671" s="70">
        <f t="shared" si="226"/>
        <v>44707.867590454196</v>
      </c>
      <c r="C1671" s="71">
        <v>757</v>
      </c>
      <c r="D1671" s="95">
        <f t="shared" si="227"/>
        <v>0</v>
      </c>
      <c r="E1671" s="131">
        <f t="shared" si="228"/>
        <v>10.634858038345323</v>
      </c>
      <c r="F1671" s="129">
        <f t="shared" si="229"/>
        <v>16094.832332563512</v>
      </c>
      <c r="G1671" s="132">
        <f t="shared" si="225"/>
        <v>14.171380672090178</v>
      </c>
      <c r="H1671" s="131">
        <f t="shared" si="230"/>
        <v>39.364946311361606</v>
      </c>
      <c r="I1671" s="131">
        <f t="shared" si="231"/>
        <v>39.364946311361606</v>
      </c>
      <c r="J1671" s="70">
        <f t="shared" si="232"/>
        <v>494917.81801912549</v>
      </c>
      <c r="K1671" s="70">
        <f t="shared" si="233"/>
        <v>952788.43711095885</v>
      </c>
    </row>
    <row r="1672" spans="1:11">
      <c r="A1672" s="2">
        <v>1649</v>
      </c>
      <c r="B1672" s="70">
        <f t="shared" si="226"/>
        <v>44734.996150885301</v>
      </c>
      <c r="C1672" s="71">
        <v>758</v>
      </c>
      <c r="D1672" s="95">
        <f t="shared" si="227"/>
        <v>3.6861520998864923E-2</v>
      </c>
      <c r="E1672" s="131">
        <f t="shared" si="228"/>
        <v>23.748189518605123</v>
      </c>
      <c r="F1672" s="129">
        <f t="shared" si="229"/>
        <v>16104.598614318709</v>
      </c>
      <c r="G1672" s="132">
        <f t="shared" si="225"/>
        <v>27.284712152349979</v>
      </c>
      <c r="H1672" s="131">
        <f t="shared" si="230"/>
        <v>75.790867089861052</v>
      </c>
      <c r="I1672" s="131">
        <f t="shared" si="231"/>
        <v>75.790867089861052</v>
      </c>
      <c r="J1672" s="70">
        <f t="shared" si="232"/>
        <v>495658.0129815957</v>
      </c>
      <c r="K1672" s="70">
        <f t="shared" si="233"/>
        <v>953528.63207342906</v>
      </c>
    </row>
    <row r="1673" spans="1:11">
      <c r="A1673" s="2">
        <v>1650</v>
      </c>
      <c r="B1673" s="70">
        <f t="shared" si="226"/>
        <v>44762.124711316399</v>
      </c>
      <c r="C1673" s="71">
        <v>758</v>
      </c>
      <c r="D1673" s="95">
        <f t="shared" si="227"/>
        <v>0</v>
      </c>
      <c r="E1673" s="131">
        <f t="shared" si="228"/>
        <v>11.874094759302562</v>
      </c>
      <c r="F1673" s="129">
        <f t="shared" si="229"/>
        <v>16114.364896073905</v>
      </c>
      <c r="G1673" s="132">
        <f t="shared" si="225"/>
        <v>15.410617393047417</v>
      </c>
      <c r="H1673" s="131">
        <f t="shared" si="230"/>
        <v>42.807270536242825</v>
      </c>
      <c r="I1673" s="131">
        <f t="shared" si="231"/>
        <v>42.807270536242825</v>
      </c>
      <c r="J1673" s="70">
        <f t="shared" si="232"/>
        <v>496076.08084682358</v>
      </c>
      <c r="K1673" s="70">
        <f t="shared" si="233"/>
        <v>953946.69993865688</v>
      </c>
    </row>
    <row r="1674" spans="1:11">
      <c r="A1674" s="2">
        <v>1651</v>
      </c>
      <c r="B1674" s="70">
        <f t="shared" si="226"/>
        <v>44789.253271747497</v>
      </c>
      <c r="C1674" s="71">
        <v>759</v>
      </c>
      <c r="D1674" s="95">
        <f t="shared" si="227"/>
        <v>3.6861520998864923E-2</v>
      </c>
      <c r="E1674" s="131">
        <f t="shared" si="228"/>
        <v>24.367807879083742</v>
      </c>
      <c r="F1674" s="129">
        <f t="shared" si="229"/>
        <v>16124.1311778291</v>
      </c>
      <c r="G1674" s="132">
        <f t="shared" si="225"/>
        <v>27.904330512828597</v>
      </c>
      <c r="H1674" s="131">
        <f t="shared" si="230"/>
        <v>77.512029202301662</v>
      </c>
      <c r="I1674" s="131">
        <f t="shared" si="231"/>
        <v>77.512029202301662</v>
      </c>
      <c r="J1674" s="70">
        <f t="shared" si="232"/>
        <v>496833.08516343025</v>
      </c>
      <c r="K1674" s="70">
        <f t="shared" si="233"/>
        <v>954703.70425526355</v>
      </c>
    </row>
    <row r="1675" spans="1:11">
      <c r="A1675" s="2">
        <v>1652</v>
      </c>
      <c r="B1675" s="70">
        <f t="shared" si="226"/>
        <v>44816.381832178602</v>
      </c>
      <c r="C1675" s="71">
        <v>760</v>
      </c>
      <c r="D1675" s="95">
        <f t="shared" si="227"/>
        <v>3.6861520998864923E-2</v>
      </c>
      <c r="E1675" s="131">
        <f t="shared" si="228"/>
        <v>30.614664438974334</v>
      </c>
      <c r="F1675" s="129">
        <f t="shared" si="229"/>
        <v>16133.897459584297</v>
      </c>
      <c r="G1675" s="132">
        <f t="shared" si="225"/>
        <v>34.151187072719189</v>
      </c>
      <c r="H1675" s="131">
        <f t="shared" si="230"/>
        <v>94.86440853533108</v>
      </c>
      <c r="I1675" s="131">
        <f t="shared" si="231"/>
        <v>94.86440853533108</v>
      </c>
      <c r="J1675" s="70">
        <f t="shared" si="232"/>
        <v>497759.55770572636</v>
      </c>
      <c r="K1675" s="70">
        <f t="shared" si="233"/>
        <v>955630.1767975596</v>
      </c>
    </row>
    <row r="1676" spans="1:11">
      <c r="A1676" s="2">
        <v>1653</v>
      </c>
      <c r="B1676" s="70">
        <f t="shared" si="226"/>
        <v>44843.5103926097</v>
      </c>
      <c r="C1676" s="71">
        <v>761</v>
      </c>
      <c r="D1676" s="95">
        <f t="shared" si="227"/>
        <v>3.6861520998864923E-2</v>
      </c>
      <c r="E1676" s="131">
        <f t="shared" si="228"/>
        <v>33.738092718919631</v>
      </c>
      <c r="F1676" s="129">
        <f t="shared" si="229"/>
        <v>16143.663741339493</v>
      </c>
      <c r="G1676" s="132">
        <f t="shared" si="225"/>
        <v>37.27461535266449</v>
      </c>
      <c r="H1676" s="131">
        <f t="shared" si="230"/>
        <v>103.5405982018458</v>
      </c>
      <c r="I1676" s="131">
        <f t="shared" si="231"/>
        <v>103.5405982018458</v>
      </c>
      <c r="J1676" s="70">
        <f t="shared" si="232"/>
        <v>498770.76436086715</v>
      </c>
      <c r="K1676" s="70">
        <f t="shared" si="233"/>
        <v>956641.38345270045</v>
      </c>
    </row>
    <row r="1677" spans="1:11">
      <c r="A1677" s="2">
        <v>1654</v>
      </c>
      <c r="B1677" s="70">
        <f t="shared" si="226"/>
        <v>44870.638953040805</v>
      </c>
      <c r="C1677" s="71">
        <v>762</v>
      </c>
      <c r="D1677" s="95">
        <f t="shared" si="227"/>
        <v>3.6861520998864923E-2</v>
      </c>
      <c r="E1677" s="131">
        <f t="shared" si="228"/>
        <v>35.299806858892282</v>
      </c>
      <c r="F1677" s="129">
        <f t="shared" si="229"/>
        <v>16153.43002309469</v>
      </c>
      <c r="G1677" s="132">
        <f t="shared" si="225"/>
        <v>38.836329492637141</v>
      </c>
      <c r="H1677" s="131">
        <f t="shared" si="230"/>
        <v>107.87869303510317</v>
      </c>
      <c r="I1677" s="131">
        <f t="shared" si="231"/>
        <v>107.87869303510317</v>
      </c>
      <c r="J1677" s="70">
        <f t="shared" si="232"/>
        <v>499824.33807243028</v>
      </c>
      <c r="K1677" s="70">
        <f t="shared" si="233"/>
        <v>957694.95716426359</v>
      </c>
    </row>
    <row r="1678" spans="1:11">
      <c r="A1678" s="2">
        <v>1655</v>
      </c>
      <c r="B1678" s="70">
        <f t="shared" si="226"/>
        <v>44897.767513471903</v>
      </c>
      <c r="C1678" s="71">
        <v>764</v>
      </c>
      <c r="D1678" s="95">
        <f t="shared" si="227"/>
        <v>7.3723041997729846E-2</v>
      </c>
      <c r="E1678" s="131">
        <f t="shared" si="228"/>
        <v>54.511424428311066</v>
      </c>
      <c r="F1678" s="129">
        <f t="shared" si="229"/>
        <v>16163.196304849886</v>
      </c>
      <c r="G1678" s="132">
        <f t="shared" si="225"/>
        <v>58.047947062055925</v>
      </c>
      <c r="H1678" s="131">
        <f t="shared" si="230"/>
        <v>161.24429739459978</v>
      </c>
      <c r="I1678" s="131">
        <f t="shared" si="231"/>
        <v>161.24429739459978</v>
      </c>
      <c r="J1678" s="70">
        <f t="shared" si="232"/>
        <v>501399.09531220462</v>
      </c>
      <c r="K1678" s="70">
        <f t="shared" si="233"/>
        <v>959269.71440403792</v>
      </c>
    </row>
    <row r="1679" spans="1:11">
      <c r="A1679" s="2">
        <v>1656</v>
      </c>
      <c r="B1679" s="70">
        <f t="shared" si="226"/>
        <v>44924.896073903001</v>
      </c>
      <c r="C1679" s="71">
        <v>765</v>
      </c>
      <c r="D1679" s="95">
        <f t="shared" si="227"/>
        <v>3.6861520998864923E-2</v>
      </c>
      <c r="E1679" s="131">
        <f t="shared" si="228"/>
        <v>45.686472713587996</v>
      </c>
      <c r="F1679" s="129">
        <f t="shared" si="229"/>
        <v>16172.962586605081</v>
      </c>
      <c r="G1679" s="132">
        <f t="shared" si="225"/>
        <v>49.222995347332855</v>
      </c>
      <c r="H1679" s="131">
        <f t="shared" si="230"/>
        <v>136.73054263148015</v>
      </c>
      <c r="I1679" s="131">
        <f t="shared" si="231"/>
        <v>136.73054263148015</v>
      </c>
      <c r="J1679" s="70">
        <f t="shared" si="232"/>
        <v>502734.44431608455</v>
      </c>
      <c r="K1679" s="70">
        <f t="shared" si="233"/>
        <v>960605.06340791786</v>
      </c>
    </row>
    <row r="1680" spans="1:11">
      <c r="A1680" s="2">
        <v>1657</v>
      </c>
      <c r="B1680" s="70">
        <f t="shared" si="226"/>
        <v>44952.024634334106</v>
      </c>
      <c r="C1680" s="71">
        <v>767</v>
      </c>
      <c r="D1680" s="95">
        <f t="shared" si="227"/>
        <v>7.3723041997729846E-2</v>
      </c>
      <c r="E1680" s="131">
        <f t="shared" si="228"/>
        <v>59.704757355658927</v>
      </c>
      <c r="F1680" s="129">
        <f t="shared" si="229"/>
        <v>16182.728868360278</v>
      </c>
      <c r="G1680" s="132">
        <f t="shared" si="225"/>
        <v>63.241279989403786</v>
      </c>
      <c r="H1680" s="131">
        <f t="shared" si="230"/>
        <v>175.67022219278829</v>
      </c>
      <c r="I1680" s="131">
        <f t="shared" si="231"/>
        <v>175.67022219278829</v>
      </c>
      <c r="J1680" s="70">
        <f t="shared" si="232"/>
        <v>504450.08920201729</v>
      </c>
      <c r="K1680" s="70">
        <f t="shared" si="233"/>
        <v>962320.70829385053</v>
      </c>
    </row>
    <row r="1681" spans="1:11">
      <c r="A1681" s="2">
        <v>1658</v>
      </c>
      <c r="B1681" s="70">
        <f t="shared" si="226"/>
        <v>44979.153194765204</v>
      </c>
      <c r="C1681" s="71">
        <v>768</v>
      </c>
      <c r="D1681" s="95">
        <f t="shared" si="227"/>
        <v>3.6861520998864923E-2</v>
      </c>
      <c r="E1681" s="131">
        <f t="shared" si="228"/>
        <v>48.28313917726193</v>
      </c>
      <c r="F1681" s="129">
        <f t="shared" si="229"/>
        <v>16192.495150115474</v>
      </c>
      <c r="G1681" s="132">
        <f t="shared" si="225"/>
        <v>51.819661811006789</v>
      </c>
      <c r="H1681" s="131">
        <f t="shared" si="230"/>
        <v>143.94350503057441</v>
      </c>
      <c r="I1681" s="131">
        <f t="shared" si="231"/>
        <v>143.94350503057441</v>
      </c>
      <c r="J1681" s="70">
        <f t="shared" si="232"/>
        <v>505855.8820289764</v>
      </c>
      <c r="K1681" s="70">
        <f t="shared" si="233"/>
        <v>963726.50112080958</v>
      </c>
    </row>
    <row r="1682" spans="1:11">
      <c r="A1682" s="2">
        <v>1659</v>
      </c>
      <c r="B1682" s="70">
        <f t="shared" si="226"/>
        <v>45006.281755196309</v>
      </c>
      <c r="C1682" s="71">
        <v>768</v>
      </c>
      <c r="D1682" s="95">
        <f t="shared" si="227"/>
        <v>0</v>
      </c>
      <c r="E1682" s="131">
        <f t="shared" si="228"/>
        <v>24.141569588630965</v>
      </c>
      <c r="F1682" s="129">
        <f t="shared" si="229"/>
        <v>16202.261431870671</v>
      </c>
      <c r="G1682" s="132">
        <f t="shared" si="225"/>
        <v>27.67809222237582</v>
      </c>
      <c r="H1682" s="131">
        <f t="shared" si="230"/>
        <v>76.883589506599492</v>
      </c>
      <c r="I1682" s="131">
        <f t="shared" si="231"/>
        <v>76.883589506599492</v>
      </c>
      <c r="J1682" s="70">
        <f t="shared" si="232"/>
        <v>506606.74882644869</v>
      </c>
      <c r="K1682" s="70">
        <f t="shared" si="233"/>
        <v>964477.36791828193</v>
      </c>
    </row>
    <row r="1683" spans="1:11">
      <c r="A1683" s="2">
        <v>1660</v>
      </c>
      <c r="B1683" s="70">
        <f t="shared" si="226"/>
        <v>45033.410315627407</v>
      </c>
      <c r="C1683" s="71">
        <v>765</v>
      </c>
      <c r="D1683" s="95">
        <f t="shared" si="227"/>
        <v>-0.11058456299659478</v>
      </c>
      <c r="E1683" s="131">
        <f t="shared" si="228"/>
        <v>-43.221496703981899</v>
      </c>
      <c r="F1683" s="129">
        <f t="shared" si="229"/>
        <v>16212.027713625866</v>
      </c>
      <c r="G1683" s="132">
        <f t="shared" si="225"/>
        <v>-39.68497407023704</v>
      </c>
      <c r="H1683" s="131">
        <f t="shared" si="230"/>
        <v>-110.23603908399177</v>
      </c>
      <c r="I1683" s="131">
        <f t="shared" si="231"/>
        <v>0</v>
      </c>
      <c r="J1683" s="70">
        <f t="shared" si="232"/>
        <v>505530.15260917757</v>
      </c>
      <c r="K1683" s="70">
        <f t="shared" si="233"/>
        <v>964477.36791828193</v>
      </c>
    </row>
    <row r="1684" spans="1:11">
      <c r="A1684" s="2">
        <v>1661</v>
      </c>
      <c r="B1684" s="70">
        <f t="shared" si="226"/>
        <v>45060.538876058505</v>
      </c>
      <c r="C1684" s="71">
        <v>765</v>
      </c>
      <c r="D1684" s="95">
        <f t="shared" si="227"/>
        <v>0</v>
      </c>
      <c r="E1684" s="131">
        <f t="shared" si="228"/>
        <v>-21.610748351990949</v>
      </c>
      <c r="F1684" s="129">
        <f t="shared" si="229"/>
        <v>16221.793995381062</v>
      </c>
      <c r="G1684" s="132">
        <f t="shared" si="225"/>
        <v>-18.074225718246094</v>
      </c>
      <c r="H1684" s="131">
        <f t="shared" si="230"/>
        <v>-50.206182550683593</v>
      </c>
      <c r="I1684" s="131">
        <f t="shared" si="231"/>
        <v>0</v>
      </c>
      <c r="J1684" s="70">
        <f t="shared" si="232"/>
        <v>505039.82488453476</v>
      </c>
      <c r="K1684" s="70">
        <f t="shared" si="233"/>
        <v>964477.36791828193</v>
      </c>
    </row>
    <row r="1685" spans="1:11">
      <c r="A1685" s="2">
        <v>1662</v>
      </c>
      <c r="B1685" s="70">
        <f t="shared" si="226"/>
        <v>45087.66743648961</v>
      </c>
      <c r="C1685" s="71">
        <v>765</v>
      </c>
      <c r="D1685" s="95">
        <f t="shared" si="227"/>
        <v>0</v>
      </c>
      <c r="E1685" s="131">
        <f t="shared" si="228"/>
        <v>-10.805374175995475</v>
      </c>
      <c r="F1685" s="129">
        <f t="shared" si="229"/>
        <v>16231.560277136261</v>
      </c>
      <c r="G1685" s="132">
        <f t="shared" si="225"/>
        <v>-7.2688515422506192</v>
      </c>
      <c r="H1685" s="131">
        <f t="shared" si="230"/>
        <v>-20.191254284029498</v>
      </c>
      <c r="I1685" s="131">
        <f t="shared" si="231"/>
        <v>0</v>
      </c>
      <c r="J1685" s="70">
        <f t="shared" si="232"/>
        <v>504842.63140620611</v>
      </c>
      <c r="K1685" s="70">
        <f t="shared" si="233"/>
        <v>964477.36791828193</v>
      </c>
    </row>
    <row r="1686" spans="1:11">
      <c r="A1686" s="2">
        <v>1663</v>
      </c>
      <c r="B1686" s="70">
        <f t="shared" si="226"/>
        <v>45114.795996920708</v>
      </c>
      <c r="C1686" s="71">
        <v>765</v>
      </c>
      <c r="D1686" s="95">
        <f t="shared" si="227"/>
        <v>0</v>
      </c>
      <c r="E1686" s="131">
        <f t="shared" si="228"/>
        <v>-5.4026870879977373</v>
      </c>
      <c r="F1686" s="129">
        <f t="shared" si="229"/>
        <v>16241.326558891455</v>
      </c>
      <c r="G1686" s="132">
        <f t="shared" si="225"/>
        <v>-1.8661644542528815</v>
      </c>
      <c r="H1686" s="131">
        <f t="shared" si="230"/>
        <v>-5.183790150702448</v>
      </c>
      <c r="I1686" s="131">
        <f t="shared" si="231"/>
        <v>0</v>
      </c>
      <c r="J1686" s="70">
        <f t="shared" si="232"/>
        <v>504792.00505103456</v>
      </c>
      <c r="K1686" s="70">
        <f t="shared" si="233"/>
        <v>964477.36791828193</v>
      </c>
    </row>
    <row r="1687" spans="1:11">
      <c r="A1687" s="2">
        <v>1664</v>
      </c>
      <c r="B1687" s="70">
        <f t="shared" si="226"/>
        <v>45141.924557351813</v>
      </c>
      <c r="C1687" s="71">
        <v>765</v>
      </c>
      <c r="D1687" s="95">
        <f t="shared" si="227"/>
        <v>0</v>
      </c>
      <c r="E1687" s="131">
        <f t="shared" si="228"/>
        <v>-2.7013435439988687</v>
      </c>
      <c r="F1687" s="129">
        <f t="shared" si="229"/>
        <v>16251.092840646654</v>
      </c>
      <c r="G1687" s="132">
        <f t="shared" ref="G1687:G1750" si="234">E1687+$I$14</f>
        <v>0.8351790897459872</v>
      </c>
      <c r="H1687" s="131">
        <f t="shared" si="230"/>
        <v>2.3199419159610755</v>
      </c>
      <c r="I1687" s="131">
        <f t="shared" si="231"/>
        <v>2.3199419159610755</v>
      </c>
      <c r="J1687" s="70">
        <f t="shared" si="232"/>
        <v>504814.66225744155</v>
      </c>
      <c r="K1687" s="70">
        <f t="shared" si="233"/>
        <v>964500.02512468887</v>
      </c>
    </row>
    <row r="1688" spans="1:11">
      <c r="A1688" s="2">
        <v>1665</v>
      </c>
      <c r="B1688" s="70">
        <f t="shared" ref="B1688:B1751" si="235">A1688*$D$3</f>
        <v>45169.053117782911</v>
      </c>
      <c r="C1688" s="71">
        <v>764</v>
      </c>
      <c r="D1688" s="95">
        <f t="shared" ref="D1688:D1751" si="236">(C1688-C1687)/$D$3</f>
        <v>-3.6861520998864923E-2</v>
      </c>
      <c r="E1688" s="131">
        <f t="shared" ref="E1688:E1751" si="237">($M$3*$M$2*D1688+E1687)/2</f>
        <v>-19.781432271431896</v>
      </c>
      <c r="F1688" s="129">
        <f t="shared" ref="F1688:F1751" si="238">B1688/$D$13</f>
        <v>16260.859122401849</v>
      </c>
      <c r="G1688" s="132">
        <f t="shared" si="234"/>
        <v>-16.244909637687041</v>
      </c>
      <c r="H1688" s="131">
        <f t="shared" ref="H1688:H1751" si="239">G1688*$D$13</f>
        <v>-45.12474899357511</v>
      </c>
      <c r="I1688" s="131">
        <f t="shared" ref="I1688:I1751" si="240">IF(H1688&gt;0,H1688,0)</f>
        <v>0</v>
      </c>
      <c r="J1688" s="70">
        <f t="shared" ref="J1688:J1751" si="241">H1688*$D$14+J1687</f>
        <v>504373.96124463779</v>
      </c>
      <c r="K1688" s="70">
        <f t="shared" ref="K1688:K1751" si="242">I1688*$D$14+K1687</f>
        <v>964500.02512468887</v>
      </c>
    </row>
    <row r="1689" spans="1:11">
      <c r="A1689" s="2">
        <v>1666</v>
      </c>
      <c r="B1689" s="70">
        <f t="shared" si="235"/>
        <v>45196.181678214016</v>
      </c>
      <c r="C1689" s="71">
        <v>766</v>
      </c>
      <c r="D1689" s="95">
        <f t="shared" si="236"/>
        <v>7.3723041997729846E-2</v>
      </c>
      <c r="E1689" s="131">
        <f t="shared" si="237"/>
        <v>26.970804863148977</v>
      </c>
      <c r="F1689" s="129">
        <f t="shared" si="238"/>
        <v>16270.625404157046</v>
      </c>
      <c r="G1689" s="132">
        <f t="shared" si="234"/>
        <v>30.507327496893833</v>
      </c>
      <c r="H1689" s="131">
        <f t="shared" si="239"/>
        <v>84.742576380260644</v>
      </c>
      <c r="I1689" s="131">
        <f t="shared" si="240"/>
        <v>84.742576380260644</v>
      </c>
      <c r="J1689" s="70">
        <f t="shared" si="241"/>
        <v>505201.58112222864</v>
      </c>
      <c r="K1689" s="70">
        <f t="shared" si="242"/>
        <v>965327.64500227978</v>
      </c>
    </row>
    <row r="1690" spans="1:11">
      <c r="A1690" s="2">
        <v>1667</v>
      </c>
      <c r="B1690" s="70">
        <f t="shared" si="235"/>
        <v>45223.310238645114</v>
      </c>
      <c r="C1690" s="71">
        <v>765</v>
      </c>
      <c r="D1690" s="95">
        <f t="shared" si="236"/>
        <v>-3.6861520998864923E-2</v>
      </c>
      <c r="E1690" s="131">
        <f t="shared" si="237"/>
        <v>-4.945358067857974</v>
      </c>
      <c r="F1690" s="129">
        <f t="shared" si="238"/>
        <v>16280.391685912242</v>
      </c>
      <c r="G1690" s="132">
        <f t="shared" si="234"/>
        <v>-1.4088354341131182</v>
      </c>
      <c r="H1690" s="131">
        <f t="shared" si="239"/>
        <v>-3.9134317614253282</v>
      </c>
      <c r="I1690" s="131">
        <f t="shared" si="240"/>
        <v>0</v>
      </c>
      <c r="J1690" s="70">
        <f t="shared" si="241"/>
        <v>505163.36144501681</v>
      </c>
      <c r="K1690" s="70">
        <f t="shared" si="242"/>
        <v>965327.64500227978</v>
      </c>
    </row>
    <row r="1691" spans="1:11">
      <c r="A1691" s="2">
        <v>1668</v>
      </c>
      <c r="B1691" s="70">
        <f t="shared" si="235"/>
        <v>45250.438799076212</v>
      </c>
      <c r="C1691" s="71">
        <v>764</v>
      </c>
      <c r="D1691" s="95">
        <f t="shared" si="236"/>
        <v>-3.6861520998864923E-2</v>
      </c>
      <c r="E1691" s="131">
        <f t="shared" si="237"/>
        <v>-20.90343953336145</v>
      </c>
      <c r="F1691" s="129">
        <f t="shared" si="238"/>
        <v>16290.157967667437</v>
      </c>
      <c r="G1691" s="132">
        <f t="shared" si="234"/>
        <v>-17.366916899616594</v>
      </c>
      <c r="H1691" s="131">
        <f t="shared" si="239"/>
        <v>-48.241435832268316</v>
      </c>
      <c r="I1691" s="131">
        <f t="shared" si="240"/>
        <v>0</v>
      </c>
      <c r="J1691" s="70">
        <f t="shared" si="241"/>
        <v>504692.22199040366</v>
      </c>
      <c r="K1691" s="70">
        <f t="shared" si="242"/>
        <v>965327.64500227978</v>
      </c>
    </row>
    <row r="1692" spans="1:11">
      <c r="A1692" s="2">
        <v>1669</v>
      </c>
      <c r="B1692" s="70">
        <f t="shared" si="235"/>
        <v>45277.567359507317</v>
      </c>
      <c r="C1692" s="71">
        <v>764</v>
      </c>
      <c r="D1692" s="95">
        <f t="shared" si="236"/>
        <v>0</v>
      </c>
      <c r="E1692" s="131">
        <f t="shared" si="237"/>
        <v>-10.451719766680725</v>
      </c>
      <c r="F1692" s="129">
        <f t="shared" si="238"/>
        <v>16299.924249422635</v>
      </c>
      <c r="G1692" s="132">
        <f t="shared" si="234"/>
        <v>-6.9151971329358695</v>
      </c>
      <c r="H1692" s="131">
        <f t="shared" si="239"/>
        <v>-19.208880924821859</v>
      </c>
      <c r="I1692" s="131">
        <f t="shared" si="240"/>
        <v>0</v>
      </c>
      <c r="J1692" s="70">
        <f t="shared" si="241"/>
        <v>504504.62264708983</v>
      </c>
      <c r="K1692" s="70">
        <f t="shared" si="242"/>
        <v>965327.64500227978</v>
      </c>
    </row>
    <row r="1693" spans="1:11">
      <c r="A1693" s="2">
        <v>1670</v>
      </c>
      <c r="B1693" s="70">
        <f t="shared" si="235"/>
        <v>45304.695919938415</v>
      </c>
      <c r="C1693" s="71">
        <v>759</v>
      </c>
      <c r="D1693" s="95">
        <f t="shared" si="236"/>
        <v>-0.18430760499432464</v>
      </c>
      <c r="E1693" s="131">
        <f t="shared" si="237"/>
        <v>-97.37966238050268</v>
      </c>
      <c r="F1693" s="129">
        <f t="shared" si="238"/>
        <v>16309.69053117783</v>
      </c>
      <c r="G1693" s="132">
        <f t="shared" si="234"/>
        <v>-93.843139746757828</v>
      </c>
      <c r="H1693" s="131">
        <f t="shared" si="239"/>
        <v>-260.67538818543841</v>
      </c>
      <c r="I1693" s="131">
        <f t="shared" si="240"/>
        <v>0</v>
      </c>
      <c r="J1693" s="70">
        <f t="shared" si="241"/>
        <v>501958.79335942568</v>
      </c>
      <c r="K1693" s="70">
        <f t="shared" si="242"/>
        <v>965327.64500227978</v>
      </c>
    </row>
    <row r="1694" spans="1:11">
      <c r="A1694" s="2">
        <v>1671</v>
      </c>
      <c r="B1694" s="70">
        <f t="shared" si="235"/>
        <v>45331.82448036952</v>
      </c>
      <c r="C1694" s="71">
        <v>758</v>
      </c>
      <c r="D1694" s="95">
        <f t="shared" si="236"/>
        <v>-3.6861520998864923E-2</v>
      </c>
      <c r="E1694" s="131">
        <f t="shared" si="237"/>
        <v>-67.120591689683806</v>
      </c>
      <c r="F1694" s="129">
        <f t="shared" si="238"/>
        <v>16319.456812933027</v>
      </c>
      <c r="G1694" s="132">
        <f t="shared" si="234"/>
        <v>-63.584069055938947</v>
      </c>
      <c r="H1694" s="131">
        <f t="shared" si="239"/>
        <v>-176.62241404427485</v>
      </c>
      <c r="I1694" s="131">
        <f t="shared" si="240"/>
        <v>0</v>
      </c>
      <c r="J1694" s="70">
        <f t="shared" si="241"/>
        <v>500233.84909958637</v>
      </c>
      <c r="K1694" s="70">
        <f t="shared" si="242"/>
        <v>965327.64500227978</v>
      </c>
    </row>
    <row r="1695" spans="1:11">
      <c r="A1695" s="2">
        <v>1672</v>
      </c>
      <c r="B1695" s="70">
        <f t="shared" si="235"/>
        <v>45358.953040800618</v>
      </c>
      <c r="C1695" s="71">
        <v>757</v>
      </c>
      <c r="D1695" s="95">
        <f t="shared" si="236"/>
        <v>-3.6861520998864923E-2</v>
      </c>
      <c r="E1695" s="131">
        <f t="shared" si="237"/>
        <v>-51.991056344274369</v>
      </c>
      <c r="F1695" s="129">
        <f t="shared" si="238"/>
        <v>16329.223094688223</v>
      </c>
      <c r="G1695" s="132">
        <f t="shared" si="234"/>
        <v>-48.45453371052951</v>
      </c>
      <c r="H1695" s="131">
        <f t="shared" si="239"/>
        <v>-134.59592697369308</v>
      </c>
      <c r="I1695" s="131">
        <f t="shared" si="240"/>
        <v>0</v>
      </c>
      <c r="J1695" s="70">
        <f t="shared" si="241"/>
        <v>498919.34735365945</v>
      </c>
      <c r="K1695" s="70">
        <f t="shared" si="242"/>
        <v>965327.64500227978</v>
      </c>
    </row>
    <row r="1696" spans="1:11">
      <c r="A1696" s="2">
        <v>1673</v>
      </c>
      <c r="B1696" s="70">
        <f t="shared" si="235"/>
        <v>45386.081601231715</v>
      </c>
      <c r="C1696" s="71">
        <v>756</v>
      </c>
      <c r="D1696" s="95">
        <f t="shared" si="236"/>
        <v>-3.6861520998864923E-2</v>
      </c>
      <c r="E1696" s="131">
        <f t="shared" si="237"/>
        <v>-44.426288671569651</v>
      </c>
      <c r="F1696" s="129">
        <f t="shared" si="238"/>
        <v>16338.989376443418</v>
      </c>
      <c r="G1696" s="132">
        <f t="shared" si="234"/>
        <v>-40.889766037824792</v>
      </c>
      <c r="H1696" s="131">
        <f t="shared" si="239"/>
        <v>-113.5826834384022</v>
      </c>
      <c r="I1696" s="131">
        <f t="shared" si="240"/>
        <v>0</v>
      </c>
      <c r="J1696" s="70">
        <f t="shared" si="241"/>
        <v>497810.06686468876</v>
      </c>
      <c r="K1696" s="70">
        <f t="shared" si="242"/>
        <v>965327.64500227978</v>
      </c>
    </row>
    <row r="1697" spans="1:11">
      <c r="A1697" s="2">
        <v>1674</v>
      </c>
      <c r="B1697" s="70">
        <f t="shared" si="235"/>
        <v>45413.210161662821</v>
      </c>
      <c r="C1697" s="71">
        <v>756</v>
      </c>
      <c r="D1697" s="95">
        <f t="shared" si="236"/>
        <v>0</v>
      </c>
      <c r="E1697" s="131">
        <f t="shared" si="237"/>
        <v>-22.213144335784826</v>
      </c>
      <c r="F1697" s="129">
        <f t="shared" si="238"/>
        <v>16348.755658198615</v>
      </c>
      <c r="G1697" s="132">
        <f t="shared" si="234"/>
        <v>-18.67662170203997</v>
      </c>
      <c r="H1697" s="131">
        <f t="shared" si="239"/>
        <v>-51.879504727888801</v>
      </c>
      <c r="I1697" s="131">
        <f t="shared" si="240"/>
        <v>0</v>
      </c>
      <c r="J1697" s="70">
        <f t="shared" si="241"/>
        <v>497303.39700419619</v>
      </c>
      <c r="K1697" s="70">
        <f t="shared" si="242"/>
        <v>965327.64500227978</v>
      </c>
    </row>
    <row r="1698" spans="1:11">
      <c r="A1698" s="2">
        <v>1675</v>
      </c>
      <c r="B1698" s="70">
        <f t="shared" si="235"/>
        <v>45440.338722093918</v>
      </c>
      <c r="C1698" s="71">
        <v>756</v>
      </c>
      <c r="D1698" s="95">
        <f t="shared" si="236"/>
        <v>0</v>
      </c>
      <c r="E1698" s="131">
        <f t="shared" si="237"/>
        <v>-11.106572167892413</v>
      </c>
      <c r="F1698" s="129">
        <f t="shared" si="238"/>
        <v>16358.521939953811</v>
      </c>
      <c r="G1698" s="132">
        <f t="shared" si="234"/>
        <v>-7.5700495341475573</v>
      </c>
      <c r="H1698" s="131">
        <f t="shared" si="239"/>
        <v>-21.027915372632101</v>
      </c>
      <c r="I1698" s="131">
        <f t="shared" si="240"/>
        <v>0</v>
      </c>
      <c r="J1698" s="70">
        <f t="shared" si="241"/>
        <v>497098.03245794267</v>
      </c>
      <c r="K1698" s="70">
        <f t="shared" si="242"/>
        <v>965327.64500227978</v>
      </c>
    </row>
    <row r="1699" spans="1:11">
      <c r="A1699" s="2">
        <v>1676</v>
      </c>
      <c r="B1699" s="70">
        <f t="shared" si="235"/>
        <v>45467.467282525024</v>
      </c>
      <c r="C1699" s="71">
        <v>755</v>
      </c>
      <c r="D1699" s="95">
        <f t="shared" si="236"/>
        <v>-3.6861520998864923E-2</v>
      </c>
      <c r="E1699" s="131">
        <f t="shared" si="237"/>
        <v>-23.984046583378671</v>
      </c>
      <c r="F1699" s="129">
        <f t="shared" si="238"/>
        <v>16368.288221709008</v>
      </c>
      <c r="G1699" s="132">
        <f t="shared" si="234"/>
        <v>-20.447523949633815</v>
      </c>
      <c r="H1699" s="131">
        <f t="shared" si="239"/>
        <v>-56.798677637871705</v>
      </c>
      <c r="I1699" s="131">
        <f t="shared" si="240"/>
        <v>0</v>
      </c>
      <c r="J1699" s="70">
        <f t="shared" si="241"/>
        <v>496543.32056880865</v>
      </c>
      <c r="K1699" s="70">
        <f t="shared" si="242"/>
        <v>965327.64500227978</v>
      </c>
    </row>
    <row r="1700" spans="1:11">
      <c r="A1700" s="2">
        <v>1677</v>
      </c>
      <c r="B1700" s="70">
        <f t="shared" si="235"/>
        <v>45494.595842956121</v>
      </c>
      <c r="C1700" s="71">
        <v>755</v>
      </c>
      <c r="D1700" s="95">
        <f t="shared" si="236"/>
        <v>0</v>
      </c>
      <c r="E1700" s="131">
        <f t="shared" si="237"/>
        <v>-11.992023291689335</v>
      </c>
      <c r="F1700" s="129">
        <f t="shared" si="238"/>
        <v>16378.054503464204</v>
      </c>
      <c r="G1700" s="132">
        <f t="shared" si="234"/>
        <v>-8.45550065794448</v>
      </c>
      <c r="H1700" s="131">
        <f t="shared" si="239"/>
        <v>-23.487501827623554</v>
      </c>
      <c r="I1700" s="131">
        <f t="shared" si="240"/>
        <v>0</v>
      </c>
      <c r="J1700" s="70">
        <f t="shared" si="241"/>
        <v>496313.9350082344</v>
      </c>
      <c r="K1700" s="70">
        <f t="shared" si="242"/>
        <v>965327.64500227978</v>
      </c>
    </row>
    <row r="1701" spans="1:11">
      <c r="A1701" s="2">
        <v>1678</v>
      </c>
      <c r="B1701" s="70">
        <f t="shared" si="235"/>
        <v>45521.724403387219</v>
      </c>
      <c r="C1701" s="71">
        <v>755</v>
      </c>
      <c r="D1701" s="95">
        <f t="shared" si="236"/>
        <v>0</v>
      </c>
      <c r="E1701" s="131">
        <f t="shared" si="237"/>
        <v>-5.9960116458446677</v>
      </c>
      <c r="F1701" s="129">
        <f t="shared" si="238"/>
        <v>16387.820785219399</v>
      </c>
      <c r="G1701" s="132">
        <f t="shared" si="234"/>
        <v>-2.4594890120998119</v>
      </c>
      <c r="H1701" s="131">
        <f t="shared" si="239"/>
        <v>-6.8319139224994769</v>
      </c>
      <c r="I1701" s="131">
        <f t="shared" si="240"/>
        <v>0</v>
      </c>
      <c r="J1701" s="70">
        <f t="shared" si="241"/>
        <v>496247.21261194005</v>
      </c>
      <c r="K1701" s="70">
        <f t="shared" si="242"/>
        <v>965327.64500227978</v>
      </c>
    </row>
    <row r="1702" spans="1:11">
      <c r="A1702" s="2">
        <v>1679</v>
      </c>
      <c r="B1702" s="70">
        <f t="shared" si="235"/>
        <v>45548.852963818324</v>
      </c>
      <c r="C1702" s="71">
        <v>755</v>
      </c>
      <c r="D1702" s="95">
        <f t="shared" si="236"/>
        <v>0</v>
      </c>
      <c r="E1702" s="131">
        <f t="shared" si="237"/>
        <v>-2.9980058229223339</v>
      </c>
      <c r="F1702" s="129">
        <f t="shared" si="238"/>
        <v>16397.587066974596</v>
      </c>
      <c r="G1702" s="132">
        <f t="shared" si="234"/>
        <v>0.53851681082252201</v>
      </c>
      <c r="H1702" s="131">
        <f t="shared" si="239"/>
        <v>1.495880030062561</v>
      </c>
      <c r="I1702" s="131">
        <f t="shared" si="240"/>
        <v>1.495880030062561</v>
      </c>
      <c r="J1702" s="70">
        <f t="shared" si="241"/>
        <v>496261.82179778564</v>
      </c>
      <c r="K1702" s="70">
        <f t="shared" si="242"/>
        <v>965342.25418812537</v>
      </c>
    </row>
    <row r="1703" spans="1:11">
      <c r="A1703" s="2">
        <v>1680</v>
      </c>
      <c r="B1703" s="70">
        <f t="shared" si="235"/>
        <v>45575.981524249422</v>
      </c>
      <c r="C1703" s="71">
        <v>754</v>
      </c>
      <c r="D1703" s="95">
        <f t="shared" si="236"/>
        <v>-3.6861520998864923E-2</v>
      </c>
      <c r="E1703" s="131">
        <f t="shared" si="237"/>
        <v>-19.929763410893628</v>
      </c>
      <c r="F1703" s="129">
        <f t="shared" si="238"/>
        <v>16407.353348729794</v>
      </c>
      <c r="G1703" s="132">
        <f t="shared" si="234"/>
        <v>-16.393240777148772</v>
      </c>
      <c r="H1703" s="131">
        <f t="shared" si="239"/>
        <v>-45.536779936524368</v>
      </c>
      <c r="I1703" s="131">
        <f t="shared" si="240"/>
        <v>0</v>
      </c>
      <c r="J1703" s="70">
        <f t="shared" si="241"/>
        <v>495817.09677470115</v>
      </c>
      <c r="K1703" s="70">
        <f t="shared" si="242"/>
        <v>965342.25418812537</v>
      </c>
    </row>
    <row r="1704" spans="1:11">
      <c r="A1704" s="2">
        <v>1681</v>
      </c>
      <c r="B1704" s="70">
        <f t="shared" si="235"/>
        <v>45603.110084680528</v>
      </c>
      <c r="C1704" s="71">
        <v>753</v>
      </c>
      <c r="D1704" s="95">
        <f t="shared" si="236"/>
        <v>-3.6861520998864923E-2</v>
      </c>
      <c r="E1704" s="131">
        <f t="shared" si="237"/>
        <v>-28.395642204879277</v>
      </c>
      <c r="F1704" s="129">
        <f t="shared" si="238"/>
        <v>16417.119630484991</v>
      </c>
      <c r="G1704" s="132">
        <f t="shared" si="234"/>
        <v>-24.859119571134421</v>
      </c>
      <c r="H1704" s="131">
        <f t="shared" si="239"/>
        <v>-69.053109919817828</v>
      </c>
      <c r="I1704" s="131">
        <f t="shared" si="240"/>
        <v>0</v>
      </c>
      <c r="J1704" s="70">
        <f t="shared" si="241"/>
        <v>495142.70464715164</v>
      </c>
      <c r="K1704" s="70">
        <f t="shared" si="242"/>
        <v>965342.25418812537</v>
      </c>
    </row>
    <row r="1705" spans="1:11">
      <c r="A1705" s="2">
        <v>1682</v>
      </c>
      <c r="B1705" s="70">
        <f t="shared" si="235"/>
        <v>45630.238645111625</v>
      </c>
      <c r="C1705" s="71">
        <v>754</v>
      </c>
      <c r="D1705" s="95">
        <f t="shared" si="236"/>
        <v>3.6861520998864923E-2</v>
      </c>
      <c r="E1705" s="131">
        <f t="shared" si="237"/>
        <v>4.2329393969928244</v>
      </c>
      <c r="F1705" s="129">
        <f t="shared" si="238"/>
        <v>16426.885912240185</v>
      </c>
      <c r="G1705" s="132">
        <f t="shared" si="234"/>
        <v>7.7694620307376798</v>
      </c>
      <c r="H1705" s="131">
        <f t="shared" si="239"/>
        <v>21.581838974271331</v>
      </c>
      <c r="I1705" s="131">
        <f t="shared" si="240"/>
        <v>21.581838974271331</v>
      </c>
      <c r="J1705" s="70">
        <f t="shared" si="241"/>
        <v>495353.47896736965</v>
      </c>
      <c r="K1705" s="70">
        <f t="shared" si="242"/>
        <v>965553.02850834338</v>
      </c>
    </row>
    <row r="1706" spans="1:11">
      <c r="A1706" s="2">
        <v>1683</v>
      </c>
      <c r="B1706" s="70">
        <f t="shared" si="235"/>
        <v>45657.367205542723</v>
      </c>
      <c r="C1706" s="71">
        <v>753</v>
      </c>
      <c r="D1706" s="95">
        <f t="shared" si="236"/>
        <v>-3.6861520998864923E-2</v>
      </c>
      <c r="E1706" s="131">
        <f t="shared" si="237"/>
        <v>-16.31429080093605</v>
      </c>
      <c r="F1706" s="129">
        <f t="shared" si="238"/>
        <v>16436.652193995382</v>
      </c>
      <c r="G1706" s="132">
        <f t="shared" si="234"/>
        <v>-12.777768167191194</v>
      </c>
      <c r="H1706" s="131">
        <f t="shared" si="239"/>
        <v>-35.493800464419984</v>
      </c>
      <c r="I1706" s="131">
        <f t="shared" si="240"/>
        <v>0</v>
      </c>
      <c r="J1706" s="70">
        <f t="shared" si="241"/>
        <v>495006.83651147143</v>
      </c>
      <c r="K1706" s="70">
        <f t="shared" si="242"/>
        <v>965553.02850834338</v>
      </c>
    </row>
    <row r="1707" spans="1:11">
      <c r="A1707" s="2">
        <v>1684</v>
      </c>
      <c r="B1707" s="70">
        <f t="shared" si="235"/>
        <v>45684.495765973828</v>
      </c>
      <c r="C1707" s="71">
        <v>753</v>
      </c>
      <c r="D1707" s="95">
        <f t="shared" si="236"/>
        <v>0</v>
      </c>
      <c r="E1707" s="131">
        <f t="shared" si="237"/>
        <v>-8.1571454004680248</v>
      </c>
      <c r="F1707" s="129">
        <f t="shared" si="238"/>
        <v>16446.418475750579</v>
      </c>
      <c r="G1707" s="132">
        <f t="shared" si="234"/>
        <v>-4.6206227667231694</v>
      </c>
      <c r="H1707" s="131">
        <f t="shared" si="239"/>
        <v>-12.835063240897693</v>
      </c>
      <c r="I1707" s="131">
        <f t="shared" si="240"/>
        <v>0</v>
      </c>
      <c r="J1707" s="70">
        <f t="shared" si="241"/>
        <v>494881.48566751508</v>
      </c>
      <c r="K1707" s="70">
        <f t="shared" si="242"/>
        <v>965553.02850834338</v>
      </c>
    </row>
    <row r="1708" spans="1:11">
      <c r="A1708" s="2">
        <v>1685</v>
      </c>
      <c r="B1708" s="70">
        <f t="shared" si="235"/>
        <v>45711.624326404926</v>
      </c>
      <c r="C1708" s="71">
        <v>754</v>
      </c>
      <c r="D1708" s="95">
        <f t="shared" si="236"/>
        <v>3.6861520998864923E-2</v>
      </c>
      <c r="E1708" s="131">
        <f t="shared" si="237"/>
        <v>14.35218779919845</v>
      </c>
      <c r="F1708" s="129">
        <f t="shared" si="238"/>
        <v>16456.184757505773</v>
      </c>
      <c r="G1708" s="132">
        <f t="shared" si="234"/>
        <v>17.888710432943306</v>
      </c>
      <c r="H1708" s="131">
        <f t="shared" si="239"/>
        <v>49.690862313731401</v>
      </c>
      <c r="I1708" s="131">
        <f t="shared" si="240"/>
        <v>49.690862313731401</v>
      </c>
      <c r="J1708" s="70">
        <f t="shared" si="241"/>
        <v>495366.78062952968</v>
      </c>
      <c r="K1708" s="70">
        <f t="shared" si="242"/>
        <v>966038.32347035792</v>
      </c>
    </row>
    <row r="1709" spans="1:11">
      <c r="A1709" s="2">
        <v>1686</v>
      </c>
      <c r="B1709" s="70">
        <f t="shared" si="235"/>
        <v>45738.752886836031</v>
      </c>
      <c r="C1709" s="71">
        <v>754</v>
      </c>
      <c r="D1709" s="95">
        <f t="shared" si="236"/>
        <v>0</v>
      </c>
      <c r="E1709" s="131">
        <f t="shared" si="237"/>
        <v>7.1760938995992252</v>
      </c>
      <c r="F1709" s="129">
        <f t="shared" si="238"/>
        <v>16465.951039260974</v>
      </c>
      <c r="G1709" s="132">
        <f t="shared" si="234"/>
        <v>10.712616533344081</v>
      </c>
      <c r="H1709" s="131">
        <f t="shared" si="239"/>
        <v>29.757268148177999</v>
      </c>
      <c r="I1709" s="131">
        <f t="shared" si="240"/>
        <v>29.757268148177999</v>
      </c>
      <c r="J1709" s="70">
        <f t="shared" si="241"/>
        <v>495657.39849452971</v>
      </c>
      <c r="K1709" s="70">
        <f t="shared" si="242"/>
        <v>966328.94133535796</v>
      </c>
    </row>
    <row r="1710" spans="1:11">
      <c r="A1710" s="2">
        <v>1687</v>
      </c>
      <c r="B1710" s="70">
        <f t="shared" si="235"/>
        <v>45765.881447267129</v>
      </c>
      <c r="C1710" s="71">
        <v>754</v>
      </c>
      <c r="D1710" s="95">
        <f t="shared" si="236"/>
        <v>0</v>
      </c>
      <c r="E1710" s="131">
        <f t="shared" si="237"/>
        <v>3.5880469497996126</v>
      </c>
      <c r="F1710" s="129">
        <f t="shared" si="238"/>
        <v>16475.717321016167</v>
      </c>
      <c r="G1710" s="132">
        <f t="shared" si="234"/>
        <v>7.1245695835444689</v>
      </c>
      <c r="H1710" s="131">
        <f t="shared" si="239"/>
        <v>19.790471065401302</v>
      </c>
      <c r="I1710" s="131">
        <f t="shared" si="240"/>
        <v>19.790471065401302</v>
      </c>
      <c r="J1710" s="70">
        <f t="shared" si="241"/>
        <v>495850.6778110225</v>
      </c>
      <c r="K1710" s="70">
        <f t="shared" si="242"/>
        <v>966522.22065185069</v>
      </c>
    </row>
    <row r="1711" spans="1:11">
      <c r="A1711" s="2">
        <v>1688</v>
      </c>
      <c r="B1711" s="70">
        <f t="shared" si="235"/>
        <v>45793.010007698234</v>
      </c>
      <c r="C1711" s="71">
        <v>752</v>
      </c>
      <c r="D1711" s="95">
        <f t="shared" si="236"/>
        <v>-7.3723041997729846E-2</v>
      </c>
      <c r="E1711" s="131">
        <f t="shared" si="237"/>
        <v>-35.067497523965116</v>
      </c>
      <c r="F1711" s="129">
        <f t="shared" si="238"/>
        <v>16485.483602771365</v>
      </c>
      <c r="G1711" s="132">
        <f t="shared" si="234"/>
        <v>-31.530974890220261</v>
      </c>
      <c r="H1711" s="131">
        <f t="shared" si="239"/>
        <v>-87.586041361722948</v>
      </c>
      <c r="I1711" s="131">
        <f t="shared" si="240"/>
        <v>0</v>
      </c>
      <c r="J1711" s="70">
        <f t="shared" si="241"/>
        <v>494995.28785326163</v>
      </c>
      <c r="K1711" s="70">
        <f t="shared" si="242"/>
        <v>966522.22065185069</v>
      </c>
    </row>
    <row r="1712" spans="1:11">
      <c r="A1712" s="2">
        <v>1689</v>
      </c>
      <c r="B1712" s="70">
        <f t="shared" si="235"/>
        <v>45820.138568129332</v>
      </c>
      <c r="C1712" s="71">
        <v>752</v>
      </c>
      <c r="D1712" s="95">
        <f t="shared" si="236"/>
        <v>0</v>
      </c>
      <c r="E1712" s="131">
        <f t="shared" si="237"/>
        <v>-17.533748761982558</v>
      </c>
      <c r="F1712" s="129">
        <f t="shared" si="238"/>
        <v>16495.249884526562</v>
      </c>
      <c r="G1712" s="132">
        <f t="shared" si="234"/>
        <v>-13.997226128237703</v>
      </c>
      <c r="H1712" s="131">
        <f t="shared" si="239"/>
        <v>-38.881183689549175</v>
      </c>
      <c r="I1712" s="131">
        <f t="shared" si="240"/>
        <v>0</v>
      </c>
      <c r="J1712" s="70">
        <f t="shared" si="241"/>
        <v>494615.56325837394</v>
      </c>
      <c r="K1712" s="70">
        <f t="shared" si="242"/>
        <v>966522.22065185069</v>
      </c>
    </row>
    <row r="1713" spans="1:11">
      <c r="A1713" s="2">
        <v>1690</v>
      </c>
      <c r="B1713" s="70">
        <f t="shared" si="235"/>
        <v>45847.26712856043</v>
      </c>
      <c r="C1713" s="71">
        <v>752</v>
      </c>
      <c r="D1713" s="95">
        <f t="shared" si="236"/>
        <v>0</v>
      </c>
      <c r="E1713" s="131">
        <f t="shared" si="237"/>
        <v>-8.766874380991279</v>
      </c>
      <c r="F1713" s="129">
        <f t="shared" si="238"/>
        <v>16505.016166281755</v>
      </c>
      <c r="G1713" s="132">
        <f t="shared" si="234"/>
        <v>-5.2303517472464236</v>
      </c>
      <c r="H1713" s="131">
        <f t="shared" si="239"/>
        <v>-14.528754853462287</v>
      </c>
      <c r="I1713" s="131">
        <f t="shared" si="240"/>
        <v>0</v>
      </c>
      <c r="J1713" s="70">
        <f t="shared" si="241"/>
        <v>494473.67134492286</v>
      </c>
      <c r="K1713" s="70">
        <f t="shared" si="242"/>
        <v>966522.22065185069</v>
      </c>
    </row>
    <row r="1714" spans="1:11">
      <c r="A1714" s="2">
        <v>1691</v>
      </c>
      <c r="B1714" s="70">
        <f t="shared" si="235"/>
        <v>45874.395688991535</v>
      </c>
      <c r="C1714" s="71">
        <v>752</v>
      </c>
      <c r="D1714" s="95">
        <f t="shared" si="236"/>
        <v>0</v>
      </c>
      <c r="E1714" s="131">
        <f t="shared" si="237"/>
        <v>-4.3834371904956395</v>
      </c>
      <c r="F1714" s="129">
        <f t="shared" si="238"/>
        <v>16514.782448036953</v>
      </c>
      <c r="G1714" s="132">
        <f t="shared" si="234"/>
        <v>-0.84691455675078364</v>
      </c>
      <c r="H1714" s="131">
        <f t="shared" si="239"/>
        <v>-2.3525404354188435</v>
      </c>
      <c r="I1714" s="131">
        <f t="shared" si="240"/>
        <v>0</v>
      </c>
      <c r="J1714" s="70">
        <f t="shared" si="241"/>
        <v>494450.69577219005</v>
      </c>
      <c r="K1714" s="70">
        <f t="shared" si="242"/>
        <v>966522.22065185069</v>
      </c>
    </row>
    <row r="1715" spans="1:11">
      <c r="A1715" s="2">
        <v>1692</v>
      </c>
      <c r="B1715" s="70">
        <f t="shared" si="235"/>
        <v>45901.524249422633</v>
      </c>
      <c r="C1715" s="71">
        <v>752</v>
      </c>
      <c r="D1715" s="95">
        <f t="shared" si="236"/>
        <v>0</v>
      </c>
      <c r="E1715" s="131">
        <f t="shared" si="237"/>
        <v>-2.1917185952478198</v>
      </c>
      <c r="F1715" s="129">
        <f t="shared" si="238"/>
        <v>16524.54872979215</v>
      </c>
      <c r="G1715" s="132">
        <f t="shared" si="234"/>
        <v>1.3448040384970361</v>
      </c>
      <c r="H1715" s="131">
        <f t="shared" si="239"/>
        <v>3.7355667736028781</v>
      </c>
      <c r="I1715" s="131">
        <f t="shared" si="240"/>
        <v>3.7355667736028781</v>
      </c>
      <c r="J1715" s="70">
        <f t="shared" si="241"/>
        <v>494487.17836981639</v>
      </c>
      <c r="K1715" s="70">
        <f t="shared" si="242"/>
        <v>966558.70324947708</v>
      </c>
    </row>
    <row r="1716" spans="1:11">
      <c r="A1716" s="2">
        <v>1693</v>
      </c>
      <c r="B1716" s="70">
        <f t="shared" si="235"/>
        <v>45928.652809853738</v>
      </c>
      <c r="C1716" s="71">
        <v>752</v>
      </c>
      <c r="D1716" s="95">
        <f t="shared" si="236"/>
        <v>0</v>
      </c>
      <c r="E1716" s="131">
        <f t="shared" si="237"/>
        <v>-1.0958592976239099</v>
      </c>
      <c r="F1716" s="129">
        <f t="shared" si="238"/>
        <v>16534.315011547347</v>
      </c>
      <c r="G1716" s="132">
        <f t="shared" si="234"/>
        <v>2.440663336120946</v>
      </c>
      <c r="H1716" s="131">
        <f t="shared" si="239"/>
        <v>6.779620378113739</v>
      </c>
      <c r="I1716" s="131">
        <f t="shared" si="240"/>
        <v>6.779620378113739</v>
      </c>
      <c r="J1716" s="70">
        <f t="shared" si="241"/>
        <v>494553.3900526223</v>
      </c>
      <c r="K1716" s="70">
        <f t="shared" si="242"/>
        <v>966624.91493228299</v>
      </c>
    </row>
    <row r="1717" spans="1:11">
      <c r="A1717" s="2">
        <v>1694</v>
      </c>
      <c r="B1717" s="70">
        <f t="shared" si="235"/>
        <v>45955.781370284836</v>
      </c>
      <c r="C1717" s="71">
        <v>752</v>
      </c>
      <c r="D1717" s="95">
        <f t="shared" si="236"/>
        <v>0</v>
      </c>
      <c r="E1717" s="131">
        <f t="shared" si="237"/>
        <v>-0.54792964881195494</v>
      </c>
      <c r="F1717" s="129">
        <f t="shared" si="238"/>
        <v>16544.081293302541</v>
      </c>
      <c r="G1717" s="132">
        <f t="shared" si="234"/>
        <v>2.9885929849329012</v>
      </c>
      <c r="H1717" s="131">
        <f t="shared" si="239"/>
        <v>8.3016471803691694</v>
      </c>
      <c r="I1717" s="131">
        <f t="shared" si="240"/>
        <v>8.3016471803691694</v>
      </c>
      <c r="J1717" s="70">
        <f t="shared" si="241"/>
        <v>494634.46627801802</v>
      </c>
      <c r="K1717" s="70">
        <f t="shared" si="242"/>
        <v>966705.99115767865</v>
      </c>
    </row>
    <row r="1718" spans="1:11">
      <c r="A1718" s="2">
        <v>1695</v>
      </c>
      <c r="B1718" s="70">
        <f t="shared" si="235"/>
        <v>45982.909930715934</v>
      </c>
      <c r="C1718" s="71">
        <v>753</v>
      </c>
      <c r="D1718" s="95">
        <f t="shared" si="236"/>
        <v>3.6861520998864923E-2</v>
      </c>
      <c r="E1718" s="131">
        <f t="shared" si="237"/>
        <v>18.156795675026487</v>
      </c>
      <c r="F1718" s="129">
        <f t="shared" si="238"/>
        <v>16553.847575057738</v>
      </c>
      <c r="G1718" s="132">
        <f t="shared" si="234"/>
        <v>21.693318308771342</v>
      </c>
      <c r="H1718" s="131">
        <f t="shared" si="239"/>
        <v>60.259217524364836</v>
      </c>
      <c r="I1718" s="131">
        <f t="shared" si="240"/>
        <v>60.259217524364836</v>
      </c>
      <c r="J1718" s="70">
        <f t="shared" si="241"/>
        <v>495222.97477470862</v>
      </c>
      <c r="K1718" s="70">
        <f t="shared" si="242"/>
        <v>967294.49965436931</v>
      </c>
    </row>
    <row r="1719" spans="1:11">
      <c r="A1719" s="2">
        <v>1696</v>
      </c>
      <c r="B1719" s="70">
        <f t="shared" si="235"/>
        <v>46010.038491147039</v>
      </c>
      <c r="C1719" s="71">
        <v>753</v>
      </c>
      <c r="D1719" s="95">
        <f t="shared" si="236"/>
        <v>0</v>
      </c>
      <c r="E1719" s="131">
        <f t="shared" si="237"/>
        <v>9.0783978375132435</v>
      </c>
      <c r="F1719" s="129">
        <f t="shared" si="238"/>
        <v>16563.613856812935</v>
      </c>
      <c r="G1719" s="132">
        <f t="shared" si="234"/>
        <v>12.614920471258099</v>
      </c>
      <c r="H1719" s="131">
        <f t="shared" si="239"/>
        <v>35.04144575349472</v>
      </c>
      <c r="I1719" s="131">
        <f t="shared" si="240"/>
        <v>35.04144575349472</v>
      </c>
      <c r="J1719" s="70">
        <f t="shared" si="241"/>
        <v>495565.19940704666</v>
      </c>
      <c r="K1719" s="70">
        <f t="shared" si="242"/>
        <v>967636.72428670735</v>
      </c>
    </row>
    <row r="1720" spans="1:11">
      <c r="A1720" s="2">
        <v>1697</v>
      </c>
      <c r="B1720" s="70">
        <f t="shared" si="235"/>
        <v>46037.167051578137</v>
      </c>
      <c r="C1720" s="71">
        <v>754</v>
      </c>
      <c r="D1720" s="95">
        <f t="shared" si="236"/>
        <v>3.6861520998864923E-2</v>
      </c>
      <c r="E1720" s="131">
        <f t="shared" si="237"/>
        <v>22.969959418189084</v>
      </c>
      <c r="F1720" s="129">
        <f t="shared" si="238"/>
        <v>16573.380138568129</v>
      </c>
      <c r="G1720" s="132">
        <f t="shared" si="234"/>
        <v>26.50648205193394</v>
      </c>
      <c r="H1720" s="131">
        <f t="shared" si="239"/>
        <v>73.629116810927613</v>
      </c>
      <c r="I1720" s="131">
        <f t="shared" si="240"/>
        <v>73.629116810927613</v>
      </c>
      <c r="J1720" s="70">
        <f t="shared" si="241"/>
        <v>496284.28210720845</v>
      </c>
      <c r="K1720" s="70">
        <f t="shared" si="242"/>
        <v>968355.80698686908</v>
      </c>
    </row>
    <row r="1721" spans="1:11">
      <c r="A1721" s="2">
        <v>1698</v>
      </c>
      <c r="B1721" s="70">
        <f t="shared" si="235"/>
        <v>46064.295612009242</v>
      </c>
      <c r="C1721" s="71">
        <v>755</v>
      </c>
      <c r="D1721" s="95">
        <f t="shared" si="236"/>
        <v>3.6861520998864923E-2</v>
      </c>
      <c r="E1721" s="131">
        <f t="shared" si="237"/>
        <v>29.915740208527005</v>
      </c>
      <c r="F1721" s="129">
        <f t="shared" si="238"/>
        <v>16583.146420323326</v>
      </c>
      <c r="G1721" s="132">
        <f t="shared" si="234"/>
        <v>33.452262842271864</v>
      </c>
      <c r="H1721" s="131">
        <f t="shared" si="239"/>
        <v>92.92295233964407</v>
      </c>
      <c r="I1721" s="131">
        <f t="shared" si="240"/>
        <v>92.92295233964407</v>
      </c>
      <c r="J1721" s="70">
        <f t="shared" si="241"/>
        <v>497191.79384128208</v>
      </c>
      <c r="K1721" s="70">
        <f t="shared" si="242"/>
        <v>969263.31872094271</v>
      </c>
    </row>
    <row r="1722" spans="1:11">
      <c r="A1722" s="2">
        <v>1699</v>
      </c>
      <c r="B1722" s="70">
        <f t="shared" si="235"/>
        <v>46091.42417244034</v>
      </c>
      <c r="C1722" s="71">
        <v>756</v>
      </c>
      <c r="D1722" s="95">
        <f t="shared" si="236"/>
        <v>3.6861520998864923E-2</v>
      </c>
      <c r="E1722" s="131">
        <f t="shared" si="237"/>
        <v>33.388630603695965</v>
      </c>
      <c r="F1722" s="129">
        <f t="shared" si="238"/>
        <v>16592.912702078524</v>
      </c>
      <c r="G1722" s="132">
        <f t="shared" si="234"/>
        <v>36.925153237440824</v>
      </c>
      <c r="H1722" s="131">
        <f t="shared" si="239"/>
        <v>102.56987010400229</v>
      </c>
      <c r="I1722" s="131">
        <f t="shared" si="240"/>
        <v>102.56987010400229</v>
      </c>
      <c r="J1722" s="70">
        <f t="shared" si="241"/>
        <v>498193.52009231166</v>
      </c>
      <c r="K1722" s="70">
        <f t="shared" si="242"/>
        <v>970265.04497197224</v>
      </c>
    </row>
    <row r="1723" spans="1:11">
      <c r="A1723" s="2">
        <v>1700</v>
      </c>
      <c r="B1723" s="70">
        <f t="shared" si="235"/>
        <v>46118.552732871438</v>
      </c>
      <c r="C1723" s="71">
        <v>757</v>
      </c>
      <c r="D1723" s="95">
        <f t="shared" si="236"/>
        <v>3.6861520998864923E-2</v>
      </c>
      <c r="E1723" s="131">
        <f t="shared" si="237"/>
        <v>35.125075801280445</v>
      </c>
      <c r="F1723" s="129">
        <f t="shared" si="238"/>
        <v>16602.678983833717</v>
      </c>
      <c r="G1723" s="132">
        <f t="shared" si="234"/>
        <v>38.661598435025304</v>
      </c>
      <c r="H1723" s="131">
        <f t="shared" si="239"/>
        <v>107.3933289861814</v>
      </c>
      <c r="I1723" s="131">
        <f t="shared" si="240"/>
        <v>107.3933289861814</v>
      </c>
      <c r="J1723" s="70">
        <f t="shared" si="241"/>
        <v>499242.3536018192</v>
      </c>
      <c r="K1723" s="70">
        <f t="shared" si="242"/>
        <v>971313.87848147983</v>
      </c>
    </row>
    <row r="1724" spans="1:11">
      <c r="A1724" s="2">
        <v>1701</v>
      </c>
      <c r="B1724" s="70">
        <f t="shared" si="235"/>
        <v>46145.681293302543</v>
      </c>
      <c r="C1724" s="71">
        <v>757</v>
      </c>
      <c r="D1724" s="95">
        <f t="shared" si="236"/>
        <v>0</v>
      </c>
      <c r="E1724" s="131">
        <f t="shared" si="237"/>
        <v>17.562537900640223</v>
      </c>
      <c r="F1724" s="129">
        <f t="shared" si="238"/>
        <v>16612.445265588914</v>
      </c>
      <c r="G1724" s="132">
        <f t="shared" si="234"/>
        <v>21.099060534385078</v>
      </c>
      <c r="H1724" s="131">
        <f t="shared" si="239"/>
        <v>58.608501484402993</v>
      </c>
      <c r="I1724" s="131">
        <f t="shared" si="240"/>
        <v>58.608501484402993</v>
      </c>
      <c r="J1724" s="70">
        <f t="shared" si="241"/>
        <v>499814.7407405657</v>
      </c>
      <c r="K1724" s="70">
        <f t="shared" si="242"/>
        <v>971886.26562022639</v>
      </c>
    </row>
    <row r="1725" spans="1:11">
      <c r="A1725" s="2">
        <v>1702</v>
      </c>
      <c r="B1725" s="70">
        <f t="shared" si="235"/>
        <v>46172.809853733641</v>
      </c>
      <c r="C1725" s="71">
        <v>758</v>
      </c>
      <c r="D1725" s="95">
        <f t="shared" si="236"/>
        <v>3.6861520998864923E-2</v>
      </c>
      <c r="E1725" s="131">
        <f t="shared" si="237"/>
        <v>27.212029449752574</v>
      </c>
      <c r="F1725" s="129">
        <f t="shared" si="238"/>
        <v>16622.211547344112</v>
      </c>
      <c r="G1725" s="132">
        <f t="shared" si="234"/>
        <v>30.74855208349743</v>
      </c>
      <c r="H1725" s="131">
        <f t="shared" si="239"/>
        <v>85.412644676381746</v>
      </c>
      <c r="I1725" s="131">
        <f t="shared" si="240"/>
        <v>85.412644676381746</v>
      </c>
      <c r="J1725" s="70">
        <f t="shared" si="241"/>
        <v>500648.90469393169</v>
      </c>
      <c r="K1725" s="70">
        <f t="shared" si="242"/>
        <v>972720.42957359238</v>
      </c>
    </row>
    <row r="1726" spans="1:11">
      <c r="A1726" s="2">
        <v>1703</v>
      </c>
      <c r="B1726" s="70">
        <f t="shared" si="235"/>
        <v>46199.938414164746</v>
      </c>
      <c r="C1726" s="71">
        <v>758</v>
      </c>
      <c r="D1726" s="95">
        <f t="shared" si="236"/>
        <v>0</v>
      </c>
      <c r="E1726" s="131">
        <f t="shared" si="237"/>
        <v>13.606014724876287</v>
      </c>
      <c r="F1726" s="129">
        <f t="shared" si="238"/>
        <v>16631.977829099309</v>
      </c>
      <c r="G1726" s="132">
        <f t="shared" si="234"/>
        <v>17.142537358621144</v>
      </c>
      <c r="H1726" s="131">
        <f t="shared" si="239"/>
        <v>47.618159329503179</v>
      </c>
      <c r="I1726" s="131">
        <f t="shared" si="240"/>
        <v>47.618159329503179</v>
      </c>
      <c r="J1726" s="70">
        <f t="shared" si="241"/>
        <v>501113.95705460745</v>
      </c>
      <c r="K1726" s="70">
        <f t="shared" si="242"/>
        <v>973185.48193426814</v>
      </c>
    </row>
    <row r="1727" spans="1:11">
      <c r="A1727" s="2">
        <v>1704</v>
      </c>
      <c r="B1727" s="70">
        <f t="shared" si="235"/>
        <v>46227.066974595844</v>
      </c>
      <c r="C1727" s="71">
        <v>758</v>
      </c>
      <c r="D1727" s="95">
        <f t="shared" si="236"/>
        <v>0</v>
      </c>
      <c r="E1727" s="131">
        <f t="shared" si="237"/>
        <v>6.8030073624381435</v>
      </c>
      <c r="F1727" s="129">
        <f t="shared" si="238"/>
        <v>16641.744110854503</v>
      </c>
      <c r="G1727" s="132">
        <f t="shared" si="234"/>
        <v>10.339529996183</v>
      </c>
      <c r="H1727" s="131">
        <f t="shared" si="239"/>
        <v>28.720916656063888</v>
      </c>
      <c r="I1727" s="131">
        <f t="shared" si="240"/>
        <v>28.720916656063888</v>
      </c>
      <c r="J1727" s="70">
        <f t="shared" si="241"/>
        <v>501394.4536189381</v>
      </c>
      <c r="K1727" s="70">
        <f t="shared" si="242"/>
        <v>973465.97849859879</v>
      </c>
    </row>
    <row r="1728" spans="1:11">
      <c r="A1728" s="2">
        <v>1705</v>
      </c>
      <c r="B1728" s="70">
        <f t="shared" si="235"/>
        <v>46254.195535026942</v>
      </c>
      <c r="C1728" s="71">
        <v>758</v>
      </c>
      <c r="D1728" s="95">
        <f t="shared" si="236"/>
        <v>0</v>
      </c>
      <c r="E1728" s="131">
        <f t="shared" si="237"/>
        <v>3.4015036812190718</v>
      </c>
      <c r="F1728" s="129">
        <f t="shared" si="238"/>
        <v>16651.5103926097</v>
      </c>
      <c r="G1728" s="132">
        <f t="shared" si="234"/>
        <v>6.9380263149639276</v>
      </c>
      <c r="H1728" s="131">
        <f t="shared" si="239"/>
        <v>19.272295319344241</v>
      </c>
      <c r="I1728" s="131">
        <f t="shared" si="240"/>
        <v>19.272295319344241</v>
      </c>
      <c r="J1728" s="70">
        <f t="shared" si="241"/>
        <v>501582.6722850962</v>
      </c>
      <c r="K1728" s="70">
        <f t="shared" si="242"/>
        <v>973654.19716475683</v>
      </c>
    </row>
    <row r="1729" spans="1:11">
      <c r="A1729" s="2">
        <v>1706</v>
      </c>
      <c r="B1729" s="70">
        <f t="shared" si="235"/>
        <v>46281.324095458047</v>
      </c>
      <c r="C1729" s="71">
        <v>758</v>
      </c>
      <c r="D1729" s="95">
        <f t="shared" si="236"/>
        <v>0</v>
      </c>
      <c r="E1729" s="131">
        <f t="shared" si="237"/>
        <v>1.7007518406095359</v>
      </c>
      <c r="F1729" s="129">
        <f t="shared" si="238"/>
        <v>16661.276674364897</v>
      </c>
      <c r="G1729" s="132">
        <f t="shared" si="234"/>
        <v>5.2372744743543915</v>
      </c>
      <c r="H1729" s="131">
        <f t="shared" si="239"/>
        <v>14.54798465098442</v>
      </c>
      <c r="I1729" s="131">
        <f t="shared" si="240"/>
        <v>14.54798465098442</v>
      </c>
      <c r="J1729" s="70">
        <f t="shared" si="241"/>
        <v>501724.75200216798</v>
      </c>
      <c r="K1729" s="70">
        <f t="shared" si="242"/>
        <v>973796.27688182855</v>
      </c>
    </row>
    <row r="1730" spans="1:11">
      <c r="A1730" s="2">
        <v>1707</v>
      </c>
      <c r="B1730" s="70">
        <f t="shared" si="235"/>
        <v>46308.452655889145</v>
      </c>
      <c r="C1730" s="71">
        <v>757</v>
      </c>
      <c r="D1730" s="95">
        <f t="shared" si="236"/>
        <v>-3.6861520998864923E-2</v>
      </c>
      <c r="E1730" s="131">
        <f t="shared" si="237"/>
        <v>-17.580384579127696</v>
      </c>
      <c r="F1730" s="129">
        <f t="shared" si="238"/>
        <v>16671.042956120094</v>
      </c>
      <c r="G1730" s="132">
        <f t="shared" si="234"/>
        <v>-14.04386194538284</v>
      </c>
      <c r="H1730" s="131">
        <f t="shared" si="239"/>
        <v>-39.010727626063442</v>
      </c>
      <c r="I1730" s="131">
        <f t="shared" si="240"/>
        <v>0</v>
      </c>
      <c r="J1730" s="70">
        <f t="shared" si="241"/>
        <v>501343.76224469661</v>
      </c>
      <c r="K1730" s="70">
        <f t="shared" si="242"/>
        <v>973796.27688182855</v>
      </c>
    </row>
    <row r="1731" spans="1:11">
      <c r="A1731" s="2">
        <v>1708</v>
      </c>
      <c r="B1731" s="70">
        <f t="shared" si="235"/>
        <v>46335.58121632025</v>
      </c>
      <c r="C1731" s="71">
        <v>757</v>
      </c>
      <c r="D1731" s="95">
        <f t="shared" si="236"/>
        <v>0</v>
      </c>
      <c r="E1731" s="131">
        <f t="shared" si="237"/>
        <v>-8.7901922895638478</v>
      </c>
      <c r="F1731" s="129">
        <f t="shared" si="238"/>
        <v>16680.809237875292</v>
      </c>
      <c r="G1731" s="132">
        <f t="shared" si="234"/>
        <v>-5.2536696558189924</v>
      </c>
      <c r="H1731" s="131">
        <f t="shared" si="239"/>
        <v>-14.593526821719422</v>
      </c>
      <c r="I1731" s="131">
        <f t="shared" si="240"/>
        <v>0</v>
      </c>
      <c r="J1731" s="70">
        <f t="shared" si="241"/>
        <v>501201.2377499537</v>
      </c>
      <c r="K1731" s="70">
        <f t="shared" si="242"/>
        <v>973796.27688182855</v>
      </c>
    </row>
    <row r="1732" spans="1:11">
      <c r="A1732" s="2">
        <v>1709</v>
      </c>
      <c r="B1732" s="70">
        <f t="shared" si="235"/>
        <v>46362.709776751348</v>
      </c>
      <c r="C1732" s="71">
        <v>757</v>
      </c>
      <c r="D1732" s="95">
        <f t="shared" si="236"/>
        <v>0</v>
      </c>
      <c r="E1732" s="131">
        <f t="shared" si="237"/>
        <v>-4.3950961447819239</v>
      </c>
      <c r="F1732" s="129">
        <f t="shared" si="238"/>
        <v>16690.575519630485</v>
      </c>
      <c r="G1732" s="132">
        <f t="shared" si="234"/>
        <v>-0.85857351103706803</v>
      </c>
      <c r="H1732" s="131">
        <f t="shared" si="239"/>
        <v>-2.3849264195474111</v>
      </c>
      <c r="I1732" s="131">
        <f t="shared" si="240"/>
        <v>0</v>
      </c>
      <c r="J1732" s="70">
        <f t="shared" si="241"/>
        <v>501177.94588657498</v>
      </c>
      <c r="K1732" s="70">
        <f t="shared" si="242"/>
        <v>973796.27688182855</v>
      </c>
    </row>
    <row r="1733" spans="1:11">
      <c r="A1733" s="2">
        <v>1710</v>
      </c>
      <c r="B1733" s="70">
        <f t="shared" si="235"/>
        <v>46389.838337182453</v>
      </c>
      <c r="C1733" s="71">
        <v>757</v>
      </c>
      <c r="D1733" s="95">
        <f t="shared" si="236"/>
        <v>0</v>
      </c>
      <c r="E1733" s="131">
        <f t="shared" si="237"/>
        <v>-2.1975480723909619</v>
      </c>
      <c r="F1733" s="129">
        <f t="shared" si="238"/>
        <v>16700.341801385683</v>
      </c>
      <c r="G1733" s="132">
        <f t="shared" si="234"/>
        <v>1.3389745613538939</v>
      </c>
      <c r="H1733" s="131">
        <f t="shared" si="239"/>
        <v>3.7193737815385939</v>
      </c>
      <c r="I1733" s="131">
        <f t="shared" si="240"/>
        <v>3.7193737815385939</v>
      </c>
      <c r="J1733" s="70">
        <f t="shared" si="241"/>
        <v>501214.27033887838</v>
      </c>
      <c r="K1733" s="70">
        <f t="shared" si="242"/>
        <v>973832.6013341319</v>
      </c>
    </row>
    <row r="1734" spans="1:11">
      <c r="A1734" s="2">
        <v>1711</v>
      </c>
      <c r="B1734" s="70">
        <f t="shared" si="235"/>
        <v>46416.966897613551</v>
      </c>
      <c r="C1734" s="71">
        <v>757</v>
      </c>
      <c r="D1734" s="95">
        <f t="shared" si="236"/>
        <v>0</v>
      </c>
      <c r="E1734" s="131">
        <f t="shared" si="237"/>
        <v>-1.098774036195481</v>
      </c>
      <c r="F1734" s="129">
        <f t="shared" si="238"/>
        <v>16710.10808314088</v>
      </c>
      <c r="G1734" s="132">
        <f t="shared" si="234"/>
        <v>2.4377485975493749</v>
      </c>
      <c r="H1734" s="131">
        <f t="shared" si="239"/>
        <v>6.7715238820815964</v>
      </c>
      <c r="I1734" s="131">
        <f t="shared" si="240"/>
        <v>6.7715238820815964</v>
      </c>
      <c r="J1734" s="70">
        <f t="shared" si="241"/>
        <v>501280.40294902283</v>
      </c>
      <c r="K1734" s="70">
        <f t="shared" si="242"/>
        <v>973898.73394427635</v>
      </c>
    </row>
    <row r="1735" spans="1:11">
      <c r="A1735" s="2">
        <v>1712</v>
      </c>
      <c r="B1735" s="70">
        <f t="shared" si="235"/>
        <v>46444.095458044649</v>
      </c>
      <c r="C1735" s="71">
        <v>756</v>
      </c>
      <c r="D1735" s="95">
        <f t="shared" si="236"/>
        <v>-3.6861520998864923E-2</v>
      </c>
      <c r="E1735" s="131">
        <f t="shared" si="237"/>
        <v>-18.980147517530202</v>
      </c>
      <c r="F1735" s="129">
        <f t="shared" si="238"/>
        <v>16719.874364896074</v>
      </c>
      <c r="G1735" s="132">
        <f t="shared" si="234"/>
        <v>-15.443624883785347</v>
      </c>
      <c r="H1735" s="131">
        <f t="shared" si="239"/>
        <v>-42.898958010514853</v>
      </c>
      <c r="I1735" s="131">
        <f t="shared" si="240"/>
        <v>0</v>
      </c>
      <c r="J1735" s="70">
        <f t="shared" si="241"/>
        <v>500861.43963808782</v>
      </c>
      <c r="K1735" s="70">
        <f t="shared" si="242"/>
        <v>973898.73394427635</v>
      </c>
    </row>
    <row r="1736" spans="1:11">
      <c r="A1736" s="2">
        <v>1713</v>
      </c>
      <c r="B1736" s="70">
        <f t="shared" si="235"/>
        <v>46471.224018475754</v>
      </c>
      <c r="C1736" s="71">
        <v>756</v>
      </c>
      <c r="D1736" s="95">
        <f t="shared" si="236"/>
        <v>0</v>
      </c>
      <c r="E1736" s="131">
        <f t="shared" si="237"/>
        <v>-9.4900737587651012</v>
      </c>
      <c r="F1736" s="129">
        <f t="shared" si="238"/>
        <v>16729.640646651271</v>
      </c>
      <c r="G1736" s="132">
        <f t="shared" si="234"/>
        <v>-5.9535511250202457</v>
      </c>
      <c r="H1736" s="131">
        <f t="shared" si="239"/>
        <v>-16.537642013945128</v>
      </c>
      <c r="I1736" s="131">
        <f t="shared" si="240"/>
        <v>0</v>
      </c>
      <c r="J1736" s="70">
        <f t="shared" si="241"/>
        <v>500699.92836661305</v>
      </c>
      <c r="K1736" s="70">
        <f t="shared" si="242"/>
        <v>973898.73394427635</v>
      </c>
    </row>
    <row r="1737" spans="1:11">
      <c r="A1737" s="2">
        <v>1714</v>
      </c>
      <c r="B1737" s="70">
        <f t="shared" si="235"/>
        <v>46498.352578906852</v>
      </c>
      <c r="C1737" s="71">
        <v>756</v>
      </c>
      <c r="D1737" s="95">
        <f t="shared" si="236"/>
        <v>0</v>
      </c>
      <c r="E1737" s="131">
        <f t="shared" si="237"/>
        <v>-4.7450368793825506</v>
      </c>
      <c r="F1737" s="129">
        <f t="shared" si="238"/>
        <v>16739.406928406468</v>
      </c>
      <c r="G1737" s="132">
        <f t="shared" si="234"/>
        <v>-1.2085142456376947</v>
      </c>
      <c r="H1737" s="131">
        <f t="shared" si="239"/>
        <v>-3.3569840156602631</v>
      </c>
      <c r="I1737" s="131">
        <f t="shared" si="240"/>
        <v>0</v>
      </c>
      <c r="J1737" s="70">
        <f t="shared" si="241"/>
        <v>500667.14311486844</v>
      </c>
      <c r="K1737" s="70">
        <f t="shared" si="242"/>
        <v>973898.73394427635</v>
      </c>
    </row>
    <row r="1738" spans="1:11">
      <c r="A1738" s="2">
        <v>1715</v>
      </c>
      <c r="B1738" s="70">
        <f t="shared" si="235"/>
        <v>46525.481139337957</v>
      </c>
      <c r="C1738" s="71">
        <v>756</v>
      </c>
      <c r="D1738" s="95">
        <f t="shared" si="236"/>
        <v>0</v>
      </c>
      <c r="E1738" s="131">
        <f t="shared" si="237"/>
        <v>-2.3725184396912753</v>
      </c>
      <c r="F1738" s="129">
        <f t="shared" si="238"/>
        <v>16749.173210161665</v>
      </c>
      <c r="G1738" s="132">
        <f t="shared" si="234"/>
        <v>1.1640041940535806</v>
      </c>
      <c r="H1738" s="131">
        <f t="shared" si="239"/>
        <v>3.2333449834821684</v>
      </c>
      <c r="I1738" s="131">
        <f t="shared" si="240"/>
        <v>3.2333449834821684</v>
      </c>
      <c r="J1738" s="70">
        <f t="shared" si="241"/>
        <v>500698.72087298887</v>
      </c>
      <c r="K1738" s="70">
        <f t="shared" si="242"/>
        <v>973930.31170239684</v>
      </c>
    </row>
    <row r="1739" spans="1:11">
      <c r="A1739" s="2">
        <v>1716</v>
      </c>
      <c r="B1739" s="70">
        <f t="shared" si="235"/>
        <v>46552.609699769055</v>
      </c>
      <c r="C1739" s="71">
        <v>755</v>
      </c>
      <c r="D1739" s="95">
        <f t="shared" si="236"/>
        <v>-3.6861520998864923E-2</v>
      </c>
      <c r="E1739" s="131">
        <f t="shared" si="237"/>
        <v>-19.617019719278101</v>
      </c>
      <c r="F1739" s="129">
        <f t="shared" si="238"/>
        <v>16758.939491916859</v>
      </c>
      <c r="G1739" s="132">
        <f t="shared" si="234"/>
        <v>-16.080497085533246</v>
      </c>
      <c r="H1739" s="131">
        <f t="shared" si="239"/>
        <v>-44.668047459814566</v>
      </c>
      <c r="I1739" s="131">
        <f t="shared" si="240"/>
        <v>0</v>
      </c>
      <c r="J1739" s="70">
        <f t="shared" si="241"/>
        <v>500262.48013604182</v>
      </c>
      <c r="K1739" s="70">
        <f t="shared" si="242"/>
        <v>973930.31170239684</v>
      </c>
    </row>
    <row r="1740" spans="1:11">
      <c r="A1740" s="2">
        <v>1717</v>
      </c>
      <c r="B1740" s="70">
        <f t="shared" si="235"/>
        <v>46579.738260200153</v>
      </c>
      <c r="C1740" s="71">
        <v>755</v>
      </c>
      <c r="D1740" s="95">
        <f t="shared" si="236"/>
        <v>0</v>
      </c>
      <c r="E1740" s="131">
        <f t="shared" si="237"/>
        <v>-9.8085098596390505</v>
      </c>
      <c r="F1740" s="129">
        <f t="shared" si="238"/>
        <v>16768.705773672056</v>
      </c>
      <c r="G1740" s="132">
        <f t="shared" si="234"/>
        <v>-6.2719872258941951</v>
      </c>
      <c r="H1740" s="131">
        <f t="shared" si="239"/>
        <v>-17.422186738594984</v>
      </c>
      <c r="I1740" s="131">
        <f t="shared" si="240"/>
        <v>0</v>
      </c>
      <c r="J1740" s="70">
        <f t="shared" si="241"/>
        <v>500092.33015156107</v>
      </c>
      <c r="K1740" s="70">
        <f t="shared" si="242"/>
        <v>973930.31170239684</v>
      </c>
    </row>
    <row r="1741" spans="1:11">
      <c r="A1741" s="2">
        <v>1718</v>
      </c>
      <c r="B1741" s="70">
        <f t="shared" si="235"/>
        <v>46606.866820631258</v>
      </c>
      <c r="C1741" s="71">
        <v>755</v>
      </c>
      <c r="D1741" s="95">
        <f t="shared" si="236"/>
        <v>0</v>
      </c>
      <c r="E1741" s="131">
        <f t="shared" si="237"/>
        <v>-4.9042549298195253</v>
      </c>
      <c r="F1741" s="129">
        <f t="shared" si="238"/>
        <v>16778.472055427254</v>
      </c>
      <c r="G1741" s="132">
        <f t="shared" si="234"/>
        <v>-1.3677322960746694</v>
      </c>
      <c r="H1741" s="131">
        <f t="shared" si="239"/>
        <v>-3.7992563779851927</v>
      </c>
      <c r="I1741" s="131">
        <f t="shared" si="240"/>
        <v>0</v>
      </c>
      <c r="J1741" s="70">
        <f t="shared" si="241"/>
        <v>500055.22554331343</v>
      </c>
      <c r="K1741" s="70">
        <f t="shared" si="242"/>
        <v>973930.31170239684</v>
      </c>
    </row>
    <row r="1742" spans="1:11">
      <c r="A1742" s="2">
        <v>1719</v>
      </c>
      <c r="B1742" s="70">
        <f t="shared" si="235"/>
        <v>46633.995381062356</v>
      </c>
      <c r="C1742" s="71">
        <v>755</v>
      </c>
      <c r="D1742" s="95">
        <f t="shared" si="236"/>
        <v>0</v>
      </c>
      <c r="E1742" s="131">
        <f t="shared" si="237"/>
        <v>-2.4521274649097626</v>
      </c>
      <c r="F1742" s="129">
        <f t="shared" si="238"/>
        <v>16788.238337182447</v>
      </c>
      <c r="G1742" s="132">
        <f t="shared" si="234"/>
        <v>1.0843951688350932</v>
      </c>
      <c r="H1742" s="131">
        <f t="shared" si="239"/>
        <v>3.0122088023197033</v>
      </c>
      <c r="I1742" s="131">
        <f t="shared" si="240"/>
        <v>3.0122088023197033</v>
      </c>
      <c r="J1742" s="70">
        <f t="shared" si="241"/>
        <v>500084.64362318238</v>
      </c>
      <c r="K1742" s="70">
        <f t="shared" si="242"/>
        <v>973959.72978226573</v>
      </c>
    </row>
    <row r="1743" spans="1:11">
      <c r="A1743" s="2">
        <v>1720</v>
      </c>
      <c r="B1743" s="70">
        <f t="shared" si="235"/>
        <v>46661.123941493461</v>
      </c>
      <c r="C1743" s="71">
        <v>755</v>
      </c>
      <c r="D1743" s="95">
        <f t="shared" si="236"/>
        <v>0</v>
      </c>
      <c r="E1743" s="131">
        <f t="shared" si="237"/>
        <v>-1.2260637324548813</v>
      </c>
      <c r="F1743" s="129">
        <f t="shared" si="238"/>
        <v>16798.004618937648</v>
      </c>
      <c r="G1743" s="132">
        <f t="shared" si="234"/>
        <v>2.3104589012899748</v>
      </c>
      <c r="H1743" s="131">
        <f t="shared" si="239"/>
        <v>6.4179413924721516</v>
      </c>
      <c r="I1743" s="131">
        <f t="shared" si="240"/>
        <v>6.4179413924721516</v>
      </c>
      <c r="J1743" s="70">
        <f t="shared" si="241"/>
        <v>500147.32304710959</v>
      </c>
      <c r="K1743" s="70">
        <f t="shared" si="242"/>
        <v>974022.40920619294</v>
      </c>
    </row>
    <row r="1744" spans="1:11">
      <c r="A1744" s="2">
        <v>1721</v>
      </c>
      <c r="B1744" s="70">
        <f t="shared" si="235"/>
        <v>46688.252501924559</v>
      </c>
      <c r="C1744" s="71">
        <v>755</v>
      </c>
      <c r="D1744" s="95">
        <f t="shared" si="236"/>
        <v>0</v>
      </c>
      <c r="E1744" s="131">
        <f t="shared" si="237"/>
        <v>-0.61303186622744066</v>
      </c>
      <c r="F1744" s="129">
        <f t="shared" si="238"/>
        <v>16807.770900692842</v>
      </c>
      <c r="G1744" s="132">
        <f t="shared" si="234"/>
        <v>2.9234907675174151</v>
      </c>
      <c r="H1744" s="131">
        <f t="shared" si="239"/>
        <v>8.1208076875483748</v>
      </c>
      <c r="I1744" s="131">
        <f t="shared" si="240"/>
        <v>8.1208076875483748</v>
      </c>
      <c r="J1744" s="70">
        <f t="shared" si="241"/>
        <v>500226.63314306596</v>
      </c>
      <c r="K1744" s="70">
        <f t="shared" si="242"/>
        <v>974101.71930214926</v>
      </c>
    </row>
    <row r="1745" spans="1:11">
      <c r="A1745" s="2">
        <v>1722</v>
      </c>
      <c r="B1745" s="70">
        <f t="shared" si="235"/>
        <v>46715.381062355656</v>
      </c>
      <c r="C1745" s="71">
        <v>755</v>
      </c>
      <c r="D1745" s="95">
        <f t="shared" si="236"/>
        <v>0</v>
      </c>
      <c r="E1745" s="131">
        <f t="shared" si="237"/>
        <v>-0.30651593311372033</v>
      </c>
      <c r="F1745" s="129">
        <f t="shared" si="238"/>
        <v>16817.537182448035</v>
      </c>
      <c r="G1745" s="132">
        <f t="shared" si="234"/>
        <v>3.2300067006311357</v>
      </c>
      <c r="H1745" s="131">
        <f t="shared" si="239"/>
        <v>8.9722408350864882</v>
      </c>
      <c r="I1745" s="131">
        <f t="shared" si="240"/>
        <v>8.9722408350864882</v>
      </c>
      <c r="J1745" s="70">
        <f t="shared" si="241"/>
        <v>500314.25857503689</v>
      </c>
      <c r="K1745" s="70">
        <f t="shared" si="242"/>
        <v>974189.34473412018</v>
      </c>
    </row>
    <row r="1746" spans="1:11">
      <c r="A1746" s="2">
        <v>1723</v>
      </c>
      <c r="B1746" s="70">
        <f t="shared" si="235"/>
        <v>46742.509622786762</v>
      </c>
      <c r="C1746" s="71">
        <v>755</v>
      </c>
      <c r="D1746" s="95">
        <f t="shared" si="236"/>
        <v>0</v>
      </c>
      <c r="E1746" s="131">
        <f t="shared" si="237"/>
        <v>-0.15325796655686016</v>
      </c>
      <c r="F1746" s="129">
        <f t="shared" si="238"/>
        <v>16827.303464203236</v>
      </c>
      <c r="G1746" s="132">
        <f t="shared" si="234"/>
        <v>3.3832646671879956</v>
      </c>
      <c r="H1746" s="131">
        <f t="shared" si="239"/>
        <v>9.3979574088555431</v>
      </c>
      <c r="I1746" s="131">
        <f t="shared" si="240"/>
        <v>9.3979574088555431</v>
      </c>
      <c r="J1746" s="70">
        <f t="shared" si="241"/>
        <v>500406.04167501512</v>
      </c>
      <c r="K1746" s="70">
        <f t="shared" si="242"/>
        <v>974281.12783409841</v>
      </c>
    </row>
    <row r="1747" spans="1:11">
      <c r="A1747" s="2">
        <v>1724</v>
      </c>
      <c r="B1747" s="70">
        <f t="shared" si="235"/>
        <v>46769.638183217859</v>
      </c>
      <c r="C1747" s="71">
        <v>756</v>
      </c>
      <c r="D1747" s="95">
        <f t="shared" si="236"/>
        <v>3.6861520998864923E-2</v>
      </c>
      <c r="E1747" s="131">
        <f t="shared" si="237"/>
        <v>18.354131516154034</v>
      </c>
      <c r="F1747" s="129">
        <f t="shared" si="238"/>
        <v>16837.06974595843</v>
      </c>
      <c r="G1747" s="132">
        <f t="shared" si="234"/>
        <v>21.890654149898889</v>
      </c>
      <c r="H1747" s="131">
        <f t="shared" si="239"/>
        <v>60.807372638608022</v>
      </c>
      <c r="I1747" s="131">
        <f t="shared" si="240"/>
        <v>60.807372638608022</v>
      </c>
      <c r="J1747" s="70">
        <f t="shared" si="241"/>
        <v>500999.903608997</v>
      </c>
      <c r="K1747" s="70">
        <f t="shared" si="242"/>
        <v>974874.9897680803</v>
      </c>
    </row>
    <row r="1748" spans="1:11">
      <c r="A1748" s="2">
        <v>1725</v>
      </c>
      <c r="B1748" s="70">
        <f t="shared" si="235"/>
        <v>46796.766743648965</v>
      </c>
      <c r="C1748" s="71">
        <v>756</v>
      </c>
      <c r="D1748" s="95">
        <f t="shared" si="236"/>
        <v>0</v>
      </c>
      <c r="E1748" s="131">
        <f t="shared" si="237"/>
        <v>9.177065758077017</v>
      </c>
      <c r="F1748" s="129">
        <f t="shared" si="238"/>
        <v>16846.836027713627</v>
      </c>
      <c r="G1748" s="132">
        <f t="shared" si="234"/>
        <v>12.713588391821872</v>
      </c>
      <c r="H1748" s="131">
        <f t="shared" si="239"/>
        <v>35.315523310616314</v>
      </c>
      <c r="I1748" s="131">
        <f t="shared" si="240"/>
        <v>35.315523310616314</v>
      </c>
      <c r="J1748" s="70">
        <f t="shared" si="241"/>
        <v>501344.80495998071</v>
      </c>
      <c r="K1748" s="70">
        <f t="shared" si="242"/>
        <v>975219.89111906395</v>
      </c>
    </row>
    <row r="1749" spans="1:11">
      <c r="A1749" s="2">
        <v>1726</v>
      </c>
      <c r="B1749" s="70">
        <f t="shared" si="235"/>
        <v>46823.895304080062</v>
      </c>
      <c r="C1749" s="71">
        <v>756</v>
      </c>
      <c r="D1749" s="95">
        <f t="shared" si="236"/>
        <v>0</v>
      </c>
      <c r="E1749" s="131">
        <f t="shared" si="237"/>
        <v>4.5885328790385085</v>
      </c>
      <c r="F1749" s="129">
        <f t="shared" si="238"/>
        <v>16856.602309468824</v>
      </c>
      <c r="G1749" s="132">
        <f t="shared" si="234"/>
        <v>8.1250555127833639</v>
      </c>
      <c r="H1749" s="131">
        <f t="shared" si="239"/>
        <v>22.569598646620456</v>
      </c>
      <c r="I1749" s="131">
        <f t="shared" si="240"/>
        <v>22.569598646620456</v>
      </c>
      <c r="J1749" s="70">
        <f t="shared" si="241"/>
        <v>501565.22601946531</v>
      </c>
      <c r="K1749" s="70">
        <f t="shared" si="242"/>
        <v>975440.31217854854</v>
      </c>
    </row>
    <row r="1750" spans="1:11">
      <c r="A1750" s="2">
        <v>1727</v>
      </c>
      <c r="B1750" s="70">
        <f t="shared" si="235"/>
        <v>46851.02386451116</v>
      </c>
      <c r="C1750" s="71">
        <v>756</v>
      </c>
      <c r="D1750" s="95">
        <f t="shared" si="236"/>
        <v>0</v>
      </c>
      <c r="E1750" s="131">
        <f t="shared" si="237"/>
        <v>2.2942664395192542</v>
      </c>
      <c r="F1750" s="129">
        <f t="shared" si="238"/>
        <v>16866.368591224018</v>
      </c>
      <c r="G1750" s="132">
        <f t="shared" si="234"/>
        <v>5.8307890732641106</v>
      </c>
      <c r="H1750" s="131">
        <f t="shared" si="239"/>
        <v>16.196636314622531</v>
      </c>
      <c r="I1750" s="131">
        <f t="shared" si="240"/>
        <v>16.196636314622531</v>
      </c>
      <c r="J1750" s="70">
        <f t="shared" si="241"/>
        <v>501723.40693320037</v>
      </c>
      <c r="K1750" s="70">
        <f t="shared" si="242"/>
        <v>975598.49309228361</v>
      </c>
    </row>
    <row r="1751" spans="1:11">
      <c r="A1751" s="2">
        <v>1728</v>
      </c>
      <c r="B1751" s="70">
        <f t="shared" si="235"/>
        <v>46878.152424942265</v>
      </c>
      <c r="C1751" s="71">
        <v>755</v>
      </c>
      <c r="D1751" s="95">
        <f t="shared" si="236"/>
        <v>-3.6861520998864923E-2</v>
      </c>
      <c r="E1751" s="131">
        <f t="shared" si="237"/>
        <v>-17.283627279672835</v>
      </c>
      <c r="F1751" s="129">
        <f t="shared" si="238"/>
        <v>16876.134872979215</v>
      </c>
      <c r="G1751" s="132">
        <f t="shared" ref="G1751:G1814" si="243">E1751+$I$14</f>
        <v>-13.74710464592798</v>
      </c>
      <c r="H1751" s="131">
        <f t="shared" si="239"/>
        <v>-38.186401794244389</v>
      </c>
      <c r="I1751" s="131">
        <f t="shared" si="240"/>
        <v>0</v>
      </c>
      <c r="J1751" s="70">
        <f t="shared" si="241"/>
        <v>501350.46777406067</v>
      </c>
      <c r="K1751" s="70">
        <f t="shared" si="242"/>
        <v>975598.49309228361</v>
      </c>
    </row>
    <row r="1752" spans="1:11">
      <c r="A1752" s="2">
        <v>1729</v>
      </c>
      <c r="B1752" s="70">
        <f t="shared" ref="B1752:B1815" si="244">A1752*$D$3</f>
        <v>46905.280985373363</v>
      </c>
      <c r="C1752" s="71">
        <v>755</v>
      </c>
      <c r="D1752" s="95">
        <f t="shared" ref="D1752:D1815" si="245">(C1752-C1751)/$D$3</f>
        <v>0</v>
      </c>
      <c r="E1752" s="131">
        <f t="shared" ref="E1752:E1815" si="246">($M$3*$M$2*D1752+E1751)/2</f>
        <v>-8.6418136398364176</v>
      </c>
      <c r="F1752" s="129">
        <f t="shared" ref="F1752:F1815" si="247">B1752/$D$13</f>
        <v>16885.901154734413</v>
      </c>
      <c r="G1752" s="132">
        <f t="shared" si="243"/>
        <v>-5.1052910060915622</v>
      </c>
      <c r="H1752" s="131">
        <f t="shared" ref="H1752:H1815" si="248">G1752*$D$13</f>
        <v>-14.181363905809894</v>
      </c>
      <c r="I1752" s="131">
        <f t="shared" ref="I1752:I1815" si="249">IF(H1752&gt;0,H1752,0)</f>
        <v>0</v>
      </c>
      <c r="J1752" s="70">
        <f t="shared" ref="J1752:J1815" si="250">H1752*$D$14+J1751</f>
        <v>501211.96857848356</v>
      </c>
      <c r="K1752" s="70">
        <f t="shared" ref="K1752:K1815" si="251">I1752*$D$14+K1751</f>
        <v>975598.49309228361</v>
      </c>
    </row>
    <row r="1753" spans="1:11">
      <c r="A1753" s="2">
        <v>1730</v>
      </c>
      <c r="B1753" s="70">
        <f t="shared" si="244"/>
        <v>46932.409545804469</v>
      </c>
      <c r="C1753" s="71">
        <v>756</v>
      </c>
      <c r="D1753" s="95">
        <f t="shared" si="245"/>
        <v>3.6861520998864923E-2</v>
      </c>
      <c r="E1753" s="131">
        <f t="shared" si="246"/>
        <v>14.109853679514254</v>
      </c>
      <c r="F1753" s="129">
        <f t="shared" si="247"/>
        <v>16895.66743648961</v>
      </c>
      <c r="G1753" s="132">
        <f t="shared" si="243"/>
        <v>17.646376313259111</v>
      </c>
      <c r="H1753" s="131">
        <f t="shared" si="248"/>
        <v>49.017711981275305</v>
      </c>
      <c r="I1753" s="131">
        <f t="shared" si="249"/>
        <v>49.017711981275305</v>
      </c>
      <c r="J1753" s="70">
        <f t="shared" si="250"/>
        <v>501690.68936468777</v>
      </c>
      <c r="K1753" s="70">
        <f t="shared" si="251"/>
        <v>976077.21387848782</v>
      </c>
    </row>
    <row r="1754" spans="1:11">
      <c r="A1754" s="2">
        <v>1731</v>
      </c>
      <c r="B1754" s="70">
        <f t="shared" si="244"/>
        <v>46959.538106235566</v>
      </c>
      <c r="C1754" s="71">
        <v>756</v>
      </c>
      <c r="D1754" s="95">
        <f t="shared" si="245"/>
        <v>0</v>
      </c>
      <c r="E1754" s="131">
        <f t="shared" si="246"/>
        <v>7.054926839757127</v>
      </c>
      <c r="F1754" s="129">
        <f t="shared" si="247"/>
        <v>16905.433718244803</v>
      </c>
      <c r="G1754" s="132">
        <f t="shared" si="243"/>
        <v>10.591449473501983</v>
      </c>
      <c r="H1754" s="131">
        <f t="shared" si="248"/>
        <v>29.420692981949951</v>
      </c>
      <c r="I1754" s="131">
        <f t="shared" si="249"/>
        <v>29.420692981949951</v>
      </c>
      <c r="J1754" s="70">
        <f t="shared" si="250"/>
        <v>501978.02014178265</v>
      </c>
      <c r="K1754" s="70">
        <f t="shared" si="251"/>
        <v>976364.54465558263</v>
      </c>
    </row>
    <row r="1755" spans="1:11">
      <c r="A1755" s="2">
        <v>1732</v>
      </c>
      <c r="B1755" s="70">
        <f t="shared" si="244"/>
        <v>46986.666666666672</v>
      </c>
      <c r="C1755" s="71">
        <v>757</v>
      </c>
      <c r="D1755" s="95">
        <f t="shared" si="245"/>
        <v>3.6861520998864923E-2</v>
      </c>
      <c r="E1755" s="131">
        <f t="shared" si="246"/>
        <v>21.958223919311028</v>
      </c>
      <c r="F1755" s="129">
        <f t="shared" si="247"/>
        <v>16915.2</v>
      </c>
      <c r="G1755" s="132">
        <f t="shared" si="243"/>
        <v>25.494746553055883</v>
      </c>
      <c r="H1755" s="131">
        <f t="shared" si="248"/>
        <v>70.818740425155227</v>
      </c>
      <c r="I1755" s="131">
        <f t="shared" si="249"/>
        <v>70.818740425155227</v>
      </c>
      <c r="J1755" s="70">
        <f t="shared" si="250"/>
        <v>502669.65591432282</v>
      </c>
      <c r="K1755" s="70">
        <f t="shared" si="251"/>
        <v>977056.18042812287</v>
      </c>
    </row>
    <row r="1756" spans="1:11">
      <c r="A1756" s="2">
        <v>1733</v>
      </c>
      <c r="B1756" s="70">
        <f t="shared" si="244"/>
        <v>47013.795227097769</v>
      </c>
      <c r="C1756" s="71">
        <v>757</v>
      </c>
      <c r="D1756" s="95">
        <f t="shared" si="245"/>
        <v>0</v>
      </c>
      <c r="E1756" s="131">
        <f t="shared" si="246"/>
        <v>10.979111959655514</v>
      </c>
      <c r="F1756" s="129">
        <f t="shared" si="247"/>
        <v>16924.966281755198</v>
      </c>
      <c r="G1756" s="132">
        <f t="shared" si="243"/>
        <v>14.515634593400369</v>
      </c>
      <c r="H1756" s="131">
        <f t="shared" si="248"/>
        <v>40.321207203889912</v>
      </c>
      <c r="I1756" s="131">
        <f t="shared" si="249"/>
        <v>40.321207203889912</v>
      </c>
      <c r="J1756" s="70">
        <f t="shared" si="250"/>
        <v>503063.44418458565</v>
      </c>
      <c r="K1756" s="70">
        <f t="shared" si="251"/>
        <v>977449.96869838575</v>
      </c>
    </row>
    <row r="1757" spans="1:11">
      <c r="A1757" s="2">
        <v>1734</v>
      </c>
      <c r="B1757" s="70">
        <f t="shared" si="244"/>
        <v>47040.923787528867</v>
      </c>
      <c r="C1757" s="71">
        <v>757</v>
      </c>
      <c r="D1757" s="95">
        <f t="shared" si="245"/>
        <v>0</v>
      </c>
      <c r="E1757" s="131">
        <f t="shared" si="246"/>
        <v>5.4895559798277569</v>
      </c>
      <c r="F1757" s="129">
        <f t="shared" si="247"/>
        <v>16934.732563510392</v>
      </c>
      <c r="G1757" s="132">
        <f t="shared" si="243"/>
        <v>9.0260786135726132</v>
      </c>
      <c r="H1757" s="131">
        <f t="shared" si="248"/>
        <v>25.072440593257259</v>
      </c>
      <c r="I1757" s="131">
        <f t="shared" si="249"/>
        <v>25.072440593257259</v>
      </c>
      <c r="J1757" s="70">
        <f t="shared" si="250"/>
        <v>503308.3087037098</v>
      </c>
      <c r="K1757" s="70">
        <f t="shared" si="251"/>
        <v>977694.83321750991</v>
      </c>
    </row>
    <row r="1758" spans="1:11">
      <c r="A1758" s="2">
        <v>1735</v>
      </c>
      <c r="B1758" s="70">
        <f t="shared" si="244"/>
        <v>47068.052347959972</v>
      </c>
      <c r="C1758" s="71">
        <v>757</v>
      </c>
      <c r="D1758" s="95">
        <f t="shared" si="245"/>
        <v>0</v>
      </c>
      <c r="E1758" s="131">
        <f t="shared" si="246"/>
        <v>2.7447779899138784</v>
      </c>
      <c r="F1758" s="129">
        <f t="shared" si="247"/>
        <v>16944.498845265589</v>
      </c>
      <c r="G1758" s="132">
        <f t="shared" si="243"/>
        <v>6.2813006236587343</v>
      </c>
      <c r="H1758" s="131">
        <f t="shared" si="248"/>
        <v>17.448057287940927</v>
      </c>
      <c r="I1758" s="131">
        <f t="shared" si="249"/>
        <v>17.448057287940927</v>
      </c>
      <c r="J1758" s="70">
        <f t="shared" si="250"/>
        <v>503478.71134726465</v>
      </c>
      <c r="K1758" s="70">
        <f t="shared" si="251"/>
        <v>977865.23586106475</v>
      </c>
    </row>
    <row r="1759" spans="1:11">
      <c r="A1759" s="2">
        <v>1736</v>
      </c>
      <c r="B1759" s="70">
        <f t="shared" si="244"/>
        <v>47095.18090839107</v>
      </c>
      <c r="C1759" s="71">
        <v>758</v>
      </c>
      <c r="D1759" s="95">
        <f t="shared" si="245"/>
        <v>3.6861520998864923E-2</v>
      </c>
      <c r="E1759" s="131">
        <f t="shared" si="246"/>
        <v>19.803149494389402</v>
      </c>
      <c r="F1759" s="129">
        <f t="shared" si="247"/>
        <v>16954.265127020786</v>
      </c>
      <c r="G1759" s="132">
        <f t="shared" si="243"/>
        <v>23.339672128134257</v>
      </c>
      <c r="H1759" s="131">
        <f t="shared" si="248"/>
        <v>64.832422578150712</v>
      </c>
      <c r="I1759" s="131">
        <f t="shared" si="249"/>
        <v>64.832422578150712</v>
      </c>
      <c r="J1759" s="70">
        <f t="shared" si="250"/>
        <v>504111.88305303484</v>
      </c>
      <c r="K1759" s="70">
        <f t="shared" si="251"/>
        <v>978498.40756683494</v>
      </c>
    </row>
    <row r="1760" spans="1:11">
      <c r="A1760" s="2">
        <v>1737</v>
      </c>
      <c r="B1760" s="70">
        <f t="shared" si="244"/>
        <v>47122.309468822175</v>
      </c>
      <c r="C1760" s="71">
        <v>759</v>
      </c>
      <c r="D1760" s="95">
        <f t="shared" si="245"/>
        <v>3.6861520998864923E-2</v>
      </c>
      <c r="E1760" s="131">
        <f t="shared" si="246"/>
        <v>28.332335246627164</v>
      </c>
      <c r="F1760" s="129">
        <f t="shared" si="247"/>
        <v>16964.031408775983</v>
      </c>
      <c r="G1760" s="132">
        <f t="shared" si="243"/>
        <v>31.868857880372019</v>
      </c>
      <c r="H1760" s="131">
        <f t="shared" si="248"/>
        <v>88.524605223255605</v>
      </c>
      <c r="I1760" s="131">
        <f t="shared" si="249"/>
        <v>88.524605223255605</v>
      </c>
      <c r="J1760" s="70">
        <f t="shared" si="250"/>
        <v>504976.4392899127</v>
      </c>
      <c r="K1760" s="70">
        <f t="shared" si="251"/>
        <v>979362.96380371274</v>
      </c>
    </row>
    <row r="1761" spans="1:11">
      <c r="A1761" s="2">
        <v>1738</v>
      </c>
      <c r="B1761" s="70">
        <f t="shared" si="244"/>
        <v>47149.438029253273</v>
      </c>
      <c r="C1761" s="71">
        <v>761</v>
      </c>
      <c r="D1761" s="95">
        <f t="shared" si="245"/>
        <v>7.3723041997729846E-2</v>
      </c>
      <c r="E1761" s="131">
        <f t="shared" si="246"/>
        <v>51.027688622178509</v>
      </c>
      <c r="F1761" s="129">
        <f t="shared" si="247"/>
        <v>16973.797690531181</v>
      </c>
      <c r="G1761" s="132">
        <f t="shared" si="243"/>
        <v>54.564211255923368</v>
      </c>
      <c r="H1761" s="131">
        <f t="shared" si="248"/>
        <v>151.56725348867602</v>
      </c>
      <c r="I1761" s="131">
        <f t="shared" si="249"/>
        <v>151.56725348867602</v>
      </c>
      <c r="J1761" s="70">
        <f t="shared" si="250"/>
        <v>506456.68779234437</v>
      </c>
      <c r="K1761" s="70">
        <f t="shared" si="251"/>
        <v>980843.21230614441</v>
      </c>
    </row>
    <row r="1762" spans="1:11">
      <c r="A1762" s="2">
        <v>1739</v>
      </c>
      <c r="B1762" s="70">
        <f t="shared" si="244"/>
        <v>47176.566589684371</v>
      </c>
      <c r="C1762" s="71">
        <v>762</v>
      </c>
      <c r="D1762" s="95">
        <f t="shared" si="245"/>
        <v>3.6861520998864923E-2</v>
      </c>
      <c r="E1762" s="131">
        <f t="shared" si="246"/>
        <v>43.944604810521717</v>
      </c>
      <c r="F1762" s="129">
        <f t="shared" si="247"/>
        <v>16983.563972286374</v>
      </c>
      <c r="G1762" s="132">
        <f t="shared" si="243"/>
        <v>47.481127444266576</v>
      </c>
      <c r="H1762" s="131">
        <f t="shared" si="248"/>
        <v>131.89202067851826</v>
      </c>
      <c r="I1762" s="131">
        <f t="shared" si="249"/>
        <v>131.89202067851826</v>
      </c>
      <c r="J1762" s="70">
        <f t="shared" si="250"/>
        <v>507744.78242755297</v>
      </c>
      <c r="K1762" s="70">
        <f t="shared" si="251"/>
        <v>982131.30694135302</v>
      </c>
    </row>
    <row r="1763" spans="1:11">
      <c r="A1763" s="2">
        <v>1740</v>
      </c>
      <c r="B1763" s="70">
        <f t="shared" si="244"/>
        <v>47203.695150115476</v>
      </c>
      <c r="C1763" s="71">
        <v>763</v>
      </c>
      <c r="D1763" s="95">
        <f t="shared" si="245"/>
        <v>3.6861520998864923E-2</v>
      </c>
      <c r="E1763" s="131">
        <f t="shared" si="246"/>
        <v>40.403062904693321</v>
      </c>
      <c r="F1763" s="129">
        <f t="shared" si="247"/>
        <v>16993.330254041572</v>
      </c>
      <c r="G1763" s="132">
        <f t="shared" si="243"/>
        <v>43.93958553843818</v>
      </c>
      <c r="H1763" s="131">
        <f t="shared" si="248"/>
        <v>122.05440427343939</v>
      </c>
      <c r="I1763" s="131">
        <f t="shared" si="249"/>
        <v>122.05440427343939</v>
      </c>
      <c r="J1763" s="70">
        <f t="shared" si="250"/>
        <v>508936.80012915004</v>
      </c>
      <c r="K1763" s="70">
        <f t="shared" si="251"/>
        <v>983323.32464295009</v>
      </c>
    </row>
    <row r="1764" spans="1:11">
      <c r="A1764" s="2">
        <v>1741</v>
      </c>
      <c r="B1764" s="70">
        <f t="shared" si="244"/>
        <v>47230.823710546574</v>
      </c>
      <c r="C1764" s="71">
        <v>764</v>
      </c>
      <c r="D1764" s="95">
        <f t="shared" si="245"/>
        <v>3.6861520998864923E-2</v>
      </c>
      <c r="E1764" s="131">
        <f t="shared" si="246"/>
        <v>38.632291951779123</v>
      </c>
      <c r="F1764" s="129">
        <f t="shared" si="247"/>
        <v>17003.096535796769</v>
      </c>
      <c r="G1764" s="132">
        <f t="shared" si="243"/>
        <v>42.168814585523982</v>
      </c>
      <c r="H1764" s="131">
        <f t="shared" si="248"/>
        <v>117.13559607089995</v>
      </c>
      <c r="I1764" s="131">
        <f t="shared" si="249"/>
        <v>117.13559607089995</v>
      </c>
      <c r="J1764" s="70">
        <f t="shared" si="250"/>
        <v>510080.77936394134</v>
      </c>
      <c r="K1764" s="70">
        <f t="shared" si="251"/>
        <v>984467.30387774133</v>
      </c>
    </row>
    <row r="1765" spans="1:11">
      <c r="A1765" s="2">
        <v>1742</v>
      </c>
      <c r="B1765" s="70">
        <f t="shared" si="244"/>
        <v>47257.952270977679</v>
      </c>
      <c r="C1765" s="71">
        <v>765</v>
      </c>
      <c r="D1765" s="95">
        <f t="shared" si="245"/>
        <v>3.6861520998864923E-2</v>
      </c>
      <c r="E1765" s="131">
        <f t="shared" si="246"/>
        <v>37.746906475322021</v>
      </c>
      <c r="F1765" s="129">
        <f t="shared" si="247"/>
        <v>17012.862817551966</v>
      </c>
      <c r="G1765" s="132">
        <f t="shared" si="243"/>
        <v>41.28342910906688</v>
      </c>
      <c r="H1765" s="131">
        <f t="shared" si="248"/>
        <v>114.67619196963022</v>
      </c>
      <c r="I1765" s="131">
        <f t="shared" si="249"/>
        <v>114.67619196963022</v>
      </c>
      <c r="J1765" s="70">
        <f t="shared" si="250"/>
        <v>511200.73936532973</v>
      </c>
      <c r="K1765" s="70">
        <f t="shared" si="251"/>
        <v>985587.26387912966</v>
      </c>
    </row>
    <row r="1766" spans="1:11">
      <c r="A1766" s="2">
        <v>1743</v>
      </c>
      <c r="B1766" s="70">
        <f t="shared" si="244"/>
        <v>47285.080831408777</v>
      </c>
      <c r="C1766" s="71">
        <v>766</v>
      </c>
      <c r="D1766" s="95">
        <f t="shared" si="245"/>
        <v>3.6861520998864923E-2</v>
      </c>
      <c r="E1766" s="131">
        <f t="shared" si="246"/>
        <v>37.304213737093477</v>
      </c>
      <c r="F1766" s="129">
        <f t="shared" si="247"/>
        <v>17022.62909930716</v>
      </c>
      <c r="G1766" s="132">
        <f t="shared" si="243"/>
        <v>40.840736370838336</v>
      </c>
      <c r="H1766" s="131">
        <f t="shared" si="248"/>
        <v>113.44648991899537</v>
      </c>
      <c r="I1766" s="131">
        <f t="shared" si="249"/>
        <v>113.44648991899537</v>
      </c>
      <c r="J1766" s="70">
        <f t="shared" si="250"/>
        <v>512308.68975001667</v>
      </c>
      <c r="K1766" s="70">
        <f t="shared" si="251"/>
        <v>986695.2142638166</v>
      </c>
    </row>
    <row r="1767" spans="1:11">
      <c r="A1767" s="2">
        <v>1744</v>
      </c>
      <c r="B1767" s="70">
        <f t="shared" si="244"/>
        <v>47312.209391839875</v>
      </c>
      <c r="C1767" s="71">
        <v>766</v>
      </c>
      <c r="D1767" s="95">
        <f t="shared" si="245"/>
        <v>0</v>
      </c>
      <c r="E1767" s="131">
        <f t="shared" si="246"/>
        <v>18.652106868546738</v>
      </c>
      <c r="F1767" s="129">
        <f t="shared" si="247"/>
        <v>17032.395381062357</v>
      </c>
      <c r="G1767" s="132">
        <f t="shared" si="243"/>
        <v>22.188629502291594</v>
      </c>
      <c r="H1767" s="131">
        <f t="shared" si="248"/>
        <v>61.635081950809983</v>
      </c>
      <c r="I1767" s="131">
        <f t="shared" si="249"/>
        <v>61.635081950809983</v>
      </c>
      <c r="J1767" s="70">
        <f t="shared" si="250"/>
        <v>512910.6353263529</v>
      </c>
      <c r="K1767" s="70">
        <f t="shared" si="251"/>
        <v>987297.15984015283</v>
      </c>
    </row>
    <row r="1768" spans="1:11">
      <c r="A1768" s="2">
        <v>1745</v>
      </c>
      <c r="B1768" s="70">
        <f t="shared" si="244"/>
        <v>47339.33795227098</v>
      </c>
      <c r="C1768" s="71">
        <v>767</v>
      </c>
      <c r="D1768" s="95">
        <f t="shared" si="245"/>
        <v>3.6861520998864923E-2</v>
      </c>
      <c r="E1768" s="131">
        <f t="shared" si="246"/>
        <v>27.756813933705832</v>
      </c>
      <c r="F1768" s="129">
        <f t="shared" si="247"/>
        <v>17042.161662817554</v>
      </c>
      <c r="G1768" s="132">
        <f t="shared" si="243"/>
        <v>31.293336567450687</v>
      </c>
      <c r="H1768" s="131">
        <f t="shared" si="248"/>
        <v>86.925934909585237</v>
      </c>
      <c r="I1768" s="131">
        <f t="shared" si="249"/>
        <v>86.925934909585237</v>
      </c>
      <c r="J1768" s="70">
        <f t="shared" si="250"/>
        <v>513759.57849851379</v>
      </c>
      <c r="K1768" s="70">
        <f t="shared" si="251"/>
        <v>988146.10301231372</v>
      </c>
    </row>
    <row r="1769" spans="1:11">
      <c r="A1769" s="2">
        <v>1746</v>
      </c>
      <c r="B1769" s="70">
        <f t="shared" si="244"/>
        <v>47366.466512702078</v>
      </c>
      <c r="C1769" s="71">
        <v>768</v>
      </c>
      <c r="D1769" s="95">
        <f t="shared" si="245"/>
        <v>3.6861520998864923E-2</v>
      </c>
      <c r="E1769" s="131">
        <f t="shared" si="246"/>
        <v>32.30916746628538</v>
      </c>
      <c r="F1769" s="129">
        <f t="shared" si="247"/>
        <v>17051.927944572748</v>
      </c>
      <c r="G1769" s="132">
        <f t="shared" si="243"/>
        <v>35.845690100030239</v>
      </c>
      <c r="H1769" s="131">
        <f t="shared" si="248"/>
        <v>99.571361388972889</v>
      </c>
      <c r="I1769" s="131">
        <f t="shared" si="249"/>
        <v>99.571361388972889</v>
      </c>
      <c r="J1769" s="70">
        <f t="shared" si="250"/>
        <v>514732.020468587</v>
      </c>
      <c r="K1769" s="70">
        <f t="shared" si="251"/>
        <v>989118.54498238687</v>
      </c>
    </row>
    <row r="1770" spans="1:11">
      <c r="A1770" s="2">
        <v>1747</v>
      </c>
      <c r="B1770" s="70">
        <f t="shared" si="244"/>
        <v>47393.595073133183</v>
      </c>
      <c r="C1770" s="71">
        <v>769</v>
      </c>
      <c r="D1770" s="95">
        <f t="shared" si="245"/>
        <v>3.6861520998864923E-2</v>
      </c>
      <c r="E1770" s="131">
        <f t="shared" si="246"/>
        <v>34.585344232575153</v>
      </c>
      <c r="F1770" s="129">
        <f t="shared" si="247"/>
        <v>17061.694226327945</v>
      </c>
      <c r="G1770" s="132">
        <f t="shared" si="243"/>
        <v>38.121866866320012</v>
      </c>
      <c r="H1770" s="131">
        <f t="shared" si="248"/>
        <v>105.8940746286667</v>
      </c>
      <c r="I1770" s="131">
        <f t="shared" si="249"/>
        <v>105.8940746286667</v>
      </c>
      <c r="J1770" s="70">
        <f t="shared" si="250"/>
        <v>515766.21183761634</v>
      </c>
      <c r="K1770" s="70">
        <f t="shared" si="251"/>
        <v>990152.73635141621</v>
      </c>
    </row>
    <row r="1771" spans="1:11">
      <c r="A1771" s="2">
        <v>1748</v>
      </c>
      <c r="B1771" s="70">
        <f t="shared" si="244"/>
        <v>47420.723633564281</v>
      </c>
      <c r="C1771" s="71">
        <v>769</v>
      </c>
      <c r="D1771" s="95">
        <f t="shared" si="245"/>
        <v>0</v>
      </c>
      <c r="E1771" s="131">
        <f t="shared" si="246"/>
        <v>17.292672116287577</v>
      </c>
      <c r="F1771" s="129">
        <f t="shared" si="247"/>
        <v>17071.460508083142</v>
      </c>
      <c r="G1771" s="132">
        <f t="shared" si="243"/>
        <v>20.829194750032432</v>
      </c>
      <c r="H1771" s="131">
        <f t="shared" si="248"/>
        <v>57.858874305645642</v>
      </c>
      <c r="I1771" s="131">
        <f t="shared" si="249"/>
        <v>57.858874305645642</v>
      </c>
      <c r="J1771" s="70">
        <f t="shared" si="250"/>
        <v>516331.27790612378</v>
      </c>
      <c r="K1771" s="70">
        <f t="shared" si="251"/>
        <v>990717.8024199236</v>
      </c>
    </row>
    <row r="1772" spans="1:11">
      <c r="A1772" s="2">
        <v>1749</v>
      </c>
      <c r="B1772" s="70">
        <f t="shared" si="244"/>
        <v>47447.852193995386</v>
      </c>
      <c r="C1772" s="71">
        <v>769</v>
      </c>
      <c r="D1772" s="95">
        <f t="shared" si="245"/>
        <v>0</v>
      </c>
      <c r="E1772" s="131">
        <f t="shared" si="246"/>
        <v>8.6463360581437883</v>
      </c>
      <c r="F1772" s="129">
        <f t="shared" si="247"/>
        <v>17081.22678983834</v>
      </c>
      <c r="G1772" s="132">
        <f t="shared" si="243"/>
        <v>12.182858691888644</v>
      </c>
      <c r="H1772" s="131">
        <f t="shared" si="248"/>
        <v>33.84127414413512</v>
      </c>
      <c r="I1772" s="131">
        <f t="shared" si="249"/>
        <v>33.84127414413512</v>
      </c>
      <c r="J1772" s="70">
        <f t="shared" si="250"/>
        <v>516661.78132437024</v>
      </c>
      <c r="K1772" s="70">
        <f t="shared" si="251"/>
        <v>991048.30583817011</v>
      </c>
    </row>
    <row r="1773" spans="1:11">
      <c r="A1773" s="2">
        <v>1750</v>
      </c>
      <c r="B1773" s="70">
        <f t="shared" si="244"/>
        <v>47474.980754426484</v>
      </c>
      <c r="C1773" s="71">
        <v>769</v>
      </c>
      <c r="D1773" s="95">
        <f t="shared" si="245"/>
        <v>0</v>
      </c>
      <c r="E1773" s="131">
        <f t="shared" si="246"/>
        <v>4.3231680290718941</v>
      </c>
      <c r="F1773" s="129">
        <f t="shared" si="247"/>
        <v>17090.993071593533</v>
      </c>
      <c r="G1773" s="132">
        <f t="shared" si="243"/>
        <v>7.8596906628167496</v>
      </c>
      <c r="H1773" s="131">
        <f t="shared" si="248"/>
        <v>21.832474063379859</v>
      </c>
      <c r="I1773" s="131">
        <f t="shared" si="249"/>
        <v>21.832474063379859</v>
      </c>
      <c r="J1773" s="70">
        <f t="shared" si="250"/>
        <v>516875.00341748621</v>
      </c>
      <c r="K1773" s="70">
        <f t="shared" si="251"/>
        <v>991261.52793128614</v>
      </c>
    </row>
    <row r="1774" spans="1:11">
      <c r="A1774" s="2">
        <v>1751</v>
      </c>
      <c r="B1774" s="70">
        <f t="shared" si="244"/>
        <v>47502.109314857582</v>
      </c>
      <c r="C1774" s="71">
        <v>770</v>
      </c>
      <c r="D1774" s="95">
        <f t="shared" si="245"/>
        <v>3.6861520998864923E-2</v>
      </c>
      <c r="E1774" s="131">
        <f t="shared" si="246"/>
        <v>20.59234451396841</v>
      </c>
      <c r="F1774" s="129">
        <f t="shared" si="247"/>
        <v>17100.759353348731</v>
      </c>
      <c r="G1774" s="132">
        <f t="shared" si="243"/>
        <v>24.128867147713265</v>
      </c>
      <c r="H1774" s="131">
        <f t="shared" si="248"/>
        <v>67.024630965870173</v>
      </c>
      <c r="I1774" s="131">
        <f t="shared" si="249"/>
        <v>67.024630965870173</v>
      </c>
      <c r="J1774" s="70">
        <f t="shared" si="250"/>
        <v>517529.58484803693</v>
      </c>
      <c r="K1774" s="70">
        <f t="shared" si="251"/>
        <v>991916.10936183692</v>
      </c>
    </row>
    <row r="1775" spans="1:11">
      <c r="A1775" s="2">
        <v>1752</v>
      </c>
      <c r="B1775" s="70">
        <f t="shared" si="244"/>
        <v>47529.237875288687</v>
      </c>
      <c r="C1775" s="71">
        <v>771</v>
      </c>
      <c r="D1775" s="95">
        <f t="shared" si="245"/>
        <v>3.6861520998864923E-2</v>
      </c>
      <c r="E1775" s="131">
        <f t="shared" si="246"/>
        <v>28.726932756416666</v>
      </c>
      <c r="F1775" s="129">
        <f t="shared" si="247"/>
        <v>17110.525635103928</v>
      </c>
      <c r="G1775" s="132">
        <f t="shared" si="243"/>
        <v>32.263455390161525</v>
      </c>
      <c r="H1775" s="131">
        <f t="shared" si="248"/>
        <v>89.62070941711535</v>
      </c>
      <c r="I1775" s="131">
        <f t="shared" si="249"/>
        <v>89.62070941711535</v>
      </c>
      <c r="J1775" s="70">
        <f t="shared" si="250"/>
        <v>518404.84594730503</v>
      </c>
      <c r="K1775" s="70">
        <f t="shared" si="251"/>
        <v>992791.37046110502</v>
      </c>
    </row>
    <row r="1776" spans="1:11">
      <c r="A1776" s="2">
        <v>1753</v>
      </c>
      <c r="B1776" s="70">
        <f t="shared" si="244"/>
        <v>47556.366435719785</v>
      </c>
      <c r="C1776" s="71">
        <v>772</v>
      </c>
      <c r="D1776" s="95">
        <f t="shared" si="245"/>
        <v>3.6861520998864923E-2</v>
      </c>
      <c r="E1776" s="131">
        <f t="shared" si="246"/>
        <v>32.794226877640796</v>
      </c>
      <c r="F1776" s="129">
        <f t="shared" si="247"/>
        <v>17120.291916859122</v>
      </c>
      <c r="G1776" s="132">
        <f t="shared" si="243"/>
        <v>36.330749511385655</v>
      </c>
      <c r="H1776" s="131">
        <f t="shared" si="248"/>
        <v>100.91874864273792</v>
      </c>
      <c r="I1776" s="131">
        <f t="shared" si="249"/>
        <v>100.91874864273792</v>
      </c>
      <c r="J1776" s="70">
        <f t="shared" si="250"/>
        <v>519390.44688093185</v>
      </c>
      <c r="K1776" s="70">
        <f t="shared" si="251"/>
        <v>993776.97139473178</v>
      </c>
    </row>
    <row r="1777" spans="1:11">
      <c r="A1777" s="2">
        <v>1754</v>
      </c>
      <c r="B1777" s="70">
        <f t="shared" si="244"/>
        <v>47583.49499615089</v>
      </c>
      <c r="C1777" s="71">
        <v>772</v>
      </c>
      <c r="D1777" s="95">
        <f t="shared" si="245"/>
        <v>0</v>
      </c>
      <c r="E1777" s="131">
        <f t="shared" si="246"/>
        <v>16.397113438820398</v>
      </c>
      <c r="F1777" s="129">
        <f t="shared" si="247"/>
        <v>17130.058198614322</v>
      </c>
      <c r="G1777" s="132">
        <f t="shared" si="243"/>
        <v>19.933636072565253</v>
      </c>
      <c r="H1777" s="131">
        <f t="shared" si="248"/>
        <v>55.371211312681254</v>
      </c>
      <c r="I1777" s="131">
        <f t="shared" si="249"/>
        <v>55.371211312681254</v>
      </c>
      <c r="J1777" s="70">
        <f t="shared" si="250"/>
        <v>519931.217731738</v>
      </c>
      <c r="K1777" s="70">
        <f t="shared" si="251"/>
        <v>994317.74224553793</v>
      </c>
    </row>
    <row r="1778" spans="1:11">
      <c r="A1778" s="2">
        <v>1755</v>
      </c>
      <c r="B1778" s="70">
        <f t="shared" si="244"/>
        <v>47610.623556581988</v>
      </c>
      <c r="C1778" s="71">
        <v>772</v>
      </c>
      <c r="D1778" s="95">
        <f t="shared" si="245"/>
        <v>0</v>
      </c>
      <c r="E1778" s="131">
        <f t="shared" si="246"/>
        <v>8.1985567194101989</v>
      </c>
      <c r="F1778" s="129">
        <f t="shared" si="247"/>
        <v>17139.824480369516</v>
      </c>
      <c r="G1778" s="132">
        <f t="shared" si="243"/>
        <v>11.735079353155054</v>
      </c>
      <c r="H1778" s="131">
        <f t="shared" si="248"/>
        <v>32.597442647652926</v>
      </c>
      <c r="I1778" s="131">
        <f t="shared" si="249"/>
        <v>32.597442647652926</v>
      </c>
      <c r="J1778" s="70">
        <f t="shared" si="250"/>
        <v>520249.57354113384</v>
      </c>
      <c r="K1778" s="70">
        <f t="shared" si="251"/>
        <v>994636.09805493371</v>
      </c>
    </row>
    <row r="1779" spans="1:11">
      <c r="A1779" s="2">
        <v>1756</v>
      </c>
      <c r="B1779" s="70">
        <f t="shared" si="244"/>
        <v>47637.752117013086</v>
      </c>
      <c r="C1779" s="71">
        <v>771</v>
      </c>
      <c r="D1779" s="95">
        <f t="shared" si="245"/>
        <v>-3.6861520998864923E-2</v>
      </c>
      <c r="E1779" s="131">
        <f t="shared" si="246"/>
        <v>-14.331482139727363</v>
      </c>
      <c r="F1779" s="129">
        <f t="shared" si="247"/>
        <v>17149.59076212471</v>
      </c>
      <c r="G1779" s="132">
        <f t="shared" si="243"/>
        <v>-10.794959505982508</v>
      </c>
      <c r="H1779" s="131">
        <f t="shared" si="248"/>
        <v>-29.985998627729188</v>
      </c>
      <c r="I1779" s="131">
        <f t="shared" si="249"/>
        <v>0</v>
      </c>
      <c r="J1779" s="70">
        <f t="shared" si="250"/>
        <v>519956.7218298245</v>
      </c>
      <c r="K1779" s="70">
        <f t="shared" si="251"/>
        <v>994636.09805493371</v>
      </c>
    </row>
    <row r="1780" spans="1:11">
      <c r="A1780" s="2">
        <v>1757</v>
      </c>
      <c r="B1780" s="70">
        <f t="shared" si="244"/>
        <v>47664.880677444191</v>
      </c>
      <c r="C1780" s="71">
        <v>771</v>
      </c>
      <c r="D1780" s="95">
        <f t="shared" si="245"/>
        <v>0</v>
      </c>
      <c r="E1780" s="131">
        <f t="shared" si="246"/>
        <v>-7.1657410698636816</v>
      </c>
      <c r="F1780" s="129">
        <f t="shared" si="247"/>
        <v>17159.357043879911</v>
      </c>
      <c r="G1780" s="132">
        <f t="shared" si="243"/>
        <v>-3.6292184361188258</v>
      </c>
      <c r="H1780" s="131">
        <f t="shared" si="248"/>
        <v>-10.081162322552293</v>
      </c>
      <c r="I1780" s="131">
        <f t="shared" si="249"/>
        <v>0</v>
      </c>
      <c r="J1780" s="70">
        <f t="shared" si="250"/>
        <v>519858.26635816257</v>
      </c>
      <c r="K1780" s="70">
        <f t="shared" si="251"/>
        <v>994636.09805493371</v>
      </c>
    </row>
    <row r="1781" spans="1:11">
      <c r="A1781" s="2">
        <v>1758</v>
      </c>
      <c r="B1781" s="70">
        <f t="shared" si="244"/>
        <v>47692.009237875289</v>
      </c>
      <c r="C1781" s="71">
        <v>771</v>
      </c>
      <c r="D1781" s="95">
        <f t="shared" si="245"/>
        <v>0</v>
      </c>
      <c r="E1781" s="131">
        <f t="shared" si="246"/>
        <v>-3.5828705349318408</v>
      </c>
      <c r="F1781" s="129">
        <f t="shared" si="247"/>
        <v>17169.123325635104</v>
      </c>
      <c r="G1781" s="132">
        <f t="shared" si="243"/>
        <v>-4.6347901186984952E-2</v>
      </c>
      <c r="H1781" s="131">
        <f t="shared" si="248"/>
        <v>-0.12874416996384708</v>
      </c>
      <c r="I1781" s="131">
        <f t="shared" si="249"/>
        <v>0</v>
      </c>
      <c r="J1781" s="70">
        <f t="shared" si="250"/>
        <v>519857.00900632434</v>
      </c>
      <c r="K1781" s="70">
        <f t="shared" si="251"/>
        <v>994636.09805493371</v>
      </c>
    </row>
    <row r="1782" spans="1:11">
      <c r="A1782" s="2">
        <v>1759</v>
      </c>
      <c r="B1782" s="70">
        <f t="shared" si="244"/>
        <v>47719.137798306394</v>
      </c>
      <c r="C1782" s="71">
        <v>772</v>
      </c>
      <c r="D1782" s="95">
        <f t="shared" si="245"/>
        <v>3.6861520998864923E-2</v>
      </c>
      <c r="E1782" s="131">
        <f t="shared" si="246"/>
        <v>16.639325231966541</v>
      </c>
      <c r="F1782" s="129">
        <f t="shared" si="247"/>
        <v>17178.889607390302</v>
      </c>
      <c r="G1782" s="132">
        <f t="shared" si="243"/>
        <v>20.175847865711397</v>
      </c>
      <c r="H1782" s="131">
        <f t="shared" si="248"/>
        <v>56.044021849198323</v>
      </c>
      <c r="I1782" s="131">
        <f t="shared" si="249"/>
        <v>56.044021849198323</v>
      </c>
      <c r="J1782" s="70">
        <f t="shared" si="250"/>
        <v>520404.35071439797</v>
      </c>
      <c r="K1782" s="70">
        <f t="shared" si="251"/>
        <v>995183.43976300734</v>
      </c>
    </row>
    <row r="1783" spans="1:11">
      <c r="A1783" s="2">
        <v>1760</v>
      </c>
      <c r="B1783" s="70">
        <f t="shared" si="244"/>
        <v>47746.266358737492</v>
      </c>
      <c r="C1783" s="71">
        <v>772</v>
      </c>
      <c r="D1783" s="95">
        <f t="shared" si="245"/>
        <v>0</v>
      </c>
      <c r="E1783" s="131">
        <f t="shared" si="246"/>
        <v>8.3196626159832707</v>
      </c>
      <c r="F1783" s="129">
        <f t="shared" si="247"/>
        <v>17188.655889145499</v>
      </c>
      <c r="G1783" s="132">
        <f t="shared" si="243"/>
        <v>11.856185249728126</v>
      </c>
      <c r="H1783" s="131">
        <f t="shared" si="248"/>
        <v>32.933847915911457</v>
      </c>
      <c r="I1783" s="131">
        <f t="shared" si="249"/>
        <v>32.933847915911457</v>
      </c>
      <c r="J1783" s="70">
        <f t="shared" si="250"/>
        <v>520725.99195242755</v>
      </c>
      <c r="K1783" s="70">
        <f t="shared" si="251"/>
        <v>995505.08100103692</v>
      </c>
    </row>
    <row r="1784" spans="1:11">
      <c r="A1784" s="2">
        <v>1761</v>
      </c>
      <c r="B1784" s="70">
        <f t="shared" si="244"/>
        <v>47773.39491916859</v>
      </c>
      <c r="C1784" s="71">
        <v>773</v>
      </c>
      <c r="D1784" s="95">
        <f t="shared" si="245"/>
        <v>3.6861520998864923E-2</v>
      </c>
      <c r="E1784" s="131">
        <f t="shared" si="246"/>
        <v>22.590591807424097</v>
      </c>
      <c r="F1784" s="129">
        <f t="shared" si="247"/>
        <v>17198.422170900692</v>
      </c>
      <c r="G1784" s="132">
        <f t="shared" si="243"/>
        <v>26.127114441168953</v>
      </c>
      <c r="H1784" s="131">
        <f t="shared" si="248"/>
        <v>72.575317892135971</v>
      </c>
      <c r="I1784" s="131">
        <f t="shared" si="249"/>
        <v>72.575317892135971</v>
      </c>
      <c r="J1784" s="70">
        <f t="shared" si="250"/>
        <v>521434.7829554351</v>
      </c>
      <c r="K1784" s="70">
        <f t="shared" si="251"/>
        <v>996213.87200404448</v>
      </c>
    </row>
    <row r="1785" spans="1:11">
      <c r="A1785" s="2">
        <v>1762</v>
      </c>
      <c r="B1785" s="70">
        <f t="shared" si="244"/>
        <v>47800.523479599695</v>
      </c>
      <c r="C1785" s="71">
        <v>774</v>
      </c>
      <c r="D1785" s="95">
        <f t="shared" si="245"/>
        <v>3.6861520998864923E-2</v>
      </c>
      <c r="E1785" s="131">
        <f t="shared" si="246"/>
        <v>29.726056403144511</v>
      </c>
      <c r="F1785" s="129">
        <f t="shared" si="247"/>
        <v>17208.18845265589</v>
      </c>
      <c r="G1785" s="132">
        <f t="shared" si="243"/>
        <v>33.26257903688937</v>
      </c>
      <c r="H1785" s="131">
        <f t="shared" si="248"/>
        <v>92.396052880248249</v>
      </c>
      <c r="I1785" s="131">
        <f t="shared" si="249"/>
        <v>92.396052880248249</v>
      </c>
      <c r="J1785" s="70">
        <f t="shared" si="250"/>
        <v>522337.14884093165</v>
      </c>
      <c r="K1785" s="70">
        <f t="shared" si="251"/>
        <v>997116.23788954096</v>
      </c>
    </row>
    <row r="1786" spans="1:11">
      <c r="A1786" s="2">
        <v>1763</v>
      </c>
      <c r="B1786" s="70">
        <f t="shared" si="244"/>
        <v>47827.652040030793</v>
      </c>
      <c r="C1786" s="71">
        <v>773</v>
      </c>
      <c r="D1786" s="95">
        <f t="shared" si="245"/>
        <v>-3.6861520998864923E-2</v>
      </c>
      <c r="E1786" s="131">
        <f t="shared" si="246"/>
        <v>-3.5677322978602071</v>
      </c>
      <c r="F1786" s="129">
        <f t="shared" si="247"/>
        <v>17217.954734411087</v>
      </c>
      <c r="G1786" s="132">
        <f t="shared" si="243"/>
        <v>-3.1209664115351199E-2</v>
      </c>
      <c r="H1786" s="131">
        <f t="shared" si="248"/>
        <v>-8.6693511431531103E-2</v>
      </c>
      <c r="I1786" s="131">
        <f t="shared" si="249"/>
        <v>0</v>
      </c>
      <c r="J1786" s="70">
        <f t="shared" si="250"/>
        <v>522336.30216767266</v>
      </c>
      <c r="K1786" s="70">
        <f t="shared" si="251"/>
        <v>997116.23788954096</v>
      </c>
    </row>
    <row r="1787" spans="1:11">
      <c r="A1787" s="2">
        <v>1764</v>
      </c>
      <c r="B1787" s="70">
        <f t="shared" si="244"/>
        <v>47854.780600461898</v>
      </c>
      <c r="C1787" s="71">
        <v>775</v>
      </c>
      <c r="D1787" s="95">
        <f t="shared" si="245"/>
        <v>7.3723041997729846E-2</v>
      </c>
      <c r="E1787" s="131">
        <f t="shared" si="246"/>
        <v>35.077654849934824</v>
      </c>
      <c r="F1787" s="129">
        <f t="shared" si="247"/>
        <v>17227.721016166284</v>
      </c>
      <c r="G1787" s="132">
        <f t="shared" si="243"/>
        <v>38.614177483679683</v>
      </c>
      <c r="H1787" s="131">
        <f t="shared" si="248"/>
        <v>107.26160412133245</v>
      </c>
      <c r="I1787" s="131">
        <f t="shared" si="249"/>
        <v>107.26160412133245</v>
      </c>
      <c r="J1787" s="70">
        <f t="shared" si="250"/>
        <v>523383.84921503591</v>
      </c>
      <c r="K1787" s="70">
        <f t="shared" si="251"/>
        <v>998163.78493690421</v>
      </c>
    </row>
    <row r="1788" spans="1:11">
      <c r="A1788" s="2">
        <v>1765</v>
      </c>
      <c r="B1788" s="70">
        <f t="shared" si="244"/>
        <v>47881.909160892996</v>
      </c>
      <c r="C1788" s="71">
        <v>775</v>
      </c>
      <c r="D1788" s="95">
        <f t="shared" si="245"/>
        <v>0</v>
      </c>
      <c r="E1788" s="131">
        <f t="shared" si="246"/>
        <v>17.538827424967412</v>
      </c>
      <c r="F1788" s="129">
        <f t="shared" si="247"/>
        <v>17237.487297921478</v>
      </c>
      <c r="G1788" s="132">
        <f t="shared" si="243"/>
        <v>21.075350058712267</v>
      </c>
      <c r="H1788" s="131">
        <f t="shared" si="248"/>
        <v>58.542639051978519</v>
      </c>
      <c r="I1788" s="131">
        <f t="shared" si="249"/>
        <v>58.542639051978519</v>
      </c>
      <c r="J1788" s="70">
        <f t="shared" si="250"/>
        <v>523955.5931227103</v>
      </c>
      <c r="K1788" s="70">
        <f t="shared" si="251"/>
        <v>998735.52884457854</v>
      </c>
    </row>
    <row r="1789" spans="1:11">
      <c r="A1789" s="2">
        <v>1766</v>
      </c>
      <c r="B1789" s="70">
        <f t="shared" si="244"/>
        <v>47909.037721324094</v>
      </c>
      <c r="C1789" s="71">
        <v>774</v>
      </c>
      <c r="D1789" s="95">
        <f t="shared" si="245"/>
        <v>-3.6861520998864923E-2</v>
      </c>
      <c r="E1789" s="131">
        <f t="shared" si="246"/>
        <v>-9.6613467869487568</v>
      </c>
      <c r="F1789" s="129">
        <f t="shared" si="247"/>
        <v>17247.253579676675</v>
      </c>
      <c r="G1789" s="132">
        <f t="shared" si="243"/>
        <v>-6.1248241532039014</v>
      </c>
      <c r="H1789" s="131">
        <f t="shared" si="248"/>
        <v>-17.013400425566392</v>
      </c>
      <c r="I1789" s="131">
        <f t="shared" si="249"/>
        <v>0</v>
      </c>
      <c r="J1789" s="70">
        <f t="shared" si="250"/>
        <v>523789.43546054023</v>
      </c>
      <c r="K1789" s="70">
        <f t="shared" si="251"/>
        <v>998735.52884457854</v>
      </c>
    </row>
    <row r="1790" spans="1:11">
      <c r="A1790" s="2">
        <v>1767</v>
      </c>
      <c r="B1790" s="70">
        <f t="shared" si="244"/>
        <v>47936.166281755199</v>
      </c>
      <c r="C1790" s="71">
        <v>772</v>
      </c>
      <c r="D1790" s="95">
        <f t="shared" si="245"/>
        <v>-7.3723041997729846E-2</v>
      </c>
      <c r="E1790" s="131">
        <f t="shared" si="246"/>
        <v>-41.692194392339303</v>
      </c>
      <c r="F1790" s="129">
        <f t="shared" si="247"/>
        <v>17257.019861431872</v>
      </c>
      <c r="G1790" s="132">
        <f t="shared" si="243"/>
        <v>-38.155671758594444</v>
      </c>
      <c r="H1790" s="131">
        <f t="shared" si="248"/>
        <v>-105.98797710720679</v>
      </c>
      <c r="I1790" s="131">
        <f t="shared" si="249"/>
        <v>0</v>
      </c>
      <c r="J1790" s="70">
        <f t="shared" si="250"/>
        <v>522754.32701344794</v>
      </c>
      <c r="K1790" s="70">
        <f t="shared" si="251"/>
        <v>998735.52884457854</v>
      </c>
    </row>
    <row r="1791" spans="1:11">
      <c r="A1791" s="2">
        <v>1768</v>
      </c>
      <c r="B1791" s="70">
        <f t="shared" si="244"/>
        <v>47963.294842186297</v>
      </c>
      <c r="C1791" s="71">
        <v>772</v>
      </c>
      <c r="D1791" s="95">
        <f t="shared" si="245"/>
        <v>0</v>
      </c>
      <c r="E1791" s="131">
        <f t="shared" si="246"/>
        <v>-20.846097196169652</v>
      </c>
      <c r="F1791" s="129">
        <f t="shared" si="247"/>
        <v>17266.786143187066</v>
      </c>
      <c r="G1791" s="132">
        <f t="shared" si="243"/>
        <v>-17.309574562424796</v>
      </c>
      <c r="H1791" s="131">
        <f t="shared" si="248"/>
        <v>-48.082151562291095</v>
      </c>
      <c r="I1791" s="131">
        <f t="shared" si="249"/>
        <v>0</v>
      </c>
      <c r="J1791" s="70">
        <f t="shared" si="250"/>
        <v>522284.74317389453</v>
      </c>
      <c r="K1791" s="70">
        <f t="shared" si="251"/>
        <v>998735.52884457854</v>
      </c>
    </row>
    <row r="1792" spans="1:11">
      <c r="A1792" s="2">
        <v>1769</v>
      </c>
      <c r="B1792" s="70">
        <f t="shared" si="244"/>
        <v>47990.423402617402</v>
      </c>
      <c r="C1792" s="71">
        <v>773</v>
      </c>
      <c r="D1792" s="95">
        <f t="shared" si="245"/>
        <v>3.6861520998864923E-2</v>
      </c>
      <c r="E1792" s="131">
        <f t="shared" si="246"/>
        <v>8.007711901347637</v>
      </c>
      <c r="F1792" s="129">
        <f t="shared" si="247"/>
        <v>17276.552424942267</v>
      </c>
      <c r="G1792" s="132">
        <f t="shared" si="243"/>
        <v>11.544234535092492</v>
      </c>
      <c r="H1792" s="131">
        <f t="shared" si="248"/>
        <v>32.067318153034698</v>
      </c>
      <c r="I1792" s="131">
        <f t="shared" si="249"/>
        <v>32.067318153034698</v>
      </c>
      <c r="J1792" s="70">
        <f t="shared" si="250"/>
        <v>522597.92163811059</v>
      </c>
      <c r="K1792" s="70">
        <f t="shared" si="251"/>
        <v>999048.7073087946</v>
      </c>
    </row>
    <row r="1793" spans="1:11">
      <c r="A1793" s="2">
        <v>1770</v>
      </c>
      <c r="B1793" s="70">
        <f t="shared" si="244"/>
        <v>48017.5519630485</v>
      </c>
      <c r="C1793" s="71">
        <v>771</v>
      </c>
      <c r="D1793" s="95">
        <f t="shared" si="245"/>
        <v>-7.3723041997729846E-2</v>
      </c>
      <c r="E1793" s="131">
        <f t="shared" si="246"/>
        <v>-32.857665048191109</v>
      </c>
      <c r="F1793" s="129">
        <f t="shared" si="247"/>
        <v>17286.318706697461</v>
      </c>
      <c r="G1793" s="132">
        <f t="shared" si="243"/>
        <v>-29.321142414446253</v>
      </c>
      <c r="H1793" s="131">
        <f t="shared" si="248"/>
        <v>-81.447617817906263</v>
      </c>
      <c r="I1793" s="131">
        <f t="shared" si="249"/>
        <v>0</v>
      </c>
      <c r="J1793" s="70">
        <f t="shared" si="250"/>
        <v>521802.48125421139</v>
      </c>
      <c r="K1793" s="70">
        <f t="shared" si="251"/>
        <v>999048.7073087946</v>
      </c>
    </row>
    <row r="1794" spans="1:11">
      <c r="A1794" s="2">
        <v>1771</v>
      </c>
      <c r="B1794" s="70">
        <f t="shared" si="244"/>
        <v>48044.680523479605</v>
      </c>
      <c r="C1794" s="71">
        <v>767</v>
      </c>
      <c r="D1794" s="95">
        <f t="shared" si="245"/>
        <v>-0.14744608399545969</v>
      </c>
      <c r="E1794" s="131">
        <f t="shared" si="246"/>
        <v>-90.151874521825405</v>
      </c>
      <c r="F1794" s="129">
        <f t="shared" si="247"/>
        <v>17296.084988452658</v>
      </c>
      <c r="G1794" s="132">
        <f t="shared" si="243"/>
        <v>-86.615351888080554</v>
      </c>
      <c r="H1794" s="131">
        <f t="shared" si="248"/>
        <v>-240.59819968911265</v>
      </c>
      <c r="I1794" s="131">
        <f t="shared" si="249"/>
        <v>0</v>
      </c>
      <c r="J1794" s="70">
        <f t="shared" si="250"/>
        <v>519452.73144625453</v>
      </c>
      <c r="K1794" s="70">
        <f t="shared" si="251"/>
        <v>999048.7073087946</v>
      </c>
    </row>
    <row r="1795" spans="1:11">
      <c r="A1795" s="2">
        <v>1772</v>
      </c>
      <c r="B1795" s="70">
        <f t="shared" si="244"/>
        <v>48071.809083910703</v>
      </c>
      <c r="C1795" s="71">
        <v>774</v>
      </c>
      <c r="D1795" s="95">
        <f t="shared" si="245"/>
        <v>0.25803064699205447</v>
      </c>
      <c r="E1795" s="131">
        <f t="shared" si="246"/>
        <v>83.93938623511454</v>
      </c>
      <c r="F1795" s="129">
        <f t="shared" si="247"/>
        <v>17305.851270207855</v>
      </c>
      <c r="G1795" s="132">
        <f t="shared" si="243"/>
        <v>87.475908868859392</v>
      </c>
      <c r="H1795" s="131">
        <f t="shared" si="248"/>
        <v>242.98863574683165</v>
      </c>
      <c r="I1795" s="131">
        <f t="shared" si="249"/>
        <v>242.98863574683165</v>
      </c>
      <c r="J1795" s="70">
        <f t="shared" si="250"/>
        <v>521825.82692626887</v>
      </c>
      <c r="K1795" s="70">
        <f t="shared" si="251"/>
        <v>1001421.8027888089</v>
      </c>
    </row>
    <row r="1796" spans="1:11">
      <c r="A1796" s="2">
        <v>1773</v>
      </c>
      <c r="B1796" s="70">
        <f t="shared" si="244"/>
        <v>48098.9376443418</v>
      </c>
      <c r="C1796" s="71">
        <v>775</v>
      </c>
      <c r="D1796" s="95">
        <f t="shared" si="245"/>
        <v>3.6861520998864923E-2</v>
      </c>
      <c r="E1796" s="131">
        <f t="shared" si="246"/>
        <v>60.400453616989736</v>
      </c>
      <c r="F1796" s="129">
        <f t="shared" si="247"/>
        <v>17315.617551963049</v>
      </c>
      <c r="G1796" s="132">
        <f t="shared" si="243"/>
        <v>63.936976250734595</v>
      </c>
      <c r="H1796" s="131">
        <f t="shared" si="248"/>
        <v>177.60271180759608</v>
      </c>
      <c r="I1796" s="131">
        <f t="shared" si="249"/>
        <v>177.60271180759608</v>
      </c>
      <c r="J1796" s="70">
        <f t="shared" si="250"/>
        <v>523560.34505026881</v>
      </c>
      <c r="K1796" s="70">
        <f t="shared" si="251"/>
        <v>1003156.3209128089</v>
      </c>
    </row>
    <row r="1797" spans="1:11">
      <c r="A1797" s="2">
        <v>1774</v>
      </c>
      <c r="B1797" s="70">
        <f t="shared" si="244"/>
        <v>48126.066204772906</v>
      </c>
      <c r="C1797" s="71">
        <v>777</v>
      </c>
      <c r="D1797" s="95">
        <f t="shared" si="245"/>
        <v>7.3723041997729846E-2</v>
      </c>
      <c r="E1797" s="131">
        <f t="shared" si="246"/>
        <v>67.061747807359794</v>
      </c>
      <c r="F1797" s="129">
        <f t="shared" si="247"/>
        <v>17325.383833718246</v>
      </c>
      <c r="G1797" s="132">
        <f t="shared" si="243"/>
        <v>70.598270441104646</v>
      </c>
      <c r="H1797" s="131">
        <f t="shared" si="248"/>
        <v>196.10630678084624</v>
      </c>
      <c r="I1797" s="131">
        <f t="shared" si="249"/>
        <v>196.10630678084624</v>
      </c>
      <c r="J1797" s="70">
        <f t="shared" si="250"/>
        <v>525475.57449626154</v>
      </c>
      <c r="K1797" s="70">
        <f t="shared" si="251"/>
        <v>1005071.5503588016</v>
      </c>
    </row>
    <row r="1798" spans="1:11">
      <c r="A1798" s="2">
        <v>1775</v>
      </c>
      <c r="B1798" s="70">
        <f t="shared" si="244"/>
        <v>48153.194765204003</v>
      </c>
      <c r="C1798" s="71">
        <v>778</v>
      </c>
      <c r="D1798" s="95">
        <f t="shared" si="245"/>
        <v>3.6861520998864923E-2</v>
      </c>
      <c r="E1798" s="131">
        <f t="shared" si="246"/>
        <v>51.961634403112356</v>
      </c>
      <c r="F1798" s="129">
        <f t="shared" si="247"/>
        <v>17335.150115473443</v>
      </c>
      <c r="G1798" s="132">
        <f t="shared" si="243"/>
        <v>55.498157036857215</v>
      </c>
      <c r="H1798" s="131">
        <f t="shared" si="248"/>
        <v>154.16154732460336</v>
      </c>
      <c r="I1798" s="131">
        <f t="shared" si="249"/>
        <v>154.16154732460336</v>
      </c>
      <c r="J1798" s="70">
        <f t="shared" si="250"/>
        <v>526981.15960325068</v>
      </c>
      <c r="K1798" s="70">
        <f t="shared" si="251"/>
        <v>1006577.1354657908</v>
      </c>
    </row>
    <row r="1799" spans="1:11">
      <c r="A1799" s="2">
        <v>1776</v>
      </c>
      <c r="B1799" s="70">
        <f t="shared" si="244"/>
        <v>48180.323325635109</v>
      </c>
      <c r="C1799" s="71">
        <v>779</v>
      </c>
      <c r="D1799" s="95">
        <f t="shared" si="245"/>
        <v>3.6861520998864923E-2</v>
      </c>
      <c r="E1799" s="131">
        <f t="shared" si="246"/>
        <v>44.411577700988644</v>
      </c>
      <c r="F1799" s="129">
        <f t="shared" si="247"/>
        <v>17344.916397228641</v>
      </c>
      <c r="G1799" s="132">
        <f t="shared" si="243"/>
        <v>47.948100334733503</v>
      </c>
      <c r="H1799" s="131">
        <f t="shared" si="248"/>
        <v>133.18916759648195</v>
      </c>
      <c r="I1799" s="131">
        <f t="shared" si="249"/>
        <v>133.18916759648195</v>
      </c>
      <c r="J1799" s="70">
        <f t="shared" si="250"/>
        <v>528281.92254073801</v>
      </c>
      <c r="K1799" s="70">
        <f t="shared" si="251"/>
        <v>1007877.8984032781</v>
      </c>
    </row>
    <row r="1800" spans="1:11">
      <c r="A1800" s="2">
        <v>1777</v>
      </c>
      <c r="B1800" s="70">
        <f t="shared" si="244"/>
        <v>48207.451886066206</v>
      </c>
      <c r="C1800" s="71">
        <v>779</v>
      </c>
      <c r="D1800" s="95">
        <f t="shared" si="245"/>
        <v>0</v>
      </c>
      <c r="E1800" s="131">
        <f t="shared" si="246"/>
        <v>22.205788850494322</v>
      </c>
      <c r="F1800" s="129">
        <f t="shared" si="247"/>
        <v>17354.682678983834</v>
      </c>
      <c r="G1800" s="132">
        <f t="shared" si="243"/>
        <v>25.742311484239178</v>
      </c>
      <c r="H1800" s="131">
        <f t="shared" si="248"/>
        <v>71.506420789553275</v>
      </c>
      <c r="I1800" s="131">
        <f t="shared" si="249"/>
        <v>71.506420789553275</v>
      </c>
      <c r="J1800" s="70">
        <f t="shared" si="250"/>
        <v>528980.27439347445</v>
      </c>
      <c r="K1800" s="70">
        <f t="shared" si="251"/>
        <v>1008576.2502560145</v>
      </c>
    </row>
    <row r="1801" spans="1:11">
      <c r="A1801" s="2">
        <v>1778</v>
      </c>
      <c r="B1801" s="70">
        <f t="shared" si="244"/>
        <v>48234.580446497304</v>
      </c>
      <c r="C1801" s="71">
        <v>779</v>
      </c>
      <c r="D1801" s="95">
        <f t="shared" si="245"/>
        <v>0</v>
      </c>
      <c r="E1801" s="131">
        <f t="shared" si="246"/>
        <v>11.102894425247161</v>
      </c>
      <c r="F1801" s="129">
        <f t="shared" si="247"/>
        <v>17364.448960739031</v>
      </c>
      <c r="G1801" s="132">
        <f t="shared" si="243"/>
        <v>14.639417058992017</v>
      </c>
      <c r="H1801" s="131">
        <f t="shared" si="248"/>
        <v>40.665047386088936</v>
      </c>
      <c r="I1801" s="131">
        <f t="shared" si="249"/>
        <v>40.665047386088936</v>
      </c>
      <c r="J1801" s="70">
        <f t="shared" si="250"/>
        <v>529377.42070383544</v>
      </c>
      <c r="K1801" s="70">
        <f t="shared" si="251"/>
        <v>1008973.3965663755</v>
      </c>
    </row>
    <row r="1802" spans="1:11">
      <c r="A1802" s="2">
        <v>1779</v>
      </c>
      <c r="B1802" s="70">
        <f t="shared" si="244"/>
        <v>48261.70900692841</v>
      </c>
      <c r="C1802" s="71">
        <v>779</v>
      </c>
      <c r="D1802" s="95">
        <f t="shared" si="245"/>
        <v>0</v>
      </c>
      <c r="E1802" s="131">
        <f t="shared" si="246"/>
        <v>5.5514472126235805</v>
      </c>
      <c r="F1802" s="129">
        <f t="shared" si="247"/>
        <v>17374.215242494229</v>
      </c>
      <c r="G1802" s="132">
        <f t="shared" si="243"/>
        <v>9.087969846368436</v>
      </c>
      <c r="H1802" s="131">
        <f t="shared" si="248"/>
        <v>25.244360684356767</v>
      </c>
      <c r="I1802" s="131">
        <f t="shared" si="249"/>
        <v>25.244360684356767</v>
      </c>
      <c r="J1802" s="70">
        <f t="shared" si="250"/>
        <v>529623.96424300864</v>
      </c>
      <c r="K1802" s="70">
        <f t="shared" si="251"/>
        <v>1009219.9401055487</v>
      </c>
    </row>
    <row r="1803" spans="1:11">
      <c r="A1803" s="2">
        <v>1780</v>
      </c>
      <c r="B1803" s="70">
        <f t="shared" si="244"/>
        <v>48288.837567359507</v>
      </c>
      <c r="C1803" s="71">
        <v>780</v>
      </c>
      <c r="D1803" s="95">
        <f t="shared" si="245"/>
        <v>3.6861520998864923E-2</v>
      </c>
      <c r="E1803" s="131">
        <f t="shared" si="246"/>
        <v>21.206484105744252</v>
      </c>
      <c r="F1803" s="129">
        <f t="shared" si="247"/>
        <v>17383.981524249422</v>
      </c>
      <c r="G1803" s="132">
        <f t="shared" si="243"/>
        <v>24.743006739489108</v>
      </c>
      <c r="H1803" s="131">
        <f t="shared" si="248"/>
        <v>68.730574276358624</v>
      </c>
      <c r="I1803" s="131">
        <f t="shared" si="249"/>
        <v>68.730574276358624</v>
      </c>
      <c r="J1803" s="70">
        <f t="shared" si="250"/>
        <v>530295.20639658801</v>
      </c>
      <c r="K1803" s="70">
        <f t="shared" si="251"/>
        <v>1009891.1822591281</v>
      </c>
    </row>
    <row r="1804" spans="1:11">
      <c r="A1804" s="2">
        <v>1781</v>
      </c>
      <c r="B1804" s="70">
        <f t="shared" si="244"/>
        <v>48315.966127790613</v>
      </c>
      <c r="C1804" s="71">
        <v>781</v>
      </c>
      <c r="D1804" s="95">
        <f t="shared" si="245"/>
        <v>3.6861520998864923E-2</v>
      </c>
      <c r="E1804" s="131">
        <f t="shared" si="246"/>
        <v>29.034002552304589</v>
      </c>
      <c r="F1804" s="129">
        <f t="shared" si="247"/>
        <v>17393.74780600462</v>
      </c>
      <c r="G1804" s="132">
        <f t="shared" si="243"/>
        <v>32.570525186049444</v>
      </c>
      <c r="H1804" s="131">
        <f t="shared" si="248"/>
        <v>90.473681072359568</v>
      </c>
      <c r="I1804" s="131">
        <f t="shared" si="249"/>
        <v>90.473681072359568</v>
      </c>
      <c r="J1804" s="70">
        <f t="shared" si="250"/>
        <v>531178.79785737046</v>
      </c>
      <c r="K1804" s="70">
        <f t="shared" si="251"/>
        <v>1010774.7737199105</v>
      </c>
    </row>
    <row r="1805" spans="1:11">
      <c r="A1805" s="2">
        <v>1782</v>
      </c>
      <c r="B1805" s="70">
        <f t="shared" si="244"/>
        <v>48343.09468822171</v>
      </c>
      <c r="C1805" s="71">
        <v>782</v>
      </c>
      <c r="D1805" s="95">
        <f t="shared" si="245"/>
        <v>3.6861520998864923E-2</v>
      </c>
      <c r="E1805" s="131">
        <f t="shared" si="246"/>
        <v>32.947761775584759</v>
      </c>
      <c r="F1805" s="129">
        <f t="shared" si="247"/>
        <v>17403.514087759817</v>
      </c>
      <c r="G1805" s="132">
        <f t="shared" si="243"/>
        <v>36.484284409329618</v>
      </c>
      <c r="H1805" s="131">
        <f t="shared" si="248"/>
        <v>101.34523447036004</v>
      </c>
      <c r="I1805" s="131">
        <f t="shared" si="249"/>
        <v>101.34523447036004</v>
      </c>
      <c r="J1805" s="70">
        <f t="shared" si="250"/>
        <v>532168.5639717544</v>
      </c>
      <c r="K1805" s="70">
        <f t="shared" si="251"/>
        <v>1011764.5398342945</v>
      </c>
    </row>
    <row r="1806" spans="1:11">
      <c r="A1806" s="2">
        <v>1783</v>
      </c>
      <c r="B1806" s="70">
        <f t="shared" si="244"/>
        <v>48370.223248652808</v>
      </c>
      <c r="C1806" s="71">
        <v>783</v>
      </c>
      <c r="D1806" s="95">
        <f t="shared" si="245"/>
        <v>3.6861520998864923E-2</v>
      </c>
      <c r="E1806" s="131">
        <f t="shared" si="246"/>
        <v>34.904641387224842</v>
      </c>
      <c r="F1806" s="129">
        <f t="shared" si="247"/>
        <v>17413.280369515011</v>
      </c>
      <c r="G1806" s="132">
        <f t="shared" si="243"/>
        <v>38.441164020969701</v>
      </c>
      <c r="H1806" s="131">
        <f t="shared" si="248"/>
        <v>106.78101116936028</v>
      </c>
      <c r="I1806" s="131">
        <f t="shared" si="249"/>
        <v>106.78101116936028</v>
      </c>
      <c r="J1806" s="70">
        <f t="shared" si="250"/>
        <v>533211.41741293913</v>
      </c>
      <c r="K1806" s="70">
        <f t="shared" si="251"/>
        <v>1012807.3932754792</v>
      </c>
    </row>
    <row r="1807" spans="1:11">
      <c r="A1807" s="2">
        <v>1784</v>
      </c>
      <c r="B1807" s="70">
        <f t="shared" si="244"/>
        <v>48397.351809083913</v>
      </c>
      <c r="C1807" s="71">
        <v>783</v>
      </c>
      <c r="D1807" s="95">
        <f t="shared" si="245"/>
        <v>0</v>
      </c>
      <c r="E1807" s="131">
        <f t="shared" si="246"/>
        <v>17.452320693612421</v>
      </c>
      <c r="F1807" s="129">
        <f t="shared" si="247"/>
        <v>17423.046651270208</v>
      </c>
      <c r="G1807" s="132">
        <f t="shared" si="243"/>
        <v>20.988843327357277</v>
      </c>
      <c r="H1807" s="131">
        <f t="shared" si="248"/>
        <v>58.302342575992434</v>
      </c>
      <c r="I1807" s="131">
        <f t="shared" si="249"/>
        <v>58.302342575992434</v>
      </c>
      <c r="J1807" s="70">
        <f t="shared" si="250"/>
        <v>533780.81451752421</v>
      </c>
      <c r="K1807" s="70">
        <f t="shared" si="251"/>
        <v>1013376.7903800643</v>
      </c>
    </row>
    <row r="1808" spans="1:11">
      <c r="A1808" s="2">
        <v>1785</v>
      </c>
      <c r="B1808" s="70">
        <f t="shared" si="244"/>
        <v>48424.480369515011</v>
      </c>
      <c r="C1808" s="71">
        <v>784</v>
      </c>
      <c r="D1808" s="95">
        <f t="shared" si="245"/>
        <v>3.6861520998864923E-2</v>
      </c>
      <c r="E1808" s="131">
        <f t="shared" si="246"/>
        <v>27.156920846238673</v>
      </c>
      <c r="F1808" s="129">
        <f t="shared" si="247"/>
        <v>17432.812933025405</v>
      </c>
      <c r="G1808" s="132">
        <f t="shared" si="243"/>
        <v>30.693443479983529</v>
      </c>
      <c r="H1808" s="131">
        <f t="shared" si="248"/>
        <v>85.259565222176462</v>
      </c>
      <c r="I1808" s="131">
        <f t="shared" si="249"/>
        <v>85.259565222176462</v>
      </c>
      <c r="J1808" s="70">
        <f t="shared" si="250"/>
        <v>534613.48345380952</v>
      </c>
      <c r="K1808" s="70">
        <f t="shared" si="251"/>
        <v>1014209.4593163496</v>
      </c>
    </row>
    <row r="1809" spans="1:11">
      <c r="A1809" s="2">
        <v>1786</v>
      </c>
      <c r="B1809" s="70">
        <f t="shared" si="244"/>
        <v>48451.608929946116</v>
      </c>
      <c r="C1809" s="71">
        <v>785</v>
      </c>
      <c r="D1809" s="95">
        <f t="shared" si="245"/>
        <v>3.6861520998864923E-2</v>
      </c>
      <c r="E1809" s="131">
        <f t="shared" si="246"/>
        <v>32.009220922551798</v>
      </c>
      <c r="F1809" s="129">
        <f t="shared" si="247"/>
        <v>17442.579214780602</v>
      </c>
      <c r="G1809" s="132">
        <f t="shared" si="243"/>
        <v>35.545743556296657</v>
      </c>
      <c r="H1809" s="131">
        <f t="shared" si="248"/>
        <v>98.738176545268487</v>
      </c>
      <c r="I1809" s="131">
        <f t="shared" si="249"/>
        <v>98.738176545268487</v>
      </c>
      <c r="J1809" s="70">
        <f t="shared" si="250"/>
        <v>535577.78830594488</v>
      </c>
      <c r="K1809" s="70">
        <f t="shared" si="251"/>
        <v>1015173.764168485</v>
      </c>
    </row>
    <row r="1810" spans="1:11">
      <c r="A1810" s="2">
        <v>1787</v>
      </c>
      <c r="B1810" s="70">
        <f t="shared" si="244"/>
        <v>48478.737490377214</v>
      </c>
      <c r="C1810" s="71">
        <v>785</v>
      </c>
      <c r="D1810" s="95">
        <f t="shared" si="245"/>
        <v>0</v>
      </c>
      <c r="E1810" s="131">
        <f t="shared" si="246"/>
        <v>16.004610461275899</v>
      </c>
      <c r="F1810" s="129">
        <f t="shared" si="247"/>
        <v>17452.345496535796</v>
      </c>
      <c r="G1810" s="132">
        <f t="shared" si="243"/>
        <v>19.541133095020754</v>
      </c>
      <c r="H1810" s="131">
        <f t="shared" si="248"/>
        <v>54.280925263946536</v>
      </c>
      <c r="I1810" s="131">
        <f t="shared" si="249"/>
        <v>54.280925263946536</v>
      </c>
      <c r="J1810" s="70">
        <f t="shared" si="250"/>
        <v>536107.91111600539</v>
      </c>
      <c r="K1810" s="70">
        <f t="shared" si="251"/>
        <v>1015703.8869785455</v>
      </c>
    </row>
    <row r="1811" spans="1:11">
      <c r="A1811" s="2">
        <v>1788</v>
      </c>
      <c r="B1811" s="70">
        <f t="shared" si="244"/>
        <v>48505.866050808312</v>
      </c>
      <c r="C1811" s="71">
        <v>784</v>
      </c>
      <c r="D1811" s="95">
        <f t="shared" si="245"/>
        <v>-3.6861520998864923E-2</v>
      </c>
      <c r="E1811" s="131">
        <f t="shared" si="246"/>
        <v>-10.428455268794513</v>
      </c>
      <c r="F1811" s="129">
        <f t="shared" si="247"/>
        <v>17462.111778290993</v>
      </c>
      <c r="G1811" s="132">
        <f t="shared" si="243"/>
        <v>-6.8919326350496579</v>
      </c>
      <c r="H1811" s="131">
        <f t="shared" si="248"/>
        <v>-19.144257319582383</v>
      </c>
      <c r="I1811" s="131">
        <f t="shared" si="249"/>
        <v>0</v>
      </c>
      <c r="J1811" s="70">
        <f t="shared" si="250"/>
        <v>535920.94290502835</v>
      </c>
      <c r="K1811" s="70">
        <f t="shared" si="251"/>
        <v>1015703.8869785455</v>
      </c>
    </row>
    <row r="1812" spans="1:11">
      <c r="A1812" s="2">
        <v>1789</v>
      </c>
      <c r="B1812" s="70">
        <f t="shared" si="244"/>
        <v>48532.994611239417</v>
      </c>
      <c r="C1812" s="71">
        <v>784</v>
      </c>
      <c r="D1812" s="95">
        <f t="shared" si="245"/>
        <v>0</v>
      </c>
      <c r="E1812" s="131">
        <f t="shared" si="246"/>
        <v>-5.2142276343972567</v>
      </c>
      <c r="F1812" s="129">
        <f t="shared" si="247"/>
        <v>17471.878060046191</v>
      </c>
      <c r="G1812" s="132">
        <f t="shared" si="243"/>
        <v>-1.6777050006524008</v>
      </c>
      <c r="H1812" s="131">
        <f t="shared" si="248"/>
        <v>-4.6602916684788909</v>
      </c>
      <c r="I1812" s="131">
        <f t="shared" si="249"/>
        <v>0</v>
      </c>
      <c r="J1812" s="70">
        <f t="shared" si="250"/>
        <v>535875.4291835326</v>
      </c>
      <c r="K1812" s="70">
        <f t="shared" si="251"/>
        <v>1015703.8869785455</v>
      </c>
    </row>
    <row r="1813" spans="1:11">
      <c r="A1813" s="2">
        <v>1790</v>
      </c>
      <c r="B1813" s="70">
        <f t="shared" si="244"/>
        <v>48560.123171670515</v>
      </c>
      <c r="C1813" s="71">
        <v>785</v>
      </c>
      <c r="D1813" s="95">
        <f t="shared" si="245"/>
        <v>3.6861520998864923E-2</v>
      </c>
      <c r="E1813" s="131">
        <f t="shared" si="246"/>
        <v>15.823646682233834</v>
      </c>
      <c r="F1813" s="129">
        <f t="shared" si="247"/>
        <v>17481.644341801388</v>
      </c>
      <c r="G1813" s="132">
        <f t="shared" si="243"/>
        <v>19.360169315978691</v>
      </c>
      <c r="H1813" s="131">
        <f t="shared" si="248"/>
        <v>53.778248099940804</v>
      </c>
      <c r="I1813" s="131">
        <f t="shared" si="249"/>
        <v>53.778248099940804</v>
      </c>
      <c r="J1813" s="70">
        <f t="shared" si="250"/>
        <v>536400.64270677743</v>
      </c>
      <c r="K1813" s="70">
        <f t="shared" si="251"/>
        <v>1016229.1005017903</v>
      </c>
    </row>
    <row r="1814" spans="1:11">
      <c r="A1814" s="2">
        <v>1791</v>
      </c>
      <c r="B1814" s="70">
        <f t="shared" si="244"/>
        <v>48587.25173210162</v>
      </c>
      <c r="C1814" s="71">
        <v>785</v>
      </c>
      <c r="D1814" s="95">
        <f t="shared" si="245"/>
        <v>0</v>
      </c>
      <c r="E1814" s="131">
        <f t="shared" si="246"/>
        <v>7.911823341116917</v>
      </c>
      <c r="F1814" s="129">
        <f t="shared" si="247"/>
        <v>17491.410623556585</v>
      </c>
      <c r="G1814" s="132">
        <f t="shared" si="243"/>
        <v>11.448345974861773</v>
      </c>
      <c r="H1814" s="131">
        <f t="shared" si="248"/>
        <v>31.800961041282701</v>
      </c>
      <c r="I1814" s="131">
        <f t="shared" si="249"/>
        <v>31.800961041282701</v>
      </c>
      <c r="J1814" s="70">
        <f t="shared" si="250"/>
        <v>536711.21985239268</v>
      </c>
      <c r="K1814" s="70">
        <f t="shared" si="251"/>
        <v>1016539.6776474055</v>
      </c>
    </row>
    <row r="1815" spans="1:11">
      <c r="A1815" s="2">
        <v>1792</v>
      </c>
      <c r="B1815" s="70">
        <f t="shared" si="244"/>
        <v>48614.380292532718</v>
      </c>
      <c r="C1815" s="71">
        <v>786</v>
      </c>
      <c r="D1815" s="95">
        <f t="shared" si="245"/>
        <v>3.6861520998864923E-2</v>
      </c>
      <c r="E1815" s="131">
        <f t="shared" si="246"/>
        <v>22.38667216999092</v>
      </c>
      <c r="F1815" s="129">
        <f t="shared" si="247"/>
        <v>17501.176905311779</v>
      </c>
      <c r="G1815" s="132">
        <f t="shared" ref="G1815:G1878" si="252">E1815+$I$14</f>
        <v>25.923194803735775</v>
      </c>
      <c r="H1815" s="131">
        <f t="shared" si="248"/>
        <v>72.008874454821594</v>
      </c>
      <c r="I1815" s="131">
        <f t="shared" si="249"/>
        <v>72.008874454821594</v>
      </c>
      <c r="J1815" s="70">
        <f t="shared" si="250"/>
        <v>537414.47880919301</v>
      </c>
      <c r="K1815" s="70">
        <f t="shared" si="251"/>
        <v>1017242.9366042059</v>
      </c>
    </row>
    <row r="1816" spans="1:11">
      <c r="A1816" s="2">
        <v>1793</v>
      </c>
      <c r="B1816" s="70">
        <f t="shared" ref="B1816:B1879" si="253">A1816*$D$3</f>
        <v>48641.508852963823</v>
      </c>
      <c r="C1816" s="71">
        <v>786</v>
      </c>
      <c r="D1816" s="95">
        <f t="shared" ref="D1816:D1879" si="254">(C1816-C1815)/$D$3</f>
        <v>0</v>
      </c>
      <c r="E1816" s="131">
        <f t="shared" ref="E1816:E1879" si="255">($M$3*$M$2*D1816+E1815)/2</f>
        <v>11.19333608499546</v>
      </c>
      <c r="F1816" s="129">
        <f t="shared" ref="F1816:F1879" si="256">B1816/$D$13</f>
        <v>17510.943187066976</v>
      </c>
      <c r="G1816" s="132">
        <f t="shared" si="252"/>
        <v>14.729858718740315</v>
      </c>
      <c r="H1816" s="131">
        <f t="shared" ref="H1816:H1879" si="257">G1816*$D$13</f>
        <v>40.916274218723096</v>
      </c>
      <c r="I1816" s="131">
        <f t="shared" ref="I1816:I1879" si="258">IF(H1816&gt;0,H1816,0)</f>
        <v>40.916274218723096</v>
      </c>
      <c r="J1816" s="70">
        <f t="shared" ref="J1816:J1879" si="259">H1816*$D$14+J1815</f>
        <v>537814.07867158588</v>
      </c>
      <c r="K1816" s="70">
        <f t="shared" ref="K1816:K1879" si="260">I1816*$D$14+K1815</f>
        <v>1017642.5364665987</v>
      </c>
    </row>
    <row r="1817" spans="1:11">
      <c r="A1817" s="2">
        <v>1794</v>
      </c>
      <c r="B1817" s="70">
        <f t="shared" si="253"/>
        <v>48668.637413394921</v>
      </c>
      <c r="C1817" s="71">
        <v>786</v>
      </c>
      <c r="D1817" s="95">
        <f t="shared" si="254"/>
        <v>0</v>
      </c>
      <c r="E1817" s="131">
        <f t="shared" si="255"/>
        <v>5.59666804249773</v>
      </c>
      <c r="F1817" s="129">
        <f t="shared" si="256"/>
        <v>17520.709468822173</v>
      </c>
      <c r="G1817" s="132">
        <f t="shared" si="252"/>
        <v>9.1331906762425863</v>
      </c>
      <c r="H1817" s="131">
        <f t="shared" si="257"/>
        <v>25.369974100673851</v>
      </c>
      <c r="I1817" s="131">
        <f t="shared" si="258"/>
        <v>25.369974100673851</v>
      </c>
      <c r="J1817" s="70">
        <f t="shared" si="259"/>
        <v>538061.84898677515</v>
      </c>
      <c r="K1817" s="70">
        <f t="shared" si="260"/>
        <v>1017890.306781788</v>
      </c>
    </row>
    <row r="1818" spans="1:11">
      <c r="A1818" s="2">
        <v>1795</v>
      </c>
      <c r="B1818" s="70">
        <f t="shared" si="253"/>
        <v>48695.765973826019</v>
      </c>
      <c r="C1818" s="71">
        <v>786</v>
      </c>
      <c r="D1818" s="95">
        <f t="shared" si="254"/>
        <v>0</v>
      </c>
      <c r="E1818" s="131">
        <f t="shared" si="255"/>
        <v>2.798334021248865</v>
      </c>
      <c r="F1818" s="129">
        <f t="shared" si="256"/>
        <v>17530.475750577367</v>
      </c>
      <c r="G1818" s="132">
        <f t="shared" si="252"/>
        <v>6.3348566549937209</v>
      </c>
      <c r="H1818" s="131">
        <f t="shared" si="257"/>
        <v>17.596824041649224</v>
      </c>
      <c r="I1818" s="131">
        <f t="shared" si="258"/>
        <v>17.596824041649224</v>
      </c>
      <c r="J1818" s="70">
        <f t="shared" si="259"/>
        <v>538233.70452836249</v>
      </c>
      <c r="K1818" s="70">
        <f t="shared" si="260"/>
        <v>1018062.1623233753</v>
      </c>
    </row>
    <row r="1819" spans="1:11">
      <c r="A1819" s="2">
        <v>1796</v>
      </c>
      <c r="B1819" s="70">
        <f t="shared" si="253"/>
        <v>48722.894534257124</v>
      </c>
      <c r="C1819" s="71">
        <v>785</v>
      </c>
      <c r="D1819" s="95">
        <f t="shared" si="254"/>
        <v>-3.6861520998864923E-2</v>
      </c>
      <c r="E1819" s="131">
        <f t="shared" si="255"/>
        <v>-17.031593488808031</v>
      </c>
      <c r="F1819" s="129">
        <f t="shared" si="256"/>
        <v>17540.242032332564</v>
      </c>
      <c r="G1819" s="132">
        <f t="shared" si="252"/>
        <v>-13.495070855063176</v>
      </c>
      <c r="H1819" s="131">
        <f t="shared" si="257"/>
        <v>-37.486307930731044</v>
      </c>
      <c r="I1819" s="131">
        <f t="shared" si="258"/>
        <v>0</v>
      </c>
      <c r="J1819" s="70">
        <f t="shared" si="259"/>
        <v>537867.60268314893</v>
      </c>
      <c r="K1819" s="70">
        <f t="shared" si="260"/>
        <v>1018062.1623233753</v>
      </c>
    </row>
    <row r="1820" spans="1:11">
      <c r="A1820" s="2">
        <v>1797</v>
      </c>
      <c r="B1820" s="70">
        <f t="shared" si="253"/>
        <v>48750.023094688222</v>
      </c>
      <c r="C1820" s="71">
        <v>785</v>
      </c>
      <c r="D1820" s="95">
        <f t="shared" si="254"/>
        <v>0</v>
      </c>
      <c r="E1820" s="131">
        <f t="shared" si="255"/>
        <v>-8.5157967444040157</v>
      </c>
      <c r="F1820" s="129">
        <f t="shared" si="256"/>
        <v>17550.008314087761</v>
      </c>
      <c r="G1820" s="132">
        <f t="shared" si="252"/>
        <v>-4.9792741106591603</v>
      </c>
      <c r="H1820" s="131">
        <f t="shared" si="257"/>
        <v>-13.831316974053223</v>
      </c>
      <c r="I1820" s="131">
        <f t="shared" si="258"/>
        <v>0</v>
      </c>
      <c r="J1820" s="70">
        <f t="shared" si="259"/>
        <v>537732.52214453486</v>
      </c>
      <c r="K1820" s="70">
        <f t="shared" si="260"/>
        <v>1018062.1623233753</v>
      </c>
    </row>
    <row r="1821" spans="1:11">
      <c r="A1821" s="2">
        <v>1798</v>
      </c>
      <c r="B1821" s="70">
        <f t="shared" si="253"/>
        <v>48777.151655119327</v>
      </c>
      <c r="C1821" s="71">
        <v>775</v>
      </c>
      <c r="D1821" s="95">
        <f t="shared" si="254"/>
        <v>-0.36861520998864927</v>
      </c>
      <c r="E1821" s="131">
        <f t="shared" si="255"/>
        <v>-188.56550336652666</v>
      </c>
      <c r="F1821" s="129">
        <f t="shared" si="256"/>
        <v>17559.774595842959</v>
      </c>
      <c r="G1821" s="132">
        <f t="shared" si="252"/>
        <v>-185.0289807327818</v>
      </c>
      <c r="H1821" s="131">
        <f t="shared" si="257"/>
        <v>-513.96939092439391</v>
      </c>
      <c r="I1821" s="131">
        <f t="shared" si="258"/>
        <v>0</v>
      </c>
      <c r="J1821" s="70">
        <f t="shared" si="259"/>
        <v>532712.95225922065</v>
      </c>
      <c r="K1821" s="70">
        <f t="shared" si="260"/>
        <v>1018062.1623233753</v>
      </c>
    </row>
    <row r="1822" spans="1:11">
      <c r="A1822" s="2">
        <v>1799</v>
      </c>
      <c r="B1822" s="70">
        <f t="shared" si="253"/>
        <v>48804.280215550425</v>
      </c>
      <c r="C1822" s="71">
        <v>766</v>
      </c>
      <c r="D1822" s="95">
        <f t="shared" si="254"/>
        <v>-0.3317536889897843</v>
      </c>
      <c r="E1822" s="131">
        <f t="shared" si="255"/>
        <v>-260.15959617815548</v>
      </c>
      <c r="F1822" s="129">
        <f t="shared" si="256"/>
        <v>17569.540877598152</v>
      </c>
      <c r="G1822" s="132">
        <f t="shared" si="252"/>
        <v>-256.6230735444106</v>
      </c>
      <c r="H1822" s="131">
        <f t="shared" si="257"/>
        <v>-712.84187095669608</v>
      </c>
      <c r="I1822" s="131">
        <f t="shared" si="258"/>
        <v>0</v>
      </c>
      <c r="J1822" s="70">
        <f t="shared" si="259"/>
        <v>525751.13770055631</v>
      </c>
      <c r="K1822" s="70">
        <f t="shared" si="260"/>
        <v>1018062.1623233753</v>
      </c>
    </row>
    <row r="1823" spans="1:11">
      <c r="A1823" s="2">
        <v>1800</v>
      </c>
      <c r="B1823" s="70">
        <f t="shared" si="253"/>
        <v>48831.408775981523</v>
      </c>
      <c r="C1823" s="71">
        <v>766</v>
      </c>
      <c r="D1823" s="95">
        <f t="shared" si="254"/>
        <v>0</v>
      </c>
      <c r="E1823" s="131">
        <f t="shared" si="255"/>
        <v>-130.07979808907774</v>
      </c>
      <c r="F1823" s="129">
        <f t="shared" si="256"/>
        <v>17579.30715935335</v>
      </c>
      <c r="G1823" s="132">
        <f t="shared" si="252"/>
        <v>-126.54327545533289</v>
      </c>
      <c r="H1823" s="131">
        <f t="shared" si="257"/>
        <v>-351.50909848703577</v>
      </c>
      <c r="I1823" s="131">
        <f t="shared" si="258"/>
        <v>0</v>
      </c>
      <c r="J1823" s="70">
        <f t="shared" si="259"/>
        <v>522318.20080521685</v>
      </c>
      <c r="K1823" s="70">
        <f t="shared" si="260"/>
        <v>1018062.1623233753</v>
      </c>
    </row>
    <row r="1824" spans="1:11">
      <c r="A1824" s="2">
        <v>1801</v>
      </c>
      <c r="B1824" s="70">
        <f t="shared" si="253"/>
        <v>48858.537336412628</v>
      </c>
      <c r="C1824" s="71">
        <v>763</v>
      </c>
      <c r="D1824" s="95">
        <f t="shared" si="254"/>
        <v>-0.11058456299659478</v>
      </c>
      <c r="E1824" s="131">
        <f t="shared" si="255"/>
        <v>-120.33218054283626</v>
      </c>
      <c r="F1824" s="129">
        <f t="shared" si="256"/>
        <v>17589.073441108547</v>
      </c>
      <c r="G1824" s="132">
        <f t="shared" si="252"/>
        <v>-116.7956579090914</v>
      </c>
      <c r="H1824" s="131">
        <f t="shared" si="257"/>
        <v>-324.43238308080942</v>
      </c>
      <c r="I1824" s="131">
        <f t="shared" si="258"/>
        <v>0</v>
      </c>
      <c r="J1824" s="70">
        <f t="shared" si="259"/>
        <v>519149.70274153986</v>
      </c>
      <c r="K1824" s="70">
        <f t="shared" si="260"/>
        <v>1018062.1623233753</v>
      </c>
    </row>
    <row r="1825" spans="1:11">
      <c r="A1825" s="2">
        <v>1802</v>
      </c>
      <c r="B1825" s="70">
        <f t="shared" si="253"/>
        <v>48885.665896843726</v>
      </c>
      <c r="C1825" s="71">
        <v>747</v>
      </c>
      <c r="D1825" s="95">
        <f t="shared" si="254"/>
        <v>-0.58978433598183877</v>
      </c>
      <c r="E1825" s="131">
        <f t="shared" si="255"/>
        <v>-355.05825826233752</v>
      </c>
      <c r="F1825" s="129">
        <f t="shared" si="256"/>
        <v>17598.83972286374</v>
      </c>
      <c r="G1825" s="132">
        <f t="shared" si="252"/>
        <v>-351.52173562859264</v>
      </c>
      <c r="H1825" s="131">
        <f t="shared" si="257"/>
        <v>-976.4492656349795</v>
      </c>
      <c r="I1825" s="131">
        <f t="shared" si="258"/>
        <v>0</v>
      </c>
      <c r="J1825" s="70">
        <f t="shared" si="259"/>
        <v>509613.42409369414</v>
      </c>
      <c r="K1825" s="70">
        <f t="shared" si="260"/>
        <v>1018062.1623233753</v>
      </c>
    </row>
    <row r="1826" spans="1:11">
      <c r="A1826" s="2">
        <v>1803</v>
      </c>
      <c r="B1826" s="70">
        <f t="shared" si="253"/>
        <v>48912.794457274831</v>
      </c>
      <c r="C1826" s="71">
        <v>747</v>
      </c>
      <c r="D1826" s="95">
        <f t="shared" si="254"/>
        <v>0</v>
      </c>
      <c r="E1826" s="131">
        <f t="shared" si="255"/>
        <v>-177.52912913116876</v>
      </c>
      <c r="F1826" s="129">
        <f t="shared" si="256"/>
        <v>17608.606004618941</v>
      </c>
      <c r="G1826" s="132">
        <f t="shared" si="252"/>
        <v>-173.99260649742391</v>
      </c>
      <c r="H1826" s="131">
        <f t="shared" si="257"/>
        <v>-483.31279582617748</v>
      </c>
      <c r="I1826" s="131">
        <f t="shared" si="258"/>
        <v>0</v>
      </c>
      <c r="J1826" s="70">
        <f t="shared" si="259"/>
        <v>504893.25515376404</v>
      </c>
      <c r="K1826" s="70">
        <f t="shared" si="260"/>
        <v>1018062.1623233753</v>
      </c>
    </row>
    <row r="1827" spans="1:11">
      <c r="A1827" s="2">
        <v>1804</v>
      </c>
      <c r="B1827" s="70">
        <f t="shared" si="253"/>
        <v>48939.923017705929</v>
      </c>
      <c r="C1827" s="71">
        <v>745</v>
      </c>
      <c r="D1827" s="95">
        <f t="shared" si="254"/>
        <v>-7.3723041997729846E-2</v>
      </c>
      <c r="E1827" s="131">
        <f t="shared" si="255"/>
        <v>-125.62608556444931</v>
      </c>
      <c r="F1827" s="129">
        <f t="shared" si="256"/>
        <v>17618.372286374135</v>
      </c>
      <c r="G1827" s="132">
        <f t="shared" si="252"/>
        <v>-122.08956293070446</v>
      </c>
      <c r="H1827" s="131">
        <f t="shared" si="257"/>
        <v>-339.13767480751238</v>
      </c>
      <c r="I1827" s="131">
        <f t="shared" si="258"/>
        <v>0</v>
      </c>
      <c r="J1827" s="70">
        <f t="shared" si="259"/>
        <v>501581.14106779173</v>
      </c>
      <c r="K1827" s="70">
        <f t="shared" si="260"/>
        <v>1018062.1623233753</v>
      </c>
    </row>
    <row r="1828" spans="1:11">
      <c r="A1828" s="2">
        <v>1805</v>
      </c>
      <c r="B1828" s="70">
        <f t="shared" si="253"/>
        <v>48967.051578137027</v>
      </c>
      <c r="C1828" s="71">
        <v>747</v>
      </c>
      <c r="D1828" s="95">
        <f t="shared" si="254"/>
        <v>7.3723041997729846E-2</v>
      </c>
      <c r="E1828" s="131">
        <f t="shared" si="255"/>
        <v>-25.95152178335973</v>
      </c>
      <c r="F1828" s="129">
        <f t="shared" si="256"/>
        <v>17628.138568129329</v>
      </c>
      <c r="G1828" s="132">
        <f t="shared" si="252"/>
        <v>-22.414999149614875</v>
      </c>
      <c r="H1828" s="131">
        <f t="shared" si="257"/>
        <v>-62.263886526707985</v>
      </c>
      <c r="I1828" s="131">
        <f t="shared" si="258"/>
        <v>0</v>
      </c>
      <c r="J1828" s="70">
        <f t="shared" si="259"/>
        <v>500973.05440879834</v>
      </c>
      <c r="K1828" s="70">
        <f t="shared" si="260"/>
        <v>1018062.1623233753</v>
      </c>
    </row>
    <row r="1829" spans="1:11">
      <c r="A1829" s="2">
        <v>1806</v>
      </c>
      <c r="B1829" s="70">
        <f t="shared" si="253"/>
        <v>48994.180138568132</v>
      </c>
      <c r="C1829" s="71">
        <v>746</v>
      </c>
      <c r="D1829" s="95">
        <f t="shared" si="254"/>
        <v>-3.6861520998864923E-2</v>
      </c>
      <c r="E1829" s="131">
        <f t="shared" si="255"/>
        <v>-31.406521391112328</v>
      </c>
      <c r="F1829" s="129">
        <f t="shared" si="256"/>
        <v>17637.90484988453</v>
      </c>
      <c r="G1829" s="132">
        <f t="shared" si="252"/>
        <v>-27.869998757367473</v>
      </c>
      <c r="H1829" s="131">
        <f t="shared" si="257"/>
        <v>-77.416663214909647</v>
      </c>
      <c r="I1829" s="131">
        <f t="shared" si="258"/>
        <v>0</v>
      </c>
      <c r="J1829" s="70">
        <f t="shared" si="259"/>
        <v>500216.98146329442</v>
      </c>
      <c r="K1829" s="70">
        <f t="shared" si="260"/>
        <v>1018062.1623233753</v>
      </c>
    </row>
    <row r="1830" spans="1:11">
      <c r="A1830" s="2">
        <v>1807</v>
      </c>
      <c r="B1830" s="70">
        <f t="shared" si="253"/>
        <v>49021.30869899923</v>
      </c>
      <c r="C1830" s="71">
        <v>745</v>
      </c>
      <c r="D1830" s="95">
        <f t="shared" si="254"/>
        <v>-3.6861520998864923E-2</v>
      </c>
      <c r="E1830" s="131">
        <f t="shared" si="255"/>
        <v>-34.134021194988627</v>
      </c>
      <c r="F1830" s="129">
        <f t="shared" si="256"/>
        <v>17647.671131639723</v>
      </c>
      <c r="G1830" s="132">
        <f t="shared" si="252"/>
        <v>-30.597498561243771</v>
      </c>
      <c r="H1830" s="131">
        <f t="shared" si="257"/>
        <v>-84.993051559010468</v>
      </c>
      <c r="I1830" s="131">
        <f t="shared" si="258"/>
        <v>0</v>
      </c>
      <c r="J1830" s="70">
        <f t="shared" si="259"/>
        <v>499386.91537453519</v>
      </c>
      <c r="K1830" s="70">
        <f t="shared" si="260"/>
        <v>1018062.1623233753</v>
      </c>
    </row>
    <row r="1831" spans="1:11">
      <c r="A1831" s="2">
        <v>1808</v>
      </c>
      <c r="B1831" s="70">
        <f t="shared" si="253"/>
        <v>49048.437259430335</v>
      </c>
      <c r="C1831" s="71">
        <v>742</v>
      </c>
      <c r="D1831" s="95">
        <f t="shared" si="254"/>
        <v>-0.11058456299659478</v>
      </c>
      <c r="E1831" s="131">
        <f t="shared" si="255"/>
        <v>-72.359292095791702</v>
      </c>
      <c r="F1831" s="129">
        <f t="shared" si="256"/>
        <v>17657.43741339492</v>
      </c>
      <c r="G1831" s="132">
        <f t="shared" si="252"/>
        <v>-68.82276946204685</v>
      </c>
      <c r="H1831" s="131">
        <f t="shared" si="257"/>
        <v>-191.17435961679681</v>
      </c>
      <c r="I1831" s="131">
        <f t="shared" si="258"/>
        <v>0</v>
      </c>
      <c r="J1831" s="70">
        <f t="shared" si="259"/>
        <v>497519.85271414835</v>
      </c>
      <c r="K1831" s="70">
        <f t="shared" si="260"/>
        <v>1018062.1623233753</v>
      </c>
    </row>
    <row r="1832" spans="1:11">
      <c r="A1832" s="2">
        <v>1809</v>
      </c>
      <c r="B1832" s="70">
        <f t="shared" si="253"/>
        <v>49075.565819861433</v>
      </c>
      <c r="C1832" s="71">
        <v>742</v>
      </c>
      <c r="D1832" s="95">
        <f t="shared" si="254"/>
        <v>0</v>
      </c>
      <c r="E1832" s="131">
        <f t="shared" si="255"/>
        <v>-36.179646047895851</v>
      </c>
      <c r="F1832" s="129">
        <f t="shared" si="256"/>
        <v>17667.203695150118</v>
      </c>
      <c r="G1832" s="132">
        <f t="shared" si="252"/>
        <v>-32.643123414150992</v>
      </c>
      <c r="H1832" s="131">
        <f t="shared" si="257"/>
        <v>-90.67534281708609</v>
      </c>
      <c r="I1832" s="131">
        <f t="shared" si="258"/>
        <v>0</v>
      </c>
      <c r="J1832" s="70">
        <f t="shared" si="259"/>
        <v>496634.29176794767</v>
      </c>
      <c r="K1832" s="70">
        <f t="shared" si="260"/>
        <v>1018062.1623233753</v>
      </c>
    </row>
    <row r="1833" spans="1:11">
      <c r="A1833" s="2">
        <v>1810</v>
      </c>
      <c r="B1833" s="70">
        <f t="shared" si="253"/>
        <v>49102.694380292531</v>
      </c>
      <c r="C1833" s="71">
        <v>740</v>
      </c>
      <c r="D1833" s="95">
        <f t="shared" si="254"/>
        <v>-7.3723041997729846E-2</v>
      </c>
      <c r="E1833" s="131">
        <f t="shared" si="255"/>
        <v>-54.951344022812847</v>
      </c>
      <c r="F1833" s="129">
        <f t="shared" si="256"/>
        <v>17676.969976905311</v>
      </c>
      <c r="G1833" s="132">
        <f t="shared" si="252"/>
        <v>-51.414821389067988</v>
      </c>
      <c r="H1833" s="131">
        <f t="shared" si="257"/>
        <v>-142.81894830296662</v>
      </c>
      <c r="I1833" s="131">
        <f t="shared" si="258"/>
        <v>0</v>
      </c>
      <c r="J1833" s="70">
        <f t="shared" si="259"/>
        <v>495239.48167884006</v>
      </c>
      <c r="K1833" s="70">
        <f t="shared" si="260"/>
        <v>1018062.1623233753</v>
      </c>
    </row>
    <row r="1834" spans="1:11">
      <c r="A1834" s="2">
        <v>1811</v>
      </c>
      <c r="B1834" s="70">
        <f t="shared" si="253"/>
        <v>49129.822940723636</v>
      </c>
      <c r="C1834" s="71">
        <v>739</v>
      </c>
      <c r="D1834" s="95">
        <f t="shared" si="254"/>
        <v>-3.6861520998864923E-2</v>
      </c>
      <c r="E1834" s="131">
        <f t="shared" si="255"/>
        <v>-45.906432510838883</v>
      </c>
      <c r="F1834" s="129">
        <f t="shared" si="256"/>
        <v>17686.736258660509</v>
      </c>
      <c r="G1834" s="132">
        <f t="shared" si="252"/>
        <v>-42.369909877094024</v>
      </c>
      <c r="H1834" s="131">
        <f t="shared" si="257"/>
        <v>-117.69419410303895</v>
      </c>
      <c r="I1834" s="131">
        <f t="shared" si="258"/>
        <v>0</v>
      </c>
      <c r="J1834" s="70">
        <f t="shared" si="259"/>
        <v>494090.04701827903</v>
      </c>
      <c r="K1834" s="70">
        <f t="shared" si="260"/>
        <v>1018062.1623233753</v>
      </c>
    </row>
    <row r="1835" spans="1:11">
      <c r="A1835" s="2">
        <v>1812</v>
      </c>
      <c r="B1835" s="70">
        <f t="shared" si="253"/>
        <v>49156.951501154734</v>
      </c>
      <c r="C1835" s="71">
        <v>738</v>
      </c>
      <c r="D1835" s="95">
        <f t="shared" si="254"/>
        <v>-3.6861520998864923E-2</v>
      </c>
      <c r="E1835" s="131">
        <f t="shared" si="255"/>
        <v>-41.383976754851901</v>
      </c>
      <c r="F1835" s="129">
        <f t="shared" si="256"/>
        <v>17696.502540415706</v>
      </c>
      <c r="G1835" s="132">
        <f t="shared" si="252"/>
        <v>-37.847454121107042</v>
      </c>
      <c r="H1835" s="131">
        <f t="shared" si="257"/>
        <v>-105.13181700307511</v>
      </c>
      <c r="I1835" s="131">
        <f t="shared" si="258"/>
        <v>0</v>
      </c>
      <c r="J1835" s="70">
        <f t="shared" si="259"/>
        <v>493063.30007199128</v>
      </c>
      <c r="K1835" s="70">
        <f t="shared" si="260"/>
        <v>1018062.1623233753</v>
      </c>
    </row>
    <row r="1836" spans="1:11">
      <c r="A1836" s="2">
        <v>1813</v>
      </c>
      <c r="B1836" s="70">
        <f t="shared" si="253"/>
        <v>49184.080061585839</v>
      </c>
      <c r="C1836" s="71">
        <v>737</v>
      </c>
      <c r="D1836" s="95">
        <f t="shared" si="254"/>
        <v>-3.6861520998864923E-2</v>
      </c>
      <c r="E1836" s="131">
        <f t="shared" si="255"/>
        <v>-39.12274887685841</v>
      </c>
      <c r="F1836" s="129">
        <f t="shared" si="256"/>
        <v>17706.268822170903</v>
      </c>
      <c r="G1836" s="132">
        <f t="shared" si="252"/>
        <v>-35.586226243113551</v>
      </c>
      <c r="H1836" s="131">
        <f t="shared" si="257"/>
        <v>-98.850628453093194</v>
      </c>
      <c r="I1836" s="131">
        <f t="shared" si="258"/>
        <v>0</v>
      </c>
      <c r="J1836" s="70">
        <f t="shared" si="259"/>
        <v>492097.89698284015</v>
      </c>
      <c r="K1836" s="70">
        <f t="shared" si="260"/>
        <v>1018062.1623233753</v>
      </c>
    </row>
    <row r="1837" spans="1:11">
      <c r="A1837" s="2">
        <v>1814</v>
      </c>
      <c r="B1837" s="70">
        <f t="shared" si="253"/>
        <v>49211.208622016937</v>
      </c>
      <c r="C1837" s="71">
        <v>736</v>
      </c>
      <c r="D1837" s="95">
        <f t="shared" si="254"/>
        <v>-3.6861520998864923E-2</v>
      </c>
      <c r="E1837" s="131">
        <f t="shared" si="255"/>
        <v>-37.992134937861664</v>
      </c>
      <c r="F1837" s="129">
        <f t="shared" si="256"/>
        <v>17716.035103926097</v>
      </c>
      <c r="G1837" s="132">
        <f t="shared" si="252"/>
        <v>-34.455612304116805</v>
      </c>
      <c r="H1837" s="131">
        <f t="shared" si="257"/>
        <v>-95.710034178102234</v>
      </c>
      <c r="I1837" s="131">
        <f t="shared" si="258"/>
        <v>0</v>
      </c>
      <c r="J1837" s="70">
        <f t="shared" si="259"/>
        <v>491163.16582225735</v>
      </c>
      <c r="K1837" s="70">
        <f t="shared" si="260"/>
        <v>1018062.1623233753</v>
      </c>
    </row>
    <row r="1838" spans="1:11">
      <c r="A1838" s="2">
        <v>1815</v>
      </c>
      <c r="B1838" s="70">
        <f t="shared" si="253"/>
        <v>49238.337182448042</v>
      </c>
      <c r="C1838" s="71">
        <v>735</v>
      </c>
      <c r="D1838" s="95">
        <f t="shared" si="254"/>
        <v>-3.6861520998864923E-2</v>
      </c>
      <c r="E1838" s="131">
        <f t="shared" si="255"/>
        <v>-37.426827968363298</v>
      </c>
      <c r="F1838" s="129">
        <f t="shared" si="256"/>
        <v>17725.801385681294</v>
      </c>
      <c r="G1838" s="132">
        <f t="shared" si="252"/>
        <v>-33.890305334618439</v>
      </c>
      <c r="H1838" s="131">
        <f t="shared" si="257"/>
        <v>-94.139737040606775</v>
      </c>
      <c r="I1838" s="131">
        <f t="shared" si="258"/>
        <v>0</v>
      </c>
      <c r="J1838" s="70">
        <f t="shared" si="259"/>
        <v>490243.77062595868</v>
      </c>
      <c r="K1838" s="70">
        <f t="shared" si="260"/>
        <v>1018062.1623233753</v>
      </c>
    </row>
    <row r="1839" spans="1:11">
      <c r="A1839" s="2">
        <v>1816</v>
      </c>
      <c r="B1839" s="70">
        <f t="shared" si="253"/>
        <v>49265.46574287914</v>
      </c>
      <c r="C1839" s="71">
        <v>734</v>
      </c>
      <c r="D1839" s="95">
        <f t="shared" si="254"/>
        <v>-3.6861520998864923E-2</v>
      </c>
      <c r="E1839" s="131">
        <f t="shared" si="255"/>
        <v>-37.144174483614108</v>
      </c>
      <c r="F1839" s="129">
        <f t="shared" si="256"/>
        <v>17735.567667436491</v>
      </c>
      <c r="G1839" s="132">
        <f t="shared" si="252"/>
        <v>-33.607651849869249</v>
      </c>
      <c r="H1839" s="131">
        <f t="shared" si="257"/>
        <v>-93.354588471859017</v>
      </c>
      <c r="I1839" s="131">
        <f t="shared" si="258"/>
        <v>0</v>
      </c>
      <c r="J1839" s="70">
        <f t="shared" si="259"/>
        <v>489332.04341180209</v>
      </c>
      <c r="K1839" s="70">
        <f t="shared" si="260"/>
        <v>1018062.1623233753</v>
      </c>
    </row>
    <row r="1840" spans="1:11">
      <c r="A1840" s="2">
        <v>1817</v>
      </c>
      <c r="B1840" s="70">
        <f t="shared" si="253"/>
        <v>49292.594303310238</v>
      </c>
      <c r="C1840" s="71">
        <v>733</v>
      </c>
      <c r="D1840" s="95">
        <f t="shared" si="254"/>
        <v>-3.6861520998864923E-2</v>
      </c>
      <c r="E1840" s="131">
        <f t="shared" si="255"/>
        <v>-37.00284774123952</v>
      </c>
      <c r="F1840" s="129">
        <f t="shared" si="256"/>
        <v>17745.333949191685</v>
      </c>
      <c r="G1840" s="132">
        <f t="shared" si="252"/>
        <v>-33.466325107494661</v>
      </c>
      <c r="H1840" s="131">
        <f t="shared" si="257"/>
        <v>-92.962014187485167</v>
      </c>
      <c r="I1840" s="131">
        <f t="shared" si="258"/>
        <v>0</v>
      </c>
      <c r="J1840" s="70">
        <f t="shared" si="259"/>
        <v>488424.15018871654</v>
      </c>
      <c r="K1840" s="70">
        <f t="shared" si="260"/>
        <v>1018062.1623233753</v>
      </c>
    </row>
    <row r="1841" spans="1:11">
      <c r="A1841" s="2">
        <v>1818</v>
      </c>
      <c r="B1841" s="70">
        <f t="shared" si="253"/>
        <v>49319.722863741343</v>
      </c>
      <c r="C1841" s="71">
        <v>733</v>
      </c>
      <c r="D1841" s="95">
        <f t="shared" si="254"/>
        <v>0</v>
      </c>
      <c r="E1841" s="131">
        <f t="shared" si="255"/>
        <v>-18.50142387061976</v>
      </c>
      <c r="F1841" s="129">
        <f t="shared" si="256"/>
        <v>17755.100230946882</v>
      </c>
      <c r="G1841" s="132">
        <f t="shared" si="252"/>
        <v>-14.964901236874905</v>
      </c>
      <c r="H1841" s="131">
        <f t="shared" si="257"/>
        <v>-41.569170102430292</v>
      </c>
      <c r="I1841" s="131">
        <f t="shared" si="258"/>
        <v>0</v>
      </c>
      <c r="J1841" s="70">
        <f t="shared" si="259"/>
        <v>488018.17396116653</v>
      </c>
      <c r="K1841" s="70">
        <f t="shared" si="260"/>
        <v>1018062.1623233753</v>
      </c>
    </row>
    <row r="1842" spans="1:11">
      <c r="A1842" s="2">
        <v>1819</v>
      </c>
      <c r="B1842" s="70">
        <f t="shared" si="253"/>
        <v>49346.851424172441</v>
      </c>
      <c r="C1842" s="71">
        <v>732</v>
      </c>
      <c r="D1842" s="95">
        <f t="shared" si="254"/>
        <v>-3.6861520998864923E-2</v>
      </c>
      <c r="E1842" s="131">
        <f t="shared" si="255"/>
        <v>-27.681472434742343</v>
      </c>
      <c r="F1842" s="129">
        <f t="shared" si="256"/>
        <v>17764.866512702079</v>
      </c>
      <c r="G1842" s="132">
        <f t="shared" si="252"/>
        <v>-24.144949800997487</v>
      </c>
      <c r="H1842" s="131">
        <f t="shared" si="257"/>
        <v>-67.06930500277079</v>
      </c>
      <c r="I1842" s="131">
        <f t="shared" si="258"/>
        <v>0</v>
      </c>
      <c r="J1842" s="70">
        <f t="shared" si="259"/>
        <v>487363.15623138426</v>
      </c>
      <c r="K1842" s="70">
        <f t="shared" si="260"/>
        <v>1018062.1623233753</v>
      </c>
    </row>
    <row r="1843" spans="1:11">
      <c r="A1843" s="2">
        <v>1820</v>
      </c>
      <c r="B1843" s="70">
        <f t="shared" si="253"/>
        <v>49373.979984603546</v>
      </c>
      <c r="C1843" s="71">
        <v>733</v>
      </c>
      <c r="D1843" s="95">
        <f t="shared" si="254"/>
        <v>3.6861520998864923E-2</v>
      </c>
      <c r="E1843" s="131">
        <f t="shared" si="255"/>
        <v>4.5900242820612913</v>
      </c>
      <c r="F1843" s="129">
        <f t="shared" si="256"/>
        <v>17774.632794457277</v>
      </c>
      <c r="G1843" s="132">
        <f t="shared" si="252"/>
        <v>8.1265469158061467</v>
      </c>
      <c r="H1843" s="131">
        <f t="shared" si="257"/>
        <v>22.573741432794851</v>
      </c>
      <c r="I1843" s="131">
        <f t="shared" si="258"/>
        <v>22.573741432794851</v>
      </c>
      <c r="J1843" s="70">
        <f t="shared" si="259"/>
        <v>487583.61775048589</v>
      </c>
      <c r="K1843" s="70">
        <f t="shared" si="260"/>
        <v>1018282.623842477</v>
      </c>
    </row>
    <row r="1844" spans="1:11">
      <c r="A1844" s="2">
        <v>1821</v>
      </c>
      <c r="B1844" s="70">
        <f t="shared" si="253"/>
        <v>49401.108545034644</v>
      </c>
      <c r="C1844" s="71">
        <v>732</v>
      </c>
      <c r="D1844" s="95">
        <f t="shared" si="254"/>
        <v>-3.6861520998864923E-2</v>
      </c>
      <c r="E1844" s="131">
        <f t="shared" si="255"/>
        <v>-16.135748358401816</v>
      </c>
      <c r="F1844" s="129">
        <f t="shared" si="256"/>
        <v>17784.399076212474</v>
      </c>
      <c r="G1844" s="132">
        <f t="shared" si="252"/>
        <v>-12.599225724656961</v>
      </c>
      <c r="H1844" s="131">
        <f t="shared" si="257"/>
        <v>-34.99784923515822</v>
      </c>
      <c r="I1844" s="131">
        <f t="shared" si="258"/>
        <v>0</v>
      </c>
      <c r="J1844" s="70">
        <f t="shared" si="259"/>
        <v>487241.81889402948</v>
      </c>
      <c r="K1844" s="70">
        <f t="shared" si="260"/>
        <v>1018282.623842477</v>
      </c>
    </row>
    <row r="1845" spans="1:11">
      <c r="A1845" s="2">
        <v>1822</v>
      </c>
      <c r="B1845" s="70">
        <f t="shared" si="253"/>
        <v>49428.237105465741</v>
      </c>
      <c r="C1845" s="71">
        <v>732</v>
      </c>
      <c r="D1845" s="95">
        <f t="shared" si="254"/>
        <v>0</v>
      </c>
      <c r="E1845" s="131">
        <f t="shared" si="255"/>
        <v>-8.0678741792009081</v>
      </c>
      <c r="F1845" s="129">
        <f t="shared" si="256"/>
        <v>17794.165357967668</v>
      </c>
      <c r="G1845" s="132">
        <f t="shared" si="252"/>
        <v>-4.5313515454560527</v>
      </c>
      <c r="H1845" s="131">
        <f t="shared" si="257"/>
        <v>-12.587087626266813</v>
      </c>
      <c r="I1845" s="131">
        <f t="shared" si="258"/>
        <v>0</v>
      </c>
      <c r="J1845" s="70">
        <f t="shared" si="259"/>
        <v>487118.88984979404</v>
      </c>
      <c r="K1845" s="70">
        <f t="shared" si="260"/>
        <v>1018282.623842477</v>
      </c>
    </row>
    <row r="1846" spans="1:11">
      <c r="A1846" s="2">
        <v>1823</v>
      </c>
      <c r="B1846" s="70">
        <f t="shared" si="253"/>
        <v>49455.365665896847</v>
      </c>
      <c r="C1846" s="71">
        <v>731</v>
      </c>
      <c r="D1846" s="95">
        <f t="shared" si="254"/>
        <v>-3.6861520998864923E-2</v>
      </c>
      <c r="E1846" s="131">
        <f t="shared" si="255"/>
        <v>-22.464697589032916</v>
      </c>
      <c r="F1846" s="129">
        <f t="shared" si="256"/>
        <v>17803.931639722865</v>
      </c>
      <c r="G1846" s="132">
        <f t="shared" si="252"/>
        <v>-18.92817495528806</v>
      </c>
      <c r="H1846" s="131">
        <f t="shared" si="257"/>
        <v>-52.578263764689055</v>
      </c>
      <c r="I1846" s="131">
        <f t="shared" si="258"/>
        <v>0</v>
      </c>
      <c r="J1846" s="70">
        <f t="shared" si="259"/>
        <v>486605.39571166906</v>
      </c>
      <c r="K1846" s="70">
        <f t="shared" si="260"/>
        <v>1018282.623842477</v>
      </c>
    </row>
    <row r="1847" spans="1:11">
      <c r="A1847" s="2">
        <v>1824</v>
      </c>
      <c r="B1847" s="70">
        <f t="shared" si="253"/>
        <v>49482.494226327944</v>
      </c>
      <c r="C1847" s="71">
        <v>731</v>
      </c>
      <c r="D1847" s="95">
        <f t="shared" si="254"/>
        <v>0</v>
      </c>
      <c r="E1847" s="131">
        <f t="shared" si="255"/>
        <v>-11.232348794516458</v>
      </c>
      <c r="F1847" s="129">
        <f t="shared" si="256"/>
        <v>17813.697921478062</v>
      </c>
      <c r="G1847" s="132">
        <f t="shared" si="252"/>
        <v>-7.6958261607716025</v>
      </c>
      <c r="H1847" s="131">
        <f t="shared" si="257"/>
        <v>-21.377294891032228</v>
      </c>
      <c r="I1847" s="131">
        <f t="shared" si="258"/>
        <v>0</v>
      </c>
      <c r="J1847" s="70">
        <f t="shared" si="259"/>
        <v>486396.61902659934</v>
      </c>
      <c r="K1847" s="70">
        <f t="shared" si="260"/>
        <v>1018282.623842477</v>
      </c>
    </row>
    <row r="1848" spans="1:11">
      <c r="A1848" s="2">
        <v>1825</v>
      </c>
      <c r="B1848" s="70">
        <f t="shared" si="253"/>
        <v>49509.62278675905</v>
      </c>
      <c r="C1848" s="71">
        <v>730</v>
      </c>
      <c r="D1848" s="95">
        <f t="shared" si="254"/>
        <v>-3.6861520998864923E-2</v>
      </c>
      <c r="E1848" s="131">
        <f t="shared" si="255"/>
        <v>-24.046934896690694</v>
      </c>
      <c r="F1848" s="129">
        <f t="shared" si="256"/>
        <v>17823.464203233259</v>
      </c>
      <c r="G1848" s="132">
        <f t="shared" si="252"/>
        <v>-20.510412262945838</v>
      </c>
      <c r="H1848" s="131">
        <f t="shared" si="257"/>
        <v>-56.973367397071769</v>
      </c>
      <c r="I1848" s="131">
        <f t="shared" si="258"/>
        <v>0</v>
      </c>
      <c r="J1848" s="70">
        <f t="shared" si="259"/>
        <v>485840.20106805721</v>
      </c>
      <c r="K1848" s="70">
        <f t="shared" si="260"/>
        <v>1018282.623842477</v>
      </c>
    </row>
    <row r="1849" spans="1:11">
      <c r="A1849" s="2">
        <v>1826</v>
      </c>
      <c r="B1849" s="70">
        <f t="shared" si="253"/>
        <v>49536.751347190147</v>
      </c>
      <c r="C1849" s="71">
        <v>729</v>
      </c>
      <c r="D1849" s="95">
        <f t="shared" si="254"/>
        <v>-3.6861520998864923E-2</v>
      </c>
      <c r="E1849" s="131">
        <f t="shared" si="255"/>
        <v>-30.45422794777781</v>
      </c>
      <c r="F1849" s="129">
        <f t="shared" si="256"/>
        <v>17833.230484988453</v>
      </c>
      <c r="G1849" s="132">
        <f t="shared" si="252"/>
        <v>-26.917705314032954</v>
      </c>
      <c r="H1849" s="131">
        <f t="shared" si="257"/>
        <v>-74.771403650091543</v>
      </c>
      <c r="I1849" s="131">
        <f t="shared" si="258"/>
        <v>0</v>
      </c>
      <c r="J1849" s="70">
        <f t="shared" si="259"/>
        <v>485109.96247277892</v>
      </c>
      <c r="K1849" s="70">
        <f t="shared" si="260"/>
        <v>1018282.623842477</v>
      </c>
    </row>
    <row r="1850" spans="1:11">
      <c r="A1850" s="2">
        <v>1827</v>
      </c>
      <c r="B1850" s="70">
        <f t="shared" si="253"/>
        <v>49563.879907621245</v>
      </c>
      <c r="C1850" s="71">
        <v>730</v>
      </c>
      <c r="D1850" s="95">
        <f t="shared" si="254"/>
        <v>3.6861520998864923E-2</v>
      </c>
      <c r="E1850" s="131">
        <f t="shared" si="255"/>
        <v>3.203646525543558</v>
      </c>
      <c r="F1850" s="129">
        <f t="shared" si="256"/>
        <v>17842.99676674365</v>
      </c>
      <c r="G1850" s="132">
        <f t="shared" si="252"/>
        <v>6.7401691592884134</v>
      </c>
      <c r="H1850" s="131">
        <f t="shared" si="257"/>
        <v>18.722692109134481</v>
      </c>
      <c r="I1850" s="131">
        <f t="shared" si="258"/>
        <v>18.722692109134481</v>
      </c>
      <c r="J1850" s="70">
        <f t="shared" si="259"/>
        <v>485292.81355913251</v>
      </c>
      <c r="K1850" s="70">
        <f t="shared" si="260"/>
        <v>1018465.4749288306</v>
      </c>
    </row>
    <row r="1851" spans="1:11">
      <c r="A1851" s="2">
        <v>1828</v>
      </c>
      <c r="B1851" s="70">
        <f t="shared" si="253"/>
        <v>49591.008468052351</v>
      </c>
      <c r="C1851" s="71">
        <v>730</v>
      </c>
      <c r="D1851" s="95">
        <f t="shared" si="254"/>
        <v>0</v>
      </c>
      <c r="E1851" s="131">
        <f t="shared" si="255"/>
        <v>1.601823262771779</v>
      </c>
      <c r="F1851" s="129">
        <f t="shared" si="256"/>
        <v>17852.763048498848</v>
      </c>
      <c r="G1851" s="132">
        <f t="shared" si="252"/>
        <v>5.1383458965166344</v>
      </c>
      <c r="H1851" s="131">
        <f t="shared" si="257"/>
        <v>14.27318304587954</v>
      </c>
      <c r="I1851" s="131">
        <f t="shared" si="258"/>
        <v>14.27318304587954</v>
      </c>
      <c r="J1851" s="70">
        <f t="shared" si="259"/>
        <v>485432.20948630205</v>
      </c>
      <c r="K1851" s="70">
        <f t="shared" si="260"/>
        <v>1018604.8708560002</v>
      </c>
    </row>
    <row r="1852" spans="1:11">
      <c r="A1852" s="2">
        <v>1829</v>
      </c>
      <c r="B1852" s="70">
        <f t="shared" si="253"/>
        <v>49618.137028483448</v>
      </c>
      <c r="C1852" s="71">
        <v>729</v>
      </c>
      <c r="D1852" s="95">
        <f t="shared" si="254"/>
        <v>-3.6861520998864923E-2</v>
      </c>
      <c r="E1852" s="131">
        <f t="shared" si="255"/>
        <v>-17.629848868046572</v>
      </c>
      <c r="F1852" s="129">
        <f t="shared" si="256"/>
        <v>17862.529330254041</v>
      </c>
      <c r="G1852" s="132">
        <f t="shared" si="252"/>
        <v>-14.093326234301717</v>
      </c>
      <c r="H1852" s="131">
        <f t="shared" si="257"/>
        <v>-39.148128428615877</v>
      </c>
      <c r="I1852" s="131">
        <f t="shared" si="258"/>
        <v>0</v>
      </c>
      <c r="J1852" s="70">
        <f t="shared" si="259"/>
        <v>485049.87783387955</v>
      </c>
      <c r="K1852" s="70">
        <f t="shared" si="260"/>
        <v>1018604.8708560002</v>
      </c>
    </row>
    <row r="1853" spans="1:11">
      <c r="A1853" s="2">
        <v>1830</v>
      </c>
      <c r="B1853" s="70">
        <f t="shared" si="253"/>
        <v>49645.265588914554</v>
      </c>
      <c r="C1853" s="71">
        <v>730</v>
      </c>
      <c r="D1853" s="95">
        <f t="shared" si="254"/>
        <v>3.6861520998864923E-2</v>
      </c>
      <c r="E1853" s="131">
        <f t="shared" si="255"/>
        <v>9.6158360654091766</v>
      </c>
      <c r="F1853" s="129">
        <f t="shared" si="256"/>
        <v>17872.295612009239</v>
      </c>
      <c r="G1853" s="132">
        <f t="shared" si="252"/>
        <v>13.152358699154032</v>
      </c>
      <c r="H1853" s="131">
        <f t="shared" si="257"/>
        <v>36.534329719872311</v>
      </c>
      <c r="I1853" s="131">
        <f t="shared" si="258"/>
        <v>36.534329719872311</v>
      </c>
      <c r="J1853" s="70">
        <f t="shared" si="259"/>
        <v>485406.68239166104</v>
      </c>
      <c r="K1853" s="70">
        <f t="shared" si="260"/>
        <v>1018961.6754137818</v>
      </c>
    </row>
    <row r="1854" spans="1:11">
      <c r="A1854" s="2">
        <v>1831</v>
      </c>
      <c r="B1854" s="70">
        <f t="shared" si="253"/>
        <v>49672.394149345651</v>
      </c>
      <c r="C1854" s="71">
        <v>730</v>
      </c>
      <c r="D1854" s="95">
        <f t="shared" si="254"/>
        <v>0</v>
      </c>
      <c r="E1854" s="131">
        <f t="shared" si="255"/>
        <v>4.8079180327045883</v>
      </c>
      <c r="F1854" s="129">
        <f t="shared" si="256"/>
        <v>17882.061893764436</v>
      </c>
      <c r="G1854" s="132">
        <f t="shared" si="252"/>
        <v>8.3444406664494437</v>
      </c>
      <c r="H1854" s="131">
        <f t="shared" si="257"/>
        <v>23.179001851248454</v>
      </c>
      <c r="I1854" s="131">
        <f t="shared" si="258"/>
        <v>23.179001851248454</v>
      </c>
      <c r="J1854" s="70">
        <f t="shared" si="259"/>
        <v>485633.05505454453</v>
      </c>
      <c r="K1854" s="70">
        <f t="shared" si="260"/>
        <v>1019188.0480766653</v>
      </c>
    </row>
    <row r="1855" spans="1:11">
      <c r="A1855" s="2">
        <v>1832</v>
      </c>
      <c r="B1855" s="70">
        <f t="shared" si="253"/>
        <v>49699.522709776757</v>
      </c>
      <c r="C1855" s="71">
        <v>729</v>
      </c>
      <c r="D1855" s="95">
        <f t="shared" si="254"/>
        <v>-3.6861520998864923E-2</v>
      </c>
      <c r="E1855" s="131">
        <f t="shared" si="255"/>
        <v>-16.02680148308017</v>
      </c>
      <c r="F1855" s="129">
        <f t="shared" si="256"/>
        <v>17891.828175519633</v>
      </c>
      <c r="G1855" s="132">
        <f t="shared" si="252"/>
        <v>-12.490278849335315</v>
      </c>
      <c r="H1855" s="131">
        <f t="shared" si="257"/>
        <v>-34.695219025931429</v>
      </c>
      <c r="I1855" s="131">
        <f t="shared" si="258"/>
        <v>0</v>
      </c>
      <c r="J1855" s="70">
        <f t="shared" si="259"/>
        <v>485294.21176997904</v>
      </c>
      <c r="K1855" s="70">
        <f t="shared" si="260"/>
        <v>1019188.0480766653</v>
      </c>
    </row>
    <row r="1856" spans="1:11">
      <c r="A1856" s="2">
        <v>1833</v>
      </c>
      <c r="B1856" s="70">
        <f t="shared" si="253"/>
        <v>49726.651270207854</v>
      </c>
      <c r="C1856" s="71">
        <v>731</v>
      </c>
      <c r="D1856" s="95">
        <f t="shared" si="254"/>
        <v>7.3723041997729846E-2</v>
      </c>
      <c r="E1856" s="131">
        <f t="shared" si="255"/>
        <v>28.84812025732484</v>
      </c>
      <c r="F1856" s="129">
        <f t="shared" si="256"/>
        <v>17901.594457274827</v>
      </c>
      <c r="G1856" s="132">
        <f t="shared" si="252"/>
        <v>32.384642891069696</v>
      </c>
      <c r="H1856" s="131">
        <f t="shared" si="257"/>
        <v>89.957341364082481</v>
      </c>
      <c r="I1856" s="131">
        <f t="shared" si="258"/>
        <v>89.957341364082481</v>
      </c>
      <c r="J1856" s="70">
        <f t="shared" si="259"/>
        <v>486172.76051168906</v>
      </c>
      <c r="K1856" s="70">
        <f t="shared" si="260"/>
        <v>1020066.5968183753</v>
      </c>
    </row>
    <row r="1857" spans="1:11">
      <c r="A1857" s="2">
        <v>1834</v>
      </c>
      <c r="B1857" s="70">
        <f t="shared" si="253"/>
        <v>49753.779830638952</v>
      </c>
      <c r="C1857" s="71">
        <v>731</v>
      </c>
      <c r="D1857" s="95">
        <f t="shared" si="254"/>
        <v>0</v>
      </c>
      <c r="E1857" s="131">
        <f t="shared" si="255"/>
        <v>14.42406012866242</v>
      </c>
      <c r="F1857" s="129">
        <f t="shared" si="256"/>
        <v>17911.360739030024</v>
      </c>
      <c r="G1857" s="132">
        <f t="shared" si="252"/>
        <v>17.960582762407277</v>
      </c>
      <c r="H1857" s="131">
        <f t="shared" si="257"/>
        <v>49.890507673353547</v>
      </c>
      <c r="I1857" s="131">
        <f t="shared" si="258"/>
        <v>49.890507673353547</v>
      </c>
      <c r="J1857" s="70">
        <f t="shared" si="259"/>
        <v>486660.00526653684</v>
      </c>
      <c r="K1857" s="70">
        <f t="shared" si="260"/>
        <v>1020553.841573223</v>
      </c>
    </row>
    <row r="1858" spans="1:11">
      <c r="A1858" s="2">
        <v>1835</v>
      </c>
      <c r="B1858" s="70">
        <f t="shared" si="253"/>
        <v>49780.908391070057</v>
      </c>
      <c r="C1858" s="71">
        <v>730</v>
      </c>
      <c r="D1858" s="95">
        <f t="shared" si="254"/>
        <v>-3.6861520998864923E-2</v>
      </c>
      <c r="E1858" s="131">
        <f t="shared" si="255"/>
        <v>-11.218730435101254</v>
      </c>
      <c r="F1858" s="129">
        <f t="shared" si="256"/>
        <v>17921.127020785221</v>
      </c>
      <c r="G1858" s="132">
        <f t="shared" si="252"/>
        <v>-7.6822078013563981</v>
      </c>
      <c r="H1858" s="131">
        <f t="shared" si="257"/>
        <v>-21.339466114878881</v>
      </c>
      <c r="I1858" s="131">
        <f t="shared" si="258"/>
        <v>0</v>
      </c>
      <c r="J1858" s="70">
        <f t="shared" si="259"/>
        <v>486451.59802795347</v>
      </c>
      <c r="K1858" s="70">
        <f t="shared" si="260"/>
        <v>1020553.841573223</v>
      </c>
    </row>
    <row r="1859" spans="1:11">
      <c r="A1859" s="2">
        <v>1836</v>
      </c>
      <c r="B1859" s="70">
        <f t="shared" si="253"/>
        <v>49808.036951501155</v>
      </c>
      <c r="C1859" s="71">
        <v>733</v>
      </c>
      <c r="D1859" s="95">
        <f t="shared" si="254"/>
        <v>0.11058456299659478</v>
      </c>
      <c r="E1859" s="131">
        <f t="shared" si="255"/>
        <v>49.68291628074676</v>
      </c>
      <c r="F1859" s="129">
        <f t="shared" si="256"/>
        <v>17930.893302540415</v>
      </c>
      <c r="G1859" s="132">
        <f t="shared" si="252"/>
        <v>53.219438914491619</v>
      </c>
      <c r="H1859" s="131">
        <f t="shared" si="257"/>
        <v>147.83177476247673</v>
      </c>
      <c r="I1859" s="131">
        <f t="shared" si="258"/>
        <v>147.83177476247673</v>
      </c>
      <c r="J1859" s="70">
        <f t="shared" si="259"/>
        <v>487895.36479265452</v>
      </c>
      <c r="K1859" s="70">
        <f t="shared" si="260"/>
        <v>1021997.6083379241</v>
      </c>
    </row>
    <row r="1860" spans="1:11">
      <c r="A1860" s="2">
        <v>1837</v>
      </c>
      <c r="B1860" s="70">
        <f t="shared" si="253"/>
        <v>49835.16551193226</v>
      </c>
      <c r="C1860" s="71">
        <v>733</v>
      </c>
      <c r="D1860" s="95">
        <f t="shared" si="254"/>
        <v>0</v>
      </c>
      <c r="E1860" s="131">
        <f t="shared" si="255"/>
        <v>24.84145814037338</v>
      </c>
      <c r="F1860" s="129">
        <f t="shared" si="256"/>
        <v>17940.659584295616</v>
      </c>
      <c r="G1860" s="132">
        <f t="shared" si="252"/>
        <v>28.377980774118235</v>
      </c>
      <c r="H1860" s="131">
        <f t="shared" si="257"/>
        <v>78.827724372550648</v>
      </c>
      <c r="I1860" s="131">
        <f t="shared" si="258"/>
        <v>78.827724372550648</v>
      </c>
      <c r="J1860" s="70">
        <f t="shared" si="259"/>
        <v>488665.21855899779</v>
      </c>
      <c r="K1860" s="70">
        <f t="shared" si="260"/>
        <v>1022767.4621042674</v>
      </c>
    </row>
    <row r="1861" spans="1:11">
      <c r="A1861" s="2">
        <v>1838</v>
      </c>
      <c r="B1861" s="70">
        <f t="shared" si="253"/>
        <v>49862.294072363358</v>
      </c>
      <c r="C1861" s="71">
        <v>733</v>
      </c>
      <c r="D1861" s="95">
        <f t="shared" si="254"/>
        <v>0</v>
      </c>
      <c r="E1861" s="131">
        <f t="shared" si="255"/>
        <v>12.42072907018669</v>
      </c>
      <c r="F1861" s="129">
        <f t="shared" si="256"/>
        <v>17950.425866050809</v>
      </c>
      <c r="G1861" s="132">
        <f t="shared" si="252"/>
        <v>15.957251703931545</v>
      </c>
      <c r="H1861" s="131">
        <f t="shared" si="257"/>
        <v>44.325699177587623</v>
      </c>
      <c r="I1861" s="131">
        <f t="shared" si="258"/>
        <v>44.325699177587623</v>
      </c>
      <c r="J1861" s="70">
        <f t="shared" si="259"/>
        <v>489098.11582616216</v>
      </c>
      <c r="K1861" s="70">
        <f t="shared" si="260"/>
        <v>1023200.3593714319</v>
      </c>
    </row>
    <row r="1862" spans="1:11">
      <c r="A1862" s="2">
        <v>1839</v>
      </c>
      <c r="B1862" s="70">
        <f t="shared" si="253"/>
        <v>49889.422632794456</v>
      </c>
      <c r="C1862" s="71">
        <v>734</v>
      </c>
      <c r="D1862" s="95">
        <f t="shared" si="254"/>
        <v>3.6861520998864923E-2</v>
      </c>
      <c r="E1862" s="131">
        <f t="shared" si="255"/>
        <v>24.641125034525807</v>
      </c>
      <c r="F1862" s="129">
        <f t="shared" si="256"/>
        <v>17960.192147806003</v>
      </c>
      <c r="G1862" s="132">
        <f t="shared" si="252"/>
        <v>28.177647668270662</v>
      </c>
      <c r="H1862" s="131">
        <f t="shared" si="257"/>
        <v>78.271243522974061</v>
      </c>
      <c r="I1862" s="131">
        <f t="shared" si="258"/>
        <v>78.271243522974061</v>
      </c>
      <c r="J1862" s="70">
        <f t="shared" si="259"/>
        <v>489862.53484373708</v>
      </c>
      <c r="K1862" s="70">
        <f t="shared" si="260"/>
        <v>1023964.7783890069</v>
      </c>
    </row>
    <row r="1863" spans="1:11">
      <c r="A1863" s="2">
        <v>1840</v>
      </c>
      <c r="B1863" s="70">
        <f t="shared" si="253"/>
        <v>49916.551193225561</v>
      </c>
      <c r="C1863" s="71">
        <v>734</v>
      </c>
      <c r="D1863" s="95">
        <f t="shared" si="254"/>
        <v>0</v>
      </c>
      <c r="E1863" s="131">
        <f t="shared" si="255"/>
        <v>12.320562517262903</v>
      </c>
      <c r="F1863" s="129">
        <f t="shared" si="256"/>
        <v>17969.958429561204</v>
      </c>
      <c r="G1863" s="132">
        <f t="shared" si="252"/>
        <v>15.857085151007759</v>
      </c>
      <c r="H1863" s="131">
        <f t="shared" si="257"/>
        <v>44.047458752799329</v>
      </c>
      <c r="I1863" s="131">
        <f t="shared" si="258"/>
        <v>44.047458752799329</v>
      </c>
      <c r="J1863" s="70">
        <f t="shared" si="259"/>
        <v>490292.71473651729</v>
      </c>
      <c r="K1863" s="70">
        <f t="shared" si="260"/>
        <v>1024394.9582817871</v>
      </c>
    </row>
    <row r="1864" spans="1:11">
      <c r="A1864" s="2">
        <v>1841</v>
      </c>
      <c r="B1864" s="70">
        <f t="shared" si="253"/>
        <v>49943.679753656659</v>
      </c>
      <c r="C1864" s="71">
        <v>734</v>
      </c>
      <c r="D1864" s="95">
        <f t="shared" si="254"/>
        <v>0</v>
      </c>
      <c r="E1864" s="131">
        <f t="shared" si="255"/>
        <v>6.1602812586314517</v>
      </c>
      <c r="F1864" s="129">
        <f t="shared" si="256"/>
        <v>17979.724711316398</v>
      </c>
      <c r="G1864" s="132">
        <f t="shared" si="252"/>
        <v>9.6968038923763071</v>
      </c>
      <c r="H1864" s="131">
        <f t="shared" si="257"/>
        <v>26.935566367711964</v>
      </c>
      <c r="I1864" s="131">
        <f t="shared" si="258"/>
        <v>26.935566367711964</v>
      </c>
      <c r="J1864" s="70">
        <f t="shared" si="259"/>
        <v>490555.77506690013</v>
      </c>
      <c r="K1864" s="70">
        <f t="shared" si="260"/>
        <v>1024658.01861217</v>
      </c>
    </row>
    <row r="1865" spans="1:11">
      <c r="A1865" s="2">
        <v>1842</v>
      </c>
      <c r="B1865" s="70">
        <f t="shared" si="253"/>
        <v>49970.808314087764</v>
      </c>
      <c r="C1865" s="71">
        <v>735</v>
      </c>
      <c r="D1865" s="95">
        <f t="shared" si="254"/>
        <v>3.6861520998864923E-2</v>
      </c>
      <c r="E1865" s="131">
        <f t="shared" si="255"/>
        <v>21.510901128748188</v>
      </c>
      <c r="F1865" s="129">
        <f t="shared" si="256"/>
        <v>17989.490993071595</v>
      </c>
      <c r="G1865" s="132">
        <f t="shared" si="252"/>
        <v>25.047423762493043</v>
      </c>
      <c r="H1865" s="131">
        <f t="shared" si="257"/>
        <v>69.576177118036227</v>
      </c>
      <c r="I1865" s="131">
        <f t="shared" si="258"/>
        <v>69.576177118036227</v>
      </c>
      <c r="J1865" s="70">
        <f t="shared" si="259"/>
        <v>491235.27561608428</v>
      </c>
      <c r="K1865" s="70">
        <f t="shared" si="260"/>
        <v>1025337.5191613542</v>
      </c>
    </row>
    <row r="1866" spans="1:11">
      <c r="A1866" s="2">
        <v>1843</v>
      </c>
      <c r="B1866" s="70">
        <f t="shared" si="253"/>
        <v>49997.936874518862</v>
      </c>
      <c r="C1866" s="71">
        <v>735</v>
      </c>
      <c r="D1866" s="95">
        <f t="shared" si="254"/>
        <v>0</v>
      </c>
      <c r="E1866" s="131">
        <f t="shared" si="255"/>
        <v>10.755450564374094</v>
      </c>
      <c r="F1866" s="129">
        <f t="shared" si="256"/>
        <v>17999.257274826792</v>
      </c>
      <c r="G1866" s="132">
        <f t="shared" si="252"/>
        <v>14.291973198118949</v>
      </c>
      <c r="H1866" s="131">
        <f t="shared" si="257"/>
        <v>39.699925550330413</v>
      </c>
      <c r="I1866" s="131">
        <f t="shared" si="258"/>
        <v>39.699925550330413</v>
      </c>
      <c r="J1866" s="70">
        <f t="shared" si="259"/>
        <v>491622.99627466913</v>
      </c>
      <c r="K1866" s="70">
        <f t="shared" si="260"/>
        <v>1025725.239819939</v>
      </c>
    </row>
    <row r="1867" spans="1:11">
      <c r="A1867" s="2">
        <v>1844</v>
      </c>
      <c r="B1867" s="70">
        <f t="shared" si="253"/>
        <v>50025.06543494996</v>
      </c>
      <c r="C1867" s="71">
        <v>735</v>
      </c>
      <c r="D1867" s="95">
        <f t="shared" si="254"/>
        <v>0</v>
      </c>
      <c r="E1867" s="131">
        <f t="shared" si="255"/>
        <v>5.3777252821870469</v>
      </c>
      <c r="F1867" s="129">
        <f t="shared" si="256"/>
        <v>18009.023556581986</v>
      </c>
      <c r="G1867" s="132">
        <f t="shared" si="252"/>
        <v>8.9142479159319024</v>
      </c>
      <c r="H1867" s="131">
        <f t="shared" si="257"/>
        <v>24.761799766477505</v>
      </c>
      <c r="I1867" s="131">
        <f t="shared" si="258"/>
        <v>24.761799766477505</v>
      </c>
      <c r="J1867" s="70">
        <f t="shared" si="259"/>
        <v>491864.82698795432</v>
      </c>
      <c r="K1867" s="70">
        <f t="shared" si="260"/>
        <v>1025967.0705332241</v>
      </c>
    </row>
    <row r="1868" spans="1:11">
      <c r="A1868" s="2">
        <v>1845</v>
      </c>
      <c r="B1868" s="70">
        <f t="shared" si="253"/>
        <v>50052.193995381065</v>
      </c>
      <c r="C1868" s="71">
        <v>735</v>
      </c>
      <c r="D1868" s="95">
        <f t="shared" si="254"/>
        <v>0</v>
      </c>
      <c r="E1868" s="131">
        <f t="shared" si="255"/>
        <v>2.6888626410935235</v>
      </c>
      <c r="F1868" s="129">
        <f t="shared" si="256"/>
        <v>18018.789838337183</v>
      </c>
      <c r="G1868" s="132">
        <f t="shared" si="252"/>
        <v>6.2253852748383789</v>
      </c>
      <c r="H1868" s="131">
        <f t="shared" si="257"/>
        <v>17.292736874551053</v>
      </c>
      <c r="I1868" s="131">
        <f t="shared" si="258"/>
        <v>17.292736874551053</v>
      </c>
      <c r="J1868" s="70">
        <f t="shared" si="259"/>
        <v>492033.71272858966</v>
      </c>
      <c r="K1868" s="70">
        <f t="shared" si="260"/>
        <v>1026135.9562738595</v>
      </c>
    </row>
    <row r="1869" spans="1:11">
      <c r="A1869" s="2">
        <v>1846</v>
      </c>
      <c r="B1869" s="70">
        <f t="shared" si="253"/>
        <v>50079.322555812163</v>
      </c>
      <c r="C1869" s="71">
        <v>737</v>
      </c>
      <c r="D1869" s="95">
        <f t="shared" si="254"/>
        <v>7.3723041997729846E-2</v>
      </c>
      <c r="E1869" s="131">
        <f t="shared" si="255"/>
        <v>38.205952319411686</v>
      </c>
      <c r="F1869" s="129">
        <f t="shared" si="256"/>
        <v>18028.55612009238</v>
      </c>
      <c r="G1869" s="132">
        <f t="shared" si="252"/>
        <v>41.742474953156545</v>
      </c>
      <c r="H1869" s="131">
        <f t="shared" si="257"/>
        <v>115.95131931432373</v>
      </c>
      <c r="I1869" s="131">
        <f t="shared" si="258"/>
        <v>115.95131931432373</v>
      </c>
      <c r="J1869" s="70">
        <f t="shared" si="259"/>
        <v>493166.12598290009</v>
      </c>
      <c r="K1869" s="70">
        <f t="shared" si="260"/>
        <v>1027268.3695281699</v>
      </c>
    </row>
    <row r="1870" spans="1:11">
      <c r="A1870" s="2">
        <v>1847</v>
      </c>
      <c r="B1870" s="70">
        <f t="shared" si="253"/>
        <v>50106.451116243268</v>
      </c>
      <c r="C1870" s="71">
        <v>738</v>
      </c>
      <c r="D1870" s="95">
        <f t="shared" si="254"/>
        <v>3.6861520998864923E-2</v>
      </c>
      <c r="E1870" s="131">
        <f t="shared" si="255"/>
        <v>37.533736659138306</v>
      </c>
      <c r="F1870" s="129">
        <f t="shared" si="256"/>
        <v>18038.322401847578</v>
      </c>
      <c r="G1870" s="132">
        <f t="shared" si="252"/>
        <v>41.070259292883165</v>
      </c>
      <c r="H1870" s="131">
        <f t="shared" si="257"/>
        <v>114.08405359134213</v>
      </c>
      <c r="I1870" s="131">
        <f t="shared" si="258"/>
        <v>114.08405359134213</v>
      </c>
      <c r="J1870" s="70">
        <f t="shared" si="259"/>
        <v>494280.30299404805</v>
      </c>
      <c r="K1870" s="70">
        <f t="shared" si="260"/>
        <v>1028382.5465393178</v>
      </c>
    </row>
    <row r="1871" spans="1:11">
      <c r="A1871" s="2">
        <v>1848</v>
      </c>
      <c r="B1871" s="70">
        <f t="shared" si="253"/>
        <v>50133.579676674366</v>
      </c>
      <c r="C1871" s="71">
        <v>738</v>
      </c>
      <c r="D1871" s="95">
        <f t="shared" si="254"/>
        <v>0</v>
      </c>
      <c r="E1871" s="131">
        <f t="shared" si="255"/>
        <v>18.766868329569153</v>
      </c>
      <c r="F1871" s="129">
        <f t="shared" si="256"/>
        <v>18048.088683602771</v>
      </c>
      <c r="G1871" s="132">
        <f t="shared" si="252"/>
        <v>22.303390963314008</v>
      </c>
      <c r="H1871" s="131">
        <f t="shared" si="257"/>
        <v>61.953863786983355</v>
      </c>
      <c r="I1871" s="131">
        <f t="shared" si="258"/>
        <v>61.953863786983355</v>
      </c>
      <c r="J1871" s="70">
        <f t="shared" si="259"/>
        <v>494885.36188361479</v>
      </c>
      <c r="K1871" s="70">
        <f t="shared" si="260"/>
        <v>1028987.6054288845</v>
      </c>
    </row>
    <row r="1872" spans="1:11">
      <c r="A1872" s="2">
        <v>1849</v>
      </c>
      <c r="B1872" s="70">
        <f t="shared" si="253"/>
        <v>50160.708237105464</v>
      </c>
      <c r="C1872" s="71">
        <v>741</v>
      </c>
      <c r="D1872" s="95">
        <f t="shared" si="254"/>
        <v>0.11058456299659478</v>
      </c>
      <c r="E1872" s="131">
        <f t="shared" si="255"/>
        <v>64.675715663081959</v>
      </c>
      <c r="F1872" s="129">
        <f t="shared" si="256"/>
        <v>18057.854965357968</v>
      </c>
      <c r="G1872" s="132">
        <f t="shared" si="252"/>
        <v>68.212238296826811</v>
      </c>
      <c r="H1872" s="131">
        <f t="shared" si="257"/>
        <v>189.47843971340779</v>
      </c>
      <c r="I1872" s="131">
        <f t="shared" si="258"/>
        <v>189.47843971340779</v>
      </c>
      <c r="J1872" s="70">
        <f t="shared" si="259"/>
        <v>496735.86171239091</v>
      </c>
      <c r="K1872" s="70">
        <f t="shared" si="260"/>
        <v>1030838.1052576606</v>
      </c>
    </row>
    <row r="1873" spans="1:11">
      <c r="A1873" s="2">
        <v>1850</v>
      </c>
      <c r="B1873" s="70">
        <f t="shared" si="253"/>
        <v>50187.836797536569</v>
      </c>
      <c r="C1873" s="71">
        <v>741</v>
      </c>
      <c r="D1873" s="95">
        <f t="shared" si="254"/>
        <v>0</v>
      </c>
      <c r="E1873" s="131">
        <f t="shared" si="255"/>
        <v>32.33785783154098</v>
      </c>
      <c r="F1873" s="129">
        <f t="shared" si="256"/>
        <v>18067.621247113166</v>
      </c>
      <c r="G1873" s="132">
        <f t="shared" si="252"/>
        <v>35.874380465285839</v>
      </c>
      <c r="H1873" s="131">
        <f t="shared" si="257"/>
        <v>99.651056848016211</v>
      </c>
      <c r="I1873" s="131">
        <f t="shared" si="258"/>
        <v>99.651056848016211</v>
      </c>
      <c r="J1873" s="70">
        <f t="shared" si="259"/>
        <v>497709.08201077173</v>
      </c>
      <c r="K1873" s="70">
        <f t="shared" si="260"/>
        <v>1031811.3255560414</v>
      </c>
    </row>
    <row r="1874" spans="1:11">
      <c r="A1874" s="2">
        <v>1851</v>
      </c>
      <c r="B1874" s="70">
        <f t="shared" si="253"/>
        <v>50214.965357967667</v>
      </c>
      <c r="C1874" s="71">
        <v>742</v>
      </c>
      <c r="D1874" s="95">
        <f t="shared" si="254"/>
        <v>3.6861520998864923E-2</v>
      </c>
      <c r="E1874" s="131">
        <f t="shared" si="255"/>
        <v>34.599689415202953</v>
      </c>
      <c r="F1874" s="129">
        <f t="shared" si="256"/>
        <v>18077.387528868359</v>
      </c>
      <c r="G1874" s="132">
        <f t="shared" si="252"/>
        <v>38.136212048947812</v>
      </c>
      <c r="H1874" s="131">
        <f t="shared" si="257"/>
        <v>105.93392235818837</v>
      </c>
      <c r="I1874" s="131">
        <f t="shared" si="258"/>
        <v>105.93392235818837</v>
      </c>
      <c r="J1874" s="70">
        <f t="shared" si="259"/>
        <v>498743.66254395491</v>
      </c>
      <c r="K1874" s="70">
        <f t="shared" si="260"/>
        <v>1032845.9060892246</v>
      </c>
    </row>
    <row r="1875" spans="1:11">
      <c r="A1875" s="2">
        <v>1852</v>
      </c>
      <c r="B1875" s="70">
        <f t="shared" si="253"/>
        <v>50242.093918398772</v>
      </c>
      <c r="C1875" s="71">
        <v>744</v>
      </c>
      <c r="D1875" s="95">
        <f t="shared" si="254"/>
        <v>7.3723041997729846E-2</v>
      </c>
      <c r="E1875" s="131">
        <f t="shared" si="255"/>
        <v>54.161365706466398</v>
      </c>
      <c r="F1875" s="129">
        <f t="shared" si="256"/>
        <v>18087.15381062356</v>
      </c>
      <c r="G1875" s="132">
        <f t="shared" si="252"/>
        <v>57.697888340211257</v>
      </c>
      <c r="H1875" s="131">
        <f t="shared" si="257"/>
        <v>160.27191205614238</v>
      </c>
      <c r="I1875" s="131">
        <f t="shared" si="258"/>
        <v>160.27191205614238</v>
      </c>
      <c r="J1875" s="70">
        <f t="shared" si="259"/>
        <v>500308.92319453927</v>
      </c>
      <c r="K1875" s="70">
        <f t="shared" si="260"/>
        <v>1034411.166739809</v>
      </c>
    </row>
    <row r="1876" spans="1:11">
      <c r="A1876" s="2">
        <v>1853</v>
      </c>
      <c r="B1876" s="70">
        <f t="shared" si="253"/>
        <v>50269.22247882987</v>
      </c>
      <c r="C1876" s="71">
        <v>743</v>
      </c>
      <c r="D1876" s="95">
        <f t="shared" si="254"/>
        <v>-3.6861520998864923E-2</v>
      </c>
      <c r="E1876" s="131">
        <f t="shared" si="255"/>
        <v>8.6499223538007364</v>
      </c>
      <c r="F1876" s="129">
        <f t="shared" si="256"/>
        <v>18096.920092378754</v>
      </c>
      <c r="G1876" s="132">
        <f t="shared" si="252"/>
        <v>12.186444987545592</v>
      </c>
      <c r="H1876" s="131">
        <f t="shared" si="257"/>
        <v>33.851236076515534</v>
      </c>
      <c r="I1876" s="131">
        <f t="shared" si="258"/>
        <v>33.851236076515534</v>
      </c>
      <c r="J1876" s="70">
        <f t="shared" si="259"/>
        <v>500639.52390382416</v>
      </c>
      <c r="K1876" s="70">
        <f t="shared" si="260"/>
        <v>1034741.7674490939</v>
      </c>
    </row>
    <row r="1877" spans="1:11">
      <c r="A1877" s="2">
        <v>1854</v>
      </c>
      <c r="B1877" s="70">
        <f t="shared" si="253"/>
        <v>50296.351039260975</v>
      </c>
      <c r="C1877" s="71">
        <v>741</v>
      </c>
      <c r="D1877" s="95">
        <f t="shared" si="254"/>
        <v>-7.3723041997729846E-2</v>
      </c>
      <c r="E1877" s="131">
        <f t="shared" si="255"/>
        <v>-32.536559821964559</v>
      </c>
      <c r="F1877" s="129">
        <f t="shared" si="256"/>
        <v>18106.686374133951</v>
      </c>
      <c r="G1877" s="132">
        <f t="shared" si="252"/>
        <v>-29.000037188219704</v>
      </c>
      <c r="H1877" s="131">
        <f t="shared" si="257"/>
        <v>-80.555658856165834</v>
      </c>
      <c r="I1877" s="131">
        <f t="shared" si="258"/>
        <v>0</v>
      </c>
      <c r="J1877" s="70">
        <f t="shared" si="259"/>
        <v>499852.79464245937</v>
      </c>
      <c r="K1877" s="70">
        <f t="shared" si="260"/>
        <v>1034741.7674490939</v>
      </c>
    </row>
    <row r="1878" spans="1:11">
      <c r="A1878" s="2">
        <v>1855</v>
      </c>
      <c r="B1878" s="70">
        <f t="shared" si="253"/>
        <v>50323.479599692073</v>
      </c>
      <c r="C1878" s="71">
        <v>740</v>
      </c>
      <c r="D1878" s="95">
        <f t="shared" si="254"/>
        <v>-3.6861520998864923E-2</v>
      </c>
      <c r="E1878" s="131">
        <f t="shared" si="255"/>
        <v>-34.699040410414739</v>
      </c>
      <c r="F1878" s="129">
        <f t="shared" si="256"/>
        <v>18116.452655889148</v>
      </c>
      <c r="G1878" s="132">
        <f t="shared" si="252"/>
        <v>-31.162517776669883</v>
      </c>
      <c r="H1878" s="131">
        <f t="shared" si="257"/>
        <v>-86.562549379638568</v>
      </c>
      <c r="I1878" s="131">
        <f t="shared" si="258"/>
        <v>0</v>
      </c>
      <c r="J1878" s="70">
        <f t="shared" si="259"/>
        <v>499007.40039576974</v>
      </c>
      <c r="K1878" s="70">
        <f t="shared" si="260"/>
        <v>1034741.7674490939</v>
      </c>
    </row>
    <row r="1879" spans="1:11">
      <c r="A1879" s="2">
        <v>1856</v>
      </c>
      <c r="B1879" s="70">
        <f t="shared" si="253"/>
        <v>50350.608160123171</v>
      </c>
      <c r="C1879" s="71">
        <v>740</v>
      </c>
      <c r="D1879" s="95">
        <f t="shared" si="254"/>
        <v>0</v>
      </c>
      <c r="E1879" s="131">
        <f t="shared" si="255"/>
        <v>-17.349520205207369</v>
      </c>
      <c r="F1879" s="129">
        <f t="shared" si="256"/>
        <v>18126.218937644342</v>
      </c>
      <c r="G1879" s="132">
        <f t="shared" ref="G1879:G1942" si="261">E1879+$I$14</f>
        <v>-13.812997571462514</v>
      </c>
      <c r="H1879" s="131">
        <f t="shared" si="257"/>
        <v>-38.369437698506985</v>
      </c>
      <c r="I1879" s="131">
        <f t="shared" si="258"/>
        <v>0</v>
      </c>
      <c r="J1879" s="70">
        <f t="shared" si="259"/>
        <v>498632.6736564177</v>
      </c>
      <c r="K1879" s="70">
        <f t="shared" si="260"/>
        <v>1034741.7674490939</v>
      </c>
    </row>
    <row r="1880" spans="1:11">
      <c r="A1880" s="2">
        <v>1857</v>
      </c>
      <c r="B1880" s="70">
        <f t="shared" ref="B1880:B1943" si="262">A1880*$D$3</f>
        <v>50377.736720554276</v>
      </c>
      <c r="C1880" s="71">
        <v>740</v>
      </c>
      <c r="D1880" s="95">
        <f t="shared" ref="D1880:D1943" si="263">(C1880-C1879)/$D$3</f>
        <v>0</v>
      </c>
      <c r="E1880" s="131">
        <f t="shared" ref="E1880:E1943" si="264">($M$3*$M$2*D1880+E1879)/2</f>
        <v>-8.6747601026036847</v>
      </c>
      <c r="F1880" s="129">
        <f t="shared" ref="F1880:F1943" si="265">B1880/$D$13</f>
        <v>18135.985219399539</v>
      </c>
      <c r="G1880" s="132">
        <f t="shared" si="261"/>
        <v>-5.1382374688588293</v>
      </c>
      <c r="H1880" s="131">
        <f t="shared" ref="H1880:H1943" si="266">G1880*$D$13</f>
        <v>-14.272881857941192</v>
      </c>
      <c r="I1880" s="131">
        <f t="shared" ref="I1880:I1943" si="267">IF(H1880&gt;0,H1880,0)</f>
        <v>0</v>
      </c>
      <c r="J1880" s="70">
        <f t="shared" ref="J1880:J1943" si="268">H1880*$D$14+J1879</f>
        <v>498493.28067073441</v>
      </c>
      <c r="K1880" s="70">
        <f t="shared" ref="K1880:K1943" si="269">I1880*$D$14+K1879</f>
        <v>1034741.7674490939</v>
      </c>
    </row>
    <row r="1881" spans="1:11">
      <c r="A1881" s="2">
        <v>1858</v>
      </c>
      <c r="B1881" s="70">
        <f t="shared" si="262"/>
        <v>50404.865280985374</v>
      </c>
      <c r="C1881" s="71">
        <v>738</v>
      </c>
      <c r="D1881" s="95">
        <f t="shared" si="263"/>
        <v>-7.3723041997729846E-2</v>
      </c>
      <c r="E1881" s="131">
        <f t="shared" si="264"/>
        <v>-41.198901050166768</v>
      </c>
      <c r="F1881" s="129">
        <f t="shared" si="265"/>
        <v>18145.751501154737</v>
      </c>
      <c r="G1881" s="132">
        <f t="shared" si="261"/>
        <v>-37.662378416421909</v>
      </c>
      <c r="H1881" s="131">
        <f t="shared" si="266"/>
        <v>-104.61771782339419</v>
      </c>
      <c r="I1881" s="131">
        <f t="shared" si="267"/>
        <v>0</v>
      </c>
      <c r="J1881" s="70">
        <f t="shared" si="268"/>
        <v>497471.55456188554</v>
      </c>
      <c r="K1881" s="70">
        <f t="shared" si="269"/>
        <v>1034741.7674490939</v>
      </c>
    </row>
    <row r="1882" spans="1:11">
      <c r="A1882" s="2">
        <v>1859</v>
      </c>
      <c r="B1882" s="70">
        <f t="shared" si="262"/>
        <v>50431.993841416479</v>
      </c>
      <c r="C1882" s="71">
        <v>739</v>
      </c>
      <c r="D1882" s="95">
        <f t="shared" si="263"/>
        <v>3.6861520998864923E-2</v>
      </c>
      <c r="E1882" s="131">
        <f t="shared" si="264"/>
        <v>-2.1686900256509212</v>
      </c>
      <c r="F1882" s="129">
        <f t="shared" si="265"/>
        <v>18155.517782909934</v>
      </c>
      <c r="G1882" s="132">
        <f t="shared" si="261"/>
        <v>1.3678326080939347</v>
      </c>
      <c r="H1882" s="131">
        <f t="shared" si="266"/>
        <v>3.7995350224831519</v>
      </c>
      <c r="I1882" s="131">
        <f t="shared" si="267"/>
        <v>3.7995350224831519</v>
      </c>
      <c r="J1882" s="70">
        <f t="shared" si="268"/>
        <v>497508.66189145384</v>
      </c>
      <c r="K1882" s="70">
        <f t="shared" si="269"/>
        <v>1034778.8747786622</v>
      </c>
    </row>
    <row r="1883" spans="1:11">
      <c r="A1883" s="2">
        <v>1860</v>
      </c>
      <c r="B1883" s="70">
        <f t="shared" si="262"/>
        <v>50459.122401847577</v>
      </c>
      <c r="C1883" s="71">
        <v>739</v>
      </c>
      <c r="D1883" s="95">
        <f t="shared" si="263"/>
        <v>0</v>
      </c>
      <c r="E1883" s="131">
        <f t="shared" si="264"/>
        <v>-1.0843450128254606</v>
      </c>
      <c r="F1883" s="129">
        <f t="shared" si="265"/>
        <v>18165.284064665128</v>
      </c>
      <c r="G1883" s="132">
        <f t="shared" si="261"/>
        <v>2.4521776209193953</v>
      </c>
      <c r="H1883" s="131">
        <f t="shared" si="266"/>
        <v>6.8116045025538758</v>
      </c>
      <c r="I1883" s="131">
        <f t="shared" si="267"/>
        <v>6.8116045025538758</v>
      </c>
      <c r="J1883" s="70">
        <f t="shared" si="268"/>
        <v>497575.18594023073</v>
      </c>
      <c r="K1883" s="70">
        <f t="shared" si="269"/>
        <v>1034845.3988274392</v>
      </c>
    </row>
    <row r="1884" spans="1:11">
      <c r="A1884" s="2">
        <v>1861</v>
      </c>
      <c r="B1884" s="70">
        <f t="shared" si="262"/>
        <v>50486.250962278675</v>
      </c>
      <c r="C1884" s="71">
        <v>742</v>
      </c>
      <c r="D1884" s="95">
        <f t="shared" si="263"/>
        <v>0.11058456299659478</v>
      </c>
      <c r="E1884" s="131">
        <f t="shared" si="264"/>
        <v>54.750108991884652</v>
      </c>
      <c r="F1884" s="129">
        <f t="shared" si="265"/>
        <v>18175.050346420325</v>
      </c>
      <c r="G1884" s="132">
        <f t="shared" si="261"/>
        <v>58.286631625629511</v>
      </c>
      <c r="H1884" s="131">
        <f t="shared" si="266"/>
        <v>161.90731007119308</v>
      </c>
      <c r="I1884" s="131">
        <f t="shared" si="267"/>
        <v>161.90731007119308</v>
      </c>
      <c r="J1884" s="70">
        <f t="shared" si="268"/>
        <v>499156.41834861191</v>
      </c>
      <c r="K1884" s="70">
        <f t="shared" si="269"/>
        <v>1036426.6312358204</v>
      </c>
    </row>
    <row r="1885" spans="1:11">
      <c r="A1885" s="2">
        <v>1862</v>
      </c>
      <c r="B1885" s="70">
        <f t="shared" si="262"/>
        <v>50513.37952270978</v>
      </c>
      <c r="C1885" s="71">
        <v>743</v>
      </c>
      <c r="D1885" s="95">
        <f t="shared" si="263"/>
        <v>3.6861520998864923E-2</v>
      </c>
      <c r="E1885" s="131">
        <f t="shared" si="264"/>
        <v>45.805814995374789</v>
      </c>
      <c r="F1885" s="129">
        <f t="shared" si="265"/>
        <v>18184.816628175522</v>
      </c>
      <c r="G1885" s="132">
        <f t="shared" si="261"/>
        <v>49.342337629119648</v>
      </c>
      <c r="H1885" s="131">
        <f t="shared" si="266"/>
        <v>137.06204896977678</v>
      </c>
      <c r="I1885" s="131">
        <f t="shared" si="267"/>
        <v>137.06204896977678</v>
      </c>
      <c r="J1885" s="70">
        <f t="shared" si="268"/>
        <v>500495.00493679527</v>
      </c>
      <c r="K1885" s="70">
        <f t="shared" si="269"/>
        <v>1037765.2178240037</v>
      </c>
    </row>
    <row r="1886" spans="1:11">
      <c r="A1886" s="2">
        <v>1863</v>
      </c>
      <c r="B1886" s="70">
        <f t="shared" si="262"/>
        <v>50540.508083140878</v>
      </c>
      <c r="C1886" s="71">
        <v>741</v>
      </c>
      <c r="D1886" s="95">
        <f t="shared" si="263"/>
        <v>-7.3723041997729846E-2</v>
      </c>
      <c r="E1886" s="131">
        <f t="shared" si="264"/>
        <v>-13.958613501177531</v>
      </c>
      <c r="F1886" s="129">
        <f t="shared" si="265"/>
        <v>18194.582909930716</v>
      </c>
      <c r="G1886" s="132">
        <f t="shared" si="261"/>
        <v>-10.422090867432676</v>
      </c>
      <c r="H1886" s="131">
        <f t="shared" si="266"/>
        <v>-28.95025240953521</v>
      </c>
      <c r="I1886" s="131">
        <f t="shared" si="267"/>
        <v>0</v>
      </c>
      <c r="J1886" s="70">
        <f t="shared" si="268"/>
        <v>500212.26861487969</v>
      </c>
      <c r="K1886" s="70">
        <f t="shared" si="269"/>
        <v>1037765.2178240037</v>
      </c>
    </row>
    <row r="1887" spans="1:11">
      <c r="A1887" s="2">
        <v>1864</v>
      </c>
      <c r="B1887" s="70">
        <f t="shared" si="262"/>
        <v>50567.636643571983</v>
      </c>
      <c r="C1887" s="71">
        <v>740</v>
      </c>
      <c r="D1887" s="95">
        <f t="shared" si="263"/>
        <v>-3.6861520998864923E-2</v>
      </c>
      <c r="E1887" s="131">
        <f t="shared" si="264"/>
        <v>-25.410067250021228</v>
      </c>
      <c r="F1887" s="129">
        <f t="shared" si="265"/>
        <v>18204.349191685913</v>
      </c>
      <c r="G1887" s="132">
        <f t="shared" si="261"/>
        <v>-21.873544616276373</v>
      </c>
      <c r="H1887" s="131">
        <f t="shared" si="266"/>
        <v>-60.759846156323256</v>
      </c>
      <c r="I1887" s="131">
        <f t="shared" si="267"/>
        <v>0</v>
      </c>
      <c r="J1887" s="70">
        <f t="shared" si="268"/>
        <v>499618.87083791464</v>
      </c>
      <c r="K1887" s="70">
        <f t="shared" si="269"/>
        <v>1037765.2178240037</v>
      </c>
    </row>
    <row r="1888" spans="1:11">
      <c r="A1888" s="2">
        <v>1865</v>
      </c>
      <c r="B1888" s="70">
        <f t="shared" si="262"/>
        <v>50594.765204003081</v>
      </c>
      <c r="C1888" s="71">
        <v>743</v>
      </c>
      <c r="D1888" s="95">
        <f t="shared" si="263"/>
        <v>0.11058456299659478</v>
      </c>
      <c r="E1888" s="131">
        <f t="shared" si="264"/>
        <v>42.587247873286771</v>
      </c>
      <c r="F1888" s="129">
        <f t="shared" si="265"/>
        <v>18214.11547344111</v>
      </c>
      <c r="G1888" s="132">
        <f t="shared" si="261"/>
        <v>46.12377050703163</v>
      </c>
      <c r="H1888" s="131">
        <f t="shared" si="266"/>
        <v>128.12158474175453</v>
      </c>
      <c r="I1888" s="131">
        <f t="shared" si="267"/>
        <v>128.12158474175453</v>
      </c>
      <c r="J1888" s="70">
        <f t="shared" si="268"/>
        <v>500870.14233342488</v>
      </c>
      <c r="K1888" s="70">
        <f t="shared" si="269"/>
        <v>1039016.4893195139</v>
      </c>
    </row>
    <row r="1889" spans="1:11">
      <c r="A1889" s="2">
        <v>1866</v>
      </c>
      <c r="B1889" s="70">
        <f t="shared" si="262"/>
        <v>50621.893764434179</v>
      </c>
      <c r="C1889" s="71">
        <v>741</v>
      </c>
      <c r="D1889" s="95">
        <f t="shared" si="263"/>
        <v>-7.3723041997729846E-2</v>
      </c>
      <c r="E1889" s="131">
        <f t="shared" si="264"/>
        <v>-15.56789706222154</v>
      </c>
      <c r="F1889" s="129">
        <f t="shared" si="265"/>
        <v>18223.881755196304</v>
      </c>
      <c r="G1889" s="132">
        <f t="shared" si="261"/>
        <v>-12.031374428476685</v>
      </c>
      <c r="H1889" s="131">
        <f t="shared" si="266"/>
        <v>-33.420484523546342</v>
      </c>
      <c r="I1889" s="131">
        <f t="shared" si="267"/>
        <v>0</v>
      </c>
      <c r="J1889" s="70">
        <f t="shared" si="268"/>
        <v>500543.74846517277</v>
      </c>
      <c r="K1889" s="70">
        <f t="shared" si="269"/>
        <v>1039016.4893195139</v>
      </c>
    </row>
    <row r="1890" spans="1:11">
      <c r="A1890" s="2">
        <v>1867</v>
      </c>
      <c r="B1890" s="70">
        <f t="shared" si="262"/>
        <v>50649.022324865284</v>
      </c>
      <c r="C1890" s="71">
        <v>741</v>
      </c>
      <c r="D1890" s="95">
        <f t="shared" si="263"/>
        <v>0</v>
      </c>
      <c r="E1890" s="131">
        <f t="shared" si="264"/>
        <v>-7.7839485311107701</v>
      </c>
      <c r="F1890" s="129">
        <f t="shared" si="265"/>
        <v>18233.648036951501</v>
      </c>
      <c r="G1890" s="132">
        <f t="shared" si="261"/>
        <v>-4.2474258973659147</v>
      </c>
      <c r="H1890" s="131">
        <f t="shared" si="266"/>
        <v>-11.798405270460874</v>
      </c>
      <c r="I1890" s="131">
        <f t="shared" si="267"/>
        <v>0</v>
      </c>
      <c r="J1890" s="70">
        <f t="shared" si="268"/>
        <v>500428.52191503946</v>
      </c>
      <c r="K1890" s="70">
        <f t="shared" si="269"/>
        <v>1039016.4893195139</v>
      </c>
    </row>
    <row r="1891" spans="1:11">
      <c r="A1891" s="2">
        <v>1868</v>
      </c>
      <c r="B1891" s="70">
        <f t="shared" si="262"/>
        <v>50676.150885296382</v>
      </c>
      <c r="C1891" s="71">
        <v>741</v>
      </c>
      <c r="D1891" s="95">
        <f t="shared" si="263"/>
        <v>0</v>
      </c>
      <c r="E1891" s="131">
        <f t="shared" si="264"/>
        <v>-3.8919742655553851</v>
      </c>
      <c r="F1891" s="129">
        <f t="shared" si="265"/>
        <v>18243.414318706698</v>
      </c>
      <c r="G1891" s="132">
        <f t="shared" si="261"/>
        <v>-0.35545163181052919</v>
      </c>
      <c r="H1891" s="131">
        <f t="shared" si="266"/>
        <v>-0.98736564391813664</v>
      </c>
      <c r="I1891" s="131">
        <f t="shared" si="267"/>
        <v>0</v>
      </c>
      <c r="J1891" s="70">
        <f t="shared" si="268"/>
        <v>500418.87902396556</v>
      </c>
      <c r="K1891" s="70">
        <f t="shared" si="269"/>
        <v>1039016.4893195139</v>
      </c>
    </row>
    <row r="1892" spans="1:11">
      <c r="A1892" s="2">
        <v>1869</v>
      </c>
      <c r="B1892" s="70">
        <f t="shared" si="262"/>
        <v>50703.279445727487</v>
      </c>
      <c r="C1892" s="71">
        <v>742</v>
      </c>
      <c r="D1892" s="95">
        <f t="shared" si="263"/>
        <v>3.6861520998864923E-2</v>
      </c>
      <c r="E1892" s="131">
        <f t="shared" si="264"/>
        <v>16.484773366654771</v>
      </c>
      <c r="F1892" s="129">
        <f t="shared" si="265"/>
        <v>18253.180600461896</v>
      </c>
      <c r="G1892" s="132">
        <f t="shared" si="261"/>
        <v>20.021296000399627</v>
      </c>
      <c r="H1892" s="131">
        <f t="shared" si="266"/>
        <v>55.61471111222118</v>
      </c>
      <c r="I1892" s="131">
        <f t="shared" si="267"/>
        <v>55.61471111222118</v>
      </c>
      <c r="J1892" s="70">
        <f t="shared" si="268"/>
        <v>500962.02796242136</v>
      </c>
      <c r="K1892" s="70">
        <f t="shared" si="269"/>
        <v>1039559.6382579698</v>
      </c>
    </row>
    <row r="1893" spans="1:11">
      <c r="A1893" s="2">
        <v>1870</v>
      </c>
      <c r="B1893" s="70">
        <f t="shared" si="262"/>
        <v>50730.408006158585</v>
      </c>
      <c r="C1893" s="71">
        <v>742</v>
      </c>
      <c r="D1893" s="95">
        <f t="shared" si="263"/>
        <v>0</v>
      </c>
      <c r="E1893" s="131">
        <f t="shared" si="264"/>
        <v>8.2423866833273856</v>
      </c>
      <c r="F1893" s="129">
        <f t="shared" si="265"/>
        <v>18262.946882217089</v>
      </c>
      <c r="G1893" s="132">
        <f t="shared" si="261"/>
        <v>11.778909317072241</v>
      </c>
      <c r="H1893" s="131">
        <f t="shared" si="266"/>
        <v>32.719192547422892</v>
      </c>
      <c r="I1893" s="131">
        <f t="shared" si="267"/>
        <v>32.719192547422892</v>
      </c>
      <c r="J1893" s="70">
        <f t="shared" si="268"/>
        <v>501281.57281564199</v>
      </c>
      <c r="K1893" s="70">
        <f t="shared" si="269"/>
        <v>1039879.1831111904</v>
      </c>
    </row>
    <row r="1894" spans="1:11">
      <c r="A1894" s="2">
        <v>1871</v>
      </c>
      <c r="B1894" s="70">
        <f t="shared" si="262"/>
        <v>50757.536566589682</v>
      </c>
      <c r="C1894" s="71">
        <v>742</v>
      </c>
      <c r="D1894" s="95">
        <f t="shared" si="263"/>
        <v>0</v>
      </c>
      <c r="E1894" s="131">
        <f t="shared" si="264"/>
        <v>4.1211933416636928</v>
      </c>
      <c r="F1894" s="129">
        <f t="shared" si="265"/>
        <v>18272.713163972287</v>
      </c>
      <c r="G1894" s="132">
        <f t="shared" si="261"/>
        <v>7.6577159754085482</v>
      </c>
      <c r="H1894" s="131">
        <f t="shared" si="266"/>
        <v>21.271433265023745</v>
      </c>
      <c r="I1894" s="131">
        <f t="shared" si="267"/>
        <v>21.271433265023745</v>
      </c>
      <c r="J1894" s="70">
        <f t="shared" si="268"/>
        <v>501489.31562624505</v>
      </c>
      <c r="K1894" s="70">
        <f t="shared" si="269"/>
        <v>1040086.9259217936</v>
      </c>
    </row>
    <row r="1895" spans="1:11">
      <c r="A1895" s="2">
        <v>1872</v>
      </c>
      <c r="B1895" s="70">
        <f t="shared" si="262"/>
        <v>50784.665127020788</v>
      </c>
      <c r="C1895" s="71">
        <v>742</v>
      </c>
      <c r="D1895" s="95">
        <f t="shared" si="263"/>
        <v>0</v>
      </c>
      <c r="E1895" s="131">
        <f t="shared" si="264"/>
        <v>2.0605966708318464</v>
      </c>
      <c r="F1895" s="129">
        <f t="shared" si="265"/>
        <v>18282.479445727484</v>
      </c>
      <c r="G1895" s="132">
        <f t="shared" si="261"/>
        <v>5.5971193045767027</v>
      </c>
      <c r="H1895" s="131">
        <f t="shared" si="266"/>
        <v>15.547553623824173</v>
      </c>
      <c r="I1895" s="131">
        <f t="shared" si="267"/>
        <v>15.547553623824173</v>
      </c>
      <c r="J1895" s="70">
        <f t="shared" si="268"/>
        <v>501641.15741553932</v>
      </c>
      <c r="K1895" s="70">
        <f t="shared" si="269"/>
        <v>1040238.7677110878</v>
      </c>
    </row>
    <row r="1896" spans="1:11">
      <c r="A1896" s="2">
        <v>1873</v>
      </c>
      <c r="B1896" s="70">
        <f t="shared" si="262"/>
        <v>50811.793687451885</v>
      </c>
      <c r="C1896" s="71">
        <v>743</v>
      </c>
      <c r="D1896" s="95">
        <f t="shared" si="263"/>
        <v>3.6861520998864923E-2</v>
      </c>
      <c r="E1896" s="131">
        <f t="shared" si="264"/>
        <v>19.461058834848387</v>
      </c>
      <c r="F1896" s="129">
        <f t="shared" si="265"/>
        <v>18292.245727482681</v>
      </c>
      <c r="G1896" s="132">
        <f t="shared" si="261"/>
        <v>22.997581468593243</v>
      </c>
      <c r="H1896" s="131">
        <f t="shared" si="266"/>
        <v>63.882170746092342</v>
      </c>
      <c r="I1896" s="131">
        <f t="shared" si="267"/>
        <v>63.882170746092342</v>
      </c>
      <c r="J1896" s="70">
        <f t="shared" si="268"/>
        <v>502265.04869417922</v>
      </c>
      <c r="K1896" s="70">
        <f t="shared" si="269"/>
        <v>1040862.6589897277</v>
      </c>
    </row>
    <row r="1897" spans="1:11">
      <c r="A1897" s="2">
        <v>1874</v>
      </c>
      <c r="B1897" s="70">
        <f t="shared" si="262"/>
        <v>50838.922247882991</v>
      </c>
      <c r="C1897" s="71">
        <v>743</v>
      </c>
      <c r="D1897" s="95">
        <f t="shared" si="263"/>
        <v>0</v>
      </c>
      <c r="E1897" s="131">
        <f t="shared" si="264"/>
        <v>9.7305294174241936</v>
      </c>
      <c r="F1897" s="129">
        <f t="shared" si="265"/>
        <v>18302.012009237878</v>
      </c>
      <c r="G1897" s="132">
        <f t="shared" si="261"/>
        <v>13.267052051169049</v>
      </c>
      <c r="H1897" s="131">
        <f t="shared" si="266"/>
        <v>36.85292236435847</v>
      </c>
      <c r="I1897" s="131">
        <f t="shared" si="267"/>
        <v>36.85292236435847</v>
      </c>
      <c r="J1897" s="70">
        <f t="shared" si="268"/>
        <v>502624.96471749194</v>
      </c>
      <c r="K1897" s="70">
        <f t="shared" si="269"/>
        <v>1041222.5750130404</v>
      </c>
    </row>
    <row r="1898" spans="1:11">
      <c r="A1898" s="2">
        <v>1875</v>
      </c>
      <c r="B1898" s="70">
        <f t="shared" si="262"/>
        <v>50866.050808314088</v>
      </c>
      <c r="C1898" s="71">
        <v>743</v>
      </c>
      <c r="D1898" s="95">
        <f t="shared" si="263"/>
        <v>0</v>
      </c>
      <c r="E1898" s="131">
        <f t="shared" si="264"/>
        <v>4.8652647087120968</v>
      </c>
      <c r="F1898" s="129">
        <f t="shared" si="265"/>
        <v>18311.778290993072</v>
      </c>
      <c r="G1898" s="132">
        <f t="shared" si="261"/>
        <v>8.4017873424569522</v>
      </c>
      <c r="H1898" s="131">
        <f t="shared" si="266"/>
        <v>23.338298173491534</v>
      </c>
      <c r="I1898" s="131">
        <f t="shared" si="267"/>
        <v>23.338298173491534</v>
      </c>
      <c r="J1898" s="70">
        <f t="shared" si="268"/>
        <v>502852.89311314106</v>
      </c>
      <c r="K1898" s="70">
        <f t="shared" si="269"/>
        <v>1041450.5034086895</v>
      </c>
    </row>
    <row r="1899" spans="1:11">
      <c r="A1899" s="2">
        <v>1876</v>
      </c>
      <c r="B1899" s="70">
        <f t="shared" si="262"/>
        <v>50893.179368745194</v>
      </c>
      <c r="C1899" s="71">
        <v>744</v>
      </c>
      <c r="D1899" s="95">
        <f t="shared" si="263"/>
        <v>3.6861520998864923E-2</v>
      </c>
      <c r="E1899" s="131">
        <f t="shared" si="264"/>
        <v>20.863392853788511</v>
      </c>
      <c r="F1899" s="129">
        <f t="shared" si="265"/>
        <v>18321.544572748269</v>
      </c>
      <c r="G1899" s="132">
        <f t="shared" si="261"/>
        <v>24.399915487533367</v>
      </c>
      <c r="H1899" s="131">
        <f t="shared" si="266"/>
        <v>67.777543020926018</v>
      </c>
      <c r="I1899" s="131">
        <f t="shared" si="267"/>
        <v>67.777543020926018</v>
      </c>
      <c r="J1899" s="70">
        <f t="shared" si="268"/>
        <v>503514.82769495837</v>
      </c>
      <c r="K1899" s="70">
        <f t="shared" si="269"/>
        <v>1042112.4379905069</v>
      </c>
    </row>
    <row r="1900" spans="1:11">
      <c r="A1900" s="2">
        <v>1877</v>
      </c>
      <c r="B1900" s="70">
        <f t="shared" si="262"/>
        <v>50920.307929176292</v>
      </c>
      <c r="C1900" s="71">
        <v>744</v>
      </c>
      <c r="D1900" s="95">
        <f t="shared" si="263"/>
        <v>0</v>
      </c>
      <c r="E1900" s="131">
        <f t="shared" si="264"/>
        <v>10.431696426894256</v>
      </c>
      <c r="F1900" s="129">
        <f t="shared" si="265"/>
        <v>18331.310854503467</v>
      </c>
      <c r="G1900" s="132">
        <f t="shared" si="261"/>
        <v>13.968219060639111</v>
      </c>
      <c r="H1900" s="131">
        <f t="shared" si="266"/>
        <v>38.800608501775308</v>
      </c>
      <c r="I1900" s="131">
        <f t="shared" si="267"/>
        <v>38.800608501775308</v>
      </c>
      <c r="J1900" s="70">
        <f t="shared" si="268"/>
        <v>503893.76536985976</v>
      </c>
      <c r="K1900" s="70">
        <f t="shared" si="269"/>
        <v>1042491.3756654083</v>
      </c>
    </row>
    <row r="1901" spans="1:11">
      <c r="A1901" s="2">
        <v>1878</v>
      </c>
      <c r="B1901" s="70">
        <f t="shared" si="262"/>
        <v>50947.436489607389</v>
      </c>
      <c r="C1901" s="71">
        <v>743</v>
      </c>
      <c r="D1901" s="95">
        <f t="shared" si="263"/>
        <v>-3.6861520998864923E-2</v>
      </c>
      <c r="E1901" s="131">
        <f t="shared" si="264"/>
        <v>-13.214912285985335</v>
      </c>
      <c r="F1901" s="129">
        <f t="shared" si="265"/>
        <v>18341.07713625866</v>
      </c>
      <c r="G1901" s="132">
        <f t="shared" si="261"/>
        <v>-9.6783896522404795</v>
      </c>
      <c r="H1901" s="131">
        <f t="shared" si="266"/>
        <v>-26.884415700667997</v>
      </c>
      <c r="I1901" s="131">
        <f t="shared" si="267"/>
        <v>0</v>
      </c>
      <c r="J1901" s="70">
        <f t="shared" si="268"/>
        <v>503631.20459130319</v>
      </c>
      <c r="K1901" s="70">
        <f t="shared" si="269"/>
        <v>1042491.3756654083</v>
      </c>
    </row>
    <row r="1902" spans="1:11">
      <c r="A1902" s="2">
        <v>1879</v>
      </c>
      <c r="B1902" s="70">
        <f t="shared" si="262"/>
        <v>50974.565050038495</v>
      </c>
      <c r="C1902" s="71">
        <v>743</v>
      </c>
      <c r="D1902" s="95">
        <f t="shared" si="263"/>
        <v>0</v>
      </c>
      <c r="E1902" s="131">
        <f t="shared" si="264"/>
        <v>-6.6074561429926675</v>
      </c>
      <c r="F1902" s="129">
        <f t="shared" si="265"/>
        <v>18350.843418013857</v>
      </c>
      <c r="G1902" s="132">
        <f t="shared" si="261"/>
        <v>-3.0709335092478116</v>
      </c>
      <c r="H1902" s="131">
        <f t="shared" si="266"/>
        <v>-8.5303708590216978</v>
      </c>
      <c r="I1902" s="131">
        <f t="shared" si="267"/>
        <v>0</v>
      </c>
      <c r="J1902" s="70">
        <f t="shared" si="268"/>
        <v>503547.89458601765</v>
      </c>
      <c r="K1902" s="70">
        <f t="shared" si="269"/>
        <v>1042491.3756654083</v>
      </c>
    </row>
    <row r="1903" spans="1:11">
      <c r="A1903" s="2">
        <v>1880</v>
      </c>
      <c r="B1903" s="70">
        <f t="shared" si="262"/>
        <v>51001.693610469592</v>
      </c>
      <c r="C1903" s="71">
        <v>743</v>
      </c>
      <c r="D1903" s="95">
        <f t="shared" si="263"/>
        <v>0</v>
      </c>
      <c r="E1903" s="131">
        <f t="shared" si="264"/>
        <v>-3.3037280714963337</v>
      </c>
      <c r="F1903" s="129">
        <f t="shared" si="265"/>
        <v>18360.609699769055</v>
      </c>
      <c r="G1903" s="132">
        <f t="shared" si="261"/>
        <v>0.23279456224852213</v>
      </c>
      <c r="H1903" s="131">
        <f t="shared" si="266"/>
        <v>0.64665156180145034</v>
      </c>
      <c r="I1903" s="131">
        <f t="shared" si="267"/>
        <v>0.64665156180145034</v>
      </c>
      <c r="J1903" s="70">
        <f t="shared" si="268"/>
        <v>503554.20996736764</v>
      </c>
      <c r="K1903" s="70">
        <f t="shared" si="269"/>
        <v>1042497.6910467583</v>
      </c>
    </row>
    <row r="1904" spans="1:11">
      <c r="A1904" s="2">
        <v>1881</v>
      </c>
      <c r="B1904" s="70">
        <f t="shared" si="262"/>
        <v>51028.822170900698</v>
      </c>
      <c r="C1904" s="71">
        <v>742</v>
      </c>
      <c r="D1904" s="95">
        <f t="shared" si="263"/>
        <v>-3.6861520998864923E-2</v>
      </c>
      <c r="E1904" s="131">
        <f t="shared" si="264"/>
        <v>-20.082624535180628</v>
      </c>
      <c r="F1904" s="129">
        <f t="shared" si="265"/>
        <v>18370.375981524252</v>
      </c>
      <c r="G1904" s="132">
        <f t="shared" si="261"/>
        <v>-16.546101901435772</v>
      </c>
      <c r="H1904" s="131">
        <f t="shared" si="266"/>
        <v>-45.96139417065492</v>
      </c>
      <c r="I1904" s="131">
        <f t="shared" si="267"/>
        <v>0</v>
      </c>
      <c r="J1904" s="70">
        <f t="shared" si="268"/>
        <v>503105.33804203541</v>
      </c>
      <c r="K1904" s="70">
        <f t="shared" si="269"/>
        <v>1042497.6910467583</v>
      </c>
    </row>
    <row r="1905" spans="1:11">
      <c r="A1905" s="2">
        <v>1882</v>
      </c>
      <c r="B1905" s="70">
        <f t="shared" si="262"/>
        <v>51055.950731331795</v>
      </c>
      <c r="C1905" s="71">
        <v>742</v>
      </c>
      <c r="D1905" s="95">
        <f t="shared" si="263"/>
        <v>0</v>
      </c>
      <c r="E1905" s="131">
        <f t="shared" si="264"/>
        <v>-10.041312267590314</v>
      </c>
      <c r="F1905" s="129">
        <f t="shared" si="265"/>
        <v>18380.142263279446</v>
      </c>
      <c r="G1905" s="132">
        <f t="shared" si="261"/>
        <v>-6.5047896338454585</v>
      </c>
      <c r="H1905" s="131">
        <f t="shared" si="266"/>
        <v>-18.068860094015161</v>
      </c>
      <c r="I1905" s="131">
        <f t="shared" si="267"/>
        <v>0</v>
      </c>
      <c r="J1905" s="70">
        <f t="shared" si="268"/>
        <v>502928.87246336206</v>
      </c>
      <c r="K1905" s="70">
        <f t="shared" si="269"/>
        <v>1042497.6910467583</v>
      </c>
    </row>
    <row r="1906" spans="1:11">
      <c r="A1906" s="2">
        <v>1883</v>
      </c>
      <c r="B1906" s="70">
        <f t="shared" si="262"/>
        <v>51083.079291762893</v>
      </c>
      <c r="C1906" s="71">
        <v>742</v>
      </c>
      <c r="D1906" s="95">
        <f t="shared" si="263"/>
        <v>0</v>
      </c>
      <c r="E1906" s="131">
        <f t="shared" si="264"/>
        <v>-5.020656133795157</v>
      </c>
      <c r="F1906" s="129">
        <f t="shared" si="265"/>
        <v>18389.908545034643</v>
      </c>
      <c r="G1906" s="132">
        <f t="shared" si="261"/>
        <v>-1.4841335000503011</v>
      </c>
      <c r="H1906" s="131">
        <f t="shared" si="266"/>
        <v>-4.1225930556952806</v>
      </c>
      <c r="I1906" s="131">
        <f t="shared" si="267"/>
        <v>0</v>
      </c>
      <c r="J1906" s="70">
        <f t="shared" si="268"/>
        <v>502888.61005801812</v>
      </c>
      <c r="K1906" s="70">
        <f t="shared" si="269"/>
        <v>1042497.6910467583</v>
      </c>
    </row>
    <row r="1907" spans="1:11">
      <c r="A1907" s="2">
        <v>1884</v>
      </c>
      <c r="B1907" s="70">
        <f t="shared" si="262"/>
        <v>51110.207852193998</v>
      </c>
      <c r="C1907" s="71">
        <v>742</v>
      </c>
      <c r="D1907" s="95">
        <f t="shared" si="263"/>
        <v>0</v>
      </c>
      <c r="E1907" s="131">
        <f t="shared" si="264"/>
        <v>-2.5103280668975785</v>
      </c>
      <c r="F1907" s="129">
        <f t="shared" si="265"/>
        <v>18399.67482678984</v>
      </c>
      <c r="G1907" s="132">
        <f t="shared" si="261"/>
        <v>1.0261945668472774</v>
      </c>
      <c r="H1907" s="131">
        <f t="shared" si="266"/>
        <v>2.8505404634646592</v>
      </c>
      <c r="I1907" s="131">
        <f t="shared" si="267"/>
        <v>2.8505404634646592</v>
      </c>
      <c r="J1907" s="70">
        <f t="shared" si="268"/>
        <v>502916.44923933892</v>
      </c>
      <c r="K1907" s="70">
        <f t="shared" si="269"/>
        <v>1042525.5302280791</v>
      </c>
    </row>
    <row r="1908" spans="1:11">
      <c r="A1908" s="2">
        <v>1885</v>
      </c>
      <c r="B1908" s="70">
        <f t="shared" si="262"/>
        <v>51137.336412625096</v>
      </c>
      <c r="C1908" s="71">
        <v>742</v>
      </c>
      <c r="D1908" s="95">
        <f t="shared" si="263"/>
        <v>0</v>
      </c>
      <c r="E1908" s="131">
        <f t="shared" si="264"/>
        <v>-1.2551640334487892</v>
      </c>
      <c r="F1908" s="129">
        <f t="shared" si="265"/>
        <v>18409.441108545034</v>
      </c>
      <c r="G1908" s="132">
        <f t="shared" si="261"/>
        <v>2.2813586002960666</v>
      </c>
      <c r="H1908" s="131">
        <f t="shared" si="266"/>
        <v>6.3371072230446295</v>
      </c>
      <c r="I1908" s="131">
        <f t="shared" si="267"/>
        <v>6.3371072230446295</v>
      </c>
      <c r="J1908" s="70">
        <f t="shared" si="268"/>
        <v>502978.33921399206</v>
      </c>
      <c r="K1908" s="70">
        <f t="shared" si="269"/>
        <v>1042587.4202027322</v>
      </c>
    </row>
    <row r="1909" spans="1:11">
      <c r="A1909" s="2">
        <v>1886</v>
      </c>
      <c r="B1909" s="70">
        <f t="shared" si="262"/>
        <v>51164.464973056201</v>
      </c>
      <c r="C1909" s="71">
        <v>741</v>
      </c>
      <c r="D1909" s="95">
        <f t="shared" si="263"/>
        <v>-3.6861520998864923E-2</v>
      </c>
      <c r="E1909" s="131">
        <f t="shared" si="264"/>
        <v>-19.058342516156856</v>
      </c>
      <c r="F1909" s="129">
        <f t="shared" si="265"/>
        <v>18419.207390300235</v>
      </c>
      <c r="G1909" s="132">
        <f t="shared" si="261"/>
        <v>-15.521819882412</v>
      </c>
      <c r="H1909" s="131">
        <f t="shared" si="266"/>
        <v>-43.116166340033331</v>
      </c>
      <c r="I1909" s="131">
        <f t="shared" si="267"/>
        <v>0</v>
      </c>
      <c r="J1909" s="70">
        <f t="shared" si="268"/>
        <v>502557.2545853114</v>
      </c>
      <c r="K1909" s="70">
        <f t="shared" si="269"/>
        <v>1042587.4202027322</v>
      </c>
    </row>
    <row r="1910" spans="1:11">
      <c r="A1910" s="2">
        <v>1887</v>
      </c>
      <c r="B1910" s="70">
        <f t="shared" si="262"/>
        <v>51191.593533487299</v>
      </c>
      <c r="C1910" s="71">
        <v>741</v>
      </c>
      <c r="D1910" s="95">
        <f t="shared" si="263"/>
        <v>0</v>
      </c>
      <c r="E1910" s="131">
        <f t="shared" si="264"/>
        <v>-9.5291712580784278</v>
      </c>
      <c r="F1910" s="129">
        <f t="shared" si="265"/>
        <v>18428.973672055428</v>
      </c>
      <c r="G1910" s="132">
        <f t="shared" si="261"/>
        <v>-5.9926486243335724</v>
      </c>
      <c r="H1910" s="131">
        <f t="shared" si="266"/>
        <v>-16.646246178704367</v>
      </c>
      <c r="I1910" s="131">
        <f t="shared" si="267"/>
        <v>0</v>
      </c>
      <c r="J1910" s="70">
        <f t="shared" si="268"/>
        <v>502394.68265496381</v>
      </c>
      <c r="K1910" s="70">
        <f t="shared" si="269"/>
        <v>1042587.4202027322</v>
      </c>
    </row>
    <row r="1911" spans="1:11">
      <c r="A1911" s="2">
        <v>1888</v>
      </c>
      <c r="B1911" s="70">
        <f t="shared" si="262"/>
        <v>51218.722093918397</v>
      </c>
      <c r="C1911" s="71">
        <v>741</v>
      </c>
      <c r="D1911" s="95">
        <f t="shared" si="263"/>
        <v>0</v>
      </c>
      <c r="E1911" s="131">
        <f t="shared" si="264"/>
        <v>-4.7645856290392139</v>
      </c>
      <c r="F1911" s="129">
        <f t="shared" si="265"/>
        <v>18438.739953810622</v>
      </c>
      <c r="G1911" s="132">
        <f t="shared" si="261"/>
        <v>-1.228062995294358</v>
      </c>
      <c r="H1911" s="131">
        <f t="shared" si="266"/>
        <v>-3.4112860980398834</v>
      </c>
      <c r="I1911" s="131">
        <f t="shared" si="267"/>
        <v>0</v>
      </c>
      <c r="J1911" s="70">
        <f t="shared" si="268"/>
        <v>502361.36707378278</v>
      </c>
      <c r="K1911" s="70">
        <f t="shared" si="269"/>
        <v>1042587.4202027322</v>
      </c>
    </row>
    <row r="1912" spans="1:11">
      <c r="A1912" s="2">
        <v>1889</v>
      </c>
      <c r="B1912" s="70">
        <f t="shared" si="262"/>
        <v>51245.850654349502</v>
      </c>
      <c r="C1912" s="71">
        <v>740</v>
      </c>
      <c r="D1912" s="95">
        <f t="shared" si="263"/>
        <v>-3.6861520998864923E-2</v>
      </c>
      <c r="E1912" s="131">
        <f t="shared" si="264"/>
        <v>-20.813053313952068</v>
      </c>
      <c r="F1912" s="129">
        <f t="shared" si="265"/>
        <v>18448.506235565823</v>
      </c>
      <c r="G1912" s="132">
        <f t="shared" si="261"/>
        <v>-17.276530680207212</v>
      </c>
      <c r="H1912" s="131">
        <f t="shared" si="266"/>
        <v>-47.990363000575591</v>
      </c>
      <c r="I1912" s="131">
        <f t="shared" si="267"/>
        <v>0</v>
      </c>
      <c r="J1912" s="70">
        <f t="shared" si="268"/>
        <v>501892.679667185</v>
      </c>
      <c r="K1912" s="70">
        <f t="shared" si="269"/>
        <v>1042587.4202027322</v>
      </c>
    </row>
    <row r="1913" spans="1:11">
      <c r="A1913" s="2">
        <v>1890</v>
      </c>
      <c r="B1913" s="70">
        <f t="shared" si="262"/>
        <v>51272.9792147806</v>
      </c>
      <c r="C1913" s="71">
        <v>740</v>
      </c>
      <c r="D1913" s="95">
        <f t="shared" si="263"/>
        <v>0</v>
      </c>
      <c r="E1913" s="131">
        <f t="shared" si="264"/>
        <v>-10.406526656976034</v>
      </c>
      <c r="F1913" s="129">
        <f t="shared" si="265"/>
        <v>18458.272517321016</v>
      </c>
      <c r="G1913" s="132">
        <f t="shared" si="261"/>
        <v>-6.8700040232311785</v>
      </c>
      <c r="H1913" s="131">
        <f t="shared" si="266"/>
        <v>-19.083344508975497</v>
      </c>
      <c r="I1913" s="131">
        <f t="shared" si="267"/>
        <v>0</v>
      </c>
      <c r="J1913" s="70">
        <f t="shared" si="268"/>
        <v>501706.30634787888</v>
      </c>
      <c r="K1913" s="70">
        <f t="shared" si="269"/>
        <v>1042587.4202027322</v>
      </c>
    </row>
    <row r="1914" spans="1:11">
      <c r="A1914" s="2">
        <v>1891</v>
      </c>
      <c r="B1914" s="70">
        <f t="shared" si="262"/>
        <v>51300.107775211705</v>
      </c>
      <c r="C1914" s="71">
        <v>739</v>
      </c>
      <c r="D1914" s="95">
        <f t="shared" si="263"/>
        <v>-3.6861520998864923E-2</v>
      </c>
      <c r="E1914" s="131">
        <f t="shared" si="264"/>
        <v>-23.63402382792048</v>
      </c>
      <c r="F1914" s="129">
        <f t="shared" si="265"/>
        <v>18468.038799076214</v>
      </c>
      <c r="G1914" s="132">
        <f t="shared" si="261"/>
        <v>-20.097501194175624</v>
      </c>
      <c r="H1914" s="131">
        <f t="shared" si="266"/>
        <v>-55.826392206043401</v>
      </c>
      <c r="I1914" s="131">
        <f t="shared" si="267"/>
        <v>0</v>
      </c>
      <c r="J1914" s="70">
        <f t="shared" si="268"/>
        <v>501161.09007221856</v>
      </c>
      <c r="K1914" s="70">
        <f t="shared" si="269"/>
        <v>1042587.4202027322</v>
      </c>
    </row>
    <row r="1915" spans="1:11">
      <c r="A1915" s="2">
        <v>1892</v>
      </c>
      <c r="B1915" s="70">
        <f t="shared" si="262"/>
        <v>51327.236335642803</v>
      </c>
      <c r="C1915" s="71">
        <v>740</v>
      </c>
      <c r="D1915" s="95">
        <f t="shared" si="263"/>
        <v>3.6861520998864923E-2</v>
      </c>
      <c r="E1915" s="131">
        <f t="shared" si="264"/>
        <v>6.6137485854722229</v>
      </c>
      <c r="F1915" s="129">
        <f t="shared" si="265"/>
        <v>18477.805080831411</v>
      </c>
      <c r="G1915" s="132">
        <f t="shared" si="261"/>
        <v>10.150271219217078</v>
      </c>
      <c r="H1915" s="131">
        <f t="shared" si="266"/>
        <v>28.195197831158548</v>
      </c>
      <c r="I1915" s="131">
        <f t="shared" si="267"/>
        <v>28.195197831158548</v>
      </c>
      <c r="J1915" s="70">
        <f t="shared" si="268"/>
        <v>501436.45231838117</v>
      </c>
      <c r="K1915" s="70">
        <f t="shared" si="269"/>
        <v>1042862.7824488948</v>
      </c>
    </row>
    <row r="1916" spans="1:11">
      <c r="A1916" s="2">
        <v>1893</v>
      </c>
      <c r="B1916" s="70">
        <f t="shared" si="262"/>
        <v>51354.364896073908</v>
      </c>
      <c r="C1916" s="71">
        <v>739</v>
      </c>
      <c r="D1916" s="95">
        <f t="shared" si="263"/>
        <v>-3.6861520998864923E-2</v>
      </c>
      <c r="E1916" s="131">
        <f t="shared" si="264"/>
        <v>-15.123886206696351</v>
      </c>
      <c r="F1916" s="129">
        <f t="shared" si="265"/>
        <v>18487.571362586608</v>
      </c>
      <c r="G1916" s="132">
        <f t="shared" si="261"/>
        <v>-11.587363572951496</v>
      </c>
      <c r="H1916" s="131">
        <f t="shared" si="266"/>
        <v>-32.187121035976375</v>
      </c>
      <c r="I1916" s="131">
        <f t="shared" si="267"/>
        <v>0</v>
      </c>
      <c r="J1916" s="70">
        <f t="shared" si="268"/>
        <v>501122.10382545524</v>
      </c>
      <c r="K1916" s="70">
        <f t="shared" si="269"/>
        <v>1042862.7824488948</v>
      </c>
    </row>
    <row r="1917" spans="1:11">
      <c r="A1917" s="2">
        <v>1894</v>
      </c>
      <c r="B1917" s="70">
        <f t="shared" si="262"/>
        <v>51381.493456505006</v>
      </c>
      <c r="C1917" s="71">
        <v>739</v>
      </c>
      <c r="D1917" s="95">
        <f t="shared" si="263"/>
        <v>0</v>
      </c>
      <c r="E1917" s="131">
        <f t="shared" si="264"/>
        <v>-7.5619431033481757</v>
      </c>
      <c r="F1917" s="129">
        <f t="shared" si="265"/>
        <v>18497.337644341802</v>
      </c>
      <c r="G1917" s="132">
        <f t="shared" si="261"/>
        <v>-4.0254204696033202</v>
      </c>
      <c r="H1917" s="131">
        <f t="shared" si="266"/>
        <v>-11.181723526675889</v>
      </c>
      <c r="I1917" s="131">
        <f t="shared" si="267"/>
        <v>0</v>
      </c>
      <c r="J1917" s="70">
        <f t="shared" si="268"/>
        <v>501012.89996298502</v>
      </c>
      <c r="K1917" s="70">
        <f t="shared" si="269"/>
        <v>1042862.7824488948</v>
      </c>
    </row>
    <row r="1918" spans="1:11">
      <c r="A1918" s="2">
        <v>1895</v>
      </c>
      <c r="B1918" s="70">
        <f t="shared" si="262"/>
        <v>51408.622016936104</v>
      </c>
      <c r="C1918" s="71">
        <v>739</v>
      </c>
      <c r="D1918" s="95">
        <f t="shared" si="263"/>
        <v>0</v>
      </c>
      <c r="E1918" s="131">
        <f t="shared" si="264"/>
        <v>-3.7809715516740878</v>
      </c>
      <c r="F1918" s="129">
        <f t="shared" si="265"/>
        <v>18507.103926096999</v>
      </c>
      <c r="G1918" s="132">
        <f t="shared" si="261"/>
        <v>-0.24444891792923196</v>
      </c>
      <c r="H1918" s="131">
        <f t="shared" si="266"/>
        <v>-0.67902477202564426</v>
      </c>
      <c r="I1918" s="131">
        <f t="shared" si="267"/>
        <v>0</v>
      </c>
      <c r="J1918" s="70">
        <f t="shared" si="268"/>
        <v>501006.26841574267</v>
      </c>
      <c r="K1918" s="70">
        <f t="shared" si="269"/>
        <v>1042862.7824488948</v>
      </c>
    </row>
    <row r="1919" spans="1:11">
      <c r="A1919" s="2">
        <v>1896</v>
      </c>
      <c r="B1919" s="70">
        <f t="shared" si="262"/>
        <v>51435.750577367209</v>
      </c>
      <c r="C1919" s="71">
        <v>738</v>
      </c>
      <c r="D1919" s="95">
        <f t="shared" si="263"/>
        <v>-3.6861520998864923E-2</v>
      </c>
      <c r="E1919" s="131">
        <f t="shared" si="264"/>
        <v>-20.321246275269505</v>
      </c>
      <c r="F1919" s="129">
        <f t="shared" si="265"/>
        <v>18516.870207852196</v>
      </c>
      <c r="G1919" s="132">
        <f t="shared" si="261"/>
        <v>-16.78472364152465</v>
      </c>
      <c r="H1919" s="131">
        <f t="shared" si="266"/>
        <v>-46.624232337568472</v>
      </c>
      <c r="I1919" s="131">
        <f t="shared" si="267"/>
        <v>0</v>
      </c>
      <c r="J1919" s="70">
        <f t="shared" si="268"/>
        <v>500550.92302611424</v>
      </c>
      <c r="K1919" s="70">
        <f t="shared" si="269"/>
        <v>1042862.7824488948</v>
      </c>
    </row>
    <row r="1920" spans="1:11">
      <c r="A1920" s="2">
        <v>1897</v>
      </c>
      <c r="B1920" s="70">
        <f t="shared" si="262"/>
        <v>51462.879137798307</v>
      </c>
      <c r="C1920" s="71">
        <v>738</v>
      </c>
      <c r="D1920" s="95">
        <f t="shared" si="263"/>
        <v>0</v>
      </c>
      <c r="E1920" s="131">
        <f t="shared" si="264"/>
        <v>-10.160623137634753</v>
      </c>
      <c r="F1920" s="129">
        <f t="shared" si="265"/>
        <v>18526.63648960739</v>
      </c>
      <c r="G1920" s="132">
        <f t="shared" si="261"/>
        <v>-6.6241005038898972</v>
      </c>
      <c r="H1920" s="131">
        <f t="shared" si="266"/>
        <v>-18.400279177471937</v>
      </c>
      <c r="I1920" s="131">
        <f t="shared" si="267"/>
        <v>0</v>
      </c>
      <c r="J1920" s="70">
        <f t="shared" si="268"/>
        <v>500371.22071529279</v>
      </c>
      <c r="K1920" s="70">
        <f t="shared" si="269"/>
        <v>1042862.7824488948</v>
      </c>
    </row>
    <row r="1921" spans="1:11">
      <c r="A1921" s="2">
        <v>1898</v>
      </c>
      <c r="B1921" s="70">
        <f t="shared" si="262"/>
        <v>51490.007698229412</v>
      </c>
      <c r="C1921" s="71">
        <v>738</v>
      </c>
      <c r="D1921" s="95">
        <f t="shared" si="263"/>
        <v>0</v>
      </c>
      <c r="E1921" s="131">
        <f t="shared" si="264"/>
        <v>-5.0803115688173763</v>
      </c>
      <c r="F1921" s="129">
        <f t="shared" si="265"/>
        <v>18536.402771362587</v>
      </c>
      <c r="G1921" s="132">
        <f t="shared" si="261"/>
        <v>-1.5437889350725205</v>
      </c>
      <c r="H1921" s="131">
        <f t="shared" si="266"/>
        <v>-4.2883025974236677</v>
      </c>
      <c r="I1921" s="131">
        <f t="shared" si="267"/>
        <v>0</v>
      </c>
      <c r="J1921" s="70">
        <f t="shared" si="268"/>
        <v>500329.3399438748</v>
      </c>
      <c r="K1921" s="70">
        <f t="shared" si="269"/>
        <v>1042862.7824488948</v>
      </c>
    </row>
    <row r="1922" spans="1:11">
      <c r="A1922" s="2">
        <v>1899</v>
      </c>
      <c r="B1922" s="70">
        <f t="shared" si="262"/>
        <v>51517.13625866051</v>
      </c>
      <c r="C1922" s="71">
        <v>738</v>
      </c>
      <c r="D1922" s="95">
        <f t="shared" si="263"/>
        <v>0</v>
      </c>
      <c r="E1922" s="131">
        <f t="shared" si="264"/>
        <v>-2.5401557844086882</v>
      </c>
      <c r="F1922" s="129">
        <f t="shared" si="265"/>
        <v>18546.169053117785</v>
      </c>
      <c r="G1922" s="132">
        <f t="shared" si="261"/>
        <v>0.9963668493361677</v>
      </c>
      <c r="H1922" s="131">
        <f t="shared" si="266"/>
        <v>2.7676856926004656</v>
      </c>
      <c r="I1922" s="131">
        <f t="shared" si="267"/>
        <v>2.7676856926004656</v>
      </c>
      <c r="J1922" s="70">
        <f t="shared" si="268"/>
        <v>500356.36994215858</v>
      </c>
      <c r="K1922" s="70">
        <f t="shared" si="269"/>
        <v>1042889.8124471785</v>
      </c>
    </row>
    <row r="1923" spans="1:11">
      <c r="A1923" s="2">
        <v>1900</v>
      </c>
      <c r="B1923" s="70">
        <f t="shared" si="262"/>
        <v>51544.264819091608</v>
      </c>
      <c r="C1923" s="71">
        <v>737</v>
      </c>
      <c r="D1923" s="95">
        <f t="shared" si="263"/>
        <v>-3.6861520998864923E-2</v>
      </c>
      <c r="E1923" s="131">
        <f t="shared" si="264"/>
        <v>-19.700838391636808</v>
      </c>
      <c r="F1923" s="129">
        <f t="shared" si="265"/>
        <v>18555.935334872978</v>
      </c>
      <c r="G1923" s="132">
        <f t="shared" si="261"/>
        <v>-16.164315757891952</v>
      </c>
      <c r="H1923" s="131">
        <f t="shared" si="266"/>
        <v>-44.900877105255418</v>
      </c>
      <c r="I1923" s="131">
        <f t="shared" si="267"/>
        <v>0</v>
      </c>
      <c r="J1923" s="70">
        <f t="shared" si="268"/>
        <v>499917.8553252932</v>
      </c>
      <c r="K1923" s="70">
        <f t="shared" si="269"/>
        <v>1042889.8124471785</v>
      </c>
    </row>
    <row r="1924" spans="1:11">
      <c r="A1924" s="2">
        <v>1901</v>
      </c>
      <c r="B1924" s="70">
        <f t="shared" si="262"/>
        <v>51571.393379522713</v>
      </c>
      <c r="C1924" s="71">
        <v>737</v>
      </c>
      <c r="D1924" s="95">
        <f t="shared" si="263"/>
        <v>0</v>
      </c>
      <c r="E1924" s="131">
        <f t="shared" si="264"/>
        <v>-9.8504191958184038</v>
      </c>
      <c r="F1924" s="129">
        <f t="shared" si="265"/>
        <v>18565.701616628179</v>
      </c>
      <c r="G1924" s="132">
        <f t="shared" si="261"/>
        <v>-6.3138965620735483</v>
      </c>
      <c r="H1924" s="131">
        <f t="shared" si="266"/>
        <v>-17.53860156131541</v>
      </c>
      <c r="I1924" s="131">
        <f t="shared" si="267"/>
        <v>0</v>
      </c>
      <c r="J1924" s="70">
        <f t="shared" si="268"/>
        <v>499746.56840085326</v>
      </c>
      <c r="K1924" s="70">
        <f t="shared" si="269"/>
        <v>1042889.8124471785</v>
      </c>
    </row>
    <row r="1925" spans="1:11">
      <c r="A1925" s="2">
        <v>1902</v>
      </c>
      <c r="B1925" s="70">
        <f t="shared" si="262"/>
        <v>51598.521939953811</v>
      </c>
      <c r="C1925" s="71">
        <v>736</v>
      </c>
      <c r="D1925" s="95">
        <f t="shared" si="263"/>
        <v>-3.6861520998864923E-2</v>
      </c>
      <c r="E1925" s="131">
        <f t="shared" si="264"/>
        <v>-23.355970097341665</v>
      </c>
      <c r="F1925" s="129">
        <f t="shared" si="265"/>
        <v>18575.467898383373</v>
      </c>
      <c r="G1925" s="132">
        <f t="shared" si="261"/>
        <v>-19.819447463596809</v>
      </c>
      <c r="H1925" s="131">
        <f t="shared" si="266"/>
        <v>-55.05402073221336</v>
      </c>
      <c r="I1925" s="131">
        <f t="shared" si="267"/>
        <v>0</v>
      </c>
      <c r="J1925" s="70">
        <f t="shared" si="268"/>
        <v>499208.89532262605</v>
      </c>
      <c r="K1925" s="70">
        <f t="shared" si="269"/>
        <v>1042889.8124471785</v>
      </c>
    </row>
    <row r="1926" spans="1:11">
      <c r="A1926" s="2">
        <v>1903</v>
      </c>
      <c r="B1926" s="70">
        <f t="shared" si="262"/>
        <v>51625.650500384916</v>
      </c>
      <c r="C1926" s="71">
        <v>735</v>
      </c>
      <c r="D1926" s="95">
        <f t="shared" si="263"/>
        <v>-3.6861520998864923E-2</v>
      </c>
      <c r="E1926" s="131">
        <f t="shared" si="264"/>
        <v>-30.108745548103293</v>
      </c>
      <c r="F1926" s="129">
        <f t="shared" si="265"/>
        <v>18585.23418013857</v>
      </c>
      <c r="G1926" s="132">
        <f t="shared" si="261"/>
        <v>-26.572222914358438</v>
      </c>
      <c r="H1926" s="131">
        <f t="shared" si="266"/>
        <v>-73.811730317662324</v>
      </c>
      <c r="I1926" s="131">
        <f t="shared" si="267"/>
        <v>0</v>
      </c>
      <c r="J1926" s="70">
        <f t="shared" si="268"/>
        <v>498488.02916750521</v>
      </c>
      <c r="K1926" s="70">
        <f t="shared" si="269"/>
        <v>1042889.8124471785</v>
      </c>
    </row>
    <row r="1927" spans="1:11">
      <c r="A1927" s="2">
        <v>1904</v>
      </c>
      <c r="B1927" s="70">
        <f t="shared" si="262"/>
        <v>51652.779060816014</v>
      </c>
      <c r="C1927" s="71">
        <v>738</v>
      </c>
      <c r="D1927" s="95">
        <f t="shared" si="263"/>
        <v>0.11058456299659478</v>
      </c>
      <c r="E1927" s="131">
        <f t="shared" si="264"/>
        <v>40.237908724245742</v>
      </c>
      <c r="F1927" s="129">
        <f t="shared" si="265"/>
        <v>18595.000461893767</v>
      </c>
      <c r="G1927" s="132">
        <f t="shared" si="261"/>
        <v>43.774431357990601</v>
      </c>
      <c r="H1927" s="131">
        <f t="shared" si="266"/>
        <v>121.59564266108499</v>
      </c>
      <c r="I1927" s="131">
        <f t="shared" si="267"/>
        <v>121.59564266108499</v>
      </c>
      <c r="J1927" s="70">
        <f t="shared" si="268"/>
        <v>499675.56647393754</v>
      </c>
      <c r="K1927" s="70">
        <f t="shared" si="269"/>
        <v>1044077.3497536109</v>
      </c>
    </row>
    <row r="1928" spans="1:11">
      <c r="A1928" s="2">
        <v>1905</v>
      </c>
      <c r="B1928" s="70">
        <f t="shared" si="262"/>
        <v>51679.907621247112</v>
      </c>
      <c r="C1928" s="71">
        <v>738</v>
      </c>
      <c r="D1928" s="95">
        <f t="shared" si="263"/>
        <v>0</v>
      </c>
      <c r="E1928" s="131">
        <f t="shared" si="264"/>
        <v>20.118954362122871</v>
      </c>
      <c r="F1928" s="129">
        <f t="shared" si="265"/>
        <v>18604.766743648961</v>
      </c>
      <c r="G1928" s="132">
        <f t="shared" si="261"/>
        <v>23.655476995867726</v>
      </c>
      <c r="H1928" s="131">
        <f t="shared" si="266"/>
        <v>65.709658321854789</v>
      </c>
      <c r="I1928" s="131">
        <f t="shared" si="267"/>
        <v>65.709658321854789</v>
      </c>
      <c r="J1928" s="70">
        <f t="shared" si="268"/>
        <v>500317.30551114643</v>
      </c>
      <c r="K1928" s="70">
        <f t="shared" si="269"/>
        <v>1044719.0887908199</v>
      </c>
    </row>
    <row r="1929" spans="1:11">
      <c r="A1929" s="2">
        <v>1906</v>
      </c>
      <c r="B1929" s="70">
        <f t="shared" si="262"/>
        <v>51707.036181678217</v>
      </c>
      <c r="C1929" s="71">
        <v>739</v>
      </c>
      <c r="D1929" s="95">
        <f t="shared" si="263"/>
        <v>3.6861520998864923E-2</v>
      </c>
      <c r="E1929" s="131">
        <f t="shared" si="264"/>
        <v>28.490237680493898</v>
      </c>
      <c r="F1929" s="129">
        <f t="shared" si="265"/>
        <v>18614.533025404158</v>
      </c>
      <c r="G1929" s="132">
        <f t="shared" si="261"/>
        <v>32.026760314238757</v>
      </c>
      <c r="H1929" s="131">
        <f t="shared" si="266"/>
        <v>88.963223095107651</v>
      </c>
      <c r="I1929" s="131">
        <f t="shared" si="267"/>
        <v>88.963223095107651</v>
      </c>
      <c r="J1929" s="70">
        <f t="shared" si="268"/>
        <v>501186.14541374362</v>
      </c>
      <c r="K1929" s="70">
        <f t="shared" si="269"/>
        <v>1045587.9286934171</v>
      </c>
    </row>
    <row r="1930" spans="1:11">
      <c r="A1930" s="2">
        <v>1907</v>
      </c>
      <c r="B1930" s="70">
        <f t="shared" si="262"/>
        <v>51734.164742109315</v>
      </c>
      <c r="C1930" s="71">
        <v>739</v>
      </c>
      <c r="D1930" s="95">
        <f t="shared" si="263"/>
        <v>0</v>
      </c>
      <c r="E1930" s="131">
        <f t="shared" si="264"/>
        <v>14.245118840246949</v>
      </c>
      <c r="F1930" s="129">
        <f t="shared" si="265"/>
        <v>18624.299307159356</v>
      </c>
      <c r="G1930" s="132">
        <f t="shared" si="261"/>
        <v>17.781641473991805</v>
      </c>
      <c r="H1930" s="131">
        <f t="shared" si="266"/>
        <v>49.393448538866124</v>
      </c>
      <c r="I1930" s="131">
        <f t="shared" si="267"/>
        <v>49.393448538866124</v>
      </c>
      <c r="J1930" s="70">
        <f t="shared" si="268"/>
        <v>501668.53574903496</v>
      </c>
      <c r="K1930" s="70">
        <f t="shared" si="269"/>
        <v>1046070.3190287085</v>
      </c>
    </row>
    <row r="1931" spans="1:11">
      <c r="A1931" s="2">
        <v>1908</v>
      </c>
      <c r="B1931" s="70">
        <f t="shared" si="262"/>
        <v>51761.29330254042</v>
      </c>
      <c r="C1931" s="71">
        <v>739</v>
      </c>
      <c r="D1931" s="95">
        <f t="shared" si="263"/>
        <v>0</v>
      </c>
      <c r="E1931" s="131">
        <f t="shared" si="264"/>
        <v>7.1225594201234745</v>
      </c>
      <c r="F1931" s="129">
        <f t="shared" si="265"/>
        <v>18634.065588914553</v>
      </c>
      <c r="G1931" s="132">
        <f t="shared" si="261"/>
        <v>10.65908205386833</v>
      </c>
      <c r="H1931" s="131">
        <f t="shared" si="266"/>
        <v>29.608561260745361</v>
      </c>
      <c r="I1931" s="131">
        <f t="shared" si="267"/>
        <v>29.608561260745361</v>
      </c>
      <c r="J1931" s="70">
        <f t="shared" si="268"/>
        <v>501957.70130067336</v>
      </c>
      <c r="K1931" s="70">
        <f t="shared" si="269"/>
        <v>1046359.484580347</v>
      </c>
    </row>
    <row r="1932" spans="1:11">
      <c r="A1932" s="2">
        <v>1909</v>
      </c>
      <c r="B1932" s="70">
        <f t="shared" si="262"/>
        <v>51788.421862971518</v>
      </c>
      <c r="C1932" s="71">
        <v>750</v>
      </c>
      <c r="D1932" s="95">
        <f t="shared" si="263"/>
        <v>0.40547673098751419</v>
      </c>
      <c r="E1932" s="131">
        <f t="shared" si="264"/>
        <v>206.29964520381884</v>
      </c>
      <c r="F1932" s="129">
        <f t="shared" si="265"/>
        <v>18643.831870669746</v>
      </c>
      <c r="G1932" s="132">
        <f t="shared" si="261"/>
        <v>209.83616783756369</v>
      </c>
      <c r="H1932" s="131">
        <f t="shared" si="266"/>
        <v>582.87824399323245</v>
      </c>
      <c r="I1932" s="131">
        <f t="shared" si="267"/>
        <v>582.87824399323245</v>
      </c>
      <c r="J1932" s="70">
        <f t="shared" si="268"/>
        <v>507650.2544604853</v>
      </c>
      <c r="K1932" s="70">
        <f t="shared" si="269"/>
        <v>1052052.0377401588</v>
      </c>
    </row>
    <row r="1933" spans="1:11">
      <c r="A1933" s="2">
        <v>1910</v>
      </c>
      <c r="B1933" s="70">
        <f t="shared" si="262"/>
        <v>51815.550423402616</v>
      </c>
      <c r="C1933" s="71">
        <v>755</v>
      </c>
      <c r="D1933" s="95">
        <f t="shared" si="263"/>
        <v>0.18430760499432464</v>
      </c>
      <c r="E1933" s="131">
        <f t="shared" si="264"/>
        <v>195.30362509907172</v>
      </c>
      <c r="F1933" s="129">
        <f t="shared" si="265"/>
        <v>18653.598152424944</v>
      </c>
      <c r="G1933" s="132">
        <f t="shared" si="261"/>
        <v>198.84014773281658</v>
      </c>
      <c r="H1933" s="131">
        <f t="shared" si="266"/>
        <v>552.33374370226829</v>
      </c>
      <c r="I1933" s="131">
        <f t="shared" si="267"/>
        <v>552.33374370226829</v>
      </c>
      <c r="J1933" s="70">
        <f t="shared" si="268"/>
        <v>513044.50142438401</v>
      </c>
      <c r="K1933" s="70">
        <f t="shared" si="269"/>
        <v>1057446.2847040575</v>
      </c>
    </row>
    <row r="1934" spans="1:11">
      <c r="A1934" s="2">
        <v>1911</v>
      </c>
      <c r="B1934" s="70">
        <f t="shared" si="262"/>
        <v>51842.678983833721</v>
      </c>
      <c r="C1934" s="71">
        <v>761</v>
      </c>
      <c r="D1934" s="95">
        <f t="shared" si="263"/>
        <v>0.22116912599318955</v>
      </c>
      <c r="E1934" s="131">
        <f t="shared" si="264"/>
        <v>208.23637554613063</v>
      </c>
      <c r="F1934" s="129">
        <f t="shared" si="265"/>
        <v>18663.364434180141</v>
      </c>
      <c r="G1934" s="132">
        <f t="shared" si="261"/>
        <v>211.77289817987548</v>
      </c>
      <c r="H1934" s="131">
        <f t="shared" si="266"/>
        <v>588.25805049965413</v>
      </c>
      <c r="I1934" s="131">
        <f t="shared" si="267"/>
        <v>588.25805049965413</v>
      </c>
      <c r="J1934" s="70">
        <f t="shared" si="268"/>
        <v>518789.59529032611</v>
      </c>
      <c r="K1934" s="70">
        <f t="shared" si="269"/>
        <v>1063191.3785699997</v>
      </c>
    </row>
    <row r="1935" spans="1:11">
      <c r="A1935" s="2">
        <v>1912</v>
      </c>
      <c r="B1935" s="70">
        <f t="shared" si="262"/>
        <v>51869.807544264819</v>
      </c>
      <c r="C1935" s="71">
        <v>767</v>
      </c>
      <c r="D1935" s="95">
        <f t="shared" si="263"/>
        <v>0.22116912599318955</v>
      </c>
      <c r="E1935" s="131">
        <f t="shared" si="264"/>
        <v>214.7027507696601</v>
      </c>
      <c r="F1935" s="129">
        <f t="shared" si="265"/>
        <v>18673.130715935335</v>
      </c>
      <c r="G1935" s="132">
        <f t="shared" si="261"/>
        <v>218.23927340340495</v>
      </c>
      <c r="H1935" s="131">
        <f t="shared" si="266"/>
        <v>606.22020389834711</v>
      </c>
      <c r="I1935" s="131">
        <f t="shared" si="267"/>
        <v>606.22020389834711</v>
      </c>
      <c r="J1935" s="70">
        <f t="shared" si="268"/>
        <v>524710.11260728992</v>
      </c>
      <c r="K1935" s="70">
        <f t="shared" si="269"/>
        <v>1069111.8958869635</v>
      </c>
    </row>
    <row r="1936" spans="1:11">
      <c r="A1936" s="2">
        <v>1913</v>
      </c>
      <c r="B1936" s="70">
        <f t="shared" si="262"/>
        <v>51896.936104695924</v>
      </c>
      <c r="C1936" s="71">
        <v>768</v>
      </c>
      <c r="D1936" s="95">
        <f t="shared" si="263"/>
        <v>3.6861520998864923E-2</v>
      </c>
      <c r="E1936" s="131">
        <f t="shared" si="264"/>
        <v>125.78213588426252</v>
      </c>
      <c r="F1936" s="129">
        <f t="shared" si="265"/>
        <v>18682.896997690532</v>
      </c>
      <c r="G1936" s="132">
        <f t="shared" si="261"/>
        <v>129.31865851800737</v>
      </c>
      <c r="H1936" s="131">
        <f t="shared" si="266"/>
        <v>359.2184958833538</v>
      </c>
      <c r="I1936" s="131">
        <f t="shared" si="267"/>
        <v>359.2184958833538</v>
      </c>
      <c r="J1936" s="70">
        <f t="shared" si="268"/>
        <v>528218.34164976457</v>
      </c>
      <c r="K1936" s="70">
        <f t="shared" si="269"/>
        <v>1072620.1249294381</v>
      </c>
    </row>
    <row r="1937" spans="1:11">
      <c r="A1937" s="2">
        <v>1914</v>
      </c>
      <c r="B1937" s="70">
        <f t="shared" si="262"/>
        <v>51924.064665127022</v>
      </c>
      <c r="C1937" s="71">
        <v>767</v>
      </c>
      <c r="D1937" s="95">
        <f t="shared" si="263"/>
        <v>-3.6861520998864923E-2</v>
      </c>
      <c r="E1937" s="131">
        <f t="shared" si="264"/>
        <v>44.460307442698792</v>
      </c>
      <c r="F1937" s="129">
        <f t="shared" si="265"/>
        <v>18692.663279445729</v>
      </c>
      <c r="G1937" s="132">
        <f t="shared" si="261"/>
        <v>47.996830076443651</v>
      </c>
      <c r="H1937" s="131">
        <f t="shared" si="266"/>
        <v>133.32452799012125</v>
      </c>
      <c r="I1937" s="131">
        <f t="shared" si="267"/>
        <v>133.32452799012125</v>
      </c>
      <c r="J1937" s="70">
        <f t="shared" si="268"/>
        <v>529520.42655499466</v>
      </c>
      <c r="K1937" s="70">
        <f t="shared" si="269"/>
        <v>1073922.2098346681</v>
      </c>
    </row>
    <row r="1938" spans="1:11">
      <c r="A1938" s="2">
        <v>1915</v>
      </c>
      <c r="B1938" s="70">
        <f t="shared" si="262"/>
        <v>51951.193225558127</v>
      </c>
      <c r="C1938" s="71">
        <v>766</v>
      </c>
      <c r="D1938" s="95">
        <f t="shared" si="263"/>
        <v>-3.6861520998864923E-2</v>
      </c>
      <c r="E1938" s="131">
        <f t="shared" si="264"/>
        <v>3.7993932219169331</v>
      </c>
      <c r="F1938" s="129">
        <f t="shared" si="265"/>
        <v>18702.429561200926</v>
      </c>
      <c r="G1938" s="132">
        <f t="shared" si="261"/>
        <v>7.3359158556617885</v>
      </c>
      <c r="H1938" s="131">
        <f t="shared" si="266"/>
        <v>20.377544043504969</v>
      </c>
      <c r="I1938" s="131">
        <f t="shared" si="267"/>
        <v>20.377544043504969</v>
      </c>
      <c r="J1938" s="70">
        <f t="shared" si="268"/>
        <v>529719.43939160241</v>
      </c>
      <c r="K1938" s="70">
        <f t="shared" si="269"/>
        <v>1074121.222671276</v>
      </c>
    </row>
    <row r="1939" spans="1:11">
      <c r="A1939" s="2">
        <v>1916</v>
      </c>
      <c r="B1939" s="70">
        <f t="shared" si="262"/>
        <v>51978.321785989225</v>
      </c>
      <c r="C1939" s="71">
        <v>766</v>
      </c>
      <c r="D1939" s="95">
        <f t="shared" si="263"/>
        <v>0</v>
      </c>
      <c r="E1939" s="131">
        <f t="shared" si="264"/>
        <v>1.8996966109584665</v>
      </c>
      <c r="F1939" s="129">
        <f t="shared" si="265"/>
        <v>18712.19584295612</v>
      </c>
      <c r="G1939" s="132">
        <f t="shared" si="261"/>
        <v>5.436219244703322</v>
      </c>
      <c r="H1939" s="131">
        <f t="shared" si="266"/>
        <v>15.100609013064783</v>
      </c>
      <c r="I1939" s="131">
        <f t="shared" si="267"/>
        <v>15.100609013064783</v>
      </c>
      <c r="J1939" s="70">
        <f t="shared" si="268"/>
        <v>529866.91619389912</v>
      </c>
      <c r="K1939" s="70">
        <f t="shared" si="269"/>
        <v>1074268.6994735727</v>
      </c>
    </row>
    <row r="1940" spans="1:11">
      <c r="A1940" s="2">
        <v>1917</v>
      </c>
      <c r="B1940" s="70">
        <f t="shared" si="262"/>
        <v>52005.450346420323</v>
      </c>
      <c r="C1940" s="71">
        <v>765</v>
      </c>
      <c r="D1940" s="95">
        <f t="shared" si="263"/>
        <v>-3.6861520998864923E-2</v>
      </c>
      <c r="E1940" s="131">
        <f t="shared" si="264"/>
        <v>-17.48091219395323</v>
      </c>
      <c r="F1940" s="129">
        <f t="shared" si="265"/>
        <v>18721.962124711317</v>
      </c>
      <c r="G1940" s="132">
        <f t="shared" si="261"/>
        <v>-13.944389560208375</v>
      </c>
      <c r="H1940" s="131">
        <f t="shared" si="266"/>
        <v>-38.734415445023259</v>
      </c>
      <c r="I1940" s="131">
        <f t="shared" si="267"/>
        <v>0</v>
      </c>
      <c r="J1940" s="70">
        <f t="shared" si="268"/>
        <v>529488.62497904024</v>
      </c>
      <c r="K1940" s="70">
        <f t="shared" si="269"/>
        <v>1074268.6994735727</v>
      </c>
    </row>
    <row r="1941" spans="1:11">
      <c r="A1941" s="2">
        <v>1918</v>
      </c>
      <c r="B1941" s="70">
        <f t="shared" si="262"/>
        <v>52032.578906851428</v>
      </c>
      <c r="C1941" s="71">
        <v>764</v>
      </c>
      <c r="D1941" s="95">
        <f t="shared" si="263"/>
        <v>-3.6861520998864923E-2</v>
      </c>
      <c r="E1941" s="131">
        <f t="shared" si="264"/>
        <v>-27.171216596409078</v>
      </c>
      <c r="F1941" s="129">
        <f t="shared" si="265"/>
        <v>18731.728406466515</v>
      </c>
      <c r="G1941" s="132">
        <f t="shared" si="261"/>
        <v>-23.634693962664223</v>
      </c>
      <c r="H1941" s="131">
        <f t="shared" si="266"/>
        <v>-65.651927674067281</v>
      </c>
      <c r="I1941" s="131">
        <f t="shared" si="267"/>
        <v>0</v>
      </c>
      <c r="J1941" s="70">
        <f t="shared" si="268"/>
        <v>528847.44975560356</v>
      </c>
      <c r="K1941" s="70">
        <f t="shared" si="269"/>
        <v>1074268.6994735727</v>
      </c>
    </row>
    <row r="1942" spans="1:11">
      <c r="A1942" s="2">
        <v>1919</v>
      </c>
      <c r="B1942" s="70">
        <f t="shared" si="262"/>
        <v>52059.707467282526</v>
      </c>
      <c r="C1942" s="71">
        <v>761</v>
      </c>
      <c r="D1942" s="95">
        <f t="shared" si="263"/>
        <v>-0.11058456299659478</v>
      </c>
      <c r="E1942" s="131">
        <f t="shared" si="264"/>
        <v>-68.877889796501918</v>
      </c>
      <c r="F1942" s="129">
        <f t="shared" si="265"/>
        <v>18741.494688221708</v>
      </c>
      <c r="G1942" s="132">
        <f t="shared" si="261"/>
        <v>-65.341367162757066</v>
      </c>
      <c r="H1942" s="131">
        <f t="shared" si="266"/>
        <v>-181.50379767432517</v>
      </c>
      <c r="I1942" s="131">
        <f t="shared" si="267"/>
        <v>0</v>
      </c>
      <c r="J1942" s="70">
        <f t="shared" si="268"/>
        <v>527074.832527878</v>
      </c>
      <c r="K1942" s="70">
        <f t="shared" si="269"/>
        <v>1074268.6994735727</v>
      </c>
    </row>
    <row r="1943" spans="1:11">
      <c r="A1943" s="2">
        <v>1920</v>
      </c>
      <c r="B1943" s="70">
        <f t="shared" si="262"/>
        <v>52086.836027713631</v>
      </c>
      <c r="C1943" s="71">
        <v>761</v>
      </c>
      <c r="D1943" s="95">
        <f t="shared" si="263"/>
        <v>0</v>
      </c>
      <c r="E1943" s="131">
        <f t="shared" si="264"/>
        <v>-34.438944898250959</v>
      </c>
      <c r="F1943" s="129">
        <f t="shared" si="265"/>
        <v>18751.260969976909</v>
      </c>
      <c r="G1943" s="132">
        <f t="shared" ref="G1943:G2006" si="270">E1943+$I$14</f>
        <v>-30.902422264506104</v>
      </c>
      <c r="H1943" s="131">
        <f t="shared" si="266"/>
        <v>-85.840061845850286</v>
      </c>
      <c r="I1943" s="131">
        <f t="shared" si="267"/>
        <v>0</v>
      </c>
      <c r="J1943" s="70">
        <f t="shared" si="268"/>
        <v>526236.49429800792</v>
      </c>
      <c r="K1943" s="70">
        <f t="shared" si="269"/>
        <v>1074268.6994735727</v>
      </c>
    </row>
    <row r="1944" spans="1:11">
      <c r="A1944" s="2">
        <v>1921</v>
      </c>
      <c r="B1944" s="70">
        <f t="shared" ref="B1944:B2007" si="271">A1944*$D$3</f>
        <v>52113.964588144729</v>
      </c>
      <c r="C1944" s="71">
        <v>763</v>
      </c>
      <c r="D1944" s="95">
        <f t="shared" ref="D1944:D2007" si="272">(C1944-C1943)/$D$3</f>
        <v>7.3723041997729846E-2</v>
      </c>
      <c r="E1944" s="131">
        <f t="shared" ref="E1944:E2007" si="273">($M$3*$M$2*D1944+E1943)/2</f>
        <v>19.642048549739446</v>
      </c>
      <c r="F1944" s="129">
        <f t="shared" ref="F1944:F2007" si="274">B1944/$D$13</f>
        <v>18761.027251732103</v>
      </c>
      <c r="G1944" s="132">
        <f t="shared" si="270"/>
        <v>23.178571183484301</v>
      </c>
      <c r="H1944" s="131">
        <f t="shared" ref="H1944:H2007" si="275">G1944*$D$13</f>
        <v>64.384919954123063</v>
      </c>
      <c r="I1944" s="131">
        <f t="shared" ref="I1944:I2007" si="276">IF(H1944&gt;0,H1944,0)</f>
        <v>64.384919954123063</v>
      </c>
      <c r="J1944" s="70">
        <f t="shared" ref="J1944:J2007" si="277">H1944*$D$14+J1943</f>
        <v>526865.29556706559</v>
      </c>
      <c r="K1944" s="70">
        <f t="shared" ref="K1944:K2007" si="278">I1944*$D$14+K1943</f>
        <v>1074897.5007426303</v>
      </c>
    </row>
    <row r="1945" spans="1:11">
      <c r="A1945" s="2">
        <v>1922</v>
      </c>
      <c r="B1945" s="70">
        <f t="shared" si="271"/>
        <v>52141.093148575826</v>
      </c>
      <c r="C1945" s="71">
        <v>763</v>
      </c>
      <c r="D1945" s="95">
        <f t="shared" si="272"/>
        <v>0</v>
      </c>
      <c r="E1945" s="131">
        <f t="shared" si="273"/>
        <v>9.821024274869723</v>
      </c>
      <c r="F1945" s="129">
        <f t="shared" si="274"/>
        <v>18770.7935334873</v>
      </c>
      <c r="G1945" s="132">
        <f t="shared" si="270"/>
        <v>13.357546908614578</v>
      </c>
      <c r="H1945" s="131">
        <f t="shared" si="275"/>
        <v>37.104296968373831</v>
      </c>
      <c r="I1945" s="131">
        <f t="shared" si="276"/>
        <v>37.104296968373831</v>
      </c>
      <c r="J1945" s="70">
        <f t="shared" si="277"/>
        <v>527227.6665855872</v>
      </c>
      <c r="K1945" s="70">
        <f t="shared" si="278"/>
        <v>1075259.8717611521</v>
      </c>
    </row>
    <row r="1946" spans="1:11">
      <c r="A1946" s="2">
        <v>1923</v>
      </c>
      <c r="B1946" s="70">
        <f t="shared" si="271"/>
        <v>52168.221709006932</v>
      </c>
      <c r="C1946" s="71">
        <v>763</v>
      </c>
      <c r="D1946" s="95">
        <f t="shared" si="272"/>
        <v>0</v>
      </c>
      <c r="E1946" s="131">
        <f t="shared" si="273"/>
        <v>4.9105121374348615</v>
      </c>
      <c r="F1946" s="129">
        <f t="shared" si="274"/>
        <v>18780.559815242497</v>
      </c>
      <c r="G1946" s="132">
        <f t="shared" si="270"/>
        <v>8.4470347711797178</v>
      </c>
      <c r="H1946" s="131">
        <f t="shared" si="275"/>
        <v>23.463985475499214</v>
      </c>
      <c r="I1946" s="131">
        <f t="shared" si="276"/>
        <v>23.463985475499214</v>
      </c>
      <c r="J1946" s="70">
        <f t="shared" si="277"/>
        <v>527456.82247884071</v>
      </c>
      <c r="K1946" s="70">
        <f t="shared" si="278"/>
        <v>1075489.0276544057</v>
      </c>
    </row>
    <row r="1947" spans="1:11">
      <c r="A1947" s="2">
        <v>1924</v>
      </c>
      <c r="B1947" s="70">
        <f t="shared" si="271"/>
        <v>52195.350269438029</v>
      </c>
      <c r="C1947" s="71">
        <v>762</v>
      </c>
      <c r="D1947" s="95">
        <f t="shared" si="272"/>
        <v>-3.6861520998864923E-2</v>
      </c>
      <c r="E1947" s="131">
        <f t="shared" si="273"/>
        <v>-15.975504430715032</v>
      </c>
      <c r="F1947" s="129">
        <f t="shared" si="274"/>
        <v>18790.326096997691</v>
      </c>
      <c r="G1947" s="132">
        <f t="shared" si="270"/>
        <v>-12.438981796970177</v>
      </c>
      <c r="H1947" s="131">
        <f t="shared" si="275"/>
        <v>-34.552727213806044</v>
      </c>
      <c r="I1947" s="131">
        <f t="shared" si="276"/>
        <v>0</v>
      </c>
      <c r="J1947" s="70">
        <f t="shared" si="277"/>
        <v>527119.37080946029</v>
      </c>
      <c r="K1947" s="70">
        <f t="shared" si="278"/>
        <v>1075489.0276544057</v>
      </c>
    </row>
    <row r="1948" spans="1:11">
      <c r="A1948" s="2">
        <v>1925</v>
      </c>
      <c r="B1948" s="70">
        <f t="shared" si="271"/>
        <v>52222.478829869135</v>
      </c>
      <c r="C1948" s="71">
        <v>762</v>
      </c>
      <c r="D1948" s="95">
        <f t="shared" si="272"/>
        <v>0</v>
      </c>
      <c r="E1948" s="131">
        <f t="shared" si="273"/>
        <v>-7.9877522153575162</v>
      </c>
      <c r="F1948" s="129">
        <f t="shared" si="274"/>
        <v>18800.092378752888</v>
      </c>
      <c r="G1948" s="132">
        <f t="shared" si="270"/>
        <v>-4.4512295816126599</v>
      </c>
      <c r="H1948" s="131">
        <f t="shared" si="275"/>
        <v>-12.364526615590721</v>
      </c>
      <c r="I1948" s="131">
        <f t="shared" si="276"/>
        <v>0</v>
      </c>
      <c r="J1948" s="70">
        <f t="shared" si="277"/>
        <v>526998.61535876279</v>
      </c>
      <c r="K1948" s="70">
        <f t="shared" si="278"/>
        <v>1075489.0276544057</v>
      </c>
    </row>
    <row r="1949" spans="1:11">
      <c r="A1949" s="2">
        <v>1926</v>
      </c>
      <c r="B1949" s="70">
        <f t="shared" si="271"/>
        <v>52249.607390300233</v>
      </c>
      <c r="C1949" s="71">
        <v>760</v>
      </c>
      <c r="D1949" s="95">
        <f t="shared" si="272"/>
        <v>-7.3723041997729846E-2</v>
      </c>
      <c r="E1949" s="131">
        <f t="shared" si="273"/>
        <v>-40.855397106543684</v>
      </c>
      <c r="F1949" s="129">
        <f t="shared" si="274"/>
        <v>18809.858660508085</v>
      </c>
      <c r="G1949" s="132">
        <f t="shared" si="270"/>
        <v>-37.318874472798825</v>
      </c>
      <c r="H1949" s="131">
        <f t="shared" si="275"/>
        <v>-103.66354020221895</v>
      </c>
      <c r="I1949" s="131">
        <f t="shared" si="276"/>
        <v>0</v>
      </c>
      <c r="J1949" s="70">
        <f t="shared" si="277"/>
        <v>525986.20801740675</v>
      </c>
      <c r="K1949" s="70">
        <f t="shared" si="278"/>
        <v>1075489.0276544057</v>
      </c>
    </row>
    <row r="1950" spans="1:11">
      <c r="A1950" s="2">
        <v>1927</v>
      </c>
      <c r="B1950" s="70">
        <f t="shared" si="271"/>
        <v>52276.73595073133</v>
      </c>
      <c r="C1950" s="71">
        <v>760</v>
      </c>
      <c r="D1950" s="95">
        <f t="shared" si="272"/>
        <v>0</v>
      </c>
      <c r="E1950" s="131">
        <f t="shared" si="273"/>
        <v>-20.427698553271842</v>
      </c>
      <c r="F1950" s="129">
        <f t="shared" si="274"/>
        <v>18819.624942263279</v>
      </c>
      <c r="G1950" s="132">
        <f t="shared" si="270"/>
        <v>-16.891175919526987</v>
      </c>
      <c r="H1950" s="131">
        <f t="shared" si="275"/>
        <v>-46.919933109797185</v>
      </c>
      <c r="I1950" s="131">
        <f t="shared" si="276"/>
        <v>0</v>
      </c>
      <c r="J1950" s="70">
        <f t="shared" si="277"/>
        <v>525527.97473072156</v>
      </c>
      <c r="K1950" s="70">
        <f t="shared" si="278"/>
        <v>1075489.0276544057</v>
      </c>
    </row>
    <row r="1951" spans="1:11">
      <c r="A1951" s="2">
        <v>1928</v>
      </c>
      <c r="B1951" s="70">
        <f t="shared" si="271"/>
        <v>52303.864511162436</v>
      </c>
      <c r="C1951" s="71">
        <v>759</v>
      </c>
      <c r="D1951" s="95">
        <f t="shared" si="272"/>
        <v>-3.6861520998864923E-2</v>
      </c>
      <c r="E1951" s="131">
        <f t="shared" si="273"/>
        <v>-28.644609776068386</v>
      </c>
      <c r="F1951" s="129">
        <f t="shared" si="274"/>
        <v>18829.391224018476</v>
      </c>
      <c r="G1951" s="132">
        <f t="shared" si="270"/>
        <v>-25.10808714232353</v>
      </c>
      <c r="H1951" s="131">
        <f t="shared" si="275"/>
        <v>-69.744686506454244</v>
      </c>
      <c r="I1951" s="131">
        <f t="shared" si="276"/>
        <v>0</v>
      </c>
      <c r="J1951" s="70">
        <f t="shared" si="277"/>
        <v>524846.82847137167</v>
      </c>
      <c r="K1951" s="70">
        <f t="shared" si="278"/>
        <v>1075489.0276544057</v>
      </c>
    </row>
    <row r="1952" spans="1:11">
      <c r="A1952" s="2">
        <v>1929</v>
      </c>
      <c r="B1952" s="70">
        <f t="shared" si="271"/>
        <v>52330.993071593533</v>
      </c>
      <c r="C1952" s="71">
        <v>763</v>
      </c>
      <c r="D1952" s="95">
        <f t="shared" si="272"/>
        <v>0.14744608399545969</v>
      </c>
      <c r="E1952" s="131">
        <f t="shared" si="273"/>
        <v>59.400737109695655</v>
      </c>
      <c r="F1952" s="129">
        <f t="shared" si="274"/>
        <v>18839.157505773674</v>
      </c>
      <c r="G1952" s="132">
        <f t="shared" si="270"/>
        <v>62.937259743440514</v>
      </c>
      <c r="H1952" s="131">
        <f t="shared" si="275"/>
        <v>174.82572150955698</v>
      </c>
      <c r="I1952" s="131">
        <f t="shared" si="276"/>
        <v>174.82572150955698</v>
      </c>
      <c r="J1952" s="70">
        <f t="shared" si="277"/>
        <v>526554.22572568944</v>
      </c>
      <c r="K1952" s="70">
        <f t="shared" si="278"/>
        <v>1077196.4249087234</v>
      </c>
    </row>
    <row r="1953" spans="1:11">
      <c r="A1953" s="2">
        <v>1930</v>
      </c>
      <c r="B1953" s="70">
        <f t="shared" si="271"/>
        <v>52358.121632024639</v>
      </c>
      <c r="C1953" s="71">
        <v>764</v>
      </c>
      <c r="D1953" s="95">
        <f t="shared" si="272"/>
        <v>3.6861520998864923E-2</v>
      </c>
      <c r="E1953" s="131">
        <f t="shared" si="273"/>
        <v>48.131129054280294</v>
      </c>
      <c r="F1953" s="129">
        <f t="shared" si="274"/>
        <v>18848.923787528871</v>
      </c>
      <c r="G1953" s="132">
        <f t="shared" si="270"/>
        <v>51.667651688025153</v>
      </c>
      <c r="H1953" s="131">
        <f t="shared" si="275"/>
        <v>143.52125468895875</v>
      </c>
      <c r="I1953" s="131">
        <f t="shared" si="276"/>
        <v>143.52125468895875</v>
      </c>
      <c r="J1953" s="70">
        <f t="shared" si="277"/>
        <v>527955.89473684109</v>
      </c>
      <c r="K1953" s="70">
        <f t="shared" si="278"/>
        <v>1078598.0939198751</v>
      </c>
    </row>
    <row r="1954" spans="1:11">
      <c r="A1954" s="2">
        <v>1931</v>
      </c>
      <c r="B1954" s="70">
        <f t="shared" si="271"/>
        <v>52385.250192455736</v>
      </c>
      <c r="C1954" s="71">
        <v>764</v>
      </c>
      <c r="D1954" s="95">
        <f t="shared" si="272"/>
        <v>0</v>
      </c>
      <c r="E1954" s="131">
        <f t="shared" si="273"/>
        <v>24.065564527140147</v>
      </c>
      <c r="F1954" s="129">
        <f t="shared" si="274"/>
        <v>18858.690069284065</v>
      </c>
      <c r="G1954" s="132">
        <f t="shared" si="270"/>
        <v>27.602087160885002</v>
      </c>
      <c r="H1954" s="131">
        <f t="shared" si="275"/>
        <v>76.672464335791673</v>
      </c>
      <c r="I1954" s="131">
        <f t="shared" si="276"/>
        <v>76.672464335791673</v>
      </c>
      <c r="J1954" s="70">
        <f t="shared" si="277"/>
        <v>528704.69962640968</v>
      </c>
      <c r="K1954" s="70">
        <f t="shared" si="278"/>
        <v>1079346.8988094437</v>
      </c>
    </row>
    <row r="1955" spans="1:11">
      <c r="A1955" s="2">
        <v>1932</v>
      </c>
      <c r="B1955" s="70">
        <f t="shared" si="271"/>
        <v>52412.378752886834</v>
      </c>
      <c r="C1955" s="71">
        <v>765</v>
      </c>
      <c r="D1955" s="95">
        <f t="shared" si="272"/>
        <v>3.6861520998864923E-2</v>
      </c>
      <c r="E1955" s="131">
        <f t="shared" si="273"/>
        <v>30.463542763002536</v>
      </c>
      <c r="F1955" s="129">
        <f t="shared" si="274"/>
        <v>18868.456351039262</v>
      </c>
      <c r="G1955" s="132">
        <f t="shared" si="270"/>
        <v>34.000065396747395</v>
      </c>
      <c r="H1955" s="131">
        <f t="shared" si="275"/>
        <v>94.4446261020761</v>
      </c>
      <c r="I1955" s="131">
        <f t="shared" si="276"/>
        <v>94.4446261020761</v>
      </c>
      <c r="J1955" s="70">
        <f t="shared" si="277"/>
        <v>529627.07245518675</v>
      </c>
      <c r="K1955" s="70">
        <f t="shared" si="278"/>
        <v>1080269.2716382206</v>
      </c>
    </row>
    <row r="1956" spans="1:11">
      <c r="A1956" s="2">
        <v>1933</v>
      </c>
      <c r="B1956" s="70">
        <f t="shared" si="271"/>
        <v>52439.507313317939</v>
      </c>
      <c r="C1956" s="71">
        <v>765</v>
      </c>
      <c r="D1956" s="95">
        <f t="shared" si="272"/>
        <v>0</v>
      </c>
      <c r="E1956" s="131">
        <f t="shared" si="273"/>
        <v>15.231771381501268</v>
      </c>
      <c r="F1956" s="129">
        <f t="shared" si="274"/>
        <v>18878.222632794459</v>
      </c>
      <c r="G1956" s="132">
        <f t="shared" si="270"/>
        <v>18.768294015246124</v>
      </c>
      <c r="H1956" s="131">
        <f t="shared" si="275"/>
        <v>52.134150042350342</v>
      </c>
      <c r="I1956" s="131">
        <f t="shared" si="276"/>
        <v>52.134150042350342</v>
      </c>
      <c r="J1956" s="70">
        <f t="shared" si="277"/>
        <v>530136.22925356799</v>
      </c>
      <c r="K1956" s="70">
        <f t="shared" si="278"/>
        <v>1080778.428436602</v>
      </c>
    </row>
    <row r="1957" spans="1:11">
      <c r="A1957" s="2">
        <v>1934</v>
      </c>
      <c r="B1957" s="70">
        <f t="shared" si="271"/>
        <v>52466.635873749037</v>
      </c>
      <c r="C1957" s="71">
        <v>766</v>
      </c>
      <c r="D1957" s="95">
        <f t="shared" si="272"/>
        <v>3.6861520998864923E-2</v>
      </c>
      <c r="E1957" s="131">
        <f t="shared" si="273"/>
        <v>26.046646190183097</v>
      </c>
      <c r="F1957" s="129">
        <f t="shared" si="274"/>
        <v>18887.988914549653</v>
      </c>
      <c r="G1957" s="132">
        <f t="shared" si="270"/>
        <v>29.583168823927952</v>
      </c>
      <c r="H1957" s="131">
        <f t="shared" si="275"/>
        <v>82.175468955355413</v>
      </c>
      <c r="I1957" s="131">
        <f t="shared" si="276"/>
        <v>82.175468955355413</v>
      </c>
      <c r="J1957" s="70">
        <f t="shared" si="277"/>
        <v>530938.77803675132</v>
      </c>
      <c r="K1957" s="70">
        <f t="shared" si="278"/>
        <v>1081580.9772197853</v>
      </c>
    </row>
    <row r="1958" spans="1:11">
      <c r="A1958" s="2">
        <v>1935</v>
      </c>
      <c r="B1958" s="70">
        <f t="shared" si="271"/>
        <v>52493.764434180142</v>
      </c>
      <c r="C1958" s="71">
        <v>762</v>
      </c>
      <c r="D1958" s="95">
        <f t="shared" si="272"/>
        <v>-0.14744608399545969</v>
      </c>
      <c r="E1958" s="131">
        <f t="shared" si="273"/>
        <v>-60.699718902638303</v>
      </c>
      <c r="F1958" s="129">
        <f t="shared" si="274"/>
        <v>18897.755196304854</v>
      </c>
      <c r="G1958" s="132">
        <f t="shared" si="270"/>
        <v>-57.163196268893444</v>
      </c>
      <c r="H1958" s="131">
        <f t="shared" si="275"/>
        <v>-158.78665630248179</v>
      </c>
      <c r="I1958" s="131">
        <f t="shared" si="276"/>
        <v>0</v>
      </c>
      <c r="J1958" s="70">
        <f t="shared" si="277"/>
        <v>529388.02281233575</v>
      </c>
      <c r="K1958" s="70">
        <f t="shared" si="278"/>
        <v>1081580.9772197853</v>
      </c>
    </row>
    <row r="1959" spans="1:11">
      <c r="A1959" s="2">
        <v>1936</v>
      </c>
      <c r="B1959" s="70">
        <f t="shared" si="271"/>
        <v>52520.89299461124</v>
      </c>
      <c r="C1959" s="71">
        <v>769</v>
      </c>
      <c r="D1959" s="95">
        <f t="shared" si="272"/>
        <v>0.25803064699205447</v>
      </c>
      <c r="E1959" s="131">
        <f t="shared" si="273"/>
        <v>98.665464044708088</v>
      </c>
      <c r="F1959" s="129">
        <f t="shared" si="274"/>
        <v>18907.521478060047</v>
      </c>
      <c r="G1959" s="132">
        <f t="shared" si="270"/>
        <v>102.20198667845294</v>
      </c>
      <c r="H1959" s="131">
        <f t="shared" si="275"/>
        <v>283.89440744014706</v>
      </c>
      <c r="I1959" s="131">
        <f t="shared" si="276"/>
        <v>283.89440744014706</v>
      </c>
      <c r="J1959" s="70">
        <f t="shared" si="277"/>
        <v>532160.61558412074</v>
      </c>
      <c r="K1959" s="70">
        <f t="shared" si="278"/>
        <v>1084353.5699915702</v>
      </c>
    </row>
    <row r="1960" spans="1:11">
      <c r="A1960" s="2">
        <v>1937</v>
      </c>
      <c r="B1960" s="70">
        <f t="shared" si="271"/>
        <v>52548.021555042345</v>
      </c>
      <c r="C1960" s="71">
        <v>771</v>
      </c>
      <c r="D1960" s="95">
        <f t="shared" si="272"/>
        <v>7.3723041997729846E-2</v>
      </c>
      <c r="E1960" s="131">
        <f t="shared" si="273"/>
        <v>86.194253021218969</v>
      </c>
      <c r="F1960" s="129">
        <f t="shared" si="274"/>
        <v>18917.287759815244</v>
      </c>
      <c r="G1960" s="132">
        <f t="shared" si="270"/>
        <v>89.730775654963821</v>
      </c>
      <c r="H1960" s="131">
        <f t="shared" si="275"/>
        <v>249.25215459712172</v>
      </c>
      <c r="I1960" s="131">
        <f t="shared" si="276"/>
        <v>249.25215459712172</v>
      </c>
      <c r="J1960" s="70">
        <f t="shared" si="277"/>
        <v>534594.88235400594</v>
      </c>
      <c r="K1960" s="70">
        <f t="shared" si="278"/>
        <v>1086787.8367614555</v>
      </c>
    </row>
    <row r="1961" spans="1:11">
      <c r="A1961" s="2">
        <v>1938</v>
      </c>
      <c r="B1961" s="70">
        <f t="shared" si="271"/>
        <v>52575.150115473443</v>
      </c>
      <c r="C1961" s="71">
        <v>773</v>
      </c>
      <c r="D1961" s="95">
        <f t="shared" si="272"/>
        <v>7.3723041997729846E-2</v>
      </c>
      <c r="E1961" s="131">
        <f t="shared" si="273"/>
        <v>79.958647509474417</v>
      </c>
      <c r="F1961" s="129">
        <f t="shared" si="274"/>
        <v>18927.054041570442</v>
      </c>
      <c r="G1961" s="132">
        <f t="shared" si="270"/>
        <v>83.495170143219269</v>
      </c>
      <c r="H1961" s="131">
        <f t="shared" si="275"/>
        <v>231.93102817560907</v>
      </c>
      <c r="I1961" s="131">
        <f t="shared" si="276"/>
        <v>231.93102817560907</v>
      </c>
      <c r="J1961" s="70">
        <f t="shared" si="277"/>
        <v>536859.98612294137</v>
      </c>
      <c r="K1961" s="70">
        <f t="shared" si="278"/>
        <v>1089052.9405303909</v>
      </c>
    </row>
    <row r="1962" spans="1:11">
      <c r="A1962" s="2">
        <v>1939</v>
      </c>
      <c r="B1962" s="70">
        <f t="shared" si="271"/>
        <v>52602.278675904541</v>
      </c>
      <c r="C1962" s="71">
        <v>774</v>
      </c>
      <c r="D1962" s="95">
        <f t="shared" si="272"/>
        <v>3.6861520998864923E-2</v>
      </c>
      <c r="E1962" s="131">
        <f t="shared" si="273"/>
        <v>58.410084254169675</v>
      </c>
      <c r="F1962" s="129">
        <f t="shared" si="274"/>
        <v>18936.820323325635</v>
      </c>
      <c r="G1962" s="132">
        <f t="shared" si="270"/>
        <v>61.946606887914534</v>
      </c>
      <c r="H1962" s="131">
        <f t="shared" si="275"/>
        <v>172.07390802198481</v>
      </c>
      <c r="I1962" s="131">
        <f t="shared" si="276"/>
        <v>172.07390802198481</v>
      </c>
      <c r="J1962" s="70">
        <f t="shared" si="277"/>
        <v>538540.50839140185</v>
      </c>
      <c r="K1962" s="70">
        <f t="shared" si="278"/>
        <v>1090733.4627988513</v>
      </c>
    </row>
    <row r="1963" spans="1:11">
      <c r="A1963" s="2">
        <v>1940</v>
      </c>
      <c r="B1963" s="70">
        <f t="shared" si="271"/>
        <v>52629.407236335646</v>
      </c>
      <c r="C1963" s="71">
        <v>778</v>
      </c>
      <c r="D1963" s="95">
        <f t="shared" si="272"/>
        <v>0.14744608399545969</v>
      </c>
      <c r="E1963" s="131">
        <f t="shared" si="273"/>
        <v>102.92808412481469</v>
      </c>
      <c r="F1963" s="129">
        <f t="shared" si="274"/>
        <v>18946.586605080833</v>
      </c>
      <c r="G1963" s="132">
        <f t="shared" si="270"/>
        <v>106.46460675855954</v>
      </c>
      <c r="H1963" s="131">
        <f t="shared" si="275"/>
        <v>295.73501877377652</v>
      </c>
      <c r="I1963" s="131">
        <f t="shared" si="276"/>
        <v>295.73501877377652</v>
      </c>
      <c r="J1963" s="70">
        <f t="shared" si="277"/>
        <v>541428.7399096248</v>
      </c>
      <c r="K1963" s="70">
        <f t="shared" si="278"/>
        <v>1093621.6943170743</v>
      </c>
    </row>
    <row r="1964" spans="1:11">
      <c r="A1964" s="2">
        <v>1941</v>
      </c>
      <c r="B1964" s="70">
        <f t="shared" si="271"/>
        <v>52656.535796766744</v>
      </c>
      <c r="C1964" s="71">
        <v>778</v>
      </c>
      <c r="D1964" s="95">
        <f t="shared" si="272"/>
        <v>0</v>
      </c>
      <c r="E1964" s="131">
        <f t="shared" si="273"/>
        <v>51.464042062407344</v>
      </c>
      <c r="F1964" s="129">
        <f t="shared" si="274"/>
        <v>18956.35288683603</v>
      </c>
      <c r="G1964" s="132">
        <f t="shared" si="270"/>
        <v>55.000564696152203</v>
      </c>
      <c r="H1964" s="131">
        <f t="shared" si="275"/>
        <v>152.77934637820056</v>
      </c>
      <c r="I1964" s="131">
        <f t="shared" si="276"/>
        <v>152.77934637820056</v>
      </c>
      <c r="J1964" s="70">
        <f t="shared" si="277"/>
        <v>542920.82605272904</v>
      </c>
      <c r="K1964" s="70">
        <f t="shared" si="278"/>
        <v>1095113.7804601784</v>
      </c>
    </row>
    <row r="1965" spans="1:11">
      <c r="A1965" s="2">
        <v>1942</v>
      </c>
      <c r="B1965" s="70">
        <f t="shared" si="271"/>
        <v>52683.664357197849</v>
      </c>
      <c r="C1965" s="71">
        <v>778</v>
      </c>
      <c r="D1965" s="95">
        <f t="shared" si="272"/>
        <v>0</v>
      </c>
      <c r="E1965" s="131">
        <f t="shared" si="273"/>
        <v>25.732021031203672</v>
      </c>
      <c r="F1965" s="129">
        <f t="shared" si="274"/>
        <v>18966.119168591227</v>
      </c>
      <c r="G1965" s="132">
        <f t="shared" si="270"/>
        <v>29.268543664948528</v>
      </c>
      <c r="H1965" s="131">
        <f t="shared" si="275"/>
        <v>81.301510180412578</v>
      </c>
      <c r="I1965" s="131">
        <f t="shared" si="276"/>
        <v>81.301510180412578</v>
      </c>
      <c r="J1965" s="70">
        <f t="shared" si="277"/>
        <v>543714.83950827387</v>
      </c>
      <c r="K1965" s="70">
        <f t="shared" si="278"/>
        <v>1095907.7939157232</v>
      </c>
    </row>
    <row r="1966" spans="1:11">
      <c r="A1966" s="2">
        <v>1943</v>
      </c>
      <c r="B1966" s="70">
        <f t="shared" si="271"/>
        <v>52710.792917628947</v>
      </c>
      <c r="C1966" s="71">
        <v>782</v>
      </c>
      <c r="D1966" s="95">
        <f t="shared" si="272"/>
        <v>0.14744608399545969</v>
      </c>
      <c r="E1966" s="131">
        <f t="shared" si="273"/>
        <v>86.589052513331694</v>
      </c>
      <c r="F1966" s="129">
        <f t="shared" si="274"/>
        <v>18975.885450346421</v>
      </c>
      <c r="G1966" s="132">
        <f t="shared" si="270"/>
        <v>90.125575147076546</v>
      </c>
      <c r="H1966" s="131">
        <f t="shared" si="275"/>
        <v>250.3488198529904</v>
      </c>
      <c r="I1966" s="131">
        <f t="shared" si="276"/>
        <v>250.3488198529904</v>
      </c>
      <c r="J1966" s="70">
        <f t="shared" si="277"/>
        <v>546159.81662003906</v>
      </c>
      <c r="K1966" s="70">
        <f t="shared" si="278"/>
        <v>1098352.7710274884</v>
      </c>
    </row>
    <row r="1967" spans="1:11">
      <c r="A1967" s="2">
        <v>1944</v>
      </c>
      <c r="B1967" s="70">
        <f t="shared" si="271"/>
        <v>52737.921478060045</v>
      </c>
      <c r="C1967" s="71">
        <v>782</v>
      </c>
      <c r="D1967" s="95">
        <f t="shared" si="272"/>
        <v>0</v>
      </c>
      <c r="E1967" s="131">
        <f t="shared" si="273"/>
        <v>43.294526256665847</v>
      </c>
      <c r="F1967" s="129">
        <f t="shared" si="274"/>
        <v>18985.651732101618</v>
      </c>
      <c r="G1967" s="132">
        <f t="shared" si="270"/>
        <v>46.831048890410706</v>
      </c>
      <c r="H1967" s="131">
        <f t="shared" si="275"/>
        <v>130.0862469178075</v>
      </c>
      <c r="I1967" s="131">
        <f t="shared" si="276"/>
        <v>130.0862469178075</v>
      </c>
      <c r="J1967" s="70">
        <f t="shared" si="277"/>
        <v>547430.27555991441</v>
      </c>
      <c r="K1967" s="70">
        <f t="shared" si="278"/>
        <v>1099623.2299673636</v>
      </c>
    </row>
    <row r="1968" spans="1:11">
      <c r="A1968" s="2">
        <v>1945</v>
      </c>
      <c r="B1968" s="70">
        <f t="shared" si="271"/>
        <v>52765.05003849115</v>
      </c>
      <c r="C1968" s="71">
        <v>782</v>
      </c>
      <c r="D1968" s="95">
        <f t="shared" si="272"/>
        <v>0</v>
      </c>
      <c r="E1968" s="131">
        <f t="shared" si="273"/>
        <v>21.647263128332924</v>
      </c>
      <c r="F1968" s="129">
        <f t="shared" si="274"/>
        <v>18995.418013856815</v>
      </c>
      <c r="G1968" s="132">
        <f t="shared" si="270"/>
        <v>25.183785762077779</v>
      </c>
      <c r="H1968" s="131">
        <f t="shared" si="275"/>
        <v>69.954960450216049</v>
      </c>
      <c r="I1968" s="131">
        <f t="shared" si="276"/>
        <v>69.954960450216049</v>
      </c>
      <c r="J1968" s="70">
        <f t="shared" si="277"/>
        <v>548113.4754138448</v>
      </c>
      <c r="K1968" s="70">
        <f t="shared" si="278"/>
        <v>1100306.429821294</v>
      </c>
    </row>
    <row r="1969" spans="1:11">
      <c r="A1969" s="2">
        <v>1946</v>
      </c>
      <c r="B1969" s="70">
        <f t="shared" si="271"/>
        <v>52792.178598922248</v>
      </c>
      <c r="C1969" s="71">
        <v>783</v>
      </c>
      <c r="D1969" s="95">
        <f t="shared" si="272"/>
        <v>3.6861520998864923E-2</v>
      </c>
      <c r="E1969" s="131">
        <f t="shared" si="273"/>
        <v>29.254392063598925</v>
      </c>
      <c r="F1969" s="129">
        <f t="shared" si="274"/>
        <v>19005.184295612009</v>
      </c>
      <c r="G1969" s="132">
        <f t="shared" si="270"/>
        <v>32.79091469734378</v>
      </c>
      <c r="H1969" s="131">
        <f t="shared" si="275"/>
        <v>91.085874159288281</v>
      </c>
      <c r="I1969" s="131">
        <f t="shared" si="276"/>
        <v>91.085874159288281</v>
      </c>
      <c r="J1969" s="70">
        <f t="shared" si="277"/>
        <v>549003.04572480277</v>
      </c>
      <c r="K1969" s="70">
        <f t="shared" si="278"/>
        <v>1101196.000132252</v>
      </c>
    </row>
    <row r="1970" spans="1:11">
      <c r="A1970" s="2">
        <v>1947</v>
      </c>
      <c r="B1970" s="70">
        <f t="shared" si="271"/>
        <v>52819.307159353353</v>
      </c>
      <c r="C1970" s="71">
        <v>783</v>
      </c>
      <c r="D1970" s="95">
        <f t="shared" si="272"/>
        <v>0</v>
      </c>
      <c r="E1970" s="131">
        <f t="shared" si="273"/>
        <v>14.627196031799462</v>
      </c>
      <c r="F1970" s="129">
        <f t="shared" si="274"/>
        <v>19014.950577367206</v>
      </c>
      <c r="G1970" s="132">
        <f t="shared" si="270"/>
        <v>18.163718665544319</v>
      </c>
      <c r="H1970" s="131">
        <f t="shared" si="275"/>
        <v>50.454774070956439</v>
      </c>
      <c r="I1970" s="131">
        <f t="shared" si="276"/>
        <v>50.454774070956439</v>
      </c>
      <c r="J1970" s="70">
        <f t="shared" si="277"/>
        <v>549495.80126427452</v>
      </c>
      <c r="K1970" s="70">
        <f t="shared" si="278"/>
        <v>1101688.7556717237</v>
      </c>
    </row>
    <row r="1971" spans="1:11">
      <c r="A1971" s="2">
        <v>1948</v>
      </c>
      <c r="B1971" s="70">
        <f t="shared" si="271"/>
        <v>52846.435719784451</v>
      </c>
      <c r="C1971" s="71">
        <v>788</v>
      </c>
      <c r="D1971" s="95">
        <f t="shared" si="272"/>
        <v>0.18430760499432464</v>
      </c>
      <c r="E1971" s="131">
        <f t="shared" si="273"/>
        <v>99.467400513062046</v>
      </c>
      <c r="F1971" s="129">
        <f t="shared" si="274"/>
        <v>19024.716859122404</v>
      </c>
      <c r="G1971" s="132">
        <f t="shared" si="270"/>
        <v>103.0039231468069</v>
      </c>
      <c r="H1971" s="131">
        <f t="shared" si="275"/>
        <v>286.12200874113029</v>
      </c>
      <c r="I1971" s="131">
        <f t="shared" si="276"/>
        <v>286.12200874113029</v>
      </c>
      <c r="J1971" s="70">
        <f t="shared" si="277"/>
        <v>552290.14941800316</v>
      </c>
      <c r="K1971" s="70">
        <f t="shared" si="278"/>
        <v>1104483.1038254523</v>
      </c>
    </row>
    <row r="1972" spans="1:11">
      <c r="A1972" s="2">
        <v>1949</v>
      </c>
      <c r="B1972" s="70">
        <f t="shared" si="271"/>
        <v>52873.564280215549</v>
      </c>
      <c r="C1972" s="71">
        <v>788</v>
      </c>
      <c r="D1972" s="95">
        <f t="shared" si="272"/>
        <v>0</v>
      </c>
      <c r="E1972" s="131">
        <f t="shared" si="273"/>
        <v>49.733700256531023</v>
      </c>
      <c r="F1972" s="129">
        <f t="shared" si="274"/>
        <v>19034.483140877597</v>
      </c>
      <c r="G1972" s="132">
        <f t="shared" si="270"/>
        <v>53.270222890275882</v>
      </c>
      <c r="H1972" s="131">
        <f t="shared" si="275"/>
        <v>147.97284136187744</v>
      </c>
      <c r="I1972" s="131">
        <f t="shared" si="276"/>
        <v>147.97284136187744</v>
      </c>
      <c r="J1972" s="70">
        <f t="shared" si="277"/>
        <v>553735.29387886019</v>
      </c>
      <c r="K1972" s="70">
        <f t="shared" si="278"/>
        <v>1105928.2482863094</v>
      </c>
    </row>
    <row r="1973" spans="1:11">
      <c r="A1973" s="2">
        <v>1950</v>
      </c>
      <c r="B1973" s="70">
        <f t="shared" si="271"/>
        <v>52900.692840646654</v>
      </c>
      <c r="C1973" s="71">
        <v>788</v>
      </c>
      <c r="D1973" s="95">
        <f t="shared" si="272"/>
        <v>0</v>
      </c>
      <c r="E1973" s="131">
        <f t="shared" si="273"/>
        <v>24.866850128265511</v>
      </c>
      <c r="F1973" s="129">
        <f t="shared" si="274"/>
        <v>19044.249422632794</v>
      </c>
      <c r="G1973" s="132">
        <f t="shared" si="270"/>
        <v>28.403372762010367</v>
      </c>
      <c r="H1973" s="131">
        <f t="shared" si="275"/>
        <v>78.89825767225102</v>
      </c>
      <c r="I1973" s="131">
        <f t="shared" si="276"/>
        <v>78.89825767225102</v>
      </c>
      <c r="J1973" s="70">
        <f t="shared" si="277"/>
        <v>554505.83649328141</v>
      </c>
      <c r="K1973" s="70">
        <f t="shared" si="278"/>
        <v>1106698.7909007308</v>
      </c>
    </row>
    <row r="1974" spans="1:11">
      <c r="A1974" s="2">
        <v>1951</v>
      </c>
      <c r="B1974" s="70">
        <f t="shared" si="271"/>
        <v>52927.821401077752</v>
      </c>
      <c r="C1974" s="71">
        <v>788</v>
      </c>
      <c r="D1974" s="95">
        <f t="shared" si="272"/>
        <v>0</v>
      </c>
      <c r="E1974" s="131">
        <f t="shared" si="273"/>
        <v>12.433425064132756</v>
      </c>
      <c r="F1974" s="129">
        <f t="shared" si="274"/>
        <v>19054.015704387992</v>
      </c>
      <c r="G1974" s="132">
        <f t="shared" si="270"/>
        <v>15.969947697877611</v>
      </c>
      <c r="H1974" s="131">
        <f t="shared" si="275"/>
        <v>44.360965827437809</v>
      </c>
      <c r="I1974" s="131">
        <f t="shared" si="276"/>
        <v>44.360965827437809</v>
      </c>
      <c r="J1974" s="70">
        <f t="shared" si="277"/>
        <v>554939.07818448485</v>
      </c>
      <c r="K1974" s="70">
        <f t="shared" si="278"/>
        <v>1107132.0325919341</v>
      </c>
    </row>
    <row r="1975" spans="1:11">
      <c r="A1975" s="2">
        <v>1952</v>
      </c>
      <c r="B1975" s="70">
        <f t="shared" si="271"/>
        <v>52954.949961508857</v>
      </c>
      <c r="C1975" s="71">
        <v>788</v>
      </c>
      <c r="D1975" s="95">
        <f t="shared" si="272"/>
        <v>0</v>
      </c>
      <c r="E1975" s="131">
        <f t="shared" si="273"/>
        <v>6.2167125320663779</v>
      </c>
      <c r="F1975" s="129">
        <f t="shared" si="274"/>
        <v>19063.781986143189</v>
      </c>
      <c r="G1975" s="132">
        <f t="shared" si="270"/>
        <v>9.7532351658112333</v>
      </c>
      <c r="H1975" s="131">
        <f t="shared" si="275"/>
        <v>27.092319905031204</v>
      </c>
      <c r="I1975" s="131">
        <f t="shared" si="276"/>
        <v>27.092319905031204</v>
      </c>
      <c r="J1975" s="70">
        <f t="shared" si="277"/>
        <v>555203.66941407928</v>
      </c>
      <c r="K1975" s="70">
        <f t="shared" si="278"/>
        <v>1107396.6238215286</v>
      </c>
    </row>
    <row r="1976" spans="1:11">
      <c r="A1976" s="2">
        <v>1953</v>
      </c>
      <c r="B1976" s="70">
        <f t="shared" si="271"/>
        <v>52982.078521939955</v>
      </c>
      <c r="C1976" s="71">
        <v>788</v>
      </c>
      <c r="D1976" s="95">
        <f t="shared" si="272"/>
        <v>0</v>
      </c>
      <c r="E1976" s="131">
        <f t="shared" si="273"/>
        <v>3.1083562660331889</v>
      </c>
      <c r="F1976" s="129">
        <f t="shared" si="274"/>
        <v>19073.548267898386</v>
      </c>
      <c r="G1976" s="132">
        <f t="shared" si="270"/>
        <v>6.6448788997780444</v>
      </c>
      <c r="H1976" s="131">
        <f t="shared" si="275"/>
        <v>18.457996943827901</v>
      </c>
      <c r="I1976" s="131">
        <f t="shared" si="276"/>
        <v>18.457996943827901</v>
      </c>
      <c r="J1976" s="70">
        <f t="shared" si="277"/>
        <v>555383.93541286921</v>
      </c>
      <c r="K1976" s="70">
        <f t="shared" si="278"/>
        <v>1107576.8898203187</v>
      </c>
    </row>
    <row r="1977" spans="1:11">
      <c r="A1977" s="2">
        <v>1954</v>
      </c>
      <c r="B1977" s="70">
        <f t="shared" si="271"/>
        <v>53009.207082371053</v>
      </c>
      <c r="C1977" s="71">
        <v>788</v>
      </c>
      <c r="D1977" s="95">
        <f t="shared" si="272"/>
        <v>0</v>
      </c>
      <c r="E1977" s="131">
        <f t="shared" si="273"/>
        <v>1.5541781330165945</v>
      </c>
      <c r="F1977" s="129">
        <f t="shared" si="274"/>
        <v>19083.31454965358</v>
      </c>
      <c r="G1977" s="132">
        <f t="shared" si="270"/>
        <v>5.0907007667614508</v>
      </c>
      <c r="H1977" s="131">
        <f t="shared" si="275"/>
        <v>14.140835463226251</v>
      </c>
      <c r="I1977" s="131">
        <f t="shared" si="276"/>
        <v>14.140835463226251</v>
      </c>
      <c r="J1977" s="70">
        <f t="shared" si="277"/>
        <v>555522.03879625699</v>
      </c>
      <c r="K1977" s="70">
        <f t="shared" si="278"/>
        <v>1107714.9932037063</v>
      </c>
    </row>
    <row r="1978" spans="1:11">
      <c r="A1978" s="2">
        <v>1955</v>
      </c>
      <c r="B1978" s="70">
        <f t="shared" si="271"/>
        <v>53036.335642802158</v>
      </c>
      <c r="C1978" s="71">
        <v>787</v>
      </c>
      <c r="D1978" s="95">
        <f t="shared" si="272"/>
        <v>-3.6861520998864923E-2</v>
      </c>
      <c r="E1978" s="131">
        <f t="shared" si="273"/>
        <v>-17.653671432924167</v>
      </c>
      <c r="F1978" s="129">
        <f t="shared" si="274"/>
        <v>19093.080831408777</v>
      </c>
      <c r="G1978" s="132">
        <f t="shared" si="270"/>
        <v>-14.117148799179311</v>
      </c>
      <c r="H1978" s="131">
        <f t="shared" si="275"/>
        <v>-39.214302219942532</v>
      </c>
      <c r="I1978" s="131">
        <f t="shared" si="276"/>
        <v>0</v>
      </c>
      <c r="J1978" s="70">
        <f t="shared" si="277"/>
        <v>555139.0608719436</v>
      </c>
      <c r="K1978" s="70">
        <f t="shared" si="278"/>
        <v>1107714.9932037063</v>
      </c>
    </row>
    <row r="1979" spans="1:11">
      <c r="A1979" s="2">
        <v>1956</v>
      </c>
      <c r="B1979" s="70">
        <f t="shared" si="271"/>
        <v>53063.464203233256</v>
      </c>
      <c r="C1979" s="71">
        <v>786</v>
      </c>
      <c r="D1979" s="95">
        <f t="shared" si="272"/>
        <v>-3.6861520998864923E-2</v>
      </c>
      <c r="E1979" s="131">
        <f t="shared" si="273"/>
        <v>-27.257596215894544</v>
      </c>
      <c r="F1979" s="129">
        <f t="shared" si="274"/>
        <v>19102.847113163974</v>
      </c>
      <c r="G1979" s="132">
        <f t="shared" si="270"/>
        <v>-23.721073582149689</v>
      </c>
      <c r="H1979" s="131">
        <f t="shared" si="275"/>
        <v>-65.891871061526913</v>
      </c>
      <c r="I1979" s="131">
        <f t="shared" si="276"/>
        <v>0</v>
      </c>
      <c r="J1979" s="70">
        <f t="shared" si="277"/>
        <v>554495.54229377967</v>
      </c>
      <c r="K1979" s="70">
        <f t="shared" si="278"/>
        <v>1107714.9932037063</v>
      </c>
    </row>
    <row r="1980" spans="1:11">
      <c r="A1980" s="2">
        <v>1957</v>
      </c>
      <c r="B1980" s="70">
        <f t="shared" si="271"/>
        <v>53090.592763664361</v>
      </c>
      <c r="C1980" s="71">
        <v>786</v>
      </c>
      <c r="D1980" s="95">
        <f t="shared" si="272"/>
        <v>0</v>
      </c>
      <c r="E1980" s="131">
        <f t="shared" si="273"/>
        <v>-13.628798107947272</v>
      </c>
      <c r="F1980" s="129">
        <f t="shared" si="274"/>
        <v>19112.613394919172</v>
      </c>
      <c r="G1980" s="132">
        <f t="shared" si="270"/>
        <v>-10.092275474202417</v>
      </c>
      <c r="H1980" s="131">
        <f t="shared" si="275"/>
        <v>-28.034098539451158</v>
      </c>
      <c r="I1980" s="131">
        <f t="shared" si="276"/>
        <v>0</v>
      </c>
      <c r="J1980" s="70">
        <f t="shared" si="277"/>
        <v>554221.75338869041</v>
      </c>
      <c r="K1980" s="70">
        <f t="shared" si="278"/>
        <v>1107714.9932037063</v>
      </c>
    </row>
    <row r="1981" spans="1:11">
      <c r="A1981" s="2">
        <v>1958</v>
      </c>
      <c r="B1981" s="70">
        <f t="shared" si="271"/>
        <v>53117.721324095459</v>
      </c>
      <c r="C1981" s="71">
        <v>785</v>
      </c>
      <c r="D1981" s="95">
        <f t="shared" si="272"/>
        <v>-3.6861520998864923E-2</v>
      </c>
      <c r="E1981" s="131">
        <f t="shared" si="273"/>
        <v>-25.245159553406097</v>
      </c>
      <c r="F1981" s="129">
        <f t="shared" si="274"/>
        <v>19122.379676674365</v>
      </c>
      <c r="G1981" s="132">
        <f t="shared" si="270"/>
        <v>-21.708636919661242</v>
      </c>
      <c r="H1981" s="131">
        <f t="shared" si="275"/>
        <v>-60.301769221281226</v>
      </c>
      <c r="I1981" s="131">
        <f t="shared" si="276"/>
        <v>0</v>
      </c>
      <c r="J1981" s="70">
        <f t="shared" si="277"/>
        <v>553632.82932013855</v>
      </c>
      <c r="K1981" s="70">
        <f t="shared" si="278"/>
        <v>1107714.9932037063</v>
      </c>
    </row>
    <row r="1982" spans="1:11">
      <c r="A1982" s="2">
        <v>1959</v>
      </c>
      <c r="B1982" s="70">
        <f t="shared" si="271"/>
        <v>53144.849884526564</v>
      </c>
      <c r="C1982" s="71">
        <v>784</v>
      </c>
      <c r="D1982" s="95">
        <f t="shared" si="272"/>
        <v>-3.6861520998864923E-2</v>
      </c>
      <c r="E1982" s="131">
        <f t="shared" si="273"/>
        <v>-31.053340276135511</v>
      </c>
      <c r="F1982" s="129">
        <f t="shared" si="274"/>
        <v>19132.145958429563</v>
      </c>
      <c r="G1982" s="132">
        <f t="shared" si="270"/>
        <v>-27.516817642390656</v>
      </c>
      <c r="H1982" s="131">
        <f t="shared" si="275"/>
        <v>-76.435604562196261</v>
      </c>
      <c r="I1982" s="131">
        <f t="shared" si="276"/>
        <v>0</v>
      </c>
      <c r="J1982" s="70">
        <f t="shared" si="277"/>
        <v>552886.33766985533</v>
      </c>
      <c r="K1982" s="70">
        <f t="shared" si="278"/>
        <v>1107714.9932037063</v>
      </c>
    </row>
    <row r="1983" spans="1:11">
      <c r="A1983" s="2">
        <v>1960</v>
      </c>
      <c r="B1983" s="70">
        <f t="shared" si="271"/>
        <v>53171.978444957662</v>
      </c>
      <c r="C1983" s="71">
        <v>784</v>
      </c>
      <c r="D1983" s="95">
        <f t="shared" si="272"/>
        <v>0</v>
      </c>
      <c r="E1983" s="131">
        <f t="shared" si="273"/>
        <v>-15.526670138067756</v>
      </c>
      <c r="F1983" s="129">
        <f t="shared" si="274"/>
        <v>19141.91224018476</v>
      </c>
      <c r="G1983" s="132">
        <f t="shared" si="270"/>
        <v>-11.9901475043229</v>
      </c>
      <c r="H1983" s="131">
        <f t="shared" si="275"/>
        <v>-33.305965289785831</v>
      </c>
      <c r="I1983" s="131">
        <f t="shared" si="276"/>
        <v>0</v>
      </c>
      <c r="J1983" s="70">
        <f t="shared" si="277"/>
        <v>552561.06222870655</v>
      </c>
      <c r="K1983" s="70">
        <f t="shared" si="278"/>
        <v>1107714.9932037063</v>
      </c>
    </row>
    <row r="1984" spans="1:11">
      <c r="A1984" s="2">
        <v>1961</v>
      </c>
      <c r="B1984" s="70">
        <f t="shared" si="271"/>
        <v>53199.10700538876</v>
      </c>
      <c r="C1984" s="71">
        <v>784</v>
      </c>
      <c r="D1984" s="95">
        <f t="shared" si="272"/>
        <v>0</v>
      </c>
      <c r="E1984" s="131">
        <f t="shared" si="273"/>
        <v>-7.7633350690338778</v>
      </c>
      <c r="F1984" s="129">
        <f t="shared" si="274"/>
        <v>19151.678521939953</v>
      </c>
      <c r="G1984" s="132">
        <f t="shared" si="270"/>
        <v>-4.2268124352890215</v>
      </c>
      <c r="H1984" s="131">
        <f t="shared" si="275"/>
        <v>-11.741145653580615</v>
      </c>
      <c r="I1984" s="131">
        <f t="shared" si="276"/>
        <v>0</v>
      </c>
      <c r="J1984" s="70">
        <f t="shared" si="277"/>
        <v>552446.39489212492</v>
      </c>
      <c r="K1984" s="70">
        <f t="shared" si="278"/>
        <v>1107714.9932037063</v>
      </c>
    </row>
    <row r="1985" spans="1:11">
      <c r="A1985" s="2">
        <v>1962</v>
      </c>
      <c r="B1985" s="70">
        <f t="shared" si="271"/>
        <v>53226.235565819865</v>
      </c>
      <c r="C1985" s="71">
        <v>783</v>
      </c>
      <c r="D1985" s="95">
        <f t="shared" si="272"/>
        <v>-3.6861520998864923E-2</v>
      </c>
      <c r="E1985" s="131">
        <f t="shared" si="273"/>
        <v>-22.312428033949402</v>
      </c>
      <c r="F1985" s="129">
        <f t="shared" si="274"/>
        <v>19161.444803695151</v>
      </c>
      <c r="G1985" s="132">
        <f t="shared" si="270"/>
        <v>-18.775905400204547</v>
      </c>
      <c r="H1985" s="131">
        <f t="shared" si="275"/>
        <v>-52.155292778345959</v>
      </c>
      <c r="I1985" s="131">
        <f t="shared" si="276"/>
        <v>0</v>
      </c>
      <c r="J1985" s="70">
        <f t="shared" si="277"/>
        <v>551937.03160782682</v>
      </c>
      <c r="K1985" s="70">
        <f t="shared" si="278"/>
        <v>1107714.9932037063</v>
      </c>
    </row>
    <row r="1986" spans="1:11">
      <c r="A1986" s="2">
        <v>1963</v>
      </c>
      <c r="B1986" s="70">
        <f t="shared" si="271"/>
        <v>53253.364126250963</v>
      </c>
      <c r="C1986" s="71">
        <v>783</v>
      </c>
      <c r="D1986" s="95">
        <f t="shared" si="272"/>
        <v>0</v>
      </c>
      <c r="E1986" s="131">
        <f t="shared" si="273"/>
        <v>-11.156214016974701</v>
      </c>
      <c r="F1986" s="129">
        <f t="shared" si="274"/>
        <v>19171.211085450348</v>
      </c>
      <c r="G1986" s="132">
        <f t="shared" si="270"/>
        <v>-7.6196913832298456</v>
      </c>
      <c r="H1986" s="131">
        <f t="shared" si="275"/>
        <v>-21.165809397860681</v>
      </c>
      <c r="I1986" s="131">
        <f t="shared" si="276"/>
        <v>0</v>
      </c>
      <c r="J1986" s="70">
        <f t="shared" si="277"/>
        <v>551730.32034967048</v>
      </c>
      <c r="K1986" s="70">
        <f t="shared" si="278"/>
        <v>1107714.9932037063</v>
      </c>
    </row>
    <row r="1987" spans="1:11">
      <c r="A1987" s="2">
        <v>1964</v>
      </c>
      <c r="B1987" s="70">
        <f t="shared" si="271"/>
        <v>53280.492686682068</v>
      </c>
      <c r="C1987" s="71">
        <v>783</v>
      </c>
      <c r="D1987" s="95">
        <f t="shared" si="272"/>
        <v>0</v>
      </c>
      <c r="E1987" s="131">
        <f t="shared" si="273"/>
        <v>-5.5781070084873505</v>
      </c>
      <c r="F1987" s="129">
        <f t="shared" si="274"/>
        <v>19180.977367205545</v>
      </c>
      <c r="G1987" s="132">
        <f t="shared" si="270"/>
        <v>-2.0415843747424947</v>
      </c>
      <c r="H1987" s="131">
        <f t="shared" si="275"/>
        <v>-5.6710677076180405</v>
      </c>
      <c r="I1987" s="131">
        <f t="shared" si="276"/>
        <v>0</v>
      </c>
      <c r="J1987" s="70">
        <f t="shared" si="277"/>
        <v>551674.93510458514</v>
      </c>
      <c r="K1987" s="70">
        <f t="shared" si="278"/>
        <v>1107714.9932037063</v>
      </c>
    </row>
    <row r="1988" spans="1:11">
      <c r="A1988" s="2">
        <v>1965</v>
      </c>
      <c r="B1988" s="70">
        <f t="shared" si="271"/>
        <v>53307.621247113166</v>
      </c>
      <c r="C1988" s="71">
        <v>782</v>
      </c>
      <c r="D1988" s="95">
        <f t="shared" si="272"/>
        <v>-3.6861520998864923E-2</v>
      </c>
      <c r="E1988" s="131">
        <f t="shared" si="273"/>
        <v>-21.219814003676138</v>
      </c>
      <c r="F1988" s="129">
        <f t="shared" si="274"/>
        <v>19190.743648960739</v>
      </c>
      <c r="G1988" s="132">
        <f t="shared" si="270"/>
        <v>-17.683291369931283</v>
      </c>
      <c r="H1988" s="131">
        <f t="shared" si="275"/>
        <v>-49.120253805364669</v>
      </c>
      <c r="I1988" s="131">
        <f t="shared" si="276"/>
        <v>0</v>
      </c>
      <c r="J1988" s="70">
        <f t="shared" si="277"/>
        <v>551195.21286603517</v>
      </c>
      <c r="K1988" s="70">
        <f t="shared" si="278"/>
        <v>1107714.9932037063</v>
      </c>
    </row>
    <row r="1989" spans="1:11">
      <c r="A1989" s="2">
        <v>1966</v>
      </c>
      <c r="B1989" s="70">
        <f t="shared" si="271"/>
        <v>53334.749807544264</v>
      </c>
      <c r="C1989" s="71">
        <v>782</v>
      </c>
      <c r="D1989" s="95">
        <f t="shared" si="272"/>
        <v>0</v>
      </c>
      <c r="E1989" s="131">
        <f t="shared" si="273"/>
        <v>-10.609907001838069</v>
      </c>
      <c r="F1989" s="129">
        <f t="shared" si="274"/>
        <v>19200.509930715936</v>
      </c>
      <c r="G1989" s="132">
        <f t="shared" si="270"/>
        <v>-7.0733843680932136</v>
      </c>
      <c r="H1989" s="131">
        <f t="shared" si="275"/>
        <v>-19.648289911370036</v>
      </c>
      <c r="I1989" s="131">
        <f t="shared" si="276"/>
        <v>0</v>
      </c>
      <c r="J1989" s="70">
        <f t="shared" si="277"/>
        <v>551003.32213075296</v>
      </c>
      <c r="K1989" s="70">
        <f t="shared" si="278"/>
        <v>1107714.9932037063</v>
      </c>
    </row>
    <row r="1990" spans="1:11">
      <c r="A1990" s="2">
        <v>1967</v>
      </c>
      <c r="B1990" s="70">
        <f t="shared" si="271"/>
        <v>53361.878367975369</v>
      </c>
      <c r="C1990" s="71">
        <v>781</v>
      </c>
      <c r="D1990" s="95">
        <f t="shared" si="272"/>
        <v>-3.6861520998864923E-2</v>
      </c>
      <c r="E1990" s="131">
        <f t="shared" si="273"/>
        <v>-23.735714000351496</v>
      </c>
      <c r="F1990" s="129">
        <f t="shared" si="274"/>
        <v>19210.276212471133</v>
      </c>
      <c r="G1990" s="132">
        <f t="shared" si="270"/>
        <v>-20.199191366606641</v>
      </c>
      <c r="H1990" s="131">
        <f t="shared" si="275"/>
        <v>-56.108864907240665</v>
      </c>
      <c r="I1990" s="131">
        <f t="shared" si="276"/>
        <v>0</v>
      </c>
      <c r="J1990" s="70">
        <f t="shared" si="277"/>
        <v>550455.34714710456</v>
      </c>
      <c r="K1990" s="70">
        <f t="shared" si="278"/>
        <v>1107714.9932037063</v>
      </c>
    </row>
    <row r="1991" spans="1:11">
      <c r="A1991" s="2">
        <v>1968</v>
      </c>
      <c r="B1991" s="70">
        <f t="shared" si="271"/>
        <v>53389.006928406467</v>
      </c>
      <c r="C1991" s="71">
        <v>780</v>
      </c>
      <c r="D1991" s="95">
        <f t="shared" si="272"/>
        <v>-3.6861520998864923E-2</v>
      </c>
      <c r="E1991" s="131">
        <f t="shared" si="273"/>
        <v>-30.298617499608213</v>
      </c>
      <c r="F1991" s="129">
        <f t="shared" si="274"/>
        <v>19220.042494226327</v>
      </c>
      <c r="G1991" s="132">
        <f t="shared" si="270"/>
        <v>-26.762094865863357</v>
      </c>
      <c r="H1991" s="131">
        <f t="shared" si="275"/>
        <v>-74.339152405175994</v>
      </c>
      <c r="I1991" s="131">
        <f t="shared" si="276"/>
        <v>0</v>
      </c>
      <c r="J1991" s="70">
        <f t="shared" si="277"/>
        <v>549729.33003927313</v>
      </c>
      <c r="K1991" s="70">
        <f t="shared" si="278"/>
        <v>1107714.9932037063</v>
      </c>
    </row>
    <row r="1992" spans="1:11">
      <c r="A1992" s="2">
        <v>1969</v>
      </c>
      <c r="B1992" s="70">
        <f t="shared" si="271"/>
        <v>53416.135488837572</v>
      </c>
      <c r="C1992" s="71">
        <v>780</v>
      </c>
      <c r="D1992" s="95">
        <f t="shared" si="272"/>
        <v>0</v>
      </c>
      <c r="E1992" s="131">
        <f t="shared" si="273"/>
        <v>-15.149308749804106</v>
      </c>
      <c r="F1992" s="129">
        <f t="shared" si="274"/>
        <v>19229.808775981528</v>
      </c>
      <c r="G1992" s="132">
        <f t="shared" si="270"/>
        <v>-11.612786116059251</v>
      </c>
      <c r="H1992" s="131">
        <f t="shared" si="275"/>
        <v>-32.257739211275698</v>
      </c>
      <c r="I1992" s="131">
        <f t="shared" si="276"/>
        <v>0</v>
      </c>
      <c r="J1992" s="70">
        <f t="shared" si="277"/>
        <v>549414.29186935013</v>
      </c>
      <c r="K1992" s="70">
        <f t="shared" si="278"/>
        <v>1107714.9932037063</v>
      </c>
    </row>
    <row r="1993" spans="1:11">
      <c r="A1993" s="2">
        <v>1970</v>
      </c>
      <c r="B1993" s="70">
        <f t="shared" si="271"/>
        <v>53443.26404926867</v>
      </c>
      <c r="C1993" s="71">
        <v>779</v>
      </c>
      <c r="D1993" s="95">
        <f t="shared" si="272"/>
        <v>-3.6861520998864923E-2</v>
      </c>
      <c r="E1993" s="131">
        <f t="shared" si="273"/>
        <v>-26.005414874334516</v>
      </c>
      <c r="F1993" s="129">
        <f t="shared" si="274"/>
        <v>19239.575057736722</v>
      </c>
      <c r="G1993" s="132">
        <f t="shared" si="270"/>
        <v>-22.468892240589661</v>
      </c>
      <c r="H1993" s="131">
        <f t="shared" si="275"/>
        <v>-62.413589557193497</v>
      </c>
      <c r="I1993" s="131">
        <f t="shared" si="276"/>
        <v>0</v>
      </c>
      <c r="J1993" s="70">
        <f t="shared" si="277"/>
        <v>548804.74316838139</v>
      </c>
      <c r="K1993" s="70">
        <f t="shared" si="278"/>
        <v>1107714.9932037063</v>
      </c>
    </row>
    <row r="1994" spans="1:11">
      <c r="A1994" s="2">
        <v>1971</v>
      </c>
      <c r="B1994" s="70">
        <f t="shared" si="271"/>
        <v>53470.392609699767</v>
      </c>
      <c r="C1994" s="71">
        <v>778</v>
      </c>
      <c r="D1994" s="95">
        <f t="shared" si="272"/>
        <v>-3.6861520998864923E-2</v>
      </c>
      <c r="E1994" s="131">
        <f t="shared" si="273"/>
        <v>-31.433467936599719</v>
      </c>
      <c r="F1994" s="129">
        <f t="shared" si="274"/>
        <v>19249.341339491915</v>
      </c>
      <c r="G1994" s="132">
        <f t="shared" si="270"/>
        <v>-27.896945302854864</v>
      </c>
      <c r="H1994" s="131">
        <f t="shared" si="275"/>
        <v>-77.491514730152403</v>
      </c>
      <c r="I1994" s="131">
        <f t="shared" si="276"/>
        <v>0</v>
      </c>
      <c r="J1994" s="70">
        <f t="shared" si="277"/>
        <v>548047.93920188979</v>
      </c>
      <c r="K1994" s="70">
        <f t="shared" si="278"/>
        <v>1107714.9932037063</v>
      </c>
    </row>
    <row r="1995" spans="1:11">
      <c r="A1995" s="2">
        <v>1972</v>
      </c>
      <c r="B1995" s="70">
        <f t="shared" si="271"/>
        <v>53497.521170130873</v>
      </c>
      <c r="C1995" s="71">
        <v>777</v>
      </c>
      <c r="D1995" s="95">
        <f t="shared" si="272"/>
        <v>-3.6861520998864923E-2</v>
      </c>
      <c r="E1995" s="131">
        <f t="shared" si="273"/>
        <v>-34.147494467732322</v>
      </c>
      <c r="F1995" s="129">
        <f t="shared" si="274"/>
        <v>19259.107621247116</v>
      </c>
      <c r="G1995" s="132">
        <f t="shared" si="270"/>
        <v>-30.610971833987467</v>
      </c>
      <c r="H1995" s="131">
        <f t="shared" si="275"/>
        <v>-85.030477316631845</v>
      </c>
      <c r="I1995" s="131">
        <f t="shared" si="276"/>
        <v>0</v>
      </c>
      <c r="J1995" s="70">
        <f t="shared" si="277"/>
        <v>547217.5076026367</v>
      </c>
      <c r="K1995" s="70">
        <f t="shared" si="278"/>
        <v>1107714.9932037063</v>
      </c>
    </row>
    <row r="1996" spans="1:11">
      <c r="A1996" s="2">
        <v>1973</v>
      </c>
      <c r="B1996" s="70">
        <f t="shared" si="271"/>
        <v>53524.649730561971</v>
      </c>
      <c r="C1996" s="71">
        <v>778</v>
      </c>
      <c r="D1996" s="95">
        <f t="shared" si="272"/>
        <v>3.6861520998864923E-2</v>
      </c>
      <c r="E1996" s="131">
        <f t="shared" si="273"/>
        <v>1.3570132655663016</v>
      </c>
      <c r="F1996" s="129">
        <f t="shared" si="274"/>
        <v>19268.87390300231</v>
      </c>
      <c r="G1996" s="132">
        <f t="shared" si="270"/>
        <v>4.8935358993111571</v>
      </c>
      <c r="H1996" s="131">
        <f t="shared" si="275"/>
        <v>13.593155275864325</v>
      </c>
      <c r="I1996" s="131">
        <f t="shared" si="276"/>
        <v>13.593155275864325</v>
      </c>
      <c r="J1996" s="70">
        <f t="shared" si="277"/>
        <v>547350.26218700293</v>
      </c>
      <c r="K1996" s="70">
        <f t="shared" si="278"/>
        <v>1107847.7477880726</v>
      </c>
    </row>
    <row r="1997" spans="1:11">
      <c r="A1997" s="2">
        <v>1974</v>
      </c>
      <c r="B1997" s="70">
        <f t="shared" si="271"/>
        <v>53551.778290993076</v>
      </c>
      <c r="C1997" s="71">
        <v>778</v>
      </c>
      <c r="D1997" s="95">
        <f t="shared" si="272"/>
        <v>0</v>
      </c>
      <c r="E1997" s="131">
        <f t="shared" si="273"/>
        <v>0.67850663278315082</v>
      </c>
      <c r="F1997" s="129">
        <f t="shared" si="274"/>
        <v>19278.640184757507</v>
      </c>
      <c r="G1997" s="132">
        <f t="shared" si="270"/>
        <v>4.2150292665280062</v>
      </c>
      <c r="H1997" s="131">
        <f t="shared" si="275"/>
        <v>11.708414629244462</v>
      </c>
      <c r="I1997" s="131">
        <f t="shared" si="276"/>
        <v>11.708414629244462</v>
      </c>
      <c r="J1997" s="70">
        <f t="shared" si="277"/>
        <v>547464.6098631788</v>
      </c>
      <c r="K1997" s="70">
        <f t="shared" si="278"/>
        <v>1107962.0954642484</v>
      </c>
    </row>
    <row r="1998" spans="1:11">
      <c r="A1998" s="2">
        <v>1975</v>
      </c>
      <c r="B1998" s="70">
        <f t="shared" si="271"/>
        <v>53578.906851424174</v>
      </c>
      <c r="C1998" s="71">
        <v>777</v>
      </c>
      <c r="D1998" s="95">
        <f t="shared" si="272"/>
        <v>-3.6861520998864923E-2</v>
      </c>
      <c r="E1998" s="131">
        <f t="shared" si="273"/>
        <v>-18.091507183040889</v>
      </c>
      <c r="F1998" s="129">
        <f t="shared" si="274"/>
        <v>19288.406466512704</v>
      </c>
      <c r="G1998" s="132">
        <f t="shared" si="270"/>
        <v>-14.554984549296034</v>
      </c>
      <c r="H1998" s="131">
        <f t="shared" si="275"/>
        <v>-40.430512636933429</v>
      </c>
      <c r="I1998" s="131">
        <f t="shared" si="276"/>
        <v>0</v>
      </c>
      <c r="J1998" s="70">
        <f t="shared" si="277"/>
        <v>547069.75408525951</v>
      </c>
      <c r="K1998" s="70">
        <f t="shared" si="278"/>
        <v>1107962.0954642484</v>
      </c>
    </row>
    <row r="1999" spans="1:11">
      <c r="A1999" s="2">
        <v>1976</v>
      </c>
      <c r="B1999" s="70">
        <f t="shared" si="271"/>
        <v>53606.035411855279</v>
      </c>
      <c r="C1999" s="71">
        <v>777</v>
      </c>
      <c r="D1999" s="95">
        <f t="shared" si="272"/>
        <v>0</v>
      </c>
      <c r="E1999" s="131">
        <f t="shared" si="273"/>
        <v>-9.0457535915204446</v>
      </c>
      <c r="F1999" s="129">
        <f t="shared" si="274"/>
        <v>19298.172748267902</v>
      </c>
      <c r="G1999" s="132">
        <f t="shared" si="270"/>
        <v>-5.5092309577755891</v>
      </c>
      <c r="H1999" s="131">
        <f t="shared" si="275"/>
        <v>-15.303419327154414</v>
      </c>
      <c r="I1999" s="131">
        <f t="shared" si="276"/>
        <v>0</v>
      </c>
      <c r="J1999" s="70">
        <f t="shared" si="277"/>
        <v>546920.29658029263</v>
      </c>
      <c r="K1999" s="70">
        <f t="shared" si="278"/>
        <v>1107962.0954642484</v>
      </c>
    </row>
    <row r="2000" spans="1:11">
      <c r="A2000" s="2">
        <v>1977</v>
      </c>
      <c r="B2000" s="70">
        <f t="shared" si="271"/>
        <v>53633.163972286377</v>
      </c>
      <c r="C2000" s="71">
        <v>777</v>
      </c>
      <c r="D2000" s="95">
        <f t="shared" si="272"/>
        <v>0</v>
      </c>
      <c r="E2000" s="131">
        <f t="shared" si="273"/>
        <v>-4.5228767957602223</v>
      </c>
      <c r="F2000" s="129">
        <f t="shared" si="274"/>
        <v>19307.939030023095</v>
      </c>
      <c r="G2000" s="132">
        <f t="shared" si="270"/>
        <v>-0.98635416201536641</v>
      </c>
      <c r="H2000" s="131">
        <f t="shared" si="275"/>
        <v>-2.7398726722649065</v>
      </c>
      <c r="I2000" s="131">
        <f t="shared" si="276"/>
        <v>0</v>
      </c>
      <c r="J2000" s="70">
        <f t="shared" si="277"/>
        <v>546893.5382118019</v>
      </c>
      <c r="K2000" s="70">
        <f t="shared" si="278"/>
        <v>1107962.0954642484</v>
      </c>
    </row>
    <row r="2001" spans="1:11">
      <c r="A2001" s="2">
        <v>1978</v>
      </c>
      <c r="B2001" s="70">
        <f t="shared" si="271"/>
        <v>53660.292532717474</v>
      </c>
      <c r="C2001" s="71">
        <v>777</v>
      </c>
      <c r="D2001" s="95">
        <f t="shared" si="272"/>
        <v>0</v>
      </c>
      <c r="E2001" s="131">
        <f t="shared" si="273"/>
        <v>-2.2614383978801111</v>
      </c>
      <c r="F2001" s="129">
        <f t="shared" si="274"/>
        <v>19317.705311778293</v>
      </c>
      <c r="G2001" s="132">
        <f t="shared" si="270"/>
        <v>1.2750842358647447</v>
      </c>
      <c r="H2001" s="131">
        <f t="shared" si="275"/>
        <v>3.5419006551798464</v>
      </c>
      <c r="I2001" s="131">
        <f t="shared" si="276"/>
        <v>3.5419006551798464</v>
      </c>
      <c r="J2001" s="70">
        <f t="shared" si="277"/>
        <v>546928.12941154931</v>
      </c>
      <c r="K2001" s="70">
        <f t="shared" si="278"/>
        <v>1107996.6866639957</v>
      </c>
    </row>
    <row r="2002" spans="1:11">
      <c r="A2002" s="2">
        <v>1979</v>
      </c>
      <c r="B2002" s="70">
        <f t="shared" si="271"/>
        <v>53687.42109314858</v>
      </c>
      <c r="C2002" s="71">
        <v>775</v>
      </c>
      <c r="D2002" s="95">
        <f t="shared" si="272"/>
        <v>-7.3723041997729846E-2</v>
      </c>
      <c r="E2002" s="131">
        <f t="shared" si="273"/>
        <v>-37.992240197804982</v>
      </c>
      <c r="F2002" s="129">
        <f t="shared" si="274"/>
        <v>19327.47159353349</v>
      </c>
      <c r="G2002" s="132">
        <f t="shared" si="270"/>
        <v>-34.455717564060123</v>
      </c>
      <c r="H2002" s="131">
        <f t="shared" si="275"/>
        <v>-95.710326566833672</v>
      </c>
      <c r="I2002" s="131">
        <f t="shared" si="276"/>
        <v>0</v>
      </c>
      <c r="J2002" s="70">
        <f t="shared" si="277"/>
        <v>545993.39539541572</v>
      </c>
      <c r="K2002" s="70">
        <f t="shared" si="278"/>
        <v>1107996.6866639957</v>
      </c>
    </row>
    <row r="2003" spans="1:11">
      <c r="A2003" s="2">
        <v>1980</v>
      </c>
      <c r="B2003" s="70">
        <f t="shared" si="271"/>
        <v>53714.549653579677</v>
      </c>
      <c r="C2003" s="71">
        <v>775</v>
      </c>
      <c r="D2003" s="95">
        <f t="shared" si="272"/>
        <v>0</v>
      </c>
      <c r="E2003" s="131">
        <f t="shared" si="273"/>
        <v>-18.996120098902491</v>
      </c>
      <c r="F2003" s="129">
        <f t="shared" si="274"/>
        <v>19337.237875288683</v>
      </c>
      <c r="G2003" s="132">
        <f t="shared" si="270"/>
        <v>-15.459597465157636</v>
      </c>
      <c r="H2003" s="131">
        <f t="shared" si="275"/>
        <v>-42.943326292104544</v>
      </c>
      <c r="I2003" s="131">
        <f t="shared" si="276"/>
        <v>0</v>
      </c>
      <c r="J2003" s="70">
        <f t="shared" si="277"/>
        <v>545573.99877134175</v>
      </c>
      <c r="K2003" s="70">
        <f t="shared" si="278"/>
        <v>1107996.6866639957</v>
      </c>
    </row>
    <row r="2004" spans="1:11">
      <c r="A2004" s="2">
        <v>1981</v>
      </c>
      <c r="B2004" s="70">
        <f t="shared" si="271"/>
        <v>53741.678214010783</v>
      </c>
      <c r="C2004" s="71">
        <v>774</v>
      </c>
      <c r="D2004" s="95">
        <f t="shared" si="272"/>
        <v>-3.6861520998864923E-2</v>
      </c>
      <c r="E2004" s="131">
        <f t="shared" si="273"/>
        <v>-27.928820548883706</v>
      </c>
      <c r="F2004" s="129">
        <f t="shared" si="274"/>
        <v>19347.004157043881</v>
      </c>
      <c r="G2004" s="132">
        <f t="shared" si="270"/>
        <v>-24.392297915138851</v>
      </c>
      <c r="H2004" s="131">
        <f t="shared" si="275"/>
        <v>-67.756383097607923</v>
      </c>
      <c r="I2004" s="131">
        <f t="shared" si="276"/>
        <v>0</v>
      </c>
      <c r="J2004" s="70">
        <f t="shared" si="277"/>
        <v>544912.27084329748</v>
      </c>
      <c r="K2004" s="70">
        <f t="shared" si="278"/>
        <v>1107996.6866639957</v>
      </c>
    </row>
    <row r="2005" spans="1:11">
      <c r="A2005" s="2">
        <v>1982</v>
      </c>
      <c r="B2005" s="70">
        <f t="shared" si="271"/>
        <v>53768.80677444188</v>
      </c>
      <c r="C2005" s="71">
        <v>772</v>
      </c>
      <c r="D2005" s="95">
        <f t="shared" si="272"/>
        <v>-7.3723041997729846E-2</v>
      </c>
      <c r="E2005" s="131">
        <f t="shared" si="273"/>
        <v>-50.825931273306779</v>
      </c>
      <c r="F2005" s="129">
        <f t="shared" si="274"/>
        <v>19356.770438799078</v>
      </c>
      <c r="G2005" s="132">
        <f t="shared" si="270"/>
        <v>-47.28940863956192</v>
      </c>
      <c r="H2005" s="131">
        <f t="shared" si="275"/>
        <v>-131.35946844322754</v>
      </c>
      <c r="I2005" s="131">
        <f t="shared" si="276"/>
        <v>0</v>
      </c>
      <c r="J2005" s="70">
        <f t="shared" si="277"/>
        <v>543629.37726326811</v>
      </c>
      <c r="K2005" s="70">
        <f t="shared" si="278"/>
        <v>1107996.6866639957</v>
      </c>
    </row>
    <row r="2006" spans="1:11">
      <c r="A2006" s="2">
        <v>1983</v>
      </c>
      <c r="B2006" s="70">
        <f t="shared" si="271"/>
        <v>53795.935334872978</v>
      </c>
      <c r="C2006" s="71">
        <v>769</v>
      </c>
      <c r="D2006" s="95">
        <f t="shared" si="272"/>
        <v>-0.11058456299659478</v>
      </c>
      <c r="E2006" s="131">
        <f t="shared" si="273"/>
        <v>-80.705247134950781</v>
      </c>
      <c r="F2006" s="129">
        <f t="shared" si="274"/>
        <v>19366.536720554272</v>
      </c>
      <c r="G2006" s="132">
        <f t="shared" si="270"/>
        <v>-77.168724501205929</v>
      </c>
      <c r="H2006" s="131">
        <f t="shared" si="275"/>
        <v>-214.35756805890534</v>
      </c>
      <c r="I2006" s="131">
        <f t="shared" si="276"/>
        <v>0</v>
      </c>
      <c r="J2006" s="70">
        <f t="shared" si="277"/>
        <v>541535.90085724613</v>
      </c>
      <c r="K2006" s="70">
        <f t="shared" si="278"/>
        <v>1107996.6866639957</v>
      </c>
    </row>
    <row r="2007" spans="1:11">
      <c r="A2007" s="2">
        <v>1984</v>
      </c>
      <c r="B2007" s="70">
        <f t="shared" si="271"/>
        <v>53823.063895304083</v>
      </c>
      <c r="C2007" s="71">
        <v>764</v>
      </c>
      <c r="D2007" s="95">
        <f t="shared" si="272"/>
        <v>-0.18430760499432464</v>
      </c>
      <c r="E2007" s="131">
        <f t="shared" si="273"/>
        <v>-132.50642606463771</v>
      </c>
      <c r="F2007" s="129">
        <f t="shared" si="274"/>
        <v>19376.303002309473</v>
      </c>
      <c r="G2007" s="132">
        <f t="shared" ref="G2007:G2070" si="279">E2007+$I$14</f>
        <v>-128.96990343089286</v>
      </c>
      <c r="H2007" s="131">
        <f t="shared" si="275"/>
        <v>-358.24973175248016</v>
      </c>
      <c r="I2007" s="131">
        <f t="shared" si="276"/>
        <v>0</v>
      </c>
      <c r="J2007" s="70">
        <f t="shared" si="277"/>
        <v>538037.13303822791</v>
      </c>
      <c r="K2007" s="70">
        <f t="shared" si="278"/>
        <v>1107996.6866639957</v>
      </c>
    </row>
    <row r="2008" spans="1:11">
      <c r="A2008" s="2">
        <v>1985</v>
      </c>
      <c r="B2008" s="70">
        <f t="shared" ref="B2008:B2071" si="280">A2008*$D$3</f>
        <v>53850.192455735181</v>
      </c>
      <c r="C2008" s="71">
        <v>761</v>
      </c>
      <c r="D2008" s="95">
        <f t="shared" ref="D2008:D2071" si="281">(C2008-C2007)/$D$3</f>
        <v>-0.11058456299659478</v>
      </c>
      <c r="E2008" s="131">
        <f t="shared" ref="E2008:E2071" si="282">($M$3*$M$2*D2008+E2007)/2</f>
        <v>-121.54549453061624</v>
      </c>
      <c r="F2008" s="129">
        <f t="shared" ref="F2008:F2071" si="283">B2008/$D$13</f>
        <v>19386.069284064666</v>
      </c>
      <c r="G2008" s="132">
        <f t="shared" si="279"/>
        <v>-118.00897189687139</v>
      </c>
      <c r="H2008" s="131">
        <f t="shared" ref="H2008:H2071" si="284">G2008*$D$13</f>
        <v>-327.80269971353164</v>
      </c>
      <c r="I2008" s="131">
        <f t="shared" ref="I2008:I2071" si="285">IF(H2008&gt;0,H2008,0)</f>
        <v>0</v>
      </c>
      <c r="J2008" s="70">
        <f t="shared" ref="J2008:J2071" si="286">H2008*$D$14+J2007</f>
        <v>534835.71951271151</v>
      </c>
      <c r="K2008" s="70">
        <f t="shared" ref="K2008:K2071" si="287">I2008*$D$14+K2007</f>
        <v>1107996.6866639957</v>
      </c>
    </row>
    <row r="2009" spans="1:11">
      <c r="A2009" s="2">
        <v>1986</v>
      </c>
      <c r="B2009" s="70">
        <f t="shared" si="280"/>
        <v>53877.321016166286</v>
      </c>
      <c r="C2009" s="71">
        <v>759</v>
      </c>
      <c r="D2009" s="95">
        <f t="shared" si="281"/>
        <v>-7.3723041997729846E-2</v>
      </c>
      <c r="E2009" s="131">
        <f t="shared" si="282"/>
        <v>-97.634268264173045</v>
      </c>
      <c r="F2009" s="129">
        <f t="shared" si="283"/>
        <v>19395.835565819863</v>
      </c>
      <c r="G2009" s="132">
        <f t="shared" si="279"/>
        <v>-94.097745630428193</v>
      </c>
      <c r="H2009" s="131">
        <f t="shared" si="284"/>
        <v>-261.38262675118943</v>
      </c>
      <c r="I2009" s="131">
        <f t="shared" si="285"/>
        <v>0</v>
      </c>
      <c r="J2009" s="70">
        <f t="shared" si="286"/>
        <v>532282.98313394608</v>
      </c>
      <c r="K2009" s="70">
        <f t="shared" si="287"/>
        <v>1107996.6866639957</v>
      </c>
    </row>
    <row r="2010" spans="1:11">
      <c r="A2010" s="2">
        <v>1987</v>
      </c>
      <c r="B2010" s="70">
        <f t="shared" si="280"/>
        <v>53904.449576597384</v>
      </c>
      <c r="C2010" s="71">
        <v>757</v>
      </c>
      <c r="D2010" s="95">
        <f t="shared" si="281"/>
        <v>-7.3723041997729846E-2</v>
      </c>
      <c r="E2010" s="131">
        <f t="shared" si="282"/>
        <v>-85.678655130951455</v>
      </c>
      <c r="F2010" s="129">
        <f t="shared" si="283"/>
        <v>19405.601847575061</v>
      </c>
      <c r="G2010" s="132">
        <f t="shared" si="279"/>
        <v>-82.142132497206603</v>
      </c>
      <c r="H2010" s="131">
        <f t="shared" si="284"/>
        <v>-228.17259027001833</v>
      </c>
      <c r="I2010" s="131">
        <f t="shared" si="285"/>
        <v>0</v>
      </c>
      <c r="J2010" s="70">
        <f t="shared" si="286"/>
        <v>530054.58532855613</v>
      </c>
      <c r="K2010" s="70">
        <f t="shared" si="287"/>
        <v>1107996.6866639957</v>
      </c>
    </row>
    <row r="2011" spans="1:11">
      <c r="A2011" s="2">
        <v>1988</v>
      </c>
      <c r="B2011" s="70">
        <f t="shared" si="280"/>
        <v>53931.578137028482</v>
      </c>
      <c r="C2011" s="71">
        <v>755</v>
      </c>
      <c r="D2011" s="95">
        <f t="shared" si="281"/>
        <v>-7.3723041997729846E-2</v>
      </c>
      <c r="E2011" s="131">
        <f t="shared" si="282"/>
        <v>-79.700848564340646</v>
      </c>
      <c r="F2011" s="129">
        <f t="shared" si="283"/>
        <v>19415.368129330254</v>
      </c>
      <c r="G2011" s="132">
        <f t="shared" si="279"/>
        <v>-76.164325930595794</v>
      </c>
      <c r="H2011" s="131">
        <f t="shared" si="284"/>
        <v>-211.56757202943277</v>
      </c>
      <c r="I2011" s="131">
        <f t="shared" si="285"/>
        <v>0</v>
      </c>
      <c r="J2011" s="70">
        <f t="shared" si="286"/>
        <v>527988.35680985393</v>
      </c>
      <c r="K2011" s="70">
        <f t="shared" si="287"/>
        <v>1107996.6866639957</v>
      </c>
    </row>
    <row r="2012" spans="1:11">
      <c r="A2012" s="2">
        <v>1989</v>
      </c>
      <c r="B2012" s="70">
        <f t="shared" si="280"/>
        <v>53958.706697459587</v>
      </c>
      <c r="C2012" s="71">
        <v>753</v>
      </c>
      <c r="D2012" s="95">
        <f t="shared" si="281"/>
        <v>-7.3723041997729846E-2</v>
      </c>
      <c r="E2012" s="131">
        <f t="shared" si="282"/>
        <v>-76.711945281035241</v>
      </c>
      <c r="F2012" s="129">
        <f t="shared" si="283"/>
        <v>19425.134411085452</v>
      </c>
      <c r="G2012" s="132">
        <f t="shared" si="279"/>
        <v>-73.175422647290389</v>
      </c>
      <c r="H2012" s="131">
        <f t="shared" si="284"/>
        <v>-203.26506290913997</v>
      </c>
      <c r="I2012" s="131">
        <f t="shared" si="285"/>
        <v>0</v>
      </c>
      <c r="J2012" s="70">
        <f t="shared" si="286"/>
        <v>526003.21293449553</v>
      </c>
      <c r="K2012" s="70">
        <f t="shared" si="287"/>
        <v>1107996.6866639957</v>
      </c>
    </row>
    <row r="2013" spans="1:11">
      <c r="A2013" s="2">
        <v>1990</v>
      </c>
      <c r="B2013" s="70">
        <f t="shared" si="280"/>
        <v>53985.835257890685</v>
      </c>
      <c r="C2013" s="71">
        <v>752</v>
      </c>
      <c r="D2013" s="95">
        <f t="shared" si="281"/>
        <v>-3.6861520998864923E-2</v>
      </c>
      <c r="E2013" s="131">
        <f t="shared" si="282"/>
        <v>-56.786733139950087</v>
      </c>
      <c r="F2013" s="129">
        <f t="shared" si="283"/>
        <v>19434.900692840649</v>
      </c>
      <c r="G2013" s="132">
        <f t="shared" si="279"/>
        <v>-53.250210506205228</v>
      </c>
      <c r="H2013" s="131">
        <f t="shared" si="284"/>
        <v>-147.91725140612562</v>
      </c>
      <c r="I2013" s="131">
        <f t="shared" si="285"/>
        <v>0</v>
      </c>
      <c r="J2013" s="70">
        <f t="shared" si="286"/>
        <v>524558.6113808091</v>
      </c>
      <c r="K2013" s="70">
        <f t="shared" si="287"/>
        <v>1107996.6866639957</v>
      </c>
    </row>
    <row r="2014" spans="1:11">
      <c r="A2014" s="2">
        <v>1991</v>
      </c>
      <c r="B2014" s="70">
        <f t="shared" si="280"/>
        <v>54012.96381832179</v>
      </c>
      <c r="C2014" s="71">
        <v>751</v>
      </c>
      <c r="D2014" s="95">
        <f t="shared" si="281"/>
        <v>-3.6861520998864923E-2</v>
      </c>
      <c r="E2014" s="131">
        <f t="shared" si="282"/>
        <v>-46.82412706940751</v>
      </c>
      <c r="F2014" s="129">
        <f t="shared" si="283"/>
        <v>19444.666974595846</v>
      </c>
      <c r="G2014" s="132">
        <f t="shared" si="279"/>
        <v>-43.287604435662651</v>
      </c>
      <c r="H2014" s="131">
        <f t="shared" si="284"/>
        <v>-120.24334565461847</v>
      </c>
      <c r="I2014" s="131">
        <f t="shared" si="285"/>
        <v>0</v>
      </c>
      <c r="J2014" s="70">
        <f t="shared" si="286"/>
        <v>523384.28098795866</v>
      </c>
      <c r="K2014" s="70">
        <f t="shared" si="287"/>
        <v>1107996.6866639957</v>
      </c>
    </row>
    <row r="2015" spans="1:11">
      <c r="A2015" s="2">
        <v>1992</v>
      </c>
      <c r="B2015" s="70">
        <f t="shared" si="280"/>
        <v>54040.092378752888</v>
      </c>
      <c r="C2015" s="71">
        <v>750</v>
      </c>
      <c r="D2015" s="95">
        <f t="shared" si="281"/>
        <v>-3.6861520998864923E-2</v>
      </c>
      <c r="E2015" s="131">
        <f t="shared" si="282"/>
        <v>-41.842824034136214</v>
      </c>
      <c r="F2015" s="129">
        <f t="shared" si="283"/>
        <v>19454.43325635104</v>
      </c>
      <c r="G2015" s="132">
        <f t="shared" si="279"/>
        <v>-38.306301400391355</v>
      </c>
      <c r="H2015" s="131">
        <f t="shared" si="284"/>
        <v>-106.40639277886487</v>
      </c>
      <c r="I2015" s="131">
        <f t="shared" si="285"/>
        <v>0</v>
      </c>
      <c r="J2015" s="70">
        <f t="shared" si="286"/>
        <v>522345.0861755262</v>
      </c>
      <c r="K2015" s="70">
        <f t="shared" si="287"/>
        <v>1107996.6866639957</v>
      </c>
    </row>
    <row r="2016" spans="1:11">
      <c r="A2016" s="2">
        <v>1993</v>
      </c>
      <c r="B2016" s="70">
        <f t="shared" si="280"/>
        <v>54067.220939183986</v>
      </c>
      <c r="C2016" s="71">
        <v>749</v>
      </c>
      <c r="D2016" s="95">
        <f t="shared" si="281"/>
        <v>-3.6861520998864923E-2</v>
      </c>
      <c r="E2016" s="131">
        <f t="shared" si="282"/>
        <v>-39.352172516500573</v>
      </c>
      <c r="F2016" s="129">
        <f t="shared" si="283"/>
        <v>19464.199538106237</v>
      </c>
      <c r="G2016" s="132">
        <f t="shared" si="279"/>
        <v>-35.815649882755714</v>
      </c>
      <c r="H2016" s="131">
        <f t="shared" si="284"/>
        <v>-99.487916340988093</v>
      </c>
      <c r="I2016" s="131">
        <f t="shared" si="285"/>
        <v>0</v>
      </c>
      <c r="J2016" s="70">
        <f t="shared" si="286"/>
        <v>521373.45915330271</v>
      </c>
      <c r="K2016" s="70">
        <f t="shared" si="287"/>
        <v>1107996.6866639957</v>
      </c>
    </row>
    <row r="2017" spans="1:11">
      <c r="A2017" s="2">
        <v>1994</v>
      </c>
      <c r="B2017" s="70">
        <f t="shared" si="280"/>
        <v>54094.349499615091</v>
      </c>
      <c r="C2017" s="71">
        <v>748</v>
      </c>
      <c r="D2017" s="95">
        <f t="shared" si="281"/>
        <v>-3.6861520998864923E-2</v>
      </c>
      <c r="E2017" s="131">
        <f t="shared" si="282"/>
        <v>-38.106846757682746</v>
      </c>
      <c r="F2017" s="129">
        <f t="shared" si="283"/>
        <v>19473.965819861434</v>
      </c>
      <c r="G2017" s="132">
        <f t="shared" si="279"/>
        <v>-34.570324123937887</v>
      </c>
      <c r="H2017" s="131">
        <f t="shared" si="284"/>
        <v>-96.028678122049683</v>
      </c>
      <c r="I2017" s="131">
        <f t="shared" si="285"/>
        <v>0</v>
      </c>
      <c r="J2017" s="70">
        <f t="shared" si="286"/>
        <v>520435.61602618371</v>
      </c>
      <c r="K2017" s="70">
        <f t="shared" si="287"/>
        <v>1107996.6866639957</v>
      </c>
    </row>
    <row r="2018" spans="1:11">
      <c r="A2018" s="2">
        <v>1995</v>
      </c>
      <c r="B2018" s="70">
        <f t="shared" si="280"/>
        <v>54121.478060046189</v>
      </c>
      <c r="C2018" s="71">
        <v>746</v>
      </c>
      <c r="D2018" s="95">
        <f t="shared" si="281"/>
        <v>-7.3723041997729846E-2</v>
      </c>
      <c r="E2018" s="131">
        <f t="shared" si="282"/>
        <v>-55.914944377706298</v>
      </c>
      <c r="F2018" s="129">
        <f t="shared" si="283"/>
        <v>19483.732101616628</v>
      </c>
      <c r="G2018" s="132">
        <f t="shared" si="279"/>
        <v>-52.378421743961439</v>
      </c>
      <c r="H2018" s="131">
        <f t="shared" si="284"/>
        <v>-145.49561595544844</v>
      </c>
      <c r="I2018" s="131">
        <f t="shared" si="285"/>
        <v>0</v>
      </c>
      <c r="J2018" s="70">
        <f t="shared" si="286"/>
        <v>519014.66484661697</v>
      </c>
      <c r="K2018" s="70">
        <f t="shared" si="287"/>
        <v>1107996.6866639957</v>
      </c>
    </row>
    <row r="2019" spans="1:11">
      <c r="A2019" s="2">
        <v>1996</v>
      </c>
      <c r="B2019" s="70">
        <f t="shared" si="280"/>
        <v>54148.606620477294</v>
      </c>
      <c r="C2019" s="71">
        <v>740</v>
      </c>
      <c r="D2019" s="95">
        <f t="shared" si="281"/>
        <v>-0.22116912599318955</v>
      </c>
      <c r="E2019" s="131">
        <f t="shared" si="282"/>
        <v>-138.54203518544793</v>
      </c>
      <c r="F2019" s="129">
        <f t="shared" si="283"/>
        <v>19493.498383371825</v>
      </c>
      <c r="G2019" s="132">
        <f t="shared" si="279"/>
        <v>-135.00551255170308</v>
      </c>
      <c r="H2019" s="131">
        <f t="shared" si="284"/>
        <v>-375.01531264361967</v>
      </c>
      <c r="I2019" s="131">
        <f t="shared" si="285"/>
        <v>0</v>
      </c>
      <c r="J2019" s="70">
        <f t="shared" si="286"/>
        <v>515352.15964082634</v>
      </c>
      <c r="K2019" s="70">
        <f t="shared" si="287"/>
        <v>1107996.6866639957</v>
      </c>
    </row>
    <row r="2020" spans="1:11">
      <c r="A2020" s="2">
        <v>1997</v>
      </c>
      <c r="B2020" s="70">
        <f t="shared" si="280"/>
        <v>54175.735180908392</v>
      </c>
      <c r="C2020" s="71">
        <v>731</v>
      </c>
      <c r="D2020" s="95">
        <f t="shared" si="281"/>
        <v>-0.3317536889897843</v>
      </c>
      <c r="E2020" s="131">
        <f t="shared" si="282"/>
        <v>-235.14786208761609</v>
      </c>
      <c r="F2020" s="129">
        <f t="shared" si="283"/>
        <v>19503.264665127022</v>
      </c>
      <c r="G2020" s="132">
        <f t="shared" si="279"/>
        <v>-231.61133945387124</v>
      </c>
      <c r="H2020" s="131">
        <f t="shared" si="284"/>
        <v>-643.36483181630899</v>
      </c>
      <c r="I2020" s="131">
        <f t="shared" si="285"/>
        <v>0</v>
      </c>
      <c r="J2020" s="70">
        <f t="shared" si="286"/>
        <v>509068.8774219238</v>
      </c>
      <c r="K2020" s="70">
        <f t="shared" si="287"/>
        <v>1107996.6866639957</v>
      </c>
    </row>
    <row r="2021" spans="1:11">
      <c r="A2021" s="2">
        <v>1998</v>
      </c>
      <c r="B2021" s="70">
        <f t="shared" si="280"/>
        <v>54202.863741339497</v>
      </c>
      <c r="C2021" s="71">
        <v>731</v>
      </c>
      <c r="D2021" s="95">
        <f t="shared" si="281"/>
        <v>0</v>
      </c>
      <c r="E2021" s="131">
        <f t="shared" si="282"/>
        <v>-117.57393104380805</v>
      </c>
      <c r="F2021" s="129">
        <f t="shared" si="283"/>
        <v>19513.03094688222</v>
      </c>
      <c r="G2021" s="132">
        <f t="shared" si="279"/>
        <v>-114.03740841006319</v>
      </c>
      <c r="H2021" s="131">
        <f t="shared" si="284"/>
        <v>-316.77057891684217</v>
      </c>
      <c r="I2021" s="131">
        <f t="shared" si="285"/>
        <v>0</v>
      </c>
      <c r="J2021" s="70">
        <f t="shared" si="286"/>
        <v>505975.20669646526</v>
      </c>
      <c r="K2021" s="70">
        <f t="shared" si="287"/>
        <v>1107996.6866639957</v>
      </c>
    </row>
    <row r="2022" spans="1:11">
      <c r="A2022" s="2">
        <v>1999</v>
      </c>
      <c r="B2022" s="70">
        <f t="shared" si="280"/>
        <v>54229.992301770595</v>
      </c>
      <c r="C2022" s="71">
        <v>723</v>
      </c>
      <c r="D2022" s="95">
        <f t="shared" si="281"/>
        <v>-0.29489216799091938</v>
      </c>
      <c r="E2022" s="131">
        <f t="shared" si="282"/>
        <v>-206.23304951736372</v>
      </c>
      <c r="F2022" s="129">
        <f t="shared" si="283"/>
        <v>19522.797228637413</v>
      </c>
      <c r="G2022" s="132">
        <f t="shared" si="279"/>
        <v>-202.69652688361887</v>
      </c>
      <c r="H2022" s="131">
        <f t="shared" si="284"/>
        <v>-563.04590801005236</v>
      </c>
      <c r="I2022" s="131">
        <f t="shared" si="285"/>
        <v>0</v>
      </c>
      <c r="J2022" s="70">
        <f t="shared" si="286"/>
        <v>500476.34171772876</v>
      </c>
      <c r="K2022" s="70">
        <f t="shared" si="287"/>
        <v>1107996.6866639957</v>
      </c>
    </row>
    <row r="2023" spans="1:11">
      <c r="A2023" s="2">
        <v>2000</v>
      </c>
      <c r="B2023" s="70">
        <f t="shared" si="280"/>
        <v>54257.120862201693</v>
      </c>
      <c r="C2023" s="71">
        <v>720</v>
      </c>
      <c r="D2023" s="95">
        <f t="shared" si="281"/>
        <v>-0.11058456299659478</v>
      </c>
      <c r="E2023" s="131">
        <f t="shared" si="282"/>
        <v>-158.40880625697923</v>
      </c>
      <c r="F2023" s="129">
        <f t="shared" si="283"/>
        <v>19532.563510392611</v>
      </c>
      <c r="G2023" s="132">
        <f t="shared" si="279"/>
        <v>-154.87228362323438</v>
      </c>
      <c r="H2023" s="131">
        <f t="shared" si="284"/>
        <v>-430.20078784231771</v>
      </c>
      <c r="I2023" s="131">
        <f t="shared" si="285"/>
        <v>0</v>
      </c>
      <c r="J2023" s="70">
        <f t="shared" si="286"/>
        <v>496274.87961235328</v>
      </c>
      <c r="K2023" s="70">
        <f t="shared" si="287"/>
        <v>1107996.6866639957</v>
      </c>
    </row>
    <row r="2024" spans="1:11">
      <c r="A2024" s="2">
        <v>2001</v>
      </c>
      <c r="B2024" s="70">
        <f t="shared" si="280"/>
        <v>54284.249422632798</v>
      </c>
      <c r="C2024" s="71">
        <v>718</v>
      </c>
      <c r="D2024" s="95">
        <f t="shared" si="281"/>
        <v>-7.3723041997729846E-2</v>
      </c>
      <c r="E2024" s="131">
        <f t="shared" si="282"/>
        <v>-116.06592412735455</v>
      </c>
      <c r="F2024" s="129">
        <f t="shared" si="283"/>
        <v>19542.329792147808</v>
      </c>
      <c r="G2024" s="132">
        <f t="shared" si="279"/>
        <v>-112.5294014936097</v>
      </c>
      <c r="H2024" s="131">
        <f t="shared" si="284"/>
        <v>-312.58167081558247</v>
      </c>
      <c r="I2024" s="131">
        <f t="shared" si="285"/>
        <v>0</v>
      </c>
      <c r="J2024" s="70">
        <f t="shared" si="286"/>
        <v>493222.11894365831</v>
      </c>
      <c r="K2024" s="70">
        <f t="shared" si="287"/>
        <v>1107996.6866639957</v>
      </c>
    </row>
    <row r="2025" spans="1:11">
      <c r="A2025" s="2">
        <v>2002</v>
      </c>
      <c r="B2025" s="70">
        <f t="shared" si="280"/>
        <v>54311.377983063896</v>
      </c>
      <c r="C2025" s="71">
        <v>715</v>
      </c>
      <c r="D2025" s="95">
        <f t="shared" si="281"/>
        <v>-0.11058456299659478</v>
      </c>
      <c r="E2025" s="131">
        <f t="shared" si="282"/>
        <v>-113.32524356197466</v>
      </c>
      <c r="F2025" s="129">
        <f t="shared" si="283"/>
        <v>19552.096073903002</v>
      </c>
      <c r="G2025" s="132">
        <f t="shared" si="279"/>
        <v>-109.78872092822981</v>
      </c>
      <c r="H2025" s="131">
        <f t="shared" si="284"/>
        <v>-304.96866924508276</v>
      </c>
      <c r="I2025" s="131">
        <f t="shared" si="285"/>
        <v>0</v>
      </c>
      <c r="J2025" s="70">
        <f t="shared" si="286"/>
        <v>490243.70899330353</v>
      </c>
      <c r="K2025" s="70">
        <f t="shared" si="287"/>
        <v>1107996.6866639957</v>
      </c>
    </row>
    <row r="2026" spans="1:11">
      <c r="A2026" s="2">
        <v>2003</v>
      </c>
      <c r="B2026" s="70">
        <f t="shared" si="280"/>
        <v>54338.506543495001</v>
      </c>
      <c r="C2026" s="71">
        <v>714</v>
      </c>
      <c r="D2026" s="95">
        <f t="shared" si="281"/>
        <v>-3.6861520998864923E-2</v>
      </c>
      <c r="E2026" s="131">
        <f t="shared" si="282"/>
        <v>-75.093382280419789</v>
      </c>
      <c r="F2026" s="129">
        <f t="shared" si="283"/>
        <v>19561.862355658202</v>
      </c>
      <c r="G2026" s="132">
        <f t="shared" si="279"/>
        <v>-71.556859646674937</v>
      </c>
      <c r="H2026" s="131">
        <f t="shared" si="284"/>
        <v>-198.76905457409703</v>
      </c>
      <c r="I2026" s="131">
        <f t="shared" si="285"/>
        <v>0</v>
      </c>
      <c r="J2026" s="70">
        <f t="shared" si="286"/>
        <v>488302.47440211888</v>
      </c>
      <c r="K2026" s="70">
        <f t="shared" si="287"/>
        <v>1107996.6866639957</v>
      </c>
    </row>
    <row r="2027" spans="1:11">
      <c r="A2027" s="2">
        <v>2004</v>
      </c>
      <c r="B2027" s="70">
        <f t="shared" si="280"/>
        <v>54365.635103926099</v>
      </c>
      <c r="C2027" s="71">
        <v>708</v>
      </c>
      <c r="D2027" s="95">
        <f t="shared" si="281"/>
        <v>-0.22116912599318955</v>
      </c>
      <c r="E2027" s="131">
        <f t="shared" si="282"/>
        <v>-148.13125413680467</v>
      </c>
      <c r="F2027" s="129">
        <f t="shared" si="283"/>
        <v>19571.628637413396</v>
      </c>
      <c r="G2027" s="132">
        <f t="shared" si="279"/>
        <v>-144.59473150305982</v>
      </c>
      <c r="H2027" s="131">
        <f t="shared" si="284"/>
        <v>-401.6520319529439</v>
      </c>
      <c r="I2027" s="131">
        <f t="shared" si="285"/>
        <v>0</v>
      </c>
      <c r="J2027" s="70">
        <f t="shared" si="286"/>
        <v>484379.82749051932</v>
      </c>
      <c r="K2027" s="70">
        <f t="shared" si="287"/>
        <v>1107996.6866639957</v>
      </c>
    </row>
    <row r="2028" spans="1:11">
      <c r="A2028" s="2">
        <v>2005</v>
      </c>
      <c r="B2028" s="70">
        <f t="shared" si="280"/>
        <v>54392.763664357197</v>
      </c>
      <c r="C2028" s="71">
        <v>710</v>
      </c>
      <c r="D2028" s="95">
        <f t="shared" si="281"/>
        <v>7.3723041997729846E-2</v>
      </c>
      <c r="E2028" s="131">
        <f t="shared" si="282"/>
        <v>-37.20410606953741</v>
      </c>
      <c r="F2028" s="129">
        <f t="shared" si="283"/>
        <v>19581.394919168593</v>
      </c>
      <c r="G2028" s="132">
        <f t="shared" si="279"/>
        <v>-33.667583435792551</v>
      </c>
      <c r="H2028" s="131">
        <f t="shared" si="284"/>
        <v>-93.521065099423751</v>
      </c>
      <c r="I2028" s="131">
        <f t="shared" si="285"/>
        <v>0</v>
      </c>
      <c r="J2028" s="70">
        <f t="shared" si="286"/>
        <v>483466.47441871231</v>
      </c>
      <c r="K2028" s="70">
        <f t="shared" si="287"/>
        <v>1107996.6866639957</v>
      </c>
    </row>
    <row r="2029" spans="1:11">
      <c r="A2029" s="2">
        <v>2006</v>
      </c>
      <c r="B2029" s="70">
        <f t="shared" si="280"/>
        <v>54419.892224788302</v>
      </c>
      <c r="C2029" s="71">
        <v>712</v>
      </c>
      <c r="D2029" s="95">
        <f t="shared" si="281"/>
        <v>7.3723041997729846E-2</v>
      </c>
      <c r="E2029" s="131">
        <f t="shared" si="282"/>
        <v>18.259467964096221</v>
      </c>
      <c r="F2029" s="129">
        <f t="shared" si="283"/>
        <v>19591.161200923791</v>
      </c>
      <c r="G2029" s="132">
        <f t="shared" si="279"/>
        <v>21.795990597841076</v>
      </c>
      <c r="H2029" s="131">
        <f t="shared" si="284"/>
        <v>60.544418327336317</v>
      </c>
      <c r="I2029" s="131">
        <f t="shared" si="285"/>
        <v>60.544418327336317</v>
      </c>
      <c r="J2029" s="70">
        <f t="shared" si="286"/>
        <v>484057.76826680155</v>
      </c>
      <c r="K2029" s="70">
        <f t="shared" si="287"/>
        <v>1108587.9805120849</v>
      </c>
    </row>
    <row r="2030" spans="1:11">
      <c r="A2030" s="2">
        <v>2007</v>
      </c>
      <c r="B2030" s="70">
        <f t="shared" si="280"/>
        <v>54447.0207852194</v>
      </c>
      <c r="C2030" s="71">
        <v>714</v>
      </c>
      <c r="D2030" s="95">
        <f t="shared" si="281"/>
        <v>7.3723041997729846E-2</v>
      </c>
      <c r="E2030" s="131">
        <f t="shared" si="282"/>
        <v>45.991254980913034</v>
      </c>
      <c r="F2030" s="129">
        <f t="shared" si="283"/>
        <v>19600.927482678984</v>
      </c>
      <c r="G2030" s="132">
        <f t="shared" si="279"/>
        <v>49.527777614657893</v>
      </c>
      <c r="H2030" s="131">
        <f t="shared" si="284"/>
        <v>137.57716004071636</v>
      </c>
      <c r="I2030" s="131">
        <f t="shared" si="285"/>
        <v>137.57716004071636</v>
      </c>
      <c r="J2030" s="70">
        <f t="shared" si="286"/>
        <v>485401.3855748389</v>
      </c>
      <c r="K2030" s="70">
        <f t="shared" si="287"/>
        <v>1109931.5978201223</v>
      </c>
    </row>
    <row r="2031" spans="1:11">
      <c r="A2031" s="2">
        <v>2008</v>
      </c>
      <c r="B2031" s="70">
        <f t="shared" si="280"/>
        <v>54474.149345650505</v>
      </c>
      <c r="C2031" s="71">
        <v>711</v>
      </c>
      <c r="D2031" s="95">
        <f t="shared" si="281"/>
        <v>-0.11058456299659478</v>
      </c>
      <c r="E2031" s="131">
        <f t="shared" si="282"/>
        <v>-32.296654007840871</v>
      </c>
      <c r="F2031" s="129">
        <f t="shared" si="283"/>
        <v>19610.693764434182</v>
      </c>
      <c r="G2031" s="132">
        <f t="shared" si="279"/>
        <v>-28.760131374096016</v>
      </c>
      <c r="H2031" s="131">
        <f t="shared" si="284"/>
        <v>-79.889253816933376</v>
      </c>
      <c r="I2031" s="131">
        <f t="shared" si="285"/>
        <v>0</v>
      </c>
      <c r="J2031" s="70">
        <f t="shared" si="286"/>
        <v>484621.16461285035</v>
      </c>
      <c r="K2031" s="70">
        <f t="shared" si="287"/>
        <v>1109931.5978201223</v>
      </c>
    </row>
    <row r="2032" spans="1:11">
      <c r="A2032" s="2">
        <v>2009</v>
      </c>
      <c r="B2032" s="70">
        <f t="shared" si="280"/>
        <v>54501.277906081603</v>
      </c>
      <c r="C2032" s="71">
        <v>710</v>
      </c>
      <c r="D2032" s="95">
        <f t="shared" si="281"/>
        <v>-3.6861520998864923E-2</v>
      </c>
      <c r="E2032" s="131">
        <f t="shared" si="282"/>
        <v>-34.579087503352895</v>
      </c>
      <c r="F2032" s="129">
        <f t="shared" si="283"/>
        <v>19620.460046189379</v>
      </c>
      <c r="G2032" s="132">
        <f t="shared" si="279"/>
        <v>-31.042564869608039</v>
      </c>
      <c r="H2032" s="131">
        <f t="shared" si="284"/>
        <v>-86.229346860022332</v>
      </c>
      <c r="I2032" s="131">
        <f t="shared" si="285"/>
        <v>0</v>
      </c>
      <c r="J2032" s="70">
        <f t="shared" si="286"/>
        <v>483779.02451584884</v>
      </c>
      <c r="K2032" s="70">
        <f t="shared" si="287"/>
        <v>1109931.5978201223</v>
      </c>
    </row>
    <row r="2033" spans="1:11">
      <c r="A2033" s="2">
        <v>2010</v>
      </c>
      <c r="B2033" s="70">
        <f t="shared" si="280"/>
        <v>54528.406466512701</v>
      </c>
      <c r="C2033" s="71">
        <v>709</v>
      </c>
      <c r="D2033" s="95">
        <f t="shared" si="281"/>
        <v>-3.6861520998864923E-2</v>
      </c>
      <c r="E2033" s="131">
        <f t="shared" si="282"/>
        <v>-35.720304251108914</v>
      </c>
      <c r="F2033" s="129">
        <f t="shared" si="283"/>
        <v>19630.226327944572</v>
      </c>
      <c r="G2033" s="132">
        <f t="shared" si="279"/>
        <v>-32.183781617364055</v>
      </c>
      <c r="H2033" s="131">
        <f t="shared" si="284"/>
        <v>-89.39939338156681</v>
      </c>
      <c r="I2033" s="131">
        <f t="shared" si="285"/>
        <v>0</v>
      </c>
      <c r="J2033" s="70">
        <f t="shared" si="286"/>
        <v>482905.92485134082</v>
      </c>
      <c r="K2033" s="70">
        <f t="shared" si="287"/>
        <v>1109931.5978201223</v>
      </c>
    </row>
    <row r="2034" spans="1:11">
      <c r="A2034" s="2">
        <v>2011</v>
      </c>
      <c r="B2034" s="70">
        <f t="shared" si="280"/>
        <v>54555.535026943806</v>
      </c>
      <c r="C2034" s="71">
        <v>708</v>
      </c>
      <c r="D2034" s="95">
        <f t="shared" si="281"/>
        <v>-3.6861520998864923E-2</v>
      </c>
      <c r="E2034" s="131">
        <f t="shared" si="282"/>
        <v>-36.290912624986916</v>
      </c>
      <c r="F2034" s="129">
        <f t="shared" si="283"/>
        <v>19639.99260969977</v>
      </c>
      <c r="G2034" s="132">
        <f t="shared" si="279"/>
        <v>-32.754389991242057</v>
      </c>
      <c r="H2034" s="131">
        <f t="shared" si="284"/>
        <v>-90.984416642339042</v>
      </c>
      <c r="I2034" s="131">
        <f t="shared" si="285"/>
        <v>0</v>
      </c>
      <c r="J2034" s="70">
        <f t="shared" si="286"/>
        <v>482017.34540307958</v>
      </c>
      <c r="K2034" s="70">
        <f t="shared" si="287"/>
        <v>1109931.5978201223</v>
      </c>
    </row>
    <row r="2035" spans="1:11">
      <c r="A2035" s="2">
        <v>2012</v>
      </c>
      <c r="B2035" s="70">
        <f t="shared" si="280"/>
        <v>54582.663587374904</v>
      </c>
      <c r="C2035" s="71">
        <v>707</v>
      </c>
      <c r="D2035" s="95">
        <f t="shared" si="281"/>
        <v>-3.6861520998864923E-2</v>
      </c>
      <c r="E2035" s="131">
        <f t="shared" si="282"/>
        <v>-36.576216811925917</v>
      </c>
      <c r="F2035" s="129">
        <f t="shared" si="283"/>
        <v>19649.758891454967</v>
      </c>
      <c r="G2035" s="132">
        <f t="shared" si="279"/>
        <v>-33.039694178181058</v>
      </c>
      <c r="H2035" s="131">
        <f t="shared" si="284"/>
        <v>-91.776928272725158</v>
      </c>
      <c r="I2035" s="131">
        <f t="shared" si="285"/>
        <v>0</v>
      </c>
      <c r="J2035" s="70">
        <f t="shared" si="286"/>
        <v>481121.0260629417</v>
      </c>
      <c r="K2035" s="70">
        <f t="shared" si="287"/>
        <v>1109931.5978201223</v>
      </c>
    </row>
    <row r="2036" spans="1:11">
      <c r="A2036" s="2">
        <v>2013</v>
      </c>
      <c r="B2036" s="70">
        <f t="shared" si="280"/>
        <v>54609.792147806009</v>
      </c>
      <c r="C2036" s="71">
        <v>706</v>
      </c>
      <c r="D2036" s="95">
        <f t="shared" si="281"/>
        <v>-3.6861520998864923E-2</v>
      </c>
      <c r="E2036" s="131">
        <f t="shared" si="282"/>
        <v>-36.718868905395425</v>
      </c>
      <c r="F2036" s="129">
        <f t="shared" si="283"/>
        <v>19659.525173210164</v>
      </c>
      <c r="G2036" s="132">
        <f t="shared" si="279"/>
        <v>-33.182346271650566</v>
      </c>
      <c r="H2036" s="131">
        <f t="shared" si="284"/>
        <v>-92.17318408791823</v>
      </c>
      <c r="I2036" s="131">
        <f t="shared" si="285"/>
        <v>0</v>
      </c>
      <c r="J2036" s="70">
        <f t="shared" si="286"/>
        <v>480220.83677686553</v>
      </c>
      <c r="K2036" s="70">
        <f t="shared" si="287"/>
        <v>1109931.5978201223</v>
      </c>
    </row>
    <row r="2037" spans="1:11">
      <c r="A2037" s="2">
        <v>2014</v>
      </c>
      <c r="B2037" s="70">
        <f t="shared" si="280"/>
        <v>54636.920708237107</v>
      </c>
      <c r="C2037" s="71">
        <v>707</v>
      </c>
      <c r="D2037" s="95">
        <f t="shared" si="281"/>
        <v>3.6861520998864923E-2</v>
      </c>
      <c r="E2037" s="131">
        <f t="shared" si="282"/>
        <v>7.1326046734750292E-2</v>
      </c>
      <c r="F2037" s="129">
        <f t="shared" si="283"/>
        <v>19669.291454965358</v>
      </c>
      <c r="G2037" s="132">
        <f t="shared" si="279"/>
        <v>3.6078486804796062</v>
      </c>
      <c r="H2037" s="131">
        <f t="shared" si="284"/>
        <v>10.021801890221127</v>
      </c>
      <c r="I2037" s="131">
        <f t="shared" si="285"/>
        <v>10.021801890221127</v>
      </c>
      <c r="J2037" s="70">
        <f t="shared" si="286"/>
        <v>480318.71251782018</v>
      </c>
      <c r="K2037" s="70">
        <f t="shared" si="287"/>
        <v>1110029.4735610769</v>
      </c>
    </row>
    <row r="2038" spans="1:11">
      <c r="A2038" s="2">
        <v>2015</v>
      </c>
      <c r="B2038" s="70">
        <f t="shared" si="280"/>
        <v>54664.049268668205</v>
      </c>
      <c r="C2038" s="71">
        <v>707</v>
      </c>
      <c r="D2038" s="95">
        <f t="shared" si="281"/>
        <v>0</v>
      </c>
      <c r="E2038" s="131">
        <f t="shared" si="282"/>
        <v>3.5663023367375146E-2</v>
      </c>
      <c r="F2038" s="129">
        <f t="shared" si="283"/>
        <v>19679.057736720555</v>
      </c>
      <c r="G2038" s="132">
        <f t="shared" si="279"/>
        <v>3.572185657112231</v>
      </c>
      <c r="H2038" s="131">
        <f t="shared" si="284"/>
        <v>9.9227379364228643</v>
      </c>
      <c r="I2038" s="131">
        <f t="shared" si="285"/>
        <v>9.9227379364228643</v>
      </c>
      <c r="J2038" s="70">
        <f t="shared" si="286"/>
        <v>480415.62077229028</v>
      </c>
      <c r="K2038" s="70">
        <f t="shared" si="287"/>
        <v>1110126.3818155469</v>
      </c>
    </row>
    <row r="2039" spans="1:11">
      <c r="A2039" s="2">
        <v>2016</v>
      </c>
      <c r="B2039" s="70">
        <f t="shared" si="280"/>
        <v>54691.17782909931</v>
      </c>
      <c r="C2039" s="71">
        <v>706</v>
      </c>
      <c r="D2039" s="95">
        <f t="shared" si="281"/>
        <v>-3.6861520998864923E-2</v>
      </c>
      <c r="E2039" s="131">
        <f t="shared" si="282"/>
        <v>-18.412928987748774</v>
      </c>
      <c r="F2039" s="129">
        <f t="shared" si="283"/>
        <v>19688.824018475752</v>
      </c>
      <c r="G2039" s="132">
        <f t="shared" si="279"/>
        <v>-14.876406354003919</v>
      </c>
      <c r="H2039" s="131">
        <f t="shared" si="284"/>
        <v>-41.32335098334422</v>
      </c>
      <c r="I2039" s="131">
        <f t="shared" si="285"/>
        <v>0</v>
      </c>
      <c r="J2039" s="70">
        <f t="shared" si="286"/>
        <v>480012.04528351809</v>
      </c>
      <c r="K2039" s="70">
        <f t="shared" si="287"/>
        <v>1110126.3818155469</v>
      </c>
    </row>
    <row r="2040" spans="1:11">
      <c r="A2040" s="2">
        <v>2017</v>
      </c>
      <c r="B2040" s="70">
        <f t="shared" si="280"/>
        <v>54718.306389530408</v>
      </c>
      <c r="C2040" s="71">
        <v>706</v>
      </c>
      <c r="D2040" s="95">
        <f t="shared" si="281"/>
        <v>0</v>
      </c>
      <c r="E2040" s="131">
        <f t="shared" si="282"/>
        <v>-9.2064644938743871</v>
      </c>
      <c r="F2040" s="129">
        <f t="shared" si="283"/>
        <v>19698.590300230946</v>
      </c>
      <c r="G2040" s="132">
        <f t="shared" si="279"/>
        <v>-5.6699418601295317</v>
      </c>
      <c r="H2040" s="131">
        <f t="shared" si="284"/>
        <v>-15.749838500359809</v>
      </c>
      <c r="I2040" s="131">
        <f t="shared" si="285"/>
        <v>0</v>
      </c>
      <c r="J2040" s="70">
        <f t="shared" si="286"/>
        <v>479858.22792312474</v>
      </c>
      <c r="K2040" s="70">
        <f t="shared" si="287"/>
        <v>1110126.3818155469</v>
      </c>
    </row>
    <row r="2041" spans="1:11">
      <c r="A2041" s="2">
        <v>2018</v>
      </c>
      <c r="B2041" s="70">
        <f t="shared" si="280"/>
        <v>54745.434949961513</v>
      </c>
      <c r="C2041" s="71">
        <v>706</v>
      </c>
      <c r="D2041" s="95">
        <f t="shared" si="281"/>
        <v>0</v>
      </c>
      <c r="E2041" s="131">
        <f t="shared" si="282"/>
        <v>-4.6032322469371936</v>
      </c>
      <c r="F2041" s="129">
        <f t="shared" si="283"/>
        <v>19708.356581986147</v>
      </c>
      <c r="G2041" s="132">
        <f t="shared" si="279"/>
        <v>-1.0667096131923377</v>
      </c>
      <c r="H2041" s="131">
        <f t="shared" si="284"/>
        <v>-2.9630822588676047</v>
      </c>
      <c r="I2041" s="131">
        <f t="shared" si="285"/>
        <v>0</v>
      </c>
      <c r="J2041" s="70">
        <f t="shared" si="286"/>
        <v>479829.28962692083</v>
      </c>
      <c r="K2041" s="70">
        <f t="shared" si="287"/>
        <v>1110126.3818155469</v>
      </c>
    </row>
    <row r="2042" spans="1:11">
      <c r="A2042" s="2">
        <v>2019</v>
      </c>
      <c r="B2042" s="70">
        <f t="shared" si="280"/>
        <v>54772.563510392611</v>
      </c>
      <c r="C2042" s="71">
        <v>705</v>
      </c>
      <c r="D2042" s="95">
        <f t="shared" si="281"/>
        <v>-3.6861520998864923E-2</v>
      </c>
      <c r="E2042" s="131">
        <f t="shared" si="282"/>
        <v>-20.732376622901061</v>
      </c>
      <c r="F2042" s="129">
        <f t="shared" si="283"/>
        <v>19718.122863741341</v>
      </c>
      <c r="G2042" s="132">
        <f t="shared" si="279"/>
        <v>-17.195853989156205</v>
      </c>
      <c r="H2042" s="131">
        <f t="shared" si="284"/>
        <v>-47.766261080989459</v>
      </c>
      <c r="I2042" s="131">
        <f t="shared" si="285"/>
        <v>0</v>
      </c>
      <c r="J2042" s="70">
        <f t="shared" si="286"/>
        <v>479362.79086281161</v>
      </c>
      <c r="K2042" s="70">
        <f t="shared" si="287"/>
        <v>1110126.3818155469</v>
      </c>
    </row>
    <row r="2043" spans="1:11">
      <c r="A2043" s="2">
        <v>2020</v>
      </c>
      <c r="B2043" s="70">
        <f t="shared" si="280"/>
        <v>54799.692070823716</v>
      </c>
      <c r="C2043" s="71">
        <v>704</v>
      </c>
      <c r="D2043" s="95">
        <f t="shared" si="281"/>
        <v>-3.6861520998864923E-2</v>
      </c>
      <c r="E2043" s="131">
        <f t="shared" si="282"/>
        <v>-28.796948810882995</v>
      </c>
      <c r="F2043" s="129">
        <f t="shared" si="283"/>
        <v>19727.889145496538</v>
      </c>
      <c r="G2043" s="132">
        <f t="shared" si="279"/>
        <v>-25.26042617713814</v>
      </c>
      <c r="H2043" s="131">
        <f t="shared" si="284"/>
        <v>-70.167850492050391</v>
      </c>
      <c r="I2043" s="131">
        <f t="shared" si="285"/>
        <v>0</v>
      </c>
      <c r="J2043" s="70">
        <f t="shared" si="286"/>
        <v>478677.51186474977</v>
      </c>
      <c r="K2043" s="70">
        <f t="shared" si="287"/>
        <v>1110126.3818155469</v>
      </c>
    </row>
    <row r="2044" spans="1:11">
      <c r="A2044" s="2">
        <v>2021</v>
      </c>
      <c r="B2044" s="70">
        <f t="shared" si="280"/>
        <v>54826.820631254814</v>
      </c>
      <c r="C2044" s="71">
        <v>701</v>
      </c>
      <c r="D2044" s="95">
        <f t="shared" si="281"/>
        <v>-0.11058456299659478</v>
      </c>
      <c r="E2044" s="131">
        <f t="shared" si="282"/>
        <v>-69.690755903738875</v>
      </c>
      <c r="F2044" s="129">
        <f t="shared" si="283"/>
        <v>19737.655427251735</v>
      </c>
      <c r="G2044" s="132">
        <f t="shared" si="279"/>
        <v>-66.154233269994023</v>
      </c>
      <c r="H2044" s="131">
        <f t="shared" si="284"/>
        <v>-183.76175908331672</v>
      </c>
      <c r="I2044" s="131">
        <f t="shared" si="285"/>
        <v>0</v>
      </c>
      <c r="J2044" s="70">
        <f t="shared" si="286"/>
        <v>476882.84274971159</v>
      </c>
      <c r="K2044" s="70">
        <f t="shared" si="287"/>
        <v>1110126.3818155469</v>
      </c>
    </row>
    <row r="2045" spans="1:11">
      <c r="A2045" s="2">
        <v>2022</v>
      </c>
      <c r="B2045" s="70">
        <f t="shared" si="280"/>
        <v>54853.949191685912</v>
      </c>
      <c r="C2045" s="71">
        <v>700</v>
      </c>
      <c r="D2045" s="95">
        <f t="shared" si="281"/>
        <v>-3.6861520998864923E-2</v>
      </c>
      <c r="E2045" s="131">
        <f t="shared" si="282"/>
        <v>-53.276138451301904</v>
      </c>
      <c r="F2045" s="129">
        <f t="shared" si="283"/>
        <v>19747.421709006929</v>
      </c>
      <c r="G2045" s="132">
        <f t="shared" si="279"/>
        <v>-49.739615817557045</v>
      </c>
      <c r="H2045" s="131">
        <f t="shared" si="284"/>
        <v>-138.16559949321402</v>
      </c>
      <c r="I2045" s="131">
        <f t="shared" si="285"/>
        <v>0</v>
      </c>
      <c r="J2045" s="70">
        <f t="shared" si="286"/>
        <v>475533.47857618524</v>
      </c>
      <c r="K2045" s="70">
        <f t="shared" si="287"/>
        <v>1110126.3818155469</v>
      </c>
    </row>
    <row r="2046" spans="1:11">
      <c r="A2046" s="2">
        <v>2023</v>
      </c>
      <c r="B2046" s="70">
        <f t="shared" si="280"/>
        <v>54881.077752117017</v>
      </c>
      <c r="C2046" s="71">
        <v>701</v>
      </c>
      <c r="D2046" s="95">
        <f t="shared" si="281"/>
        <v>3.6861520998864923E-2</v>
      </c>
      <c r="E2046" s="131">
        <f t="shared" si="282"/>
        <v>-8.2073087262184892</v>
      </c>
      <c r="F2046" s="129">
        <f t="shared" si="283"/>
        <v>19757.187990762126</v>
      </c>
      <c r="G2046" s="132">
        <f t="shared" si="279"/>
        <v>-4.6707860924736337</v>
      </c>
      <c r="H2046" s="131">
        <f t="shared" si="284"/>
        <v>-12.97440581242676</v>
      </c>
      <c r="I2046" s="131">
        <f t="shared" si="285"/>
        <v>0</v>
      </c>
      <c r="J2046" s="70">
        <f t="shared" si="286"/>
        <v>475406.7668734148</v>
      </c>
      <c r="K2046" s="70">
        <f t="shared" si="287"/>
        <v>1110126.3818155469</v>
      </c>
    </row>
    <row r="2047" spans="1:11">
      <c r="A2047" s="2">
        <v>2024</v>
      </c>
      <c r="B2047" s="70">
        <f t="shared" si="280"/>
        <v>54908.206312548115</v>
      </c>
      <c r="C2047" s="71">
        <v>701</v>
      </c>
      <c r="D2047" s="95">
        <f t="shared" si="281"/>
        <v>0</v>
      </c>
      <c r="E2047" s="131">
        <f t="shared" si="282"/>
        <v>-4.1036543631092446</v>
      </c>
      <c r="F2047" s="129">
        <f t="shared" si="283"/>
        <v>19766.954272517323</v>
      </c>
      <c r="G2047" s="132">
        <f t="shared" si="279"/>
        <v>-0.56713172936438871</v>
      </c>
      <c r="H2047" s="131">
        <f t="shared" si="284"/>
        <v>-1.5753659149010797</v>
      </c>
      <c r="I2047" s="131">
        <f t="shared" si="285"/>
        <v>0</v>
      </c>
      <c r="J2047" s="70">
        <f t="shared" si="286"/>
        <v>475391.38140602235</v>
      </c>
      <c r="K2047" s="70">
        <f t="shared" si="287"/>
        <v>1110126.3818155469</v>
      </c>
    </row>
    <row r="2048" spans="1:11">
      <c r="A2048" s="2">
        <v>2025</v>
      </c>
      <c r="B2048" s="70">
        <f t="shared" si="280"/>
        <v>54935.33487297922</v>
      </c>
      <c r="C2048" s="71">
        <v>701</v>
      </c>
      <c r="D2048" s="95">
        <f t="shared" si="281"/>
        <v>0</v>
      </c>
      <c r="E2048" s="131">
        <f t="shared" si="282"/>
        <v>-2.0518271815546223</v>
      </c>
      <c r="F2048" s="129">
        <f t="shared" si="283"/>
        <v>19776.720554272521</v>
      </c>
      <c r="G2048" s="132">
        <f t="shared" si="279"/>
        <v>1.4846954521902336</v>
      </c>
      <c r="H2048" s="131">
        <f t="shared" si="284"/>
        <v>4.1241540338617595</v>
      </c>
      <c r="I2048" s="131">
        <f t="shared" si="285"/>
        <v>4.1241540338617595</v>
      </c>
      <c r="J2048" s="70">
        <f t="shared" si="286"/>
        <v>475431.65905631887</v>
      </c>
      <c r="K2048" s="70">
        <f t="shared" si="287"/>
        <v>1110166.6594658433</v>
      </c>
    </row>
    <row r="2049" spans="1:11">
      <c r="A2049" s="2">
        <v>2026</v>
      </c>
      <c r="B2049" s="70">
        <f t="shared" si="280"/>
        <v>54962.463433410318</v>
      </c>
      <c r="C2049" s="71">
        <v>700</v>
      </c>
      <c r="D2049" s="95">
        <f t="shared" si="281"/>
        <v>-3.6861520998864923E-2</v>
      </c>
      <c r="E2049" s="131">
        <f t="shared" si="282"/>
        <v>-19.456674090209773</v>
      </c>
      <c r="F2049" s="129">
        <f t="shared" si="283"/>
        <v>19786.486836027714</v>
      </c>
      <c r="G2049" s="132">
        <f t="shared" si="279"/>
        <v>-15.920151456464918</v>
      </c>
      <c r="H2049" s="131">
        <f t="shared" si="284"/>
        <v>-44.222642934624773</v>
      </c>
      <c r="I2049" s="131">
        <f t="shared" si="285"/>
        <v>0</v>
      </c>
      <c r="J2049" s="70">
        <f t="shared" si="286"/>
        <v>474999.76826545986</v>
      </c>
      <c r="K2049" s="70">
        <f t="shared" si="287"/>
        <v>1110166.6594658433</v>
      </c>
    </row>
    <row r="2050" spans="1:11">
      <c r="A2050" s="2">
        <v>2027</v>
      </c>
      <c r="B2050" s="70">
        <f t="shared" si="280"/>
        <v>54989.591993841415</v>
      </c>
      <c r="C2050" s="71">
        <v>700</v>
      </c>
      <c r="D2050" s="95">
        <f t="shared" si="281"/>
        <v>0</v>
      </c>
      <c r="E2050" s="131">
        <f t="shared" si="282"/>
        <v>-9.7283370451048867</v>
      </c>
      <c r="F2050" s="129">
        <f t="shared" si="283"/>
        <v>19796.253117782911</v>
      </c>
      <c r="G2050" s="132">
        <f t="shared" si="279"/>
        <v>-6.1918144113600313</v>
      </c>
      <c r="H2050" s="131">
        <f t="shared" si="284"/>
        <v>-17.199484476000087</v>
      </c>
      <c r="I2050" s="131">
        <f t="shared" si="285"/>
        <v>0</v>
      </c>
      <c r="J2050" s="70">
        <f t="shared" si="286"/>
        <v>474831.79325402313</v>
      </c>
      <c r="K2050" s="70">
        <f t="shared" si="287"/>
        <v>1110166.6594658433</v>
      </c>
    </row>
    <row r="2051" spans="1:11">
      <c r="A2051" s="2">
        <v>2028</v>
      </c>
      <c r="B2051" s="70">
        <f t="shared" si="280"/>
        <v>55016.720554272521</v>
      </c>
      <c r="C2051" s="71">
        <v>700</v>
      </c>
      <c r="D2051" s="95">
        <f t="shared" si="281"/>
        <v>0</v>
      </c>
      <c r="E2051" s="131">
        <f t="shared" si="282"/>
        <v>-4.8641685225524434</v>
      </c>
      <c r="F2051" s="129">
        <f t="shared" si="283"/>
        <v>19806.019399538109</v>
      </c>
      <c r="G2051" s="132">
        <f t="shared" si="279"/>
        <v>-1.3276458888075875</v>
      </c>
      <c r="H2051" s="131">
        <f t="shared" si="284"/>
        <v>-3.6879052466877429</v>
      </c>
      <c r="I2051" s="131">
        <f t="shared" si="285"/>
        <v>0</v>
      </c>
      <c r="J2051" s="70">
        <f t="shared" si="286"/>
        <v>474795.77613229753</v>
      </c>
      <c r="K2051" s="70">
        <f t="shared" si="287"/>
        <v>1110166.6594658433</v>
      </c>
    </row>
    <row r="2052" spans="1:11">
      <c r="A2052" s="2">
        <v>2029</v>
      </c>
      <c r="B2052" s="70">
        <f t="shared" si="280"/>
        <v>55043.849114703618</v>
      </c>
      <c r="C2052" s="71">
        <v>701</v>
      </c>
      <c r="D2052" s="95">
        <f t="shared" si="281"/>
        <v>3.6861520998864923E-2</v>
      </c>
      <c r="E2052" s="131">
        <f t="shared" si="282"/>
        <v>15.998676238156241</v>
      </c>
      <c r="F2052" s="129">
        <f t="shared" si="283"/>
        <v>19815.785681293302</v>
      </c>
      <c r="G2052" s="132">
        <f t="shared" si="279"/>
        <v>19.535198871901098</v>
      </c>
      <c r="H2052" s="131">
        <f t="shared" si="284"/>
        <v>54.264441310836382</v>
      </c>
      <c r="I2052" s="131">
        <f t="shared" si="285"/>
        <v>54.264441310836382</v>
      </c>
      <c r="J2052" s="70">
        <f t="shared" si="286"/>
        <v>475325.7379554275</v>
      </c>
      <c r="K2052" s="70">
        <f t="shared" si="287"/>
        <v>1110696.6212889734</v>
      </c>
    </row>
    <row r="2053" spans="1:11">
      <c r="A2053" s="2">
        <v>2030</v>
      </c>
      <c r="B2053" s="70">
        <f t="shared" si="280"/>
        <v>55070.977675134724</v>
      </c>
      <c r="C2053" s="71">
        <v>700</v>
      </c>
      <c r="D2053" s="95">
        <f t="shared" si="281"/>
        <v>-3.6861520998864923E-2</v>
      </c>
      <c r="E2053" s="131">
        <f t="shared" si="282"/>
        <v>-10.431422380354341</v>
      </c>
      <c r="F2053" s="129">
        <f t="shared" si="283"/>
        <v>19825.5519630485</v>
      </c>
      <c r="G2053" s="132">
        <f t="shared" si="279"/>
        <v>-6.8948997466094859</v>
      </c>
      <c r="H2053" s="131">
        <f t="shared" si="284"/>
        <v>-19.15249929613746</v>
      </c>
      <c r="I2053" s="131">
        <f t="shared" si="285"/>
        <v>0</v>
      </c>
      <c r="J2053" s="70">
        <f t="shared" si="286"/>
        <v>475138.68925098522</v>
      </c>
      <c r="K2053" s="70">
        <f t="shared" si="287"/>
        <v>1110696.6212889734</v>
      </c>
    </row>
    <row r="2054" spans="1:11">
      <c r="A2054" s="2">
        <v>2031</v>
      </c>
      <c r="B2054" s="70">
        <f t="shared" si="280"/>
        <v>55098.106235565821</v>
      </c>
      <c r="C2054" s="71">
        <v>700</v>
      </c>
      <c r="D2054" s="95">
        <f t="shared" si="281"/>
        <v>0</v>
      </c>
      <c r="E2054" s="131">
        <f t="shared" si="282"/>
        <v>-5.2157111901771707</v>
      </c>
      <c r="F2054" s="129">
        <f t="shared" si="283"/>
        <v>19835.318244803697</v>
      </c>
      <c r="G2054" s="132">
        <f t="shared" si="279"/>
        <v>-1.6791885564323148</v>
      </c>
      <c r="H2054" s="131">
        <f t="shared" si="284"/>
        <v>-4.6644126567564301</v>
      </c>
      <c r="I2054" s="131">
        <f t="shared" si="285"/>
        <v>0</v>
      </c>
      <c r="J2054" s="70">
        <f t="shared" si="286"/>
        <v>475093.13528275682</v>
      </c>
      <c r="K2054" s="70">
        <f t="shared" si="287"/>
        <v>1110696.6212889734</v>
      </c>
    </row>
    <row r="2055" spans="1:11">
      <c r="A2055" s="2">
        <v>2032</v>
      </c>
      <c r="B2055" s="70">
        <f t="shared" si="280"/>
        <v>55125.234795996919</v>
      </c>
      <c r="C2055" s="71">
        <v>700</v>
      </c>
      <c r="D2055" s="95">
        <f t="shared" si="281"/>
        <v>0</v>
      </c>
      <c r="E2055" s="131">
        <f t="shared" si="282"/>
        <v>-2.6078555950885853</v>
      </c>
      <c r="F2055" s="129">
        <f t="shared" si="283"/>
        <v>19845.084526558891</v>
      </c>
      <c r="G2055" s="132">
        <f t="shared" si="279"/>
        <v>0.92866703865627054</v>
      </c>
      <c r="H2055" s="131">
        <f t="shared" si="284"/>
        <v>2.5796306629340848</v>
      </c>
      <c r="I2055" s="131">
        <f t="shared" si="285"/>
        <v>2.5796306629340848</v>
      </c>
      <c r="J2055" s="70">
        <f t="shared" si="286"/>
        <v>475118.32868263539</v>
      </c>
      <c r="K2055" s="70">
        <f t="shared" si="287"/>
        <v>1110721.8146888518</v>
      </c>
    </row>
    <row r="2056" spans="1:11">
      <c r="A2056" s="2">
        <v>2033</v>
      </c>
      <c r="B2056" s="70">
        <f t="shared" si="280"/>
        <v>55152.363356428024</v>
      </c>
      <c r="C2056" s="71">
        <v>699</v>
      </c>
      <c r="D2056" s="95">
        <f t="shared" si="281"/>
        <v>-3.6861520998864923E-2</v>
      </c>
      <c r="E2056" s="131">
        <f t="shared" si="282"/>
        <v>-19.734688296976756</v>
      </c>
      <c r="F2056" s="129">
        <f t="shared" si="283"/>
        <v>19854.850808314088</v>
      </c>
      <c r="G2056" s="132">
        <f t="shared" si="279"/>
        <v>-16.198165663231901</v>
      </c>
      <c r="H2056" s="131">
        <f t="shared" si="284"/>
        <v>-44.994904620088612</v>
      </c>
      <c r="I2056" s="131">
        <f t="shared" si="285"/>
        <v>0</v>
      </c>
      <c r="J2056" s="70">
        <f t="shared" si="286"/>
        <v>474678.89576656744</v>
      </c>
      <c r="K2056" s="70">
        <f t="shared" si="287"/>
        <v>1110721.8146888518</v>
      </c>
    </row>
    <row r="2057" spans="1:11">
      <c r="A2057" s="2">
        <v>2034</v>
      </c>
      <c r="B2057" s="70">
        <f t="shared" si="280"/>
        <v>55179.491916859122</v>
      </c>
      <c r="C2057" s="71">
        <v>699</v>
      </c>
      <c r="D2057" s="95">
        <f t="shared" si="281"/>
        <v>0</v>
      </c>
      <c r="E2057" s="131">
        <f t="shared" si="282"/>
        <v>-9.8673441484883782</v>
      </c>
      <c r="F2057" s="129">
        <f t="shared" si="283"/>
        <v>19864.617090069285</v>
      </c>
      <c r="G2057" s="132">
        <f t="shared" si="279"/>
        <v>-6.3308215147435227</v>
      </c>
      <c r="H2057" s="131">
        <f t="shared" si="284"/>
        <v>-17.585615318732007</v>
      </c>
      <c r="I2057" s="131">
        <f t="shared" si="285"/>
        <v>0</v>
      </c>
      <c r="J2057" s="70">
        <f t="shared" si="286"/>
        <v>474507.1496925262</v>
      </c>
      <c r="K2057" s="70">
        <f t="shared" si="287"/>
        <v>1110721.8146888518</v>
      </c>
    </row>
    <row r="2058" spans="1:11">
      <c r="A2058" s="2">
        <v>2035</v>
      </c>
      <c r="B2058" s="70">
        <f t="shared" si="280"/>
        <v>55206.620477290227</v>
      </c>
      <c r="C2058" s="71">
        <v>699</v>
      </c>
      <c r="D2058" s="95">
        <f t="shared" si="281"/>
        <v>0</v>
      </c>
      <c r="E2058" s="131">
        <f t="shared" si="282"/>
        <v>-4.9336720742441891</v>
      </c>
      <c r="F2058" s="129">
        <f t="shared" si="283"/>
        <v>19874.383371824482</v>
      </c>
      <c r="G2058" s="132">
        <f t="shared" si="279"/>
        <v>-1.3971494404993332</v>
      </c>
      <c r="H2058" s="131">
        <f t="shared" si="284"/>
        <v>-3.8809706680537031</v>
      </c>
      <c r="I2058" s="131">
        <f t="shared" si="285"/>
        <v>0</v>
      </c>
      <c r="J2058" s="70">
        <f t="shared" si="286"/>
        <v>474469.24703949835</v>
      </c>
      <c r="K2058" s="70">
        <f t="shared" si="287"/>
        <v>1110721.8146888518</v>
      </c>
    </row>
    <row r="2059" spans="1:11">
      <c r="A2059" s="2">
        <v>2036</v>
      </c>
      <c r="B2059" s="70">
        <f t="shared" si="280"/>
        <v>55233.749037721325</v>
      </c>
      <c r="C2059" s="71">
        <v>699</v>
      </c>
      <c r="D2059" s="95">
        <f t="shared" si="281"/>
        <v>0</v>
      </c>
      <c r="E2059" s="131">
        <f t="shared" si="282"/>
        <v>-2.4668360371220945</v>
      </c>
      <c r="F2059" s="129">
        <f t="shared" si="283"/>
        <v>19884.14965357968</v>
      </c>
      <c r="G2059" s="132">
        <f t="shared" si="279"/>
        <v>1.0696865966227613</v>
      </c>
      <c r="H2059" s="131">
        <f t="shared" si="284"/>
        <v>2.9713516572854481</v>
      </c>
      <c r="I2059" s="131">
        <f t="shared" si="285"/>
        <v>2.9713516572854481</v>
      </c>
      <c r="J2059" s="70">
        <f t="shared" si="286"/>
        <v>474498.26609697717</v>
      </c>
      <c r="K2059" s="70">
        <f t="shared" si="287"/>
        <v>1110750.8337463306</v>
      </c>
    </row>
    <row r="2060" spans="1:11">
      <c r="A2060" s="2">
        <v>2037</v>
      </c>
      <c r="B2060" s="70">
        <f t="shared" si="280"/>
        <v>55260.877598152423</v>
      </c>
      <c r="C2060" s="71">
        <v>699</v>
      </c>
      <c r="D2060" s="95">
        <f t="shared" si="281"/>
        <v>0</v>
      </c>
      <c r="E2060" s="131">
        <f t="shared" si="282"/>
        <v>-1.2334180185610473</v>
      </c>
      <c r="F2060" s="129">
        <f t="shared" si="283"/>
        <v>19893.915935334873</v>
      </c>
      <c r="G2060" s="132">
        <f t="shared" si="279"/>
        <v>2.3031046151838086</v>
      </c>
      <c r="H2060" s="131">
        <f t="shared" si="284"/>
        <v>6.3975128199550237</v>
      </c>
      <c r="I2060" s="131">
        <f t="shared" si="285"/>
        <v>6.3975128199550237</v>
      </c>
      <c r="J2060" s="70">
        <f t="shared" si="286"/>
        <v>474560.74600970931</v>
      </c>
      <c r="K2060" s="70">
        <f t="shared" si="287"/>
        <v>1110813.3136590628</v>
      </c>
    </row>
    <row r="2061" spans="1:11">
      <c r="A2061" s="2">
        <v>2038</v>
      </c>
      <c r="B2061" s="70">
        <f t="shared" si="280"/>
        <v>55288.006158583528</v>
      </c>
      <c r="C2061" s="71">
        <v>699</v>
      </c>
      <c r="D2061" s="95">
        <f t="shared" si="281"/>
        <v>0</v>
      </c>
      <c r="E2061" s="131">
        <f t="shared" si="282"/>
        <v>-0.61670900928052363</v>
      </c>
      <c r="F2061" s="129">
        <f t="shared" si="283"/>
        <v>19903.68221709007</v>
      </c>
      <c r="G2061" s="132">
        <f t="shared" si="279"/>
        <v>2.9198136244643322</v>
      </c>
      <c r="H2061" s="131">
        <f t="shared" si="284"/>
        <v>8.1105934012898118</v>
      </c>
      <c r="I2061" s="131">
        <f t="shared" si="285"/>
        <v>8.1105934012898118</v>
      </c>
      <c r="J2061" s="70">
        <f t="shared" si="286"/>
        <v>474639.95635006815</v>
      </c>
      <c r="K2061" s="70">
        <f t="shared" si="287"/>
        <v>1110892.5239994216</v>
      </c>
    </row>
    <row r="2062" spans="1:11">
      <c r="A2062" s="2">
        <v>2039</v>
      </c>
      <c r="B2062" s="70">
        <f t="shared" si="280"/>
        <v>55315.134719014626</v>
      </c>
      <c r="C2062" s="71">
        <v>700</v>
      </c>
      <c r="D2062" s="95">
        <f t="shared" si="281"/>
        <v>3.6861520998864923E-2</v>
      </c>
      <c r="E2062" s="131">
        <f t="shared" si="282"/>
        <v>18.122405994792199</v>
      </c>
      <c r="F2062" s="129">
        <f t="shared" si="283"/>
        <v>19913.448498845268</v>
      </c>
      <c r="G2062" s="132">
        <f t="shared" si="279"/>
        <v>21.658928628537055</v>
      </c>
      <c r="H2062" s="131">
        <f t="shared" si="284"/>
        <v>60.163690634825151</v>
      </c>
      <c r="I2062" s="131">
        <f t="shared" si="285"/>
        <v>60.163690634825151</v>
      </c>
      <c r="J2062" s="70">
        <f t="shared" si="286"/>
        <v>475227.53190424031</v>
      </c>
      <c r="K2062" s="70">
        <f t="shared" si="287"/>
        <v>1111480.0995535939</v>
      </c>
    </row>
    <row r="2063" spans="1:11">
      <c r="A2063" s="2">
        <v>2040</v>
      </c>
      <c r="B2063" s="70">
        <f t="shared" si="280"/>
        <v>55342.263279445731</v>
      </c>
      <c r="C2063" s="71">
        <v>700</v>
      </c>
      <c r="D2063" s="95">
        <f t="shared" si="281"/>
        <v>0</v>
      </c>
      <c r="E2063" s="131">
        <f t="shared" si="282"/>
        <v>9.0612029973960997</v>
      </c>
      <c r="F2063" s="129">
        <f t="shared" si="283"/>
        <v>19923.214780600465</v>
      </c>
      <c r="G2063" s="132">
        <f t="shared" si="279"/>
        <v>12.597725631140955</v>
      </c>
      <c r="H2063" s="131">
        <f t="shared" si="284"/>
        <v>34.993682308724871</v>
      </c>
      <c r="I2063" s="131">
        <f t="shared" si="285"/>
        <v>34.993682308724871</v>
      </c>
      <c r="J2063" s="70">
        <f t="shared" si="286"/>
        <v>475569.29006531916</v>
      </c>
      <c r="K2063" s="70">
        <f t="shared" si="287"/>
        <v>1111821.8577146728</v>
      </c>
    </row>
    <row r="2064" spans="1:11">
      <c r="A2064" s="2">
        <v>2041</v>
      </c>
      <c r="B2064" s="70">
        <f t="shared" si="280"/>
        <v>55369.391839876829</v>
      </c>
      <c r="C2064" s="71">
        <v>700</v>
      </c>
      <c r="D2064" s="95">
        <f t="shared" si="281"/>
        <v>0</v>
      </c>
      <c r="E2064" s="131">
        <f t="shared" si="282"/>
        <v>4.5306014986980498</v>
      </c>
      <c r="F2064" s="129">
        <f t="shared" si="283"/>
        <v>19932.981062355659</v>
      </c>
      <c r="G2064" s="132">
        <f t="shared" si="279"/>
        <v>8.0671241324429062</v>
      </c>
      <c r="H2064" s="131">
        <f t="shared" si="284"/>
        <v>22.408678145674738</v>
      </c>
      <c r="I2064" s="131">
        <f t="shared" si="285"/>
        <v>22.408678145674738</v>
      </c>
      <c r="J2064" s="70">
        <f t="shared" si="286"/>
        <v>475788.13952985132</v>
      </c>
      <c r="K2064" s="70">
        <f t="shared" si="287"/>
        <v>1112040.707179205</v>
      </c>
    </row>
    <row r="2065" spans="1:11">
      <c r="A2065" s="2">
        <v>2042</v>
      </c>
      <c r="B2065" s="70">
        <f t="shared" si="280"/>
        <v>55396.520400307934</v>
      </c>
      <c r="C2065" s="71">
        <v>700</v>
      </c>
      <c r="D2065" s="95">
        <f t="shared" si="281"/>
        <v>0</v>
      </c>
      <c r="E2065" s="131">
        <f t="shared" si="282"/>
        <v>2.2653007493490249</v>
      </c>
      <c r="F2065" s="129">
        <f t="shared" si="283"/>
        <v>19942.747344110856</v>
      </c>
      <c r="G2065" s="132">
        <f t="shared" si="279"/>
        <v>5.8018233830938808</v>
      </c>
      <c r="H2065" s="131">
        <f t="shared" si="284"/>
        <v>16.11617606414967</v>
      </c>
      <c r="I2065" s="131">
        <f t="shared" si="285"/>
        <v>16.11617606414967</v>
      </c>
      <c r="J2065" s="70">
        <f t="shared" si="286"/>
        <v>475945.53464611014</v>
      </c>
      <c r="K2065" s="70">
        <f t="shared" si="287"/>
        <v>1112198.1022954639</v>
      </c>
    </row>
    <row r="2066" spans="1:11">
      <c r="A2066" s="2">
        <v>2043</v>
      </c>
      <c r="B2066" s="70">
        <f t="shared" si="280"/>
        <v>55423.648960739032</v>
      </c>
      <c r="C2066" s="71">
        <v>701</v>
      </c>
      <c r="D2066" s="95">
        <f t="shared" si="281"/>
        <v>3.6861520998864923E-2</v>
      </c>
      <c r="E2066" s="131">
        <f t="shared" si="282"/>
        <v>19.563410874106975</v>
      </c>
      <c r="F2066" s="129">
        <f t="shared" si="283"/>
        <v>19952.513625866053</v>
      </c>
      <c r="G2066" s="132">
        <f t="shared" si="279"/>
        <v>23.09993350785183</v>
      </c>
      <c r="H2066" s="131">
        <f t="shared" si="284"/>
        <v>64.166481966255077</v>
      </c>
      <c r="I2066" s="131">
        <f t="shared" si="285"/>
        <v>64.166481966255077</v>
      </c>
      <c r="J2066" s="70">
        <f t="shared" si="286"/>
        <v>476572.20258823229</v>
      </c>
      <c r="K2066" s="70">
        <f t="shared" si="287"/>
        <v>1112824.770237586</v>
      </c>
    </row>
    <row r="2067" spans="1:11">
      <c r="A2067" s="2">
        <v>2044</v>
      </c>
      <c r="B2067" s="70">
        <f t="shared" si="280"/>
        <v>55450.77752117013</v>
      </c>
      <c r="C2067" s="71">
        <v>696</v>
      </c>
      <c r="D2067" s="95">
        <f t="shared" si="281"/>
        <v>-0.18430760499432464</v>
      </c>
      <c r="E2067" s="131">
        <f t="shared" si="282"/>
        <v>-82.372097060108828</v>
      </c>
      <c r="F2067" s="129">
        <f t="shared" si="283"/>
        <v>19962.279907621247</v>
      </c>
      <c r="G2067" s="132">
        <f t="shared" si="279"/>
        <v>-78.835574426363976</v>
      </c>
      <c r="H2067" s="131">
        <f t="shared" si="284"/>
        <v>-218.98770673989992</v>
      </c>
      <c r="I2067" s="131">
        <f t="shared" si="285"/>
        <v>0</v>
      </c>
      <c r="J2067" s="70">
        <f t="shared" si="286"/>
        <v>474433.50694328611</v>
      </c>
      <c r="K2067" s="70">
        <f t="shared" si="287"/>
        <v>1112824.770237586</v>
      </c>
    </row>
    <row r="2068" spans="1:11">
      <c r="A2068" s="2">
        <v>2045</v>
      </c>
      <c r="B2068" s="70">
        <f t="shared" si="280"/>
        <v>55477.906081601235</v>
      </c>
      <c r="C2068" s="71">
        <v>696</v>
      </c>
      <c r="D2068" s="95">
        <f t="shared" si="281"/>
        <v>0</v>
      </c>
      <c r="E2068" s="131">
        <f t="shared" si="282"/>
        <v>-41.186048530054414</v>
      </c>
      <c r="F2068" s="129">
        <f t="shared" si="283"/>
        <v>19972.046189376444</v>
      </c>
      <c r="G2068" s="132">
        <f t="shared" si="279"/>
        <v>-37.649525896309555</v>
      </c>
      <c r="H2068" s="131">
        <f t="shared" si="284"/>
        <v>-104.58201637863765</v>
      </c>
      <c r="I2068" s="131">
        <f t="shared" si="285"/>
        <v>0</v>
      </c>
      <c r="J2068" s="70">
        <f t="shared" si="286"/>
        <v>473412.12950480578</v>
      </c>
      <c r="K2068" s="70">
        <f t="shared" si="287"/>
        <v>1112824.770237586</v>
      </c>
    </row>
    <row r="2069" spans="1:11">
      <c r="A2069" s="2">
        <v>2046</v>
      </c>
      <c r="B2069" s="70">
        <f t="shared" si="280"/>
        <v>55505.034642032333</v>
      </c>
      <c r="C2069" s="71">
        <v>695</v>
      </c>
      <c r="D2069" s="95">
        <f t="shared" si="281"/>
        <v>-3.6861520998864923E-2</v>
      </c>
      <c r="E2069" s="131">
        <f t="shared" si="282"/>
        <v>-39.02378476445967</v>
      </c>
      <c r="F2069" s="129">
        <f t="shared" si="283"/>
        <v>19981.812471131641</v>
      </c>
      <c r="G2069" s="132">
        <f t="shared" si="279"/>
        <v>-35.487262130714811</v>
      </c>
      <c r="H2069" s="131">
        <f t="shared" si="284"/>
        <v>-98.575728140874475</v>
      </c>
      <c r="I2069" s="131">
        <f t="shared" si="285"/>
        <v>0</v>
      </c>
      <c r="J2069" s="70">
        <f t="shared" si="286"/>
        <v>472449.41116955836</v>
      </c>
      <c r="K2069" s="70">
        <f t="shared" si="287"/>
        <v>1112824.770237586</v>
      </c>
    </row>
    <row r="2070" spans="1:11">
      <c r="A2070" s="2">
        <v>2047</v>
      </c>
      <c r="B2070" s="70">
        <f t="shared" si="280"/>
        <v>55532.163202463438</v>
      </c>
      <c r="C2070" s="71">
        <v>693</v>
      </c>
      <c r="D2070" s="95">
        <f t="shared" si="281"/>
        <v>-7.3723041997729846E-2</v>
      </c>
      <c r="E2070" s="131">
        <f t="shared" si="282"/>
        <v>-56.373413381094764</v>
      </c>
      <c r="F2070" s="129">
        <f t="shared" si="283"/>
        <v>19991.578752886839</v>
      </c>
      <c r="G2070" s="132">
        <f t="shared" si="279"/>
        <v>-52.836890747349905</v>
      </c>
      <c r="H2070" s="131">
        <f t="shared" si="284"/>
        <v>-146.76914096486084</v>
      </c>
      <c r="I2070" s="131">
        <f t="shared" si="285"/>
        <v>0</v>
      </c>
      <c r="J2070" s="70">
        <f t="shared" si="286"/>
        <v>471016.02238592738</v>
      </c>
      <c r="K2070" s="70">
        <f t="shared" si="287"/>
        <v>1112824.770237586</v>
      </c>
    </row>
    <row r="2071" spans="1:11">
      <c r="A2071" s="2">
        <v>2048</v>
      </c>
      <c r="B2071" s="70">
        <f t="shared" si="280"/>
        <v>55559.291762894536</v>
      </c>
      <c r="C2071" s="71">
        <v>692</v>
      </c>
      <c r="D2071" s="95">
        <f t="shared" si="281"/>
        <v>-3.6861520998864923E-2</v>
      </c>
      <c r="E2071" s="131">
        <f t="shared" si="282"/>
        <v>-46.617467189979848</v>
      </c>
      <c r="F2071" s="129">
        <f t="shared" si="283"/>
        <v>20001.345034642032</v>
      </c>
      <c r="G2071" s="132">
        <f t="shared" ref="G2071:G2134" si="288">E2071+$I$14</f>
        <v>-43.080944556234989</v>
      </c>
      <c r="H2071" s="131">
        <f t="shared" si="284"/>
        <v>-119.66929043398608</v>
      </c>
      <c r="I2071" s="131">
        <f t="shared" si="285"/>
        <v>0</v>
      </c>
      <c r="J2071" s="70">
        <f t="shared" si="286"/>
        <v>469847.29837810464</v>
      </c>
      <c r="K2071" s="70">
        <f t="shared" si="287"/>
        <v>1112824.770237586</v>
      </c>
    </row>
    <row r="2072" spans="1:11">
      <c r="A2072" s="2">
        <v>2049</v>
      </c>
      <c r="B2072" s="70">
        <f t="shared" ref="B2072:B2135" si="289">A2072*$D$3</f>
        <v>55586.420323325634</v>
      </c>
      <c r="C2072" s="71">
        <v>692</v>
      </c>
      <c r="D2072" s="95">
        <f t="shared" ref="D2072:D2135" si="290">(C2072-C2071)/$D$3</f>
        <v>0</v>
      </c>
      <c r="E2072" s="131">
        <f t="shared" ref="E2072:E2135" si="291">($M$3*$M$2*D2072+E2071)/2</f>
        <v>-23.308733594989924</v>
      </c>
      <c r="F2072" s="129">
        <f t="shared" ref="F2072:F2135" si="292">B2072/$D$13</f>
        <v>20011.11131639723</v>
      </c>
      <c r="G2072" s="132">
        <f t="shared" si="288"/>
        <v>-19.772210961245069</v>
      </c>
      <c r="H2072" s="131">
        <f t="shared" ref="H2072:H2135" si="293">G2072*$D$13</f>
        <v>-54.922808225680747</v>
      </c>
      <c r="I2072" s="131">
        <f t="shared" ref="I2072:I2135" si="294">IF(H2072&gt;0,H2072,0)</f>
        <v>0</v>
      </c>
      <c r="J2072" s="70">
        <f t="shared" ref="J2072:J2135" si="295">H2072*$D$14+J2071</f>
        <v>469310.906758186</v>
      </c>
      <c r="K2072" s="70">
        <f t="shared" ref="K2072:K2135" si="296">I2072*$D$14+K2071</f>
        <v>1112824.770237586</v>
      </c>
    </row>
    <row r="2073" spans="1:11">
      <c r="A2073" s="2">
        <v>2050</v>
      </c>
      <c r="B2073" s="70">
        <f t="shared" si="289"/>
        <v>55613.548883756739</v>
      </c>
      <c r="C2073" s="71">
        <v>691</v>
      </c>
      <c r="D2073" s="95">
        <f t="shared" si="290"/>
        <v>-3.6861520998864923E-2</v>
      </c>
      <c r="E2073" s="131">
        <f t="shared" si="291"/>
        <v>-30.085127296927425</v>
      </c>
      <c r="F2073" s="129">
        <f t="shared" si="292"/>
        <v>20020.877598152427</v>
      </c>
      <c r="G2073" s="132">
        <f t="shared" si="288"/>
        <v>-26.548604663182569</v>
      </c>
      <c r="H2073" s="131">
        <f t="shared" si="293"/>
        <v>-73.746124064396028</v>
      </c>
      <c r="I2073" s="131">
        <f t="shared" si="294"/>
        <v>0</v>
      </c>
      <c r="J2073" s="70">
        <f t="shared" si="295"/>
        <v>468590.68133221945</v>
      </c>
      <c r="K2073" s="70">
        <f t="shared" si="296"/>
        <v>1112824.770237586</v>
      </c>
    </row>
    <row r="2074" spans="1:11">
      <c r="A2074" s="2">
        <v>2051</v>
      </c>
      <c r="B2074" s="70">
        <f t="shared" si="289"/>
        <v>55640.677444187837</v>
      </c>
      <c r="C2074" s="71">
        <v>691</v>
      </c>
      <c r="D2074" s="95">
        <f t="shared" si="290"/>
        <v>0</v>
      </c>
      <c r="E2074" s="131">
        <f t="shared" si="291"/>
        <v>-15.042563648463712</v>
      </c>
      <c r="F2074" s="129">
        <f t="shared" si="292"/>
        <v>20030.64387990762</v>
      </c>
      <c r="G2074" s="132">
        <f t="shared" si="288"/>
        <v>-11.506041014718857</v>
      </c>
      <c r="H2074" s="131">
        <f t="shared" si="293"/>
        <v>-31.961225040885711</v>
      </c>
      <c r="I2074" s="131">
        <f t="shared" si="294"/>
        <v>0</v>
      </c>
      <c r="J2074" s="70">
        <f t="shared" si="295"/>
        <v>468278.53900322894</v>
      </c>
      <c r="K2074" s="70">
        <f t="shared" si="296"/>
        <v>1112824.770237586</v>
      </c>
    </row>
    <row r="2075" spans="1:11">
      <c r="A2075" s="2">
        <v>2052</v>
      </c>
      <c r="B2075" s="70">
        <f t="shared" si="289"/>
        <v>55667.806004618942</v>
      </c>
      <c r="C2075" s="71">
        <v>690</v>
      </c>
      <c r="D2075" s="95">
        <f t="shared" si="290"/>
        <v>-3.6861520998864923E-2</v>
      </c>
      <c r="E2075" s="131">
        <f t="shared" si="291"/>
        <v>-25.952042323664319</v>
      </c>
      <c r="F2075" s="129">
        <f t="shared" si="292"/>
        <v>20040.410161662821</v>
      </c>
      <c r="G2075" s="132">
        <f t="shared" si="288"/>
        <v>-22.415519689919464</v>
      </c>
      <c r="H2075" s="131">
        <f t="shared" si="293"/>
        <v>-62.265332471998505</v>
      </c>
      <c r="I2075" s="131">
        <f t="shared" si="294"/>
        <v>0</v>
      </c>
      <c r="J2075" s="70">
        <f t="shared" si="295"/>
        <v>467670.43822272646</v>
      </c>
      <c r="K2075" s="70">
        <f t="shared" si="296"/>
        <v>1112824.770237586</v>
      </c>
    </row>
    <row r="2076" spans="1:11">
      <c r="A2076" s="2">
        <v>2053</v>
      </c>
      <c r="B2076" s="70">
        <f t="shared" si="289"/>
        <v>55694.93456505004</v>
      </c>
      <c r="C2076" s="71">
        <v>691</v>
      </c>
      <c r="D2076" s="95">
        <f t="shared" si="290"/>
        <v>3.6861520998864923E-2</v>
      </c>
      <c r="E2076" s="131">
        <f t="shared" si="291"/>
        <v>5.4547393376003033</v>
      </c>
      <c r="F2076" s="129">
        <f t="shared" si="292"/>
        <v>20050.176443418015</v>
      </c>
      <c r="G2076" s="132">
        <f t="shared" si="288"/>
        <v>8.9912619713451587</v>
      </c>
      <c r="H2076" s="131">
        <f t="shared" si="293"/>
        <v>24.975727698180997</v>
      </c>
      <c r="I2076" s="131">
        <f t="shared" si="294"/>
        <v>24.975727698180997</v>
      </c>
      <c r="J2076" s="70">
        <f t="shared" si="295"/>
        <v>467914.35821646795</v>
      </c>
      <c r="K2076" s="70">
        <f t="shared" si="296"/>
        <v>1113068.6902313274</v>
      </c>
    </row>
    <row r="2077" spans="1:11">
      <c r="A2077" s="2">
        <v>2054</v>
      </c>
      <c r="B2077" s="70">
        <f t="shared" si="289"/>
        <v>55722.063125481138</v>
      </c>
      <c r="C2077" s="71">
        <v>690</v>
      </c>
      <c r="D2077" s="95">
        <f t="shared" si="290"/>
        <v>-3.6861520998864923E-2</v>
      </c>
      <c r="E2077" s="131">
        <f t="shared" si="291"/>
        <v>-15.703390830632312</v>
      </c>
      <c r="F2077" s="129">
        <f t="shared" si="292"/>
        <v>20059.942725173209</v>
      </c>
      <c r="G2077" s="132">
        <f t="shared" si="288"/>
        <v>-12.166868196887457</v>
      </c>
      <c r="H2077" s="131">
        <f t="shared" si="293"/>
        <v>-33.796856102465156</v>
      </c>
      <c r="I2077" s="131">
        <f t="shared" si="294"/>
        <v>0</v>
      </c>
      <c r="J2077" s="70">
        <f t="shared" si="295"/>
        <v>467584.28859733144</v>
      </c>
      <c r="K2077" s="70">
        <f t="shared" si="296"/>
        <v>1113068.6902313274</v>
      </c>
    </row>
    <row r="2078" spans="1:11">
      <c r="A2078" s="2">
        <v>2055</v>
      </c>
      <c r="B2078" s="70">
        <f t="shared" si="289"/>
        <v>55749.191685912243</v>
      </c>
      <c r="C2078" s="71">
        <v>690</v>
      </c>
      <c r="D2078" s="95">
        <f t="shared" si="290"/>
        <v>0</v>
      </c>
      <c r="E2078" s="131">
        <f t="shared" si="291"/>
        <v>-7.851695415316156</v>
      </c>
      <c r="F2078" s="129">
        <f t="shared" si="292"/>
        <v>20069.70900692841</v>
      </c>
      <c r="G2078" s="132">
        <f t="shared" si="288"/>
        <v>-4.3151727815713006</v>
      </c>
      <c r="H2078" s="131">
        <f t="shared" si="293"/>
        <v>-11.986591059920279</v>
      </c>
      <c r="I2078" s="131">
        <f t="shared" si="294"/>
        <v>0</v>
      </c>
      <c r="J2078" s="70">
        <f t="shared" si="295"/>
        <v>467467.22417175595</v>
      </c>
      <c r="K2078" s="70">
        <f t="shared" si="296"/>
        <v>1113068.6902313274</v>
      </c>
    </row>
    <row r="2079" spans="1:11">
      <c r="A2079" s="2">
        <v>2056</v>
      </c>
      <c r="B2079" s="70">
        <f t="shared" si="289"/>
        <v>55776.320246343341</v>
      </c>
      <c r="C2079" s="71">
        <v>690</v>
      </c>
      <c r="D2079" s="95">
        <f t="shared" si="290"/>
        <v>0</v>
      </c>
      <c r="E2079" s="131">
        <f t="shared" si="291"/>
        <v>-3.925847707658078</v>
      </c>
      <c r="F2079" s="129">
        <f t="shared" si="292"/>
        <v>20079.475288683603</v>
      </c>
      <c r="G2079" s="132">
        <f t="shared" si="288"/>
        <v>-0.38932507391322213</v>
      </c>
      <c r="H2079" s="131">
        <f t="shared" si="293"/>
        <v>-1.0814585386478393</v>
      </c>
      <c r="I2079" s="131">
        <f t="shared" si="294"/>
        <v>0</v>
      </c>
      <c r="J2079" s="70">
        <f t="shared" si="295"/>
        <v>467456.66234296095</v>
      </c>
      <c r="K2079" s="70">
        <f t="shared" si="296"/>
        <v>1113068.6902313274</v>
      </c>
    </row>
    <row r="2080" spans="1:11">
      <c r="A2080" s="2">
        <v>2057</v>
      </c>
      <c r="B2080" s="70">
        <f t="shared" si="289"/>
        <v>55803.448806774446</v>
      </c>
      <c r="C2080" s="71">
        <v>690</v>
      </c>
      <c r="D2080" s="95">
        <f t="shared" si="290"/>
        <v>0</v>
      </c>
      <c r="E2080" s="131">
        <f t="shared" si="291"/>
        <v>-1.962923853829039</v>
      </c>
      <c r="F2080" s="129">
        <f t="shared" si="292"/>
        <v>20089.2415704388</v>
      </c>
      <c r="G2080" s="132">
        <f t="shared" si="288"/>
        <v>1.5735987799158169</v>
      </c>
      <c r="H2080" s="131">
        <f t="shared" si="293"/>
        <v>4.3711077219883796</v>
      </c>
      <c r="I2080" s="131">
        <f t="shared" si="294"/>
        <v>4.3711077219883796</v>
      </c>
      <c r="J2080" s="70">
        <f t="shared" si="295"/>
        <v>467499.35181255621</v>
      </c>
      <c r="K2080" s="70">
        <f t="shared" si="296"/>
        <v>1113111.3797009226</v>
      </c>
    </row>
    <row r="2081" spans="1:11">
      <c r="A2081" s="2">
        <v>2058</v>
      </c>
      <c r="B2081" s="70">
        <f t="shared" si="289"/>
        <v>55830.577367205544</v>
      </c>
      <c r="C2081" s="71">
        <v>690</v>
      </c>
      <c r="D2081" s="95">
        <f t="shared" si="290"/>
        <v>0</v>
      </c>
      <c r="E2081" s="131">
        <f t="shared" si="291"/>
        <v>-0.9814619269145195</v>
      </c>
      <c r="F2081" s="129">
        <f t="shared" si="292"/>
        <v>20099.007852193998</v>
      </c>
      <c r="G2081" s="132">
        <f t="shared" si="288"/>
        <v>2.5550607068303366</v>
      </c>
      <c r="H2081" s="131">
        <f t="shared" si="293"/>
        <v>7.0973908523064901</v>
      </c>
      <c r="I2081" s="131">
        <f t="shared" si="294"/>
        <v>7.0973908523064901</v>
      </c>
      <c r="J2081" s="70">
        <f t="shared" si="295"/>
        <v>467568.66693134658</v>
      </c>
      <c r="K2081" s="70">
        <f t="shared" si="296"/>
        <v>1113180.694819713</v>
      </c>
    </row>
    <row r="2082" spans="1:11">
      <c r="A2082" s="2">
        <v>2059</v>
      </c>
      <c r="B2082" s="70">
        <f t="shared" si="289"/>
        <v>55857.705927636649</v>
      </c>
      <c r="C2082" s="71">
        <v>690</v>
      </c>
      <c r="D2082" s="95">
        <f t="shared" si="290"/>
        <v>0</v>
      </c>
      <c r="E2082" s="131">
        <f t="shared" si="291"/>
        <v>-0.49073096345725975</v>
      </c>
      <c r="F2082" s="129">
        <f t="shared" si="292"/>
        <v>20108.774133949195</v>
      </c>
      <c r="G2082" s="132">
        <f t="shared" si="288"/>
        <v>3.045791670287596</v>
      </c>
      <c r="H2082" s="131">
        <f t="shared" si="293"/>
        <v>8.4605324174655436</v>
      </c>
      <c r="I2082" s="131">
        <f t="shared" si="294"/>
        <v>8.4605324174655436</v>
      </c>
      <c r="J2082" s="70">
        <f t="shared" si="295"/>
        <v>467651.29487473454</v>
      </c>
      <c r="K2082" s="70">
        <f t="shared" si="296"/>
        <v>1113263.322763101</v>
      </c>
    </row>
    <row r="2083" spans="1:11">
      <c r="A2083" s="2">
        <v>2060</v>
      </c>
      <c r="B2083" s="70">
        <f t="shared" si="289"/>
        <v>55884.834488067747</v>
      </c>
      <c r="C2083" s="71">
        <v>689</v>
      </c>
      <c r="D2083" s="95">
        <f t="shared" si="290"/>
        <v>-3.6861520998864923E-2</v>
      </c>
      <c r="E2083" s="131">
        <f t="shared" si="291"/>
        <v>-18.676125981161093</v>
      </c>
      <c r="F2083" s="129">
        <f t="shared" si="292"/>
        <v>20118.540415704389</v>
      </c>
      <c r="G2083" s="132">
        <f t="shared" si="288"/>
        <v>-15.139603347416237</v>
      </c>
      <c r="H2083" s="131">
        <f t="shared" si="293"/>
        <v>-42.054453742822879</v>
      </c>
      <c r="I2083" s="131">
        <f t="shared" si="294"/>
        <v>0</v>
      </c>
      <c r="J2083" s="70">
        <f t="shared" si="295"/>
        <v>467240.57923042128</v>
      </c>
      <c r="K2083" s="70">
        <f t="shared" si="296"/>
        <v>1113263.322763101</v>
      </c>
    </row>
    <row r="2084" spans="1:11">
      <c r="A2084" s="2">
        <v>2061</v>
      </c>
      <c r="B2084" s="70">
        <f t="shared" si="289"/>
        <v>55911.963048498845</v>
      </c>
      <c r="C2084" s="71">
        <v>689</v>
      </c>
      <c r="D2084" s="95">
        <f t="shared" si="290"/>
        <v>0</v>
      </c>
      <c r="E2084" s="131">
        <f t="shared" si="291"/>
        <v>-9.3380629905805463</v>
      </c>
      <c r="F2084" s="129">
        <f t="shared" si="292"/>
        <v>20128.306697459586</v>
      </c>
      <c r="G2084" s="132">
        <f t="shared" si="288"/>
        <v>-5.8015403568356909</v>
      </c>
      <c r="H2084" s="131">
        <f t="shared" si="293"/>
        <v>-16.115389880099141</v>
      </c>
      <c r="I2084" s="131">
        <f t="shared" si="294"/>
        <v>0</v>
      </c>
      <c r="J2084" s="70">
        <f t="shared" si="295"/>
        <v>467083.19179225742</v>
      </c>
      <c r="K2084" s="70">
        <f t="shared" si="296"/>
        <v>1113263.322763101</v>
      </c>
    </row>
    <row r="2085" spans="1:11">
      <c r="A2085" s="2">
        <v>2062</v>
      </c>
      <c r="B2085" s="70">
        <f t="shared" si="289"/>
        <v>55939.09160892995</v>
      </c>
      <c r="C2085" s="71">
        <v>687</v>
      </c>
      <c r="D2085" s="95">
        <f t="shared" si="290"/>
        <v>-7.3723041997729846E-2</v>
      </c>
      <c r="E2085" s="131">
        <f t="shared" si="291"/>
        <v>-41.530552494155202</v>
      </c>
      <c r="F2085" s="129">
        <f t="shared" si="292"/>
        <v>20138.072979214783</v>
      </c>
      <c r="G2085" s="132">
        <f t="shared" si="288"/>
        <v>-37.994029860410343</v>
      </c>
      <c r="H2085" s="131">
        <f t="shared" si="293"/>
        <v>-105.53897183447317</v>
      </c>
      <c r="I2085" s="131">
        <f t="shared" si="294"/>
        <v>0</v>
      </c>
      <c r="J2085" s="70">
        <f t="shared" si="295"/>
        <v>466052.4684571682</v>
      </c>
      <c r="K2085" s="70">
        <f t="shared" si="296"/>
        <v>1113263.322763101</v>
      </c>
    </row>
    <row r="2086" spans="1:11">
      <c r="A2086" s="2">
        <v>2063</v>
      </c>
      <c r="B2086" s="70">
        <f t="shared" si="289"/>
        <v>55966.220169361048</v>
      </c>
      <c r="C2086" s="71">
        <v>687</v>
      </c>
      <c r="D2086" s="95">
        <f t="shared" si="290"/>
        <v>0</v>
      </c>
      <c r="E2086" s="131">
        <f t="shared" si="291"/>
        <v>-20.765276247077601</v>
      </c>
      <c r="F2086" s="129">
        <f t="shared" si="292"/>
        <v>20147.839260969977</v>
      </c>
      <c r="G2086" s="132">
        <f t="shared" si="288"/>
        <v>-17.228753613332746</v>
      </c>
      <c r="H2086" s="131">
        <f t="shared" si="293"/>
        <v>-47.857648925924295</v>
      </c>
      <c r="I2086" s="131">
        <f t="shared" si="294"/>
        <v>0</v>
      </c>
      <c r="J2086" s="70">
        <f t="shared" si="295"/>
        <v>465585.07717361633</v>
      </c>
      <c r="K2086" s="70">
        <f t="shared" si="296"/>
        <v>1113263.322763101</v>
      </c>
    </row>
    <row r="2087" spans="1:11">
      <c r="A2087" s="2">
        <v>2064</v>
      </c>
      <c r="B2087" s="70">
        <f t="shared" si="289"/>
        <v>55993.348729792153</v>
      </c>
      <c r="C2087" s="71">
        <v>687</v>
      </c>
      <c r="D2087" s="95">
        <f t="shared" si="290"/>
        <v>0</v>
      </c>
      <c r="E2087" s="131">
        <f t="shared" si="291"/>
        <v>-10.382638123538801</v>
      </c>
      <c r="F2087" s="129">
        <f t="shared" si="292"/>
        <v>20157.605542725174</v>
      </c>
      <c r="G2087" s="132">
        <f t="shared" si="288"/>
        <v>-6.8461154897939451</v>
      </c>
      <c r="H2087" s="131">
        <f t="shared" si="293"/>
        <v>-19.016987471649848</v>
      </c>
      <c r="I2087" s="131">
        <f t="shared" si="294"/>
        <v>0</v>
      </c>
      <c r="J2087" s="70">
        <f t="shared" si="295"/>
        <v>465399.35191583313</v>
      </c>
      <c r="K2087" s="70">
        <f t="shared" si="296"/>
        <v>1113263.322763101</v>
      </c>
    </row>
    <row r="2088" spans="1:11">
      <c r="A2088" s="2">
        <v>2065</v>
      </c>
      <c r="B2088" s="70">
        <f t="shared" si="289"/>
        <v>56020.477290223251</v>
      </c>
      <c r="C2088" s="71">
        <v>687</v>
      </c>
      <c r="D2088" s="95">
        <f t="shared" si="290"/>
        <v>0</v>
      </c>
      <c r="E2088" s="131">
        <f t="shared" si="291"/>
        <v>-5.1913190617694003</v>
      </c>
      <c r="F2088" s="129">
        <f t="shared" si="292"/>
        <v>20167.371824480371</v>
      </c>
      <c r="G2088" s="132">
        <f t="shared" si="288"/>
        <v>-1.6547964280245444</v>
      </c>
      <c r="H2088" s="131">
        <f t="shared" si="293"/>
        <v>-4.5966567445126234</v>
      </c>
      <c r="I2088" s="131">
        <f t="shared" si="294"/>
        <v>0</v>
      </c>
      <c r="J2088" s="70">
        <f t="shared" si="295"/>
        <v>465354.4596709343</v>
      </c>
      <c r="K2088" s="70">
        <f t="shared" si="296"/>
        <v>1113263.322763101</v>
      </c>
    </row>
    <row r="2089" spans="1:11">
      <c r="A2089" s="2">
        <v>2066</v>
      </c>
      <c r="B2089" s="70">
        <f t="shared" si="289"/>
        <v>56047.605850654349</v>
      </c>
      <c r="C2089" s="71">
        <v>685</v>
      </c>
      <c r="D2089" s="95">
        <f t="shared" si="290"/>
        <v>-7.3723041997729846E-2</v>
      </c>
      <c r="E2089" s="131">
        <f t="shared" si="291"/>
        <v>-39.457180529749628</v>
      </c>
      <c r="F2089" s="129">
        <f t="shared" si="292"/>
        <v>20177.138106235565</v>
      </c>
      <c r="G2089" s="132">
        <f t="shared" si="288"/>
        <v>-35.920657896004769</v>
      </c>
      <c r="H2089" s="131">
        <f t="shared" si="293"/>
        <v>-99.779605266679908</v>
      </c>
      <c r="I2089" s="131">
        <f t="shared" si="294"/>
        <v>0</v>
      </c>
      <c r="J2089" s="70">
        <f t="shared" si="295"/>
        <v>464379.98393247765</v>
      </c>
      <c r="K2089" s="70">
        <f t="shared" si="296"/>
        <v>1113263.322763101</v>
      </c>
    </row>
    <row r="2090" spans="1:11">
      <c r="A2090" s="2">
        <v>2067</v>
      </c>
      <c r="B2090" s="70">
        <f t="shared" si="289"/>
        <v>56074.734411085454</v>
      </c>
      <c r="C2090" s="71">
        <v>684</v>
      </c>
      <c r="D2090" s="95">
        <f t="shared" si="290"/>
        <v>-3.6861520998864923E-2</v>
      </c>
      <c r="E2090" s="131">
        <f t="shared" si="291"/>
        <v>-38.159350764307277</v>
      </c>
      <c r="F2090" s="129">
        <f t="shared" si="292"/>
        <v>20186.904387990766</v>
      </c>
      <c r="G2090" s="132">
        <f t="shared" si="288"/>
        <v>-34.622828130562418</v>
      </c>
      <c r="H2090" s="131">
        <f t="shared" si="293"/>
        <v>-96.174522584895598</v>
      </c>
      <c r="I2090" s="131">
        <f t="shared" si="294"/>
        <v>0</v>
      </c>
      <c r="J2090" s="70">
        <f t="shared" si="295"/>
        <v>463440.71644724207</v>
      </c>
      <c r="K2090" s="70">
        <f t="shared" si="296"/>
        <v>1113263.322763101</v>
      </c>
    </row>
    <row r="2091" spans="1:11">
      <c r="A2091" s="2">
        <v>2068</v>
      </c>
      <c r="B2091" s="70">
        <f t="shared" si="289"/>
        <v>56101.862971516552</v>
      </c>
      <c r="C2091" s="71">
        <v>684</v>
      </c>
      <c r="D2091" s="95">
        <f t="shared" si="290"/>
        <v>0</v>
      </c>
      <c r="E2091" s="131">
        <f t="shared" si="291"/>
        <v>-19.079675382153638</v>
      </c>
      <c r="F2091" s="129">
        <f t="shared" si="292"/>
        <v>20196.670669745959</v>
      </c>
      <c r="G2091" s="132">
        <f t="shared" si="288"/>
        <v>-15.543152748408783</v>
      </c>
      <c r="H2091" s="131">
        <f t="shared" si="293"/>
        <v>-43.175424301135507</v>
      </c>
      <c r="I2091" s="131">
        <f t="shared" si="294"/>
        <v>0</v>
      </c>
      <c r="J2091" s="70">
        <f t="shared" si="295"/>
        <v>463019.05308861705</v>
      </c>
      <c r="K2091" s="70">
        <f t="shared" si="296"/>
        <v>1113263.322763101</v>
      </c>
    </row>
    <row r="2092" spans="1:11">
      <c r="A2092" s="2">
        <v>2069</v>
      </c>
      <c r="B2092" s="70">
        <f t="shared" si="289"/>
        <v>56128.991531947657</v>
      </c>
      <c r="C2092" s="71">
        <v>683</v>
      </c>
      <c r="D2092" s="95">
        <f t="shared" si="290"/>
        <v>-3.6861520998864923E-2</v>
      </c>
      <c r="E2092" s="131">
        <f t="shared" si="291"/>
        <v>-27.970598190509282</v>
      </c>
      <c r="F2092" s="129">
        <f t="shared" si="292"/>
        <v>20206.436951501157</v>
      </c>
      <c r="G2092" s="132">
        <f t="shared" si="288"/>
        <v>-24.434075556764427</v>
      </c>
      <c r="H2092" s="131">
        <f t="shared" si="293"/>
        <v>-67.872432102123398</v>
      </c>
      <c r="I2092" s="131">
        <f t="shared" si="294"/>
        <v>0</v>
      </c>
      <c r="J2092" s="70">
        <f t="shared" si="295"/>
        <v>462356.1917932973</v>
      </c>
      <c r="K2092" s="70">
        <f t="shared" si="296"/>
        <v>1113263.322763101</v>
      </c>
    </row>
    <row r="2093" spans="1:11">
      <c r="A2093" s="2">
        <v>2070</v>
      </c>
      <c r="B2093" s="70">
        <f t="shared" si="289"/>
        <v>56156.120092378755</v>
      </c>
      <c r="C2093" s="71">
        <v>683</v>
      </c>
      <c r="D2093" s="95">
        <f t="shared" si="290"/>
        <v>0</v>
      </c>
      <c r="E2093" s="131">
        <f t="shared" si="291"/>
        <v>-13.985299095254641</v>
      </c>
      <c r="F2093" s="129">
        <f t="shared" si="292"/>
        <v>20216.203233256354</v>
      </c>
      <c r="G2093" s="132">
        <f t="shared" si="288"/>
        <v>-10.448776461509786</v>
      </c>
      <c r="H2093" s="131">
        <f t="shared" si="293"/>
        <v>-29.024379059749403</v>
      </c>
      <c r="I2093" s="131">
        <f t="shared" si="294"/>
        <v>0</v>
      </c>
      <c r="J2093" s="70">
        <f t="shared" si="295"/>
        <v>462072.7315296302</v>
      </c>
      <c r="K2093" s="70">
        <f t="shared" si="296"/>
        <v>1113263.322763101</v>
      </c>
    </row>
    <row r="2094" spans="1:11">
      <c r="A2094" s="2">
        <v>2071</v>
      </c>
      <c r="B2094" s="70">
        <f t="shared" si="289"/>
        <v>56183.248652809853</v>
      </c>
      <c r="C2094" s="71">
        <v>683</v>
      </c>
      <c r="D2094" s="95">
        <f t="shared" si="290"/>
        <v>0</v>
      </c>
      <c r="E2094" s="131">
        <f t="shared" si="291"/>
        <v>-6.9926495476273205</v>
      </c>
      <c r="F2094" s="129">
        <f t="shared" si="292"/>
        <v>20225.969515011548</v>
      </c>
      <c r="G2094" s="132">
        <f t="shared" si="288"/>
        <v>-3.4561269138824646</v>
      </c>
      <c r="H2094" s="131">
        <f t="shared" si="293"/>
        <v>-9.6003525385624009</v>
      </c>
      <c r="I2094" s="131">
        <f t="shared" si="294"/>
        <v>0</v>
      </c>
      <c r="J2094" s="70">
        <f t="shared" si="295"/>
        <v>461978.97178178938</v>
      </c>
      <c r="K2094" s="70">
        <f t="shared" si="296"/>
        <v>1113263.322763101</v>
      </c>
    </row>
    <row r="2095" spans="1:11">
      <c r="A2095" s="2">
        <v>2072</v>
      </c>
      <c r="B2095" s="70">
        <f t="shared" si="289"/>
        <v>56210.377213240958</v>
      </c>
      <c r="C2095" s="71">
        <v>683</v>
      </c>
      <c r="D2095" s="95">
        <f t="shared" si="290"/>
        <v>0</v>
      </c>
      <c r="E2095" s="131">
        <f t="shared" si="291"/>
        <v>-3.4963247738136602</v>
      </c>
      <c r="F2095" s="129">
        <f t="shared" si="292"/>
        <v>20235.735796766745</v>
      </c>
      <c r="G2095" s="132">
        <f t="shared" si="288"/>
        <v>4.0197859931195623E-2</v>
      </c>
      <c r="H2095" s="131">
        <f t="shared" si="293"/>
        <v>0.11166072203109895</v>
      </c>
      <c r="I2095" s="131">
        <f t="shared" si="294"/>
        <v>0.11166072203109895</v>
      </c>
      <c r="J2095" s="70">
        <f t="shared" si="295"/>
        <v>461980.06229186174</v>
      </c>
      <c r="K2095" s="70">
        <f t="shared" si="296"/>
        <v>1113264.4132731734</v>
      </c>
    </row>
    <row r="2096" spans="1:11">
      <c r="A2096" s="2">
        <v>2073</v>
      </c>
      <c r="B2096" s="70">
        <f t="shared" si="289"/>
        <v>56237.505773672056</v>
      </c>
      <c r="C2096" s="71">
        <v>682</v>
      </c>
      <c r="D2096" s="95">
        <f t="shared" si="290"/>
        <v>-3.6861520998864923E-2</v>
      </c>
      <c r="E2096" s="131">
        <f t="shared" si="291"/>
        <v>-20.178922886339294</v>
      </c>
      <c r="F2096" s="129">
        <f t="shared" si="292"/>
        <v>20245.502078521942</v>
      </c>
      <c r="G2096" s="132">
        <f t="shared" si="288"/>
        <v>-16.642400252594438</v>
      </c>
      <c r="H2096" s="131">
        <f t="shared" si="293"/>
        <v>-46.228889590540106</v>
      </c>
      <c r="I2096" s="131">
        <f t="shared" si="294"/>
        <v>0</v>
      </c>
      <c r="J2096" s="70">
        <f t="shared" si="295"/>
        <v>461528.57793089066</v>
      </c>
      <c r="K2096" s="70">
        <f t="shared" si="296"/>
        <v>1113264.4132731734</v>
      </c>
    </row>
    <row r="2097" spans="1:11">
      <c r="A2097" s="2">
        <v>2074</v>
      </c>
      <c r="B2097" s="70">
        <f t="shared" si="289"/>
        <v>56264.634334103161</v>
      </c>
      <c r="C2097" s="71">
        <v>682</v>
      </c>
      <c r="D2097" s="95">
        <f t="shared" si="290"/>
        <v>0</v>
      </c>
      <c r="E2097" s="131">
        <f t="shared" si="291"/>
        <v>-10.089461443169647</v>
      </c>
      <c r="F2097" s="129">
        <f t="shared" si="292"/>
        <v>20255.268360277139</v>
      </c>
      <c r="G2097" s="132">
        <f t="shared" si="288"/>
        <v>-6.5529388094247913</v>
      </c>
      <c r="H2097" s="131">
        <f t="shared" si="293"/>
        <v>-18.202607803957754</v>
      </c>
      <c r="I2097" s="131">
        <f t="shared" si="294"/>
        <v>0</v>
      </c>
      <c r="J2097" s="70">
        <f t="shared" si="295"/>
        <v>461350.80613439786</v>
      </c>
      <c r="K2097" s="70">
        <f t="shared" si="296"/>
        <v>1113264.4132731734</v>
      </c>
    </row>
    <row r="2098" spans="1:11">
      <c r="A2098" s="2">
        <v>2075</v>
      </c>
      <c r="B2098" s="70">
        <f t="shared" si="289"/>
        <v>56291.762894534259</v>
      </c>
      <c r="C2098" s="71">
        <v>681</v>
      </c>
      <c r="D2098" s="95">
        <f t="shared" si="290"/>
        <v>-3.6861520998864923E-2</v>
      </c>
      <c r="E2098" s="131">
        <f t="shared" si="291"/>
        <v>-23.475491221017286</v>
      </c>
      <c r="F2098" s="129">
        <f t="shared" si="292"/>
        <v>20265.034642032333</v>
      </c>
      <c r="G2098" s="132">
        <f t="shared" si="288"/>
        <v>-19.938968587272431</v>
      </c>
      <c r="H2098" s="131">
        <f t="shared" si="293"/>
        <v>-55.386023853534525</v>
      </c>
      <c r="I2098" s="131">
        <f t="shared" si="294"/>
        <v>0</v>
      </c>
      <c r="J2098" s="70">
        <f t="shared" si="295"/>
        <v>460809.8906201442</v>
      </c>
      <c r="K2098" s="70">
        <f t="shared" si="296"/>
        <v>1113264.4132731734</v>
      </c>
    </row>
    <row r="2099" spans="1:11">
      <c r="A2099" s="2">
        <v>2076</v>
      </c>
      <c r="B2099" s="70">
        <f t="shared" si="289"/>
        <v>56318.891454965356</v>
      </c>
      <c r="C2099" s="71">
        <v>681</v>
      </c>
      <c r="D2099" s="95">
        <f t="shared" si="290"/>
        <v>0</v>
      </c>
      <c r="E2099" s="131">
        <f t="shared" si="291"/>
        <v>-11.737745610508643</v>
      </c>
      <c r="F2099" s="129">
        <f t="shared" si="292"/>
        <v>20274.80092378753</v>
      </c>
      <c r="G2099" s="132">
        <f t="shared" si="288"/>
        <v>-8.2012229767637876</v>
      </c>
      <c r="H2099" s="131">
        <f t="shared" si="293"/>
        <v>-22.781174935454963</v>
      </c>
      <c r="I2099" s="131">
        <f t="shared" si="294"/>
        <v>0</v>
      </c>
      <c r="J2099" s="70">
        <f t="shared" si="295"/>
        <v>460587.40324701014</v>
      </c>
      <c r="K2099" s="70">
        <f t="shared" si="296"/>
        <v>1113264.4132731734</v>
      </c>
    </row>
    <row r="2100" spans="1:11">
      <c r="A2100" s="2">
        <v>2077</v>
      </c>
      <c r="B2100" s="70">
        <f t="shared" si="289"/>
        <v>56346.020015396462</v>
      </c>
      <c r="C2100" s="71">
        <v>680</v>
      </c>
      <c r="D2100" s="95">
        <f t="shared" si="290"/>
        <v>-3.6861520998864923E-2</v>
      </c>
      <c r="E2100" s="131">
        <f t="shared" si="291"/>
        <v>-24.299633304686786</v>
      </c>
      <c r="F2100" s="129">
        <f t="shared" si="292"/>
        <v>20284.567205542728</v>
      </c>
      <c r="G2100" s="132">
        <f t="shared" si="288"/>
        <v>-20.763110670941931</v>
      </c>
      <c r="H2100" s="131">
        <f t="shared" si="293"/>
        <v>-57.675307419283136</v>
      </c>
      <c r="I2100" s="131">
        <f t="shared" si="294"/>
        <v>0</v>
      </c>
      <c r="J2100" s="70">
        <f t="shared" si="295"/>
        <v>460024.12994443584</v>
      </c>
      <c r="K2100" s="70">
        <f t="shared" si="296"/>
        <v>1113264.4132731734</v>
      </c>
    </row>
    <row r="2101" spans="1:11">
      <c r="A2101" s="2">
        <v>2078</v>
      </c>
      <c r="B2101" s="70">
        <f t="shared" si="289"/>
        <v>56373.148575827559</v>
      </c>
      <c r="C2101" s="71">
        <v>680</v>
      </c>
      <c r="D2101" s="95">
        <f t="shared" si="290"/>
        <v>0</v>
      </c>
      <c r="E2101" s="131">
        <f t="shared" si="291"/>
        <v>-12.149816652343393</v>
      </c>
      <c r="F2101" s="129">
        <f t="shared" si="292"/>
        <v>20294.333487297921</v>
      </c>
      <c r="G2101" s="132">
        <f t="shared" si="288"/>
        <v>-8.6132940185985376</v>
      </c>
      <c r="H2101" s="131">
        <f t="shared" si="293"/>
        <v>-23.925816718329269</v>
      </c>
      <c r="I2101" s="131">
        <f t="shared" si="294"/>
        <v>0</v>
      </c>
      <c r="J2101" s="70">
        <f t="shared" si="295"/>
        <v>459790.46367714147</v>
      </c>
      <c r="K2101" s="70">
        <f t="shared" si="296"/>
        <v>1113264.4132731734</v>
      </c>
    </row>
    <row r="2102" spans="1:11">
      <c r="A2102" s="2">
        <v>2079</v>
      </c>
      <c r="B2102" s="70">
        <f t="shared" si="289"/>
        <v>56400.277136258665</v>
      </c>
      <c r="C2102" s="71">
        <v>680</v>
      </c>
      <c r="D2102" s="95">
        <f t="shared" si="290"/>
        <v>0</v>
      </c>
      <c r="E2102" s="131">
        <f t="shared" si="291"/>
        <v>-6.0749083261716965</v>
      </c>
      <c r="F2102" s="129">
        <f t="shared" si="292"/>
        <v>20304.099769053119</v>
      </c>
      <c r="G2102" s="132">
        <f t="shared" si="288"/>
        <v>-2.5383856924268406</v>
      </c>
      <c r="H2102" s="131">
        <f t="shared" si="293"/>
        <v>-7.0510713678523347</v>
      </c>
      <c r="I2102" s="131">
        <f t="shared" si="294"/>
        <v>0</v>
      </c>
      <c r="J2102" s="70">
        <f t="shared" si="295"/>
        <v>459721.60092748702</v>
      </c>
      <c r="K2102" s="70">
        <f t="shared" si="296"/>
        <v>1113264.4132731734</v>
      </c>
    </row>
    <row r="2103" spans="1:11">
      <c r="A2103" s="2">
        <v>2080</v>
      </c>
      <c r="B2103" s="70">
        <f t="shared" si="289"/>
        <v>56427.405696689762</v>
      </c>
      <c r="C2103" s="71">
        <v>679</v>
      </c>
      <c r="D2103" s="95">
        <f t="shared" si="290"/>
        <v>-3.6861520998864923E-2</v>
      </c>
      <c r="E2103" s="131">
        <f t="shared" si="291"/>
        <v>-21.46821466251831</v>
      </c>
      <c r="F2103" s="129">
        <f t="shared" si="292"/>
        <v>20313.866050808316</v>
      </c>
      <c r="G2103" s="132">
        <f t="shared" si="288"/>
        <v>-17.931692028773455</v>
      </c>
      <c r="H2103" s="131">
        <f t="shared" si="293"/>
        <v>-49.810255635481816</v>
      </c>
      <c r="I2103" s="131">
        <f t="shared" si="294"/>
        <v>0</v>
      </c>
      <c r="J2103" s="70">
        <f t="shared" si="295"/>
        <v>459235.13993665256</v>
      </c>
      <c r="K2103" s="70">
        <f t="shared" si="296"/>
        <v>1113264.4132731734</v>
      </c>
    </row>
    <row r="2104" spans="1:11">
      <c r="A2104" s="2">
        <v>2081</v>
      </c>
      <c r="B2104" s="70">
        <f t="shared" si="289"/>
        <v>56454.534257120868</v>
      </c>
      <c r="C2104" s="71">
        <v>679</v>
      </c>
      <c r="D2104" s="95">
        <f t="shared" si="290"/>
        <v>0</v>
      </c>
      <c r="E2104" s="131">
        <f t="shared" si="291"/>
        <v>-10.734107331259155</v>
      </c>
      <c r="F2104" s="129">
        <f t="shared" si="292"/>
        <v>20323.632332563513</v>
      </c>
      <c r="G2104" s="132">
        <f t="shared" si="288"/>
        <v>-7.1975846975142996</v>
      </c>
      <c r="H2104" s="131">
        <f t="shared" si="293"/>
        <v>-19.993290826428609</v>
      </c>
      <c r="I2104" s="131">
        <f t="shared" si="294"/>
        <v>0</v>
      </c>
      <c r="J2104" s="70">
        <f t="shared" si="295"/>
        <v>459039.87982522807</v>
      </c>
      <c r="K2104" s="70">
        <f t="shared" si="296"/>
        <v>1113264.4132731734</v>
      </c>
    </row>
    <row r="2105" spans="1:11">
      <c r="A2105" s="2">
        <v>2082</v>
      </c>
      <c r="B2105" s="70">
        <f t="shared" si="289"/>
        <v>56481.662817551965</v>
      </c>
      <c r="C2105" s="71">
        <v>678</v>
      </c>
      <c r="D2105" s="95">
        <f t="shared" si="290"/>
        <v>-3.6861520998864923E-2</v>
      </c>
      <c r="E2105" s="131">
        <f t="shared" si="291"/>
        <v>-23.797814165062039</v>
      </c>
      <c r="F2105" s="129">
        <f t="shared" si="292"/>
        <v>20333.398614318707</v>
      </c>
      <c r="G2105" s="132">
        <f t="shared" si="288"/>
        <v>-20.261291531317184</v>
      </c>
      <c r="H2105" s="131">
        <f t="shared" si="293"/>
        <v>-56.281365364769954</v>
      </c>
      <c r="I2105" s="131">
        <f t="shared" si="294"/>
        <v>0</v>
      </c>
      <c r="J2105" s="70">
        <f t="shared" si="295"/>
        <v>458490.22015350859</v>
      </c>
      <c r="K2105" s="70">
        <f t="shared" si="296"/>
        <v>1113264.4132731734</v>
      </c>
    </row>
    <row r="2106" spans="1:11">
      <c r="A2106" s="2">
        <v>2083</v>
      </c>
      <c r="B2106" s="70">
        <f t="shared" si="289"/>
        <v>56508.791377983063</v>
      </c>
      <c r="C2106" s="71">
        <v>676</v>
      </c>
      <c r="D2106" s="95">
        <f t="shared" si="290"/>
        <v>-7.3723041997729846E-2</v>
      </c>
      <c r="E2106" s="131">
        <f t="shared" si="291"/>
        <v>-48.760428081395943</v>
      </c>
      <c r="F2106" s="129">
        <f t="shared" si="292"/>
        <v>20343.164896073904</v>
      </c>
      <c r="G2106" s="132">
        <f t="shared" si="288"/>
        <v>-45.223905447651084</v>
      </c>
      <c r="H2106" s="131">
        <f t="shared" si="293"/>
        <v>-125.62195957680856</v>
      </c>
      <c r="I2106" s="131">
        <f t="shared" si="294"/>
        <v>0</v>
      </c>
      <c r="J2106" s="70">
        <f t="shared" si="295"/>
        <v>457263.36070164159</v>
      </c>
      <c r="K2106" s="70">
        <f t="shared" si="296"/>
        <v>1113264.4132731734</v>
      </c>
    </row>
    <row r="2107" spans="1:11">
      <c r="A2107" s="2">
        <v>2084</v>
      </c>
      <c r="B2107" s="70">
        <f t="shared" si="289"/>
        <v>56535.919938414168</v>
      </c>
      <c r="C2107" s="71">
        <v>675</v>
      </c>
      <c r="D2107" s="95">
        <f t="shared" si="290"/>
        <v>-3.6861520998864923E-2</v>
      </c>
      <c r="E2107" s="131">
        <f t="shared" si="291"/>
        <v>-42.810974540130431</v>
      </c>
      <c r="F2107" s="129">
        <f t="shared" si="292"/>
        <v>20352.931177829101</v>
      </c>
      <c r="G2107" s="132">
        <f t="shared" si="288"/>
        <v>-39.274451906385572</v>
      </c>
      <c r="H2107" s="131">
        <f t="shared" si="293"/>
        <v>-109.09569973995991</v>
      </c>
      <c r="I2107" s="131">
        <f t="shared" si="294"/>
        <v>0</v>
      </c>
      <c r="J2107" s="70">
        <f t="shared" si="295"/>
        <v>456197.90135970083</v>
      </c>
      <c r="K2107" s="70">
        <f t="shared" si="296"/>
        <v>1113264.4132731734</v>
      </c>
    </row>
    <row r="2108" spans="1:11">
      <c r="A2108" s="2">
        <v>2085</v>
      </c>
      <c r="B2108" s="70">
        <f t="shared" si="289"/>
        <v>56563.048498845266</v>
      </c>
      <c r="C2108" s="71">
        <v>675</v>
      </c>
      <c r="D2108" s="95">
        <f t="shared" si="290"/>
        <v>0</v>
      </c>
      <c r="E2108" s="131">
        <f t="shared" si="291"/>
        <v>-21.405487270065215</v>
      </c>
      <c r="F2108" s="129">
        <f t="shared" si="292"/>
        <v>20362.697459584295</v>
      </c>
      <c r="G2108" s="132">
        <f t="shared" si="288"/>
        <v>-17.86896463632036</v>
      </c>
      <c r="H2108" s="131">
        <f t="shared" si="293"/>
        <v>-49.636012878667664</v>
      </c>
      <c r="I2108" s="131">
        <f t="shared" si="294"/>
        <v>0</v>
      </c>
      <c r="J2108" s="70">
        <f t="shared" si="295"/>
        <v>455713.14207272319</v>
      </c>
      <c r="K2108" s="70">
        <f t="shared" si="296"/>
        <v>1113264.4132731734</v>
      </c>
    </row>
    <row r="2109" spans="1:11">
      <c r="A2109" s="2">
        <v>2086</v>
      </c>
      <c r="B2109" s="70">
        <f t="shared" si="289"/>
        <v>56590.177059276371</v>
      </c>
      <c r="C2109" s="71">
        <v>674</v>
      </c>
      <c r="D2109" s="95">
        <f t="shared" si="290"/>
        <v>-3.6861520998864923E-2</v>
      </c>
      <c r="E2109" s="131">
        <f t="shared" si="291"/>
        <v>-29.13350413446507</v>
      </c>
      <c r="F2109" s="129">
        <f t="shared" si="292"/>
        <v>20372.463741339496</v>
      </c>
      <c r="G2109" s="132">
        <f t="shared" si="288"/>
        <v>-25.596981500720215</v>
      </c>
      <c r="H2109" s="131">
        <f t="shared" si="293"/>
        <v>-71.102726390889487</v>
      </c>
      <c r="I2109" s="131">
        <f t="shared" si="294"/>
        <v>0</v>
      </c>
      <c r="J2109" s="70">
        <f t="shared" si="295"/>
        <v>455018.73281322711</v>
      </c>
      <c r="K2109" s="70">
        <f t="shared" si="296"/>
        <v>1113264.4132731734</v>
      </c>
    </row>
    <row r="2110" spans="1:11">
      <c r="A2110" s="2">
        <v>2087</v>
      </c>
      <c r="B2110" s="70">
        <f t="shared" si="289"/>
        <v>56617.305619707469</v>
      </c>
      <c r="C2110" s="71">
        <v>674</v>
      </c>
      <c r="D2110" s="95">
        <f t="shared" si="290"/>
        <v>0</v>
      </c>
      <c r="E2110" s="131">
        <f t="shared" si="291"/>
        <v>-14.566752067232535</v>
      </c>
      <c r="F2110" s="129">
        <f t="shared" si="292"/>
        <v>20382.230023094689</v>
      </c>
      <c r="G2110" s="132">
        <f t="shared" si="288"/>
        <v>-11.03022943348768</v>
      </c>
      <c r="H2110" s="131">
        <f t="shared" si="293"/>
        <v>-30.639526204132444</v>
      </c>
      <c r="I2110" s="131">
        <f t="shared" si="294"/>
        <v>0</v>
      </c>
      <c r="J2110" s="70">
        <f t="shared" si="295"/>
        <v>454719.4985674718</v>
      </c>
      <c r="K2110" s="70">
        <f t="shared" si="296"/>
        <v>1113264.4132731734</v>
      </c>
    </row>
    <row r="2111" spans="1:11">
      <c r="A2111" s="2">
        <v>2088</v>
      </c>
      <c r="B2111" s="70">
        <f t="shared" si="289"/>
        <v>56644.434180138567</v>
      </c>
      <c r="C2111" s="71">
        <v>674</v>
      </c>
      <c r="D2111" s="95">
        <f t="shared" si="290"/>
        <v>0</v>
      </c>
      <c r="E2111" s="131">
        <f t="shared" si="291"/>
        <v>-7.2833760336162676</v>
      </c>
      <c r="F2111" s="129">
        <f t="shared" si="292"/>
        <v>20391.996304849887</v>
      </c>
      <c r="G2111" s="132">
        <f t="shared" si="288"/>
        <v>-3.7468533998714117</v>
      </c>
      <c r="H2111" s="131">
        <f t="shared" si="293"/>
        <v>-10.407926110753921</v>
      </c>
      <c r="I2111" s="131">
        <f t="shared" si="294"/>
        <v>0</v>
      </c>
      <c r="J2111" s="70">
        <f t="shared" si="295"/>
        <v>454617.85182858689</v>
      </c>
      <c r="K2111" s="70">
        <f t="shared" si="296"/>
        <v>1113264.4132731734</v>
      </c>
    </row>
    <row r="2112" spans="1:11">
      <c r="A2112" s="2">
        <v>2089</v>
      </c>
      <c r="B2112" s="70">
        <f t="shared" si="289"/>
        <v>56671.562740569672</v>
      </c>
      <c r="C2112" s="71">
        <v>674</v>
      </c>
      <c r="D2112" s="95">
        <f t="shared" si="290"/>
        <v>0</v>
      </c>
      <c r="E2112" s="131">
        <f t="shared" si="291"/>
        <v>-3.6416880168081338</v>
      </c>
      <c r="F2112" s="129">
        <f t="shared" si="292"/>
        <v>20401.762586605084</v>
      </c>
      <c r="G2112" s="132">
        <f t="shared" si="288"/>
        <v>-0.10516538306327794</v>
      </c>
      <c r="H2112" s="131">
        <f t="shared" si="293"/>
        <v>-0.29212606406466091</v>
      </c>
      <c r="I2112" s="131">
        <f t="shared" si="294"/>
        <v>0</v>
      </c>
      <c r="J2112" s="70">
        <f t="shared" si="295"/>
        <v>454614.99884313717</v>
      </c>
      <c r="K2112" s="70">
        <f t="shared" si="296"/>
        <v>1113264.4132731734</v>
      </c>
    </row>
    <row r="2113" spans="1:11">
      <c r="A2113" s="2">
        <v>2090</v>
      </c>
      <c r="B2113" s="70">
        <f t="shared" si="289"/>
        <v>56698.69130100077</v>
      </c>
      <c r="C2113" s="71">
        <v>672</v>
      </c>
      <c r="D2113" s="95">
        <f t="shared" si="290"/>
        <v>-7.3723041997729846E-2</v>
      </c>
      <c r="E2113" s="131">
        <f t="shared" si="291"/>
        <v>-38.682365007268992</v>
      </c>
      <c r="F2113" s="129">
        <f t="shared" si="292"/>
        <v>20411.528868360278</v>
      </c>
      <c r="G2113" s="132">
        <f t="shared" si="288"/>
        <v>-35.145842373524133</v>
      </c>
      <c r="H2113" s="131">
        <f t="shared" si="293"/>
        <v>-97.627339926455917</v>
      </c>
      <c r="I2113" s="131">
        <f t="shared" si="294"/>
        <v>0</v>
      </c>
      <c r="J2113" s="70">
        <f t="shared" si="295"/>
        <v>453661.54273440508</v>
      </c>
      <c r="K2113" s="70">
        <f t="shared" si="296"/>
        <v>1113264.4132731734</v>
      </c>
    </row>
    <row r="2114" spans="1:11">
      <c r="A2114" s="2">
        <v>2091</v>
      </c>
      <c r="B2114" s="70">
        <f t="shared" si="289"/>
        <v>56725.819861431875</v>
      </c>
      <c r="C2114" s="71">
        <v>672</v>
      </c>
      <c r="D2114" s="95">
        <f t="shared" si="290"/>
        <v>0</v>
      </c>
      <c r="E2114" s="131">
        <f t="shared" si="291"/>
        <v>-19.341182503634496</v>
      </c>
      <c r="F2114" s="129">
        <f t="shared" si="292"/>
        <v>20421.295150115475</v>
      </c>
      <c r="G2114" s="132">
        <f t="shared" si="288"/>
        <v>-15.80465986988964</v>
      </c>
      <c r="H2114" s="131">
        <f t="shared" si="293"/>
        <v>-43.901832971915667</v>
      </c>
      <c r="I2114" s="131">
        <f t="shared" si="294"/>
        <v>0</v>
      </c>
      <c r="J2114" s="70">
        <f t="shared" si="295"/>
        <v>453232.78506403178</v>
      </c>
      <c r="K2114" s="70">
        <f t="shared" si="296"/>
        <v>1113264.4132731734</v>
      </c>
    </row>
    <row r="2115" spans="1:11">
      <c r="A2115" s="2">
        <v>2092</v>
      </c>
      <c r="B2115" s="70">
        <f t="shared" si="289"/>
        <v>56752.948421862973</v>
      </c>
      <c r="C2115" s="71">
        <v>672</v>
      </c>
      <c r="D2115" s="95">
        <f t="shared" si="290"/>
        <v>0</v>
      </c>
      <c r="E2115" s="131">
        <f t="shared" si="291"/>
        <v>-9.6705912518172479</v>
      </c>
      <c r="F2115" s="129">
        <f t="shared" si="292"/>
        <v>20431.061431870672</v>
      </c>
      <c r="G2115" s="132">
        <f t="shared" si="288"/>
        <v>-6.1340686180723925</v>
      </c>
      <c r="H2115" s="131">
        <f t="shared" si="293"/>
        <v>-17.039079494645534</v>
      </c>
      <c r="I2115" s="131">
        <f t="shared" si="294"/>
        <v>0</v>
      </c>
      <c r="J2115" s="70">
        <f t="shared" si="295"/>
        <v>453066.37661283789</v>
      </c>
      <c r="K2115" s="70">
        <f t="shared" si="296"/>
        <v>1113264.4132731734</v>
      </c>
    </row>
    <row r="2116" spans="1:11">
      <c r="A2116" s="2">
        <v>2093</v>
      </c>
      <c r="B2116" s="70">
        <f t="shared" si="289"/>
        <v>56780.076982294071</v>
      </c>
      <c r="C2116" s="71">
        <v>671</v>
      </c>
      <c r="D2116" s="95">
        <f t="shared" si="290"/>
        <v>-3.6861520998864923E-2</v>
      </c>
      <c r="E2116" s="131">
        <f t="shared" si="291"/>
        <v>-23.266056125341088</v>
      </c>
      <c r="F2116" s="129">
        <f t="shared" si="292"/>
        <v>20440.827713625866</v>
      </c>
      <c r="G2116" s="132">
        <f t="shared" si="288"/>
        <v>-19.729533491596232</v>
      </c>
      <c r="H2116" s="131">
        <f t="shared" si="293"/>
        <v>-54.804259698878418</v>
      </c>
      <c r="I2116" s="131">
        <f t="shared" si="294"/>
        <v>0</v>
      </c>
      <c r="J2116" s="70">
        <f t="shared" si="295"/>
        <v>452531.14277123369</v>
      </c>
      <c r="K2116" s="70">
        <f t="shared" si="296"/>
        <v>1113264.4132731734</v>
      </c>
    </row>
    <row r="2117" spans="1:11">
      <c r="A2117" s="2">
        <v>2094</v>
      </c>
      <c r="B2117" s="70">
        <f t="shared" si="289"/>
        <v>56807.205542725176</v>
      </c>
      <c r="C2117" s="71">
        <v>671</v>
      </c>
      <c r="D2117" s="95">
        <f t="shared" si="290"/>
        <v>0</v>
      </c>
      <c r="E2117" s="131">
        <f t="shared" si="291"/>
        <v>-11.633028062670544</v>
      </c>
      <c r="F2117" s="129">
        <f t="shared" si="292"/>
        <v>20450.593995381063</v>
      </c>
      <c r="G2117" s="132">
        <f t="shared" si="288"/>
        <v>-8.0965054289256884</v>
      </c>
      <c r="H2117" s="131">
        <f t="shared" si="293"/>
        <v>-22.49029285812691</v>
      </c>
      <c r="I2117" s="131">
        <f t="shared" si="294"/>
        <v>0</v>
      </c>
      <c r="J2117" s="70">
        <f t="shared" si="295"/>
        <v>452311.49623442435</v>
      </c>
      <c r="K2117" s="70">
        <f t="shared" si="296"/>
        <v>1113264.4132731734</v>
      </c>
    </row>
    <row r="2118" spans="1:11">
      <c r="A2118" s="2">
        <v>2095</v>
      </c>
      <c r="B2118" s="70">
        <f t="shared" si="289"/>
        <v>56834.334103156274</v>
      </c>
      <c r="C2118" s="71">
        <v>670</v>
      </c>
      <c r="D2118" s="95">
        <f t="shared" si="290"/>
        <v>-3.6861520998864923E-2</v>
      </c>
      <c r="E2118" s="131">
        <f t="shared" si="291"/>
        <v>-24.247274530767733</v>
      </c>
      <c r="F2118" s="129">
        <f t="shared" si="292"/>
        <v>20460.36027713626</v>
      </c>
      <c r="G2118" s="132">
        <f t="shared" si="288"/>
        <v>-20.710751897022877</v>
      </c>
      <c r="H2118" s="131">
        <f t="shared" si="293"/>
        <v>-57.529866380619104</v>
      </c>
      <c r="I2118" s="131">
        <f t="shared" si="294"/>
        <v>0</v>
      </c>
      <c r="J2118" s="70">
        <f t="shared" si="295"/>
        <v>451749.64335001243</v>
      </c>
      <c r="K2118" s="70">
        <f t="shared" si="296"/>
        <v>1113264.4132731734</v>
      </c>
    </row>
    <row r="2119" spans="1:11">
      <c r="A2119" s="2">
        <v>2096</v>
      </c>
      <c r="B2119" s="70">
        <f t="shared" si="289"/>
        <v>56861.462663587379</v>
      </c>
      <c r="C2119" s="71">
        <v>670</v>
      </c>
      <c r="D2119" s="95">
        <f t="shared" si="290"/>
        <v>0</v>
      </c>
      <c r="E2119" s="131">
        <f t="shared" si="291"/>
        <v>-12.123637265383866</v>
      </c>
      <c r="F2119" s="129">
        <f t="shared" si="292"/>
        <v>20470.126558891458</v>
      </c>
      <c r="G2119" s="132">
        <f t="shared" si="288"/>
        <v>-8.587114631639011</v>
      </c>
      <c r="H2119" s="131">
        <f t="shared" si="293"/>
        <v>-23.853096198997253</v>
      </c>
      <c r="I2119" s="131">
        <f t="shared" si="294"/>
        <v>0</v>
      </c>
      <c r="J2119" s="70">
        <f t="shared" si="295"/>
        <v>451516.68729179923</v>
      </c>
      <c r="K2119" s="70">
        <f t="shared" si="296"/>
        <v>1113264.4132731734</v>
      </c>
    </row>
    <row r="2120" spans="1:11">
      <c r="A2120" s="2">
        <v>2097</v>
      </c>
      <c r="B2120" s="70">
        <f t="shared" si="289"/>
        <v>56888.591224018477</v>
      </c>
      <c r="C2120" s="71">
        <v>669</v>
      </c>
      <c r="D2120" s="95">
        <f t="shared" si="290"/>
        <v>-3.6861520998864923E-2</v>
      </c>
      <c r="E2120" s="131">
        <f t="shared" si="291"/>
        <v>-24.492579132124398</v>
      </c>
      <c r="F2120" s="129">
        <f t="shared" si="292"/>
        <v>20479.892840646651</v>
      </c>
      <c r="G2120" s="132">
        <f t="shared" si="288"/>
        <v>-20.956056498379542</v>
      </c>
      <c r="H2120" s="131">
        <f t="shared" si="293"/>
        <v>-58.211268051054283</v>
      </c>
      <c r="I2120" s="131">
        <f t="shared" si="294"/>
        <v>0</v>
      </c>
      <c r="J2120" s="70">
        <f t="shared" si="295"/>
        <v>450948.17964668537</v>
      </c>
      <c r="K2120" s="70">
        <f t="shared" si="296"/>
        <v>1113264.4132731734</v>
      </c>
    </row>
    <row r="2121" spans="1:11">
      <c r="A2121" s="2">
        <v>2098</v>
      </c>
      <c r="B2121" s="70">
        <f t="shared" si="289"/>
        <v>56915.719784449575</v>
      </c>
      <c r="C2121" s="71">
        <v>668</v>
      </c>
      <c r="D2121" s="95">
        <f t="shared" si="290"/>
        <v>-3.6861520998864923E-2</v>
      </c>
      <c r="E2121" s="131">
        <f t="shared" si="291"/>
        <v>-30.677050065494662</v>
      </c>
      <c r="F2121" s="129">
        <f t="shared" si="292"/>
        <v>20489.659122401848</v>
      </c>
      <c r="G2121" s="132">
        <f t="shared" si="288"/>
        <v>-27.140527431749806</v>
      </c>
      <c r="H2121" s="131">
        <f t="shared" si="293"/>
        <v>-75.390353977082796</v>
      </c>
      <c r="I2121" s="131">
        <f t="shared" si="294"/>
        <v>0</v>
      </c>
      <c r="J2121" s="70">
        <f t="shared" si="295"/>
        <v>450211.89620812121</v>
      </c>
      <c r="K2121" s="70">
        <f t="shared" si="296"/>
        <v>1113264.4132731734</v>
      </c>
    </row>
    <row r="2122" spans="1:11">
      <c r="A2122" s="2">
        <v>2099</v>
      </c>
      <c r="B2122" s="70">
        <f t="shared" si="289"/>
        <v>56942.84834488068</v>
      </c>
      <c r="C2122" s="71">
        <v>667</v>
      </c>
      <c r="D2122" s="95">
        <f t="shared" si="290"/>
        <v>-3.6861520998864923E-2</v>
      </c>
      <c r="E2122" s="131">
        <f t="shared" si="291"/>
        <v>-33.769285532179794</v>
      </c>
      <c r="F2122" s="129">
        <f t="shared" si="292"/>
        <v>20499.425404157046</v>
      </c>
      <c r="G2122" s="132">
        <f t="shared" si="288"/>
        <v>-30.232762898434938</v>
      </c>
      <c r="H2122" s="131">
        <f t="shared" si="293"/>
        <v>-83.979896940097049</v>
      </c>
      <c r="I2122" s="131">
        <f t="shared" si="294"/>
        <v>0</v>
      </c>
      <c r="J2122" s="70">
        <f t="shared" si="295"/>
        <v>449391.7248728319</v>
      </c>
      <c r="K2122" s="70">
        <f t="shared" si="296"/>
        <v>1113264.4132731734</v>
      </c>
    </row>
    <row r="2123" spans="1:11">
      <c r="A2123" s="2">
        <v>2100</v>
      </c>
      <c r="B2123" s="70">
        <f t="shared" si="289"/>
        <v>56969.976905311778</v>
      </c>
      <c r="C2123" s="71">
        <v>666</v>
      </c>
      <c r="D2123" s="95">
        <f t="shared" si="290"/>
        <v>-3.6861520998864923E-2</v>
      </c>
      <c r="E2123" s="131">
        <f t="shared" si="291"/>
        <v>-35.315403265522363</v>
      </c>
      <c r="F2123" s="129">
        <f t="shared" si="292"/>
        <v>20509.191685912239</v>
      </c>
      <c r="G2123" s="132">
        <f t="shared" si="288"/>
        <v>-31.778880631777508</v>
      </c>
      <c r="H2123" s="131">
        <f t="shared" si="293"/>
        <v>-88.27466842160419</v>
      </c>
      <c r="I2123" s="131">
        <f t="shared" si="294"/>
        <v>0</v>
      </c>
      <c r="J2123" s="70">
        <f t="shared" si="295"/>
        <v>448529.60958917998</v>
      </c>
      <c r="K2123" s="70">
        <f t="shared" si="296"/>
        <v>1113264.4132731734</v>
      </c>
    </row>
    <row r="2124" spans="1:11">
      <c r="A2124" s="2">
        <v>2101</v>
      </c>
      <c r="B2124" s="70">
        <f t="shared" si="289"/>
        <v>56997.105465742883</v>
      </c>
      <c r="C2124" s="71">
        <v>666</v>
      </c>
      <c r="D2124" s="95">
        <f t="shared" si="290"/>
        <v>0</v>
      </c>
      <c r="E2124" s="131">
        <f t="shared" si="291"/>
        <v>-17.657701632761182</v>
      </c>
      <c r="F2124" s="129">
        <f t="shared" si="292"/>
        <v>20518.95796766744</v>
      </c>
      <c r="G2124" s="132">
        <f t="shared" si="288"/>
        <v>-14.121178999016326</v>
      </c>
      <c r="H2124" s="131">
        <f t="shared" si="293"/>
        <v>-39.225497219489796</v>
      </c>
      <c r="I2124" s="131">
        <f t="shared" si="294"/>
        <v>0</v>
      </c>
      <c r="J2124" s="70">
        <f t="shared" si="295"/>
        <v>448146.52233134676</v>
      </c>
      <c r="K2124" s="70">
        <f t="shared" si="296"/>
        <v>1113264.4132731734</v>
      </c>
    </row>
    <row r="2125" spans="1:11">
      <c r="A2125" s="2">
        <v>2102</v>
      </c>
      <c r="B2125" s="70">
        <f t="shared" si="289"/>
        <v>57024.234026173981</v>
      </c>
      <c r="C2125" s="71">
        <v>667</v>
      </c>
      <c r="D2125" s="95">
        <f t="shared" si="290"/>
        <v>3.6861520998864923E-2</v>
      </c>
      <c r="E2125" s="131">
        <f t="shared" si="291"/>
        <v>9.601909683051872</v>
      </c>
      <c r="F2125" s="129">
        <f t="shared" si="292"/>
        <v>20528.724249422634</v>
      </c>
      <c r="G2125" s="132">
        <f t="shared" si="288"/>
        <v>13.138432316796727</v>
      </c>
      <c r="H2125" s="131">
        <f t="shared" si="293"/>
        <v>36.495645324435351</v>
      </c>
      <c r="I2125" s="131">
        <f t="shared" si="294"/>
        <v>36.495645324435351</v>
      </c>
      <c r="J2125" s="70">
        <f t="shared" si="295"/>
        <v>448502.94908642292</v>
      </c>
      <c r="K2125" s="70">
        <f t="shared" si="296"/>
        <v>1113620.8400282494</v>
      </c>
    </row>
    <row r="2126" spans="1:11">
      <c r="A2126" s="2">
        <v>2103</v>
      </c>
      <c r="B2126" s="70">
        <f t="shared" si="289"/>
        <v>57051.362586605086</v>
      </c>
      <c r="C2126" s="71">
        <v>666</v>
      </c>
      <c r="D2126" s="95">
        <f t="shared" si="290"/>
        <v>-3.6861520998864923E-2</v>
      </c>
      <c r="E2126" s="131">
        <f t="shared" si="291"/>
        <v>-13.629805657906527</v>
      </c>
      <c r="F2126" s="129">
        <f t="shared" si="292"/>
        <v>20538.490531177831</v>
      </c>
      <c r="G2126" s="132">
        <f t="shared" si="288"/>
        <v>-10.093283024161671</v>
      </c>
      <c r="H2126" s="131">
        <f t="shared" si="293"/>
        <v>-28.036897289337976</v>
      </c>
      <c r="I2126" s="131">
        <f t="shared" si="294"/>
        <v>0</v>
      </c>
      <c r="J2126" s="70">
        <f t="shared" si="295"/>
        <v>448229.13284795376</v>
      </c>
      <c r="K2126" s="70">
        <f t="shared" si="296"/>
        <v>1113620.8400282494</v>
      </c>
    </row>
    <row r="2127" spans="1:11">
      <c r="A2127" s="2">
        <v>2104</v>
      </c>
      <c r="B2127" s="70">
        <f t="shared" si="289"/>
        <v>57078.491147036184</v>
      </c>
      <c r="C2127" s="71">
        <v>664</v>
      </c>
      <c r="D2127" s="95">
        <f t="shared" si="290"/>
        <v>-7.3723041997729846E-2</v>
      </c>
      <c r="E2127" s="131">
        <f t="shared" si="291"/>
        <v>-43.676423827818191</v>
      </c>
      <c r="F2127" s="129">
        <f t="shared" si="292"/>
        <v>20548.256812933028</v>
      </c>
      <c r="G2127" s="132">
        <f t="shared" si="288"/>
        <v>-40.139901194073332</v>
      </c>
      <c r="H2127" s="131">
        <f t="shared" si="293"/>
        <v>-111.49972553909258</v>
      </c>
      <c r="I2127" s="131">
        <f t="shared" si="294"/>
        <v>0</v>
      </c>
      <c r="J2127" s="70">
        <f t="shared" si="295"/>
        <v>447140.19511271192</v>
      </c>
      <c r="K2127" s="70">
        <f t="shared" si="296"/>
        <v>1113620.8400282494</v>
      </c>
    </row>
    <row r="2128" spans="1:11">
      <c r="A2128" s="2">
        <v>2105</v>
      </c>
      <c r="B2128" s="70">
        <f t="shared" si="289"/>
        <v>57105.619707467282</v>
      </c>
      <c r="C2128" s="71">
        <v>663</v>
      </c>
      <c r="D2128" s="95">
        <f t="shared" si="290"/>
        <v>-3.6861520998864923E-2</v>
      </c>
      <c r="E2128" s="131">
        <f t="shared" si="291"/>
        <v>-40.268972413341558</v>
      </c>
      <c r="F2128" s="129">
        <f t="shared" si="292"/>
        <v>20558.023094688222</v>
      </c>
      <c r="G2128" s="132">
        <f t="shared" si="288"/>
        <v>-36.732449779596699</v>
      </c>
      <c r="H2128" s="131">
        <f t="shared" si="293"/>
        <v>-102.03458272110194</v>
      </c>
      <c r="I2128" s="131">
        <f t="shared" si="294"/>
        <v>0</v>
      </c>
      <c r="J2128" s="70">
        <f t="shared" si="295"/>
        <v>446143.69662908377</v>
      </c>
      <c r="K2128" s="70">
        <f t="shared" si="296"/>
        <v>1113620.8400282494</v>
      </c>
    </row>
    <row r="2129" spans="1:11">
      <c r="A2129" s="2">
        <v>2106</v>
      </c>
      <c r="B2129" s="70">
        <f t="shared" si="289"/>
        <v>57132.748267898387</v>
      </c>
      <c r="C2129" s="71">
        <v>663</v>
      </c>
      <c r="D2129" s="95">
        <f t="shared" si="290"/>
        <v>0</v>
      </c>
      <c r="E2129" s="131">
        <f t="shared" si="291"/>
        <v>-20.134486206670779</v>
      </c>
      <c r="F2129" s="129">
        <f t="shared" si="292"/>
        <v>20567.789376443419</v>
      </c>
      <c r="G2129" s="132">
        <f t="shared" si="288"/>
        <v>-16.597963572925924</v>
      </c>
      <c r="H2129" s="131">
        <f t="shared" si="293"/>
        <v>-46.105454369238672</v>
      </c>
      <c r="I2129" s="131">
        <f t="shared" si="294"/>
        <v>0</v>
      </c>
      <c r="J2129" s="70">
        <f t="shared" si="295"/>
        <v>445693.41777126247</v>
      </c>
      <c r="K2129" s="70">
        <f t="shared" si="296"/>
        <v>1113620.8400282494</v>
      </c>
    </row>
    <row r="2130" spans="1:11">
      <c r="A2130" s="2">
        <v>2107</v>
      </c>
      <c r="B2130" s="70">
        <f t="shared" si="289"/>
        <v>57159.876828329485</v>
      </c>
      <c r="C2130" s="71">
        <v>662</v>
      </c>
      <c r="D2130" s="95">
        <f t="shared" si="290"/>
        <v>-3.6861520998864923E-2</v>
      </c>
      <c r="E2130" s="131">
        <f t="shared" si="291"/>
        <v>-28.498003602767852</v>
      </c>
      <c r="F2130" s="129">
        <f t="shared" si="292"/>
        <v>20577.555658198617</v>
      </c>
      <c r="G2130" s="132">
        <f t="shared" si="288"/>
        <v>-24.961480969022997</v>
      </c>
      <c r="H2130" s="131">
        <f t="shared" si="293"/>
        <v>-69.337447136174987</v>
      </c>
      <c r="I2130" s="131">
        <f t="shared" si="294"/>
        <v>0</v>
      </c>
      <c r="J2130" s="70">
        <f t="shared" si="295"/>
        <v>445016.24872634455</v>
      </c>
      <c r="K2130" s="70">
        <f t="shared" si="296"/>
        <v>1113620.8400282494</v>
      </c>
    </row>
    <row r="2131" spans="1:11">
      <c r="A2131" s="2">
        <v>2108</v>
      </c>
      <c r="B2131" s="70">
        <f t="shared" si="289"/>
        <v>57187.00538876059</v>
      </c>
      <c r="C2131" s="71">
        <v>661</v>
      </c>
      <c r="D2131" s="95">
        <f t="shared" si="290"/>
        <v>-3.6861520998864923E-2</v>
      </c>
      <c r="E2131" s="131">
        <f t="shared" si="291"/>
        <v>-32.679762300816392</v>
      </c>
      <c r="F2131" s="129">
        <f t="shared" si="292"/>
        <v>20587.321939953814</v>
      </c>
      <c r="G2131" s="132">
        <f t="shared" si="288"/>
        <v>-29.143239667071537</v>
      </c>
      <c r="H2131" s="131">
        <f t="shared" si="293"/>
        <v>-80.953443519643159</v>
      </c>
      <c r="I2131" s="131">
        <f t="shared" si="294"/>
        <v>0</v>
      </c>
      <c r="J2131" s="70">
        <f t="shared" si="295"/>
        <v>444225.63458787836</v>
      </c>
      <c r="K2131" s="70">
        <f t="shared" si="296"/>
        <v>1113620.8400282494</v>
      </c>
    </row>
    <row r="2132" spans="1:11">
      <c r="A2132" s="2">
        <v>2109</v>
      </c>
      <c r="B2132" s="70">
        <f t="shared" si="289"/>
        <v>57214.133949191688</v>
      </c>
      <c r="C2132" s="71">
        <v>661</v>
      </c>
      <c r="D2132" s="95">
        <f t="shared" si="290"/>
        <v>0</v>
      </c>
      <c r="E2132" s="131">
        <f t="shared" si="291"/>
        <v>-16.339881150408196</v>
      </c>
      <c r="F2132" s="129">
        <f t="shared" si="292"/>
        <v>20597.088221709007</v>
      </c>
      <c r="G2132" s="132">
        <f t="shared" si="288"/>
        <v>-12.803358516663341</v>
      </c>
      <c r="H2132" s="131">
        <f t="shared" si="293"/>
        <v>-35.56488476850928</v>
      </c>
      <c r="I2132" s="131">
        <f t="shared" si="294"/>
        <v>0</v>
      </c>
      <c r="J2132" s="70">
        <f t="shared" si="295"/>
        <v>443878.29790263803</v>
      </c>
      <c r="K2132" s="70">
        <f t="shared" si="296"/>
        <v>1113620.8400282494</v>
      </c>
    </row>
    <row r="2133" spans="1:11">
      <c r="A2133" s="2">
        <v>2110</v>
      </c>
      <c r="B2133" s="70">
        <f t="shared" si="289"/>
        <v>57241.262509622786</v>
      </c>
      <c r="C2133" s="71">
        <v>660</v>
      </c>
      <c r="D2133" s="95">
        <f t="shared" si="290"/>
        <v>-3.6861520998864923E-2</v>
      </c>
      <c r="E2133" s="131">
        <f t="shared" si="291"/>
        <v>-26.600701074636561</v>
      </c>
      <c r="F2133" s="129">
        <f t="shared" si="292"/>
        <v>20606.854503464205</v>
      </c>
      <c r="G2133" s="132">
        <f t="shared" si="288"/>
        <v>-23.064178440891705</v>
      </c>
      <c r="H2133" s="131">
        <f t="shared" si="293"/>
        <v>-64.067162335810295</v>
      </c>
      <c r="I2133" s="131">
        <f t="shared" si="294"/>
        <v>0</v>
      </c>
      <c r="J2133" s="70">
        <f t="shared" si="295"/>
        <v>443252.59994401061</v>
      </c>
      <c r="K2133" s="70">
        <f t="shared" si="296"/>
        <v>1113620.8400282494</v>
      </c>
    </row>
    <row r="2134" spans="1:11">
      <c r="A2134" s="2">
        <v>2111</v>
      </c>
      <c r="B2134" s="70">
        <f t="shared" si="289"/>
        <v>57268.391070053891</v>
      </c>
      <c r="C2134" s="71">
        <v>660</v>
      </c>
      <c r="D2134" s="95">
        <f t="shared" si="290"/>
        <v>0</v>
      </c>
      <c r="E2134" s="131">
        <f t="shared" si="291"/>
        <v>-13.30035053731828</v>
      </c>
      <c r="F2134" s="129">
        <f t="shared" si="292"/>
        <v>20616.620785219402</v>
      </c>
      <c r="G2134" s="132">
        <f t="shared" si="288"/>
        <v>-9.763827903573425</v>
      </c>
      <c r="H2134" s="131">
        <f t="shared" si="293"/>
        <v>-27.121744176592845</v>
      </c>
      <c r="I2134" s="131">
        <f t="shared" si="294"/>
        <v>0</v>
      </c>
      <c r="J2134" s="70">
        <f t="shared" si="295"/>
        <v>442987.72134868964</v>
      </c>
      <c r="K2134" s="70">
        <f t="shared" si="296"/>
        <v>1113620.8400282494</v>
      </c>
    </row>
    <row r="2135" spans="1:11">
      <c r="A2135" s="2">
        <v>2112</v>
      </c>
      <c r="B2135" s="70">
        <f t="shared" si="289"/>
        <v>57295.519630484989</v>
      </c>
      <c r="C2135" s="71">
        <v>660</v>
      </c>
      <c r="D2135" s="95">
        <f t="shared" si="290"/>
        <v>0</v>
      </c>
      <c r="E2135" s="131">
        <f t="shared" si="291"/>
        <v>-6.6501752686591402</v>
      </c>
      <c r="F2135" s="129">
        <f t="shared" si="292"/>
        <v>20626.387066974596</v>
      </c>
      <c r="G2135" s="132">
        <f t="shared" ref="G2135:G2198" si="297">E2135+$I$14</f>
        <v>-3.1136526349142843</v>
      </c>
      <c r="H2135" s="131">
        <f t="shared" si="293"/>
        <v>-8.6490350969841234</v>
      </c>
      <c r="I2135" s="131">
        <f t="shared" si="294"/>
        <v>0</v>
      </c>
      <c r="J2135" s="70">
        <f t="shared" si="295"/>
        <v>442903.25243502192</v>
      </c>
      <c r="K2135" s="70">
        <f t="shared" si="296"/>
        <v>1113620.8400282494</v>
      </c>
    </row>
    <row r="2136" spans="1:11">
      <c r="A2136" s="2">
        <v>2113</v>
      </c>
      <c r="B2136" s="70">
        <f t="shared" ref="B2136:B2199" si="298">A2136*$D$3</f>
        <v>57322.648190916094</v>
      </c>
      <c r="C2136" s="71">
        <v>659</v>
      </c>
      <c r="D2136" s="95">
        <f t="shared" ref="D2136:D2199" si="299">(C2136-C2135)/$D$3</f>
        <v>-3.6861520998864923E-2</v>
      </c>
      <c r="E2136" s="131">
        <f t="shared" ref="E2136:E2199" si="300">($M$3*$M$2*D2136+E2135)/2</f>
        <v>-21.755848133762033</v>
      </c>
      <c r="F2136" s="129">
        <f t="shared" ref="F2136:F2199" si="301">B2136/$D$13</f>
        <v>20636.153348729793</v>
      </c>
      <c r="G2136" s="132">
        <f t="shared" si="297"/>
        <v>-18.219325500017177</v>
      </c>
      <c r="H2136" s="131">
        <f t="shared" ref="H2136:H2199" si="302">G2136*$D$13</f>
        <v>-50.609237500047712</v>
      </c>
      <c r="I2136" s="131">
        <f t="shared" ref="I2136:I2199" si="303">IF(H2136&gt;0,H2136,0)</f>
        <v>0</v>
      </c>
      <c r="J2136" s="70">
        <f t="shared" ref="J2136:J2199" si="304">H2136*$D$14+J2135</f>
        <v>442408.98836218083</v>
      </c>
      <c r="K2136" s="70">
        <f t="shared" ref="K2136:K2199" si="305">I2136*$D$14+K2135</f>
        <v>1113620.8400282494</v>
      </c>
    </row>
    <row r="2137" spans="1:11">
      <c r="A2137" s="2">
        <v>2114</v>
      </c>
      <c r="B2137" s="70">
        <f t="shared" si="298"/>
        <v>57349.776751347192</v>
      </c>
      <c r="C2137" s="71">
        <v>659</v>
      </c>
      <c r="D2137" s="95">
        <f t="shared" si="299"/>
        <v>0</v>
      </c>
      <c r="E2137" s="131">
        <f t="shared" si="300"/>
        <v>-10.877924066881016</v>
      </c>
      <c r="F2137" s="129">
        <f t="shared" si="301"/>
        <v>20645.91963048499</v>
      </c>
      <c r="G2137" s="132">
        <f t="shared" si="297"/>
        <v>-7.341401433136161</v>
      </c>
      <c r="H2137" s="131">
        <f t="shared" si="302"/>
        <v>-20.392781758711557</v>
      </c>
      <c r="I2137" s="131">
        <f t="shared" si="303"/>
        <v>0</v>
      </c>
      <c r="J2137" s="70">
        <f t="shared" si="304"/>
        <v>442209.82670975302</v>
      </c>
      <c r="K2137" s="70">
        <f t="shared" si="305"/>
        <v>1113620.8400282494</v>
      </c>
    </row>
    <row r="2138" spans="1:11">
      <c r="A2138" s="2">
        <v>2115</v>
      </c>
      <c r="B2138" s="70">
        <f t="shared" si="298"/>
        <v>57376.90531177829</v>
      </c>
      <c r="C2138" s="71">
        <v>659</v>
      </c>
      <c r="D2138" s="95">
        <f t="shared" si="299"/>
        <v>0</v>
      </c>
      <c r="E2138" s="131">
        <f t="shared" si="300"/>
        <v>-5.4389620334405082</v>
      </c>
      <c r="F2138" s="129">
        <f t="shared" si="301"/>
        <v>20655.685912240184</v>
      </c>
      <c r="G2138" s="132">
        <f t="shared" si="297"/>
        <v>-1.9024393996956523</v>
      </c>
      <c r="H2138" s="131">
        <f t="shared" si="302"/>
        <v>-5.2845538880434786</v>
      </c>
      <c r="I2138" s="131">
        <f t="shared" si="303"/>
        <v>0</v>
      </c>
      <c r="J2138" s="70">
        <f t="shared" si="304"/>
        <v>442158.21626753185</v>
      </c>
      <c r="K2138" s="70">
        <f t="shared" si="305"/>
        <v>1113620.8400282494</v>
      </c>
    </row>
    <row r="2139" spans="1:11">
      <c r="A2139" s="2">
        <v>2116</v>
      </c>
      <c r="B2139" s="70">
        <f t="shared" si="298"/>
        <v>57404.033872209395</v>
      </c>
      <c r="C2139" s="71">
        <v>658</v>
      </c>
      <c r="D2139" s="95">
        <f t="shared" si="299"/>
        <v>-3.6861520998864923E-2</v>
      </c>
      <c r="E2139" s="131">
        <f t="shared" si="300"/>
        <v>-21.150241516152718</v>
      </c>
      <c r="F2139" s="129">
        <f t="shared" si="301"/>
        <v>20665.452193995381</v>
      </c>
      <c r="G2139" s="132">
        <f t="shared" si="297"/>
        <v>-17.613718882407863</v>
      </c>
      <c r="H2139" s="131">
        <f t="shared" si="302"/>
        <v>-48.926996895577396</v>
      </c>
      <c r="I2139" s="131">
        <f t="shared" si="303"/>
        <v>0</v>
      </c>
      <c r="J2139" s="70">
        <f t="shared" si="304"/>
        <v>441680.38143041404</v>
      </c>
      <c r="K2139" s="70">
        <f t="shared" si="305"/>
        <v>1113620.8400282494</v>
      </c>
    </row>
    <row r="2140" spans="1:11">
      <c r="A2140" s="2">
        <v>2117</v>
      </c>
      <c r="B2140" s="70">
        <f t="shared" si="298"/>
        <v>57431.162432640493</v>
      </c>
      <c r="C2140" s="71">
        <v>658</v>
      </c>
      <c r="D2140" s="95">
        <f t="shared" si="299"/>
        <v>0</v>
      </c>
      <c r="E2140" s="131">
        <f t="shared" si="300"/>
        <v>-10.575120758076359</v>
      </c>
      <c r="F2140" s="129">
        <f t="shared" si="301"/>
        <v>20675.218475750578</v>
      </c>
      <c r="G2140" s="132">
        <f t="shared" si="297"/>
        <v>-7.0385981243315037</v>
      </c>
      <c r="H2140" s="131">
        <f t="shared" si="302"/>
        <v>-19.551661456476399</v>
      </c>
      <c r="I2140" s="131">
        <f t="shared" si="303"/>
        <v>0</v>
      </c>
      <c r="J2140" s="70">
        <f t="shared" si="304"/>
        <v>441489.4343958479</v>
      </c>
      <c r="K2140" s="70">
        <f t="shared" si="305"/>
        <v>1113620.8400282494</v>
      </c>
    </row>
    <row r="2141" spans="1:11">
      <c r="A2141" s="2">
        <v>2118</v>
      </c>
      <c r="B2141" s="70">
        <f t="shared" si="298"/>
        <v>57458.290993071598</v>
      </c>
      <c r="C2141" s="71">
        <v>657</v>
      </c>
      <c r="D2141" s="95">
        <f t="shared" si="299"/>
        <v>-3.6861520998864923E-2</v>
      </c>
      <c r="E2141" s="131">
        <f t="shared" si="300"/>
        <v>-23.718320878470642</v>
      </c>
      <c r="F2141" s="129">
        <f t="shared" si="301"/>
        <v>20684.984757505776</v>
      </c>
      <c r="G2141" s="132">
        <f t="shared" si="297"/>
        <v>-20.181798244725787</v>
      </c>
      <c r="H2141" s="131">
        <f t="shared" si="302"/>
        <v>-56.060550679793849</v>
      </c>
      <c r="I2141" s="131">
        <f t="shared" si="303"/>
        <v>0</v>
      </c>
      <c r="J2141" s="70">
        <f t="shared" si="304"/>
        <v>440941.93126255757</v>
      </c>
      <c r="K2141" s="70">
        <f t="shared" si="305"/>
        <v>1113620.8400282494</v>
      </c>
    </row>
    <row r="2142" spans="1:11">
      <c r="A2142" s="2">
        <v>2119</v>
      </c>
      <c r="B2142" s="70">
        <f t="shared" si="298"/>
        <v>57485.419553502696</v>
      </c>
      <c r="C2142" s="71">
        <v>657</v>
      </c>
      <c r="D2142" s="95">
        <f t="shared" si="299"/>
        <v>0</v>
      </c>
      <c r="E2142" s="131">
        <f t="shared" si="300"/>
        <v>-11.859160439235321</v>
      </c>
      <c r="F2142" s="129">
        <f t="shared" si="301"/>
        <v>20694.751039260973</v>
      </c>
      <c r="G2142" s="132">
        <f t="shared" si="297"/>
        <v>-8.3226378054904657</v>
      </c>
      <c r="H2142" s="131">
        <f t="shared" si="302"/>
        <v>-23.118438348584625</v>
      </c>
      <c r="I2142" s="131">
        <f t="shared" si="303"/>
        <v>0</v>
      </c>
      <c r="J2142" s="70">
        <f t="shared" si="304"/>
        <v>440716.15007990517</v>
      </c>
      <c r="K2142" s="70">
        <f t="shared" si="305"/>
        <v>1113620.8400282494</v>
      </c>
    </row>
    <row r="2143" spans="1:11">
      <c r="A2143" s="2">
        <v>2120</v>
      </c>
      <c r="B2143" s="70">
        <f t="shared" si="298"/>
        <v>57512.548113933794</v>
      </c>
      <c r="C2143" s="71">
        <v>657</v>
      </c>
      <c r="D2143" s="95">
        <f t="shared" si="299"/>
        <v>0</v>
      </c>
      <c r="E2143" s="131">
        <f t="shared" si="300"/>
        <v>-5.9295802196176606</v>
      </c>
      <c r="F2143" s="129">
        <f t="shared" si="301"/>
        <v>20704.517321016167</v>
      </c>
      <c r="G2143" s="132">
        <f t="shared" si="297"/>
        <v>-2.3930575858728047</v>
      </c>
      <c r="H2143" s="131">
        <f t="shared" si="302"/>
        <v>-6.6473821829800128</v>
      </c>
      <c r="I2143" s="131">
        <f t="shared" si="303"/>
        <v>0</v>
      </c>
      <c r="J2143" s="70">
        <f t="shared" si="304"/>
        <v>440651.22987257171</v>
      </c>
      <c r="K2143" s="70">
        <f t="shared" si="305"/>
        <v>1113620.8400282494</v>
      </c>
    </row>
    <row r="2144" spans="1:11">
      <c r="A2144" s="2">
        <v>2121</v>
      </c>
      <c r="B2144" s="70">
        <f t="shared" si="298"/>
        <v>57539.676674364899</v>
      </c>
      <c r="C2144" s="71">
        <v>656</v>
      </c>
      <c r="D2144" s="95">
        <f t="shared" si="299"/>
        <v>-3.6861520998864923E-2</v>
      </c>
      <c r="E2144" s="131">
        <f t="shared" si="300"/>
        <v>-21.395550609241294</v>
      </c>
      <c r="F2144" s="129">
        <f t="shared" si="301"/>
        <v>20714.283602771364</v>
      </c>
      <c r="G2144" s="132">
        <f t="shared" si="297"/>
        <v>-17.859027975496439</v>
      </c>
      <c r="H2144" s="131">
        <f t="shared" si="302"/>
        <v>-49.608411043045663</v>
      </c>
      <c r="I2144" s="131">
        <f t="shared" si="303"/>
        <v>0</v>
      </c>
      <c r="J2144" s="70">
        <f t="shared" si="304"/>
        <v>440166.74015289772</v>
      </c>
      <c r="K2144" s="70">
        <f t="shared" si="305"/>
        <v>1113620.8400282494</v>
      </c>
    </row>
    <row r="2145" spans="1:11">
      <c r="A2145" s="2">
        <v>2122</v>
      </c>
      <c r="B2145" s="70">
        <f t="shared" si="298"/>
        <v>57566.805234795997</v>
      </c>
      <c r="C2145" s="71">
        <v>656</v>
      </c>
      <c r="D2145" s="95">
        <f t="shared" si="299"/>
        <v>0</v>
      </c>
      <c r="E2145" s="131">
        <f t="shared" si="300"/>
        <v>-10.697775304620647</v>
      </c>
      <c r="F2145" s="129">
        <f t="shared" si="301"/>
        <v>20724.049884526561</v>
      </c>
      <c r="G2145" s="132">
        <f t="shared" si="297"/>
        <v>-7.1612526708757915</v>
      </c>
      <c r="H2145" s="131">
        <f t="shared" si="302"/>
        <v>-19.892368530210533</v>
      </c>
      <c r="I2145" s="131">
        <f t="shared" si="303"/>
        <v>0</v>
      </c>
      <c r="J2145" s="70">
        <f t="shared" si="304"/>
        <v>439972.46567705349</v>
      </c>
      <c r="K2145" s="70">
        <f t="shared" si="305"/>
        <v>1113620.8400282494</v>
      </c>
    </row>
    <row r="2146" spans="1:11">
      <c r="A2146" s="2">
        <v>2123</v>
      </c>
      <c r="B2146" s="70">
        <f t="shared" si="298"/>
        <v>57593.933795227102</v>
      </c>
      <c r="C2146" s="71">
        <v>657</v>
      </c>
      <c r="D2146" s="95">
        <f t="shared" si="299"/>
        <v>3.6861520998864923E-2</v>
      </c>
      <c r="E2146" s="131">
        <f t="shared" si="300"/>
        <v>13.081872847122138</v>
      </c>
      <c r="F2146" s="129">
        <f t="shared" si="301"/>
        <v>20733.816166281758</v>
      </c>
      <c r="G2146" s="132">
        <f t="shared" si="297"/>
        <v>16.618395480866994</v>
      </c>
      <c r="H2146" s="131">
        <f t="shared" si="302"/>
        <v>46.162209669074983</v>
      </c>
      <c r="I2146" s="131">
        <f t="shared" si="303"/>
        <v>46.162209669074983</v>
      </c>
      <c r="J2146" s="70">
        <f t="shared" si="304"/>
        <v>440423.29882312415</v>
      </c>
      <c r="K2146" s="70">
        <f t="shared" si="305"/>
        <v>1114071.67317432</v>
      </c>
    </row>
    <row r="2147" spans="1:11">
      <c r="A2147" s="2">
        <v>2124</v>
      </c>
      <c r="B2147" s="70">
        <f t="shared" si="298"/>
        <v>57621.0623556582</v>
      </c>
      <c r="C2147" s="71">
        <v>657</v>
      </c>
      <c r="D2147" s="95">
        <f t="shared" si="299"/>
        <v>0</v>
      </c>
      <c r="E2147" s="131">
        <f t="shared" si="300"/>
        <v>6.5409364235610692</v>
      </c>
      <c r="F2147" s="129">
        <f t="shared" si="301"/>
        <v>20743.582448036952</v>
      </c>
      <c r="G2147" s="132">
        <f t="shared" si="297"/>
        <v>10.077459057305925</v>
      </c>
      <c r="H2147" s="131">
        <f t="shared" si="302"/>
        <v>27.99294182584979</v>
      </c>
      <c r="I2147" s="131">
        <f t="shared" si="303"/>
        <v>27.99294182584979</v>
      </c>
      <c r="J2147" s="70">
        <f t="shared" si="304"/>
        <v>440696.68578015221</v>
      </c>
      <c r="K2147" s="70">
        <f t="shared" si="305"/>
        <v>1114345.0601313482</v>
      </c>
    </row>
    <row r="2148" spans="1:11">
      <c r="A2148" s="2">
        <v>2125</v>
      </c>
      <c r="B2148" s="70">
        <f t="shared" si="298"/>
        <v>57648.190916089305</v>
      </c>
      <c r="C2148" s="71">
        <v>658</v>
      </c>
      <c r="D2148" s="95">
        <f t="shared" si="299"/>
        <v>3.6861520998864923E-2</v>
      </c>
      <c r="E2148" s="131">
        <f t="shared" si="300"/>
        <v>21.701228711212998</v>
      </c>
      <c r="F2148" s="129">
        <f t="shared" si="301"/>
        <v>20753.348729792149</v>
      </c>
      <c r="G2148" s="132">
        <f t="shared" si="297"/>
        <v>25.237751344957854</v>
      </c>
      <c r="H2148" s="131">
        <f t="shared" si="302"/>
        <v>70.104864847105148</v>
      </c>
      <c r="I2148" s="131">
        <f t="shared" si="303"/>
        <v>70.104864847105148</v>
      </c>
      <c r="J2148" s="70">
        <f t="shared" si="304"/>
        <v>441381.34964265901</v>
      </c>
      <c r="K2148" s="70">
        <f t="shared" si="305"/>
        <v>1115029.7239938551</v>
      </c>
    </row>
    <row r="2149" spans="1:11">
      <c r="A2149" s="2">
        <v>2126</v>
      </c>
      <c r="B2149" s="70">
        <f t="shared" si="298"/>
        <v>57675.319476520403</v>
      </c>
      <c r="C2149" s="71">
        <v>657</v>
      </c>
      <c r="D2149" s="95">
        <f t="shared" si="299"/>
        <v>-3.6861520998864923E-2</v>
      </c>
      <c r="E2149" s="131">
        <f t="shared" si="300"/>
        <v>-7.5801461438259636</v>
      </c>
      <c r="F2149" s="129">
        <f t="shared" si="301"/>
        <v>20763.115011547347</v>
      </c>
      <c r="G2149" s="132">
        <f t="shared" si="297"/>
        <v>-4.0436235100811082</v>
      </c>
      <c r="H2149" s="131">
        <f t="shared" si="302"/>
        <v>-11.232287528003077</v>
      </c>
      <c r="I2149" s="131">
        <f t="shared" si="303"/>
        <v>0</v>
      </c>
      <c r="J2149" s="70">
        <f t="shared" si="304"/>
        <v>441271.65195790515</v>
      </c>
      <c r="K2149" s="70">
        <f t="shared" si="305"/>
        <v>1115029.7239938551</v>
      </c>
    </row>
    <row r="2150" spans="1:11">
      <c r="A2150" s="2">
        <v>2127</v>
      </c>
      <c r="B2150" s="70">
        <f t="shared" si="298"/>
        <v>57702.4480369515</v>
      </c>
      <c r="C2150" s="71">
        <v>655</v>
      </c>
      <c r="D2150" s="95">
        <f t="shared" si="299"/>
        <v>-7.3723041997729846E-2</v>
      </c>
      <c r="E2150" s="131">
        <f t="shared" si="300"/>
        <v>-40.651594070777904</v>
      </c>
      <c r="F2150" s="129">
        <f t="shared" si="301"/>
        <v>20772.88129330254</v>
      </c>
      <c r="G2150" s="132">
        <f t="shared" si="297"/>
        <v>-37.115071437033045</v>
      </c>
      <c r="H2150" s="131">
        <f t="shared" si="302"/>
        <v>-103.09742065842512</v>
      </c>
      <c r="I2150" s="131">
        <f t="shared" si="303"/>
        <v>0</v>
      </c>
      <c r="J2150" s="70">
        <f t="shared" si="304"/>
        <v>440264.77349952096</v>
      </c>
      <c r="K2150" s="70">
        <f t="shared" si="305"/>
        <v>1115029.7239938551</v>
      </c>
    </row>
    <row r="2151" spans="1:11">
      <c r="A2151" s="2">
        <v>2128</v>
      </c>
      <c r="B2151" s="70">
        <f t="shared" si="298"/>
        <v>57729.576597382606</v>
      </c>
      <c r="C2151" s="71">
        <v>655</v>
      </c>
      <c r="D2151" s="95">
        <f t="shared" si="299"/>
        <v>0</v>
      </c>
      <c r="E2151" s="131">
        <f t="shared" si="300"/>
        <v>-20.325797035388952</v>
      </c>
      <c r="F2151" s="129">
        <f t="shared" si="301"/>
        <v>20782.647575057737</v>
      </c>
      <c r="G2151" s="132">
        <f t="shared" si="297"/>
        <v>-16.789274401644096</v>
      </c>
      <c r="H2151" s="131">
        <f t="shared" si="302"/>
        <v>-46.636873337900269</v>
      </c>
      <c r="I2151" s="131">
        <f t="shared" si="303"/>
        <v>0</v>
      </c>
      <c r="J2151" s="70">
        <f t="shared" si="304"/>
        <v>439809.30465432163</v>
      </c>
      <c r="K2151" s="70">
        <f t="shared" si="305"/>
        <v>1115029.7239938551</v>
      </c>
    </row>
    <row r="2152" spans="1:11">
      <c r="A2152" s="2">
        <v>2129</v>
      </c>
      <c r="B2152" s="70">
        <f t="shared" si="298"/>
        <v>57756.705157813703</v>
      </c>
      <c r="C2152" s="71">
        <v>655</v>
      </c>
      <c r="D2152" s="95">
        <f t="shared" si="299"/>
        <v>0</v>
      </c>
      <c r="E2152" s="131">
        <f t="shared" si="300"/>
        <v>-10.162898517694476</v>
      </c>
      <c r="F2152" s="129">
        <f t="shared" si="301"/>
        <v>20792.413856812935</v>
      </c>
      <c r="G2152" s="132">
        <f t="shared" si="297"/>
        <v>-6.6263758839496205</v>
      </c>
      <c r="H2152" s="131">
        <f t="shared" si="302"/>
        <v>-18.406599677637836</v>
      </c>
      <c r="I2152" s="131">
        <f t="shared" si="303"/>
        <v>0</v>
      </c>
      <c r="J2152" s="70">
        <f t="shared" si="304"/>
        <v>439629.54061571474</v>
      </c>
      <c r="K2152" s="70">
        <f t="shared" si="305"/>
        <v>1115029.7239938551</v>
      </c>
    </row>
    <row r="2153" spans="1:11">
      <c r="A2153" s="2">
        <v>2130</v>
      </c>
      <c r="B2153" s="70">
        <f t="shared" si="298"/>
        <v>57783.833718244809</v>
      </c>
      <c r="C2153" s="71">
        <v>654</v>
      </c>
      <c r="D2153" s="95">
        <f t="shared" si="299"/>
        <v>-3.6861520998864923E-2</v>
      </c>
      <c r="E2153" s="131">
        <f t="shared" si="300"/>
        <v>-23.512209758279702</v>
      </c>
      <c r="F2153" s="129">
        <f t="shared" si="301"/>
        <v>20802.180138568132</v>
      </c>
      <c r="G2153" s="132">
        <f t="shared" si="297"/>
        <v>-19.975687124534847</v>
      </c>
      <c r="H2153" s="131">
        <f t="shared" si="302"/>
        <v>-55.488019790374572</v>
      </c>
      <c r="I2153" s="131">
        <f t="shared" si="303"/>
        <v>0</v>
      </c>
      <c r="J2153" s="70">
        <f t="shared" si="304"/>
        <v>439087.62898040406</v>
      </c>
      <c r="K2153" s="70">
        <f t="shared" si="305"/>
        <v>1115029.7239938551</v>
      </c>
    </row>
    <row r="2154" spans="1:11">
      <c r="A2154" s="2">
        <v>2131</v>
      </c>
      <c r="B2154" s="70">
        <f t="shared" si="298"/>
        <v>57810.962278675906</v>
      </c>
      <c r="C2154" s="71">
        <v>654</v>
      </c>
      <c r="D2154" s="95">
        <f t="shared" si="299"/>
        <v>0</v>
      </c>
      <c r="E2154" s="131">
        <f t="shared" si="300"/>
        <v>-11.756104879139851</v>
      </c>
      <c r="F2154" s="129">
        <f t="shared" si="301"/>
        <v>20811.946420323326</v>
      </c>
      <c r="G2154" s="132">
        <f t="shared" si="297"/>
        <v>-8.2195822453949958</v>
      </c>
      <c r="H2154" s="131">
        <f t="shared" si="302"/>
        <v>-22.832172903874987</v>
      </c>
      <c r="I2154" s="131">
        <f t="shared" si="303"/>
        <v>0</v>
      </c>
      <c r="J2154" s="70">
        <f t="shared" si="304"/>
        <v>438864.64354674146</v>
      </c>
      <c r="K2154" s="70">
        <f t="shared" si="305"/>
        <v>1115029.7239938551</v>
      </c>
    </row>
    <row r="2155" spans="1:11">
      <c r="A2155" s="2">
        <v>2132</v>
      </c>
      <c r="B2155" s="70">
        <f t="shared" si="298"/>
        <v>57838.090839107004</v>
      </c>
      <c r="C2155" s="71">
        <v>653</v>
      </c>
      <c r="D2155" s="95">
        <f t="shared" si="299"/>
        <v>-3.6861520998864923E-2</v>
      </c>
      <c r="E2155" s="131">
        <f t="shared" si="300"/>
        <v>-24.308812939002387</v>
      </c>
      <c r="F2155" s="129">
        <f t="shared" si="301"/>
        <v>20821.712702078523</v>
      </c>
      <c r="G2155" s="132">
        <f t="shared" si="297"/>
        <v>-20.772290305257531</v>
      </c>
      <c r="H2155" s="131">
        <f t="shared" si="302"/>
        <v>-57.700806403493139</v>
      </c>
      <c r="I2155" s="131">
        <f t="shared" si="303"/>
        <v>0</v>
      </c>
      <c r="J2155" s="70">
        <f t="shared" si="304"/>
        <v>438301.12121390289</v>
      </c>
      <c r="K2155" s="70">
        <f t="shared" si="305"/>
        <v>1115029.7239938551</v>
      </c>
    </row>
    <row r="2156" spans="1:11">
      <c r="A2156" s="2">
        <v>2133</v>
      </c>
      <c r="B2156" s="70">
        <f t="shared" si="298"/>
        <v>57865.219399538109</v>
      </c>
      <c r="C2156" s="71">
        <v>652</v>
      </c>
      <c r="D2156" s="95">
        <f t="shared" si="299"/>
        <v>-3.6861520998864923E-2</v>
      </c>
      <c r="E2156" s="131">
        <f t="shared" si="300"/>
        <v>-30.585166968933656</v>
      </c>
      <c r="F2156" s="129">
        <f t="shared" si="301"/>
        <v>20831.47898383372</v>
      </c>
      <c r="G2156" s="132">
        <f t="shared" si="297"/>
        <v>-27.048644335188801</v>
      </c>
      <c r="H2156" s="131">
        <f t="shared" si="302"/>
        <v>-75.135123153302217</v>
      </c>
      <c r="I2156" s="131">
        <f t="shared" si="303"/>
        <v>0</v>
      </c>
      <c r="J2156" s="70">
        <f t="shared" si="304"/>
        <v>437567.33043147635</v>
      </c>
      <c r="K2156" s="70">
        <f t="shared" si="305"/>
        <v>1115029.7239938551</v>
      </c>
    </row>
    <row r="2157" spans="1:11">
      <c r="A2157" s="2">
        <v>2134</v>
      </c>
      <c r="B2157" s="70">
        <f t="shared" si="298"/>
        <v>57892.347959969207</v>
      </c>
      <c r="C2157" s="71">
        <v>652</v>
      </c>
      <c r="D2157" s="95">
        <f t="shared" si="299"/>
        <v>0</v>
      </c>
      <c r="E2157" s="131">
        <f t="shared" si="300"/>
        <v>-15.292583484466828</v>
      </c>
      <c r="F2157" s="129">
        <f t="shared" si="301"/>
        <v>20841.245265588914</v>
      </c>
      <c r="G2157" s="132">
        <f t="shared" si="297"/>
        <v>-11.756060850721973</v>
      </c>
      <c r="H2157" s="131">
        <f t="shared" si="302"/>
        <v>-32.65572458533881</v>
      </c>
      <c r="I2157" s="131">
        <f t="shared" si="303"/>
        <v>0</v>
      </c>
      <c r="J2157" s="70">
        <f t="shared" si="304"/>
        <v>437248.40542425582</v>
      </c>
      <c r="K2157" s="70">
        <f t="shared" si="305"/>
        <v>1115029.7239938551</v>
      </c>
    </row>
    <row r="2158" spans="1:11">
      <c r="A2158" s="2">
        <v>2135</v>
      </c>
      <c r="B2158" s="70">
        <f t="shared" si="298"/>
        <v>57919.476520400312</v>
      </c>
      <c r="C2158" s="71">
        <v>651</v>
      </c>
      <c r="D2158" s="95">
        <f t="shared" si="299"/>
        <v>-3.6861520998864923E-2</v>
      </c>
      <c r="E2158" s="131">
        <f t="shared" si="300"/>
        <v>-26.077052241665875</v>
      </c>
      <c r="F2158" s="129">
        <f t="shared" si="301"/>
        <v>20851.011547344115</v>
      </c>
      <c r="G2158" s="132">
        <f t="shared" si="297"/>
        <v>-22.54052960792102</v>
      </c>
      <c r="H2158" s="131">
        <f t="shared" si="302"/>
        <v>-62.612582244225052</v>
      </c>
      <c r="I2158" s="131">
        <f t="shared" si="303"/>
        <v>0</v>
      </c>
      <c r="J2158" s="70">
        <f t="shared" si="304"/>
        <v>436636.91330463829</v>
      </c>
      <c r="K2158" s="70">
        <f t="shared" si="305"/>
        <v>1115029.7239938551</v>
      </c>
    </row>
    <row r="2159" spans="1:11">
      <c r="A2159" s="2">
        <v>2136</v>
      </c>
      <c r="B2159" s="70">
        <f t="shared" si="298"/>
        <v>57946.60508083141</v>
      </c>
      <c r="C2159" s="71">
        <v>651</v>
      </c>
      <c r="D2159" s="95">
        <f t="shared" si="299"/>
        <v>0</v>
      </c>
      <c r="E2159" s="131">
        <f t="shared" si="300"/>
        <v>-13.038526120832937</v>
      </c>
      <c r="F2159" s="129">
        <f t="shared" si="301"/>
        <v>20860.777829099308</v>
      </c>
      <c r="G2159" s="132">
        <f t="shared" si="297"/>
        <v>-9.5020034870880821</v>
      </c>
      <c r="H2159" s="131">
        <f t="shared" si="302"/>
        <v>-26.394454130800227</v>
      </c>
      <c r="I2159" s="131">
        <f t="shared" si="303"/>
        <v>0</v>
      </c>
      <c r="J2159" s="70">
        <f t="shared" si="304"/>
        <v>436379.1376288223</v>
      </c>
      <c r="K2159" s="70">
        <f t="shared" si="305"/>
        <v>1115029.7239938551</v>
      </c>
    </row>
    <row r="2160" spans="1:11">
      <c r="A2160" s="2">
        <v>2137</v>
      </c>
      <c r="B2160" s="70">
        <f t="shared" si="298"/>
        <v>57973.733641262508</v>
      </c>
      <c r="C2160" s="71">
        <v>650</v>
      </c>
      <c r="D2160" s="95">
        <f t="shared" si="299"/>
        <v>-3.6861520998864923E-2</v>
      </c>
      <c r="E2160" s="131">
        <f t="shared" si="300"/>
        <v>-24.95002355984893</v>
      </c>
      <c r="F2160" s="129">
        <f t="shared" si="301"/>
        <v>20870.544110854502</v>
      </c>
      <c r="G2160" s="132">
        <f t="shared" si="297"/>
        <v>-21.413500926104074</v>
      </c>
      <c r="H2160" s="131">
        <f t="shared" si="302"/>
        <v>-59.481947016955758</v>
      </c>
      <c r="I2160" s="131">
        <f t="shared" si="303"/>
        <v>0</v>
      </c>
      <c r="J2160" s="70">
        <f t="shared" si="304"/>
        <v>435798.22017490707</v>
      </c>
      <c r="K2160" s="70">
        <f t="shared" si="305"/>
        <v>1115029.7239938551</v>
      </c>
    </row>
    <row r="2161" spans="1:11">
      <c r="A2161" s="2">
        <v>2138</v>
      </c>
      <c r="B2161" s="70">
        <f t="shared" si="298"/>
        <v>58000.862201693613</v>
      </c>
      <c r="C2161" s="71">
        <v>650</v>
      </c>
      <c r="D2161" s="95">
        <f t="shared" si="299"/>
        <v>0</v>
      </c>
      <c r="E2161" s="131">
        <f t="shared" si="300"/>
        <v>-12.475011779924465</v>
      </c>
      <c r="F2161" s="129">
        <f t="shared" si="301"/>
        <v>20880.310392609703</v>
      </c>
      <c r="G2161" s="132">
        <f t="shared" si="297"/>
        <v>-8.9384891461796094</v>
      </c>
      <c r="H2161" s="131">
        <f t="shared" si="302"/>
        <v>-24.82913651716558</v>
      </c>
      <c r="I2161" s="131">
        <f t="shared" si="303"/>
        <v>0</v>
      </c>
      <c r="J2161" s="70">
        <f t="shared" si="304"/>
        <v>435555.73183194222</v>
      </c>
      <c r="K2161" s="70">
        <f t="shared" si="305"/>
        <v>1115029.7239938551</v>
      </c>
    </row>
    <row r="2162" spans="1:11">
      <c r="A2162" s="2">
        <v>2139</v>
      </c>
      <c r="B2162" s="70">
        <f t="shared" si="298"/>
        <v>58027.990762124711</v>
      </c>
      <c r="C2162" s="71">
        <v>649</v>
      </c>
      <c r="D2162" s="95">
        <f t="shared" si="299"/>
        <v>-3.6861520998864923E-2</v>
      </c>
      <c r="E2162" s="131">
        <f t="shared" si="300"/>
        <v>-24.668266389394695</v>
      </c>
      <c r="F2162" s="129">
        <f t="shared" si="301"/>
        <v>20890.076674364896</v>
      </c>
      <c r="G2162" s="132">
        <f t="shared" si="297"/>
        <v>-21.13174375564984</v>
      </c>
      <c r="H2162" s="131">
        <f t="shared" si="302"/>
        <v>-58.699288210138441</v>
      </c>
      <c r="I2162" s="131">
        <f t="shared" si="303"/>
        <v>0</v>
      </c>
      <c r="J2162" s="70">
        <f t="shared" si="304"/>
        <v>434982.45804445253</v>
      </c>
      <c r="K2162" s="70">
        <f t="shared" si="305"/>
        <v>1115029.7239938551</v>
      </c>
    </row>
    <row r="2163" spans="1:11">
      <c r="A2163" s="2">
        <v>2140</v>
      </c>
      <c r="B2163" s="70">
        <f t="shared" si="298"/>
        <v>58055.119322555816</v>
      </c>
      <c r="C2163" s="71">
        <v>649</v>
      </c>
      <c r="D2163" s="95">
        <f t="shared" si="299"/>
        <v>0</v>
      </c>
      <c r="E2163" s="131">
        <f t="shared" si="300"/>
        <v>-12.334133194697348</v>
      </c>
      <c r="F2163" s="129">
        <f t="shared" si="301"/>
        <v>20899.842956120094</v>
      </c>
      <c r="G2163" s="132">
        <f t="shared" si="297"/>
        <v>-8.7976105609524922</v>
      </c>
      <c r="H2163" s="131">
        <f t="shared" si="302"/>
        <v>-24.437807113756921</v>
      </c>
      <c r="I2163" s="131">
        <f t="shared" si="303"/>
        <v>0</v>
      </c>
      <c r="J2163" s="70">
        <f t="shared" si="304"/>
        <v>434743.79153470043</v>
      </c>
      <c r="K2163" s="70">
        <f t="shared" si="305"/>
        <v>1115029.7239938551</v>
      </c>
    </row>
    <row r="2164" spans="1:11">
      <c r="A2164" s="2">
        <v>2141</v>
      </c>
      <c r="B2164" s="70">
        <f t="shared" si="298"/>
        <v>58082.247882986914</v>
      </c>
      <c r="C2164" s="71">
        <v>649</v>
      </c>
      <c r="D2164" s="95">
        <f t="shared" si="299"/>
        <v>0</v>
      </c>
      <c r="E2164" s="131">
        <f t="shared" si="300"/>
        <v>-6.1670665973486738</v>
      </c>
      <c r="F2164" s="129">
        <f t="shared" si="301"/>
        <v>20909.609237875291</v>
      </c>
      <c r="G2164" s="132">
        <f t="shared" si="297"/>
        <v>-2.6305439636038179</v>
      </c>
      <c r="H2164" s="131">
        <f t="shared" si="302"/>
        <v>-7.3070665655661609</v>
      </c>
      <c r="I2164" s="131">
        <f t="shared" si="303"/>
        <v>0</v>
      </c>
      <c r="J2164" s="70">
        <f t="shared" si="304"/>
        <v>434672.42866381712</v>
      </c>
      <c r="K2164" s="70">
        <f t="shared" si="305"/>
        <v>1115029.7239938551</v>
      </c>
    </row>
    <row r="2165" spans="1:11">
      <c r="A2165" s="2">
        <v>2142</v>
      </c>
      <c r="B2165" s="70">
        <f t="shared" si="298"/>
        <v>58109.376443418019</v>
      </c>
      <c r="C2165" s="71">
        <v>648</v>
      </c>
      <c r="D2165" s="95">
        <f t="shared" si="299"/>
        <v>-3.6861520998864923E-2</v>
      </c>
      <c r="E2165" s="131">
        <f t="shared" si="300"/>
        <v>-21.514293798106799</v>
      </c>
      <c r="F2165" s="129">
        <f t="shared" si="301"/>
        <v>20919.375519630488</v>
      </c>
      <c r="G2165" s="132">
        <f t="shared" si="297"/>
        <v>-17.977771164361943</v>
      </c>
      <c r="H2165" s="131">
        <f t="shared" si="302"/>
        <v>-49.938253234338731</v>
      </c>
      <c r="I2165" s="131">
        <f t="shared" si="303"/>
        <v>0</v>
      </c>
      <c r="J2165" s="70">
        <f t="shared" si="304"/>
        <v>434184.71761236823</v>
      </c>
      <c r="K2165" s="70">
        <f t="shared" si="305"/>
        <v>1115029.7239938551</v>
      </c>
    </row>
    <row r="2166" spans="1:11">
      <c r="A2166" s="2">
        <v>2143</v>
      </c>
      <c r="B2166" s="70">
        <f t="shared" si="298"/>
        <v>58136.505003849117</v>
      </c>
      <c r="C2166" s="71">
        <v>648</v>
      </c>
      <c r="D2166" s="95">
        <f t="shared" si="299"/>
        <v>0</v>
      </c>
      <c r="E2166" s="131">
        <f t="shared" si="300"/>
        <v>-10.757146899053399</v>
      </c>
      <c r="F2166" s="129">
        <f t="shared" si="301"/>
        <v>20929.141801385682</v>
      </c>
      <c r="G2166" s="132">
        <f t="shared" si="297"/>
        <v>-7.220624265308544</v>
      </c>
      <c r="H2166" s="131">
        <f t="shared" si="302"/>
        <v>-20.057289625857067</v>
      </c>
      <c r="I2166" s="131">
        <f t="shared" si="303"/>
        <v>0</v>
      </c>
      <c r="J2166" s="70">
        <f t="shared" si="304"/>
        <v>433988.83247063652</v>
      </c>
      <c r="K2166" s="70">
        <f t="shared" si="305"/>
        <v>1115029.7239938551</v>
      </c>
    </row>
    <row r="2167" spans="1:11">
      <c r="A2167" s="2">
        <v>2144</v>
      </c>
      <c r="B2167" s="70">
        <f t="shared" si="298"/>
        <v>58163.633564280215</v>
      </c>
      <c r="C2167" s="71">
        <v>648</v>
      </c>
      <c r="D2167" s="95">
        <f t="shared" si="299"/>
        <v>0</v>
      </c>
      <c r="E2167" s="131">
        <f t="shared" si="300"/>
        <v>-5.3785734495266997</v>
      </c>
      <c r="F2167" s="129">
        <f t="shared" si="301"/>
        <v>20938.908083140879</v>
      </c>
      <c r="G2167" s="132">
        <f t="shared" si="297"/>
        <v>-1.8420508157818438</v>
      </c>
      <c r="H2167" s="131">
        <f t="shared" si="302"/>
        <v>-5.1168078216162325</v>
      </c>
      <c r="I2167" s="131">
        <f t="shared" si="303"/>
        <v>0</v>
      </c>
      <c r="J2167" s="70">
        <f t="shared" si="304"/>
        <v>433938.86028376344</v>
      </c>
      <c r="K2167" s="70">
        <f t="shared" si="305"/>
        <v>1115029.7239938551</v>
      </c>
    </row>
    <row r="2168" spans="1:11">
      <c r="A2168" s="2">
        <v>2145</v>
      </c>
      <c r="B2168" s="70">
        <f t="shared" si="298"/>
        <v>58190.76212471132</v>
      </c>
      <c r="C2168" s="71">
        <v>648</v>
      </c>
      <c r="D2168" s="95">
        <f t="shared" si="299"/>
        <v>0</v>
      </c>
      <c r="E2168" s="131">
        <f t="shared" si="300"/>
        <v>-2.6892867247633498</v>
      </c>
      <c r="F2168" s="129">
        <f t="shared" si="301"/>
        <v>20948.674364896076</v>
      </c>
      <c r="G2168" s="132">
        <f t="shared" si="297"/>
        <v>0.84723590898150603</v>
      </c>
      <c r="H2168" s="131">
        <f t="shared" si="302"/>
        <v>2.3534330805041832</v>
      </c>
      <c r="I2168" s="131">
        <f t="shared" si="303"/>
        <v>2.3534330805041832</v>
      </c>
      <c r="J2168" s="70">
        <f t="shared" si="304"/>
        <v>433961.84457431966</v>
      </c>
      <c r="K2168" s="70">
        <f t="shared" si="305"/>
        <v>1115052.7082844113</v>
      </c>
    </row>
    <row r="2169" spans="1:11">
      <c r="A2169" s="2">
        <v>2146</v>
      </c>
      <c r="B2169" s="70">
        <f t="shared" si="298"/>
        <v>58217.890685142418</v>
      </c>
      <c r="C2169" s="71">
        <v>647</v>
      </c>
      <c r="D2169" s="95">
        <f t="shared" si="299"/>
        <v>-3.6861520998864923E-2</v>
      </c>
      <c r="E2169" s="131">
        <f t="shared" si="300"/>
        <v>-19.775403861814137</v>
      </c>
      <c r="F2169" s="129">
        <f t="shared" si="301"/>
        <v>20958.44064665127</v>
      </c>
      <c r="G2169" s="132">
        <f t="shared" si="297"/>
        <v>-16.238881228069282</v>
      </c>
      <c r="H2169" s="131">
        <f t="shared" si="302"/>
        <v>-45.108003411303557</v>
      </c>
      <c r="I2169" s="131">
        <f t="shared" si="303"/>
        <v>0</v>
      </c>
      <c r="J2169" s="70">
        <f t="shared" si="304"/>
        <v>433521.30710359052</v>
      </c>
      <c r="K2169" s="70">
        <f t="shared" si="305"/>
        <v>1115052.7082844113</v>
      </c>
    </row>
    <row r="2170" spans="1:11">
      <c r="A2170" s="2">
        <v>2147</v>
      </c>
      <c r="B2170" s="70">
        <f t="shared" si="298"/>
        <v>58245.019245573523</v>
      </c>
      <c r="C2170" s="71">
        <v>647</v>
      </c>
      <c r="D2170" s="95">
        <f t="shared" si="299"/>
        <v>0</v>
      </c>
      <c r="E2170" s="131">
        <f t="shared" si="300"/>
        <v>-9.8877019309070686</v>
      </c>
      <c r="F2170" s="129">
        <f t="shared" si="301"/>
        <v>20968.206928406467</v>
      </c>
      <c r="G2170" s="132">
        <f t="shared" si="297"/>
        <v>-6.3511792971622132</v>
      </c>
      <c r="H2170" s="131">
        <f t="shared" si="302"/>
        <v>-17.642164714339479</v>
      </c>
      <c r="I2170" s="131">
        <f t="shared" si="303"/>
        <v>0</v>
      </c>
      <c r="J2170" s="70">
        <f t="shared" si="304"/>
        <v>433349.00875221868</v>
      </c>
      <c r="K2170" s="70">
        <f t="shared" si="305"/>
        <v>1115052.7082844113</v>
      </c>
    </row>
    <row r="2171" spans="1:11">
      <c r="A2171" s="2">
        <v>2148</v>
      </c>
      <c r="B2171" s="70">
        <f t="shared" si="298"/>
        <v>58272.147806004621</v>
      </c>
      <c r="C2171" s="71">
        <v>646</v>
      </c>
      <c r="D2171" s="95">
        <f t="shared" si="299"/>
        <v>-3.6861520998864923E-2</v>
      </c>
      <c r="E2171" s="131">
        <f t="shared" si="300"/>
        <v>-23.374611464885998</v>
      </c>
      <c r="F2171" s="129">
        <f t="shared" si="301"/>
        <v>20977.973210161665</v>
      </c>
      <c r="G2171" s="132">
        <f t="shared" si="297"/>
        <v>-19.838088831141143</v>
      </c>
      <c r="H2171" s="131">
        <f t="shared" si="302"/>
        <v>-55.105802308725394</v>
      </c>
      <c r="I2171" s="131">
        <f t="shared" si="303"/>
        <v>0</v>
      </c>
      <c r="J2171" s="70">
        <f t="shared" si="304"/>
        <v>432810.8299605255</v>
      </c>
      <c r="K2171" s="70">
        <f t="shared" si="305"/>
        <v>1115052.7082844113</v>
      </c>
    </row>
    <row r="2172" spans="1:11">
      <c r="A2172" s="2">
        <v>2149</v>
      </c>
      <c r="B2172" s="70">
        <f t="shared" si="298"/>
        <v>58299.276366435719</v>
      </c>
      <c r="C2172" s="71">
        <v>646</v>
      </c>
      <c r="D2172" s="95">
        <f t="shared" si="299"/>
        <v>0</v>
      </c>
      <c r="E2172" s="131">
        <f t="shared" si="300"/>
        <v>-11.687305732442999</v>
      </c>
      <c r="F2172" s="129">
        <f t="shared" si="301"/>
        <v>20987.739491916858</v>
      </c>
      <c r="G2172" s="132">
        <f t="shared" si="297"/>
        <v>-8.1507830986981435</v>
      </c>
      <c r="H2172" s="131">
        <f t="shared" si="302"/>
        <v>-22.641064163050398</v>
      </c>
      <c r="I2172" s="131">
        <f t="shared" si="303"/>
        <v>0</v>
      </c>
      <c r="J2172" s="70">
        <f t="shared" si="304"/>
        <v>432589.71094867168</v>
      </c>
      <c r="K2172" s="70">
        <f t="shared" si="305"/>
        <v>1115052.7082844113</v>
      </c>
    </row>
    <row r="2173" spans="1:11">
      <c r="A2173" s="2">
        <v>2150</v>
      </c>
      <c r="B2173" s="70">
        <f t="shared" si="298"/>
        <v>58326.404926866824</v>
      </c>
      <c r="C2173" s="71">
        <v>646</v>
      </c>
      <c r="D2173" s="95">
        <f t="shared" si="299"/>
        <v>0</v>
      </c>
      <c r="E2173" s="131">
        <f t="shared" si="300"/>
        <v>-5.8436528662214995</v>
      </c>
      <c r="F2173" s="129">
        <f t="shared" si="301"/>
        <v>20997.505773672059</v>
      </c>
      <c r="G2173" s="132">
        <f t="shared" si="297"/>
        <v>-2.3071302324766436</v>
      </c>
      <c r="H2173" s="131">
        <f t="shared" si="302"/>
        <v>-6.4086950902128983</v>
      </c>
      <c r="I2173" s="131">
        <f t="shared" si="303"/>
        <v>0</v>
      </c>
      <c r="J2173" s="70">
        <f t="shared" si="304"/>
        <v>432527.12182673754</v>
      </c>
      <c r="K2173" s="70">
        <f t="shared" si="305"/>
        <v>1115052.7082844113</v>
      </c>
    </row>
    <row r="2174" spans="1:11">
      <c r="A2174" s="2">
        <v>2151</v>
      </c>
      <c r="B2174" s="70">
        <f t="shared" si="298"/>
        <v>58353.533487297922</v>
      </c>
      <c r="C2174" s="71">
        <v>646</v>
      </c>
      <c r="D2174" s="95">
        <f t="shared" si="299"/>
        <v>0</v>
      </c>
      <c r="E2174" s="131">
        <f t="shared" si="300"/>
        <v>-2.9218264331107497</v>
      </c>
      <c r="F2174" s="129">
        <f t="shared" si="301"/>
        <v>21007.272055427253</v>
      </c>
      <c r="G2174" s="132">
        <f t="shared" si="297"/>
        <v>0.61469620063410613</v>
      </c>
      <c r="H2174" s="131">
        <f t="shared" si="302"/>
        <v>1.7074894462058503</v>
      </c>
      <c r="I2174" s="131">
        <f t="shared" si="303"/>
        <v>1.7074894462058503</v>
      </c>
      <c r="J2174" s="70">
        <f t="shared" si="304"/>
        <v>432543.79764976323</v>
      </c>
      <c r="K2174" s="70">
        <f t="shared" si="305"/>
        <v>1115069.384107437</v>
      </c>
    </row>
    <row r="2175" spans="1:11">
      <c r="A2175" s="2">
        <v>2152</v>
      </c>
      <c r="B2175" s="70">
        <f t="shared" si="298"/>
        <v>58380.662047729027</v>
      </c>
      <c r="C2175" s="71">
        <v>646</v>
      </c>
      <c r="D2175" s="95">
        <f t="shared" si="299"/>
        <v>0</v>
      </c>
      <c r="E2175" s="131">
        <f t="shared" si="300"/>
        <v>-1.4609132165553749</v>
      </c>
      <c r="F2175" s="129">
        <f t="shared" si="301"/>
        <v>21017.03833718245</v>
      </c>
      <c r="G2175" s="132">
        <f t="shared" si="297"/>
        <v>2.0756094171894812</v>
      </c>
      <c r="H2175" s="131">
        <f t="shared" si="302"/>
        <v>5.7655817144152257</v>
      </c>
      <c r="I2175" s="131">
        <f t="shared" si="303"/>
        <v>5.7655817144152257</v>
      </c>
      <c r="J2175" s="70">
        <f t="shared" si="304"/>
        <v>432600.10594526882</v>
      </c>
      <c r="K2175" s="70">
        <f t="shared" si="305"/>
        <v>1115125.6924029426</v>
      </c>
    </row>
    <row r="2176" spans="1:11">
      <c r="A2176" s="2">
        <v>2153</v>
      </c>
      <c r="B2176" s="70">
        <f t="shared" si="298"/>
        <v>58407.790608160125</v>
      </c>
      <c r="C2176" s="71">
        <v>646</v>
      </c>
      <c r="D2176" s="95">
        <f t="shared" si="299"/>
        <v>0</v>
      </c>
      <c r="E2176" s="131">
        <f t="shared" si="300"/>
        <v>-0.73045660827768744</v>
      </c>
      <c r="F2176" s="129">
        <f t="shared" si="301"/>
        <v>21026.804618937647</v>
      </c>
      <c r="G2176" s="132">
        <f t="shared" si="297"/>
        <v>2.8060660254671683</v>
      </c>
      <c r="H2176" s="131">
        <f t="shared" si="302"/>
        <v>7.7946278485199114</v>
      </c>
      <c r="I2176" s="131">
        <f t="shared" si="303"/>
        <v>7.7946278485199114</v>
      </c>
      <c r="J2176" s="70">
        <f t="shared" si="304"/>
        <v>432676.23047701438</v>
      </c>
      <c r="K2176" s="70">
        <f t="shared" si="305"/>
        <v>1115201.816934688</v>
      </c>
    </row>
    <row r="2177" spans="1:11">
      <c r="A2177" s="2">
        <v>2154</v>
      </c>
      <c r="B2177" s="70">
        <f t="shared" si="298"/>
        <v>58434.919168591223</v>
      </c>
      <c r="C2177" s="71">
        <v>645</v>
      </c>
      <c r="D2177" s="95">
        <f t="shared" si="299"/>
        <v>-3.6861520998864923E-2</v>
      </c>
      <c r="E2177" s="131">
        <f t="shared" si="300"/>
        <v>-18.795988803571305</v>
      </c>
      <c r="F2177" s="129">
        <f t="shared" si="301"/>
        <v>21036.570900692841</v>
      </c>
      <c r="G2177" s="132">
        <f t="shared" si="297"/>
        <v>-15.25946616982645</v>
      </c>
      <c r="H2177" s="131">
        <f t="shared" si="302"/>
        <v>-42.38740602729569</v>
      </c>
      <c r="I2177" s="131">
        <f t="shared" si="303"/>
        <v>0</v>
      </c>
      <c r="J2177" s="70">
        <f t="shared" si="304"/>
        <v>432262.26312687993</v>
      </c>
      <c r="K2177" s="70">
        <f t="shared" si="305"/>
        <v>1115201.816934688</v>
      </c>
    </row>
    <row r="2178" spans="1:11">
      <c r="A2178" s="2">
        <v>2155</v>
      </c>
      <c r="B2178" s="70">
        <f t="shared" si="298"/>
        <v>58462.047729022328</v>
      </c>
      <c r="C2178" s="71">
        <v>645</v>
      </c>
      <c r="D2178" s="95">
        <f t="shared" si="299"/>
        <v>0</v>
      </c>
      <c r="E2178" s="131">
        <f t="shared" si="300"/>
        <v>-9.3979944017856525</v>
      </c>
      <c r="F2178" s="129">
        <f t="shared" si="301"/>
        <v>21046.337182448038</v>
      </c>
      <c r="G2178" s="132">
        <f t="shared" si="297"/>
        <v>-5.8614717680407971</v>
      </c>
      <c r="H2178" s="131">
        <f t="shared" si="302"/>
        <v>-16.281866022335546</v>
      </c>
      <c r="I2178" s="131">
        <f t="shared" si="303"/>
        <v>0</v>
      </c>
      <c r="J2178" s="70">
        <f t="shared" si="304"/>
        <v>432103.24983580544</v>
      </c>
      <c r="K2178" s="70">
        <f t="shared" si="305"/>
        <v>1115201.816934688</v>
      </c>
    </row>
    <row r="2179" spans="1:11">
      <c r="A2179" s="2">
        <v>2156</v>
      </c>
      <c r="B2179" s="70">
        <f t="shared" si="298"/>
        <v>58489.176289453426</v>
      </c>
      <c r="C2179" s="71">
        <v>645</v>
      </c>
      <c r="D2179" s="95">
        <f t="shared" si="299"/>
        <v>0</v>
      </c>
      <c r="E2179" s="131">
        <f t="shared" si="300"/>
        <v>-4.6989972008928262</v>
      </c>
      <c r="F2179" s="129">
        <f t="shared" si="301"/>
        <v>21056.103464203235</v>
      </c>
      <c r="G2179" s="132">
        <f t="shared" si="297"/>
        <v>-1.1624745671479704</v>
      </c>
      <c r="H2179" s="131">
        <f t="shared" si="302"/>
        <v>-3.229096019855473</v>
      </c>
      <c r="I2179" s="131">
        <f t="shared" si="303"/>
        <v>0</v>
      </c>
      <c r="J2179" s="70">
        <f t="shared" si="304"/>
        <v>432071.71357426094</v>
      </c>
      <c r="K2179" s="70">
        <f t="shared" si="305"/>
        <v>1115201.816934688</v>
      </c>
    </row>
    <row r="2180" spans="1:11">
      <c r="A2180" s="2">
        <v>2157</v>
      </c>
      <c r="B2180" s="70">
        <f t="shared" si="298"/>
        <v>58516.304849884531</v>
      </c>
      <c r="C2180" s="71">
        <v>645</v>
      </c>
      <c r="D2180" s="95">
        <f t="shared" si="299"/>
        <v>0</v>
      </c>
      <c r="E2180" s="131">
        <f t="shared" si="300"/>
        <v>-2.3494986004464131</v>
      </c>
      <c r="F2180" s="129">
        <f t="shared" si="301"/>
        <v>21065.869745958433</v>
      </c>
      <c r="G2180" s="132">
        <f t="shared" si="297"/>
        <v>1.1870240332984427</v>
      </c>
      <c r="H2180" s="131">
        <f t="shared" si="302"/>
        <v>3.2972889813845629</v>
      </c>
      <c r="I2180" s="131">
        <f t="shared" si="303"/>
        <v>3.2972889813845629</v>
      </c>
      <c r="J2180" s="70">
        <f t="shared" si="304"/>
        <v>432103.91582748143</v>
      </c>
      <c r="K2180" s="70">
        <f t="shared" si="305"/>
        <v>1115234.0191879086</v>
      </c>
    </row>
    <row r="2181" spans="1:11">
      <c r="A2181" s="2">
        <v>2158</v>
      </c>
      <c r="B2181" s="70">
        <f t="shared" si="298"/>
        <v>58543.433410315629</v>
      </c>
      <c r="C2181" s="71">
        <v>645</v>
      </c>
      <c r="D2181" s="95">
        <f t="shared" si="299"/>
        <v>0</v>
      </c>
      <c r="E2181" s="131">
        <f t="shared" si="300"/>
        <v>-1.1747493002232066</v>
      </c>
      <c r="F2181" s="129">
        <f t="shared" si="301"/>
        <v>21075.636027713626</v>
      </c>
      <c r="G2181" s="132">
        <f t="shared" si="297"/>
        <v>2.3617733335216493</v>
      </c>
      <c r="H2181" s="131">
        <f t="shared" si="302"/>
        <v>6.5604814820045814</v>
      </c>
      <c r="I2181" s="131">
        <f t="shared" si="303"/>
        <v>6.5604814820045814</v>
      </c>
      <c r="J2181" s="70">
        <f t="shared" si="304"/>
        <v>432167.98733808444</v>
      </c>
      <c r="K2181" s="70">
        <f t="shared" si="305"/>
        <v>1115298.0906985116</v>
      </c>
    </row>
    <row r="2182" spans="1:11">
      <c r="A2182" s="2">
        <v>2159</v>
      </c>
      <c r="B2182" s="70">
        <f t="shared" si="298"/>
        <v>58570.561970746727</v>
      </c>
      <c r="C2182" s="71">
        <v>644</v>
      </c>
      <c r="D2182" s="95">
        <f t="shared" si="299"/>
        <v>-3.6861520998864923E-2</v>
      </c>
      <c r="E2182" s="131">
        <f t="shared" si="300"/>
        <v>-19.018135149544065</v>
      </c>
      <c r="F2182" s="129">
        <f t="shared" si="301"/>
        <v>21085.402309468824</v>
      </c>
      <c r="G2182" s="132">
        <f t="shared" si="297"/>
        <v>-15.48161251579921</v>
      </c>
      <c r="H2182" s="131">
        <f t="shared" si="302"/>
        <v>-43.004479210553356</v>
      </c>
      <c r="I2182" s="131">
        <f t="shared" si="303"/>
        <v>0</v>
      </c>
      <c r="J2182" s="70">
        <f t="shared" si="304"/>
        <v>431747.99347737868</v>
      </c>
      <c r="K2182" s="70">
        <f t="shared" si="305"/>
        <v>1115298.0906985116</v>
      </c>
    </row>
    <row r="2183" spans="1:11">
      <c r="A2183" s="2">
        <v>2160</v>
      </c>
      <c r="B2183" s="70">
        <f t="shared" si="298"/>
        <v>58597.690531177832</v>
      </c>
      <c r="C2183" s="71">
        <v>644</v>
      </c>
      <c r="D2183" s="95">
        <f t="shared" si="299"/>
        <v>0</v>
      </c>
      <c r="E2183" s="131">
        <f t="shared" si="300"/>
        <v>-9.5090675747720326</v>
      </c>
      <c r="F2183" s="129">
        <f t="shared" si="301"/>
        <v>21095.168591224021</v>
      </c>
      <c r="G2183" s="132">
        <f t="shared" si="297"/>
        <v>-5.9725449410271771</v>
      </c>
      <c r="H2183" s="131">
        <f t="shared" si="302"/>
        <v>-16.590402613964379</v>
      </c>
      <c r="I2183" s="131">
        <f t="shared" si="303"/>
        <v>0</v>
      </c>
      <c r="J2183" s="70">
        <f t="shared" si="304"/>
        <v>431585.96693101857</v>
      </c>
      <c r="K2183" s="70">
        <f t="shared" si="305"/>
        <v>1115298.0906985116</v>
      </c>
    </row>
    <row r="2184" spans="1:11">
      <c r="A2184" s="2">
        <v>2161</v>
      </c>
      <c r="B2184" s="70">
        <f t="shared" si="298"/>
        <v>58624.81909160893</v>
      </c>
      <c r="C2184" s="71">
        <v>644</v>
      </c>
      <c r="D2184" s="95">
        <f t="shared" si="299"/>
        <v>0</v>
      </c>
      <c r="E2184" s="131">
        <f t="shared" si="300"/>
        <v>-4.7545337873860163</v>
      </c>
      <c r="F2184" s="129">
        <f t="shared" si="301"/>
        <v>21104.934872979215</v>
      </c>
      <c r="G2184" s="132">
        <f t="shared" si="297"/>
        <v>-1.2180111536411604</v>
      </c>
      <c r="H2184" s="131">
        <f t="shared" si="302"/>
        <v>-3.38336431566989</v>
      </c>
      <c r="I2184" s="131">
        <f t="shared" si="303"/>
        <v>0</v>
      </c>
      <c r="J2184" s="70">
        <f t="shared" si="304"/>
        <v>431552.92404183128</v>
      </c>
      <c r="K2184" s="70">
        <f t="shared" si="305"/>
        <v>1115298.0906985116</v>
      </c>
    </row>
    <row r="2185" spans="1:11">
      <c r="A2185" s="2">
        <v>2162</v>
      </c>
      <c r="B2185" s="70">
        <f t="shared" si="298"/>
        <v>58651.947652040035</v>
      </c>
      <c r="C2185" s="71">
        <v>643</v>
      </c>
      <c r="D2185" s="95">
        <f t="shared" si="299"/>
        <v>-3.6861520998864923E-2</v>
      </c>
      <c r="E2185" s="131">
        <f t="shared" si="300"/>
        <v>-20.808027393125471</v>
      </c>
      <c r="F2185" s="129">
        <f t="shared" si="301"/>
        <v>21114.701154734412</v>
      </c>
      <c r="G2185" s="132">
        <f t="shared" si="297"/>
        <v>-17.271504759380615</v>
      </c>
      <c r="H2185" s="131">
        <f t="shared" si="302"/>
        <v>-47.976402109390598</v>
      </c>
      <c r="I2185" s="131">
        <f t="shared" si="303"/>
        <v>0</v>
      </c>
      <c r="J2185" s="70">
        <f t="shared" si="304"/>
        <v>431084.37298123038</v>
      </c>
      <c r="K2185" s="70">
        <f t="shared" si="305"/>
        <v>1115298.0906985116</v>
      </c>
    </row>
    <row r="2186" spans="1:11">
      <c r="A2186" s="2">
        <v>2163</v>
      </c>
      <c r="B2186" s="70">
        <f t="shared" si="298"/>
        <v>58679.076212471133</v>
      </c>
      <c r="C2186" s="71">
        <v>643</v>
      </c>
      <c r="D2186" s="95">
        <f t="shared" si="299"/>
        <v>0</v>
      </c>
      <c r="E2186" s="131">
        <f t="shared" si="300"/>
        <v>-10.404013696562735</v>
      </c>
      <c r="F2186" s="129">
        <f t="shared" si="301"/>
        <v>21124.467436489609</v>
      </c>
      <c r="G2186" s="132">
        <f t="shared" si="297"/>
        <v>-6.86749106281788</v>
      </c>
      <c r="H2186" s="131">
        <f t="shared" si="302"/>
        <v>-19.076364063383</v>
      </c>
      <c r="I2186" s="131">
        <f t="shared" si="303"/>
        <v>0</v>
      </c>
      <c r="J2186" s="70">
        <f t="shared" si="304"/>
        <v>430898.06783492269</v>
      </c>
      <c r="K2186" s="70">
        <f t="shared" si="305"/>
        <v>1115298.0906985116</v>
      </c>
    </row>
    <row r="2187" spans="1:11">
      <c r="A2187" s="2">
        <v>2164</v>
      </c>
      <c r="B2187" s="70">
        <f t="shared" si="298"/>
        <v>58706.204772902238</v>
      </c>
      <c r="C2187" s="71">
        <v>642</v>
      </c>
      <c r="D2187" s="95">
        <f t="shared" si="299"/>
        <v>-3.6861520998864923E-2</v>
      </c>
      <c r="E2187" s="131">
        <f t="shared" si="300"/>
        <v>-23.63276734771383</v>
      </c>
      <c r="F2187" s="129">
        <f t="shared" si="301"/>
        <v>21134.233718244806</v>
      </c>
      <c r="G2187" s="132">
        <f t="shared" si="297"/>
        <v>-20.096244713968975</v>
      </c>
      <c r="H2187" s="131">
        <f t="shared" si="302"/>
        <v>-55.822901983247149</v>
      </c>
      <c r="I2187" s="131">
        <f t="shared" si="303"/>
        <v>0</v>
      </c>
      <c r="J2187" s="70">
        <f t="shared" si="304"/>
        <v>430352.88564576162</v>
      </c>
      <c r="K2187" s="70">
        <f t="shared" si="305"/>
        <v>1115298.0906985116</v>
      </c>
    </row>
    <row r="2188" spans="1:11">
      <c r="A2188" s="2">
        <v>2165</v>
      </c>
      <c r="B2188" s="70">
        <f t="shared" si="298"/>
        <v>58733.333333333336</v>
      </c>
      <c r="C2188" s="71">
        <v>642</v>
      </c>
      <c r="D2188" s="95">
        <f t="shared" si="299"/>
        <v>0</v>
      </c>
      <c r="E2188" s="131">
        <f t="shared" si="300"/>
        <v>-11.816383673856915</v>
      </c>
      <c r="F2188" s="129">
        <f t="shared" si="301"/>
        <v>21144</v>
      </c>
      <c r="G2188" s="132">
        <f t="shared" si="297"/>
        <v>-8.2798610401120598</v>
      </c>
      <c r="H2188" s="131">
        <f t="shared" si="302"/>
        <v>-22.999614000311276</v>
      </c>
      <c r="I2188" s="131">
        <f t="shared" si="303"/>
        <v>0</v>
      </c>
      <c r="J2188" s="70">
        <f t="shared" si="304"/>
        <v>430128.26493517385</v>
      </c>
      <c r="K2188" s="70">
        <f t="shared" si="305"/>
        <v>1115298.0906985116</v>
      </c>
    </row>
    <row r="2189" spans="1:11">
      <c r="A2189" s="2">
        <v>2166</v>
      </c>
      <c r="B2189" s="70">
        <f t="shared" si="298"/>
        <v>58760.461893764434</v>
      </c>
      <c r="C2189" s="71">
        <v>641</v>
      </c>
      <c r="D2189" s="95">
        <f t="shared" si="299"/>
        <v>-3.6861520998864923E-2</v>
      </c>
      <c r="E2189" s="131">
        <f t="shared" si="300"/>
        <v>-24.338952336360919</v>
      </c>
      <c r="F2189" s="129">
        <f t="shared" si="301"/>
        <v>21153.766281755197</v>
      </c>
      <c r="G2189" s="132">
        <f t="shared" si="297"/>
        <v>-20.802429702616063</v>
      </c>
      <c r="H2189" s="131">
        <f t="shared" si="302"/>
        <v>-57.784526951711285</v>
      </c>
      <c r="I2189" s="131">
        <f t="shared" si="303"/>
        <v>0</v>
      </c>
      <c r="J2189" s="70">
        <f t="shared" si="304"/>
        <v>429563.92496387271</v>
      </c>
      <c r="K2189" s="70">
        <f t="shared" si="305"/>
        <v>1115298.0906985116</v>
      </c>
    </row>
    <row r="2190" spans="1:11">
      <c r="A2190" s="2">
        <v>2167</v>
      </c>
      <c r="B2190" s="70">
        <f t="shared" si="298"/>
        <v>58787.590454195539</v>
      </c>
      <c r="C2190" s="71">
        <v>640</v>
      </c>
      <c r="D2190" s="95">
        <f t="shared" si="299"/>
        <v>-3.6861520998864923E-2</v>
      </c>
      <c r="E2190" s="131">
        <f t="shared" si="300"/>
        <v>-30.600236667612922</v>
      </c>
      <c r="F2190" s="129">
        <f t="shared" si="301"/>
        <v>21163.532563510395</v>
      </c>
      <c r="G2190" s="132">
        <f t="shared" si="297"/>
        <v>-27.063714033868067</v>
      </c>
      <c r="H2190" s="131">
        <f t="shared" si="302"/>
        <v>-75.176983427411287</v>
      </c>
      <c r="I2190" s="131">
        <f t="shared" si="303"/>
        <v>0</v>
      </c>
      <c r="J2190" s="70">
        <f t="shared" si="304"/>
        <v>428829.7253622149</v>
      </c>
      <c r="K2190" s="70">
        <f t="shared" si="305"/>
        <v>1115298.0906985116</v>
      </c>
    </row>
    <row r="2191" spans="1:11">
      <c r="A2191" s="2">
        <v>2168</v>
      </c>
      <c r="B2191" s="70">
        <f t="shared" si="298"/>
        <v>58814.719014626637</v>
      </c>
      <c r="C2191" s="71">
        <v>641</v>
      </c>
      <c r="D2191" s="95">
        <f t="shared" si="299"/>
        <v>3.6861520998864923E-2</v>
      </c>
      <c r="E2191" s="131">
        <f t="shared" si="300"/>
        <v>3.1306421656260017</v>
      </c>
      <c r="F2191" s="129">
        <f t="shared" si="301"/>
        <v>21173.298845265588</v>
      </c>
      <c r="G2191" s="132">
        <f t="shared" si="297"/>
        <v>6.6671647993708572</v>
      </c>
      <c r="H2191" s="131">
        <f t="shared" si="302"/>
        <v>18.519902220474602</v>
      </c>
      <c r="I2191" s="131">
        <f t="shared" si="303"/>
        <v>18.519902220474602</v>
      </c>
      <c r="J2191" s="70">
        <f t="shared" si="304"/>
        <v>429010.59594537877</v>
      </c>
      <c r="K2191" s="70">
        <f t="shared" si="305"/>
        <v>1115478.9612816754</v>
      </c>
    </row>
    <row r="2192" spans="1:11">
      <c r="A2192" s="2">
        <v>2169</v>
      </c>
      <c r="B2192" s="70">
        <f t="shared" si="298"/>
        <v>58841.847575057742</v>
      </c>
      <c r="C2192" s="71">
        <v>640</v>
      </c>
      <c r="D2192" s="95">
        <f t="shared" si="299"/>
        <v>-3.6861520998864923E-2</v>
      </c>
      <c r="E2192" s="131">
        <f t="shared" si="300"/>
        <v>-16.865439416619463</v>
      </c>
      <c r="F2192" s="129">
        <f t="shared" si="301"/>
        <v>21183.065127020789</v>
      </c>
      <c r="G2192" s="132">
        <f t="shared" si="297"/>
        <v>-13.328916782874607</v>
      </c>
      <c r="H2192" s="131">
        <f t="shared" si="302"/>
        <v>-37.024768841318355</v>
      </c>
      <c r="I2192" s="131">
        <f t="shared" si="303"/>
        <v>0</v>
      </c>
      <c r="J2192" s="70">
        <f t="shared" si="304"/>
        <v>428649.00162095344</v>
      </c>
      <c r="K2192" s="70">
        <f t="shared" si="305"/>
        <v>1115478.9612816754</v>
      </c>
    </row>
    <row r="2193" spans="1:11">
      <c r="A2193" s="2">
        <v>2170</v>
      </c>
      <c r="B2193" s="70">
        <f t="shared" si="298"/>
        <v>58868.97613548884</v>
      </c>
      <c r="C2193" s="71">
        <v>640</v>
      </c>
      <c r="D2193" s="95">
        <f t="shared" si="299"/>
        <v>0</v>
      </c>
      <c r="E2193" s="131">
        <f t="shared" si="300"/>
        <v>-8.4327197083097314</v>
      </c>
      <c r="F2193" s="129">
        <f t="shared" si="301"/>
        <v>21192.831408775983</v>
      </c>
      <c r="G2193" s="132">
        <f t="shared" si="297"/>
        <v>-4.896197074564876</v>
      </c>
      <c r="H2193" s="131">
        <f t="shared" si="302"/>
        <v>-13.600547429346877</v>
      </c>
      <c r="I2193" s="131">
        <f t="shared" si="303"/>
        <v>0</v>
      </c>
      <c r="J2193" s="70">
        <f t="shared" si="304"/>
        <v>428516.17484273354</v>
      </c>
      <c r="K2193" s="70">
        <f t="shared" si="305"/>
        <v>1115478.9612816754</v>
      </c>
    </row>
    <row r="2194" spans="1:11">
      <c r="A2194" s="2">
        <v>2171</v>
      </c>
      <c r="B2194" s="70">
        <f t="shared" si="298"/>
        <v>58896.104695919938</v>
      </c>
      <c r="C2194" s="71">
        <v>640</v>
      </c>
      <c r="D2194" s="95">
        <f t="shared" si="299"/>
        <v>0</v>
      </c>
      <c r="E2194" s="131">
        <f t="shared" si="300"/>
        <v>-4.2163598541548657</v>
      </c>
      <c r="F2194" s="129">
        <f t="shared" si="301"/>
        <v>21202.59769053118</v>
      </c>
      <c r="G2194" s="132">
        <f t="shared" si="297"/>
        <v>-0.67983722041000982</v>
      </c>
      <c r="H2194" s="131">
        <f t="shared" si="302"/>
        <v>-1.8884367233611383</v>
      </c>
      <c r="I2194" s="131">
        <f t="shared" si="303"/>
        <v>0</v>
      </c>
      <c r="J2194" s="70">
        <f t="shared" si="304"/>
        <v>428497.73183761636</v>
      </c>
      <c r="K2194" s="70">
        <f t="shared" si="305"/>
        <v>1115478.9612816754</v>
      </c>
    </row>
    <row r="2195" spans="1:11">
      <c r="A2195" s="2">
        <v>2172</v>
      </c>
      <c r="B2195" s="70">
        <f t="shared" si="298"/>
        <v>58923.233256351043</v>
      </c>
      <c r="C2195" s="71">
        <v>640</v>
      </c>
      <c r="D2195" s="95">
        <f t="shared" si="299"/>
        <v>0</v>
      </c>
      <c r="E2195" s="131">
        <f t="shared" si="300"/>
        <v>-2.1081799270774328</v>
      </c>
      <c r="F2195" s="129">
        <f t="shared" si="301"/>
        <v>21212.363972286377</v>
      </c>
      <c r="G2195" s="132">
        <f t="shared" si="297"/>
        <v>1.428342706667423</v>
      </c>
      <c r="H2195" s="131">
        <f t="shared" si="302"/>
        <v>3.9676186296317306</v>
      </c>
      <c r="I2195" s="131">
        <f t="shared" si="303"/>
        <v>3.9676186296317306</v>
      </c>
      <c r="J2195" s="70">
        <f t="shared" si="304"/>
        <v>428536.48071905051</v>
      </c>
      <c r="K2195" s="70">
        <f t="shared" si="305"/>
        <v>1115517.7101631095</v>
      </c>
    </row>
    <row r="2196" spans="1:11">
      <c r="A2196" s="2">
        <v>2173</v>
      </c>
      <c r="B2196" s="70">
        <f t="shared" si="298"/>
        <v>58950.361816782141</v>
      </c>
      <c r="C2196" s="71">
        <v>640</v>
      </c>
      <c r="D2196" s="95">
        <f t="shared" si="299"/>
        <v>0</v>
      </c>
      <c r="E2196" s="131">
        <f t="shared" si="300"/>
        <v>-1.0540899635387164</v>
      </c>
      <c r="F2196" s="129">
        <f t="shared" si="301"/>
        <v>21222.130254041571</v>
      </c>
      <c r="G2196" s="132">
        <f t="shared" si="297"/>
        <v>2.4824326702061397</v>
      </c>
      <c r="H2196" s="131">
        <f t="shared" si="302"/>
        <v>6.8956463061281656</v>
      </c>
      <c r="I2196" s="131">
        <f t="shared" si="303"/>
        <v>6.8956463061281656</v>
      </c>
      <c r="J2196" s="70">
        <f t="shared" si="304"/>
        <v>428603.82554376032</v>
      </c>
      <c r="K2196" s="70">
        <f t="shared" si="305"/>
        <v>1115585.0549878194</v>
      </c>
    </row>
    <row r="2197" spans="1:11">
      <c r="A2197" s="2">
        <v>2174</v>
      </c>
      <c r="B2197" s="70">
        <f t="shared" si="298"/>
        <v>58977.490377213246</v>
      </c>
      <c r="C2197" s="71">
        <v>638</v>
      </c>
      <c r="D2197" s="95">
        <f t="shared" si="299"/>
        <v>-7.3723041997729846E-2</v>
      </c>
      <c r="E2197" s="131">
        <f t="shared" si="300"/>
        <v>-37.388565980634283</v>
      </c>
      <c r="F2197" s="129">
        <f t="shared" si="301"/>
        <v>21231.896535796768</v>
      </c>
      <c r="G2197" s="132">
        <f t="shared" si="297"/>
        <v>-33.852043346889424</v>
      </c>
      <c r="H2197" s="131">
        <f t="shared" si="302"/>
        <v>-94.033453741359509</v>
      </c>
      <c r="I2197" s="131">
        <f t="shared" si="303"/>
        <v>0</v>
      </c>
      <c r="J2197" s="70">
        <f t="shared" si="304"/>
        <v>427685.468340108</v>
      </c>
      <c r="K2197" s="70">
        <f t="shared" si="305"/>
        <v>1115585.0549878194</v>
      </c>
    </row>
    <row r="2198" spans="1:11">
      <c r="A2198" s="2">
        <v>2175</v>
      </c>
      <c r="B2198" s="70">
        <f t="shared" si="298"/>
        <v>59004.618937644344</v>
      </c>
      <c r="C2198" s="71">
        <v>637</v>
      </c>
      <c r="D2198" s="95">
        <f t="shared" si="299"/>
        <v>-3.6861520998864923E-2</v>
      </c>
      <c r="E2198" s="131">
        <f t="shared" si="300"/>
        <v>-37.125043489749601</v>
      </c>
      <c r="F2198" s="129">
        <f t="shared" si="301"/>
        <v>21241.662817551965</v>
      </c>
      <c r="G2198" s="132">
        <f t="shared" si="297"/>
        <v>-33.588520856004742</v>
      </c>
      <c r="H2198" s="131">
        <f t="shared" si="302"/>
        <v>-93.301446822235391</v>
      </c>
      <c r="I2198" s="131">
        <f t="shared" si="303"/>
        <v>0</v>
      </c>
      <c r="J2198" s="70">
        <f t="shared" si="304"/>
        <v>426774.26012227457</v>
      </c>
      <c r="K2198" s="70">
        <f t="shared" si="305"/>
        <v>1115585.0549878194</v>
      </c>
    </row>
    <row r="2199" spans="1:11">
      <c r="A2199" s="2">
        <v>2176</v>
      </c>
      <c r="B2199" s="70">
        <f t="shared" si="298"/>
        <v>59031.747498075441</v>
      </c>
      <c r="C2199" s="71">
        <v>637</v>
      </c>
      <c r="D2199" s="95">
        <f t="shared" si="299"/>
        <v>0</v>
      </c>
      <c r="E2199" s="131">
        <f t="shared" si="300"/>
        <v>-18.5625217448748</v>
      </c>
      <c r="F2199" s="129">
        <f t="shared" si="301"/>
        <v>21251.429099307159</v>
      </c>
      <c r="G2199" s="132">
        <f t="shared" ref="G2199:G2262" si="306">E2199+$I$14</f>
        <v>-15.025999111129945</v>
      </c>
      <c r="H2199" s="131">
        <f t="shared" si="302"/>
        <v>-41.738886419805404</v>
      </c>
      <c r="I2199" s="131">
        <f t="shared" si="303"/>
        <v>0</v>
      </c>
      <c r="J2199" s="70">
        <f t="shared" si="304"/>
        <v>426366.62639735063</v>
      </c>
      <c r="K2199" s="70">
        <f t="shared" si="305"/>
        <v>1115585.0549878194</v>
      </c>
    </row>
    <row r="2200" spans="1:11">
      <c r="A2200" s="2">
        <v>2177</v>
      </c>
      <c r="B2200" s="70">
        <f t="shared" ref="B2200:B2263" si="307">A2200*$D$3</f>
        <v>59058.876058506547</v>
      </c>
      <c r="C2200" s="71">
        <v>636</v>
      </c>
      <c r="D2200" s="95">
        <f t="shared" ref="D2200:D2263" si="308">(C2200-C2199)/$D$3</f>
        <v>-3.6861520998864923E-2</v>
      </c>
      <c r="E2200" s="131">
        <f t="shared" ref="E2200:E2263" si="309">($M$3*$M$2*D2200+E2199)/2</f>
        <v>-27.712021371869863</v>
      </c>
      <c r="F2200" s="129">
        <f t="shared" ref="F2200:F2263" si="310">B2200/$D$13</f>
        <v>21261.195381062356</v>
      </c>
      <c r="G2200" s="132">
        <f t="shared" si="306"/>
        <v>-24.175498738125007</v>
      </c>
      <c r="H2200" s="131">
        <f t="shared" ref="H2200:H2263" si="311">G2200*$D$13</f>
        <v>-67.154163161458357</v>
      </c>
      <c r="I2200" s="131">
        <f t="shared" ref="I2200:I2263" si="312">IF(H2200&gt;0,H2200,0)</f>
        <v>0</v>
      </c>
      <c r="J2200" s="70">
        <f t="shared" ref="J2200:J2263" si="313">H2200*$D$14+J2199</f>
        <v>425710.77991888142</v>
      </c>
      <c r="K2200" s="70">
        <f t="shared" ref="K2200:K2263" si="314">I2200*$D$14+K2199</f>
        <v>1115585.0549878194</v>
      </c>
    </row>
    <row r="2201" spans="1:11">
      <c r="A2201" s="2">
        <v>2178</v>
      </c>
      <c r="B2201" s="70">
        <f t="shared" si="307"/>
        <v>59086.004618937644</v>
      </c>
      <c r="C2201" s="71">
        <v>637</v>
      </c>
      <c r="D2201" s="95">
        <f t="shared" si="308"/>
        <v>3.6861520998864923E-2</v>
      </c>
      <c r="E2201" s="131">
        <f t="shared" si="309"/>
        <v>4.5747498134975313</v>
      </c>
      <c r="F2201" s="129">
        <f t="shared" si="310"/>
        <v>21270.961662817554</v>
      </c>
      <c r="G2201" s="132">
        <f t="shared" si="306"/>
        <v>8.1112724472423867</v>
      </c>
      <c r="H2201" s="131">
        <f t="shared" si="311"/>
        <v>22.531312353451074</v>
      </c>
      <c r="I2201" s="131">
        <f t="shared" si="312"/>
        <v>22.531312353451074</v>
      </c>
      <c r="J2201" s="70">
        <f t="shared" si="313"/>
        <v>425930.82706363959</v>
      </c>
      <c r="K2201" s="70">
        <f t="shared" si="314"/>
        <v>1115805.1021325774</v>
      </c>
    </row>
    <row r="2202" spans="1:11">
      <c r="A2202" s="2">
        <v>2179</v>
      </c>
      <c r="B2202" s="70">
        <f t="shared" si="307"/>
        <v>59113.13317936875</v>
      </c>
      <c r="C2202" s="71">
        <v>636</v>
      </c>
      <c r="D2202" s="95">
        <f t="shared" si="308"/>
        <v>-3.6861520998864923E-2</v>
      </c>
      <c r="E2202" s="131">
        <f t="shared" si="309"/>
        <v>-16.143385592683696</v>
      </c>
      <c r="F2202" s="129">
        <f t="shared" si="310"/>
        <v>21280.727944572751</v>
      </c>
      <c r="G2202" s="132">
        <f t="shared" si="306"/>
        <v>-12.606862958938841</v>
      </c>
      <c r="H2202" s="131">
        <f t="shared" si="311"/>
        <v>-35.019063774830109</v>
      </c>
      <c r="I2202" s="131">
        <f t="shared" si="312"/>
        <v>0</v>
      </c>
      <c r="J2202" s="70">
        <f t="shared" si="313"/>
        <v>425588.82102001138</v>
      </c>
      <c r="K2202" s="70">
        <f t="shared" si="314"/>
        <v>1115805.1021325774</v>
      </c>
    </row>
    <row r="2203" spans="1:11">
      <c r="A2203" s="2">
        <v>2180</v>
      </c>
      <c r="B2203" s="70">
        <f t="shared" si="307"/>
        <v>59140.261739799847</v>
      </c>
      <c r="C2203" s="71">
        <v>636</v>
      </c>
      <c r="D2203" s="95">
        <f t="shared" si="308"/>
        <v>0</v>
      </c>
      <c r="E2203" s="131">
        <f t="shared" si="309"/>
        <v>-8.0716927963418481</v>
      </c>
      <c r="F2203" s="129">
        <f t="shared" si="310"/>
        <v>21290.494226327944</v>
      </c>
      <c r="G2203" s="132">
        <f t="shared" si="306"/>
        <v>-4.5351701625969927</v>
      </c>
      <c r="H2203" s="131">
        <f t="shared" si="311"/>
        <v>-12.597694896102757</v>
      </c>
      <c r="I2203" s="131">
        <f t="shared" si="312"/>
        <v>0</v>
      </c>
      <c r="J2203" s="70">
        <f t="shared" si="313"/>
        <v>425465.78838219005</v>
      </c>
      <c r="K2203" s="70">
        <f t="shared" si="314"/>
        <v>1115805.1021325774</v>
      </c>
    </row>
    <row r="2204" spans="1:11">
      <c r="A2204" s="2">
        <v>2181</v>
      </c>
      <c r="B2204" s="70">
        <f t="shared" si="307"/>
        <v>59167.390300230945</v>
      </c>
      <c r="C2204" s="71">
        <v>635</v>
      </c>
      <c r="D2204" s="95">
        <f t="shared" si="308"/>
        <v>-3.6861520998864923E-2</v>
      </c>
      <c r="E2204" s="131">
        <f t="shared" si="309"/>
        <v>-22.466606897603388</v>
      </c>
      <c r="F2204" s="129">
        <f t="shared" si="310"/>
        <v>21300.260508083142</v>
      </c>
      <c r="G2204" s="132">
        <f t="shared" si="306"/>
        <v>-18.930084263858532</v>
      </c>
      <c r="H2204" s="131">
        <f t="shared" si="311"/>
        <v>-52.583567399607034</v>
      </c>
      <c r="I2204" s="131">
        <f t="shared" si="312"/>
        <v>0</v>
      </c>
      <c r="J2204" s="70">
        <f t="shared" si="313"/>
        <v>424952.24244727212</v>
      </c>
      <c r="K2204" s="70">
        <f t="shared" si="314"/>
        <v>1115805.1021325774</v>
      </c>
    </row>
    <row r="2205" spans="1:11">
      <c r="A2205" s="2">
        <v>2182</v>
      </c>
      <c r="B2205" s="70">
        <f t="shared" si="307"/>
        <v>59194.51886066205</v>
      </c>
      <c r="C2205" s="71">
        <v>634</v>
      </c>
      <c r="D2205" s="95">
        <f t="shared" si="308"/>
        <v>-3.6861520998864923E-2</v>
      </c>
      <c r="E2205" s="131">
        <f t="shared" si="309"/>
        <v>-29.664063948234158</v>
      </c>
      <c r="F2205" s="129">
        <f t="shared" si="310"/>
        <v>21310.026789838339</v>
      </c>
      <c r="G2205" s="132">
        <f t="shared" si="306"/>
        <v>-26.127541314489303</v>
      </c>
      <c r="H2205" s="131">
        <f t="shared" si="311"/>
        <v>-72.576503651359175</v>
      </c>
      <c r="I2205" s="131">
        <f t="shared" si="312"/>
        <v>0</v>
      </c>
      <c r="J2205" s="70">
        <f t="shared" si="313"/>
        <v>424243.43986380589</v>
      </c>
      <c r="K2205" s="70">
        <f t="shared" si="314"/>
        <v>1115805.1021325774</v>
      </c>
    </row>
    <row r="2206" spans="1:11">
      <c r="A2206" s="2">
        <v>2183</v>
      </c>
      <c r="B2206" s="70">
        <f t="shared" si="307"/>
        <v>59221.647421093148</v>
      </c>
      <c r="C2206" s="71">
        <v>634</v>
      </c>
      <c r="D2206" s="95">
        <f t="shared" si="308"/>
        <v>0</v>
      </c>
      <c r="E2206" s="131">
        <f t="shared" si="309"/>
        <v>-14.832031974117079</v>
      </c>
      <c r="F2206" s="129">
        <f t="shared" si="310"/>
        <v>21319.793071593533</v>
      </c>
      <c r="G2206" s="132">
        <f t="shared" si="306"/>
        <v>-11.295509340372224</v>
      </c>
      <c r="H2206" s="131">
        <f t="shared" si="311"/>
        <v>-31.376414834367289</v>
      </c>
      <c r="I2206" s="131">
        <f t="shared" si="312"/>
        <v>0</v>
      </c>
      <c r="J2206" s="70">
        <f t="shared" si="313"/>
        <v>423937.00895606552</v>
      </c>
      <c r="K2206" s="70">
        <f t="shared" si="314"/>
        <v>1115805.1021325774</v>
      </c>
    </row>
    <row r="2207" spans="1:11">
      <c r="A2207" s="2">
        <v>2184</v>
      </c>
      <c r="B2207" s="70">
        <f t="shared" si="307"/>
        <v>59248.775981524253</v>
      </c>
      <c r="C2207" s="71">
        <v>633</v>
      </c>
      <c r="D2207" s="95">
        <f t="shared" si="308"/>
        <v>-3.6861520998864923E-2</v>
      </c>
      <c r="E2207" s="131">
        <f t="shared" si="309"/>
        <v>-25.846776486491002</v>
      </c>
      <c r="F2207" s="129">
        <f t="shared" si="310"/>
        <v>21329.559353348734</v>
      </c>
      <c r="G2207" s="132">
        <f t="shared" si="306"/>
        <v>-22.310253852746147</v>
      </c>
      <c r="H2207" s="131">
        <f t="shared" si="311"/>
        <v>-61.972927368739292</v>
      </c>
      <c r="I2207" s="131">
        <f t="shared" si="312"/>
        <v>0</v>
      </c>
      <c r="J2207" s="70">
        <f t="shared" si="313"/>
        <v>423331.7638861881</v>
      </c>
      <c r="K2207" s="70">
        <f t="shared" si="314"/>
        <v>1115805.1021325774</v>
      </c>
    </row>
    <row r="2208" spans="1:11">
      <c r="A2208" s="2">
        <v>2185</v>
      </c>
      <c r="B2208" s="70">
        <f t="shared" si="307"/>
        <v>59275.904541955351</v>
      </c>
      <c r="C2208" s="71">
        <v>633</v>
      </c>
      <c r="D2208" s="95">
        <f t="shared" si="308"/>
        <v>0</v>
      </c>
      <c r="E2208" s="131">
        <f t="shared" si="309"/>
        <v>-12.923388243245501</v>
      </c>
      <c r="F2208" s="129">
        <f t="shared" si="310"/>
        <v>21339.325635103927</v>
      </c>
      <c r="G2208" s="132">
        <f t="shared" si="306"/>
        <v>-9.3868656095006457</v>
      </c>
      <c r="H2208" s="131">
        <f t="shared" si="311"/>
        <v>-26.074626693057347</v>
      </c>
      <c r="I2208" s="131">
        <f t="shared" si="312"/>
        <v>0</v>
      </c>
      <c r="J2208" s="70">
        <f t="shared" si="313"/>
        <v>423077.11173524213</v>
      </c>
      <c r="K2208" s="70">
        <f t="shared" si="314"/>
        <v>1115805.1021325774</v>
      </c>
    </row>
    <row r="2209" spans="1:11">
      <c r="A2209" s="2">
        <v>2186</v>
      </c>
      <c r="B2209" s="70">
        <f t="shared" si="307"/>
        <v>59303.033102386456</v>
      </c>
      <c r="C2209" s="71">
        <v>633</v>
      </c>
      <c r="D2209" s="95">
        <f t="shared" si="308"/>
        <v>0</v>
      </c>
      <c r="E2209" s="131">
        <f t="shared" si="309"/>
        <v>-6.4616941216227506</v>
      </c>
      <c r="F2209" s="129">
        <f t="shared" si="310"/>
        <v>21349.091916859124</v>
      </c>
      <c r="G2209" s="132">
        <f t="shared" si="306"/>
        <v>-2.9251714878778947</v>
      </c>
      <c r="H2209" s="131">
        <f t="shared" si="311"/>
        <v>-8.1254763552163745</v>
      </c>
      <c r="I2209" s="131">
        <f t="shared" si="312"/>
        <v>0</v>
      </c>
      <c r="J2209" s="70">
        <f t="shared" si="313"/>
        <v>422997.75604376191</v>
      </c>
      <c r="K2209" s="70">
        <f t="shared" si="314"/>
        <v>1115805.1021325774</v>
      </c>
    </row>
    <row r="2210" spans="1:11">
      <c r="A2210" s="2">
        <v>2187</v>
      </c>
      <c r="B2210" s="70">
        <f t="shared" si="307"/>
        <v>59330.161662817554</v>
      </c>
      <c r="C2210" s="71">
        <v>633</v>
      </c>
      <c r="D2210" s="95">
        <f t="shared" si="308"/>
        <v>0</v>
      </c>
      <c r="E2210" s="131">
        <f t="shared" si="309"/>
        <v>-3.2308470608113753</v>
      </c>
      <c r="F2210" s="129">
        <f t="shared" si="310"/>
        <v>21358.858198614322</v>
      </c>
      <c r="G2210" s="132">
        <f t="shared" si="306"/>
        <v>0.30567557293348058</v>
      </c>
      <c r="H2210" s="131">
        <f t="shared" si="311"/>
        <v>0.84909881370411266</v>
      </c>
      <c r="I2210" s="131">
        <f t="shared" si="312"/>
        <v>0.84909881370411266</v>
      </c>
      <c r="J2210" s="70">
        <f t="shared" si="313"/>
        <v>423006.04858201457</v>
      </c>
      <c r="K2210" s="70">
        <f t="shared" si="314"/>
        <v>1115813.3946708301</v>
      </c>
    </row>
    <row r="2211" spans="1:11">
      <c r="A2211" s="2">
        <v>2188</v>
      </c>
      <c r="B2211" s="70">
        <f t="shared" si="307"/>
        <v>59357.290223248652</v>
      </c>
      <c r="C2211" s="71">
        <v>632</v>
      </c>
      <c r="D2211" s="95">
        <f t="shared" si="308"/>
        <v>-3.6861520998864923E-2</v>
      </c>
      <c r="E2211" s="131">
        <f t="shared" si="309"/>
        <v>-20.046184029838152</v>
      </c>
      <c r="F2211" s="129">
        <f t="shared" si="310"/>
        <v>21368.624480369515</v>
      </c>
      <c r="G2211" s="132">
        <f t="shared" si="306"/>
        <v>-16.509661396093296</v>
      </c>
      <c r="H2211" s="131">
        <f t="shared" si="311"/>
        <v>-45.8601705447036</v>
      </c>
      <c r="I2211" s="131">
        <f t="shared" si="312"/>
        <v>0</v>
      </c>
      <c r="J2211" s="70">
        <f t="shared" si="313"/>
        <v>422558.16523513367</v>
      </c>
      <c r="K2211" s="70">
        <f t="shared" si="314"/>
        <v>1115813.3946708301</v>
      </c>
    </row>
    <row r="2212" spans="1:11">
      <c r="A2212" s="2">
        <v>2189</v>
      </c>
      <c r="B2212" s="70">
        <f t="shared" si="307"/>
        <v>59384.418783679757</v>
      </c>
      <c r="C2212" s="71">
        <v>631</v>
      </c>
      <c r="D2212" s="95">
        <f t="shared" si="308"/>
        <v>-3.6861520998864923E-2</v>
      </c>
      <c r="E2212" s="131">
        <f t="shared" si="309"/>
        <v>-28.453852514351539</v>
      </c>
      <c r="F2212" s="129">
        <f t="shared" si="310"/>
        <v>21378.390762124713</v>
      </c>
      <c r="G2212" s="132">
        <f t="shared" si="306"/>
        <v>-24.917329880606683</v>
      </c>
      <c r="H2212" s="131">
        <f t="shared" si="311"/>
        <v>-69.214805223907447</v>
      </c>
      <c r="I2212" s="131">
        <f t="shared" si="312"/>
        <v>0</v>
      </c>
      <c r="J2212" s="70">
        <f t="shared" si="313"/>
        <v>421882.19394568593</v>
      </c>
      <c r="K2212" s="70">
        <f t="shared" si="314"/>
        <v>1115813.3946708301</v>
      </c>
    </row>
    <row r="2213" spans="1:11">
      <c r="A2213" s="2">
        <v>2190</v>
      </c>
      <c r="B2213" s="70">
        <f t="shared" si="307"/>
        <v>59411.547344110855</v>
      </c>
      <c r="C2213" s="71">
        <v>631</v>
      </c>
      <c r="D2213" s="95">
        <f t="shared" si="308"/>
        <v>0</v>
      </c>
      <c r="E2213" s="131">
        <f t="shared" si="309"/>
        <v>-14.226926257175769</v>
      </c>
      <c r="F2213" s="129">
        <f t="shared" si="310"/>
        <v>21388.15704387991</v>
      </c>
      <c r="G2213" s="132">
        <f t="shared" si="306"/>
        <v>-10.690403623430914</v>
      </c>
      <c r="H2213" s="131">
        <f t="shared" si="311"/>
        <v>-29.695565620641425</v>
      </c>
      <c r="I2213" s="131">
        <f t="shared" si="312"/>
        <v>0</v>
      </c>
      <c r="J2213" s="70">
        <f t="shared" si="313"/>
        <v>421592.17868495482</v>
      </c>
      <c r="K2213" s="70">
        <f t="shared" si="314"/>
        <v>1115813.3946708301</v>
      </c>
    </row>
    <row r="2214" spans="1:11">
      <c r="A2214" s="2">
        <v>2191</v>
      </c>
      <c r="B2214" s="70">
        <f t="shared" si="307"/>
        <v>59438.67590454196</v>
      </c>
      <c r="C2214" s="71">
        <v>631</v>
      </c>
      <c r="D2214" s="95">
        <f t="shared" si="308"/>
        <v>0</v>
      </c>
      <c r="E2214" s="131">
        <f t="shared" si="309"/>
        <v>-7.1134631285878847</v>
      </c>
      <c r="F2214" s="129">
        <f t="shared" si="310"/>
        <v>21397.923325635107</v>
      </c>
      <c r="G2214" s="132">
        <f t="shared" si="306"/>
        <v>-3.5769404948430288</v>
      </c>
      <c r="H2214" s="131">
        <f t="shared" si="311"/>
        <v>-9.9359458190084133</v>
      </c>
      <c r="I2214" s="131">
        <f t="shared" si="312"/>
        <v>0</v>
      </c>
      <c r="J2214" s="70">
        <f t="shared" si="313"/>
        <v>421495.14143858204</v>
      </c>
      <c r="K2214" s="70">
        <f t="shared" si="314"/>
        <v>1115813.3946708301</v>
      </c>
    </row>
    <row r="2215" spans="1:11">
      <c r="A2215" s="2">
        <v>2192</v>
      </c>
      <c r="B2215" s="70">
        <f t="shared" si="307"/>
        <v>59465.804464973058</v>
      </c>
      <c r="C2215" s="71">
        <v>630</v>
      </c>
      <c r="D2215" s="95">
        <f t="shared" si="308"/>
        <v>-3.6861520998864923E-2</v>
      </c>
      <c r="E2215" s="131">
        <f t="shared" si="309"/>
        <v>-21.987492063726407</v>
      </c>
      <c r="F2215" s="129">
        <f t="shared" si="310"/>
        <v>21407.689607390301</v>
      </c>
      <c r="G2215" s="132">
        <f t="shared" si="306"/>
        <v>-18.450969429981551</v>
      </c>
      <c r="H2215" s="131">
        <f t="shared" si="311"/>
        <v>-51.252692861059863</v>
      </c>
      <c r="I2215" s="131">
        <f t="shared" si="312"/>
        <v>0</v>
      </c>
      <c r="J2215" s="70">
        <f t="shared" si="313"/>
        <v>420994.59319938842</v>
      </c>
      <c r="K2215" s="70">
        <f t="shared" si="314"/>
        <v>1115813.3946708301</v>
      </c>
    </row>
    <row r="2216" spans="1:11">
      <c r="A2216" s="2">
        <v>2193</v>
      </c>
      <c r="B2216" s="70">
        <f t="shared" si="307"/>
        <v>59492.933025404156</v>
      </c>
      <c r="C2216" s="71">
        <v>629</v>
      </c>
      <c r="D2216" s="95">
        <f t="shared" si="308"/>
        <v>-3.6861520998864923E-2</v>
      </c>
      <c r="E2216" s="131">
        <f t="shared" si="309"/>
        <v>-29.424506531295666</v>
      </c>
      <c r="F2216" s="129">
        <f t="shared" si="310"/>
        <v>21417.455889145498</v>
      </c>
      <c r="G2216" s="132">
        <f t="shared" si="306"/>
        <v>-25.887983897550811</v>
      </c>
      <c r="H2216" s="131">
        <f t="shared" si="311"/>
        <v>-71.911066382085579</v>
      </c>
      <c r="I2216" s="131">
        <f t="shared" si="312"/>
        <v>0</v>
      </c>
      <c r="J2216" s="70">
        <f t="shared" si="313"/>
        <v>420292.28946378437</v>
      </c>
      <c r="K2216" s="70">
        <f t="shared" si="314"/>
        <v>1115813.3946708301</v>
      </c>
    </row>
    <row r="2217" spans="1:11">
      <c r="A2217" s="2">
        <v>2194</v>
      </c>
      <c r="B2217" s="70">
        <f t="shared" si="307"/>
        <v>59520.061585835261</v>
      </c>
      <c r="C2217" s="71">
        <v>629</v>
      </c>
      <c r="D2217" s="95">
        <f t="shared" si="308"/>
        <v>0</v>
      </c>
      <c r="E2217" s="131">
        <f t="shared" si="309"/>
        <v>-14.712253265647833</v>
      </c>
      <c r="F2217" s="129">
        <f t="shared" si="310"/>
        <v>21427.222170900695</v>
      </c>
      <c r="G2217" s="132">
        <f t="shared" si="306"/>
        <v>-11.175730631902978</v>
      </c>
      <c r="H2217" s="131">
        <f t="shared" si="311"/>
        <v>-31.043696199730494</v>
      </c>
      <c r="I2217" s="131">
        <f t="shared" si="312"/>
        <v>0</v>
      </c>
      <c r="J2217" s="70">
        <f t="shared" si="313"/>
        <v>419989.10797997506</v>
      </c>
      <c r="K2217" s="70">
        <f t="shared" si="314"/>
        <v>1115813.3946708301</v>
      </c>
    </row>
    <row r="2218" spans="1:11">
      <c r="A2218" s="2">
        <v>2195</v>
      </c>
      <c r="B2218" s="70">
        <f t="shared" si="307"/>
        <v>59547.190146266359</v>
      </c>
      <c r="C2218" s="71">
        <v>629</v>
      </c>
      <c r="D2218" s="95">
        <f t="shared" si="308"/>
        <v>0</v>
      </c>
      <c r="E2218" s="131">
        <f t="shared" si="309"/>
        <v>-7.3561266328239165</v>
      </c>
      <c r="F2218" s="129">
        <f t="shared" si="310"/>
        <v>21436.988452655889</v>
      </c>
      <c r="G2218" s="132">
        <f t="shared" si="306"/>
        <v>-3.8196039990790607</v>
      </c>
      <c r="H2218" s="131">
        <f t="shared" si="311"/>
        <v>-10.610011108552946</v>
      </c>
      <c r="I2218" s="131">
        <f t="shared" si="312"/>
        <v>0</v>
      </c>
      <c r="J2218" s="70">
        <f t="shared" si="313"/>
        <v>419885.48762206314</v>
      </c>
      <c r="K2218" s="70">
        <f t="shared" si="314"/>
        <v>1115813.3946708301</v>
      </c>
    </row>
    <row r="2219" spans="1:11">
      <c r="A2219" s="2">
        <v>2196</v>
      </c>
      <c r="B2219" s="70">
        <f t="shared" si="307"/>
        <v>59574.318706697464</v>
      </c>
      <c r="C2219" s="71">
        <v>627</v>
      </c>
      <c r="D2219" s="95">
        <f t="shared" si="308"/>
        <v>-7.3723041997729846E-2</v>
      </c>
      <c r="E2219" s="131">
        <f t="shared" si="309"/>
        <v>-40.539584315276883</v>
      </c>
      <c r="F2219" s="129">
        <f t="shared" si="310"/>
        <v>21446.754734411086</v>
      </c>
      <c r="G2219" s="132">
        <f t="shared" si="306"/>
        <v>-37.003061681532024</v>
      </c>
      <c r="H2219" s="131">
        <f t="shared" si="311"/>
        <v>-102.78628244870006</v>
      </c>
      <c r="I2219" s="131">
        <f t="shared" si="312"/>
        <v>0</v>
      </c>
      <c r="J2219" s="70">
        <f t="shared" si="313"/>
        <v>418881.64782709995</v>
      </c>
      <c r="K2219" s="70">
        <f t="shared" si="314"/>
        <v>1115813.3946708301</v>
      </c>
    </row>
    <row r="2220" spans="1:11">
      <c r="A2220" s="2">
        <v>2197</v>
      </c>
      <c r="B2220" s="70">
        <f t="shared" si="307"/>
        <v>59601.447267128562</v>
      </c>
      <c r="C2220" s="71">
        <v>628</v>
      </c>
      <c r="D2220" s="95">
        <f t="shared" si="308"/>
        <v>3.6861520998864923E-2</v>
      </c>
      <c r="E2220" s="131">
        <f t="shared" si="309"/>
        <v>-1.8390316582059789</v>
      </c>
      <c r="F2220" s="129">
        <f t="shared" si="310"/>
        <v>21456.521016166284</v>
      </c>
      <c r="G2220" s="132">
        <f t="shared" si="306"/>
        <v>1.697490975538877</v>
      </c>
      <c r="H2220" s="131">
        <f t="shared" si="311"/>
        <v>4.7152527098302137</v>
      </c>
      <c r="I2220" s="131">
        <f t="shared" si="312"/>
        <v>4.7152527098302137</v>
      </c>
      <c r="J2220" s="70">
        <f t="shared" si="313"/>
        <v>418927.69831361109</v>
      </c>
      <c r="K2220" s="70">
        <f t="shared" si="314"/>
        <v>1115859.4451573412</v>
      </c>
    </row>
    <row r="2221" spans="1:11">
      <c r="A2221" s="2">
        <v>2198</v>
      </c>
      <c r="B2221" s="70">
        <f t="shared" si="307"/>
        <v>59628.57582755966</v>
      </c>
      <c r="C2221" s="71">
        <v>627</v>
      </c>
      <c r="D2221" s="95">
        <f t="shared" si="308"/>
        <v>-3.6861520998864923E-2</v>
      </c>
      <c r="E2221" s="131">
        <f t="shared" si="309"/>
        <v>-19.35027632853545</v>
      </c>
      <c r="F2221" s="129">
        <f t="shared" si="310"/>
        <v>21466.287297921477</v>
      </c>
      <c r="G2221" s="132">
        <f t="shared" si="306"/>
        <v>-15.813753694790595</v>
      </c>
      <c r="H2221" s="131">
        <f t="shared" si="311"/>
        <v>-43.927093596640539</v>
      </c>
      <c r="I2221" s="131">
        <f t="shared" si="312"/>
        <v>0</v>
      </c>
      <c r="J2221" s="70">
        <f t="shared" si="313"/>
        <v>418498.6939408594</v>
      </c>
      <c r="K2221" s="70">
        <f t="shared" si="314"/>
        <v>1115859.4451573412</v>
      </c>
    </row>
    <row r="2222" spans="1:11">
      <c r="A2222" s="2">
        <v>2199</v>
      </c>
      <c r="B2222" s="70">
        <f t="shared" si="307"/>
        <v>59655.704387990765</v>
      </c>
      <c r="C2222" s="71">
        <v>626</v>
      </c>
      <c r="D2222" s="95">
        <f t="shared" si="308"/>
        <v>-3.6861520998864923E-2</v>
      </c>
      <c r="E2222" s="131">
        <f t="shared" si="309"/>
        <v>-28.105898663700188</v>
      </c>
      <c r="F2222" s="129">
        <f t="shared" si="310"/>
        <v>21476.053579676674</v>
      </c>
      <c r="G2222" s="132">
        <f t="shared" si="306"/>
        <v>-24.569376029955333</v>
      </c>
      <c r="H2222" s="131">
        <f t="shared" si="311"/>
        <v>-68.248266749875924</v>
      </c>
      <c r="I2222" s="131">
        <f t="shared" si="312"/>
        <v>0</v>
      </c>
      <c r="J2222" s="70">
        <f t="shared" si="313"/>
        <v>417832.16213847633</v>
      </c>
      <c r="K2222" s="70">
        <f t="shared" si="314"/>
        <v>1115859.4451573412</v>
      </c>
    </row>
    <row r="2223" spans="1:11">
      <c r="A2223" s="2">
        <v>2200</v>
      </c>
      <c r="B2223" s="70">
        <f t="shared" si="307"/>
        <v>59682.832948421863</v>
      </c>
      <c r="C2223" s="71">
        <v>625</v>
      </c>
      <c r="D2223" s="95">
        <f t="shared" si="308"/>
        <v>-3.6861520998864923E-2</v>
      </c>
      <c r="E2223" s="131">
        <f t="shared" si="309"/>
        <v>-32.483709831282553</v>
      </c>
      <c r="F2223" s="129">
        <f t="shared" si="310"/>
        <v>21485.819861431872</v>
      </c>
      <c r="G2223" s="132">
        <f t="shared" si="306"/>
        <v>-28.947187197537698</v>
      </c>
      <c r="H2223" s="131">
        <f t="shared" si="311"/>
        <v>-80.408853326493599</v>
      </c>
      <c r="I2223" s="131">
        <f t="shared" si="312"/>
        <v>0</v>
      </c>
      <c r="J2223" s="70">
        <f t="shared" si="313"/>
        <v>417046.86662127753</v>
      </c>
      <c r="K2223" s="70">
        <f t="shared" si="314"/>
        <v>1115859.4451573412</v>
      </c>
    </row>
    <row r="2224" spans="1:11">
      <c r="A2224" s="2">
        <v>2201</v>
      </c>
      <c r="B2224" s="70">
        <f t="shared" si="307"/>
        <v>59709.961508852968</v>
      </c>
      <c r="C2224" s="71">
        <v>625</v>
      </c>
      <c r="D2224" s="95">
        <f t="shared" si="308"/>
        <v>0</v>
      </c>
      <c r="E2224" s="131">
        <f t="shared" si="309"/>
        <v>-16.241854915641277</v>
      </c>
      <c r="F2224" s="129">
        <f t="shared" si="310"/>
        <v>21495.586143187069</v>
      </c>
      <c r="G2224" s="132">
        <f t="shared" si="306"/>
        <v>-12.705332281896421</v>
      </c>
      <c r="H2224" s="131">
        <f t="shared" si="311"/>
        <v>-35.2925896719345</v>
      </c>
      <c r="I2224" s="131">
        <f t="shared" si="312"/>
        <v>0</v>
      </c>
      <c r="J2224" s="70">
        <f t="shared" si="313"/>
        <v>416702.18924667087</v>
      </c>
      <c r="K2224" s="70">
        <f t="shared" si="314"/>
        <v>1115859.4451573412</v>
      </c>
    </row>
    <row r="2225" spans="1:11">
      <c r="A2225" s="2">
        <v>2202</v>
      </c>
      <c r="B2225" s="70">
        <f t="shared" si="307"/>
        <v>59737.090069284066</v>
      </c>
      <c r="C2225" s="71">
        <v>625</v>
      </c>
      <c r="D2225" s="95">
        <f t="shared" si="308"/>
        <v>0</v>
      </c>
      <c r="E2225" s="131">
        <f t="shared" si="309"/>
        <v>-8.1209274578206383</v>
      </c>
      <c r="F2225" s="129">
        <f t="shared" si="310"/>
        <v>21505.352424942266</v>
      </c>
      <c r="G2225" s="132">
        <f t="shared" si="306"/>
        <v>-4.5844048240757829</v>
      </c>
      <c r="H2225" s="131">
        <f t="shared" si="311"/>
        <v>-12.734457844654951</v>
      </c>
      <c r="I2225" s="131">
        <f t="shared" si="312"/>
        <v>0</v>
      </c>
      <c r="J2225" s="70">
        <f t="shared" si="313"/>
        <v>416577.82094336028</v>
      </c>
      <c r="K2225" s="70">
        <f t="shared" si="314"/>
        <v>1115859.4451573412</v>
      </c>
    </row>
    <row r="2226" spans="1:11">
      <c r="A2226" s="2">
        <v>2203</v>
      </c>
      <c r="B2226" s="70">
        <f t="shared" si="307"/>
        <v>59764.218629715164</v>
      </c>
      <c r="C2226" s="71">
        <v>626</v>
      </c>
      <c r="D2226" s="95">
        <f t="shared" si="308"/>
        <v>3.6861520998864923E-2</v>
      </c>
      <c r="E2226" s="131">
        <f t="shared" si="309"/>
        <v>14.370296770522144</v>
      </c>
      <c r="F2226" s="129">
        <f t="shared" si="310"/>
        <v>21515.11870669746</v>
      </c>
      <c r="G2226" s="132">
        <f t="shared" si="306"/>
        <v>17.906819404267001</v>
      </c>
      <c r="H2226" s="131">
        <f t="shared" si="311"/>
        <v>49.741165011852779</v>
      </c>
      <c r="I2226" s="131">
        <f t="shared" si="312"/>
        <v>49.741165011852779</v>
      </c>
      <c r="J2226" s="70">
        <f t="shared" si="313"/>
        <v>417063.60717569775</v>
      </c>
      <c r="K2226" s="70">
        <f t="shared" si="314"/>
        <v>1116345.2313896785</v>
      </c>
    </row>
    <row r="2227" spans="1:11">
      <c r="A2227" s="2">
        <v>2204</v>
      </c>
      <c r="B2227" s="70">
        <f t="shared" si="307"/>
        <v>59791.347190146269</v>
      </c>
      <c r="C2227" s="71">
        <v>625</v>
      </c>
      <c r="D2227" s="95">
        <f t="shared" si="308"/>
        <v>-3.6861520998864923E-2</v>
      </c>
      <c r="E2227" s="131">
        <f t="shared" si="309"/>
        <v>-11.24561211417139</v>
      </c>
      <c r="F2227" s="129">
        <f t="shared" si="310"/>
        <v>21524.884988452657</v>
      </c>
      <c r="G2227" s="132">
        <f t="shared" si="306"/>
        <v>-7.7090894804265346</v>
      </c>
      <c r="H2227" s="131">
        <f t="shared" si="311"/>
        <v>-21.414137445629262</v>
      </c>
      <c r="I2227" s="131">
        <f t="shared" si="312"/>
        <v>0</v>
      </c>
      <c r="J2227" s="70">
        <f t="shared" si="313"/>
        <v>416854.47067585925</v>
      </c>
      <c r="K2227" s="70">
        <f t="shared" si="314"/>
        <v>1116345.2313896785</v>
      </c>
    </row>
    <row r="2228" spans="1:11">
      <c r="A2228" s="2">
        <v>2205</v>
      </c>
      <c r="B2228" s="70">
        <f t="shared" si="307"/>
        <v>59818.475750577367</v>
      </c>
      <c r="C2228" s="71">
        <v>625</v>
      </c>
      <c r="D2228" s="95">
        <f t="shared" si="308"/>
        <v>0</v>
      </c>
      <c r="E2228" s="131">
        <f t="shared" si="309"/>
        <v>-5.622806057085695</v>
      </c>
      <c r="F2228" s="129">
        <f t="shared" si="310"/>
        <v>21534.651270207854</v>
      </c>
      <c r="G2228" s="132">
        <f t="shared" si="306"/>
        <v>-2.0862834233408392</v>
      </c>
      <c r="H2228" s="131">
        <f t="shared" si="311"/>
        <v>-5.795231731502331</v>
      </c>
      <c r="I2228" s="131">
        <f t="shared" si="312"/>
        <v>0</v>
      </c>
      <c r="J2228" s="70">
        <f t="shared" si="313"/>
        <v>416797.87280993274</v>
      </c>
      <c r="K2228" s="70">
        <f t="shared" si="314"/>
        <v>1116345.2313896785</v>
      </c>
    </row>
    <row r="2229" spans="1:11">
      <c r="A2229" s="2">
        <v>2206</v>
      </c>
      <c r="B2229" s="70">
        <f t="shared" si="307"/>
        <v>59845.604311008472</v>
      </c>
      <c r="C2229" s="71">
        <v>624</v>
      </c>
      <c r="D2229" s="95">
        <f t="shared" si="308"/>
        <v>-3.6861520998864923E-2</v>
      </c>
      <c r="E2229" s="131">
        <f t="shared" si="309"/>
        <v>-21.242163527975311</v>
      </c>
      <c r="F2229" s="129">
        <f t="shared" si="310"/>
        <v>21544.417551963052</v>
      </c>
      <c r="G2229" s="132">
        <f t="shared" si="306"/>
        <v>-17.705640894230456</v>
      </c>
      <c r="H2229" s="131">
        <f t="shared" si="311"/>
        <v>-49.182335817306821</v>
      </c>
      <c r="I2229" s="131">
        <f t="shared" si="312"/>
        <v>0</v>
      </c>
      <c r="J2229" s="70">
        <f t="shared" si="313"/>
        <v>416317.54426096223</v>
      </c>
      <c r="K2229" s="70">
        <f t="shared" si="314"/>
        <v>1116345.2313896785</v>
      </c>
    </row>
    <row r="2230" spans="1:11">
      <c r="A2230" s="2">
        <v>2207</v>
      </c>
      <c r="B2230" s="70">
        <f t="shared" si="307"/>
        <v>59872.73287143957</v>
      </c>
      <c r="C2230" s="71">
        <v>624</v>
      </c>
      <c r="D2230" s="95">
        <f t="shared" si="308"/>
        <v>0</v>
      </c>
      <c r="E2230" s="131">
        <f t="shared" si="309"/>
        <v>-10.621081763987656</v>
      </c>
      <c r="F2230" s="129">
        <f t="shared" si="310"/>
        <v>21554.183833718245</v>
      </c>
      <c r="G2230" s="132">
        <f t="shared" si="306"/>
        <v>-7.0845591302428002</v>
      </c>
      <c r="H2230" s="131">
        <f t="shared" si="311"/>
        <v>-19.679330917341112</v>
      </c>
      <c r="I2230" s="131">
        <f t="shared" si="312"/>
        <v>0</v>
      </c>
      <c r="J2230" s="70">
        <f t="shared" si="313"/>
        <v>416125.35037046974</v>
      </c>
      <c r="K2230" s="70">
        <f t="shared" si="314"/>
        <v>1116345.2313896785</v>
      </c>
    </row>
    <row r="2231" spans="1:11">
      <c r="A2231" s="2">
        <v>2208</v>
      </c>
      <c r="B2231" s="70">
        <f t="shared" si="307"/>
        <v>59899.861431870675</v>
      </c>
      <c r="C2231" s="71">
        <v>624</v>
      </c>
      <c r="D2231" s="95">
        <f t="shared" si="308"/>
        <v>0</v>
      </c>
      <c r="E2231" s="131">
        <f t="shared" si="309"/>
        <v>-5.3105408819938278</v>
      </c>
      <c r="F2231" s="129">
        <f t="shared" si="310"/>
        <v>21563.950115473443</v>
      </c>
      <c r="G2231" s="132">
        <f t="shared" si="306"/>
        <v>-1.7740182482489719</v>
      </c>
      <c r="H2231" s="131">
        <f t="shared" si="311"/>
        <v>-4.9278284673582551</v>
      </c>
      <c r="I2231" s="131">
        <f t="shared" si="312"/>
        <v>0</v>
      </c>
      <c r="J2231" s="70">
        <f t="shared" si="313"/>
        <v>416077.22380921623</v>
      </c>
      <c r="K2231" s="70">
        <f t="shared" si="314"/>
        <v>1116345.2313896785</v>
      </c>
    </row>
    <row r="2232" spans="1:11">
      <c r="A2232" s="2">
        <v>2209</v>
      </c>
      <c r="B2232" s="70">
        <f t="shared" si="307"/>
        <v>59926.989992301773</v>
      </c>
      <c r="C2232" s="71">
        <v>624</v>
      </c>
      <c r="D2232" s="95">
        <f t="shared" si="308"/>
        <v>0</v>
      </c>
      <c r="E2232" s="131">
        <f t="shared" si="309"/>
        <v>-2.6552704409969139</v>
      </c>
      <c r="F2232" s="129">
        <f t="shared" si="310"/>
        <v>21573.71639722864</v>
      </c>
      <c r="G2232" s="132">
        <f t="shared" si="306"/>
        <v>0.88125219274794198</v>
      </c>
      <c r="H2232" s="131">
        <f t="shared" si="311"/>
        <v>2.4479227576331719</v>
      </c>
      <c r="I2232" s="131">
        <f t="shared" si="312"/>
        <v>2.4479227576331719</v>
      </c>
      <c r="J2232" s="70">
        <f t="shared" si="313"/>
        <v>416101.13091258222</v>
      </c>
      <c r="K2232" s="70">
        <f t="shared" si="314"/>
        <v>1116369.1384930445</v>
      </c>
    </row>
    <row r="2233" spans="1:11">
      <c r="A2233" s="2">
        <v>2210</v>
      </c>
      <c r="B2233" s="70">
        <f t="shared" si="307"/>
        <v>59954.118552732871</v>
      </c>
      <c r="C2233" s="71">
        <v>623</v>
      </c>
      <c r="D2233" s="95">
        <f t="shared" si="308"/>
        <v>-3.6861520998864923E-2</v>
      </c>
      <c r="E2233" s="131">
        <f t="shared" si="309"/>
        <v>-19.75839571993092</v>
      </c>
      <c r="F2233" s="129">
        <f t="shared" si="310"/>
        <v>21583.482678983833</v>
      </c>
      <c r="G2233" s="132">
        <f t="shared" si="306"/>
        <v>-16.221873086186065</v>
      </c>
      <c r="H2233" s="131">
        <f t="shared" si="311"/>
        <v>-45.060758572739068</v>
      </c>
      <c r="I2233" s="131">
        <f t="shared" si="312"/>
        <v>0</v>
      </c>
      <c r="J2233" s="70">
        <f t="shared" si="313"/>
        <v>415661.05484825798</v>
      </c>
      <c r="K2233" s="70">
        <f t="shared" si="314"/>
        <v>1116369.1384930445</v>
      </c>
    </row>
    <row r="2234" spans="1:11">
      <c r="A2234" s="2">
        <v>2211</v>
      </c>
      <c r="B2234" s="70">
        <f t="shared" si="307"/>
        <v>59981.247113163976</v>
      </c>
      <c r="C2234" s="71">
        <v>623</v>
      </c>
      <c r="D2234" s="95">
        <f t="shared" si="308"/>
        <v>0</v>
      </c>
      <c r="E2234" s="131">
        <f t="shared" si="309"/>
        <v>-9.8791978599654602</v>
      </c>
      <c r="F2234" s="129">
        <f t="shared" si="310"/>
        <v>21593.248960739031</v>
      </c>
      <c r="G2234" s="132">
        <f t="shared" si="306"/>
        <v>-6.3426752262206048</v>
      </c>
      <c r="H2234" s="131">
        <f t="shared" si="311"/>
        <v>-17.618542295057235</v>
      </c>
      <c r="I2234" s="131">
        <f t="shared" si="312"/>
        <v>0</v>
      </c>
      <c r="J2234" s="70">
        <f t="shared" si="313"/>
        <v>415488.98720008862</v>
      </c>
      <c r="K2234" s="70">
        <f t="shared" si="314"/>
        <v>1116369.1384930445</v>
      </c>
    </row>
    <row r="2235" spans="1:11">
      <c r="A2235" s="2">
        <v>2212</v>
      </c>
      <c r="B2235" s="70">
        <f t="shared" si="307"/>
        <v>60008.375673595074</v>
      </c>
      <c r="C2235" s="71">
        <v>623</v>
      </c>
      <c r="D2235" s="95">
        <f t="shared" si="308"/>
        <v>0</v>
      </c>
      <c r="E2235" s="131">
        <f t="shared" si="309"/>
        <v>-4.9395989299827301</v>
      </c>
      <c r="F2235" s="129">
        <f t="shared" si="310"/>
        <v>21603.015242494228</v>
      </c>
      <c r="G2235" s="132">
        <f t="shared" si="306"/>
        <v>-1.4030762962378742</v>
      </c>
      <c r="H2235" s="131">
        <f t="shared" si="311"/>
        <v>-3.8974341562163173</v>
      </c>
      <c r="I2235" s="131">
        <f t="shared" si="312"/>
        <v>0</v>
      </c>
      <c r="J2235" s="70">
        <f t="shared" si="313"/>
        <v>415450.92375999672</v>
      </c>
      <c r="K2235" s="70">
        <f t="shared" si="314"/>
        <v>1116369.1384930445</v>
      </c>
    </row>
    <row r="2236" spans="1:11">
      <c r="A2236" s="2">
        <v>2213</v>
      </c>
      <c r="B2236" s="70">
        <f t="shared" si="307"/>
        <v>60035.504234026179</v>
      </c>
      <c r="C2236" s="71">
        <v>623</v>
      </c>
      <c r="D2236" s="95">
        <f t="shared" si="308"/>
        <v>0</v>
      </c>
      <c r="E2236" s="131">
        <f t="shared" si="309"/>
        <v>-2.469799464991365</v>
      </c>
      <c r="F2236" s="129">
        <f t="shared" si="310"/>
        <v>21612.781524249425</v>
      </c>
      <c r="G2236" s="132">
        <f t="shared" si="306"/>
        <v>1.0667231687534908</v>
      </c>
      <c r="H2236" s="131">
        <f t="shared" si="311"/>
        <v>2.963119913204141</v>
      </c>
      <c r="I2236" s="131">
        <f t="shared" si="312"/>
        <v>2.963119913204141</v>
      </c>
      <c r="J2236" s="70">
        <f t="shared" si="313"/>
        <v>415479.86242394347</v>
      </c>
      <c r="K2236" s="70">
        <f t="shared" si="314"/>
        <v>1116398.0771569912</v>
      </c>
    </row>
    <row r="2237" spans="1:11">
      <c r="A2237" s="2">
        <v>2214</v>
      </c>
      <c r="B2237" s="70">
        <f t="shared" si="307"/>
        <v>60062.632794457277</v>
      </c>
      <c r="C2237" s="71">
        <v>623</v>
      </c>
      <c r="D2237" s="95">
        <f t="shared" si="308"/>
        <v>0</v>
      </c>
      <c r="E2237" s="131">
        <f t="shared" si="309"/>
        <v>-1.2348997324956825</v>
      </c>
      <c r="F2237" s="129">
        <f t="shared" si="310"/>
        <v>21622.547806004619</v>
      </c>
      <c r="G2237" s="132">
        <f t="shared" si="306"/>
        <v>2.3016229012491731</v>
      </c>
      <c r="H2237" s="131">
        <f t="shared" si="311"/>
        <v>6.3933969479143693</v>
      </c>
      <c r="I2237" s="131">
        <f t="shared" si="312"/>
        <v>6.3933969479143693</v>
      </c>
      <c r="J2237" s="70">
        <f t="shared" si="313"/>
        <v>415542.30213990959</v>
      </c>
      <c r="K2237" s="70">
        <f t="shared" si="314"/>
        <v>1116460.5168729573</v>
      </c>
    </row>
    <row r="2238" spans="1:11">
      <c r="A2238" s="2">
        <v>2215</v>
      </c>
      <c r="B2238" s="70">
        <f t="shared" si="307"/>
        <v>60089.761354888375</v>
      </c>
      <c r="C2238" s="71">
        <v>620</v>
      </c>
      <c r="D2238" s="95">
        <f t="shared" si="308"/>
        <v>-0.11058456299659478</v>
      </c>
      <c r="E2238" s="131">
        <f t="shared" si="309"/>
        <v>-55.909731364545223</v>
      </c>
      <c r="F2238" s="129">
        <f t="shared" si="310"/>
        <v>21632.314087759816</v>
      </c>
      <c r="G2238" s="132">
        <f t="shared" si="306"/>
        <v>-52.373208730800364</v>
      </c>
      <c r="H2238" s="131">
        <f t="shared" si="311"/>
        <v>-145.48113536333435</v>
      </c>
      <c r="I2238" s="131">
        <f t="shared" si="312"/>
        <v>0</v>
      </c>
      <c r="J2238" s="70">
        <f t="shared" si="313"/>
        <v>414121.49238188541</v>
      </c>
      <c r="K2238" s="70">
        <f t="shared" si="314"/>
        <v>1116460.5168729573</v>
      </c>
    </row>
    <row r="2239" spans="1:11">
      <c r="A2239" s="2">
        <v>2216</v>
      </c>
      <c r="B2239" s="70">
        <f t="shared" si="307"/>
        <v>60116.88991531948</v>
      </c>
      <c r="C2239" s="71">
        <v>620</v>
      </c>
      <c r="D2239" s="95">
        <f t="shared" si="308"/>
        <v>0</v>
      </c>
      <c r="E2239" s="131">
        <f t="shared" si="309"/>
        <v>-27.954865682272612</v>
      </c>
      <c r="F2239" s="129">
        <f t="shared" si="310"/>
        <v>21642.080369515013</v>
      </c>
      <c r="G2239" s="132">
        <f t="shared" si="306"/>
        <v>-24.418343048527756</v>
      </c>
      <c r="H2239" s="131">
        <f t="shared" si="311"/>
        <v>-67.828730690354874</v>
      </c>
      <c r="I2239" s="131">
        <f t="shared" si="312"/>
        <v>0</v>
      </c>
      <c r="J2239" s="70">
        <f t="shared" si="313"/>
        <v>413459.0578868661</v>
      </c>
      <c r="K2239" s="70">
        <f t="shared" si="314"/>
        <v>1116460.5168729573</v>
      </c>
    </row>
    <row r="2240" spans="1:11">
      <c r="A2240" s="2">
        <v>2217</v>
      </c>
      <c r="B2240" s="70">
        <f t="shared" si="307"/>
        <v>60144.018475750578</v>
      </c>
      <c r="C2240" s="71">
        <v>620</v>
      </c>
      <c r="D2240" s="95">
        <f t="shared" si="308"/>
        <v>0</v>
      </c>
      <c r="E2240" s="131">
        <f t="shared" si="309"/>
        <v>-13.977432841136306</v>
      </c>
      <c r="F2240" s="129">
        <f t="shared" si="310"/>
        <v>21651.846651270207</v>
      </c>
      <c r="G2240" s="132">
        <f t="shared" si="306"/>
        <v>-10.44091020739145</v>
      </c>
      <c r="H2240" s="131">
        <f t="shared" si="311"/>
        <v>-29.002528353865138</v>
      </c>
      <c r="I2240" s="131">
        <f t="shared" si="312"/>
        <v>0</v>
      </c>
      <c r="J2240" s="70">
        <f t="shared" si="313"/>
        <v>413175.81102334918</v>
      </c>
      <c r="K2240" s="70">
        <f t="shared" si="314"/>
        <v>1116460.5168729573</v>
      </c>
    </row>
    <row r="2241" spans="1:11">
      <c r="A2241" s="2">
        <v>2218</v>
      </c>
      <c r="B2241" s="70">
        <f t="shared" si="307"/>
        <v>60171.147036181683</v>
      </c>
      <c r="C2241" s="71">
        <v>620</v>
      </c>
      <c r="D2241" s="95">
        <f t="shared" si="308"/>
        <v>0</v>
      </c>
      <c r="E2241" s="131">
        <f t="shared" si="309"/>
        <v>-6.9887164205681529</v>
      </c>
      <c r="F2241" s="129">
        <f t="shared" si="310"/>
        <v>21661.612933025408</v>
      </c>
      <c r="G2241" s="132">
        <f t="shared" si="306"/>
        <v>-3.452193786823297</v>
      </c>
      <c r="H2241" s="131">
        <f t="shared" si="311"/>
        <v>-9.58942718562027</v>
      </c>
      <c r="I2241" s="131">
        <f t="shared" si="312"/>
        <v>0</v>
      </c>
      <c r="J2241" s="70">
        <f t="shared" si="313"/>
        <v>413082.15797558345</v>
      </c>
      <c r="K2241" s="70">
        <f t="shared" si="314"/>
        <v>1116460.5168729573</v>
      </c>
    </row>
    <row r="2242" spans="1:11">
      <c r="A2242" s="2">
        <v>2219</v>
      </c>
      <c r="B2242" s="70">
        <f t="shared" si="307"/>
        <v>60198.275596612781</v>
      </c>
      <c r="C2242" s="71">
        <v>620</v>
      </c>
      <c r="D2242" s="95">
        <f t="shared" si="308"/>
        <v>0</v>
      </c>
      <c r="E2242" s="131">
        <f t="shared" si="309"/>
        <v>-3.4943582102840764</v>
      </c>
      <c r="F2242" s="129">
        <f t="shared" si="310"/>
        <v>21671.379214780602</v>
      </c>
      <c r="G2242" s="132">
        <f t="shared" si="306"/>
        <v>4.2164423460779421E-2</v>
      </c>
      <c r="H2242" s="131">
        <f t="shared" si="311"/>
        <v>0.11712339850216505</v>
      </c>
      <c r="I2242" s="131">
        <f t="shared" si="312"/>
        <v>0.11712339850216505</v>
      </c>
      <c r="J2242" s="70">
        <f t="shared" si="313"/>
        <v>413083.30183569336</v>
      </c>
      <c r="K2242" s="70">
        <f t="shared" si="314"/>
        <v>1116461.6607330672</v>
      </c>
    </row>
    <row r="2243" spans="1:11">
      <c r="A2243" s="2">
        <v>2220</v>
      </c>
      <c r="B2243" s="70">
        <f t="shared" si="307"/>
        <v>60225.404157043879</v>
      </c>
      <c r="C2243" s="71">
        <v>618</v>
      </c>
      <c r="D2243" s="95">
        <f t="shared" si="308"/>
        <v>-7.3723041997729846E-2</v>
      </c>
      <c r="E2243" s="131">
        <f t="shared" si="309"/>
        <v>-38.608700104006964</v>
      </c>
      <c r="F2243" s="129">
        <f t="shared" si="310"/>
        <v>21681.145496535795</v>
      </c>
      <c r="G2243" s="132">
        <f t="shared" si="306"/>
        <v>-35.072177470262105</v>
      </c>
      <c r="H2243" s="131">
        <f t="shared" si="311"/>
        <v>-97.422715195172515</v>
      </c>
      <c r="I2243" s="131">
        <f t="shared" si="312"/>
        <v>0</v>
      </c>
      <c r="J2243" s="70">
        <f t="shared" si="313"/>
        <v>412131.84414974105</v>
      </c>
      <c r="K2243" s="70">
        <f t="shared" si="314"/>
        <v>1116461.6607330672</v>
      </c>
    </row>
    <row r="2244" spans="1:11">
      <c r="A2244" s="2">
        <v>2221</v>
      </c>
      <c r="B2244" s="70">
        <f t="shared" si="307"/>
        <v>60252.532717474984</v>
      </c>
      <c r="C2244" s="71">
        <v>617</v>
      </c>
      <c r="D2244" s="95">
        <f t="shared" si="308"/>
        <v>-3.6861520998864923E-2</v>
      </c>
      <c r="E2244" s="131">
        <f t="shared" si="309"/>
        <v>-37.735110551435945</v>
      </c>
      <c r="F2244" s="129">
        <f t="shared" si="310"/>
        <v>21690.911778290996</v>
      </c>
      <c r="G2244" s="132">
        <f t="shared" si="306"/>
        <v>-34.198587917691086</v>
      </c>
      <c r="H2244" s="131">
        <f t="shared" si="311"/>
        <v>-94.996077549141901</v>
      </c>
      <c r="I2244" s="131">
        <f t="shared" si="312"/>
        <v>0</v>
      </c>
      <c r="J2244" s="70">
        <f t="shared" si="313"/>
        <v>411204.08569075767</v>
      </c>
      <c r="K2244" s="70">
        <f t="shared" si="314"/>
        <v>1116461.6607330672</v>
      </c>
    </row>
    <row r="2245" spans="1:11">
      <c r="A2245" s="2">
        <v>2222</v>
      </c>
      <c r="B2245" s="70">
        <f t="shared" si="307"/>
        <v>60279.661277906082</v>
      </c>
      <c r="C2245" s="71">
        <v>616</v>
      </c>
      <c r="D2245" s="95">
        <f t="shared" si="308"/>
        <v>-3.6861520998864923E-2</v>
      </c>
      <c r="E2245" s="131">
        <f t="shared" si="309"/>
        <v>-37.298315775150435</v>
      </c>
      <c r="F2245" s="129">
        <f t="shared" si="310"/>
        <v>21700.67806004619</v>
      </c>
      <c r="G2245" s="132">
        <f t="shared" si="306"/>
        <v>-33.761793141405576</v>
      </c>
      <c r="H2245" s="131">
        <f t="shared" si="311"/>
        <v>-93.782758726126602</v>
      </c>
      <c r="I2245" s="131">
        <f t="shared" si="312"/>
        <v>0</v>
      </c>
      <c r="J2245" s="70">
        <f t="shared" si="313"/>
        <v>410288.17684525874</v>
      </c>
      <c r="K2245" s="70">
        <f t="shared" si="314"/>
        <v>1116461.6607330672</v>
      </c>
    </row>
    <row r="2246" spans="1:11">
      <c r="A2246" s="2">
        <v>2223</v>
      </c>
      <c r="B2246" s="70">
        <f t="shared" si="307"/>
        <v>60306.789838337187</v>
      </c>
      <c r="C2246" s="71">
        <v>616</v>
      </c>
      <c r="D2246" s="95">
        <f t="shared" si="308"/>
        <v>0</v>
      </c>
      <c r="E2246" s="131">
        <f t="shared" si="309"/>
        <v>-18.649157887575218</v>
      </c>
      <c r="F2246" s="129">
        <f t="shared" si="310"/>
        <v>21710.444341801387</v>
      </c>
      <c r="G2246" s="132">
        <f t="shared" si="306"/>
        <v>-15.112635253830362</v>
      </c>
      <c r="H2246" s="131">
        <f t="shared" si="311"/>
        <v>-41.979542371751002</v>
      </c>
      <c r="I2246" s="131">
        <f t="shared" si="312"/>
        <v>0</v>
      </c>
      <c r="J2246" s="70">
        <f t="shared" si="313"/>
        <v>409878.19280650205</v>
      </c>
      <c r="K2246" s="70">
        <f t="shared" si="314"/>
        <v>1116461.6607330672</v>
      </c>
    </row>
    <row r="2247" spans="1:11">
      <c r="A2247" s="2">
        <v>2224</v>
      </c>
      <c r="B2247" s="70">
        <f t="shared" si="307"/>
        <v>60333.918398768285</v>
      </c>
      <c r="C2247" s="71">
        <v>616</v>
      </c>
      <c r="D2247" s="95">
        <f t="shared" si="308"/>
        <v>0</v>
      </c>
      <c r="E2247" s="131">
        <f t="shared" si="309"/>
        <v>-9.3245789437876088</v>
      </c>
      <c r="F2247" s="129">
        <f t="shared" si="310"/>
        <v>21720.210623556584</v>
      </c>
      <c r="G2247" s="132">
        <f t="shared" si="306"/>
        <v>-5.7880563100427533</v>
      </c>
      <c r="H2247" s="131">
        <f t="shared" si="311"/>
        <v>-16.077934194563202</v>
      </c>
      <c r="I2247" s="131">
        <f t="shared" si="312"/>
        <v>0</v>
      </c>
      <c r="J2247" s="70">
        <f t="shared" si="313"/>
        <v>409721.17117111641</v>
      </c>
      <c r="K2247" s="70">
        <f t="shared" si="314"/>
        <v>1116461.6607330672</v>
      </c>
    </row>
    <row r="2248" spans="1:11">
      <c r="A2248" s="2">
        <v>2225</v>
      </c>
      <c r="B2248" s="70">
        <f t="shared" si="307"/>
        <v>60361.04695919939</v>
      </c>
      <c r="C2248" s="71">
        <v>615</v>
      </c>
      <c r="D2248" s="95">
        <f t="shared" si="308"/>
        <v>-3.6861520998864923E-2</v>
      </c>
      <c r="E2248" s="131">
        <f t="shared" si="309"/>
        <v>-23.093049971326266</v>
      </c>
      <c r="F2248" s="129">
        <f t="shared" si="310"/>
        <v>21729.976905311782</v>
      </c>
      <c r="G2248" s="132">
        <f t="shared" si="306"/>
        <v>-19.556527337581411</v>
      </c>
      <c r="H2248" s="131">
        <f t="shared" si="311"/>
        <v>-54.32368704883725</v>
      </c>
      <c r="I2248" s="131">
        <f t="shared" si="312"/>
        <v>0</v>
      </c>
      <c r="J2248" s="70">
        <f t="shared" si="313"/>
        <v>409190.63073741633</v>
      </c>
      <c r="K2248" s="70">
        <f t="shared" si="314"/>
        <v>1116461.6607330672</v>
      </c>
    </row>
    <row r="2249" spans="1:11">
      <c r="A2249" s="2">
        <v>2226</v>
      </c>
      <c r="B2249" s="70">
        <f t="shared" si="307"/>
        <v>60388.175519630488</v>
      </c>
      <c r="C2249" s="71">
        <v>614</v>
      </c>
      <c r="D2249" s="95">
        <f t="shared" si="308"/>
        <v>-3.6861520998864923E-2</v>
      </c>
      <c r="E2249" s="131">
        <f t="shared" si="309"/>
        <v>-29.977285485095596</v>
      </c>
      <c r="F2249" s="129">
        <f t="shared" si="310"/>
        <v>21739.743187066975</v>
      </c>
      <c r="G2249" s="132">
        <f t="shared" si="306"/>
        <v>-26.44076285135074</v>
      </c>
      <c r="H2249" s="131">
        <f t="shared" si="311"/>
        <v>-73.446563475974273</v>
      </c>
      <c r="I2249" s="131">
        <f t="shared" si="312"/>
        <v>0</v>
      </c>
      <c r="J2249" s="70">
        <f t="shared" si="313"/>
        <v>408473.33090455906</v>
      </c>
      <c r="K2249" s="70">
        <f t="shared" si="314"/>
        <v>1116461.6607330672</v>
      </c>
    </row>
    <row r="2250" spans="1:11">
      <c r="A2250" s="2">
        <v>2227</v>
      </c>
      <c r="B2250" s="70">
        <f t="shared" si="307"/>
        <v>60415.304080061585</v>
      </c>
      <c r="C2250" s="71">
        <v>613</v>
      </c>
      <c r="D2250" s="95">
        <f t="shared" si="308"/>
        <v>-3.6861520998864923E-2</v>
      </c>
      <c r="E2250" s="131">
        <f t="shared" si="309"/>
        <v>-33.419403241980262</v>
      </c>
      <c r="F2250" s="129">
        <f t="shared" si="310"/>
        <v>21749.509468822172</v>
      </c>
      <c r="G2250" s="132">
        <f t="shared" si="306"/>
        <v>-29.882880608235407</v>
      </c>
      <c r="H2250" s="131">
        <f t="shared" si="311"/>
        <v>-83.008001689542795</v>
      </c>
      <c r="I2250" s="131">
        <f t="shared" si="312"/>
        <v>0</v>
      </c>
      <c r="J2250" s="70">
        <f t="shared" si="313"/>
        <v>407662.65137212316</v>
      </c>
      <c r="K2250" s="70">
        <f t="shared" si="314"/>
        <v>1116461.6607330672</v>
      </c>
    </row>
    <row r="2251" spans="1:11">
      <c r="A2251" s="2">
        <v>2228</v>
      </c>
      <c r="B2251" s="70">
        <f t="shared" si="307"/>
        <v>60442.432640492691</v>
      </c>
      <c r="C2251" s="71">
        <v>613</v>
      </c>
      <c r="D2251" s="95">
        <f t="shared" si="308"/>
        <v>0</v>
      </c>
      <c r="E2251" s="131">
        <f t="shared" si="309"/>
        <v>-16.709701620990131</v>
      </c>
      <c r="F2251" s="129">
        <f t="shared" si="310"/>
        <v>21759.27575057737</v>
      </c>
      <c r="G2251" s="132">
        <f t="shared" si="306"/>
        <v>-13.173178987245276</v>
      </c>
      <c r="H2251" s="131">
        <f t="shared" si="311"/>
        <v>-36.592163853459098</v>
      </c>
      <c r="I2251" s="131">
        <f t="shared" si="312"/>
        <v>0</v>
      </c>
      <c r="J2251" s="70">
        <f t="shared" si="313"/>
        <v>407305.28198989795</v>
      </c>
      <c r="K2251" s="70">
        <f t="shared" si="314"/>
        <v>1116461.6607330672</v>
      </c>
    </row>
    <row r="2252" spans="1:11">
      <c r="A2252" s="2">
        <v>2229</v>
      </c>
      <c r="B2252" s="70">
        <f t="shared" si="307"/>
        <v>60469.561200923788</v>
      </c>
      <c r="C2252" s="71">
        <v>612</v>
      </c>
      <c r="D2252" s="95">
        <f t="shared" si="308"/>
        <v>-3.6861520998864923E-2</v>
      </c>
      <c r="E2252" s="131">
        <f t="shared" si="309"/>
        <v>-26.785611309927528</v>
      </c>
      <c r="F2252" s="129">
        <f t="shared" si="310"/>
        <v>21769.042032332563</v>
      </c>
      <c r="G2252" s="132">
        <f t="shared" si="306"/>
        <v>-23.249088676182673</v>
      </c>
      <c r="H2252" s="131">
        <f t="shared" si="311"/>
        <v>-64.5808018782852</v>
      </c>
      <c r="I2252" s="131">
        <f t="shared" si="312"/>
        <v>0</v>
      </c>
      <c r="J2252" s="70">
        <f t="shared" si="313"/>
        <v>406674.56768277811</v>
      </c>
      <c r="K2252" s="70">
        <f t="shared" si="314"/>
        <v>1116461.6607330672</v>
      </c>
    </row>
    <row r="2253" spans="1:11">
      <c r="A2253" s="2">
        <v>2230</v>
      </c>
      <c r="B2253" s="70">
        <f t="shared" si="307"/>
        <v>60496.689761354894</v>
      </c>
      <c r="C2253" s="71">
        <v>611</v>
      </c>
      <c r="D2253" s="95">
        <f t="shared" si="308"/>
        <v>-3.6861520998864923E-2</v>
      </c>
      <c r="E2253" s="131">
        <f t="shared" si="309"/>
        <v>-31.823566154396225</v>
      </c>
      <c r="F2253" s="129">
        <f t="shared" si="310"/>
        <v>21778.808314087761</v>
      </c>
      <c r="G2253" s="132">
        <f t="shared" si="306"/>
        <v>-28.28704352065137</v>
      </c>
      <c r="H2253" s="131">
        <f t="shared" si="311"/>
        <v>-78.575120890698244</v>
      </c>
      <c r="I2253" s="131">
        <f t="shared" si="312"/>
        <v>0</v>
      </c>
      <c r="J2253" s="70">
        <f t="shared" si="313"/>
        <v>405907.18091321096</v>
      </c>
      <c r="K2253" s="70">
        <f t="shared" si="314"/>
        <v>1116461.6607330672</v>
      </c>
    </row>
    <row r="2254" spans="1:11">
      <c r="A2254" s="2">
        <v>2231</v>
      </c>
      <c r="B2254" s="70">
        <f t="shared" si="307"/>
        <v>60523.818321785991</v>
      </c>
      <c r="C2254" s="71">
        <v>608</v>
      </c>
      <c r="D2254" s="95">
        <f t="shared" si="308"/>
        <v>-0.11058456299659478</v>
      </c>
      <c r="E2254" s="131">
        <f t="shared" si="309"/>
        <v>-71.204064575495494</v>
      </c>
      <c r="F2254" s="129">
        <f t="shared" si="310"/>
        <v>21788.574595842958</v>
      </c>
      <c r="G2254" s="132">
        <f t="shared" si="306"/>
        <v>-67.667541941750642</v>
      </c>
      <c r="H2254" s="131">
        <f t="shared" si="311"/>
        <v>-187.96539428264066</v>
      </c>
      <c r="I2254" s="131">
        <f t="shared" si="312"/>
        <v>0</v>
      </c>
      <c r="J2254" s="70">
        <f t="shared" si="313"/>
        <v>404071.45791242016</v>
      </c>
      <c r="K2254" s="70">
        <f t="shared" si="314"/>
        <v>1116461.6607330672</v>
      </c>
    </row>
    <row r="2255" spans="1:11">
      <c r="A2255" s="2">
        <v>2232</v>
      </c>
      <c r="B2255" s="70">
        <f t="shared" si="307"/>
        <v>60550.946882217089</v>
      </c>
      <c r="C2255" s="71">
        <v>608</v>
      </c>
      <c r="D2255" s="95">
        <f t="shared" si="308"/>
        <v>0</v>
      </c>
      <c r="E2255" s="131">
        <f t="shared" si="309"/>
        <v>-35.602032287747747</v>
      </c>
      <c r="F2255" s="129">
        <f t="shared" si="310"/>
        <v>21798.340877598152</v>
      </c>
      <c r="G2255" s="132">
        <f t="shared" si="306"/>
        <v>-32.065509654002888</v>
      </c>
      <c r="H2255" s="131">
        <f t="shared" si="311"/>
        <v>-89.070860150008016</v>
      </c>
      <c r="I2255" s="131">
        <f t="shared" si="312"/>
        <v>0</v>
      </c>
      <c r="J2255" s="70">
        <f t="shared" si="313"/>
        <v>403201.56679601746</v>
      </c>
      <c r="K2255" s="70">
        <f t="shared" si="314"/>
        <v>1116461.6607330672</v>
      </c>
    </row>
    <row r="2256" spans="1:11">
      <c r="A2256" s="2">
        <v>2233</v>
      </c>
      <c r="B2256" s="70">
        <f t="shared" si="307"/>
        <v>60578.075442648194</v>
      </c>
      <c r="C2256" s="71">
        <v>606</v>
      </c>
      <c r="D2256" s="95">
        <f t="shared" si="308"/>
        <v>-7.3723041997729846E-2</v>
      </c>
      <c r="E2256" s="131">
        <f t="shared" si="309"/>
        <v>-54.662537142738799</v>
      </c>
      <c r="F2256" s="129">
        <f t="shared" si="310"/>
        <v>21808.107159353352</v>
      </c>
      <c r="G2256" s="132">
        <f t="shared" si="306"/>
        <v>-51.12601450899394</v>
      </c>
      <c r="H2256" s="131">
        <f t="shared" si="311"/>
        <v>-142.01670696942762</v>
      </c>
      <c r="I2256" s="131">
        <f t="shared" si="312"/>
        <v>0</v>
      </c>
      <c r="J2256" s="70">
        <f t="shared" si="313"/>
        <v>401814.59162180888</v>
      </c>
      <c r="K2256" s="70">
        <f t="shared" si="314"/>
        <v>1116461.6607330672</v>
      </c>
    </row>
    <row r="2257" spans="1:11">
      <c r="A2257" s="2">
        <v>2234</v>
      </c>
      <c r="B2257" s="70">
        <f t="shared" si="307"/>
        <v>60605.204003079292</v>
      </c>
      <c r="C2257" s="71">
        <v>605</v>
      </c>
      <c r="D2257" s="95">
        <f t="shared" si="308"/>
        <v>-3.6861520998864923E-2</v>
      </c>
      <c r="E2257" s="131">
        <f t="shared" si="309"/>
        <v>-45.762029070801859</v>
      </c>
      <c r="F2257" s="129">
        <f t="shared" si="310"/>
        <v>21817.873441108546</v>
      </c>
      <c r="G2257" s="132">
        <f t="shared" si="306"/>
        <v>-42.225506437057</v>
      </c>
      <c r="H2257" s="131">
        <f t="shared" si="311"/>
        <v>-117.29307343626944</v>
      </c>
      <c r="I2257" s="131">
        <f t="shared" si="312"/>
        <v>0</v>
      </c>
      <c r="J2257" s="70">
        <f t="shared" si="313"/>
        <v>400669.07441869733</v>
      </c>
      <c r="K2257" s="70">
        <f t="shared" si="314"/>
        <v>1116461.6607330672</v>
      </c>
    </row>
    <row r="2258" spans="1:11">
      <c r="A2258" s="2">
        <v>2235</v>
      </c>
      <c r="B2258" s="70">
        <f t="shared" si="307"/>
        <v>60632.332563510397</v>
      </c>
      <c r="C2258" s="71">
        <v>605</v>
      </c>
      <c r="D2258" s="95">
        <f t="shared" si="308"/>
        <v>0</v>
      </c>
      <c r="E2258" s="131">
        <f t="shared" si="309"/>
        <v>-22.881014535400929</v>
      </c>
      <c r="F2258" s="129">
        <f t="shared" si="310"/>
        <v>21827.639722863743</v>
      </c>
      <c r="G2258" s="132">
        <f t="shared" si="306"/>
        <v>-19.344491901656074</v>
      </c>
      <c r="H2258" s="131">
        <f t="shared" si="311"/>
        <v>-53.734699726822427</v>
      </c>
      <c r="I2258" s="131">
        <f t="shared" si="312"/>
        <v>0</v>
      </c>
      <c r="J2258" s="70">
        <f t="shared" si="313"/>
        <v>400144.28620113432</v>
      </c>
      <c r="K2258" s="70">
        <f t="shared" si="314"/>
        <v>1116461.6607330672</v>
      </c>
    </row>
    <row r="2259" spans="1:11">
      <c r="A2259" s="2">
        <v>2236</v>
      </c>
      <c r="B2259" s="70">
        <f t="shared" si="307"/>
        <v>60659.461123941495</v>
      </c>
      <c r="C2259" s="71">
        <v>604</v>
      </c>
      <c r="D2259" s="95">
        <f t="shared" si="308"/>
        <v>-3.6861520998864923E-2</v>
      </c>
      <c r="E2259" s="131">
        <f t="shared" si="309"/>
        <v>-29.871267767132927</v>
      </c>
      <c r="F2259" s="129">
        <f t="shared" si="310"/>
        <v>21837.406004618941</v>
      </c>
      <c r="G2259" s="132">
        <f t="shared" si="306"/>
        <v>-26.334745133388072</v>
      </c>
      <c r="H2259" s="131">
        <f t="shared" si="311"/>
        <v>-73.152069814966865</v>
      </c>
      <c r="I2259" s="131">
        <f t="shared" si="312"/>
        <v>0</v>
      </c>
      <c r="J2259" s="70">
        <f t="shared" si="313"/>
        <v>399429.86247634556</v>
      </c>
      <c r="K2259" s="70">
        <f t="shared" si="314"/>
        <v>1116461.6607330672</v>
      </c>
    </row>
    <row r="2260" spans="1:11">
      <c r="A2260" s="2">
        <v>2237</v>
      </c>
      <c r="B2260" s="70">
        <f t="shared" si="307"/>
        <v>60686.589684372593</v>
      </c>
      <c r="C2260" s="71">
        <v>604</v>
      </c>
      <c r="D2260" s="95">
        <f t="shared" si="308"/>
        <v>0</v>
      </c>
      <c r="E2260" s="131">
        <f t="shared" si="309"/>
        <v>-14.935633883566464</v>
      </c>
      <c r="F2260" s="129">
        <f t="shared" si="310"/>
        <v>21847.172286374134</v>
      </c>
      <c r="G2260" s="132">
        <f t="shared" si="306"/>
        <v>-11.399111249821608</v>
      </c>
      <c r="H2260" s="131">
        <f t="shared" si="311"/>
        <v>-31.664197916171133</v>
      </c>
      <c r="I2260" s="131">
        <f t="shared" si="312"/>
        <v>0</v>
      </c>
      <c r="J2260" s="70">
        <f t="shared" si="313"/>
        <v>399120.62099794392</v>
      </c>
      <c r="K2260" s="70">
        <f t="shared" si="314"/>
        <v>1116461.6607330672</v>
      </c>
    </row>
    <row r="2261" spans="1:11">
      <c r="A2261" s="2">
        <v>2238</v>
      </c>
      <c r="B2261" s="70">
        <f t="shared" si="307"/>
        <v>60713.718244803698</v>
      </c>
      <c r="C2261" s="71">
        <v>604</v>
      </c>
      <c r="D2261" s="95">
        <f t="shared" si="308"/>
        <v>0</v>
      </c>
      <c r="E2261" s="131">
        <f t="shared" si="309"/>
        <v>-7.4678169417832319</v>
      </c>
      <c r="F2261" s="129">
        <f t="shared" si="310"/>
        <v>21856.938568129332</v>
      </c>
      <c r="G2261" s="132">
        <f t="shared" si="306"/>
        <v>-3.931294308038376</v>
      </c>
      <c r="H2261" s="131">
        <f t="shared" si="311"/>
        <v>-10.920261966773266</v>
      </c>
      <c r="I2261" s="131">
        <f t="shared" si="312"/>
        <v>0</v>
      </c>
      <c r="J2261" s="70">
        <f t="shared" si="313"/>
        <v>399013.97064273583</v>
      </c>
      <c r="K2261" s="70">
        <f t="shared" si="314"/>
        <v>1116461.6607330672</v>
      </c>
    </row>
    <row r="2262" spans="1:11">
      <c r="A2262" s="2">
        <v>2239</v>
      </c>
      <c r="B2262" s="70">
        <f t="shared" si="307"/>
        <v>60740.846805234796</v>
      </c>
      <c r="C2262" s="71">
        <v>603</v>
      </c>
      <c r="D2262" s="95">
        <f t="shared" si="308"/>
        <v>-3.6861520998864923E-2</v>
      </c>
      <c r="E2262" s="131">
        <f t="shared" si="309"/>
        <v>-22.16466897032408</v>
      </c>
      <c r="F2262" s="129">
        <f t="shared" si="310"/>
        <v>21866.704849884529</v>
      </c>
      <c r="G2262" s="132">
        <f t="shared" si="306"/>
        <v>-18.628146336579224</v>
      </c>
      <c r="H2262" s="131">
        <f t="shared" si="311"/>
        <v>-51.744850934942285</v>
      </c>
      <c r="I2262" s="131">
        <f t="shared" si="312"/>
        <v>0</v>
      </c>
      <c r="J2262" s="70">
        <f t="shared" si="313"/>
        <v>398508.61584912456</v>
      </c>
      <c r="K2262" s="70">
        <f t="shared" si="314"/>
        <v>1116461.6607330672</v>
      </c>
    </row>
    <row r="2263" spans="1:11">
      <c r="A2263" s="2">
        <v>2240</v>
      </c>
      <c r="B2263" s="70">
        <f t="shared" si="307"/>
        <v>60767.975365665901</v>
      </c>
      <c r="C2263" s="71">
        <v>603</v>
      </c>
      <c r="D2263" s="95">
        <f t="shared" si="308"/>
        <v>0</v>
      </c>
      <c r="E2263" s="131">
        <f t="shared" si="309"/>
        <v>-11.08233448516204</v>
      </c>
      <c r="F2263" s="129">
        <f t="shared" si="310"/>
        <v>21876.471131639726</v>
      </c>
      <c r="G2263" s="132">
        <f t="shared" ref="G2263:G2326" si="315">E2263+$I$14</f>
        <v>-7.5458118514171844</v>
      </c>
      <c r="H2263" s="131">
        <f t="shared" si="311"/>
        <v>-20.960588476158843</v>
      </c>
      <c r="I2263" s="131">
        <f t="shared" si="312"/>
        <v>0</v>
      </c>
      <c r="J2263" s="70">
        <f t="shared" si="313"/>
        <v>398303.90883631166</v>
      </c>
      <c r="K2263" s="70">
        <f t="shared" si="314"/>
        <v>1116461.6607330672</v>
      </c>
    </row>
    <row r="2264" spans="1:11">
      <c r="A2264" s="2">
        <v>2241</v>
      </c>
      <c r="B2264" s="70">
        <f t="shared" ref="B2264:B2327" si="316">A2264*$D$3</f>
        <v>60795.103926096999</v>
      </c>
      <c r="C2264" s="71">
        <v>603</v>
      </c>
      <c r="D2264" s="95">
        <f t="shared" ref="D2264:D2327" si="317">(C2264-C2263)/$D$3</f>
        <v>0</v>
      </c>
      <c r="E2264" s="131">
        <f t="shared" ref="E2264:E2327" si="318">($M$3*$M$2*D2264+E2263)/2</f>
        <v>-5.5411672425810199</v>
      </c>
      <c r="F2264" s="129">
        <f t="shared" ref="F2264:F2327" si="319">B2264/$D$13</f>
        <v>21886.23741339492</v>
      </c>
      <c r="G2264" s="132">
        <f t="shared" si="315"/>
        <v>-2.004644608836164</v>
      </c>
      <c r="H2264" s="131">
        <f t="shared" ref="H2264:H2327" si="320">G2264*$D$13</f>
        <v>-5.5684572467671218</v>
      </c>
      <c r="I2264" s="131">
        <f t="shared" ref="I2264:I2327" si="321">IF(H2264&gt;0,H2264,0)</f>
        <v>0</v>
      </c>
      <c r="J2264" s="70">
        <f t="shared" ref="J2264:J2327" si="322">H2264*$D$14+J2263</f>
        <v>398249.52571389795</v>
      </c>
      <c r="K2264" s="70">
        <f t="shared" ref="K2264:K2327" si="323">I2264*$D$14+K2263</f>
        <v>1116461.6607330672</v>
      </c>
    </row>
    <row r="2265" spans="1:11">
      <c r="A2265" s="2">
        <v>2242</v>
      </c>
      <c r="B2265" s="70">
        <f t="shared" si="316"/>
        <v>60822.232486528097</v>
      </c>
      <c r="C2265" s="71">
        <v>601</v>
      </c>
      <c r="D2265" s="95">
        <f t="shared" si="317"/>
        <v>-7.3723041997729846E-2</v>
      </c>
      <c r="E2265" s="131">
        <f t="shared" si="318"/>
        <v>-39.632104620155438</v>
      </c>
      <c r="F2265" s="129">
        <f t="shared" si="319"/>
        <v>21896.003695150117</v>
      </c>
      <c r="G2265" s="132">
        <f t="shared" si="315"/>
        <v>-36.095581986410579</v>
      </c>
      <c r="H2265" s="131">
        <f t="shared" si="320"/>
        <v>-100.26550551780716</v>
      </c>
      <c r="I2265" s="131">
        <f t="shared" si="321"/>
        <v>0</v>
      </c>
      <c r="J2265" s="70">
        <f t="shared" si="322"/>
        <v>397270.30453668383</v>
      </c>
      <c r="K2265" s="70">
        <f t="shared" si="323"/>
        <v>1116461.6607330672</v>
      </c>
    </row>
    <row r="2266" spans="1:11">
      <c r="A2266" s="2">
        <v>2243</v>
      </c>
      <c r="B2266" s="70">
        <f t="shared" si="316"/>
        <v>60849.361046959202</v>
      </c>
      <c r="C2266" s="71">
        <v>601</v>
      </c>
      <c r="D2266" s="95">
        <f t="shared" si="317"/>
        <v>0</v>
      </c>
      <c r="E2266" s="131">
        <f t="shared" si="318"/>
        <v>-19.816052310077719</v>
      </c>
      <c r="F2266" s="129">
        <f t="shared" si="319"/>
        <v>21905.769976905314</v>
      </c>
      <c r="G2266" s="132">
        <f t="shared" si="315"/>
        <v>-16.279529676332864</v>
      </c>
      <c r="H2266" s="131">
        <f t="shared" si="320"/>
        <v>-45.220915767591286</v>
      </c>
      <c r="I2266" s="131">
        <f t="shared" si="321"/>
        <v>0</v>
      </c>
      <c r="J2266" s="70">
        <f t="shared" si="322"/>
        <v>396828.66433206951</v>
      </c>
      <c r="K2266" s="70">
        <f t="shared" si="323"/>
        <v>1116461.6607330672</v>
      </c>
    </row>
    <row r="2267" spans="1:11">
      <c r="A2267" s="2">
        <v>2244</v>
      </c>
      <c r="B2267" s="70">
        <f t="shared" si="316"/>
        <v>60876.4896073903</v>
      </c>
      <c r="C2267" s="71">
        <v>599</v>
      </c>
      <c r="D2267" s="95">
        <f t="shared" si="317"/>
        <v>-7.3723041997729846E-2</v>
      </c>
      <c r="E2267" s="131">
        <f t="shared" si="318"/>
        <v>-46.769547153903787</v>
      </c>
      <c r="F2267" s="129">
        <f t="shared" si="319"/>
        <v>21915.536258660508</v>
      </c>
      <c r="G2267" s="132">
        <f t="shared" si="315"/>
        <v>-43.233024520158928</v>
      </c>
      <c r="H2267" s="131">
        <f t="shared" si="320"/>
        <v>-120.09173477821923</v>
      </c>
      <c r="I2267" s="131">
        <f t="shared" si="321"/>
        <v>0</v>
      </c>
      <c r="J2267" s="70">
        <f t="shared" si="322"/>
        <v>395655.81461375509</v>
      </c>
      <c r="K2267" s="70">
        <f t="shared" si="323"/>
        <v>1116461.6607330672</v>
      </c>
    </row>
    <row r="2268" spans="1:11">
      <c r="A2268" s="2">
        <v>2245</v>
      </c>
      <c r="B2268" s="70">
        <f t="shared" si="316"/>
        <v>60903.618167821405</v>
      </c>
      <c r="C2268" s="71">
        <v>599</v>
      </c>
      <c r="D2268" s="95">
        <f t="shared" si="317"/>
        <v>0</v>
      </c>
      <c r="E2268" s="131">
        <f t="shared" si="318"/>
        <v>-23.384773576951893</v>
      </c>
      <c r="F2268" s="129">
        <f t="shared" si="319"/>
        <v>21925.302540415705</v>
      </c>
      <c r="G2268" s="132">
        <f t="shared" si="315"/>
        <v>-19.848250943207038</v>
      </c>
      <c r="H2268" s="131">
        <f t="shared" si="320"/>
        <v>-55.134030397797325</v>
      </c>
      <c r="I2268" s="131">
        <f t="shared" si="321"/>
        <v>0</v>
      </c>
      <c r="J2268" s="70">
        <f t="shared" si="322"/>
        <v>395117.36013859062</v>
      </c>
      <c r="K2268" s="70">
        <f t="shared" si="323"/>
        <v>1116461.6607330672</v>
      </c>
    </row>
    <row r="2269" spans="1:11">
      <c r="A2269" s="2">
        <v>2246</v>
      </c>
      <c r="B2269" s="70">
        <f t="shared" si="316"/>
        <v>60930.746728252503</v>
      </c>
      <c r="C2269" s="71">
        <v>599</v>
      </c>
      <c r="D2269" s="95">
        <f t="shared" si="317"/>
        <v>0</v>
      </c>
      <c r="E2269" s="131">
        <f t="shared" si="318"/>
        <v>-11.692386788475947</v>
      </c>
      <c r="F2269" s="129">
        <f t="shared" si="319"/>
        <v>21935.068822170902</v>
      </c>
      <c r="G2269" s="132">
        <f t="shared" si="315"/>
        <v>-8.1558641547310913</v>
      </c>
      <c r="H2269" s="131">
        <f t="shared" si="320"/>
        <v>-22.655178207586363</v>
      </c>
      <c r="I2269" s="131">
        <f t="shared" si="321"/>
        <v>0</v>
      </c>
      <c r="J2269" s="70">
        <f t="shared" si="322"/>
        <v>394896.10328500113</v>
      </c>
      <c r="K2269" s="70">
        <f t="shared" si="323"/>
        <v>1116461.6607330672</v>
      </c>
    </row>
    <row r="2270" spans="1:11">
      <c r="A2270" s="2">
        <v>2247</v>
      </c>
      <c r="B2270" s="70">
        <f t="shared" si="316"/>
        <v>60957.875288683608</v>
      </c>
      <c r="C2270" s="71">
        <v>600</v>
      </c>
      <c r="D2270" s="95">
        <f t="shared" si="317"/>
        <v>3.6861520998864923E-2</v>
      </c>
      <c r="E2270" s="131">
        <f t="shared" si="318"/>
        <v>12.584567105194489</v>
      </c>
      <c r="F2270" s="129">
        <f t="shared" si="319"/>
        <v>21944.8351039261</v>
      </c>
      <c r="G2270" s="132">
        <f t="shared" si="315"/>
        <v>16.121089738939347</v>
      </c>
      <c r="H2270" s="131">
        <f t="shared" si="320"/>
        <v>44.780804830387069</v>
      </c>
      <c r="I2270" s="131">
        <f t="shared" si="321"/>
        <v>44.780804830387069</v>
      </c>
      <c r="J2270" s="70">
        <f t="shared" si="322"/>
        <v>395333.44524219912</v>
      </c>
      <c r="K2270" s="70">
        <f t="shared" si="323"/>
        <v>1116899.0026902652</v>
      </c>
    </row>
    <row r="2271" spans="1:11">
      <c r="A2271" s="2">
        <v>2248</v>
      </c>
      <c r="B2271" s="70">
        <f t="shared" si="316"/>
        <v>60985.003849114706</v>
      </c>
      <c r="C2271" s="71">
        <v>595</v>
      </c>
      <c r="D2271" s="95">
        <f t="shared" si="317"/>
        <v>-0.18430760499432464</v>
      </c>
      <c r="E2271" s="131">
        <f t="shared" si="318"/>
        <v>-85.861518944565077</v>
      </c>
      <c r="F2271" s="129">
        <f t="shared" si="319"/>
        <v>21954.601385681293</v>
      </c>
      <c r="G2271" s="132">
        <f t="shared" si="315"/>
        <v>-82.324996310820225</v>
      </c>
      <c r="H2271" s="131">
        <f t="shared" si="320"/>
        <v>-228.68054530783394</v>
      </c>
      <c r="I2271" s="131">
        <f t="shared" si="321"/>
        <v>0</v>
      </c>
      <c r="J2271" s="70">
        <f t="shared" si="322"/>
        <v>393100.08660479088</v>
      </c>
      <c r="K2271" s="70">
        <f t="shared" si="323"/>
        <v>1116899.0026902652</v>
      </c>
    </row>
    <row r="2272" spans="1:11">
      <c r="A2272" s="2">
        <v>2249</v>
      </c>
      <c r="B2272" s="70">
        <f t="shared" si="316"/>
        <v>61012.132409545804</v>
      </c>
      <c r="C2272" s="71">
        <v>595</v>
      </c>
      <c r="D2272" s="95">
        <f t="shared" si="317"/>
        <v>0</v>
      </c>
      <c r="E2272" s="131">
        <f t="shared" si="318"/>
        <v>-42.930759472282539</v>
      </c>
      <c r="F2272" s="129">
        <f t="shared" si="319"/>
        <v>21964.367667436491</v>
      </c>
      <c r="G2272" s="132">
        <f t="shared" si="315"/>
        <v>-39.39423683853768</v>
      </c>
      <c r="H2272" s="131">
        <f t="shared" si="320"/>
        <v>-109.42843566260466</v>
      </c>
      <c r="I2272" s="131">
        <f t="shared" si="321"/>
        <v>0</v>
      </c>
      <c r="J2272" s="70">
        <f t="shared" si="322"/>
        <v>392031.37767007953</v>
      </c>
      <c r="K2272" s="70">
        <f t="shared" si="323"/>
        <v>1116899.0026902652</v>
      </c>
    </row>
    <row r="2273" spans="1:11">
      <c r="A2273" s="2">
        <v>2250</v>
      </c>
      <c r="B2273" s="70">
        <f t="shared" si="316"/>
        <v>61039.260969976909</v>
      </c>
      <c r="C2273" s="71">
        <v>594</v>
      </c>
      <c r="D2273" s="95">
        <f t="shared" si="317"/>
        <v>-3.6861520998864923E-2</v>
      </c>
      <c r="E2273" s="131">
        <f t="shared" si="318"/>
        <v>-39.896140235573732</v>
      </c>
      <c r="F2273" s="129">
        <f t="shared" si="319"/>
        <v>21974.133949191688</v>
      </c>
      <c r="G2273" s="132">
        <f t="shared" si="315"/>
        <v>-36.359617601828873</v>
      </c>
      <c r="H2273" s="131">
        <f t="shared" si="320"/>
        <v>-100.99893778285798</v>
      </c>
      <c r="I2273" s="131">
        <f t="shared" si="321"/>
        <v>0</v>
      </c>
      <c r="J2273" s="70">
        <f t="shared" si="322"/>
        <v>391044.99358671659</v>
      </c>
      <c r="K2273" s="70">
        <f t="shared" si="323"/>
        <v>1116899.0026902652</v>
      </c>
    </row>
    <row r="2274" spans="1:11">
      <c r="A2274" s="2">
        <v>2251</v>
      </c>
      <c r="B2274" s="70">
        <f t="shared" si="316"/>
        <v>61066.389530408007</v>
      </c>
      <c r="C2274" s="71">
        <v>592</v>
      </c>
      <c r="D2274" s="95">
        <f t="shared" si="317"/>
        <v>-7.3723041997729846E-2</v>
      </c>
      <c r="E2274" s="131">
        <f t="shared" si="318"/>
        <v>-56.809591116651788</v>
      </c>
      <c r="F2274" s="129">
        <f t="shared" si="319"/>
        <v>21983.900230946881</v>
      </c>
      <c r="G2274" s="132">
        <f t="shared" si="315"/>
        <v>-53.273068482906929</v>
      </c>
      <c r="H2274" s="131">
        <f t="shared" si="320"/>
        <v>-147.98074578585258</v>
      </c>
      <c r="I2274" s="131">
        <f t="shared" si="321"/>
        <v>0</v>
      </c>
      <c r="J2274" s="70">
        <f t="shared" si="322"/>
        <v>389599.77192902786</v>
      </c>
      <c r="K2274" s="70">
        <f t="shared" si="323"/>
        <v>1116899.0026902652</v>
      </c>
    </row>
    <row r="2275" spans="1:11">
      <c r="A2275" s="2">
        <v>2252</v>
      </c>
      <c r="B2275" s="70">
        <f t="shared" si="316"/>
        <v>61093.518090839112</v>
      </c>
      <c r="C2275" s="71">
        <v>591</v>
      </c>
      <c r="D2275" s="95">
        <f t="shared" si="317"/>
        <v>-3.6861520998864923E-2</v>
      </c>
      <c r="E2275" s="131">
        <f t="shared" si="318"/>
        <v>-46.835556057758353</v>
      </c>
      <c r="F2275" s="129">
        <f t="shared" si="319"/>
        <v>21993.666512702082</v>
      </c>
      <c r="G2275" s="132">
        <f t="shared" si="315"/>
        <v>-43.299033424013494</v>
      </c>
      <c r="H2275" s="131">
        <f t="shared" si="320"/>
        <v>-120.27509284448192</v>
      </c>
      <c r="I2275" s="131">
        <f t="shared" si="321"/>
        <v>0</v>
      </c>
      <c r="J2275" s="70">
        <f t="shared" si="322"/>
        <v>388425.13148417627</v>
      </c>
      <c r="K2275" s="70">
        <f t="shared" si="323"/>
        <v>1116899.0026902652</v>
      </c>
    </row>
    <row r="2276" spans="1:11">
      <c r="A2276" s="2">
        <v>2253</v>
      </c>
      <c r="B2276" s="70">
        <f t="shared" si="316"/>
        <v>61120.64665127021</v>
      </c>
      <c r="C2276" s="71">
        <v>591</v>
      </c>
      <c r="D2276" s="95">
        <f t="shared" si="317"/>
        <v>0</v>
      </c>
      <c r="E2276" s="131">
        <f t="shared" si="318"/>
        <v>-23.417778028879177</v>
      </c>
      <c r="F2276" s="129">
        <f t="shared" si="319"/>
        <v>22003.432794457276</v>
      </c>
      <c r="G2276" s="132">
        <f t="shared" si="315"/>
        <v>-19.881255395134321</v>
      </c>
      <c r="H2276" s="131">
        <f t="shared" si="320"/>
        <v>-55.225709430928667</v>
      </c>
      <c r="I2276" s="131">
        <f t="shared" si="321"/>
        <v>0</v>
      </c>
      <c r="J2276" s="70">
        <f t="shared" si="322"/>
        <v>387885.78164574323</v>
      </c>
      <c r="K2276" s="70">
        <f t="shared" si="323"/>
        <v>1116899.0026902652</v>
      </c>
    </row>
    <row r="2277" spans="1:11">
      <c r="A2277" s="2">
        <v>2254</v>
      </c>
      <c r="B2277" s="70">
        <f t="shared" si="316"/>
        <v>61147.775211701308</v>
      </c>
      <c r="C2277" s="71">
        <v>590</v>
      </c>
      <c r="D2277" s="95">
        <f t="shared" si="317"/>
        <v>-3.6861520998864923E-2</v>
      </c>
      <c r="E2277" s="131">
        <f t="shared" si="318"/>
        <v>-30.139649513872051</v>
      </c>
      <c r="F2277" s="129">
        <f t="shared" si="319"/>
        <v>22013.199076212473</v>
      </c>
      <c r="G2277" s="132">
        <f t="shared" si="315"/>
        <v>-26.603126880127196</v>
      </c>
      <c r="H2277" s="131">
        <f t="shared" si="320"/>
        <v>-73.897574667019981</v>
      </c>
      <c r="I2277" s="131">
        <f t="shared" si="321"/>
        <v>0</v>
      </c>
      <c r="J2277" s="70">
        <f t="shared" si="322"/>
        <v>387164.07711051946</v>
      </c>
      <c r="K2277" s="70">
        <f t="shared" si="323"/>
        <v>1116899.0026902652</v>
      </c>
    </row>
    <row r="2278" spans="1:11">
      <c r="A2278" s="2">
        <v>2255</v>
      </c>
      <c r="B2278" s="70">
        <f t="shared" si="316"/>
        <v>61174.903772132413</v>
      </c>
      <c r="C2278" s="71">
        <v>590</v>
      </c>
      <c r="D2278" s="95">
        <f t="shared" si="317"/>
        <v>0</v>
      </c>
      <c r="E2278" s="131">
        <f t="shared" si="318"/>
        <v>-15.069824756936026</v>
      </c>
      <c r="F2278" s="129">
        <f t="shared" si="319"/>
        <v>22022.965357967671</v>
      </c>
      <c r="G2278" s="132">
        <f t="shared" si="315"/>
        <v>-11.53330212319117</v>
      </c>
      <c r="H2278" s="131">
        <f t="shared" si="320"/>
        <v>-32.036950342197692</v>
      </c>
      <c r="I2278" s="131">
        <f t="shared" si="321"/>
        <v>0</v>
      </c>
      <c r="J2278" s="70">
        <f t="shared" si="322"/>
        <v>386851.19522690034</v>
      </c>
      <c r="K2278" s="70">
        <f t="shared" si="323"/>
        <v>1116899.0026902652</v>
      </c>
    </row>
    <row r="2279" spans="1:11">
      <c r="A2279" s="2">
        <v>2256</v>
      </c>
      <c r="B2279" s="70">
        <f t="shared" si="316"/>
        <v>61202.032332563511</v>
      </c>
      <c r="C2279" s="71">
        <v>590</v>
      </c>
      <c r="D2279" s="95">
        <f t="shared" si="317"/>
        <v>0</v>
      </c>
      <c r="E2279" s="131">
        <f t="shared" si="318"/>
        <v>-7.5349123784680128</v>
      </c>
      <c r="F2279" s="129">
        <f t="shared" si="319"/>
        <v>22032.731639722864</v>
      </c>
      <c r="G2279" s="132">
        <f t="shared" si="315"/>
        <v>-3.9983897447231569</v>
      </c>
      <c r="H2279" s="131">
        <f t="shared" si="320"/>
        <v>-11.106638179786547</v>
      </c>
      <c r="I2279" s="131">
        <f t="shared" si="321"/>
        <v>0</v>
      </c>
      <c r="J2279" s="70">
        <f t="shared" si="322"/>
        <v>386742.72466908355</v>
      </c>
      <c r="K2279" s="70">
        <f t="shared" si="323"/>
        <v>1116899.0026902652</v>
      </c>
    </row>
    <row r="2280" spans="1:11">
      <c r="A2280" s="2">
        <v>2257</v>
      </c>
      <c r="B2280" s="70">
        <f t="shared" si="316"/>
        <v>61229.160892994616</v>
      </c>
      <c r="C2280" s="71">
        <v>589</v>
      </c>
      <c r="D2280" s="95">
        <f t="shared" si="317"/>
        <v>-3.6861520998864923E-2</v>
      </c>
      <c r="E2280" s="131">
        <f t="shared" si="318"/>
        <v>-22.19821668866647</v>
      </c>
      <c r="F2280" s="129">
        <f t="shared" si="319"/>
        <v>22042.497921478061</v>
      </c>
      <c r="G2280" s="132">
        <f t="shared" si="315"/>
        <v>-18.661694054921615</v>
      </c>
      <c r="H2280" s="131">
        <f t="shared" si="320"/>
        <v>-51.83803904144893</v>
      </c>
      <c r="I2280" s="131">
        <f t="shared" si="321"/>
        <v>0</v>
      </c>
      <c r="J2280" s="70">
        <f t="shared" si="322"/>
        <v>386236.45977416792</v>
      </c>
      <c r="K2280" s="70">
        <f t="shared" si="323"/>
        <v>1116899.0026902652</v>
      </c>
    </row>
    <row r="2281" spans="1:11">
      <c r="A2281" s="2">
        <v>2258</v>
      </c>
      <c r="B2281" s="70">
        <f t="shared" si="316"/>
        <v>61256.289453425714</v>
      </c>
      <c r="C2281" s="71">
        <v>589</v>
      </c>
      <c r="D2281" s="95">
        <f t="shared" si="317"/>
        <v>0</v>
      </c>
      <c r="E2281" s="131">
        <f t="shared" si="318"/>
        <v>-11.099108344333235</v>
      </c>
      <c r="F2281" s="129">
        <f t="shared" si="319"/>
        <v>22052.264203233259</v>
      </c>
      <c r="G2281" s="132">
        <f t="shared" si="315"/>
        <v>-7.5625857105883796</v>
      </c>
      <c r="H2281" s="131">
        <f t="shared" si="320"/>
        <v>-21.007182529412166</v>
      </c>
      <c r="I2281" s="131">
        <f t="shared" si="321"/>
        <v>0</v>
      </c>
      <c r="J2281" s="70">
        <f t="shared" si="322"/>
        <v>386031.29771070281</v>
      </c>
      <c r="K2281" s="70">
        <f t="shared" si="323"/>
        <v>1116899.0026902652</v>
      </c>
    </row>
    <row r="2282" spans="1:11">
      <c r="A2282" s="2">
        <v>2259</v>
      </c>
      <c r="B2282" s="70">
        <f t="shared" si="316"/>
        <v>61283.418013856812</v>
      </c>
      <c r="C2282" s="71">
        <v>588</v>
      </c>
      <c r="D2282" s="95">
        <f t="shared" si="317"/>
        <v>-3.6861520998864923E-2</v>
      </c>
      <c r="E2282" s="131">
        <f t="shared" si="318"/>
        <v>-23.980314671599082</v>
      </c>
      <c r="F2282" s="129">
        <f t="shared" si="319"/>
        <v>22062.030484988452</v>
      </c>
      <c r="G2282" s="132">
        <f t="shared" si="315"/>
        <v>-20.443792037854227</v>
      </c>
      <c r="H2282" s="131">
        <f t="shared" si="320"/>
        <v>-56.788311216261739</v>
      </c>
      <c r="I2282" s="131">
        <f t="shared" si="321"/>
        <v>0</v>
      </c>
      <c r="J2282" s="70">
        <f t="shared" si="322"/>
        <v>385476.68706296303</v>
      </c>
      <c r="K2282" s="70">
        <f t="shared" si="323"/>
        <v>1116899.0026902652</v>
      </c>
    </row>
    <row r="2283" spans="1:11">
      <c r="A2283" s="2">
        <v>2260</v>
      </c>
      <c r="B2283" s="70">
        <f t="shared" si="316"/>
        <v>61310.546574287917</v>
      </c>
      <c r="C2283" s="71">
        <v>587</v>
      </c>
      <c r="D2283" s="95">
        <f t="shared" si="317"/>
        <v>-3.6861520998864923E-2</v>
      </c>
      <c r="E2283" s="131">
        <f t="shared" si="318"/>
        <v>-30.420917835232004</v>
      </c>
      <c r="F2283" s="129">
        <f t="shared" si="319"/>
        <v>22071.79676674365</v>
      </c>
      <c r="G2283" s="132">
        <f t="shared" si="315"/>
        <v>-26.884395201487148</v>
      </c>
      <c r="H2283" s="131">
        <f t="shared" si="320"/>
        <v>-74.678875559686517</v>
      </c>
      <c r="I2283" s="131">
        <f t="shared" si="321"/>
        <v>0</v>
      </c>
      <c r="J2283" s="70">
        <f t="shared" si="322"/>
        <v>384747.35212308588</v>
      </c>
      <c r="K2283" s="70">
        <f t="shared" si="323"/>
        <v>1116899.0026902652</v>
      </c>
    </row>
    <row r="2284" spans="1:11">
      <c r="A2284" s="2">
        <v>2261</v>
      </c>
      <c r="B2284" s="70">
        <f t="shared" si="316"/>
        <v>61337.675134719015</v>
      </c>
      <c r="C2284" s="71">
        <v>587</v>
      </c>
      <c r="D2284" s="95">
        <f t="shared" si="317"/>
        <v>0</v>
      </c>
      <c r="E2284" s="131">
        <f t="shared" si="318"/>
        <v>-15.210458917616002</v>
      </c>
      <c r="F2284" s="129">
        <f t="shared" si="319"/>
        <v>22081.563048498847</v>
      </c>
      <c r="G2284" s="132">
        <f t="shared" si="315"/>
        <v>-11.673936283871146</v>
      </c>
      <c r="H2284" s="131">
        <f t="shared" si="320"/>
        <v>-32.42760078853096</v>
      </c>
      <c r="I2284" s="131">
        <f t="shared" si="321"/>
        <v>0</v>
      </c>
      <c r="J2284" s="70">
        <f t="shared" si="322"/>
        <v>384430.65503714007</v>
      </c>
      <c r="K2284" s="70">
        <f t="shared" si="323"/>
        <v>1116899.0026902652</v>
      </c>
    </row>
    <row r="2285" spans="1:11">
      <c r="A2285" s="2">
        <v>2262</v>
      </c>
      <c r="B2285" s="70">
        <f t="shared" si="316"/>
        <v>61364.80369515012</v>
      </c>
      <c r="C2285" s="71">
        <v>586</v>
      </c>
      <c r="D2285" s="95">
        <f t="shared" si="317"/>
        <v>-3.6861520998864923E-2</v>
      </c>
      <c r="E2285" s="131">
        <f t="shared" si="318"/>
        <v>-26.035989958240464</v>
      </c>
      <c r="F2285" s="129">
        <f t="shared" si="319"/>
        <v>22091.329330254044</v>
      </c>
      <c r="G2285" s="132">
        <f t="shared" si="315"/>
        <v>-22.499467324495608</v>
      </c>
      <c r="H2285" s="131">
        <f t="shared" si="320"/>
        <v>-62.498520345821134</v>
      </c>
      <c r="I2285" s="131">
        <f t="shared" si="321"/>
        <v>0</v>
      </c>
      <c r="J2285" s="70">
        <f t="shared" si="322"/>
        <v>383820.2768781599</v>
      </c>
      <c r="K2285" s="70">
        <f t="shared" si="323"/>
        <v>1116899.0026902652</v>
      </c>
    </row>
    <row r="2286" spans="1:11">
      <c r="A2286" s="2">
        <v>2263</v>
      </c>
      <c r="B2286" s="70">
        <f t="shared" si="316"/>
        <v>61391.932255581218</v>
      </c>
      <c r="C2286" s="71">
        <v>585</v>
      </c>
      <c r="D2286" s="95">
        <f t="shared" si="317"/>
        <v>-3.6861520998864923E-2</v>
      </c>
      <c r="E2286" s="131">
        <f t="shared" si="318"/>
        <v>-31.448755478552695</v>
      </c>
      <c r="F2286" s="129">
        <f t="shared" si="319"/>
        <v>22101.095612009238</v>
      </c>
      <c r="G2286" s="132">
        <f t="shared" si="315"/>
        <v>-27.912232844807839</v>
      </c>
      <c r="H2286" s="131">
        <f t="shared" si="320"/>
        <v>-77.533980124466211</v>
      </c>
      <c r="I2286" s="131">
        <f t="shared" si="321"/>
        <v>0</v>
      </c>
      <c r="J2286" s="70">
        <f t="shared" si="322"/>
        <v>383063.05818266259</v>
      </c>
      <c r="K2286" s="70">
        <f t="shared" si="323"/>
        <v>1116899.0026902652</v>
      </c>
    </row>
    <row r="2287" spans="1:11">
      <c r="A2287" s="2">
        <v>2264</v>
      </c>
      <c r="B2287" s="70">
        <f t="shared" si="316"/>
        <v>61419.060816012316</v>
      </c>
      <c r="C2287" s="71">
        <v>584</v>
      </c>
      <c r="D2287" s="95">
        <f t="shared" si="317"/>
        <v>-3.6861520998864923E-2</v>
      </c>
      <c r="E2287" s="131">
        <f t="shared" si="318"/>
        <v>-34.155138238708808</v>
      </c>
      <c r="F2287" s="129">
        <f t="shared" si="319"/>
        <v>22110.861893764435</v>
      </c>
      <c r="G2287" s="132">
        <f t="shared" si="315"/>
        <v>-30.618615604963953</v>
      </c>
      <c r="H2287" s="131">
        <f t="shared" si="320"/>
        <v>-85.05171001378875</v>
      </c>
      <c r="I2287" s="131">
        <f t="shared" si="321"/>
        <v>0</v>
      </c>
      <c r="J2287" s="70">
        <f t="shared" si="322"/>
        <v>382232.41921890667</v>
      </c>
      <c r="K2287" s="70">
        <f t="shared" si="323"/>
        <v>1116899.0026902652</v>
      </c>
    </row>
    <row r="2288" spans="1:11">
      <c r="A2288" s="2">
        <v>2265</v>
      </c>
      <c r="B2288" s="70">
        <f t="shared" si="316"/>
        <v>61446.189376443421</v>
      </c>
      <c r="C2288" s="71">
        <v>584</v>
      </c>
      <c r="D2288" s="95">
        <f t="shared" si="317"/>
        <v>0</v>
      </c>
      <c r="E2288" s="131">
        <f t="shared" si="318"/>
        <v>-17.077569119354404</v>
      </c>
      <c r="F2288" s="129">
        <f t="shared" si="319"/>
        <v>22120.628175519632</v>
      </c>
      <c r="G2288" s="132">
        <f t="shared" si="315"/>
        <v>-13.541046485609549</v>
      </c>
      <c r="H2288" s="131">
        <f t="shared" si="320"/>
        <v>-37.614018015582076</v>
      </c>
      <c r="I2288" s="131">
        <f t="shared" si="321"/>
        <v>0</v>
      </c>
      <c r="J2288" s="70">
        <f t="shared" si="322"/>
        <v>381865.07012102148</v>
      </c>
      <c r="K2288" s="70">
        <f t="shared" si="323"/>
        <v>1116899.0026902652</v>
      </c>
    </row>
    <row r="2289" spans="1:11">
      <c r="A2289" s="2">
        <v>2266</v>
      </c>
      <c r="B2289" s="70">
        <f t="shared" si="316"/>
        <v>61473.317936874519</v>
      </c>
      <c r="C2289" s="71">
        <v>584</v>
      </c>
      <c r="D2289" s="95">
        <f t="shared" si="317"/>
        <v>0</v>
      </c>
      <c r="E2289" s="131">
        <f t="shared" si="318"/>
        <v>-8.5387845596772021</v>
      </c>
      <c r="F2289" s="129">
        <f t="shared" si="319"/>
        <v>22130.394457274826</v>
      </c>
      <c r="G2289" s="132">
        <f t="shared" si="315"/>
        <v>-5.0022619259323466</v>
      </c>
      <c r="H2289" s="131">
        <f t="shared" si="320"/>
        <v>-13.895172016478741</v>
      </c>
      <c r="I2289" s="131">
        <f t="shared" si="321"/>
        <v>0</v>
      </c>
      <c r="J2289" s="70">
        <f t="shared" si="322"/>
        <v>381729.36595607165</v>
      </c>
      <c r="K2289" s="70">
        <f t="shared" si="323"/>
        <v>1116899.0026902652</v>
      </c>
    </row>
    <row r="2290" spans="1:11">
      <c r="A2290" s="2">
        <v>2267</v>
      </c>
      <c r="B2290" s="70">
        <f t="shared" si="316"/>
        <v>61500.446497305624</v>
      </c>
      <c r="C2290" s="71">
        <v>583</v>
      </c>
      <c r="D2290" s="95">
        <f t="shared" si="317"/>
        <v>-3.6861520998864923E-2</v>
      </c>
      <c r="E2290" s="131">
        <f t="shared" si="318"/>
        <v>-22.700152779271065</v>
      </c>
      <c r="F2290" s="129">
        <f t="shared" si="319"/>
        <v>22140.160739030027</v>
      </c>
      <c r="G2290" s="132">
        <f t="shared" si="315"/>
        <v>-19.163630145526209</v>
      </c>
      <c r="H2290" s="131">
        <f t="shared" si="320"/>
        <v>-53.232305959795021</v>
      </c>
      <c r="I2290" s="131">
        <f t="shared" si="321"/>
        <v>0</v>
      </c>
      <c r="J2290" s="70">
        <f t="shared" si="322"/>
        <v>381209.4842575895</v>
      </c>
      <c r="K2290" s="70">
        <f t="shared" si="323"/>
        <v>1116899.0026902652</v>
      </c>
    </row>
    <row r="2291" spans="1:11">
      <c r="A2291" s="2">
        <v>2268</v>
      </c>
      <c r="B2291" s="70">
        <f t="shared" si="316"/>
        <v>61527.575057736722</v>
      </c>
      <c r="C2291" s="71">
        <v>584</v>
      </c>
      <c r="D2291" s="95">
        <f t="shared" si="317"/>
        <v>3.6861520998864923E-2</v>
      </c>
      <c r="E2291" s="131">
        <f t="shared" si="318"/>
        <v>7.0806841097969304</v>
      </c>
      <c r="F2291" s="129">
        <f t="shared" si="319"/>
        <v>22149.927020785221</v>
      </c>
      <c r="G2291" s="132">
        <f t="shared" si="315"/>
        <v>10.617206743541786</v>
      </c>
      <c r="H2291" s="131">
        <f t="shared" si="320"/>
        <v>29.492240954282739</v>
      </c>
      <c r="I2291" s="131">
        <f t="shared" si="321"/>
        <v>29.492240954282739</v>
      </c>
      <c r="J2291" s="70">
        <f t="shared" si="322"/>
        <v>381497.51379234117</v>
      </c>
      <c r="K2291" s="70">
        <f t="shared" si="323"/>
        <v>1117187.0322250167</v>
      </c>
    </row>
    <row r="2292" spans="1:11">
      <c r="A2292" s="2">
        <v>2269</v>
      </c>
      <c r="B2292" s="70">
        <f t="shared" si="316"/>
        <v>61554.703618167827</v>
      </c>
      <c r="C2292" s="71">
        <v>583</v>
      </c>
      <c r="D2292" s="95">
        <f t="shared" si="317"/>
        <v>-3.6861520998864923E-2</v>
      </c>
      <c r="E2292" s="131">
        <f t="shared" si="318"/>
        <v>-14.890418444533998</v>
      </c>
      <c r="F2292" s="129">
        <f t="shared" si="319"/>
        <v>22159.693302540418</v>
      </c>
      <c r="G2292" s="132">
        <f t="shared" si="315"/>
        <v>-11.353895810789142</v>
      </c>
      <c r="H2292" s="131">
        <f t="shared" si="320"/>
        <v>-31.538599474414283</v>
      </c>
      <c r="I2292" s="131">
        <f t="shared" si="321"/>
        <v>0</v>
      </c>
      <c r="J2292" s="70">
        <f t="shared" si="322"/>
        <v>381189.49894370977</v>
      </c>
      <c r="K2292" s="70">
        <f t="shared" si="323"/>
        <v>1117187.0322250167</v>
      </c>
    </row>
    <row r="2293" spans="1:11">
      <c r="A2293" s="2">
        <v>2270</v>
      </c>
      <c r="B2293" s="70">
        <f t="shared" si="316"/>
        <v>61581.832178598925</v>
      </c>
      <c r="C2293" s="71">
        <v>584</v>
      </c>
      <c r="D2293" s="95">
        <f t="shared" si="317"/>
        <v>3.6861520998864923E-2</v>
      </c>
      <c r="E2293" s="131">
        <f t="shared" si="318"/>
        <v>10.985551277165463</v>
      </c>
      <c r="F2293" s="129">
        <f t="shared" si="319"/>
        <v>22169.459584295615</v>
      </c>
      <c r="G2293" s="132">
        <f t="shared" si="315"/>
        <v>14.522073910910319</v>
      </c>
      <c r="H2293" s="131">
        <f t="shared" si="320"/>
        <v>40.339094196973107</v>
      </c>
      <c r="I2293" s="131">
        <f t="shared" si="321"/>
        <v>40.339094196973107</v>
      </c>
      <c r="J2293" s="70">
        <f t="shared" si="322"/>
        <v>381583.46190338681</v>
      </c>
      <c r="K2293" s="70">
        <f t="shared" si="323"/>
        <v>1117580.9951846937</v>
      </c>
    </row>
    <row r="2294" spans="1:11">
      <c r="A2294" s="2">
        <v>2271</v>
      </c>
      <c r="B2294" s="70">
        <f t="shared" si="316"/>
        <v>61608.960739030023</v>
      </c>
      <c r="C2294" s="71">
        <v>584</v>
      </c>
      <c r="D2294" s="95">
        <f t="shared" si="317"/>
        <v>0</v>
      </c>
      <c r="E2294" s="131">
        <f t="shared" si="318"/>
        <v>5.4927756385827315</v>
      </c>
      <c r="F2294" s="129">
        <f t="shared" si="319"/>
        <v>22179.225866050809</v>
      </c>
      <c r="G2294" s="132">
        <f t="shared" si="315"/>
        <v>9.029298272327587</v>
      </c>
      <c r="H2294" s="131">
        <f t="shared" si="320"/>
        <v>25.081384089798853</v>
      </c>
      <c r="I2294" s="131">
        <f t="shared" si="321"/>
        <v>25.081384089798853</v>
      </c>
      <c r="J2294" s="70">
        <f t="shared" si="322"/>
        <v>381828.41376721807</v>
      </c>
      <c r="K2294" s="70">
        <f t="shared" si="323"/>
        <v>1117825.9470485251</v>
      </c>
    </row>
    <row r="2295" spans="1:11">
      <c r="A2295" s="2">
        <v>2272</v>
      </c>
      <c r="B2295" s="70">
        <f t="shared" si="316"/>
        <v>61636.089299461128</v>
      </c>
      <c r="C2295" s="71">
        <v>582</v>
      </c>
      <c r="D2295" s="95">
        <f t="shared" si="317"/>
        <v>-7.3723041997729846E-2</v>
      </c>
      <c r="E2295" s="131">
        <f t="shared" si="318"/>
        <v>-34.115133179573562</v>
      </c>
      <c r="F2295" s="129">
        <f t="shared" si="319"/>
        <v>22188.992147806006</v>
      </c>
      <c r="G2295" s="132">
        <f t="shared" si="315"/>
        <v>-30.578610545828706</v>
      </c>
      <c r="H2295" s="131">
        <f t="shared" si="320"/>
        <v>-84.940584849524186</v>
      </c>
      <c r="I2295" s="131">
        <f t="shared" si="321"/>
        <v>0</v>
      </c>
      <c r="J2295" s="70">
        <f t="shared" si="322"/>
        <v>380998.86008312646</v>
      </c>
      <c r="K2295" s="70">
        <f t="shared" si="323"/>
        <v>1117825.9470485251</v>
      </c>
    </row>
    <row r="2296" spans="1:11">
      <c r="A2296" s="2">
        <v>2273</v>
      </c>
      <c r="B2296" s="70">
        <f t="shared" si="316"/>
        <v>61663.217859892226</v>
      </c>
      <c r="C2296" s="71">
        <v>581</v>
      </c>
      <c r="D2296" s="95">
        <f t="shared" si="317"/>
        <v>-3.6861520998864923E-2</v>
      </c>
      <c r="E2296" s="131">
        <f t="shared" si="318"/>
        <v>-35.48832708921924</v>
      </c>
      <c r="F2296" s="129">
        <f t="shared" si="319"/>
        <v>22198.758429561203</v>
      </c>
      <c r="G2296" s="132">
        <f t="shared" si="315"/>
        <v>-31.951804455474385</v>
      </c>
      <c r="H2296" s="131">
        <f t="shared" si="320"/>
        <v>-88.755012376317737</v>
      </c>
      <c r="I2296" s="131">
        <f t="shared" si="321"/>
        <v>0</v>
      </c>
      <c r="J2296" s="70">
        <f t="shared" si="322"/>
        <v>380132.0536250734</v>
      </c>
      <c r="K2296" s="70">
        <f t="shared" si="323"/>
        <v>1117825.9470485251</v>
      </c>
    </row>
    <row r="2297" spans="1:11">
      <c r="A2297" s="2">
        <v>2274</v>
      </c>
      <c r="B2297" s="70">
        <f t="shared" si="316"/>
        <v>61690.346420323331</v>
      </c>
      <c r="C2297" s="71">
        <v>581</v>
      </c>
      <c r="D2297" s="95">
        <f t="shared" si="317"/>
        <v>0</v>
      </c>
      <c r="E2297" s="131">
        <f t="shared" si="318"/>
        <v>-17.74416354460962</v>
      </c>
      <c r="F2297" s="129">
        <f t="shared" si="319"/>
        <v>22208.5247113164</v>
      </c>
      <c r="G2297" s="132">
        <f t="shared" si="315"/>
        <v>-14.207640910864765</v>
      </c>
      <c r="H2297" s="131">
        <f t="shared" si="320"/>
        <v>-39.465669196846569</v>
      </c>
      <c r="I2297" s="131">
        <f t="shared" si="321"/>
        <v>0</v>
      </c>
      <c r="J2297" s="70">
        <f t="shared" si="322"/>
        <v>379746.62078003964</v>
      </c>
      <c r="K2297" s="70">
        <f t="shared" si="323"/>
        <v>1117825.9470485251</v>
      </c>
    </row>
    <row r="2298" spans="1:11">
      <c r="A2298" s="2">
        <v>2275</v>
      </c>
      <c r="B2298" s="70">
        <f t="shared" si="316"/>
        <v>61717.474980754429</v>
      </c>
      <c r="C2298" s="71">
        <v>580</v>
      </c>
      <c r="D2298" s="95">
        <f t="shared" si="317"/>
        <v>-3.6861520998864923E-2</v>
      </c>
      <c r="E2298" s="131">
        <f t="shared" si="318"/>
        <v>-27.302842271737273</v>
      </c>
      <c r="F2298" s="129">
        <f t="shared" si="319"/>
        <v>22218.290993071594</v>
      </c>
      <c r="G2298" s="132">
        <f t="shared" si="315"/>
        <v>-23.766319637992417</v>
      </c>
      <c r="H2298" s="131">
        <f t="shared" si="320"/>
        <v>-66.017554549978939</v>
      </c>
      <c r="I2298" s="131">
        <f t="shared" si="321"/>
        <v>0</v>
      </c>
      <c r="J2298" s="70">
        <f t="shared" si="322"/>
        <v>379101.87474151549</v>
      </c>
      <c r="K2298" s="70">
        <f t="shared" si="323"/>
        <v>1117825.9470485251</v>
      </c>
    </row>
    <row r="2299" spans="1:11">
      <c r="A2299" s="2">
        <v>2276</v>
      </c>
      <c r="B2299" s="70">
        <f t="shared" si="316"/>
        <v>61744.603541185526</v>
      </c>
      <c r="C2299" s="71">
        <v>580</v>
      </c>
      <c r="D2299" s="95">
        <f t="shared" si="317"/>
        <v>0</v>
      </c>
      <c r="E2299" s="131">
        <f t="shared" si="318"/>
        <v>-13.651421135868636</v>
      </c>
      <c r="F2299" s="129">
        <f t="shared" si="319"/>
        <v>22228.057274826791</v>
      </c>
      <c r="G2299" s="132">
        <f t="shared" si="315"/>
        <v>-10.114898502123781</v>
      </c>
      <c r="H2299" s="131">
        <f t="shared" si="320"/>
        <v>-28.096940283677167</v>
      </c>
      <c r="I2299" s="131">
        <f t="shared" si="321"/>
        <v>0</v>
      </c>
      <c r="J2299" s="70">
        <f t="shared" si="322"/>
        <v>378827.47210624616</v>
      </c>
      <c r="K2299" s="70">
        <f t="shared" si="323"/>
        <v>1117825.9470485251</v>
      </c>
    </row>
    <row r="2300" spans="1:11">
      <c r="A2300" s="2">
        <v>2277</v>
      </c>
      <c r="B2300" s="70">
        <f t="shared" si="316"/>
        <v>61771.732101616632</v>
      </c>
      <c r="C2300" s="71">
        <v>579</v>
      </c>
      <c r="D2300" s="95">
        <f t="shared" si="317"/>
        <v>-3.6861520998864923E-2</v>
      </c>
      <c r="E2300" s="131">
        <f t="shared" si="318"/>
        <v>-25.256471067366782</v>
      </c>
      <c r="F2300" s="129">
        <f t="shared" si="319"/>
        <v>22237.823556581989</v>
      </c>
      <c r="G2300" s="132">
        <f t="shared" si="315"/>
        <v>-21.719948433621926</v>
      </c>
      <c r="H2300" s="131">
        <f t="shared" si="320"/>
        <v>-60.333190093394236</v>
      </c>
      <c r="I2300" s="131">
        <f t="shared" si="321"/>
        <v>0</v>
      </c>
      <c r="J2300" s="70">
        <f t="shared" si="322"/>
        <v>378238.24117260426</v>
      </c>
      <c r="K2300" s="70">
        <f t="shared" si="323"/>
        <v>1117825.9470485251</v>
      </c>
    </row>
    <row r="2301" spans="1:11">
      <c r="A2301" s="2">
        <v>2278</v>
      </c>
      <c r="B2301" s="70">
        <f t="shared" si="316"/>
        <v>61798.860662047729</v>
      </c>
      <c r="C2301" s="71">
        <v>580</v>
      </c>
      <c r="D2301" s="95">
        <f t="shared" si="317"/>
        <v>3.6861520998864923E-2</v>
      </c>
      <c r="E2301" s="131">
        <f t="shared" si="318"/>
        <v>5.8025249657490718</v>
      </c>
      <c r="F2301" s="129">
        <f t="shared" si="319"/>
        <v>22247.589838337182</v>
      </c>
      <c r="G2301" s="132">
        <f t="shared" si="315"/>
        <v>9.3390475994939273</v>
      </c>
      <c r="H2301" s="131">
        <f t="shared" si="320"/>
        <v>25.941798887483131</v>
      </c>
      <c r="I2301" s="131">
        <f t="shared" si="321"/>
        <v>25.941798887483131</v>
      </c>
      <c r="J2301" s="70">
        <f t="shared" si="322"/>
        <v>378491.59608977608</v>
      </c>
      <c r="K2301" s="70">
        <f t="shared" si="323"/>
        <v>1118079.301965697</v>
      </c>
    </row>
    <row r="2302" spans="1:11">
      <c r="A2302" s="2">
        <v>2279</v>
      </c>
      <c r="B2302" s="70">
        <f t="shared" si="316"/>
        <v>61825.989222478835</v>
      </c>
      <c r="C2302" s="71">
        <v>579</v>
      </c>
      <c r="D2302" s="95">
        <f t="shared" si="317"/>
        <v>-3.6861520998864923E-2</v>
      </c>
      <c r="E2302" s="131">
        <f t="shared" si="318"/>
        <v>-15.529498016557927</v>
      </c>
      <c r="F2302" s="129">
        <f t="shared" si="319"/>
        <v>22257.35612009238</v>
      </c>
      <c r="G2302" s="132">
        <f t="shared" si="315"/>
        <v>-11.992975382813071</v>
      </c>
      <c r="H2302" s="131">
        <f t="shared" si="320"/>
        <v>-33.313820507814086</v>
      </c>
      <c r="I2302" s="131">
        <f t="shared" si="321"/>
        <v>0</v>
      </c>
      <c r="J2302" s="70">
        <f t="shared" si="322"/>
        <v>378166.24393235473</v>
      </c>
      <c r="K2302" s="70">
        <f t="shared" si="323"/>
        <v>1118079.301965697</v>
      </c>
    </row>
    <row r="2303" spans="1:11">
      <c r="A2303" s="2">
        <v>2280</v>
      </c>
      <c r="B2303" s="70">
        <f t="shared" si="316"/>
        <v>61853.117782909932</v>
      </c>
      <c r="C2303" s="71">
        <v>579</v>
      </c>
      <c r="D2303" s="95">
        <f t="shared" si="317"/>
        <v>0</v>
      </c>
      <c r="E2303" s="131">
        <f t="shared" si="318"/>
        <v>-7.7647490082789634</v>
      </c>
      <c r="F2303" s="129">
        <f t="shared" si="319"/>
        <v>22267.122401847577</v>
      </c>
      <c r="G2303" s="132">
        <f t="shared" si="315"/>
        <v>-4.228226374534108</v>
      </c>
      <c r="H2303" s="131">
        <f t="shared" si="320"/>
        <v>-11.745073262594744</v>
      </c>
      <c r="I2303" s="131">
        <f t="shared" si="321"/>
        <v>0</v>
      </c>
      <c r="J2303" s="70">
        <f t="shared" si="322"/>
        <v>378051.53823763679</v>
      </c>
      <c r="K2303" s="70">
        <f t="shared" si="323"/>
        <v>1118079.301965697</v>
      </c>
    </row>
    <row r="2304" spans="1:11">
      <c r="A2304" s="2">
        <v>2281</v>
      </c>
      <c r="B2304" s="70">
        <f t="shared" si="316"/>
        <v>61880.24634334103</v>
      </c>
      <c r="C2304" s="71">
        <v>582</v>
      </c>
      <c r="D2304" s="95">
        <f t="shared" si="317"/>
        <v>0.11058456299659478</v>
      </c>
      <c r="E2304" s="131">
        <f t="shared" si="318"/>
        <v>51.4099069941579</v>
      </c>
      <c r="F2304" s="129">
        <f t="shared" si="319"/>
        <v>22276.88868360277</v>
      </c>
      <c r="G2304" s="132">
        <f t="shared" si="315"/>
        <v>54.946429627902759</v>
      </c>
      <c r="H2304" s="131">
        <f t="shared" si="320"/>
        <v>152.62897118861878</v>
      </c>
      <c r="I2304" s="131">
        <f t="shared" si="321"/>
        <v>152.62897118861878</v>
      </c>
      <c r="J2304" s="70">
        <f t="shared" si="322"/>
        <v>379542.15577427059</v>
      </c>
      <c r="K2304" s="70">
        <f t="shared" si="323"/>
        <v>1119569.9195023307</v>
      </c>
    </row>
    <row r="2305" spans="1:11">
      <c r="A2305" s="2">
        <v>2282</v>
      </c>
      <c r="B2305" s="70">
        <f t="shared" si="316"/>
        <v>61907.374903772135</v>
      </c>
      <c r="C2305" s="71">
        <v>579</v>
      </c>
      <c r="D2305" s="95">
        <f t="shared" si="317"/>
        <v>-0.11058456299659478</v>
      </c>
      <c r="E2305" s="131">
        <f t="shared" si="318"/>
        <v>-29.587328001218435</v>
      </c>
      <c r="F2305" s="129">
        <f t="shared" si="319"/>
        <v>22286.654965357968</v>
      </c>
      <c r="G2305" s="132">
        <f t="shared" si="315"/>
        <v>-26.050805367473579</v>
      </c>
      <c r="H2305" s="131">
        <f t="shared" si="320"/>
        <v>-72.363348242982156</v>
      </c>
      <c r="I2305" s="131">
        <f t="shared" si="321"/>
        <v>0</v>
      </c>
      <c r="J2305" s="70">
        <f t="shared" si="322"/>
        <v>378835.43492658023</v>
      </c>
      <c r="K2305" s="70">
        <f t="shared" si="323"/>
        <v>1119569.9195023307</v>
      </c>
    </row>
    <row r="2306" spans="1:11">
      <c r="A2306" s="2">
        <v>2283</v>
      </c>
      <c r="B2306" s="70">
        <f t="shared" si="316"/>
        <v>61934.503464203233</v>
      </c>
      <c r="C2306" s="71">
        <v>581</v>
      </c>
      <c r="D2306" s="95">
        <f t="shared" si="317"/>
        <v>7.3723041997729846E-2</v>
      </c>
      <c r="E2306" s="131">
        <f t="shared" si="318"/>
        <v>22.067856998255706</v>
      </c>
      <c r="F2306" s="129">
        <f t="shared" si="319"/>
        <v>22296.421247113165</v>
      </c>
      <c r="G2306" s="132">
        <f t="shared" si="315"/>
        <v>25.604379632000562</v>
      </c>
      <c r="H2306" s="131">
        <f t="shared" si="320"/>
        <v>71.123276755557114</v>
      </c>
      <c r="I2306" s="131">
        <f t="shared" si="321"/>
        <v>71.123276755557114</v>
      </c>
      <c r="J2306" s="70">
        <f t="shared" si="322"/>
        <v>379530.04488672782</v>
      </c>
      <c r="K2306" s="70">
        <f t="shared" si="323"/>
        <v>1120264.5294624784</v>
      </c>
    </row>
    <row r="2307" spans="1:11">
      <c r="A2307" s="2">
        <v>2284</v>
      </c>
      <c r="B2307" s="70">
        <f t="shared" si="316"/>
        <v>61961.632024634338</v>
      </c>
      <c r="C2307" s="71">
        <v>578</v>
      </c>
      <c r="D2307" s="95">
        <f t="shared" si="317"/>
        <v>-0.11058456299659478</v>
      </c>
      <c r="E2307" s="131">
        <f t="shared" si="318"/>
        <v>-44.258352999169531</v>
      </c>
      <c r="F2307" s="129">
        <f t="shared" si="319"/>
        <v>22306.187528868362</v>
      </c>
      <c r="G2307" s="132">
        <f t="shared" si="315"/>
        <v>-40.721830365424672</v>
      </c>
      <c r="H2307" s="131">
        <f t="shared" si="320"/>
        <v>-113.11619545951298</v>
      </c>
      <c r="I2307" s="131">
        <f t="shared" si="321"/>
        <v>0</v>
      </c>
      <c r="J2307" s="70">
        <f t="shared" si="322"/>
        <v>378425.32025079435</v>
      </c>
      <c r="K2307" s="70">
        <f t="shared" si="323"/>
        <v>1120264.5294624784</v>
      </c>
    </row>
    <row r="2308" spans="1:11">
      <c r="A2308" s="2">
        <v>2285</v>
      </c>
      <c r="B2308" s="70">
        <f t="shared" si="316"/>
        <v>61988.760585065436</v>
      </c>
      <c r="C2308" s="71">
        <v>577</v>
      </c>
      <c r="D2308" s="95">
        <f t="shared" si="317"/>
        <v>-3.6861520998864923E-2</v>
      </c>
      <c r="E2308" s="131">
        <f t="shared" si="318"/>
        <v>-40.559936999017225</v>
      </c>
      <c r="F2308" s="129">
        <f t="shared" si="319"/>
        <v>22315.95381062356</v>
      </c>
      <c r="G2308" s="132">
        <f t="shared" si="315"/>
        <v>-37.023414365272366</v>
      </c>
      <c r="H2308" s="131">
        <f t="shared" si="320"/>
        <v>-102.84281768131213</v>
      </c>
      <c r="I2308" s="131">
        <f t="shared" si="321"/>
        <v>0</v>
      </c>
      <c r="J2308" s="70">
        <f t="shared" si="322"/>
        <v>377420.92831682035</v>
      </c>
      <c r="K2308" s="70">
        <f t="shared" si="323"/>
        <v>1120264.5294624784</v>
      </c>
    </row>
    <row r="2309" spans="1:11">
      <c r="A2309" s="2">
        <v>2286</v>
      </c>
      <c r="B2309" s="70">
        <f t="shared" si="316"/>
        <v>62015.889145496541</v>
      </c>
      <c r="C2309" s="71">
        <v>576</v>
      </c>
      <c r="D2309" s="95">
        <f t="shared" si="317"/>
        <v>-3.6861520998864923E-2</v>
      </c>
      <c r="E2309" s="131">
        <f t="shared" si="318"/>
        <v>-38.710728998941079</v>
      </c>
      <c r="F2309" s="129">
        <f t="shared" si="319"/>
        <v>22325.720092378757</v>
      </c>
      <c r="G2309" s="132">
        <f t="shared" si="315"/>
        <v>-35.17420636519622</v>
      </c>
      <c r="H2309" s="131">
        <f t="shared" si="320"/>
        <v>-97.706128792211715</v>
      </c>
      <c r="I2309" s="131">
        <f t="shared" si="321"/>
        <v>0</v>
      </c>
      <c r="J2309" s="70">
        <f t="shared" si="322"/>
        <v>376466.70273382613</v>
      </c>
      <c r="K2309" s="70">
        <f t="shared" si="323"/>
        <v>1120264.5294624784</v>
      </c>
    </row>
    <row r="2310" spans="1:11">
      <c r="A2310" s="2">
        <v>2287</v>
      </c>
      <c r="B2310" s="70">
        <f t="shared" si="316"/>
        <v>62043.017705927639</v>
      </c>
      <c r="C2310" s="71">
        <v>576</v>
      </c>
      <c r="D2310" s="95">
        <f t="shared" si="317"/>
        <v>0</v>
      </c>
      <c r="E2310" s="131">
        <f t="shared" si="318"/>
        <v>-19.355364499470539</v>
      </c>
      <c r="F2310" s="129">
        <f t="shared" si="319"/>
        <v>22335.48637413395</v>
      </c>
      <c r="G2310" s="132">
        <f t="shared" si="315"/>
        <v>-15.818841865725684</v>
      </c>
      <c r="H2310" s="131">
        <f t="shared" si="320"/>
        <v>-43.941227404793565</v>
      </c>
      <c r="I2310" s="131">
        <f t="shared" si="321"/>
        <v>0</v>
      </c>
      <c r="J2310" s="70">
        <f t="shared" si="322"/>
        <v>376037.56032632175</v>
      </c>
      <c r="K2310" s="70">
        <f t="shared" si="323"/>
        <v>1120264.5294624784</v>
      </c>
    </row>
    <row r="2311" spans="1:11">
      <c r="A2311" s="2">
        <v>2288</v>
      </c>
      <c r="B2311" s="70">
        <f t="shared" si="316"/>
        <v>62070.146266358737</v>
      </c>
      <c r="C2311" s="71">
        <v>576</v>
      </c>
      <c r="D2311" s="95">
        <f t="shared" si="317"/>
        <v>0</v>
      </c>
      <c r="E2311" s="131">
        <f t="shared" si="318"/>
        <v>-9.6776822497352697</v>
      </c>
      <c r="F2311" s="129">
        <f t="shared" si="319"/>
        <v>22345.252655889148</v>
      </c>
      <c r="G2311" s="132">
        <f t="shared" si="315"/>
        <v>-6.1411596159904143</v>
      </c>
      <c r="H2311" s="131">
        <f t="shared" si="320"/>
        <v>-17.058776711084484</v>
      </c>
      <c r="I2311" s="131">
        <f t="shared" si="321"/>
        <v>0</v>
      </c>
      <c r="J2311" s="70">
        <f t="shared" si="322"/>
        <v>375870.95950656233</v>
      </c>
      <c r="K2311" s="70">
        <f t="shared" si="323"/>
        <v>1120264.5294624784</v>
      </c>
    </row>
    <row r="2312" spans="1:11">
      <c r="A2312" s="2">
        <v>2289</v>
      </c>
      <c r="B2312" s="70">
        <f t="shared" si="316"/>
        <v>62097.274826789842</v>
      </c>
      <c r="C2312" s="71">
        <v>576</v>
      </c>
      <c r="D2312" s="95">
        <f t="shared" si="317"/>
        <v>0</v>
      </c>
      <c r="E2312" s="131">
        <f t="shared" si="318"/>
        <v>-4.8388411248676348</v>
      </c>
      <c r="F2312" s="129">
        <f t="shared" si="319"/>
        <v>22355.018937644345</v>
      </c>
      <c r="G2312" s="132">
        <f t="shared" si="315"/>
        <v>-1.302318491122779</v>
      </c>
      <c r="H2312" s="131">
        <f t="shared" si="320"/>
        <v>-3.6175513642299415</v>
      </c>
      <c r="I2312" s="131">
        <f t="shared" si="321"/>
        <v>0</v>
      </c>
      <c r="J2312" s="70">
        <f t="shared" si="322"/>
        <v>375835.62948067539</v>
      </c>
      <c r="K2312" s="70">
        <f t="shared" si="323"/>
        <v>1120264.5294624784</v>
      </c>
    </row>
    <row r="2313" spans="1:11">
      <c r="A2313" s="2">
        <v>2290</v>
      </c>
      <c r="B2313" s="70">
        <f t="shared" si="316"/>
        <v>62124.40338722094</v>
      </c>
      <c r="C2313" s="71">
        <v>575</v>
      </c>
      <c r="D2313" s="95">
        <f t="shared" si="317"/>
        <v>-3.6861520998864923E-2</v>
      </c>
      <c r="E2313" s="131">
        <f t="shared" si="318"/>
        <v>-20.85018106186628</v>
      </c>
      <c r="F2313" s="129">
        <f t="shared" si="319"/>
        <v>22364.785219399539</v>
      </c>
      <c r="G2313" s="132">
        <f t="shared" si="315"/>
        <v>-17.313658428121425</v>
      </c>
      <c r="H2313" s="131">
        <f t="shared" si="320"/>
        <v>-48.093495633670621</v>
      </c>
      <c r="I2313" s="131">
        <f t="shared" si="321"/>
        <v>0</v>
      </c>
      <c r="J2313" s="70">
        <f t="shared" si="322"/>
        <v>375365.93485172465</v>
      </c>
      <c r="K2313" s="70">
        <f t="shared" si="323"/>
        <v>1120264.5294624784</v>
      </c>
    </row>
    <row r="2314" spans="1:11">
      <c r="A2314" s="2">
        <v>2291</v>
      </c>
      <c r="B2314" s="70">
        <f t="shared" si="316"/>
        <v>62151.531947652045</v>
      </c>
      <c r="C2314" s="71">
        <v>574</v>
      </c>
      <c r="D2314" s="95">
        <f t="shared" si="317"/>
        <v>-3.6861520998864923E-2</v>
      </c>
      <c r="E2314" s="131">
        <f t="shared" si="318"/>
        <v>-28.855851030365603</v>
      </c>
      <c r="F2314" s="129">
        <f t="shared" si="319"/>
        <v>22374.551501154736</v>
      </c>
      <c r="G2314" s="132">
        <f t="shared" si="315"/>
        <v>-25.319328396620747</v>
      </c>
      <c r="H2314" s="131">
        <f t="shared" si="320"/>
        <v>-70.331467768390965</v>
      </c>
      <c r="I2314" s="131">
        <f t="shared" si="321"/>
        <v>0</v>
      </c>
      <c r="J2314" s="70">
        <f t="shared" si="322"/>
        <v>374679.05792124203</v>
      </c>
      <c r="K2314" s="70">
        <f t="shared" si="323"/>
        <v>1120264.5294624784</v>
      </c>
    </row>
    <row r="2315" spans="1:11">
      <c r="A2315" s="2">
        <v>2292</v>
      </c>
      <c r="B2315" s="70">
        <f t="shared" si="316"/>
        <v>62178.660508083143</v>
      </c>
      <c r="C2315" s="71">
        <v>574</v>
      </c>
      <c r="D2315" s="95">
        <f t="shared" si="317"/>
        <v>0</v>
      </c>
      <c r="E2315" s="131">
        <f t="shared" si="318"/>
        <v>-14.427925515182801</v>
      </c>
      <c r="F2315" s="129">
        <f t="shared" si="319"/>
        <v>22384.317782909933</v>
      </c>
      <c r="G2315" s="132">
        <f t="shared" si="315"/>
        <v>-10.891402881437946</v>
      </c>
      <c r="H2315" s="131">
        <f t="shared" si="320"/>
        <v>-30.253896892883184</v>
      </c>
      <c r="I2315" s="131">
        <f t="shared" si="321"/>
        <v>0</v>
      </c>
      <c r="J2315" s="70">
        <f t="shared" si="322"/>
        <v>374383.58983999345</v>
      </c>
      <c r="K2315" s="70">
        <f t="shared" si="323"/>
        <v>1120264.5294624784</v>
      </c>
    </row>
    <row r="2316" spans="1:11">
      <c r="A2316" s="2">
        <v>2293</v>
      </c>
      <c r="B2316" s="70">
        <f t="shared" si="316"/>
        <v>62205.789068514241</v>
      </c>
      <c r="C2316" s="71">
        <v>574</v>
      </c>
      <c r="D2316" s="95">
        <f t="shared" si="317"/>
        <v>0</v>
      </c>
      <c r="E2316" s="131">
        <f t="shared" si="318"/>
        <v>-7.2139627575914007</v>
      </c>
      <c r="F2316" s="129">
        <f t="shared" si="319"/>
        <v>22394.084064665127</v>
      </c>
      <c r="G2316" s="132">
        <f t="shared" si="315"/>
        <v>-3.6774401238465448</v>
      </c>
      <c r="H2316" s="131">
        <f t="shared" si="320"/>
        <v>-10.215111455129291</v>
      </c>
      <c r="I2316" s="131">
        <f t="shared" si="321"/>
        <v>0</v>
      </c>
      <c r="J2316" s="70">
        <f t="shared" si="322"/>
        <v>374283.82618336193</v>
      </c>
      <c r="K2316" s="70">
        <f t="shared" si="323"/>
        <v>1120264.5294624784</v>
      </c>
    </row>
    <row r="2317" spans="1:11">
      <c r="A2317" s="2">
        <v>2294</v>
      </c>
      <c r="B2317" s="70">
        <f t="shared" si="316"/>
        <v>62232.917628945346</v>
      </c>
      <c r="C2317" s="71">
        <v>573</v>
      </c>
      <c r="D2317" s="95">
        <f t="shared" si="317"/>
        <v>-3.6861520998864923E-2</v>
      </c>
      <c r="E2317" s="131">
        <f t="shared" si="318"/>
        <v>-22.037741878228164</v>
      </c>
      <c r="F2317" s="129">
        <f t="shared" si="319"/>
        <v>22403.850346420324</v>
      </c>
      <c r="G2317" s="132">
        <f t="shared" si="315"/>
        <v>-18.501219244483309</v>
      </c>
      <c r="H2317" s="131">
        <f t="shared" si="320"/>
        <v>-51.392275679120303</v>
      </c>
      <c r="I2317" s="131">
        <f t="shared" si="321"/>
        <v>0</v>
      </c>
      <c r="J2317" s="70">
        <f t="shared" si="322"/>
        <v>373781.91473903891</v>
      </c>
      <c r="K2317" s="70">
        <f t="shared" si="323"/>
        <v>1120264.5294624784</v>
      </c>
    </row>
    <row r="2318" spans="1:11">
      <c r="A2318" s="2">
        <v>2295</v>
      </c>
      <c r="B2318" s="70">
        <f t="shared" si="316"/>
        <v>62260.046189376444</v>
      </c>
      <c r="C2318" s="71">
        <v>572</v>
      </c>
      <c r="D2318" s="95">
        <f t="shared" si="317"/>
        <v>-3.6861520998864923E-2</v>
      </c>
      <c r="E2318" s="131">
        <f t="shared" si="318"/>
        <v>-29.449631438546547</v>
      </c>
      <c r="F2318" s="129">
        <f t="shared" si="319"/>
        <v>22413.616628175521</v>
      </c>
      <c r="G2318" s="132">
        <f t="shared" si="315"/>
        <v>-25.913108804801691</v>
      </c>
      <c r="H2318" s="131">
        <f t="shared" si="320"/>
        <v>-71.98085779111581</v>
      </c>
      <c r="I2318" s="131">
        <f t="shared" si="321"/>
        <v>0</v>
      </c>
      <c r="J2318" s="70">
        <f t="shared" si="322"/>
        <v>373078.92940087017</v>
      </c>
      <c r="K2318" s="70">
        <f t="shared" si="323"/>
        <v>1120264.5294624784</v>
      </c>
    </row>
    <row r="2319" spans="1:11">
      <c r="A2319" s="2">
        <v>2296</v>
      </c>
      <c r="B2319" s="70">
        <f t="shared" si="316"/>
        <v>62287.174749807549</v>
      </c>
      <c r="C2319" s="71">
        <v>572</v>
      </c>
      <c r="D2319" s="95">
        <f t="shared" si="317"/>
        <v>0</v>
      </c>
      <c r="E2319" s="131">
        <f t="shared" si="318"/>
        <v>-14.724815719273273</v>
      </c>
      <c r="F2319" s="129">
        <f t="shared" si="319"/>
        <v>22423.382909930719</v>
      </c>
      <c r="G2319" s="132">
        <f t="shared" si="315"/>
        <v>-11.188293085528418</v>
      </c>
      <c r="H2319" s="131">
        <f t="shared" si="320"/>
        <v>-31.078591904245606</v>
      </c>
      <c r="I2319" s="131">
        <f t="shared" si="321"/>
        <v>0</v>
      </c>
      <c r="J2319" s="70">
        <f t="shared" si="322"/>
        <v>372775.40711577854</v>
      </c>
      <c r="K2319" s="70">
        <f t="shared" si="323"/>
        <v>1120264.5294624784</v>
      </c>
    </row>
    <row r="2320" spans="1:11">
      <c r="A2320" s="2">
        <v>2297</v>
      </c>
      <c r="B2320" s="70">
        <f t="shared" si="316"/>
        <v>62314.303310238647</v>
      </c>
      <c r="C2320" s="71">
        <v>572</v>
      </c>
      <c r="D2320" s="95">
        <f t="shared" si="317"/>
        <v>0</v>
      </c>
      <c r="E2320" s="131">
        <f t="shared" si="318"/>
        <v>-7.3624078596366367</v>
      </c>
      <c r="F2320" s="129">
        <f t="shared" si="319"/>
        <v>22433.149191685912</v>
      </c>
      <c r="G2320" s="132">
        <f t="shared" si="315"/>
        <v>-3.8258852258917808</v>
      </c>
      <c r="H2320" s="131">
        <f t="shared" si="320"/>
        <v>-10.627458960810502</v>
      </c>
      <c r="I2320" s="131">
        <f t="shared" si="321"/>
        <v>0</v>
      </c>
      <c r="J2320" s="70">
        <f t="shared" si="322"/>
        <v>372671.61635722546</v>
      </c>
      <c r="K2320" s="70">
        <f t="shared" si="323"/>
        <v>1120264.5294624784</v>
      </c>
    </row>
    <row r="2321" spans="1:11">
      <c r="A2321" s="2">
        <v>2298</v>
      </c>
      <c r="B2321" s="70">
        <f t="shared" si="316"/>
        <v>62341.431870669745</v>
      </c>
      <c r="C2321" s="71">
        <v>571</v>
      </c>
      <c r="D2321" s="95">
        <f t="shared" si="317"/>
        <v>-3.6861520998864923E-2</v>
      </c>
      <c r="E2321" s="131">
        <f t="shared" si="318"/>
        <v>-22.111964429250783</v>
      </c>
      <c r="F2321" s="129">
        <f t="shared" si="319"/>
        <v>22442.915473441109</v>
      </c>
      <c r="G2321" s="132">
        <f t="shared" si="315"/>
        <v>-18.575441795505927</v>
      </c>
      <c r="H2321" s="131">
        <f t="shared" si="320"/>
        <v>-51.598449431960908</v>
      </c>
      <c r="I2321" s="131">
        <f t="shared" si="321"/>
        <v>0</v>
      </c>
      <c r="J2321" s="70">
        <f t="shared" si="322"/>
        <v>372167.69136194169</v>
      </c>
      <c r="K2321" s="70">
        <f t="shared" si="323"/>
        <v>1120264.5294624784</v>
      </c>
    </row>
    <row r="2322" spans="1:11">
      <c r="A2322" s="2">
        <v>2299</v>
      </c>
      <c r="B2322" s="70">
        <f t="shared" si="316"/>
        <v>62368.56043110085</v>
      </c>
      <c r="C2322" s="71">
        <v>571</v>
      </c>
      <c r="D2322" s="95">
        <f t="shared" si="317"/>
        <v>0</v>
      </c>
      <c r="E2322" s="131">
        <f t="shared" si="318"/>
        <v>-11.055982214625391</v>
      </c>
      <c r="F2322" s="129">
        <f t="shared" si="319"/>
        <v>22452.681755196307</v>
      </c>
      <c r="G2322" s="132">
        <f t="shared" si="315"/>
        <v>-7.519459580880536</v>
      </c>
      <c r="H2322" s="131">
        <f t="shared" si="320"/>
        <v>-20.887387724668155</v>
      </c>
      <c r="I2322" s="131">
        <f t="shared" si="321"/>
        <v>0</v>
      </c>
      <c r="J2322" s="70">
        <f t="shared" si="322"/>
        <v>371963.69924829254</v>
      </c>
      <c r="K2322" s="70">
        <f t="shared" si="323"/>
        <v>1120264.5294624784</v>
      </c>
    </row>
    <row r="2323" spans="1:11">
      <c r="A2323" s="2">
        <v>2300</v>
      </c>
      <c r="B2323" s="70">
        <f t="shared" si="316"/>
        <v>62395.688991531948</v>
      </c>
      <c r="C2323" s="71">
        <v>570</v>
      </c>
      <c r="D2323" s="95">
        <f t="shared" si="317"/>
        <v>-3.6861520998864923E-2</v>
      </c>
      <c r="E2323" s="131">
        <f t="shared" si="318"/>
        <v>-23.95875160674516</v>
      </c>
      <c r="F2323" s="129">
        <f t="shared" si="319"/>
        <v>22462.4480369515</v>
      </c>
      <c r="G2323" s="132">
        <f t="shared" si="315"/>
        <v>-20.422228973000305</v>
      </c>
      <c r="H2323" s="131">
        <f t="shared" si="320"/>
        <v>-56.72841381388973</v>
      </c>
      <c r="I2323" s="131">
        <f t="shared" si="321"/>
        <v>0</v>
      </c>
      <c r="J2323" s="70">
        <f t="shared" si="322"/>
        <v>371409.67357546074</v>
      </c>
      <c r="K2323" s="70">
        <f t="shared" si="323"/>
        <v>1120264.5294624784</v>
      </c>
    </row>
    <row r="2324" spans="1:11">
      <c r="A2324" s="2">
        <v>2301</v>
      </c>
      <c r="B2324" s="70">
        <f t="shared" si="316"/>
        <v>62422.817551963053</v>
      </c>
      <c r="C2324" s="71">
        <v>570</v>
      </c>
      <c r="D2324" s="95">
        <f t="shared" si="317"/>
        <v>0</v>
      </c>
      <c r="E2324" s="131">
        <f t="shared" si="318"/>
        <v>-11.97937580337258</v>
      </c>
      <c r="F2324" s="129">
        <f t="shared" si="319"/>
        <v>22472.214318706701</v>
      </c>
      <c r="G2324" s="132">
        <f t="shared" si="315"/>
        <v>-8.4428531696277247</v>
      </c>
      <c r="H2324" s="131">
        <f t="shared" si="320"/>
        <v>-23.452369915632566</v>
      </c>
      <c r="I2324" s="131">
        <f t="shared" si="321"/>
        <v>0</v>
      </c>
      <c r="J2324" s="70">
        <f t="shared" si="322"/>
        <v>371180.6311230376</v>
      </c>
      <c r="K2324" s="70">
        <f t="shared" si="323"/>
        <v>1120264.5294624784</v>
      </c>
    </row>
    <row r="2325" spans="1:11">
      <c r="A2325" s="2">
        <v>2302</v>
      </c>
      <c r="B2325" s="70">
        <f t="shared" si="316"/>
        <v>62449.946112394151</v>
      </c>
      <c r="C2325" s="71">
        <v>570</v>
      </c>
      <c r="D2325" s="95">
        <f t="shared" si="317"/>
        <v>0</v>
      </c>
      <c r="E2325" s="131">
        <f t="shared" si="318"/>
        <v>-5.9896879016862901</v>
      </c>
      <c r="F2325" s="129">
        <f t="shared" si="319"/>
        <v>22481.980600461895</v>
      </c>
      <c r="G2325" s="132">
        <f t="shared" si="315"/>
        <v>-2.4531652679414342</v>
      </c>
      <c r="H2325" s="131">
        <f t="shared" si="320"/>
        <v>-6.8143479665039832</v>
      </c>
      <c r="I2325" s="131">
        <f t="shared" si="321"/>
        <v>0</v>
      </c>
      <c r="J2325" s="70">
        <f t="shared" si="322"/>
        <v>371114.0802808188</v>
      </c>
      <c r="K2325" s="70">
        <f t="shared" si="323"/>
        <v>1120264.5294624784</v>
      </c>
    </row>
    <row r="2326" spans="1:11">
      <c r="A2326" s="2">
        <v>2303</v>
      </c>
      <c r="B2326" s="70">
        <f t="shared" si="316"/>
        <v>62477.074672825249</v>
      </c>
      <c r="C2326" s="71">
        <v>570</v>
      </c>
      <c r="D2326" s="95">
        <f t="shared" si="317"/>
        <v>0</v>
      </c>
      <c r="E2326" s="131">
        <f t="shared" si="318"/>
        <v>-2.994843950843145</v>
      </c>
      <c r="F2326" s="129">
        <f t="shared" si="319"/>
        <v>22491.746882217089</v>
      </c>
      <c r="G2326" s="132">
        <f t="shared" si="315"/>
        <v>0.54167868290171084</v>
      </c>
      <c r="H2326" s="131">
        <f t="shared" si="320"/>
        <v>1.5046630080603078</v>
      </c>
      <c r="I2326" s="131">
        <f t="shared" si="321"/>
        <v>1.5046630080603078</v>
      </c>
      <c r="J2326" s="70">
        <f t="shared" si="322"/>
        <v>371128.77524370211</v>
      </c>
      <c r="K2326" s="70">
        <f t="shared" si="323"/>
        <v>1120279.2244253617</v>
      </c>
    </row>
    <row r="2327" spans="1:11">
      <c r="A2327" s="2">
        <v>2304</v>
      </c>
      <c r="B2327" s="70">
        <f t="shared" si="316"/>
        <v>62504.203233256354</v>
      </c>
      <c r="C2327" s="71">
        <v>570</v>
      </c>
      <c r="D2327" s="95">
        <f t="shared" si="317"/>
        <v>0</v>
      </c>
      <c r="E2327" s="131">
        <f t="shared" si="318"/>
        <v>-1.4974219754215725</v>
      </c>
      <c r="F2327" s="129">
        <f t="shared" si="319"/>
        <v>22501.513163972289</v>
      </c>
      <c r="G2327" s="132">
        <f t="shared" ref="G2327:G2390" si="324">E2327+$I$14</f>
        <v>2.0391006583232834</v>
      </c>
      <c r="H2327" s="131">
        <f t="shared" si="320"/>
        <v>5.6641684953424534</v>
      </c>
      <c r="I2327" s="131">
        <f t="shared" si="321"/>
        <v>5.6641684953424534</v>
      </c>
      <c r="J2327" s="70">
        <f t="shared" si="322"/>
        <v>371184.09310913651</v>
      </c>
      <c r="K2327" s="70">
        <f t="shared" si="323"/>
        <v>1120334.5422907961</v>
      </c>
    </row>
    <row r="2328" spans="1:11">
      <c r="A2328" s="2">
        <v>2305</v>
      </c>
      <c r="B2328" s="70">
        <f t="shared" ref="B2328:B2391" si="325">A2328*$D$3</f>
        <v>62531.331793687452</v>
      </c>
      <c r="C2328" s="71">
        <v>569</v>
      </c>
      <c r="D2328" s="95">
        <f t="shared" ref="D2328:D2391" si="326">(C2328-C2327)/$D$3</f>
        <v>-3.6861520998864923E-2</v>
      </c>
      <c r="E2328" s="131">
        <f t="shared" ref="E2328:E2391" si="327">($M$3*$M$2*D2328+E2327)/2</f>
        <v>-19.17947148714325</v>
      </c>
      <c r="F2328" s="129">
        <f t="shared" ref="F2328:F2391" si="328">B2328/$D$13</f>
        <v>22511.279445727483</v>
      </c>
      <c r="G2328" s="132">
        <f t="shared" si="324"/>
        <v>-15.642948853398394</v>
      </c>
      <c r="H2328" s="131">
        <f t="shared" ref="H2328:H2391" si="329">G2328*$D$13</f>
        <v>-43.452635703884425</v>
      </c>
      <c r="I2328" s="131">
        <f t="shared" ref="I2328:I2391" si="330">IF(H2328&gt;0,H2328,0)</f>
        <v>0</v>
      </c>
      <c r="J2328" s="70">
        <f t="shared" ref="J2328:J2391" si="331">H2328*$D$14+J2327</f>
        <v>370759.72242584644</v>
      </c>
      <c r="K2328" s="70">
        <f t="shared" ref="K2328:K2391" si="332">I2328*$D$14+K2327</f>
        <v>1120334.5422907961</v>
      </c>
    </row>
    <row r="2329" spans="1:11">
      <c r="A2329" s="2">
        <v>2306</v>
      </c>
      <c r="B2329" s="70">
        <f t="shared" si="325"/>
        <v>62558.460354118557</v>
      </c>
      <c r="C2329" s="71">
        <v>569</v>
      </c>
      <c r="D2329" s="95">
        <f t="shared" si="326"/>
        <v>0</v>
      </c>
      <c r="E2329" s="131">
        <f t="shared" si="327"/>
        <v>-9.5897357435716248</v>
      </c>
      <c r="F2329" s="129">
        <f t="shared" si="328"/>
        <v>22521.04572748268</v>
      </c>
      <c r="G2329" s="132">
        <f t="shared" si="324"/>
        <v>-6.0532131098267694</v>
      </c>
      <c r="H2329" s="131">
        <f t="shared" si="329"/>
        <v>-16.814480860629914</v>
      </c>
      <c r="I2329" s="131">
        <f t="shared" si="330"/>
        <v>0</v>
      </c>
      <c r="J2329" s="70">
        <f t="shared" si="331"/>
        <v>370595.50746819418</v>
      </c>
      <c r="K2329" s="70">
        <f t="shared" si="332"/>
        <v>1120334.5422907961</v>
      </c>
    </row>
    <row r="2330" spans="1:11">
      <c r="A2330" s="2">
        <v>2307</v>
      </c>
      <c r="B2330" s="70">
        <f t="shared" si="325"/>
        <v>62585.588914549655</v>
      </c>
      <c r="C2330" s="71">
        <v>569</v>
      </c>
      <c r="D2330" s="95">
        <f t="shared" si="326"/>
        <v>0</v>
      </c>
      <c r="E2330" s="131">
        <f t="shared" si="327"/>
        <v>-4.7948678717858124</v>
      </c>
      <c r="F2330" s="129">
        <f t="shared" si="328"/>
        <v>22530.812009237878</v>
      </c>
      <c r="G2330" s="132">
        <f t="shared" si="324"/>
        <v>-1.2583452380409565</v>
      </c>
      <c r="H2330" s="131">
        <f t="shared" si="329"/>
        <v>-3.4954034390026569</v>
      </c>
      <c r="I2330" s="131">
        <f t="shared" si="330"/>
        <v>0</v>
      </c>
      <c r="J2330" s="70">
        <f t="shared" si="331"/>
        <v>370561.37037336081</v>
      </c>
      <c r="K2330" s="70">
        <f t="shared" si="332"/>
        <v>1120334.5422907961</v>
      </c>
    </row>
    <row r="2331" spans="1:11">
      <c r="A2331" s="2">
        <v>2308</v>
      </c>
      <c r="B2331" s="70">
        <f t="shared" si="325"/>
        <v>62612.71747498076</v>
      </c>
      <c r="C2331" s="71">
        <v>569</v>
      </c>
      <c r="D2331" s="95">
        <f t="shared" si="326"/>
        <v>0</v>
      </c>
      <c r="E2331" s="131">
        <f t="shared" si="327"/>
        <v>-2.3974339358929062</v>
      </c>
      <c r="F2331" s="129">
        <f t="shared" si="328"/>
        <v>22540.578290993075</v>
      </c>
      <c r="G2331" s="132">
        <f t="shared" si="324"/>
        <v>1.1390886978519497</v>
      </c>
      <c r="H2331" s="131">
        <f t="shared" si="329"/>
        <v>3.164135271810971</v>
      </c>
      <c r="I2331" s="131">
        <f t="shared" si="330"/>
        <v>3.164135271810971</v>
      </c>
      <c r="J2331" s="70">
        <f t="shared" si="331"/>
        <v>370592.27220993687</v>
      </c>
      <c r="K2331" s="70">
        <f t="shared" si="332"/>
        <v>1120365.4441273722</v>
      </c>
    </row>
    <row r="2332" spans="1:11">
      <c r="A2332" s="2">
        <v>2309</v>
      </c>
      <c r="B2332" s="70">
        <f t="shared" si="325"/>
        <v>62639.846035411858</v>
      </c>
      <c r="C2332" s="71">
        <v>568</v>
      </c>
      <c r="D2332" s="95">
        <f t="shared" si="326"/>
        <v>-3.6861520998864923E-2</v>
      </c>
      <c r="E2332" s="131">
        <f t="shared" si="327"/>
        <v>-19.629477467378916</v>
      </c>
      <c r="F2332" s="129">
        <f t="shared" si="328"/>
        <v>22550.344572748269</v>
      </c>
      <c r="G2332" s="132">
        <f t="shared" si="324"/>
        <v>-16.09295483363406</v>
      </c>
      <c r="H2332" s="131">
        <f t="shared" si="329"/>
        <v>-44.702652315650163</v>
      </c>
      <c r="I2332" s="131">
        <f t="shared" si="330"/>
        <v>0</v>
      </c>
      <c r="J2332" s="70">
        <f t="shared" si="331"/>
        <v>370155.69351221767</v>
      </c>
      <c r="K2332" s="70">
        <f t="shared" si="332"/>
        <v>1120365.4441273722</v>
      </c>
    </row>
    <row r="2333" spans="1:11">
      <c r="A2333" s="2">
        <v>2310</v>
      </c>
      <c r="B2333" s="70">
        <f t="shared" si="325"/>
        <v>62666.974595842956</v>
      </c>
      <c r="C2333" s="71">
        <v>568</v>
      </c>
      <c r="D2333" s="95">
        <f t="shared" si="326"/>
        <v>0</v>
      </c>
      <c r="E2333" s="131">
        <f t="shared" si="327"/>
        <v>-9.8147387336894578</v>
      </c>
      <c r="F2333" s="129">
        <f t="shared" si="328"/>
        <v>22560.110854503466</v>
      </c>
      <c r="G2333" s="132">
        <f t="shared" si="324"/>
        <v>-6.2782160999446024</v>
      </c>
      <c r="H2333" s="131">
        <f t="shared" si="329"/>
        <v>-17.439489166512782</v>
      </c>
      <c r="I2333" s="131">
        <f t="shared" si="330"/>
        <v>0</v>
      </c>
      <c r="J2333" s="70">
        <f t="shared" si="331"/>
        <v>369985.3745473508</v>
      </c>
      <c r="K2333" s="70">
        <f t="shared" si="332"/>
        <v>1120365.4441273722</v>
      </c>
    </row>
    <row r="2334" spans="1:11">
      <c r="A2334" s="2">
        <v>2311</v>
      </c>
      <c r="B2334" s="70">
        <f t="shared" si="325"/>
        <v>62694.103156274061</v>
      </c>
      <c r="C2334" s="71">
        <v>567</v>
      </c>
      <c r="D2334" s="95">
        <f t="shared" si="326"/>
        <v>-3.6861520998864923E-2</v>
      </c>
      <c r="E2334" s="131">
        <f t="shared" si="327"/>
        <v>-23.338129866277193</v>
      </c>
      <c r="F2334" s="129">
        <f t="shared" si="328"/>
        <v>22569.877136258663</v>
      </c>
      <c r="G2334" s="132">
        <f t="shared" si="324"/>
        <v>-19.801607232532337</v>
      </c>
      <c r="H2334" s="131">
        <f t="shared" si="329"/>
        <v>-55.004464534812044</v>
      </c>
      <c r="I2334" s="131">
        <f t="shared" si="330"/>
        <v>0</v>
      </c>
      <c r="J2334" s="70">
        <f t="shared" si="331"/>
        <v>369448.18544891011</v>
      </c>
      <c r="K2334" s="70">
        <f t="shared" si="332"/>
        <v>1120365.4441273722</v>
      </c>
    </row>
    <row r="2335" spans="1:11">
      <c r="A2335" s="2">
        <v>2312</v>
      </c>
      <c r="B2335" s="70">
        <f t="shared" si="325"/>
        <v>62721.231716705159</v>
      </c>
      <c r="C2335" s="71">
        <v>567</v>
      </c>
      <c r="D2335" s="95">
        <f t="shared" si="326"/>
        <v>0</v>
      </c>
      <c r="E2335" s="131">
        <f t="shared" si="327"/>
        <v>-11.669064933138596</v>
      </c>
      <c r="F2335" s="129">
        <f t="shared" si="328"/>
        <v>22579.643418013857</v>
      </c>
      <c r="G2335" s="132">
        <f t="shared" si="324"/>
        <v>-8.1325422993937408</v>
      </c>
      <c r="H2335" s="131">
        <f t="shared" si="329"/>
        <v>-22.590395276093723</v>
      </c>
      <c r="I2335" s="131">
        <f t="shared" si="330"/>
        <v>0</v>
      </c>
      <c r="J2335" s="70">
        <f t="shared" si="331"/>
        <v>369227.56128368253</v>
      </c>
      <c r="K2335" s="70">
        <f t="shared" si="332"/>
        <v>1120365.4441273722</v>
      </c>
    </row>
    <row r="2336" spans="1:11">
      <c r="A2336" s="2">
        <v>2313</v>
      </c>
      <c r="B2336" s="70">
        <f t="shared" si="325"/>
        <v>62748.360277136264</v>
      </c>
      <c r="C2336" s="71">
        <v>566</v>
      </c>
      <c r="D2336" s="95">
        <f t="shared" si="326"/>
        <v>-3.6861520998864923E-2</v>
      </c>
      <c r="E2336" s="131">
        <f t="shared" si="327"/>
        <v>-24.265292966001759</v>
      </c>
      <c r="F2336" s="129">
        <f t="shared" si="328"/>
        <v>22589.409699769058</v>
      </c>
      <c r="G2336" s="132">
        <f t="shared" si="324"/>
        <v>-20.728770332256904</v>
      </c>
      <c r="H2336" s="131">
        <f t="shared" si="329"/>
        <v>-57.579917589602509</v>
      </c>
      <c r="I2336" s="131">
        <f t="shared" si="330"/>
        <v>0</v>
      </c>
      <c r="J2336" s="70">
        <f t="shared" si="331"/>
        <v>368665.21958506148</v>
      </c>
      <c r="K2336" s="70">
        <f t="shared" si="332"/>
        <v>1120365.4441273722</v>
      </c>
    </row>
    <row r="2337" spans="1:11">
      <c r="A2337" s="2">
        <v>2314</v>
      </c>
      <c r="B2337" s="70">
        <f t="shared" si="325"/>
        <v>62775.488837567362</v>
      </c>
      <c r="C2337" s="71">
        <v>566</v>
      </c>
      <c r="D2337" s="95">
        <f t="shared" si="326"/>
        <v>0</v>
      </c>
      <c r="E2337" s="131">
        <f t="shared" si="327"/>
        <v>-12.13264648300088</v>
      </c>
      <c r="F2337" s="129">
        <f t="shared" si="328"/>
        <v>22599.175981524251</v>
      </c>
      <c r="G2337" s="132">
        <f t="shared" si="324"/>
        <v>-8.5961238492560241</v>
      </c>
      <c r="H2337" s="131">
        <f t="shared" si="329"/>
        <v>-23.878121803488956</v>
      </c>
      <c r="I2337" s="131">
        <f t="shared" si="330"/>
        <v>0</v>
      </c>
      <c r="J2337" s="70">
        <f t="shared" si="331"/>
        <v>368432.01911974372</v>
      </c>
      <c r="K2337" s="70">
        <f t="shared" si="332"/>
        <v>1120365.4441273722</v>
      </c>
    </row>
    <row r="2338" spans="1:11">
      <c r="A2338" s="2">
        <v>2315</v>
      </c>
      <c r="B2338" s="70">
        <f t="shared" si="325"/>
        <v>62802.61739799846</v>
      </c>
      <c r="C2338" s="71">
        <v>566</v>
      </c>
      <c r="D2338" s="95">
        <f t="shared" si="326"/>
        <v>0</v>
      </c>
      <c r="E2338" s="131">
        <f t="shared" si="327"/>
        <v>-6.0663232415004398</v>
      </c>
      <c r="F2338" s="129">
        <f t="shared" si="328"/>
        <v>22608.942263279445</v>
      </c>
      <c r="G2338" s="132">
        <f t="shared" si="324"/>
        <v>-2.5298006077555839</v>
      </c>
      <c r="H2338" s="131">
        <f t="shared" si="329"/>
        <v>-7.027223910432177</v>
      </c>
      <c r="I2338" s="131">
        <f t="shared" si="330"/>
        <v>0</v>
      </c>
      <c r="J2338" s="70">
        <f t="shared" si="331"/>
        <v>368363.38927107758</v>
      </c>
      <c r="K2338" s="70">
        <f t="shared" si="332"/>
        <v>1120365.4441273722</v>
      </c>
    </row>
    <row r="2339" spans="1:11">
      <c r="A2339" s="2">
        <v>2316</v>
      </c>
      <c r="B2339" s="70">
        <f t="shared" si="325"/>
        <v>62829.745958429565</v>
      </c>
      <c r="C2339" s="71">
        <v>564</v>
      </c>
      <c r="D2339" s="95">
        <f t="shared" si="326"/>
        <v>-7.3723041997729846E-2</v>
      </c>
      <c r="E2339" s="131">
        <f t="shared" si="327"/>
        <v>-39.894682619615146</v>
      </c>
      <c r="F2339" s="129">
        <f t="shared" si="328"/>
        <v>22618.708545034646</v>
      </c>
      <c r="G2339" s="132">
        <f t="shared" si="324"/>
        <v>-36.358159985870287</v>
      </c>
      <c r="H2339" s="131">
        <f t="shared" si="329"/>
        <v>-100.99488884963968</v>
      </c>
      <c r="I2339" s="131">
        <f t="shared" si="330"/>
        <v>0</v>
      </c>
      <c r="J2339" s="70">
        <f t="shared" si="331"/>
        <v>367377.04473073728</v>
      </c>
      <c r="K2339" s="70">
        <f t="shared" si="332"/>
        <v>1120365.4441273722</v>
      </c>
    </row>
    <row r="2340" spans="1:11">
      <c r="A2340" s="2">
        <v>2317</v>
      </c>
      <c r="B2340" s="70">
        <f t="shared" si="325"/>
        <v>62856.874518860663</v>
      </c>
      <c r="C2340" s="71">
        <v>563</v>
      </c>
      <c r="D2340" s="95">
        <f t="shared" si="326"/>
        <v>-3.6861520998864923E-2</v>
      </c>
      <c r="E2340" s="131">
        <f t="shared" si="327"/>
        <v>-38.378101809240036</v>
      </c>
      <c r="F2340" s="129">
        <f t="shared" si="328"/>
        <v>22628.474826789839</v>
      </c>
      <c r="G2340" s="132">
        <f t="shared" si="324"/>
        <v>-34.841579175495177</v>
      </c>
      <c r="H2340" s="131">
        <f t="shared" si="329"/>
        <v>-96.782164376375491</v>
      </c>
      <c r="I2340" s="131">
        <f t="shared" si="330"/>
        <v>0</v>
      </c>
      <c r="J2340" s="70">
        <f t="shared" si="331"/>
        <v>366431.84284455987</v>
      </c>
      <c r="K2340" s="70">
        <f t="shared" si="332"/>
        <v>1120365.4441273722</v>
      </c>
    </row>
    <row r="2341" spans="1:11">
      <c r="A2341" s="2">
        <v>2318</v>
      </c>
      <c r="B2341" s="70">
        <f t="shared" si="325"/>
        <v>62884.003079291768</v>
      </c>
      <c r="C2341" s="71">
        <v>563</v>
      </c>
      <c r="D2341" s="95">
        <f t="shared" si="326"/>
        <v>0</v>
      </c>
      <c r="E2341" s="131">
        <f t="shared" si="327"/>
        <v>-19.189050904620018</v>
      </c>
      <c r="F2341" s="129">
        <f t="shared" si="328"/>
        <v>22638.241108545037</v>
      </c>
      <c r="G2341" s="132">
        <f t="shared" si="324"/>
        <v>-15.652528270875163</v>
      </c>
      <c r="H2341" s="131">
        <f t="shared" si="329"/>
        <v>-43.479245196875453</v>
      </c>
      <c r="I2341" s="131">
        <f t="shared" si="330"/>
        <v>0</v>
      </c>
      <c r="J2341" s="70">
        <f t="shared" si="331"/>
        <v>366007.21228546393</v>
      </c>
      <c r="K2341" s="70">
        <f t="shared" si="332"/>
        <v>1120365.4441273722</v>
      </c>
    </row>
    <row r="2342" spans="1:11">
      <c r="A2342" s="2">
        <v>2319</v>
      </c>
      <c r="B2342" s="70">
        <f t="shared" si="325"/>
        <v>62911.131639722866</v>
      </c>
      <c r="C2342" s="71">
        <v>563</v>
      </c>
      <c r="D2342" s="95">
        <f t="shared" si="326"/>
        <v>0</v>
      </c>
      <c r="E2342" s="131">
        <f t="shared" si="327"/>
        <v>-9.594525452310009</v>
      </c>
      <c r="F2342" s="129">
        <f t="shared" si="328"/>
        <v>22648.007390300234</v>
      </c>
      <c r="G2342" s="132">
        <f t="shared" si="324"/>
        <v>-6.0580028185651535</v>
      </c>
      <c r="H2342" s="131">
        <f t="shared" si="329"/>
        <v>-16.827785607125424</v>
      </c>
      <c r="I2342" s="131">
        <f t="shared" si="330"/>
        <v>0</v>
      </c>
      <c r="J2342" s="70">
        <f t="shared" si="331"/>
        <v>365842.8673899087</v>
      </c>
      <c r="K2342" s="70">
        <f t="shared" si="332"/>
        <v>1120365.4441273722</v>
      </c>
    </row>
    <row r="2343" spans="1:11">
      <c r="A2343" s="2">
        <v>2320</v>
      </c>
      <c r="B2343" s="70">
        <f t="shared" si="325"/>
        <v>62938.260200153964</v>
      </c>
      <c r="C2343" s="71">
        <v>562</v>
      </c>
      <c r="D2343" s="95">
        <f t="shared" si="326"/>
        <v>-3.6861520998864923E-2</v>
      </c>
      <c r="E2343" s="131">
        <f t="shared" si="327"/>
        <v>-23.228023225587467</v>
      </c>
      <c r="F2343" s="129">
        <f t="shared" si="328"/>
        <v>22657.773672055428</v>
      </c>
      <c r="G2343" s="132">
        <f t="shared" si="324"/>
        <v>-19.691500591842612</v>
      </c>
      <c r="H2343" s="131">
        <f t="shared" si="329"/>
        <v>-54.698612755118361</v>
      </c>
      <c r="I2343" s="131">
        <f t="shared" si="330"/>
        <v>0</v>
      </c>
      <c r="J2343" s="70">
        <f t="shared" si="331"/>
        <v>365308.66532612382</v>
      </c>
      <c r="K2343" s="70">
        <f t="shared" si="332"/>
        <v>1120365.4441273722</v>
      </c>
    </row>
    <row r="2344" spans="1:11">
      <c r="A2344" s="2">
        <v>2321</v>
      </c>
      <c r="B2344" s="70">
        <f t="shared" si="325"/>
        <v>62965.388760585069</v>
      </c>
      <c r="C2344" s="71">
        <v>562</v>
      </c>
      <c r="D2344" s="95">
        <f t="shared" si="326"/>
        <v>0</v>
      </c>
      <c r="E2344" s="131">
        <f t="shared" si="327"/>
        <v>-11.614011612793734</v>
      </c>
      <c r="F2344" s="129">
        <f t="shared" si="328"/>
        <v>22667.539953810625</v>
      </c>
      <c r="G2344" s="132">
        <f t="shared" si="324"/>
        <v>-8.0774889790488782</v>
      </c>
      <c r="H2344" s="131">
        <f t="shared" si="329"/>
        <v>-22.437469386246882</v>
      </c>
      <c r="I2344" s="131">
        <f t="shared" si="330"/>
        <v>0</v>
      </c>
      <c r="J2344" s="70">
        <f t="shared" si="331"/>
        <v>365089.53467822412</v>
      </c>
      <c r="K2344" s="70">
        <f t="shared" si="332"/>
        <v>1120365.4441273722</v>
      </c>
    </row>
    <row r="2345" spans="1:11">
      <c r="A2345" s="2">
        <v>2322</v>
      </c>
      <c r="B2345" s="70">
        <f t="shared" si="325"/>
        <v>62992.517321016167</v>
      </c>
      <c r="C2345" s="71">
        <v>561</v>
      </c>
      <c r="D2345" s="95">
        <f t="shared" si="326"/>
        <v>-3.6861520998864923E-2</v>
      </c>
      <c r="E2345" s="131">
        <f t="shared" si="327"/>
        <v>-24.237766305829329</v>
      </c>
      <c r="F2345" s="129">
        <f t="shared" si="328"/>
        <v>22677.306235565822</v>
      </c>
      <c r="G2345" s="132">
        <f t="shared" si="324"/>
        <v>-20.701243672084473</v>
      </c>
      <c r="H2345" s="131">
        <f t="shared" si="329"/>
        <v>-57.503454644679088</v>
      </c>
      <c r="I2345" s="131">
        <f t="shared" si="330"/>
        <v>0</v>
      </c>
      <c r="J2345" s="70">
        <f t="shared" si="331"/>
        <v>364527.93973826704</v>
      </c>
      <c r="K2345" s="70">
        <f t="shared" si="332"/>
        <v>1120365.4441273722</v>
      </c>
    </row>
    <row r="2346" spans="1:11">
      <c r="A2346" s="2">
        <v>2323</v>
      </c>
      <c r="B2346" s="70">
        <f t="shared" si="325"/>
        <v>63019.645881447272</v>
      </c>
      <c r="C2346" s="71">
        <v>562</v>
      </c>
      <c r="D2346" s="95">
        <f t="shared" si="326"/>
        <v>3.6861520998864923E-2</v>
      </c>
      <c r="E2346" s="131">
        <f t="shared" si="327"/>
        <v>6.3118773465177984</v>
      </c>
      <c r="F2346" s="129">
        <f t="shared" si="328"/>
        <v>22687.072517321019</v>
      </c>
      <c r="G2346" s="132">
        <f t="shared" si="324"/>
        <v>9.8483999802626538</v>
      </c>
      <c r="H2346" s="131">
        <f t="shared" si="329"/>
        <v>27.356666611840705</v>
      </c>
      <c r="I2346" s="131">
        <f t="shared" si="330"/>
        <v>27.356666611840705</v>
      </c>
      <c r="J2346" s="70">
        <f t="shared" si="331"/>
        <v>364795.11265228124</v>
      </c>
      <c r="K2346" s="70">
        <f t="shared" si="332"/>
        <v>1120632.6170413864</v>
      </c>
    </row>
    <row r="2347" spans="1:11">
      <c r="A2347" s="2">
        <v>2324</v>
      </c>
      <c r="B2347" s="70">
        <f t="shared" si="325"/>
        <v>63046.77444187837</v>
      </c>
      <c r="C2347" s="71">
        <v>560</v>
      </c>
      <c r="D2347" s="95">
        <f t="shared" si="326"/>
        <v>-7.3723041997729846E-2</v>
      </c>
      <c r="E2347" s="131">
        <f t="shared" si="327"/>
        <v>-33.705582325606024</v>
      </c>
      <c r="F2347" s="129">
        <f t="shared" si="328"/>
        <v>22696.838799076213</v>
      </c>
      <c r="G2347" s="132">
        <f t="shared" si="324"/>
        <v>-30.169059691861168</v>
      </c>
      <c r="H2347" s="131">
        <f t="shared" si="329"/>
        <v>-83.80294358850324</v>
      </c>
      <c r="I2347" s="131">
        <f t="shared" si="330"/>
        <v>0</v>
      </c>
      <c r="J2347" s="70">
        <f t="shared" si="331"/>
        <v>363976.66949328111</v>
      </c>
      <c r="K2347" s="70">
        <f t="shared" si="332"/>
        <v>1120632.6170413864</v>
      </c>
    </row>
    <row r="2348" spans="1:11">
      <c r="A2348" s="2">
        <v>2325</v>
      </c>
      <c r="B2348" s="70">
        <f t="shared" si="325"/>
        <v>63073.903002309467</v>
      </c>
      <c r="C2348" s="71">
        <v>560</v>
      </c>
      <c r="D2348" s="95">
        <f t="shared" si="326"/>
        <v>0</v>
      </c>
      <c r="E2348" s="131">
        <f t="shared" si="327"/>
        <v>-16.852791162803012</v>
      </c>
      <c r="F2348" s="129">
        <f t="shared" si="328"/>
        <v>22706.60508083141</v>
      </c>
      <c r="G2348" s="132">
        <f t="shared" si="324"/>
        <v>-13.316268529058156</v>
      </c>
      <c r="H2348" s="131">
        <f t="shared" si="329"/>
        <v>-36.989634802939321</v>
      </c>
      <c r="I2348" s="131">
        <f t="shared" si="330"/>
        <v>0</v>
      </c>
      <c r="J2348" s="70">
        <f t="shared" si="331"/>
        <v>363615.41829777381</v>
      </c>
      <c r="K2348" s="70">
        <f t="shared" si="332"/>
        <v>1120632.6170413864</v>
      </c>
    </row>
    <row r="2349" spans="1:11">
      <c r="A2349" s="2">
        <v>2326</v>
      </c>
      <c r="B2349" s="70">
        <f t="shared" si="325"/>
        <v>63101.031562740573</v>
      </c>
      <c r="C2349" s="71">
        <v>559</v>
      </c>
      <c r="D2349" s="95">
        <f t="shared" si="326"/>
        <v>-3.6861520998864923E-2</v>
      </c>
      <c r="E2349" s="131">
        <f t="shared" si="327"/>
        <v>-26.857156080833967</v>
      </c>
      <c r="F2349" s="129">
        <f t="shared" si="328"/>
        <v>22716.371362586608</v>
      </c>
      <c r="G2349" s="132">
        <f t="shared" si="324"/>
        <v>-23.320633447089111</v>
      </c>
      <c r="H2349" s="131">
        <f t="shared" si="329"/>
        <v>-64.779537353025304</v>
      </c>
      <c r="I2349" s="131">
        <f t="shared" si="330"/>
        <v>0</v>
      </c>
      <c r="J2349" s="70">
        <f t="shared" si="331"/>
        <v>362982.7630840129</v>
      </c>
      <c r="K2349" s="70">
        <f t="shared" si="332"/>
        <v>1120632.6170413864</v>
      </c>
    </row>
    <row r="2350" spans="1:11">
      <c r="A2350" s="2">
        <v>2327</v>
      </c>
      <c r="B2350" s="70">
        <f t="shared" si="325"/>
        <v>63128.16012317167</v>
      </c>
      <c r="C2350" s="71">
        <v>563</v>
      </c>
      <c r="D2350" s="95">
        <f t="shared" si="326"/>
        <v>0.14744608399545969</v>
      </c>
      <c r="E2350" s="131">
        <f t="shared" si="327"/>
        <v>60.294463957312871</v>
      </c>
      <c r="F2350" s="129">
        <f t="shared" si="328"/>
        <v>22726.137644341801</v>
      </c>
      <c r="G2350" s="132">
        <f t="shared" si="324"/>
        <v>63.83098659105773</v>
      </c>
      <c r="H2350" s="131">
        <f t="shared" si="329"/>
        <v>177.30829608627147</v>
      </c>
      <c r="I2350" s="131">
        <f t="shared" si="330"/>
        <v>177.30829608627147</v>
      </c>
      <c r="J2350" s="70">
        <f t="shared" si="331"/>
        <v>364714.40586112521</v>
      </c>
      <c r="K2350" s="70">
        <f t="shared" si="332"/>
        <v>1122364.2598184987</v>
      </c>
    </row>
    <row r="2351" spans="1:11">
      <c r="A2351" s="2">
        <v>2328</v>
      </c>
      <c r="B2351" s="70">
        <f t="shared" si="325"/>
        <v>63155.288683602776</v>
      </c>
      <c r="C2351" s="71">
        <v>558</v>
      </c>
      <c r="D2351" s="95">
        <f t="shared" si="326"/>
        <v>-0.18430760499432464</v>
      </c>
      <c r="E2351" s="131">
        <f t="shared" si="327"/>
        <v>-62.006570518505882</v>
      </c>
      <c r="F2351" s="129">
        <f t="shared" si="328"/>
        <v>22735.903926096998</v>
      </c>
      <c r="G2351" s="132">
        <f t="shared" si="324"/>
        <v>-58.470047884761023</v>
      </c>
      <c r="H2351" s="131">
        <f t="shared" si="329"/>
        <v>-162.41679967989171</v>
      </c>
      <c r="I2351" s="131">
        <f t="shared" si="330"/>
        <v>0</v>
      </c>
      <c r="J2351" s="70">
        <f t="shared" si="331"/>
        <v>363128.19763367414</v>
      </c>
      <c r="K2351" s="70">
        <f t="shared" si="332"/>
        <v>1122364.2598184987</v>
      </c>
    </row>
    <row r="2352" spans="1:11">
      <c r="A2352" s="2">
        <v>2329</v>
      </c>
      <c r="B2352" s="70">
        <f t="shared" si="325"/>
        <v>63182.417244033873</v>
      </c>
      <c r="C2352" s="71">
        <v>557</v>
      </c>
      <c r="D2352" s="95">
        <f t="shared" si="326"/>
        <v>-3.6861520998864923E-2</v>
      </c>
      <c r="E2352" s="131">
        <f t="shared" si="327"/>
        <v>-49.4340457586854</v>
      </c>
      <c r="F2352" s="129">
        <f t="shared" si="328"/>
        <v>22745.670207852196</v>
      </c>
      <c r="G2352" s="132">
        <f t="shared" si="324"/>
        <v>-45.897523124940541</v>
      </c>
      <c r="H2352" s="131">
        <f t="shared" si="329"/>
        <v>-127.4931197915015</v>
      </c>
      <c r="I2352" s="131">
        <f t="shared" si="330"/>
        <v>0</v>
      </c>
      <c r="J2352" s="70">
        <f t="shared" si="331"/>
        <v>361883.06390394137</v>
      </c>
      <c r="K2352" s="70">
        <f t="shared" si="332"/>
        <v>1122364.2598184987</v>
      </c>
    </row>
    <row r="2353" spans="1:11">
      <c r="A2353" s="2">
        <v>2330</v>
      </c>
      <c r="B2353" s="70">
        <f t="shared" si="325"/>
        <v>63209.545804464979</v>
      </c>
      <c r="C2353" s="71">
        <v>556</v>
      </c>
      <c r="D2353" s="95">
        <f t="shared" si="326"/>
        <v>-3.6861520998864923E-2</v>
      </c>
      <c r="E2353" s="131">
        <f t="shared" si="327"/>
        <v>-43.147783378775159</v>
      </c>
      <c r="F2353" s="129">
        <f t="shared" si="328"/>
        <v>22755.436489607393</v>
      </c>
      <c r="G2353" s="132">
        <f t="shared" si="324"/>
        <v>-39.6112607450303</v>
      </c>
      <c r="H2353" s="131">
        <f t="shared" si="329"/>
        <v>-110.03127984730638</v>
      </c>
      <c r="I2353" s="131">
        <f t="shared" si="330"/>
        <v>0</v>
      </c>
      <c r="J2353" s="70">
        <f t="shared" si="331"/>
        <v>360808.46742306772</v>
      </c>
      <c r="K2353" s="70">
        <f t="shared" si="332"/>
        <v>1122364.2598184987</v>
      </c>
    </row>
    <row r="2354" spans="1:11">
      <c r="A2354" s="2">
        <v>2331</v>
      </c>
      <c r="B2354" s="70">
        <f t="shared" si="325"/>
        <v>63236.674364896076</v>
      </c>
      <c r="C2354" s="71">
        <v>556</v>
      </c>
      <c r="D2354" s="95">
        <f t="shared" si="326"/>
        <v>0</v>
      </c>
      <c r="E2354" s="131">
        <f t="shared" si="327"/>
        <v>-21.57389168938758</v>
      </c>
      <c r="F2354" s="129">
        <f t="shared" si="328"/>
        <v>22765.202771362587</v>
      </c>
      <c r="G2354" s="132">
        <f t="shared" si="324"/>
        <v>-18.037369055642724</v>
      </c>
      <c r="H2354" s="131">
        <f t="shared" si="329"/>
        <v>-50.103802932340898</v>
      </c>
      <c r="I2354" s="131">
        <f t="shared" si="330"/>
        <v>0</v>
      </c>
      <c r="J2354" s="70">
        <f t="shared" si="331"/>
        <v>360319.13956662366</v>
      </c>
      <c r="K2354" s="70">
        <f t="shared" si="332"/>
        <v>1122364.2598184987</v>
      </c>
    </row>
    <row r="2355" spans="1:11">
      <c r="A2355" s="2">
        <v>2332</v>
      </c>
      <c r="B2355" s="70">
        <f t="shared" si="325"/>
        <v>63263.802925327174</v>
      </c>
      <c r="C2355" s="71">
        <v>556</v>
      </c>
      <c r="D2355" s="95">
        <f t="shared" si="326"/>
        <v>0</v>
      </c>
      <c r="E2355" s="131">
        <f t="shared" si="327"/>
        <v>-10.78694584469379</v>
      </c>
      <c r="F2355" s="129">
        <f t="shared" si="328"/>
        <v>22774.969053117784</v>
      </c>
      <c r="G2355" s="132">
        <f t="shared" si="324"/>
        <v>-7.2504232109489344</v>
      </c>
      <c r="H2355" s="131">
        <f t="shared" si="329"/>
        <v>-20.14006447485815</v>
      </c>
      <c r="I2355" s="131">
        <f t="shared" si="330"/>
        <v>0</v>
      </c>
      <c r="J2355" s="70">
        <f t="shared" si="331"/>
        <v>360122.4460223944</v>
      </c>
      <c r="K2355" s="70">
        <f t="shared" si="332"/>
        <v>1122364.2598184987</v>
      </c>
    </row>
    <row r="2356" spans="1:11">
      <c r="A2356" s="2">
        <v>2333</v>
      </c>
      <c r="B2356" s="70">
        <f t="shared" si="325"/>
        <v>63290.931485758279</v>
      </c>
      <c r="C2356" s="71">
        <v>556</v>
      </c>
      <c r="D2356" s="95">
        <f t="shared" si="326"/>
        <v>0</v>
      </c>
      <c r="E2356" s="131">
        <f t="shared" si="327"/>
        <v>-5.3934729223468949</v>
      </c>
      <c r="F2356" s="129">
        <f t="shared" si="328"/>
        <v>22784.735334872981</v>
      </c>
      <c r="G2356" s="132">
        <f t="shared" si="324"/>
        <v>-1.856950288602039</v>
      </c>
      <c r="H2356" s="131">
        <f t="shared" si="329"/>
        <v>-5.158195246116775</v>
      </c>
      <c r="I2356" s="131">
        <f t="shared" si="330"/>
        <v>0</v>
      </c>
      <c r="J2356" s="70">
        <f t="shared" si="331"/>
        <v>360072.06963427254</v>
      </c>
      <c r="K2356" s="70">
        <f t="shared" si="332"/>
        <v>1122364.2598184987</v>
      </c>
    </row>
    <row r="2357" spans="1:11">
      <c r="A2357" s="2">
        <v>2334</v>
      </c>
      <c r="B2357" s="70">
        <f t="shared" si="325"/>
        <v>63318.060046189377</v>
      </c>
      <c r="C2357" s="71">
        <v>555</v>
      </c>
      <c r="D2357" s="95">
        <f t="shared" si="326"/>
        <v>-3.6861520998864923E-2</v>
      </c>
      <c r="E2357" s="131">
        <f t="shared" si="327"/>
        <v>-21.12749696060591</v>
      </c>
      <c r="F2357" s="129">
        <f t="shared" si="328"/>
        <v>22794.501616628178</v>
      </c>
      <c r="G2357" s="132">
        <f t="shared" si="324"/>
        <v>-17.590974326861055</v>
      </c>
      <c r="H2357" s="131">
        <f t="shared" si="329"/>
        <v>-48.863817574614039</v>
      </c>
      <c r="I2357" s="131">
        <f t="shared" si="330"/>
        <v>0</v>
      </c>
      <c r="J2357" s="70">
        <f t="shared" si="331"/>
        <v>359594.85182420432</v>
      </c>
      <c r="K2357" s="70">
        <f t="shared" si="332"/>
        <v>1122364.2598184987</v>
      </c>
    </row>
    <row r="2358" spans="1:11">
      <c r="A2358" s="2">
        <v>2335</v>
      </c>
      <c r="B2358" s="70">
        <f t="shared" si="325"/>
        <v>63345.188606620482</v>
      </c>
      <c r="C2358" s="71">
        <v>554</v>
      </c>
      <c r="D2358" s="95">
        <f t="shared" si="326"/>
        <v>-3.6861520998864923E-2</v>
      </c>
      <c r="E2358" s="131">
        <f t="shared" si="327"/>
        <v>-28.994508979735418</v>
      </c>
      <c r="F2358" s="129">
        <f t="shared" si="328"/>
        <v>22804.267898383376</v>
      </c>
      <c r="G2358" s="132">
        <f t="shared" si="324"/>
        <v>-25.457986345990562</v>
      </c>
      <c r="H2358" s="131">
        <f t="shared" si="329"/>
        <v>-70.716628738862667</v>
      </c>
      <c r="I2358" s="131">
        <f t="shared" si="330"/>
        <v>0</v>
      </c>
      <c r="J2358" s="70">
        <f t="shared" si="331"/>
        <v>358904.21330316295</v>
      </c>
      <c r="K2358" s="70">
        <f t="shared" si="332"/>
        <v>1122364.2598184987</v>
      </c>
    </row>
    <row r="2359" spans="1:11">
      <c r="A2359" s="2">
        <v>2336</v>
      </c>
      <c r="B2359" s="70">
        <f t="shared" si="325"/>
        <v>63372.31716705158</v>
      </c>
      <c r="C2359" s="71">
        <v>554</v>
      </c>
      <c r="D2359" s="95">
        <f t="shared" si="326"/>
        <v>0</v>
      </c>
      <c r="E2359" s="131">
        <f t="shared" si="327"/>
        <v>-14.497254489867709</v>
      </c>
      <c r="F2359" s="129">
        <f t="shared" si="328"/>
        <v>22814.034180138569</v>
      </c>
      <c r="G2359" s="132">
        <f t="shared" si="324"/>
        <v>-10.960731856122854</v>
      </c>
      <c r="H2359" s="131">
        <f t="shared" si="329"/>
        <v>-30.446477378119038</v>
      </c>
      <c r="I2359" s="131">
        <f t="shared" si="330"/>
        <v>0</v>
      </c>
      <c r="J2359" s="70">
        <f t="shared" si="331"/>
        <v>358606.86442663503</v>
      </c>
      <c r="K2359" s="70">
        <f t="shared" si="332"/>
        <v>1122364.2598184987</v>
      </c>
    </row>
    <row r="2360" spans="1:11">
      <c r="A2360" s="2">
        <v>2337</v>
      </c>
      <c r="B2360" s="70">
        <f t="shared" si="325"/>
        <v>63399.445727482678</v>
      </c>
      <c r="C2360" s="71">
        <v>554</v>
      </c>
      <c r="D2360" s="95">
        <f t="shared" si="326"/>
        <v>0</v>
      </c>
      <c r="E2360" s="131">
        <f t="shared" si="327"/>
        <v>-7.2486272449338545</v>
      </c>
      <c r="F2360" s="129">
        <f t="shared" si="328"/>
        <v>22823.800461893767</v>
      </c>
      <c r="G2360" s="132">
        <f t="shared" si="324"/>
        <v>-3.7121046111889986</v>
      </c>
      <c r="H2360" s="131">
        <f t="shared" si="329"/>
        <v>-10.311401697747218</v>
      </c>
      <c r="I2360" s="131">
        <f t="shared" si="330"/>
        <v>0</v>
      </c>
      <c r="J2360" s="70">
        <f t="shared" si="331"/>
        <v>358506.16037236381</v>
      </c>
      <c r="K2360" s="70">
        <f t="shared" si="332"/>
        <v>1122364.2598184987</v>
      </c>
    </row>
    <row r="2361" spans="1:11">
      <c r="A2361" s="2">
        <v>2338</v>
      </c>
      <c r="B2361" s="70">
        <f t="shared" si="325"/>
        <v>63426.574287913783</v>
      </c>
      <c r="C2361" s="71">
        <v>554</v>
      </c>
      <c r="D2361" s="95">
        <f t="shared" si="326"/>
        <v>0</v>
      </c>
      <c r="E2361" s="131">
        <f t="shared" si="327"/>
        <v>-3.6243136224669272</v>
      </c>
      <c r="F2361" s="129">
        <f t="shared" si="328"/>
        <v>22833.566743648964</v>
      </c>
      <c r="G2361" s="132">
        <f t="shared" si="324"/>
        <v>-8.7790988722071361E-2</v>
      </c>
      <c r="H2361" s="131">
        <f t="shared" si="329"/>
        <v>-0.24386385756130932</v>
      </c>
      <c r="I2361" s="131">
        <f t="shared" si="330"/>
        <v>0</v>
      </c>
      <c r="J2361" s="70">
        <f t="shared" si="331"/>
        <v>358503.77872922097</v>
      </c>
      <c r="K2361" s="70">
        <f t="shared" si="332"/>
        <v>1122364.2598184987</v>
      </c>
    </row>
    <row r="2362" spans="1:11">
      <c r="A2362" s="2">
        <v>2339</v>
      </c>
      <c r="B2362" s="70">
        <f t="shared" si="325"/>
        <v>63453.702848344881</v>
      </c>
      <c r="C2362" s="71">
        <v>554</v>
      </c>
      <c r="D2362" s="95">
        <f t="shared" si="326"/>
        <v>0</v>
      </c>
      <c r="E2362" s="131">
        <f t="shared" si="327"/>
        <v>-1.8121568112334636</v>
      </c>
      <c r="F2362" s="129">
        <f t="shared" si="328"/>
        <v>22843.333025404158</v>
      </c>
      <c r="G2362" s="132">
        <f t="shared" si="324"/>
        <v>1.7243658225113923</v>
      </c>
      <c r="H2362" s="131">
        <f t="shared" si="329"/>
        <v>4.7899050625316448</v>
      </c>
      <c r="I2362" s="131">
        <f t="shared" si="330"/>
        <v>4.7899050625316448</v>
      </c>
      <c r="J2362" s="70">
        <f t="shared" si="331"/>
        <v>358550.55829164229</v>
      </c>
      <c r="K2362" s="70">
        <f t="shared" si="332"/>
        <v>1122411.0393809201</v>
      </c>
    </row>
    <row r="2363" spans="1:11">
      <c r="A2363" s="2">
        <v>2340</v>
      </c>
      <c r="B2363" s="70">
        <f t="shared" si="325"/>
        <v>63480.831408775986</v>
      </c>
      <c r="C2363" s="71">
        <v>553</v>
      </c>
      <c r="D2363" s="95">
        <f t="shared" si="326"/>
        <v>-3.6861520998864923E-2</v>
      </c>
      <c r="E2363" s="131">
        <f t="shared" si="327"/>
        <v>-19.336838905049195</v>
      </c>
      <c r="F2363" s="129">
        <f t="shared" si="328"/>
        <v>22853.099307159355</v>
      </c>
      <c r="G2363" s="132">
        <f t="shared" si="324"/>
        <v>-15.800316271304339</v>
      </c>
      <c r="H2363" s="131">
        <f t="shared" si="329"/>
        <v>-43.889767420289829</v>
      </c>
      <c r="I2363" s="131">
        <f t="shared" si="330"/>
        <v>0</v>
      </c>
      <c r="J2363" s="70">
        <f t="shared" si="331"/>
        <v>358121.91845684568</v>
      </c>
      <c r="K2363" s="70">
        <f t="shared" si="332"/>
        <v>1122411.0393809201</v>
      </c>
    </row>
    <row r="2364" spans="1:11">
      <c r="A2364" s="2">
        <v>2341</v>
      </c>
      <c r="B2364" s="70">
        <f t="shared" si="325"/>
        <v>63507.959969207084</v>
      </c>
      <c r="C2364" s="71">
        <v>553</v>
      </c>
      <c r="D2364" s="95">
        <f t="shared" si="326"/>
        <v>0</v>
      </c>
      <c r="E2364" s="131">
        <f t="shared" si="327"/>
        <v>-9.6684194525245974</v>
      </c>
      <c r="F2364" s="129">
        <f t="shared" si="328"/>
        <v>22862.865588914552</v>
      </c>
      <c r="G2364" s="132">
        <f t="shared" si="324"/>
        <v>-6.131896818779742</v>
      </c>
      <c r="H2364" s="131">
        <f t="shared" si="329"/>
        <v>-17.033046718832615</v>
      </c>
      <c r="I2364" s="131">
        <f t="shared" si="330"/>
        <v>0</v>
      </c>
      <c r="J2364" s="70">
        <f t="shared" si="331"/>
        <v>357955.56892344012</v>
      </c>
      <c r="K2364" s="70">
        <f t="shared" si="332"/>
        <v>1122411.0393809201</v>
      </c>
    </row>
    <row r="2365" spans="1:11">
      <c r="A2365" s="2">
        <v>2342</v>
      </c>
      <c r="B2365" s="70">
        <f t="shared" si="325"/>
        <v>63535.088529638182</v>
      </c>
      <c r="C2365" s="71">
        <v>552</v>
      </c>
      <c r="D2365" s="95">
        <f t="shared" si="326"/>
        <v>-3.6861520998864923E-2</v>
      </c>
      <c r="E2365" s="131">
        <f t="shared" si="327"/>
        <v>-23.264970225694761</v>
      </c>
      <c r="F2365" s="129">
        <f t="shared" si="328"/>
        <v>22872.631870669746</v>
      </c>
      <c r="G2365" s="132">
        <f t="shared" si="324"/>
        <v>-19.728447591949905</v>
      </c>
      <c r="H2365" s="131">
        <f t="shared" si="329"/>
        <v>-54.801243310971955</v>
      </c>
      <c r="I2365" s="131">
        <f t="shared" si="330"/>
        <v>0</v>
      </c>
      <c r="J2365" s="70">
        <f t="shared" si="331"/>
        <v>357420.36454073008</v>
      </c>
      <c r="K2365" s="70">
        <f t="shared" si="332"/>
        <v>1122411.0393809201</v>
      </c>
    </row>
    <row r="2366" spans="1:11">
      <c r="A2366" s="2">
        <v>2343</v>
      </c>
      <c r="B2366" s="70">
        <f t="shared" si="325"/>
        <v>63562.217090069287</v>
      </c>
      <c r="C2366" s="71">
        <v>552</v>
      </c>
      <c r="D2366" s="95">
        <f t="shared" si="326"/>
        <v>0</v>
      </c>
      <c r="E2366" s="131">
        <f t="shared" si="327"/>
        <v>-11.63248511284738</v>
      </c>
      <c r="F2366" s="129">
        <f t="shared" si="328"/>
        <v>22882.398152424943</v>
      </c>
      <c r="G2366" s="132">
        <f t="shared" si="324"/>
        <v>-8.0959624791025249</v>
      </c>
      <c r="H2366" s="131">
        <f t="shared" si="329"/>
        <v>-22.488784664173679</v>
      </c>
      <c r="I2366" s="131">
        <f t="shared" si="330"/>
        <v>0</v>
      </c>
      <c r="J2366" s="70">
        <f t="shared" si="331"/>
        <v>357200.73273336783</v>
      </c>
      <c r="K2366" s="70">
        <f t="shared" si="332"/>
        <v>1122411.0393809201</v>
      </c>
    </row>
    <row r="2367" spans="1:11">
      <c r="A2367" s="2">
        <v>2344</v>
      </c>
      <c r="B2367" s="70">
        <f t="shared" si="325"/>
        <v>63589.345650500385</v>
      </c>
      <c r="C2367" s="71">
        <v>553</v>
      </c>
      <c r="D2367" s="95">
        <f t="shared" si="326"/>
        <v>3.6861520998864923E-2</v>
      </c>
      <c r="E2367" s="131">
        <f t="shared" si="327"/>
        <v>12.614517943008773</v>
      </c>
      <c r="F2367" s="129">
        <f t="shared" si="328"/>
        <v>22892.16443418014</v>
      </c>
      <c r="G2367" s="132">
        <f t="shared" si="324"/>
        <v>16.15104057675363</v>
      </c>
      <c r="H2367" s="131">
        <f t="shared" si="329"/>
        <v>44.864001602093417</v>
      </c>
      <c r="I2367" s="131">
        <f t="shared" si="330"/>
        <v>44.864001602093417</v>
      </c>
      <c r="J2367" s="70">
        <f t="shared" si="331"/>
        <v>357638.88721367944</v>
      </c>
      <c r="K2367" s="70">
        <f t="shared" si="332"/>
        <v>1122849.1938612317</v>
      </c>
    </row>
    <row r="2368" spans="1:11">
      <c r="A2368" s="2">
        <v>2345</v>
      </c>
      <c r="B2368" s="70">
        <f t="shared" si="325"/>
        <v>63616.47421093149</v>
      </c>
      <c r="C2368" s="71">
        <v>554</v>
      </c>
      <c r="D2368" s="95">
        <f t="shared" si="326"/>
        <v>3.6861520998864923E-2</v>
      </c>
      <c r="E2368" s="131">
        <f t="shared" si="327"/>
        <v>24.738019470936848</v>
      </c>
      <c r="F2368" s="129">
        <f t="shared" si="328"/>
        <v>22901.930715935338</v>
      </c>
      <c r="G2368" s="132">
        <f t="shared" si="324"/>
        <v>28.274542104681704</v>
      </c>
      <c r="H2368" s="131">
        <f t="shared" si="329"/>
        <v>78.540394735226954</v>
      </c>
      <c r="I2368" s="131">
        <f t="shared" si="330"/>
        <v>78.540394735226954</v>
      </c>
      <c r="J2368" s="70">
        <f t="shared" si="331"/>
        <v>358405.93483782798</v>
      </c>
      <c r="K2368" s="70">
        <f t="shared" si="332"/>
        <v>1123616.2414853803</v>
      </c>
    </row>
    <row r="2369" spans="1:11">
      <c r="A2369" s="2">
        <v>2346</v>
      </c>
      <c r="B2369" s="70">
        <f t="shared" si="325"/>
        <v>63643.602771362588</v>
      </c>
      <c r="C2369" s="71">
        <v>551</v>
      </c>
      <c r="D2369" s="95">
        <f t="shared" si="326"/>
        <v>-0.11058456299659478</v>
      </c>
      <c r="E2369" s="131">
        <f t="shared" si="327"/>
        <v>-42.923271762828961</v>
      </c>
      <c r="F2369" s="129">
        <f t="shared" si="328"/>
        <v>22911.696997690531</v>
      </c>
      <c r="G2369" s="132">
        <f t="shared" si="324"/>
        <v>-39.386749129084102</v>
      </c>
      <c r="H2369" s="131">
        <f t="shared" si="329"/>
        <v>-109.40763646967805</v>
      </c>
      <c r="I2369" s="131">
        <f t="shared" si="330"/>
        <v>0</v>
      </c>
      <c r="J2369" s="70">
        <f t="shared" si="331"/>
        <v>357337.42903389502</v>
      </c>
      <c r="K2369" s="70">
        <f t="shared" si="332"/>
        <v>1123616.2414853803</v>
      </c>
    </row>
    <row r="2370" spans="1:11">
      <c r="A2370" s="2">
        <v>2347</v>
      </c>
      <c r="B2370" s="70">
        <f t="shared" si="325"/>
        <v>63670.731331793686</v>
      </c>
      <c r="C2370" s="71">
        <v>550</v>
      </c>
      <c r="D2370" s="95">
        <f t="shared" si="326"/>
        <v>-3.6861520998864923E-2</v>
      </c>
      <c r="E2370" s="131">
        <f t="shared" si="327"/>
        <v>-39.892396380846947</v>
      </c>
      <c r="F2370" s="129">
        <f t="shared" si="328"/>
        <v>22921.463279445728</v>
      </c>
      <c r="G2370" s="132">
        <f t="shared" si="324"/>
        <v>-36.355873747102088</v>
      </c>
      <c r="H2370" s="131">
        <f t="shared" si="329"/>
        <v>-100.98853818639468</v>
      </c>
      <c r="I2370" s="131">
        <f t="shared" si="330"/>
        <v>0</v>
      </c>
      <c r="J2370" s="70">
        <f t="shared" si="331"/>
        <v>356351.14651592128</v>
      </c>
      <c r="K2370" s="70">
        <f t="shared" si="332"/>
        <v>1123616.2414853803</v>
      </c>
    </row>
    <row r="2371" spans="1:11">
      <c r="A2371" s="2">
        <v>2348</v>
      </c>
      <c r="B2371" s="70">
        <f t="shared" si="325"/>
        <v>63697.859892224791</v>
      </c>
      <c r="C2371" s="71">
        <v>549</v>
      </c>
      <c r="D2371" s="95">
        <f t="shared" si="326"/>
        <v>-3.6861520998864923E-2</v>
      </c>
      <c r="E2371" s="131">
        <f t="shared" si="327"/>
        <v>-38.37695868985594</v>
      </c>
      <c r="F2371" s="129">
        <f t="shared" si="328"/>
        <v>22931.229561200926</v>
      </c>
      <c r="G2371" s="132">
        <f t="shared" si="324"/>
        <v>-34.840436056111081</v>
      </c>
      <c r="H2371" s="131">
        <f t="shared" si="329"/>
        <v>-96.778989044753004</v>
      </c>
      <c r="I2371" s="131">
        <f t="shared" si="330"/>
        <v>0</v>
      </c>
      <c r="J2371" s="70">
        <f t="shared" si="331"/>
        <v>355405.97564092715</v>
      </c>
      <c r="K2371" s="70">
        <f t="shared" si="332"/>
        <v>1123616.2414853803</v>
      </c>
    </row>
    <row r="2372" spans="1:11">
      <c r="A2372" s="2">
        <v>2349</v>
      </c>
      <c r="B2372" s="70">
        <f t="shared" si="325"/>
        <v>63724.988452655889</v>
      </c>
      <c r="C2372" s="71">
        <v>548</v>
      </c>
      <c r="D2372" s="95">
        <f t="shared" si="326"/>
        <v>-3.6861520998864923E-2</v>
      </c>
      <c r="E2372" s="131">
        <f t="shared" si="327"/>
        <v>-37.619239844360436</v>
      </c>
      <c r="F2372" s="129">
        <f t="shared" si="328"/>
        <v>22940.995842956119</v>
      </c>
      <c r="G2372" s="132">
        <f t="shared" si="324"/>
        <v>-34.082717210615577</v>
      </c>
      <c r="H2372" s="131">
        <f t="shared" si="329"/>
        <v>-94.674214473932153</v>
      </c>
      <c r="I2372" s="131">
        <f t="shared" si="330"/>
        <v>0</v>
      </c>
      <c r="J2372" s="70">
        <f t="shared" si="331"/>
        <v>354481.36058742285</v>
      </c>
      <c r="K2372" s="70">
        <f t="shared" si="332"/>
        <v>1123616.2414853803</v>
      </c>
    </row>
    <row r="2373" spans="1:11">
      <c r="A2373" s="2">
        <v>2350</v>
      </c>
      <c r="B2373" s="70">
        <f t="shared" si="325"/>
        <v>63752.117013086994</v>
      </c>
      <c r="C2373" s="71">
        <v>547</v>
      </c>
      <c r="D2373" s="95">
        <f t="shared" si="326"/>
        <v>-3.6861520998864923E-2</v>
      </c>
      <c r="E2373" s="131">
        <f t="shared" si="327"/>
        <v>-37.240380421612684</v>
      </c>
      <c r="F2373" s="129">
        <f t="shared" si="328"/>
        <v>22950.76212471132</v>
      </c>
      <c r="G2373" s="132">
        <f t="shared" si="324"/>
        <v>-33.703857787867825</v>
      </c>
      <c r="H2373" s="131">
        <f t="shared" si="329"/>
        <v>-93.621827188521735</v>
      </c>
      <c r="I2373" s="131">
        <f t="shared" si="330"/>
        <v>0</v>
      </c>
      <c r="J2373" s="70">
        <f t="shared" si="331"/>
        <v>353567.02344466344</v>
      </c>
      <c r="K2373" s="70">
        <f t="shared" si="332"/>
        <v>1123616.2414853803</v>
      </c>
    </row>
    <row r="2374" spans="1:11">
      <c r="A2374" s="2">
        <v>2351</v>
      </c>
      <c r="B2374" s="70">
        <f t="shared" si="325"/>
        <v>63779.245573518092</v>
      </c>
      <c r="C2374" s="71">
        <v>547</v>
      </c>
      <c r="D2374" s="95">
        <f t="shared" si="326"/>
        <v>0</v>
      </c>
      <c r="E2374" s="131">
        <f t="shared" si="327"/>
        <v>-18.620190210806342</v>
      </c>
      <c r="F2374" s="129">
        <f t="shared" si="328"/>
        <v>22960.528406466514</v>
      </c>
      <c r="G2374" s="132">
        <f t="shared" si="324"/>
        <v>-15.083667577061487</v>
      </c>
      <c r="H2374" s="131">
        <f t="shared" si="329"/>
        <v>-41.899076602948575</v>
      </c>
      <c r="I2374" s="131">
        <f t="shared" si="330"/>
        <v>0</v>
      </c>
      <c r="J2374" s="70">
        <f t="shared" si="331"/>
        <v>353157.82525727648</v>
      </c>
      <c r="K2374" s="70">
        <f t="shared" si="332"/>
        <v>1123616.2414853803</v>
      </c>
    </row>
    <row r="2375" spans="1:11">
      <c r="A2375" s="2">
        <v>2352</v>
      </c>
      <c r="B2375" s="70">
        <f t="shared" si="325"/>
        <v>63806.374133949197</v>
      </c>
      <c r="C2375" s="71">
        <v>547</v>
      </c>
      <c r="D2375" s="95">
        <f t="shared" si="326"/>
        <v>0</v>
      </c>
      <c r="E2375" s="131">
        <f t="shared" si="327"/>
        <v>-9.3100951054031711</v>
      </c>
      <c r="F2375" s="129">
        <f t="shared" si="328"/>
        <v>22970.294688221711</v>
      </c>
      <c r="G2375" s="132">
        <f t="shared" si="324"/>
        <v>-5.7735724716583157</v>
      </c>
      <c r="H2375" s="131">
        <f t="shared" si="329"/>
        <v>-16.037701310161989</v>
      </c>
      <c r="I2375" s="131">
        <f t="shared" si="330"/>
        <v>0</v>
      </c>
      <c r="J2375" s="70">
        <f t="shared" si="331"/>
        <v>353001.19654757576</v>
      </c>
      <c r="K2375" s="70">
        <f t="shared" si="332"/>
        <v>1123616.2414853803</v>
      </c>
    </row>
    <row r="2376" spans="1:11">
      <c r="A2376" s="2">
        <v>2353</v>
      </c>
      <c r="B2376" s="70">
        <f t="shared" si="325"/>
        <v>63833.502694380295</v>
      </c>
      <c r="C2376" s="71">
        <v>546</v>
      </c>
      <c r="D2376" s="95">
        <f t="shared" si="326"/>
        <v>-3.6861520998864923E-2</v>
      </c>
      <c r="E2376" s="131">
        <f t="shared" si="327"/>
        <v>-23.085808052134048</v>
      </c>
      <c r="F2376" s="129">
        <f t="shared" si="328"/>
        <v>22980.060969976908</v>
      </c>
      <c r="G2376" s="132">
        <f t="shared" si="324"/>
        <v>-19.549285418389193</v>
      </c>
      <c r="H2376" s="131">
        <f t="shared" si="329"/>
        <v>-54.303570606636647</v>
      </c>
      <c r="I2376" s="131">
        <f t="shared" si="330"/>
        <v>0</v>
      </c>
      <c r="J2376" s="70">
        <f t="shared" si="331"/>
        <v>352470.85257671814</v>
      </c>
      <c r="K2376" s="70">
        <f t="shared" si="332"/>
        <v>1123616.2414853803</v>
      </c>
    </row>
    <row r="2377" spans="1:11">
      <c r="A2377" s="2">
        <v>2354</v>
      </c>
      <c r="B2377" s="70">
        <f t="shared" si="325"/>
        <v>63860.631254811393</v>
      </c>
      <c r="C2377" s="71">
        <v>546</v>
      </c>
      <c r="D2377" s="95">
        <f t="shared" si="326"/>
        <v>0</v>
      </c>
      <c r="E2377" s="131">
        <f t="shared" si="327"/>
        <v>-11.542904026067024</v>
      </c>
      <c r="F2377" s="129">
        <f t="shared" si="328"/>
        <v>22989.827251732102</v>
      </c>
      <c r="G2377" s="132">
        <f t="shared" si="324"/>
        <v>-8.0063813923221687</v>
      </c>
      <c r="H2377" s="131">
        <f t="shared" si="329"/>
        <v>-22.239948312006025</v>
      </c>
      <c r="I2377" s="131">
        <f t="shared" si="330"/>
        <v>0</v>
      </c>
      <c r="J2377" s="70">
        <f t="shared" si="331"/>
        <v>352253.65097528207</v>
      </c>
      <c r="K2377" s="70">
        <f t="shared" si="332"/>
        <v>1123616.2414853803</v>
      </c>
    </row>
    <row r="2378" spans="1:11">
      <c r="A2378" s="2">
        <v>2355</v>
      </c>
      <c r="B2378" s="70">
        <f t="shared" si="325"/>
        <v>63887.759815242498</v>
      </c>
      <c r="C2378" s="71">
        <v>546</v>
      </c>
      <c r="D2378" s="95">
        <f t="shared" si="326"/>
        <v>0</v>
      </c>
      <c r="E2378" s="131">
        <f t="shared" si="327"/>
        <v>-5.7714520130335121</v>
      </c>
      <c r="F2378" s="129">
        <f t="shared" si="328"/>
        <v>22999.593533487299</v>
      </c>
      <c r="G2378" s="132">
        <f t="shared" si="324"/>
        <v>-2.2349293792886562</v>
      </c>
      <c r="H2378" s="131">
        <f t="shared" si="329"/>
        <v>-6.2081371646907115</v>
      </c>
      <c r="I2378" s="131">
        <f t="shared" si="330"/>
        <v>0</v>
      </c>
      <c r="J2378" s="70">
        <f t="shared" si="331"/>
        <v>352193.02055855677</v>
      </c>
      <c r="K2378" s="70">
        <f t="shared" si="332"/>
        <v>1123616.2414853803</v>
      </c>
    </row>
    <row r="2379" spans="1:11">
      <c r="A2379" s="2">
        <v>2356</v>
      </c>
      <c r="B2379" s="70">
        <f t="shared" si="325"/>
        <v>63914.888375673596</v>
      </c>
      <c r="C2379" s="71">
        <v>545</v>
      </c>
      <c r="D2379" s="95">
        <f t="shared" si="326"/>
        <v>-3.6861520998864923E-2</v>
      </c>
      <c r="E2379" s="131">
        <f t="shared" si="327"/>
        <v>-21.316486505949218</v>
      </c>
      <c r="F2379" s="129">
        <f t="shared" si="328"/>
        <v>23009.359815242497</v>
      </c>
      <c r="G2379" s="132">
        <f t="shared" si="324"/>
        <v>-17.779963872204362</v>
      </c>
      <c r="H2379" s="131">
        <f t="shared" si="329"/>
        <v>-49.388788533901007</v>
      </c>
      <c r="I2379" s="131">
        <f t="shared" si="330"/>
        <v>0</v>
      </c>
      <c r="J2379" s="70">
        <f t="shared" si="331"/>
        <v>351710.67573418689</v>
      </c>
      <c r="K2379" s="70">
        <f t="shared" si="332"/>
        <v>1123616.2414853803</v>
      </c>
    </row>
    <row r="2380" spans="1:11">
      <c r="A2380" s="2">
        <v>2357</v>
      </c>
      <c r="B2380" s="70">
        <f t="shared" si="325"/>
        <v>63942.016936104701</v>
      </c>
      <c r="C2380" s="71">
        <v>545</v>
      </c>
      <c r="D2380" s="95">
        <f t="shared" si="326"/>
        <v>0</v>
      </c>
      <c r="E2380" s="131">
        <f t="shared" si="327"/>
        <v>-10.658243252974609</v>
      </c>
      <c r="F2380" s="129">
        <f t="shared" si="328"/>
        <v>23019.126096997694</v>
      </c>
      <c r="G2380" s="132">
        <f t="shared" si="324"/>
        <v>-7.1217206192297535</v>
      </c>
      <c r="H2380" s="131">
        <f t="shared" si="329"/>
        <v>-19.782557275638204</v>
      </c>
      <c r="I2380" s="131">
        <f t="shared" si="330"/>
        <v>0</v>
      </c>
      <c r="J2380" s="70">
        <f t="shared" si="331"/>
        <v>351517.47370599472</v>
      </c>
      <c r="K2380" s="70">
        <f t="shared" si="332"/>
        <v>1123616.2414853803</v>
      </c>
    </row>
    <row r="2381" spans="1:11">
      <c r="A2381" s="2">
        <v>2358</v>
      </c>
      <c r="B2381" s="70">
        <f t="shared" si="325"/>
        <v>63969.145496535799</v>
      </c>
      <c r="C2381" s="71">
        <v>545</v>
      </c>
      <c r="D2381" s="95">
        <f t="shared" si="326"/>
        <v>0</v>
      </c>
      <c r="E2381" s="131">
        <f t="shared" si="327"/>
        <v>-5.3291216264873045</v>
      </c>
      <c r="F2381" s="129">
        <f t="shared" si="328"/>
        <v>23028.892378752887</v>
      </c>
      <c r="G2381" s="132">
        <f t="shared" si="324"/>
        <v>-1.7925989927424486</v>
      </c>
      <c r="H2381" s="131">
        <f t="shared" si="329"/>
        <v>-4.9794416465068014</v>
      </c>
      <c r="I2381" s="131">
        <f t="shared" si="330"/>
        <v>0</v>
      </c>
      <c r="J2381" s="70">
        <f t="shared" si="331"/>
        <v>351468.84307589137</v>
      </c>
      <c r="K2381" s="70">
        <f t="shared" si="332"/>
        <v>1123616.2414853803</v>
      </c>
    </row>
    <row r="2382" spans="1:11">
      <c r="A2382" s="2">
        <v>2359</v>
      </c>
      <c r="B2382" s="70">
        <f t="shared" si="325"/>
        <v>63996.274056966897</v>
      </c>
      <c r="C2382" s="71">
        <v>545</v>
      </c>
      <c r="D2382" s="95">
        <f t="shared" si="326"/>
        <v>0</v>
      </c>
      <c r="E2382" s="131">
        <f t="shared" si="327"/>
        <v>-2.6645608132436522</v>
      </c>
      <c r="F2382" s="129">
        <f t="shared" si="328"/>
        <v>23038.658660508085</v>
      </c>
      <c r="G2382" s="132">
        <f t="shared" si="324"/>
        <v>0.87196182050120363</v>
      </c>
      <c r="H2382" s="131">
        <f t="shared" si="329"/>
        <v>2.4221161680588987</v>
      </c>
      <c r="I2382" s="131">
        <f t="shared" si="330"/>
        <v>2.4221161680588987</v>
      </c>
      <c r="J2382" s="70">
        <f t="shared" si="331"/>
        <v>351492.49814483244</v>
      </c>
      <c r="K2382" s="70">
        <f t="shared" si="332"/>
        <v>1123639.8965543215</v>
      </c>
    </row>
    <row r="2383" spans="1:11">
      <c r="A2383" s="2">
        <v>2360</v>
      </c>
      <c r="B2383" s="70">
        <f t="shared" si="325"/>
        <v>64023.402617398002</v>
      </c>
      <c r="C2383" s="71">
        <v>545</v>
      </c>
      <c r="D2383" s="95">
        <f t="shared" si="326"/>
        <v>0</v>
      </c>
      <c r="E2383" s="131">
        <f t="shared" si="327"/>
        <v>-1.3322804066218261</v>
      </c>
      <c r="F2383" s="129">
        <f t="shared" si="328"/>
        <v>23048.424942263282</v>
      </c>
      <c r="G2383" s="132">
        <f t="shared" si="324"/>
        <v>2.2042422271230295</v>
      </c>
      <c r="H2383" s="131">
        <f t="shared" si="329"/>
        <v>6.1228950753417486</v>
      </c>
      <c r="I2383" s="131">
        <f t="shared" si="330"/>
        <v>6.1228950753417486</v>
      </c>
      <c r="J2383" s="70">
        <f t="shared" si="331"/>
        <v>351552.29606329574</v>
      </c>
      <c r="K2383" s="70">
        <f t="shared" si="332"/>
        <v>1123699.6944727849</v>
      </c>
    </row>
    <row r="2384" spans="1:11">
      <c r="A2384" s="2">
        <v>2361</v>
      </c>
      <c r="B2384" s="70">
        <f t="shared" si="325"/>
        <v>64050.5311778291</v>
      </c>
      <c r="C2384" s="71">
        <v>546</v>
      </c>
      <c r="D2384" s="95">
        <f t="shared" si="326"/>
        <v>3.6861520998864923E-2</v>
      </c>
      <c r="E2384" s="131">
        <f t="shared" si="327"/>
        <v>17.764620296121549</v>
      </c>
      <c r="F2384" s="129">
        <f t="shared" si="328"/>
        <v>23058.191224018476</v>
      </c>
      <c r="G2384" s="132">
        <f t="shared" si="324"/>
        <v>21.301142929866405</v>
      </c>
      <c r="H2384" s="131">
        <f t="shared" si="329"/>
        <v>59.169841471851122</v>
      </c>
      <c r="I2384" s="131">
        <f t="shared" si="330"/>
        <v>59.169841471851122</v>
      </c>
      <c r="J2384" s="70">
        <f t="shared" si="331"/>
        <v>352130.16540652013</v>
      </c>
      <c r="K2384" s="70">
        <f t="shared" si="332"/>
        <v>1124277.5638160093</v>
      </c>
    </row>
    <row r="2385" spans="1:11">
      <c r="A2385" s="2">
        <v>2362</v>
      </c>
      <c r="B2385" s="70">
        <f t="shared" si="325"/>
        <v>64077.659738260205</v>
      </c>
      <c r="C2385" s="71">
        <v>546</v>
      </c>
      <c r="D2385" s="95">
        <f t="shared" si="326"/>
        <v>0</v>
      </c>
      <c r="E2385" s="131">
        <f t="shared" si="327"/>
        <v>8.8823101480607747</v>
      </c>
      <c r="F2385" s="129">
        <f t="shared" si="328"/>
        <v>23067.957505773673</v>
      </c>
      <c r="G2385" s="132">
        <f t="shared" si="324"/>
        <v>12.41883278180563</v>
      </c>
      <c r="H2385" s="131">
        <f t="shared" si="329"/>
        <v>34.496757727237863</v>
      </c>
      <c r="I2385" s="131">
        <f t="shared" si="330"/>
        <v>34.496757727237863</v>
      </c>
      <c r="J2385" s="70">
        <f t="shared" si="331"/>
        <v>352467.07046212506</v>
      </c>
      <c r="K2385" s="70">
        <f t="shared" si="332"/>
        <v>1124614.4688716142</v>
      </c>
    </row>
    <row r="2386" spans="1:11">
      <c r="A2386" s="2">
        <v>2363</v>
      </c>
      <c r="B2386" s="70">
        <f t="shared" si="325"/>
        <v>64104.788298691303</v>
      </c>
      <c r="C2386" s="71">
        <v>546</v>
      </c>
      <c r="D2386" s="95">
        <f t="shared" si="326"/>
        <v>0</v>
      </c>
      <c r="E2386" s="131">
        <f t="shared" si="327"/>
        <v>4.4411550740303873</v>
      </c>
      <c r="F2386" s="129">
        <f t="shared" si="328"/>
        <v>23077.72378752887</v>
      </c>
      <c r="G2386" s="132">
        <f t="shared" si="324"/>
        <v>7.9776777077752428</v>
      </c>
      <c r="H2386" s="131">
        <f t="shared" si="329"/>
        <v>22.160215854931231</v>
      </c>
      <c r="I2386" s="131">
        <f t="shared" si="330"/>
        <v>22.160215854931231</v>
      </c>
      <c r="J2386" s="70">
        <f t="shared" si="331"/>
        <v>352683.49337392027</v>
      </c>
      <c r="K2386" s="70">
        <f t="shared" si="332"/>
        <v>1124830.8917834095</v>
      </c>
    </row>
    <row r="2387" spans="1:11">
      <c r="A2387" s="2">
        <v>2364</v>
      </c>
      <c r="B2387" s="70">
        <f t="shared" si="325"/>
        <v>64131.916859122401</v>
      </c>
      <c r="C2387" s="71">
        <v>544</v>
      </c>
      <c r="D2387" s="95">
        <f t="shared" si="326"/>
        <v>-7.3723041997729846E-2</v>
      </c>
      <c r="E2387" s="131">
        <f t="shared" si="327"/>
        <v>-34.64094346184973</v>
      </c>
      <c r="F2387" s="129">
        <f t="shared" si="328"/>
        <v>23087.490069284064</v>
      </c>
      <c r="G2387" s="132">
        <f t="shared" si="324"/>
        <v>-31.104420828104875</v>
      </c>
      <c r="H2387" s="131">
        <f t="shared" si="329"/>
        <v>-86.401168966957982</v>
      </c>
      <c r="I2387" s="131">
        <f t="shared" si="330"/>
        <v>0</v>
      </c>
      <c r="J2387" s="70">
        <f t="shared" si="331"/>
        <v>351839.67521381064</v>
      </c>
      <c r="K2387" s="70">
        <f t="shared" si="332"/>
        <v>1124830.8917834095</v>
      </c>
    </row>
    <row r="2388" spans="1:11">
      <c r="A2388" s="2">
        <v>2365</v>
      </c>
      <c r="B2388" s="70">
        <f t="shared" si="325"/>
        <v>64159.045419553506</v>
      </c>
      <c r="C2388" s="71">
        <v>544</v>
      </c>
      <c r="D2388" s="95">
        <f t="shared" si="326"/>
        <v>0</v>
      </c>
      <c r="E2388" s="131">
        <f t="shared" si="327"/>
        <v>-17.320471730924865</v>
      </c>
      <c r="F2388" s="129">
        <f t="shared" si="328"/>
        <v>23097.256351039265</v>
      </c>
      <c r="G2388" s="132">
        <f t="shared" si="324"/>
        <v>-13.78394909718001</v>
      </c>
      <c r="H2388" s="131">
        <f t="shared" si="329"/>
        <v>-38.288747492166692</v>
      </c>
      <c r="I2388" s="131">
        <f t="shared" si="330"/>
        <v>0</v>
      </c>
      <c r="J2388" s="70">
        <f t="shared" si="331"/>
        <v>351465.73651774856</v>
      </c>
      <c r="K2388" s="70">
        <f t="shared" si="332"/>
        <v>1124830.8917834095</v>
      </c>
    </row>
    <row r="2389" spans="1:11">
      <c r="A2389" s="2">
        <v>2366</v>
      </c>
      <c r="B2389" s="70">
        <f t="shared" si="325"/>
        <v>64186.173979984604</v>
      </c>
      <c r="C2389" s="71">
        <v>543</v>
      </c>
      <c r="D2389" s="95">
        <f t="shared" si="326"/>
        <v>-3.6861520998864923E-2</v>
      </c>
      <c r="E2389" s="131">
        <f t="shared" si="327"/>
        <v>-27.090996364894895</v>
      </c>
      <c r="F2389" s="129">
        <f t="shared" si="328"/>
        <v>23107.022632794458</v>
      </c>
      <c r="G2389" s="132">
        <f t="shared" si="324"/>
        <v>-23.55447373115004</v>
      </c>
      <c r="H2389" s="131">
        <f t="shared" si="329"/>
        <v>-65.429093697639004</v>
      </c>
      <c r="I2389" s="131">
        <f t="shared" si="330"/>
        <v>0</v>
      </c>
      <c r="J2389" s="70">
        <f t="shared" si="331"/>
        <v>350826.73755371029</v>
      </c>
      <c r="K2389" s="70">
        <f t="shared" si="332"/>
        <v>1124830.8917834095</v>
      </c>
    </row>
    <row r="2390" spans="1:11">
      <c r="A2390" s="2">
        <v>2367</v>
      </c>
      <c r="B2390" s="70">
        <f t="shared" si="325"/>
        <v>64213.302540415709</v>
      </c>
      <c r="C2390" s="71">
        <v>543</v>
      </c>
      <c r="D2390" s="95">
        <f t="shared" si="326"/>
        <v>0</v>
      </c>
      <c r="E2390" s="131">
        <f t="shared" si="327"/>
        <v>-13.545498182447448</v>
      </c>
      <c r="F2390" s="129">
        <f t="shared" si="328"/>
        <v>23116.788914549656</v>
      </c>
      <c r="G2390" s="132">
        <f t="shared" si="324"/>
        <v>-10.008975548702592</v>
      </c>
      <c r="H2390" s="131">
        <f t="shared" si="329"/>
        <v>-27.8027098575072</v>
      </c>
      <c r="I2390" s="131">
        <f t="shared" si="330"/>
        <v>0</v>
      </c>
      <c r="J2390" s="70">
        <f t="shared" si="331"/>
        <v>350555.2084556839</v>
      </c>
      <c r="K2390" s="70">
        <f t="shared" si="332"/>
        <v>1124830.8917834095</v>
      </c>
    </row>
    <row r="2391" spans="1:11">
      <c r="A2391" s="2">
        <v>2368</v>
      </c>
      <c r="B2391" s="70">
        <f t="shared" si="325"/>
        <v>64240.431100846807</v>
      </c>
      <c r="C2391" s="71">
        <v>543</v>
      </c>
      <c r="D2391" s="95">
        <f t="shared" si="326"/>
        <v>0</v>
      </c>
      <c r="E2391" s="131">
        <f t="shared" si="327"/>
        <v>-6.7727490912237238</v>
      </c>
      <c r="F2391" s="129">
        <f t="shared" si="328"/>
        <v>23126.555196304853</v>
      </c>
      <c r="G2391" s="132">
        <f t="shared" ref="G2391:G2454" si="333">E2391+$I$14</f>
        <v>-3.2362264574788679</v>
      </c>
      <c r="H2391" s="131">
        <f t="shared" si="329"/>
        <v>-8.989517937441299</v>
      </c>
      <c r="I2391" s="131">
        <f t="shared" si="330"/>
        <v>0</v>
      </c>
      <c r="J2391" s="70">
        <f t="shared" si="331"/>
        <v>350467.41429066344</v>
      </c>
      <c r="K2391" s="70">
        <f t="shared" si="332"/>
        <v>1124830.8917834095</v>
      </c>
    </row>
    <row r="2392" spans="1:11">
      <c r="A2392" s="2">
        <v>2369</v>
      </c>
      <c r="B2392" s="70">
        <f t="shared" ref="B2392:B2455" si="334">A2392*$D$3</f>
        <v>64267.559661277912</v>
      </c>
      <c r="C2392" s="71">
        <v>543</v>
      </c>
      <c r="D2392" s="95">
        <f t="shared" ref="D2392:D2455" si="335">(C2392-C2391)/$D$3</f>
        <v>0</v>
      </c>
      <c r="E2392" s="131">
        <f t="shared" ref="E2392:E2455" si="336">($M$3*$M$2*D2392+E2391)/2</f>
        <v>-3.3863745456118619</v>
      </c>
      <c r="F2392" s="129">
        <f t="shared" ref="F2392:F2455" si="337">B2392/$D$13</f>
        <v>23136.32147806005</v>
      </c>
      <c r="G2392" s="132">
        <f t="shared" si="333"/>
        <v>0.15014808813299396</v>
      </c>
      <c r="H2392" s="131">
        <f t="shared" ref="H2392:H2455" si="338">G2392*$D$13</f>
        <v>0.41707802259164989</v>
      </c>
      <c r="I2392" s="131">
        <f t="shared" ref="I2392:I2455" si="339">IF(H2392&gt;0,H2392,0)</f>
        <v>0.41707802259164989</v>
      </c>
      <c r="J2392" s="70">
        <f t="shared" ref="J2392:J2455" si="340">H2392*$D$14+J2391</f>
        <v>350471.48759214598</v>
      </c>
      <c r="K2392" s="70">
        <f t="shared" ref="K2392:K2455" si="341">I2392*$D$14+K2391</f>
        <v>1124834.965084892</v>
      </c>
    </row>
    <row r="2393" spans="1:11">
      <c r="A2393" s="2">
        <v>2370</v>
      </c>
      <c r="B2393" s="70">
        <f t="shared" si="334"/>
        <v>64294.68822170901</v>
      </c>
      <c r="C2393" s="71">
        <v>542</v>
      </c>
      <c r="D2393" s="95">
        <f t="shared" si="335"/>
        <v>-3.6861520998864923E-2</v>
      </c>
      <c r="E2393" s="131">
        <f t="shared" si="336"/>
        <v>-20.123947772238395</v>
      </c>
      <c r="F2393" s="129">
        <f t="shared" si="337"/>
        <v>23146.087759815244</v>
      </c>
      <c r="G2393" s="132">
        <f t="shared" si="333"/>
        <v>-16.58742513849354</v>
      </c>
      <c r="H2393" s="131">
        <f t="shared" si="338"/>
        <v>-46.076180940259832</v>
      </c>
      <c r="I2393" s="131">
        <f t="shared" si="339"/>
        <v>0</v>
      </c>
      <c r="J2393" s="70">
        <f t="shared" si="340"/>
        <v>350021.49462687998</v>
      </c>
      <c r="K2393" s="70">
        <f t="shared" si="341"/>
        <v>1124834.965084892</v>
      </c>
    </row>
    <row r="2394" spans="1:11">
      <c r="A2394" s="2">
        <v>2371</v>
      </c>
      <c r="B2394" s="70">
        <f t="shared" si="334"/>
        <v>64321.816782140108</v>
      </c>
      <c r="C2394" s="71">
        <v>542</v>
      </c>
      <c r="D2394" s="95">
        <f t="shared" si="335"/>
        <v>0</v>
      </c>
      <c r="E2394" s="131">
        <f t="shared" si="336"/>
        <v>-10.061973886119198</v>
      </c>
      <c r="F2394" s="129">
        <f t="shared" si="337"/>
        <v>23155.854041570441</v>
      </c>
      <c r="G2394" s="132">
        <f t="shared" si="333"/>
        <v>-6.5254512523743422</v>
      </c>
      <c r="H2394" s="131">
        <f t="shared" si="338"/>
        <v>-18.126253478817617</v>
      </c>
      <c r="I2394" s="131">
        <f t="shared" si="339"/>
        <v>0</v>
      </c>
      <c r="J2394" s="70">
        <f t="shared" si="340"/>
        <v>349844.46852823975</v>
      </c>
      <c r="K2394" s="70">
        <f t="shared" si="341"/>
        <v>1124834.965084892</v>
      </c>
    </row>
    <row r="2395" spans="1:11">
      <c r="A2395" s="2">
        <v>2372</v>
      </c>
      <c r="B2395" s="70">
        <f t="shared" si="334"/>
        <v>64348.945342571213</v>
      </c>
      <c r="C2395" s="71">
        <v>541</v>
      </c>
      <c r="D2395" s="95">
        <f t="shared" si="335"/>
        <v>-3.6861520998864923E-2</v>
      </c>
      <c r="E2395" s="131">
        <f t="shared" si="336"/>
        <v>-23.461747442492062</v>
      </c>
      <c r="F2395" s="129">
        <f t="shared" si="337"/>
        <v>23165.620323325638</v>
      </c>
      <c r="G2395" s="132">
        <f t="shared" si="333"/>
        <v>-19.925224808747206</v>
      </c>
      <c r="H2395" s="131">
        <f t="shared" si="338"/>
        <v>-55.34784669096446</v>
      </c>
      <c r="I2395" s="131">
        <f t="shared" si="339"/>
        <v>0</v>
      </c>
      <c r="J2395" s="70">
        <f t="shared" si="340"/>
        <v>349303.92586291238</v>
      </c>
      <c r="K2395" s="70">
        <f t="shared" si="341"/>
        <v>1124834.965084892</v>
      </c>
    </row>
    <row r="2396" spans="1:11">
      <c r="A2396" s="2">
        <v>2373</v>
      </c>
      <c r="B2396" s="70">
        <f t="shared" si="334"/>
        <v>64376.073903002311</v>
      </c>
      <c r="C2396" s="71">
        <v>541</v>
      </c>
      <c r="D2396" s="95">
        <f t="shared" si="335"/>
        <v>0</v>
      </c>
      <c r="E2396" s="131">
        <f t="shared" si="336"/>
        <v>-11.730873721246031</v>
      </c>
      <c r="F2396" s="129">
        <f t="shared" si="337"/>
        <v>23175.386605080832</v>
      </c>
      <c r="G2396" s="132">
        <f t="shared" si="333"/>
        <v>-8.1943510875011754</v>
      </c>
      <c r="H2396" s="131">
        <f t="shared" si="338"/>
        <v>-22.762086354169931</v>
      </c>
      <c r="I2396" s="131">
        <f t="shared" si="339"/>
        <v>0</v>
      </c>
      <c r="J2396" s="70">
        <f t="shared" si="340"/>
        <v>349081.62491424143</v>
      </c>
      <c r="K2396" s="70">
        <f t="shared" si="341"/>
        <v>1124834.965084892</v>
      </c>
    </row>
    <row r="2397" spans="1:11">
      <c r="A2397" s="2">
        <v>2374</v>
      </c>
      <c r="B2397" s="70">
        <f t="shared" si="334"/>
        <v>64403.202463433416</v>
      </c>
      <c r="C2397" s="71">
        <v>540</v>
      </c>
      <c r="D2397" s="95">
        <f t="shared" si="335"/>
        <v>-3.6861520998864923E-2</v>
      </c>
      <c r="E2397" s="131">
        <f t="shared" si="336"/>
        <v>-24.29619736005548</v>
      </c>
      <c r="F2397" s="129">
        <f t="shared" si="337"/>
        <v>23185.152886836029</v>
      </c>
      <c r="G2397" s="132">
        <f t="shared" si="333"/>
        <v>-20.759674726310624</v>
      </c>
      <c r="H2397" s="131">
        <f t="shared" si="338"/>
        <v>-57.66576312864062</v>
      </c>
      <c r="I2397" s="131">
        <f t="shared" si="339"/>
        <v>0</v>
      </c>
      <c r="J2397" s="70">
        <f t="shared" si="340"/>
        <v>348518.44482389872</v>
      </c>
      <c r="K2397" s="70">
        <f t="shared" si="341"/>
        <v>1124834.965084892</v>
      </c>
    </row>
    <row r="2398" spans="1:11">
      <c r="A2398" s="2">
        <v>2375</v>
      </c>
      <c r="B2398" s="70">
        <f t="shared" si="334"/>
        <v>64430.331023864514</v>
      </c>
      <c r="C2398" s="71">
        <v>540</v>
      </c>
      <c r="D2398" s="95">
        <f t="shared" si="335"/>
        <v>0</v>
      </c>
      <c r="E2398" s="131">
        <f t="shared" si="336"/>
        <v>-12.14809868002774</v>
      </c>
      <c r="F2398" s="129">
        <f t="shared" si="337"/>
        <v>23194.919168591226</v>
      </c>
      <c r="G2398" s="132">
        <f t="shared" si="333"/>
        <v>-8.6115760462828845</v>
      </c>
      <c r="H2398" s="131">
        <f t="shared" si="338"/>
        <v>-23.921044573008011</v>
      </c>
      <c r="I2398" s="131">
        <f t="shared" si="339"/>
        <v>0</v>
      </c>
      <c r="J2398" s="70">
        <f t="shared" si="340"/>
        <v>348284.82516272011</v>
      </c>
      <c r="K2398" s="70">
        <f t="shared" si="341"/>
        <v>1124834.965084892</v>
      </c>
    </row>
    <row r="2399" spans="1:11">
      <c r="A2399" s="2">
        <v>2376</v>
      </c>
      <c r="B2399" s="70">
        <f t="shared" si="334"/>
        <v>64457.459584295611</v>
      </c>
      <c r="C2399" s="71">
        <v>540</v>
      </c>
      <c r="D2399" s="95">
        <f t="shared" si="335"/>
        <v>0</v>
      </c>
      <c r="E2399" s="131">
        <f t="shared" si="336"/>
        <v>-6.07404934001387</v>
      </c>
      <c r="F2399" s="129">
        <f t="shared" si="337"/>
        <v>23204.68545034642</v>
      </c>
      <c r="G2399" s="132">
        <f t="shared" si="333"/>
        <v>-2.5375267062690141</v>
      </c>
      <c r="H2399" s="131">
        <f t="shared" si="338"/>
        <v>-7.0486852951917056</v>
      </c>
      <c r="I2399" s="131">
        <f t="shared" si="339"/>
        <v>0</v>
      </c>
      <c r="J2399" s="70">
        <f t="shared" si="340"/>
        <v>348215.98571612354</v>
      </c>
      <c r="K2399" s="70">
        <f t="shared" si="341"/>
        <v>1124834.965084892</v>
      </c>
    </row>
    <row r="2400" spans="1:11">
      <c r="A2400" s="2">
        <v>2377</v>
      </c>
      <c r="B2400" s="70">
        <f t="shared" si="334"/>
        <v>64484.588144726717</v>
      </c>
      <c r="C2400" s="71">
        <v>540</v>
      </c>
      <c r="D2400" s="95">
        <f t="shared" si="335"/>
        <v>0</v>
      </c>
      <c r="E2400" s="131">
        <f t="shared" si="336"/>
        <v>-3.037024670006935</v>
      </c>
      <c r="F2400" s="129">
        <f t="shared" si="337"/>
        <v>23214.451732101617</v>
      </c>
      <c r="G2400" s="132">
        <f t="shared" si="333"/>
        <v>0.49949796373792088</v>
      </c>
      <c r="H2400" s="131">
        <f t="shared" si="338"/>
        <v>1.3874943437164469</v>
      </c>
      <c r="I2400" s="131">
        <f t="shared" si="339"/>
        <v>1.3874943437164469</v>
      </c>
      <c r="J2400" s="70">
        <f t="shared" si="340"/>
        <v>348229.53637681803</v>
      </c>
      <c r="K2400" s="70">
        <f t="shared" si="341"/>
        <v>1124848.5157455865</v>
      </c>
    </row>
    <row r="2401" spans="1:11">
      <c r="A2401" s="2">
        <v>2378</v>
      </c>
      <c r="B2401" s="70">
        <f t="shared" si="334"/>
        <v>64511.716705157814</v>
      </c>
      <c r="C2401" s="71">
        <v>540</v>
      </c>
      <c r="D2401" s="95">
        <f t="shared" si="335"/>
        <v>0</v>
      </c>
      <c r="E2401" s="131">
        <f t="shared" si="336"/>
        <v>-1.5185123350034675</v>
      </c>
      <c r="F2401" s="129">
        <f t="shared" si="337"/>
        <v>23224.218013856815</v>
      </c>
      <c r="G2401" s="132">
        <f t="shared" si="333"/>
        <v>2.0180102987413884</v>
      </c>
      <c r="H2401" s="131">
        <f t="shared" si="338"/>
        <v>5.6055841631705228</v>
      </c>
      <c r="I2401" s="131">
        <f t="shared" si="339"/>
        <v>5.6055841631705228</v>
      </c>
      <c r="J2401" s="70">
        <f t="shared" si="340"/>
        <v>348284.28209115803</v>
      </c>
      <c r="K2401" s="70">
        <f t="shared" si="341"/>
        <v>1124903.2614599264</v>
      </c>
    </row>
    <row r="2402" spans="1:11">
      <c r="A2402" s="2">
        <v>2379</v>
      </c>
      <c r="B2402" s="70">
        <f t="shared" si="334"/>
        <v>64538.84526558892</v>
      </c>
      <c r="C2402" s="71">
        <v>540</v>
      </c>
      <c r="D2402" s="95">
        <f t="shared" si="335"/>
        <v>0</v>
      </c>
      <c r="E2402" s="131">
        <f t="shared" si="336"/>
        <v>-0.75925616750173375</v>
      </c>
      <c r="F2402" s="129">
        <f t="shared" si="337"/>
        <v>23233.984295612012</v>
      </c>
      <c r="G2402" s="132">
        <f t="shared" si="333"/>
        <v>2.7772664662431223</v>
      </c>
      <c r="H2402" s="131">
        <f t="shared" si="338"/>
        <v>7.7146290728975622</v>
      </c>
      <c r="I2402" s="131">
        <f t="shared" si="339"/>
        <v>7.7146290728975622</v>
      </c>
      <c r="J2402" s="70">
        <f t="shared" si="340"/>
        <v>348359.62533232081</v>
      </c>
      <c r="K2402" s="70">
        <f t="shared" si="341"/>
        <v>1124978.6047010892</v>
      </c>
    </row>
    <row r="2403" spans="1:11">
      <c r="A2403" s="2">
        <v>2380</v>
      </c>
      <c r="B2403" s="70">
        <f t="shared" si="334"/>
        <v>64565.973826020017</v>
      </c>
      <c r="C2403" s="71">
        <v>540</v>
      </c>
      <c r="D2403" s="95">
        <f t="shared" si="335"/>
        <v>0</v>
      </c>
      <c r="E2403" s="131">
        <f t="shared" si="336"/>
        <v>-0.37962808375086687</v>
      </c>
      <c r="F2403" s="129">
        <f t="shared" si="337"/>
        <v>23243.750577367206</v>
      </c>
      <c r="G2403" s="132">
        <f t="shared" si="333"/>
        <v>3.1568945499939889</v>
      </c>
      <c r="H2403" s="131">
        <f t="shared" si="338"/>
        <v>8.7691515277610801</v>
      </c>
      <c r="I2403" s="131">
        <f t="shared" si="339"/>
        <v>8.7691515277610801</v>
      </c>
      <c r="J2403" s="70">
        <f t="shared" si="340"/>
        <v>348445.26733689493</v>
      </c>
      <c r="K2403" s="70">
        <f t="shared" si="341"/>
        <v>1125064.2467056634</v>
      </c>
    </row>
    <row r="2404" spans="1:11">
      <c r="A2404" s="2">
        <v>2381</v>
      </c>
      <c r="B2404" s="70">
        <f t="shared" si="334"/>
        <v>64593.102386451115</v>
      </c>
      <c r="C2404" s="71">
        <v>540</v>
      </c>
      <c r="D2404" s="95">
        <f t="shared" si="335"/>
        <v>0</v>
      </c>
      <c r="E2404" s="131">
        <f t="shared" si="336"/>
        <v>-0.18981404187543344</v>
      </c>
      <c r="F2404" s="129">
        <f t="shared" si="337"/>
        <v>23253.516859122403</v>
      </c>
      <c r="G2404" s="132">
        <f t="shared" si="333"/>
        <v>3.3467085918694224</v>
      </c>
      <c r="H2404" s="131">
        <f t="shared" si="338"/>
        <v>9.2964127551928399</v>
      </c>
      <c r="I2404" s="131">
        <f t="shared" si="339"/>
        <v>9.2964127551928399</v>
      </c>
      <c r="J2404" s="70">
        <f t="shared" si="340"/>
        <v>348536.05872317473</v>
      </c>
      <c r="K2404" s="70">
        <f t="shared" si="341"/>
        <v>1125155.0380919431</v>
      </c>
    </row>
    <row r="2405" spans="1:11">
      <c r="A2405" s="2">
        <v>2382</v>
      </c>
      <c r="B2405" s="70">
        <f t="shared" si="334"/>
        <v>64620.23094688222</v>
      </c>
      <c r="C2405" s="71">
        <v>540</v>
      </c>
      <c r="D2405" s="95">
        <f t="shared" si="335"/>
        <v>0</v>
      </c>
      <c r="E2405" s="131">
        <f t="shared" si="336"/>
        <v>-9.4907020937716718E-2</v>
      </c>
      <c r="F2405" s="129">
        <f t="shared" si="337"/>
        <v>23263.2831408776</v>
      </c>
      <c r="G2405" s="132">
        <f t="shared" si="333"/>
        <v>3.4416156128071393</v>
      </c>
      <c r="H2405" s="131">
        <f t="shared" si="338"/>
        <v>9.5600433689087208</v>
      </c>
      <c r="I2405" s="131">
        <f t="shared" si="339"/>
        <v>9.5600433689087208</v>
      </c>
      <c r="J2405" s="70">
        <f t="shared" si="340"/>
        <v>348629.42480030737</v>
      </c>
      <c r="K2405" s="70">
        <f t="shared" si="341"/>
        <v>1125248.4041690759</v>
      </c>
    </row>
    <row r="2406" spans="1:11">
      <c r="A2406" s="2">
        <v>2383</v>
      </c>
      <c r="B2406" s="70">
        <f t="shared" si="334"/>
        <v>64647.359507313318</v>
      </c>
      <c r="C2406" s="71">
        <v>540</v>
      </c>
      <c r="D2406" s="95">
        <f t="shared" si="335"/>
        <v>0</v>
      </c>
      <c r="E2406" s="131">
        <f t="shared" si="336"/>
        <v>-4.7453510468858359E-2</v>
      </c>
      <c r="F2406" s="129">
        <f t="shared" si="337"/>
        <v>23273.049422632794</v>
      </c>
      <c r="G2406" s="132">
        <f t="shared" si="333"/>
        <v>3.4890691232759976</v>
      </c>
      <c r="H2406" s="131">
        <f t="shared" si="338"/>
        <v>9.6918586757666603</v>
      </c>
      <c r="I2406" s="131">
        <f t="shared" si="339"/>
        <v>9.6918586757666603</v>
      </c>
      <c r="J2406" s="70">
        <f t="shared" si="340"/>
        <v>348724.07822286646</v>
      </c>
      <c r="K2406" s="70">
        <f t="shared" si="341"/>
        <v>1125343.057591635</v>
      </c>
    </row>
    <row r="2407" spans="1:11">
      <c r="A2407" s="2">
        <v>2384</v>
      </c>
      <c r="B2407" s="70">
        <f t="shared" si="334"/>
        <v>64674.488067744423</v>
      </c>
      <c r="C2407" s="71">
        <v>540</v>
      </c>
      <c r="D2407" s="95">
        <f t="shared" si="335"/>
        <v>0</v>
      </c>
      <c r="E2407" s="131">
        <f t="shared" si="336"/>
        <v>-2.372675523442918E-2</v>
      </c>
      <c r="F2407" s="129">
        <f t="shared" si="337"/>
        <v>23282.815704387995</v>
      </c>
      <c r="G2407" s="132">
        <f t="shared" si="333"/>
        <v>3.5127958785104267</v>
      </c>
      <c r="H2407" s="131">
        <f t="shared" si="338"/>
        <v>9.7577663291956291</v>
      </c>
      <c r="I2407" s="131">
        <f t="shared" si="339"/>
        <v>9.7577663291956291</v>
      </c>
      <c r="J2407" s="70">
        <f t="shared" si="340"/>
        <v>348819.37531813874</v>
      </c>
      <c r="K2407" s="70">
        <f t="shared" si="341"/>
        <v>1125438.3546869073</v>
      </c>
    </row>
    <row r="2408" spans="1:11">
      <c r="A2408" s="2">
        <v>2385</v>
      </c>
      <c r="B2408" s="70">
        <f t="shared" si="334"/>
        <v>64701.616628175521</v>
      </c>
      <c r="C2408" s="71">
        <v>540</v>
      </c>
      <c r="D2408" s="95">
        <f t="shared" si="335"/>
        <v>0</v>
      </c>
      <c r="E2408" s="131">
        <f t="shared" si="336"/>
        <v>-1.186337761721459E-2</v>
      </c>
      <c r="F2408" s="129">
        <f t="shared" si="337"/>
        <v>23292.581986143188</v>
      </c>
      <c r="G2408" s="132">
        <f t="shared" si="333"/>
        <v>3.5246592561276411</v>
      </c>
      <c r="H2408" s="131">
        <f t="shared" si="338"/>
        <v>9.7907201559101136</v>
      </c>
      <c r="I2408" s="131">
        <f t="shared" si="339"/>
        <v>9.7907201559101136</v>
      </c>
      <c r="J2408" s="70">
        <f t="shared" si="340"/>
        <v>348914.99424976762</v>
      </c>
      <c r="K2408" s="70">
        <f t="shared" si="341"/>
        <v>1125533.9736185363</v>
      </c>
    </row>
    <row r="2409" spans="1:11">
      <c r="A2409" s="2">
        <v>2386</v>
      </c>
      <c r="B2409" s="70">
        <f t="shared" si="334"/>
        <v>64728.745188606619</v>
      </c>
      <c r="C2409" s="71">
        <v>540</v>
      </c>
      <c r="D2409" s="95">
        <f t="shared" si="335"/>
        <v>0</v>
      </c>
      <c r="E2409" s="131">
        <f t="shared" si="336"/>
        <v>-5.9316888086072949E-3</v>
      </c>
      <c r="F2409" s="129">
        <f t="shared" si="337"/>
        <v>23302.348267898386</v>
      </c>
      <c r="G2409" s="132">
        <f t="shared" si="333"/>
        <v>3.5305909449362485</v>
      </c>
      <c r="H2409" s="131">
        <f t="shared" si="338"/>
        <v>9.8071970692673567</v>
      </c>
      <c r="I2409" s="131">
        <f t="shared" si="339"/>
        <v>9.8071970692673567</v>
      </c>
      <c r="J2409" s="70">
        <f t="shared" si="340"/>
        <v>349010.77409957483</v>
      </c>
      <c r="K2409" s="70">
        <f t="shared" si="341"/>
        <v>1125629.7534683435</v>
      </c>
    </row>
    <row r="2410" spans="1:11">
      <c r="A2410" s="2">
        <v>2387</v>
      </c>
      <c r="B2410" s="70">
        <f t="shared" si="334"/>
        <v>64755.873749037724</v>
      </c>
      <c r="C2410" s="71">
        <v>540</v>
      </c>
      <c r="D2410" s="95">
        <f t="shared" si="335"/>
        <v>0</v>
      </c>
      <c r="E2410" s="131">
        <f t="shared" si="336"/>
        <v>-2.9658444043036475E-3</v>
      </c>
      <c r="F2410" s="129">
        <f t="shared" si="337"/>
        <v>23312.114549653583</v>
      </c>
      <c r="G2410" s="132">
        <f t="shared" si="333"/>
        <v>3.5335567893405524</v>
      </c>
      <c r="H2410" s="131">
        <f t="shared" si="338"/>
        <v>9.8154355259459791</v>
      </c>
      <c r="I2410" s="131">
        <f t="shared" si="339"/>
        <v>9.8154355259459791</v>
      </c>
      <c r="J2410" s="70">
        <f t="shared" si="340"/>
        <v>349106.63440847117</v>
      </c>
      <c r="K2410" s="70">
        <f t="shared" si="341"/>
        <v>1125725.6137772398</v>
      </c>
    </row>
    <row r="2411" spans="1:11">
      <c r="A2411" s="2">
        <v>2388</v>
      </c>
      <c r="B2411" s="70">
        <f t="shared" si="334"/>
        <v>64783.002309468822</v>
      </c>
      <c r="C2411" s="71">
        <v>540</v>
      </c>
      <c r="D2411" s="95">
        <f t="shared" si="335"/>
        <v>0</v>
      </c>
      <c r="E2411" s="131">
        <f t="shared" si="336"/>
        <v>-1.4829222021518237E-3</v>
      </c>
      <c r="F2411" s="129">
        <f t="shared" si="337"/>
        <v>23321.880831408776</v>
      </c>
      <c r="G2411" s="132">
        <f t="shared" si="333"/>
        <v>3.5350397115427041</v>
      </c>
      <c r="H2411" s="131">
        <f t="shared" si="338"/>
        <v>9.8195547542852886</v>
      </c>
      <c r="I2411" s="131">
        <f t="shared" si="339"/>
        <v>9.8195547542852886</v>
      </c>
      <c r="J2411" s="70">
        <f t="shared" si="340"/>
        <v>349202.53494691208</v>
      </c>
      <c r="K2411" s="70">
        <f t="shared" si="341"/>
        <v>1125821.5143156808</v>
      </c>
    </row>
    <row r="2412" spans="1:11">
      <c r="A2412" s="2">
        <v>2389</v>
      </c>
      <c r="B2412" s="70">
        <f t="shared" si="334"/>
        <v>64810.130869899927</v>
      </c>
      <c r="C2412" s="71">
        <v>540</v>
      </c>
      <c r="D2412" s="95">
        <f t="shared" si="335"/>
        <v>0</v>
      </c>
      <c r="E2412" s="131">
        <f t="shared" si="336"/>
        <v>-7.4146110107591186E-4</v>
      </c>
      <c r="F2412" s="129">
        <f t="shared" si="337"/>
        <v>23331.647113163974</v>
      </c>
      <c r="G2412" s="132">
        <f t="shared" si="333"/>
        <v>3.5357811726437798</v>
      </c>
      <c r="H2412" s="131">
        <f t="shared" si="338"/>
        <v>9.8216143684549433</v>
      </c>
      <c r="I2412" s="131">
        <f t="shared" si="339"/>
        <v>9.8216143684549433</v>
      </c>
      <c r="J2412" s="70">
        <f t="shared" si="340"/>
        <v>349298.45560012531</v>
      </c>
      <c r="K2412" s="70">
        <f t="shared" si="341"/>
        <v>1125917.4349688941</v>
      </c>
    </row>
    <row r="2413" spans="1:11">
      <c r="A2413" s="2">
        <v>2390</v>
      </c>
      <c r="B2413" s="70">
        <f t="shared" si="334"/>
        <v>64837.259430331025</v>
      </c>
      <c r="C2413" s="71">
        <v>537</v>
      </c>
      <c r="D2413" s="95">
        <f t="shared" si="335"/>
        <v>-0.11058456299659478</v>
      </c>
      <c r="E2413" s="131">
        <f t="shared" si="336"/>
        <v>-55.292652228847921</v>
      </c>
      <c r="F2413" s="129">
        <f t="shared" si="337"/>
        <v>23341.413394919171</v>
      </c>
      <c r="G2413" s="132">
        <f t="shared" si="333"/>
        <v>-51.756129595103062</v>
      </c>
      <c r="H2413" s="131">
        <f t="shared" si="338"/>
        <v>-143.76702665306405</v>
      </c>
      <c r="I2413" s="131">
        <f t="shared" si="339"/>
        <v>0</v>
      </c>
      <c r="J2413" s="70">
        <f t="shared" si="340"/>
        <v>347894.38631072466</v>
      </c>
      <c r="K2413" s="70">
        <f t="shared" si="341"/>
        <v>1125917.4349688941</v>
      </c>
    </row>
    <row r="2414" spans="1:11">
      <c r="A2414" s="2">
        <v>2391</v>
      </c>
      <c r="B2414" s="70">
        <f t="shared" si="334"/>
        <v>64864.38799076213</v>
      </c>
      <c r="C2414" s="71">
        <v>537</v>
      </c>
      <c r="D2414" s="95">
        <f t="shared" si="335"/>
        <v>0</v>
      </c>
      <c r="E2414" s="131">
        <f t="shared" si="336"/>
        <v>-27.64632611442396</v>
      </c>
      <c r="F2414" s="129">
        <f t="shared" si="337"/>
        <v>23351.179676674368</v>
      </c>
      <c r="G2414" s="132">
        <f t="shared" si="333"/>
        <v>-24.109803480679105</v>
      </c>
      <c r="H2414" s="131">
        <f t="shared" si="338"/>
        <v>-66.971676335219726</v>
      </c>
      <c r="I2414" s="131">
        <f t="shared" si="339"/>
        <v>0</v>
      </c>
      <c r="J2414" s="70">
        <f t="shared" si="340"/>
        <v>347240.32205001707</v>
      </c>
      <c r="K2414" s="70">
        <f t="shared" si="341"/>
        <v>1125917.4349688941</v>
      </c>
    </row>
    <row r="2415" spans="1:11">
      <c r="A2415" s="2">
        <v>2392</v>
      </c>
      <c r="B2415" s="70">
        <f t="shared" si="334"/>
        <v>64891.516551193228</v>
      </c>
      <c r="C2415" s="71">
        <v>537</v>
      </c>
      <c r="D2415" s="95">
        <f t="shared" si="335"/>
        <v>0</v>
      </c>
      <c r="E2415" s="131">
        <f t="shared" si="336"/>
        <v>-13.82316305721198</v>
      </c>
      <c r="F2415" s="129">
        <f t="shared" si="337"/>
        <v>23360.945958429562</v>
      </c>
      <c r="G2415" s="132">
        <f t="shared" si="333"/>
        <v>-10.286640423467125</v>
      </c>
      <c r="H2415" s="131">
        <f t="shared" si="338"/>
        <v>-28.574001176297568</v>
      </c>
      <c r="I2415" s="131">
        <f t="shared" si="339"/>
        <v>0</v>
      </c>
      <c r="J2415" s="70">
        <f t="shared" si="340"/>
        <v>346961.26030365605</v>
      </c>
      <c r="K2415" s="70">
        <f t="shared" si="341"/>
        <v>1125917.4349688941</v>
      </c>
    </row>
    <row r="2416" spans="1:11">
      <c r="A2416" s="2">
        <v>2393</v>
      </c>
      <c r="B2416" s="70">
        <f t="shared" si="334"/>
        <v>64918.645111624326</v>
      </c>
      <c r="C2416" s="71">
        <v>536</v>
      </c>
      <c r="D2416" s="95">
        <f t="shared" si="335"/>
        <v>-3.6861520998864923E-2</v>
      </c>
      <c r="E2416" s="131">
        <f t="shared" si="336"/>
        <v>-25.342342028038452</v>
      </c>
      <c r="F2416" s="129">
        <f t="shared" si="337"/>
        <v>23370.712240184759</v>
      </c>
      <c r="G2416" s="132">
        <f t="shared" si="333"/>
        <v>-21.805819394293597</v>
      </c>
      <c r="H2416" s="131">
        <f t="shared" si="338"/>
        <v>-60.57172053970443</v>
      </c>
      <c r="I2416" s="131">
        <f t="shared" si="339"/>
        <v>0</v>
      </c>
      <c r="J2416" s="70">
        <f t="shared" si="340"/>
        <v>346369.69981446827</v>
      </c>
      <c r="K2416" s="70">
        <f t="shared" si="341"/>
        <v>1125917.4349688941</v>
      </c>
    </row>
    <row r="2417" spans="1:11">
      <c r="A2417" s="2">
        <v>2394</v>
      </c>
      <c r="B2417" s="70">
        <f t="shared" si="334"/>
        <v>64945.773672055431</v>
      </c>
      <c r="C2417" s="71">
        <v>538</v>
      </c>
      <c r="D2417" s="95">
        <f t="shared" si="335"/>
        <v>7.3723041997729846E-2</v>
      </c>
      <c r="E2417" s="131">
        <f t="shared" si="336"/>
        <v>24.1903499848457</v>
      </c>
      <c r="F2417" s="129">
        <f t="shared" si="337"/>
        <v>23380.478521939956</v>
      </c>
      <c r="G2417" s="132">
        <f t="shared" si="333"/>
        <v>27.726872618590555</v>
      </c>
      <c r="H2417" s="131">
        <f t="shared" si="338"/>
        <v>77.019090607195977</v>
      </c>
      <c r="I2417" s="131">
        <f t="shared" si="339"/>
        <v>77.019090607195977</v>
      </c>
      <c r="J2417" s="70">
        <f t="shared" si="340"/>
        <v>347121.88995386712</v>
      </c>
      <c r="K2417" s="70">
        <f t="shared" si="341"/>
        <v>1126669.625108293</v>
      </c>
    </row>
    <row r="2418" spans="1:11">
      <c r="A2418" s="2">
        <v>2395</v>
      </c>
      <c r="B2418" s="70">
        <f t="shared" si="334"/>
        <v>64972.902232486529</v>
      </c>
      <c r="C2418" s="71">
        <v>537</v>
      </c>
      <c r="D2418" s="95">
        <f t="shared" si="335"/>
        <v>-3.6861520998864923E-2</v>
      </c>
      <c r="E2418" s="131">
        <f t="shared" si="336"/>
        <v>-6.335585507009613</v>
      </c>
      <c r="F2418" s="129">
        <f t="shared" si="337"/>
        <v>23390.24480369515</v>
      </c>
      <c r="G2418" s="132">
        <f t="shared" si="333"/>
        <v>-2.7990628732647571</v>
      </c>
      <c r="H2418" s="131">
        <f t="shared" si="338"/>
        <v>-7.775174647957658</v>
      </c>
      <c r="I2418" s="131">
        <f t="shared" si="339"/>
        <v>0</v>
      </c>
      <c r="J2418" s="70">
        <f t="shared" si="340"/>
        <v>347045.95540755929</v>
      </c>
      <c r="K2418" s="70">
        <f t="shared" si="341"/>
        <v>1126669.625108293</v>
      </c>
    </row>
    <row r="2419" spans="1:11">
      <c r="A2419" s="2">
        <v>2396</v>
      </c>
      <c r="B2419" s="70">
        <f t="shared" si="334"/>
        <v>65000.030792917634</v>
      </c>
      <c r="C2419" s="71">
        <v>537</v>
      </c>
      <c r="D2419" s="95">
        <f t="shared" si="335"/>
        <v>0</v>
      </c>
      <c r="E2419" s="131">
        <f t="shared" si="336"/>
        <v>-3.1677927535048065</v>
      </c>
      <c r="F2419" s="129">
        <f t="shared" si="337"/>
        <v>23400.011085450351</v>
      </c>
      <c r="G2419" s="132">
        <f t="shared" si="333"/>
        <v>0.36872988024004938</v>
      </c>
      <c r="H2419" s="131">
        <f t="shared" si="338"/>
        <v>1.0242496673334704</v>
      </c>
      <c r="I2419" s="131">
        <f t="shared" si="339"/>
        <v>1.0242496673334704</v>
      </c>
      <c r="J2419" s="70">
        <f t="shared" si="340"/>
        <v>347055.95851839811</v>
      </c>
      <c r="K2419" s="70">
        <f t="shared" si="341"/>
        <v>1126679.6282191318</v>
      </c>
    </row>
    <row r="2420" spans="1:11">
      <c r="A2420" s="2">
        <v>2397</v>
      </c>
      <c r="B2420" s="70">
        <f t="shared" si="334"/>
        <v>65027.159353348732</v>
      </c>
      <c r="C2420" s="71">
        <v>538</v>
      </c>
      <c r="D2420" s="95">
        <f t="shared" si="335"/>
        <v>3.6861520998864923E-2</v>
      </c>
      <c r="E2420" s="131">
        <f t="shared" si="336"/>
        <v>16.84686412268006</v>
      </c>
      <c r="F2420" s="129">
        <f t="shared" si="337"/>
        <v>23409.777367205545</v>
      </c>
      <c r="G2420" s="132">
        <f t="shared" si="333"/>
        <v>20.383386756424915</v>
      </c>
      <c r="H2420" s="131">
        <f t="shared" si="338"/>
        <v>56.620518767846988</v>
      </c>
      <c r="I2420" s="131">
        <f t="shared" si="339"/>
        <v>56.620518767846988</v>
      </c>
      <c r="J2420" s="70">
        <f t="shared" si="340"/>
        <v>347608.93045781029</v>
      </c>
      <c r="K2420" s="70">
        <f t="shared" si="341"/>
        <v>1127232.600158544</v>
      </c>
    </row>
    <row r="2421" spans="1:11">
      <c r="A2421" s="2">
        <v>2398</v>
      </c>
      <c r="B2421" s="70">
        <f t="shared" si="334"/>
        <v>65054.28791377983</v>
      </c>
      <c r="C2421" s="71">
        <v>537</v>
      </c>
      <c r="D2421" s="95">
        <f t="shared" si="335"/>
        <v>-3.6861520998864923E-2</v>
      </c>
      <c r="E2421" s="131">
        <f t="shared" si="336"/>
        <v>-10.007328438092433</v>
      </c>
      <c r="F2421" s="129">
        <f t="shared" si="337"/>
        <v>23419.543648960738</v>
      </c>
      <c r="G2421" s="132">
        <f t="shared" si="333"/>
        <v>-6.4708058043475774</v>
      </c>
      <c r="H2421" s="131">
        <f t="shared" si="338"/>
        <v>-17.974460567632157</v>
      </c>
      <c r="I2421" s="131">
        <f t="shared" si="339"/>
        <v>0</v>
      </c>
      <c r="J2421" s="70">
        <f t="shared" si="340"/>
        <v>347433.38681150915</v>
      </c>
      <c r="K2421" s="70">
        <f t="shared" si="341"/>
        <v>1127232.600158544</v>
      </c>
    </row>
    <row r="2422" spans="1:11">
      <c r="A2422" s="2">
        <v>2399</v>
      </c>
      <c r="B2422" s="70">
        <f t="shared" si="334"/>
        <v>65081.416474210935</v>
      </c>
      <c r="C2422" s="71">
        <v>536</v>
      </c>
      <c r="D2422" s="95">
        <f t="shared" si="335"/>
        <v>-3.6861520998864923E-2</v>
      </c>
      <c r="E2422" s="131">
        <f t="shared" si="336"/>
        <v>-23.434424718478681</v>
      </c>
      <c r="F2422" s="129">
        <f t="shared" si="337"/>
        <v>23429.309930715939</v>
      </c>
      <c r="G2422" s="132">
        <f t="shared" si="333"/>
        <v>-19.897902084733825</v>
      </c>
      <c r="H2422" s="131">
        <f t="shared" si="338"/>
        <v>-55.271950235371733</v>
      </c>
      <c r="I2422" s="131">
        <f t="shared" si="339"/>
        <v>0</v>
      </c>
      <c r="J2422" s="70">
        <f t="shared" si="340"/>
        <v>346893.58537235134</v>
      </c>
      <c r="K2422" s="70">
        <f t="shared" si="341"/>
        <v>1127232.600158544</v>
      </c>
    </row>
    <row r="2423" spans="1:11">
      <c r="A2423" s="2">
        <v>2400</v>
      </c>
      <c r="B2423" s="70">
        <f t="shared" si="334"/>
        <v>65108.545034642033</v>
      </c>
      <c r="C2423" s="71">
        <v>536</v>
      </c>
      <c r="D2423" s="95">
        <f t="shared" si="335"/>
        <v>0</v>
      </c>
      <c r="E2423" s="131">
        <f t="shared" si="336"/>
        <v>-11.71721235923934</v>
      </c>
      <c r="F2423" s="129">
        <f t="shared" si="337"/>
        <v>23439.076212471133</v>
      </c>
      <c r="G2423" s="132">
        <f t="shared" si="333"/>
        <v>-8.180689725494485</v>
      </c>
      <c r="H2423" s="131">
        <f t="shared" si="338"/>
        <v>-22.724138126373568</v>
      </c>
      <c r="I2423" s="131">
        <f t="shared" si="339"/>
        <v>0</v>
      </c>
      <c r="J2423" s="70">
        <f t="shared" si="340"/>
        <v>346671.65503676521</v>
      </c>
      <c r="K2423" s="70">
        <f t="shared" si="341"/>
        <v>1127232.600158544</v>
      </c>
    </row>
    <row r="2424" spans="1:11">
      <c r="A2424" s="2">
        <v>2401</v>
      </c>
      <c r="B2424" s="70">
        <f t="shared" si="334"/>
        <v>65135.673595073138</v>
      </c>
      <c r="C2424" s="71">
        <v>535</v>
      </c>
      <c r="D2424" s="95">
        <f t="shared" si="335"/>
        <v>-3.6861520998864923E-2</v>
      </c>
      <c r="E2424" s="131">
        <f t="shared" si="336"/>
        <v>-24.289366679052133</v>
      </c>
      <c r="F2424" s="129">
        <f t="shared" si="337"/>
        <v>23448.84249422633</v>
      </c>
      <c r="G2424" s="132">
        <f t="shared" si="333"/>
        <v>-20.752844045307278</v>
      </c>
      <c r="H2424" s="131">
        <f t="shared" si="338"/>
        <v>-57.646789014742438</v>
      </c>
      <c r="I2424" s="131">
        <f t="shared" si="339"/>
        <v>0</v>
      </c>
      <c r="J2424" s="70">
        <f t="shared" si="340"/>
        <v>346108.66025296488</v>
      </c>
      <c r="K2424" s="70">
        <f t="shared" si="341"/>
        <v>1127232.600158544</v>
      </c>
    </row>
    <row r="2425" spans="1:11">
      <c r="A2425" s="2">
        <v>2402</v>
      </c>
      <c r="B2425" s="70">
        <f t="shared" si="334"/>
        <v>65162.802155504236</v>
      </c>
      <c r="C2425" s="71">
        <v>538</v>
      </c>
      <c r="D2425" s="95">
        <f t="shared" si="335"/>
        <v>0.11058456299659478</v>
      </c>
      <c r="E2425" s="131">
        <f t="shared" si="336"/>
        <v>43.147598158771316</v>
      </c>
      <c r="F2425" s="129">
        <f t="shared" si="337"/>
        <v>23458.608775981527</v>
      </c>
      <c r="G2425" s="132">
        <f t="shared" si="333"/>
        <v>46.684120792516175</v>
      </c>
      <c r="H2425" s="131">
        <f t="shared" si="338"/>
        <v>129.67811331254492</v>
      </c>
      <c r="I2425" s="131">
        <f t="shared" si="339"/>
        <v>129.67811331254492</v>
      </c>
      <c r="J2425" s="70">
        <f t="shared" si="340"/>
        <v>347375.13324505748</v>
      </c>
      <c r="K2425" s="70">
        <f t="shared" si="341"/>
        <v>1128499.0731506366</v>
      </c>
    </row>
    <row r="2426" spans="1:11">
      <c r="A2426" s="2">
        <v>2403</v>
      </c>
      <c r="B2426" s="70">
        <f t="shared" si="334"/>
        <v>65189.930715935334</v>
      </c>
      <c r="C2426" s="71">
        <v>538</v>
      </c>
      <c r="D2426" s="95">
        <f t="shared" si="335"/>
        <v>0</v>
      </c>
      <c r="E2426" s="131">
        <f t="shared" si="336"/>
        <v>21.573799079385658</v>
      </c>
      <c r="F2426" s="129">
        <f t="shared" si="337"/>
        <v>23468.375057736721</v>
      </c>
      <c r="G2426" s="132">
        <f t="shared" si="333"/>
        <v>25.110321713130514</v>
      </c>
      <c r="H2426" s="131">
        <f t="shared" si="338"/>
        <v>69.750893647584761</v>
      </c>
      <c r="I2426" s="131">
        <f t="shared" si="339"/>
        <v>69.750893647584761</v>
      </c>
      <c r="J2426" s="70">
        <f t="shared" si="340"/>
        <v>348056.34012509655</v>
      </c>
      <c r="K2426" s="70">
        <f t="shared" si="341"/>
        <v>1129180.2800306757</v>
      </c>
    </row>
    <row r="2427" spans="1:11">
      <c r="A2427" s="2">
        <v>2404</v>
      </c>
      <c r="B2427" s="70">
        <f t="shared" si="334"/>
        <v>65217.059276366439</v>
      </c>
      <c r="C2427" s="71">
        <v>538</v>
      </c>
      <c r="D2427" s="95">
        <f t="shared" si="335"/>
        <v>0</v>
      </c>
      <c r="E2427" s="131">
        <f t="shared" si="336"/>
        <v>10.786899539692829</v>
      </c>
      <c r="F2427" s="129">
        <f t="shared" si="337"/>
        <v>23478.141339491918</v>
      </c>
      <c r="G2427" s="132">
        <f t="shared" si="333"/>
        <v>14.323422173437685</v>
      </c>
      <c r="H2427" s="131">
        <f t="shared" si="338"/>
        <v>39.787283815104679</v>
      </c>
      <c r="I2427" s="131">
        <f t="shared" si="339"/>
        <v>39.787283815104679</v>
      </c>
      <c r="J2427" s="70">
        <f t="shared" si="340"/>
        <v>348444.91394910886</v>
      </c>
      <c r="K2427" s="70">
        <f t="shared" si="341"/>
        <v>1129568.8538546879</v>
      </c>
    </row>
    <row r="2428" spans="1:11">
      <c r="A2428" s="2">
        <v>2405</v>
      </c>
      <c r="B2428" s="70">
        <f t="shared" si="334"/>
        <v>65244.187836797537</v>
      </c>
      <c r="C2428" s="71">
        <v>538</v>
      </c>
      <c r="D2428" s="95">
        <f t="shared" si="335"/>
        <v>0</v>
      </c>
      <c r="E2428" s="131">
        <f t="shared" si="336"/>
        <v>5.3934497698464146</v>
      </c>
      <c r="F2428" s="129">
        <f t="shared" si="337"/>
        <v>23487.907621247115</v>
      </c>
      <c r="G2428" s="132">
        <f t="shared" si="333"/>
        <v>8.92997240359127</v>
      </c>
      <c r="H2428" s="131">
        <f t="shared" si="338"/>
        <v>24.805478898864639</v>
      </c>
      <c r="I2428" s="131">
        <f t="shared" si="339"/>
        <v>24.805478898864639</v>
      </c>
      <c r="J2428" s="70">
        <f t="shared" si="340"/>
        <v>348687.17124510772</v>
      </c>
      <c r="K2428" s="70">
        <f t="shared" si="341"/>
        <v>1129811.1111506869</v>
      </c>
    </row>
    <row r="2429" spans="1:11">
      <c r="A2429" s="2">
        <v>2406</v>
      </c>
      <c r="B2429" s="70">
        <f t="shared" si="334"/>
        <v>65271.316397228642</v>
      </c>
      <c r="C2429" s="71">
        <v>539</v>
      </c>
      <c r="D2429" s="95">
        <f t="shared" si="335"/>
        <v>3.6861520998864923E-2</v>
      </c>
      <c r="E2429" s="131">
        <f t="shared" si="336"/>
        <v>21.127485384355669</v>
      </c>
      <c r="F2429" s="129">
        <f t="shared" si="337"/>
        <v>23497.673903002313</v>
      </c>
      <c r="G2429" s="132">
        <f t="shared" si="333"/>
        <v>24.664008018100525</v>
      </c>
      <c r="H2429" s="131">
        <f t="shared" si="338"/>
        <v>68.51113338361256</v>
      </c>
      <c r="I2429" s="131">
        <f t="shared" si="339"/>
        <v>68.51113338361256</v>
      </c>
      <c r="J2429" s="70">
        <f t="shared" si="340"/>
        <v>349356.27027709992</v>
      </c>
      <c r="K2429" s="70">
        <f t="shared" si="341"/>
        <v>1130480.2101826791</v>
      </c>
    </row>
    <row r="2430" spans="1:11">
      <c r="A2430" s="2">
        <v>2407</v>
      </c>
      <c r="B2430" s="70">
        <f t="shared" si="334"/>
        <v>65298.44495765974</v>
      </c>
      <c r="C2430" s="71">
        <v>539</v>
      </c>
      <c r="D2430" s="95">
        <f t="shared" si="335"/>
        <v>0</v>
      </c>
      <c r="E2430" s="131">
        <f t="shared" si="336"/>
        <v>10.563742692177835</v>
      </c>
      <c r="F2430" s="129">
        <f t="shared" si="337"/>
        <v>23507.440184757506</v>
      </c>
      <c r="G2430" s="132">
        <f t="shared" si="333"/>
        <v>14.10026532592269</v>
      </c>
      <c r="H2430" s="131">
        <f t="shared" si="338"/>
        <v>39.167403683118579</v>
      </c>
      <c r="I2430" s="131">
        <f t="shared" si="339"/>
        <v>39.167403683118579</v>
      </c>
      <c r="J2430" s="70">
        <f t="shared" si="340"/>
        <v>349738.79017708875</v>
      </c>
      <c r="K2430" s="70">
        <f t="shared" si="341"/>
        <v>1130862.7300826679</v>
      </c>
    </row>
    <row r="2431" spans="1:11">
      <c r="A2431" s="2">
        <v>2408</v>
      </c>
      <c r="B2431" s="70">
        <f t="shared" si="334"/>
        <v>65325.573518090838</v>
      </c>
      <c r="C2431" s="71">
        <v>538</v>
      </c>
      <c r="D2431" s="95">
        <f t="shared" si="335"/>
        <v>-3.6861520998864923E-2</v>
      </c>
      <c r="E2431" s="131">
        <f t="shared" si="336"/>
        <v>-13.148889153343546</v>
      </c>
      <c r="F2431" s="129">
        <f t="shared" si="337"/>
        <v>23517.206466512704</v>
      </c>
      <c r="G2431" s="132">
        <f t="shared" si="333"/>
        <v>-9.6123665195986909</v>
      </c>
      <c r="H2431" s="131">
        <f t="shared" si="338"/>
        <v>-26.701018109996362</v>
      </c>
      <c r="I2431" s="131">
        <f t="shared" si="339"/>
        <v>0</v>
      </c>
      <c r="J2431" s="70">
        <f t="shared" si="340"/>
        <v>349478.02051107591</v>
      </c>
      <c r="K2431" s="70">
        <f t="shared" si="341"/>
        <v>1130862.7300826679</v>
      </c>
    </row>
    <row r="2432" spans="1:11">
      <c r="A2432" s="2">
        <v>2409</v>
      </c>
      <c r="B2432" s="70">
        <f t="shared" si="334"/>
        <v>65352.702078521943</v>
      </c>
      <c r="C2432" s="71">
        <v>538</v>
      </c>
      <c r="D2432" s="95">
        <f t="shared" si="335"/>
        <v>0</v>
      </c>
      <c r="E2432" s="131">
        <f t="shared" si="336"/>
        <v>-6.5744445766717732</v>
      </c>
      <c r="F2432" s="129">
        <f t="shared" si="337"/>
        <v>23526.972748267901</v>
      </c>
      <c r="G2432" s="132">
        <f t="shared" si="333"/>
        <v>-3.0379219429269173</v>
      </c>
      <c r="H2432" s="131">
        <f t="shared" si="338"/>
        <v>-8.4386720636858819</v>
      </c>
      <c r="I2432" s="131">
        <f t="shared" si="339"/>
        <v>0</v>
      </c>
      <c r="J2432" s="70">
        <f t="shared" si="340"/>
        <v>349395.60606206226</v>
      </c>
      <c r="K2432" s="70">
        <f t="shared" si="341"/>
        <v>1130862.7300826679</v>
      </c>
    </row>
    <row r="2433" spans="1:11">
      <c r="A2433" s="2">
        <v>2410</v>
      </c>
      <c r="B2433" s="70">
        <f t="shared" si="334"/>
        <v>65379.830638953041</v>
      </c>
      <c r="C2433" s="71">
        <v>538</v>
      </c>
      <c r="D2433" s="95">
        <f t="shared" si="335"/>
        <v>0</v>
      </c>
      <c r="E2433" s="131">
        <f t="shared" si="336"/>
        <v>-3.2872222883358866</v>
      </c>
      <c r="F2433" s="129">
        <f t="shared" si="337"/>
        <v>23536.739030023095</v>
      </c>
      <c r="G2433" s="132">
        <f t="shared" si="333"/>
        <v>0.24930034540896928</v>
      </c>
      <c r="H2433" s="131">
        <f t="shared" si="338"/>
        <v>0.69250095946935908</v>
      </c>
      <c r="I2433" s="131">
        <f t="shared" si="339"/>
        <v>0.69250095946935908</v>
      </c>
      <c r="J2433" s="70">
        <f t="shared" si="340"/>
        <v>349402.3692215482</v>
      </c>
      <c r="K2433" s="70">
        <f t="shared" si="341"/>
        <v>1130869.4932421539</v>
      </c>
    </row>
    <row r="2434" spans="1:11">
      <c r="A2434" s="2">
        <v>2411</v>
      </c>
      <c r="B2434" s="70">
        <f t="shared" si="334"/>
        <v>65406.959199384146</v>
      </c>
      <c r="C2434" s="71">
        <v>538</v>
      </c>
      <c r="D2434" s="95">
        <f t="shared" si="335"/>
        <v>0</v>
      </c>
      <c r="E2434" s="131">
        <f t="shared" si="336"/>
        <v>-1.6436111441679433</v>
      </c>
      <c r="F2434" s="129">
        <f t="shared" si="337"/>
        <v>23546.505311778292</v>
      </c>
      <c r="G2434" s="132">
        <f t="shared" si="333"/>
        <v>1.8929114895769126</v>
      </c>
      <c r="H2434" s="131">
        <f t="shared" si="338"/>
        <v>5.2580874710469789</v>
      </c>
      <c r="I2434" s="131">
        <f t="shared" si="339"/>
        <v>5.2580874710469789</v>
      </c>
      <c r="J2434" s="70">
        <f t="shared" si="340"/>
        <v>349453.72118528391</v>
      </c>
      <c r="K2434" s="70">
        <f t="shared" si="341"/>
        <v>1130920.8452058895</v>
      </c>
    </row>
    <row r="2435" spans="1:11">
      <c r="A2435" s="2">
        <v>2412</v>
      </c>
      <c r="B2435" s="70">
        <f t="shared" si="334"/>
        <v>65434.087759815244</v>
      </c>
      <c r="C2435" s="71">
        <v>538</v>
      </c>
      <c r="D2435" s="95">
        <f t="shared" si="335"/>
        <v>0</v>
      </c>
      <c r="E2435" s="131">
        <f t="shared" si="336"/>
        <v>-0.82180557208397165</v>
      </c>
      <c r="F2435" s="129">
        <f t="shared" si="337"/>
        <v>23556.271593533489</v>
      </c>
      <c r="G2435" s="132">
        <f t="shared" si="333"/>
        <v>2.7147170616608842</v>
      </c>
      <c r="H2435" s="131">
        <f t="shared" si="338"/>
        <v>7.5408807268357894</v>
      </c>
      <c r="I2435" s="131">
        <f t="shared" si="339"/>
        <v>7.5408807268357894</v>
      </c>
      <c r="J2435" s="70">
        <f t="shared" si="340"/>
        <v>349527.3675511445</v>
      </c>
      <c r="K2435" s="70">
        <f t="shared" si="341"/>
        <v>1130994.4915717503</v>
      </c>
    </row>
    <row r="2436" spans="1:11">
      <c r="A2436" s="2">
        <v>2413</v>
      </c>
      <c r="B2436" s="70">
        <f t="shared" si="334"/>
        <v>65461.216320246349</v>
      </c>
      <c r="C2436" s="71">
        <v>531</v>
      </c>
      <c r="D2436" s="95">
        <f t="shared" si="335"/>
        <v>-0.25803064699205447</v>
      </c>
      <c r="E2436" s="131">
        <f t="shared" si="336"/>
        <v>-129.42622628206922</v>
      </c>
      <c r="F2436" s="129">
        <f t="shared" si="337"/>
        <v>23566.037875288686</v>
      </c>
      <c r="G2436" s="132">
        <f t="shared" si="333"/>
        <v>-125.88970364832437</v>
      </c>
      <c r="H2436" s="131">
        <f t="shared" si="338"/>
        <v>-349.69362124534547</v>
      </c>
      <c r="I2436" s="131">
        <f t="shared" si="339"/>
        <v>0</v>
      </c>
      <c r="J2436" s="70">
        <f t="shared" si="340"/>
        <v>346112.16111806757</v>
      </c>
      <c r="K2436" s="70">
        <f t="shared" si="341"/>
        <v>1130994.4915717503</v>
      </c>
    </row>
    <row r="2437" spans="1:11">
      <c r="A2437" s="2">
        <v>2414</v>
      </c>
      <c r="B2437" s="70">
        <f t="shared" si="334"/>
        <v>65488.344880677447</v>
      </c>
      <c r="C2437" s="71">
        <v>530</v>
      </c>
      <c r="D2437" s="95">
        <f t="shared" si="335"/>
        <v>-3.6861520998864923E-2</v>
      </c>
      <c r="E2437" s="131">
        <f t="shared" si="336"/>
        <v>-83.143873640467078</v>
      </c>
      <c r="F2437" s="129">
        <f t="shared" si="337"/>
        <v>23575.80415704388</v>
      </c>
      <c r="G2437" s="132">
        <f t="shared" si="333"/>
        <v>-79.607351006722226</v>
      </c>
      <c r="H2437" s="131">
        <f t="shared" si="338"/>
        <v>-221.13153057422841</v>
      </c>
      <c r="I2437" s="131">
        <f t="shared" si="339"/>
        <v>0</v>
      </c>
      <c r="J2437" s="70">
        <f t="shared" si="340"/>
        <v>343952.52828552184</v>
      </c>
      <c r="K2437" s="70">
        <f t="shared" si="341"/>
        <v>1130994.4915717503</v>
      </c>
    </row>
    <row r="2438" spans="1:11">
      <c r="A2438" s="2">
        <v>2415</v>
      </c>
      <c r="B2438" s="70">
        <f t="shared" si="334"/>
        <v>65515.473441108545</v>
      </c>
      <c r="C2438" s="71">
        <v>530</v>
      </c>
      <c r="D2438" s="95">
        <f t="shared" si="335"/>
        <v>0</v>
      </c>
      <c r="E2438" s="131">
        <f t="shared" si="336"/>
        <v>-41.571936820233539</v>
      </c>
      <c r="F2438" s="129">
        <f t="shared" si="337"/>
        <v>23585.570438799077</v>
      </c>
      <c r="G2438" s="132">
        <f t="shared" si="333"/>
        <v>-38.03541418648868</v>
      </c>
      <c r="H2438" s="131">
        <f t="shared" si="338"/>
        <v>-105.65392829580189</v>
      </c>
      <c r="I2438" s="131">
        <f t="shared" si="339"/>
        <v>0</v>
      </c>
      <c r="J2438" s="70">
        <f t="shared" si="340"/>
        <v>342920.68225324171</v>
      </c>
      <c r="K2438" s="70">
        <f t="shared" si="341"/>
        <v>1130994.4915717503</v>
      </c>
    </row>
    <row r="2439" spans="1:11">
      <c r="A2439" s="2">
        <v>2416</v>
      </c>
      <c r="B2439" s="70">
        <f t="shared" si="334"/>
        <v>65542.60200153965</v>
      </c>
      <c r="C2439" s="71">
        <v>530</v>
      </c>
      <c r="D2439" s="95">
        <f t="shared" si="335"/>
        <v>0</v>
      </c>
      <c r="E2439" s="131">
        <f t="shared" si="336"/>
        <v>-20.785968410116769</v>
      </c>
      <c r="F2439" s="129">
        <f t="shared" si="337"/>
        <v>23595.336720554275</v>
      </c>
      <c r="G2439" s="132">
        <f t="shared" si="333"/>
        <v>-17.249445776371914</v>
      </c>
      <c r="H2439" s="131">
        <f t="shared" si="338"/>
        <v>-47.915127156588646</v>
      </c>
      <c r="I2439" s="131">
        <f t="shared" si="339"/>
        <v>0</v>
      </c>
      <c r="J2439" s="70">
        <f t="shared" si="340"/>
        <v>342452.72962109442</v>
      </c>
      <c r="K2439" s="70">
        <f t="shared" si="341"/>
        <v>1130994.4915717503</v>
      </c>
    </row>
    <row r="2440" spans="1:11">
      <c r="A2440" s="2">
        <v>2417</v>
      </c>
      <c r="B2440" s="70">
        <f t="shared" si="334"/>
        <v>65569.730561970748</v>
      </c>
      <c r="C2440" s="71">
        <v>530</v>
      </c>
      <c r="D2440" s="95">
        <f t="shared" si="335"/>
        <v>0</v>
      </c>
      <c r="E2440" s="131">
        <f t="shared" si="336"/>
        <v>-10.392984205058385</v>
      </c>
      <c r="F2440" s="129">
        <f t="shared" si="337"/>
        <v>23605.103002309472</v>
      </c>
      <c r="G2440" s="132">
        <f t="shared" si="333"/>
        <v>-6.8564615713135293</v>
      </c>
      <c r="H2440" s="131">
        <f t="shared" si="338"/>
        <v>-19.045726586982024</v>
      </c>
      <c r="I2440" s="131">
        <f t="shared" si="339"/>
        <v>0</v>
      </c>
      <c r="J2440" s="70">
        <f t="shared" si="340"/>
        <v>342266.72368901351</v>
      </c>
      <c r="K2440" s="70">
        <f t="shared" si="341"/>
        <v>1130994.4915717503</v>
      </c>
    </row>
    <row r="2441" spans="1:11">
      <c r="A2441" s="2">
        <v>2418</v>
      </c>
      <c r="B2441" s="70">
        <f t="shared" si="334"/>
        <v>65596.859122401846</v>
      </c>
      <c r="C2441" s="71">
        <v>530</v>
      </c>
      <c r="D2441" s="95">
        <f t="shared" si="335"/>
        <v>0</v>
      </c>
      <c r="E2441" s="131">
        <f t="shared" si="336"/>
        <v>-5.1964921025291924</v>
      </c>
      <c r="F2441" s="129">
        <f t="shared" si="337"/>
        <v>23614.869284064665</v>
      </c>
      <c r="G2441" s="132">
        <f t="shared" si="333"/>
        <v>-1.6599694687843365</v>
      </c>
      <c r="H2441" s="131">
        <f t="shared" si="338"/>
        <v>-4.6110263021787121</v>
      </c>
      <c r="I2441" s="131">
        <f t="shared" si="339"/>
        <v>0</v>
      </c>
      <c r="J2441" s="70">
        <f t="shared" si="340"/>
        <v>342221.69110696582</v>
      </c>
      <c r="K2441" s="70">
        <f t="shared" si="341"/>
        <v>1130994.4915717503</v>
      </c>
    </row>
    <row r="2442" spans="1:11">
      <c r="A2442" s="2">
        <v>2419</v>
      </c>
      <c r="B2442" s="70">
        <f t="shared" si="334"/>
        <v>65623.987682832943</v>
      </c>
      <c r="C2442" s="71">
        <v>530</v>
      </c>
      <c r="D2442" s="95">
        <f t="shared" si="335"/>
        <v>0</v>
      </c>
      <c r="E2442" s="131">
        <f t="shared" si="336"/>
        <v>-2.5982460512645962</v>
      </c>
      <c r="F2442" s="129">
        <f t="shared" si="337"/>
        <v>23624.635565819859</v>
      </c>
      <c r="G2442" s="132">
        <f t="shared" si="333"/>
        <v>0.93827658248025969</v>
      </c>
      <c r="H2442" s="131">
        <f t="shared" si="338"/>
        <v>2.6063238402229434</v>
      </c>
      <c r="I2442" s="131">
        <f t="shared" si="339"/>
        <v>2.6063238402229434</v>
      </c>
      <c r="J2442" s="70">
        <f t="shared" si="340"/>
        <v>342247.14519993472</v>
      </c>
      <c r="K2442" s="70">
        <f t="shared" si="341"/>
        <v>1131019.9456647192</v>
      </c>
    </row>
    <row r="2443" spans="1:11">
      <c r="A2443" s="2">
        <v>2420</v>
      </c>
      <c r="B2443" s="70">
        <f t="shared" si="334"/>
        <v>65651.116243264056</v>
      </c>
      <c r="C2443" s="71">
        <v>530</v>
      </c>
      <c r="D2443" s="95">
        <f t="shared" si="335"/>
        <v>0</v>
      </c>
      <c r="E2443" s="131">
        <f t="shared" si="336"/>
        <v>-1.2991230256322981</v>
      </c>
      <c r="F2443" s="129">
        <f t="shared" si="337"/>
        <v>23634.40184757506</v>
      </c>
      <c r="G2443" s="132">
        <f t="shared" si="333"/>
        <v>2.2373996081125576</v>
      </c>
      <c r="H2443" s="131">
        <f t="shared" si="338"/>
        <v>6.2149989114237707</v>
      </c>
      <c r="I2443" s="131">
        <f t="shared" si="339"/>
        <v>6.2149989114237707</v>
      </c>
      <c r="J2443" s="70">
        <f t="shared" si="340"/>
        <v>342307.84263041191</v>
      </c>
      <c r="K2443" s="70">
        <f t="shared" si="341"/>
        <v>1131080.6430951965</v>
      </c>
    </row>
    <row r="2444" spans="1:11">
      <c r="A2444" s="2">
        <v>2421</v>
      </c>
      <c r="B2444" s="70">
        <f t="shared" si="334"/>
        <v>65678.244803695154</v>
      </c>
      <c r="C2444" s="71">
        <v>530</v>
      </c>
      <c r="D2444" s="95">
        <f t="shared" si="335"/>
        <v>0</v>
      </c>
      <c r="E2444" s="131">
        <f t="shared" si="336"/>
        <v>-0.64956151281614904</v>
      </c>
      <c r="F2444" s="129">
        <f t="shared" si="337"/>
        <v>23644.168129330257</v>
      </c>
      <c r="G2444" s="132">
        <f t="shared" si="333"/>
        <v>2.8869611209287069</v>
      </c>
      <c r="H2444" s="131">
        <f t="shared" si="338"/>
        <v>8.0193364470241857</v>
      </c>
      <c r="I2444" s="131">
        <f t="shared" si="339"/>
        <v>8.0193364470241857</v>
      </c>
      <c r="J2444" s="70">
        <f t="shared" si="340"/>
        <v>342386.16172964324</v>
      </c>
      <c r="K2444" s="70">
        <f t="shared" si="341"/>
        <v>1131158.9621944278</v>
      </c>
    </row>
    <row r="2445" spans="1:11">
      <c r="A2445" s="2">
        <v>2422</v>
      </c>
      <c r="B2445" s="70">
        <f t="shared" si="334"/>
        <v>65705.373364126252</v>
      </c>
      <c r="C2445" s="71">
        <v>529</v>
      </c>
      <c r="D2445" s="95">
        <f t="shared" si="335"/>
        <v>-3.6861520998864923E-2</v>
      </c>
      <c r="E2445" s="131">
        <f t="shared" si="336"/>
        <v>-18.755541255840537</v>
      </c>
      <c r="F2445" s="129">
        <f t="shared" si="337"/>
        <v>23653.934411085451</v>
      </c>
      <c r="G2445" s="132">
        <f t="shared" si="333"/>
        <v>-15.219018622095682</v>
      </c>
      <c r="H2445" s="131">
        <f t="shared" si="338"/>
        <v>-42.275051728043557</v>
      </c>
      <c r="I2445" s="131">
        <f t="shared" si="339"/>
        <v>0</v>
      </c>
      <c r="J2445" s="70">
        <f t="shared" si="340"/>
        <v>341973.29166325164</v>
      </c>
      <c r="K2445" s="70">
        <f t="shared" si="341"/>
        <v>1131158.9621944278</v>
      </c>
    </row>
    <row r="2446" spans="1:11">
      <c r="A2446" s="2">
        <v>2423</v>
      </c>
      <c r="B2446" s="70">
        <f t="shared" si="334"/>
        <v>65732.501924557349</v>
      </c>
      <c r="C2446" s="71">
        <v>529</v>
      </c>
      <c r="D2446" s="95">
        <f t="shared" si="335"/>
        <v>0</v>
      </c>
      <c r="E2446" s="131">
        <f t="shared" si="336"/>
        <v>-9.3777706279202686</v>
      </c>
      <c r="F2446" s="129">
        <f t="shared" si="337"/>
        <v>23663.700692840648</v>
      </c>
      <c r="G2446" s="132">
        <f t="shared" si="333"/>
        <v>-5.8412479941754132</v>
      </c>
      <c r="H2446" s="131">
        <f t="shared" si="338"/>
        <v>-16.22568887270948</v>
      </c>
      <c r="I2446" s="131">
        <f t="shared" si="339"/>
        <v>0</v>
      </c>
      <c r="J2446" s="70">
        <f t="shared" si="340"/>
        <v>341814.82701404858</v>
      </c>
      <c r="K2446" s="70">
        <f t="shared" si="341"/>
        <v>1131158.9621944278</v>
      </c>
    </row>
    <row r="2447" spans="1:11">
      <c r="A2447" s="2">
        <v>2424</v>
      </c>
      <c r="B2447" s="70">
        <f t="shared" si="334"/>
        <v>65759.630484988462</v>
      </c>
      <c r="C2447" s="71">
        <v>529</v>
      </c>
      <c r="D2447" s="95">
        <f t="shared" si="335"/>
        <v>0</v>
      </c>
      <c r="E2447" s="131">
        <f t="shared" si="336"/>
        <v>-4.6888853139601343</v>
      </c>
      <c r="F2447" s="129">
        <f t="shared" si="337"/>
        <v>23673.466974595845</v>
      </c>
      <c r="G2447" s="132">
        <f t="shared" si="333"/>
        <v>-1.1523626802152784</v>
      </c>
      <c r="H2447" s="131">
        <f t="shared" si="338"/>
        <v>-3.2010074450424399</v>
      </c>
      <c r="I2447" s="131">
        <f t="shared" si="339"/>
        <v>0</v>
      </c>
      <c r="J2447" s="70">
        <f t="shared" si="340"/>
        <v>341783.56507343979</v>
      </c>
      <c r="K2447" s="70">
        <f t="shared" si="341"/>
        <v>1131158.9621944278</v>
      </c>
    </row>
    <row r="2448" spans="1:11">
      <c r="A2448" s="2">
        <v>2425</v>
      </c>
      <c r="B2448" s="70">
        <f t="shared" si="334"/>
        <v>65786.75904541956</v>
      </c>
      <c r="C2448" s="71">
        <v>529</v>
      </c>
      <c r="D2448" s="95">
        <f t="shared" si="335"/>
        <v>0</v>
      </c>
      <c r="E2448" s="131">
        <f t="shared" si="336"/>
        <v>-2.3444426569800672</v>
      </c>
      <c r="F2448" s="129">
        <f t="shared" si="337"/>
        <v>23683.233256351043</v>
      </c>
      <c r="G2448" s="132">
        <f t="shared" si="333"/>
        <v>1.1920799767647887</v>
      </c>
      <c r="H2448" s="131">
        <f t="shared" si="338"/>
        <v>3.3113332687910795</v>
      </c>
      <c r="I2448" s="131">
        <f t="shared" si="339"/>
        <v>3.3113332687910795</v>
      </c>
      <c r="J2448" s="70">
        <f t="shared" si="340"/>
        <v>341815.90448712814</v>
      </c>
      <c r="K2448" s="70">
        <f t="shared" si="341"/>
        <v>1131191.3016081161</v>
      </c>
    </row>
    <row r="2449" spans="1:11">
      <c r="A2449" s="2">
        <v>2426</v>
      </c>
      <c r="B2449" s="70">
        <f t="shared" si="334"/>
        <v>65813.887605850658</v>
      </c>
      <c r="C2449" s="71">
        <v>529</v>
      </c>
      <c r="D2449" s="95">
        <f t="shared" si="335"/>
        <v>0</v>
      </c>
      <c r="E2449" s="131">
        <f t="shared" si="336"/>
        <v>-1.1722213284900336</v>
      </c>
      <c r="F2449" s="129">
        <f t="shared" si="337"/>
        <v>23692.999538106236</v>
      </c>
      <c r="G2449" s="132">
        <f t="shared" si="333"/>
        <v>2.3643013052548225</v>
      </c>
      <c r="H2449" s="131">
        <f t="shared" si="338"/>
        <v>6.5675036257078405</v>
      </c>
      <c r="I2449" s="131">
        <f t="shared" si="339"/>
        <v>6.5675036257078405</v>
      </c>
      <c r="J2449" s="70">
        <f t="shared" si="340"/>
        <v>341880.04457796505</v>
      </c>
      <c r="K2449" s="70">
        <f t="shared" si="341"/>
        <v>1131255.441698953</v>
      </c>
    </row>
    <row r="2450" spans="1:11">
      <c r="A2450" s="2">
        <v>2427</v>
      </c>
      <c r="B2450" s="70">
        <f t="shared" si="334"/>
        <v>65841.016166281755</v>
      </c>
      <c r="C2450" s="71">
        <v>528</v>
      </c>
      <c r="D2450" s="95">
        <f t="shared" si="335"/>
        <v>-3.6861520998864923E-2</v>
      </c>
      <c r="E2450" s="131">
        <f t="shared" si="336"/>
        <v>-19.016871163677479</v>
      </c>
      <c r="F2450" s="129">
        <f t="shared" si="337"/>
        <v>23702.765819861434</v>
      </c>
      <c r="G2450" s="132">
        <f t="shared" si="333"/>
        <v>-15.480348529932623</v>
      </c>
      <c r="H2450" s="131">
        <f t="shared" si="338"/>
        <v>-43.00096813870173</v>
      </c>
      <c r="I2450" s="131">
        <f t="shared" si="339"/>
        <v>0</v>
      </c>
      <c r="J2450" s="70">
        <f t="shared" si="340"/>
        <v>341460.08500737627</v>
      </c>
      <c r="K2450" s="70">
        <f t="shared" si="341"/>
        <v>1131255.441698953</v>
      </c>
    </row>
    <row r="2451" spans="1:11">
      <c r="A2451" s="2">
        <v>2428</v>
      </c>
      <c r="B2451" s="70">
        <f t="shared" si="334"/>
        <v>65868.144726712853</v>
      </c>
      <c r="C2451" s="71">
        <v>528</v>
      </c>
      <c r="D2451" s="95">
        <f t="shared" si="335"/>
        <v>0</v>
      </c>
      <c r="E2451" s="131">
        <f t="shared" si="336"/>
        <v>-9.5084355818387394</v>
      </c>
      <c r="F2451" s="129">
        <f t="shared" si="337"/>
        <v>23712.532101616627</v>
      </c>
      <c r="G2451" s="132">
        <f t="shared" si="333"/>
        <v>-5.971912948093884</v>
      </c>
      <c r="H2451" s="131">
        <f t="shared" si="338"/>
        <v>-16.588647078038566</v>
      </c>
      <c r="I2451" s="131">
        <f t="shared" si="339"/>
        <v>0</v>
      </c>
      <c r="J2451" s="70">
        <f t="shared" si="340"/>
        <v>341298.07560607465</v>
      </c>
      <c r="K2451" s="70">
        <f t="shared" si="341"/>
        <v>1131255.441698953</v>
      </c>
    </row>
    <row r="2452" spans="1:11">
      <c r="A2452" s="2">
        <v>2429</v>
      </c>
      <c r="B2452" s="70">
        <f t="shared" si="334"/>
        <v>65895.273287143966</v>
      </c>
      <c r="C2452" s="71">
        <v>528</v>
      </c>
      <c r="D2452" s="95">
        <f t="shared" si="335"/>
        <v>0</v>
      </c>
      <c r="E2452" s="131">
        <f t="shared" si="336"/>
        <v>-4.7542177909193697</v>
      </c>
      <c r="F2452" s="129">
        <f t="shared" si="337"/>
        <v>23722.298383371828</v>
      </c>
      <c r="G2452" s="132">
        <f t="shared" si="333"/>
        <v>-1.2176951571745138</v>
      </c>
      <c r="H2452" s="131">
        <f t="shared" si="338"/>
        <v>-3.3824865477069825</v>
      </c>
      <c r="I2452" s="131">
        <f t="shared" si="339"/>
        <v>0</v>
      </c>
      <c r="J2452" s="70">
        <f t="shared" si="340"/>
        <v>341265.04128941661</v>
      </c>
      <c r="K2452" s="70">
        <f t="shared" si="341"/>
        <v>1131255.441698953</v>
      </c>
    </row>
    <row r="2453" spans="1:11">
      <c r="A2453" s="2">
        <v>2430</v>
      </c>
      <c r="B2453" s="70">
        <f t="shared" si="334"/>
        <v>65922.401847575064</v>
      </c>
      <c r="C2453" s="71">
        <v>528</v>
      </c>
      <c r="D2453" s="95">
        <f t="shared" si="335"/>
        <v>0</v>
      </c>
      <c r="E2453" s="131">
        <f t="shared" si="336"/>
        <v>-2.3771088954596848</v>
      </c>
      <c r="F2453" s="129">
        <f t="shared" si="337"/>
        <v>23732.064665127025</v>
      </c>
      <c r="G2453" s="132">
        <f t="shared" si="333"/>
        <v>1.159413738285171</v>
      </c>
      <c r="H2453" s="131">
        <f t="shared" si="338"/>
        <v>3.2205937174588084</v>
      </c>
      <c r="I2453" s="131">
        <f t="shared" si="339"/>
        <v>3.2205937174588084</v>
      </c>
      <c r="J2453" s="70">
        <f t="shared" si="340"/>
        <v>341296.49451508035</v>
      </c>
      <c r="K2453" s="70">
        <f t="shared" si="341"/>
        <v>1131286.8949246167</v>
      </c>
    </row>
    <row r="2454" spans="1:11">
      <c r="A2454" s="2">
        <v>2431</v>
      </c>
      <c r="B2454" s="70">
        <f t="shared" si="334"/>
        <v>65949.530408006161</v>
      </c>
      <c r="C2454" s="71">
        <v>527</v>
      </c>
      <c r="D2454" s="95">
        <f t="shared" si="335"/>
        <v>-3.6861520998864923E-2</v>
      </c>
      <c r="E2454" s="131">
        <f t="shared" si="336"/>
        <v>-19.619314947162305</v>
      </c>
      <c r="F2454" s="129">
        <f t="shared" si="337"/>
        <v>23741.830946882219</v>
      </c>
      <c r="G2454" s="132">
        <f t="shared" si="333"/>
        <v>-16.08279231341745</v>
      </c>
      <c r="H2454" s="131">
        <f t="shared" si="338"/>
        <v>-44.674423092826245</v>
      </c>
      <c r="I2454" s="131">
        <f t="shared" si="339"/>
        <v>0</v>
      </c>
      <c r="J2454" s="70">
        <f t="shared" si="340"/>
        <v>340860.19151190494</v>
      </c>
      <c r="K2454" s="70">
        <f t="shared" si="341"/>
        <v>1131286.8949246167</v>
      </c>
    </row>
    <row r="2455" spans="1:11">
      <c r="A2455" s="2">
        <v>2432</v>
      </c>
      <c r="B2455" s="70">
        <f t="shared" si="334"/>
        <v>65976.658968437259</v>
      </c>
      <c r="C2455" s="71">
        <v>527</v>
      </c>
      <c r="D2455" s="95">
        <f t="shared" si="335"/>
        <v>0</v>
      </c>
      <c r="E2455" s="131">
        <f t="shared" si="336"/>
        <v>-9.8096574735811526</v>
      </c>
      <c r="F2455" s="129">
        <f t="shared" si="337"/>
        <v>23751.597228637413</v>
      </c>
      <c r="G2455" s="132">
        <f t="shared" ref="G2455:G2518" si="342">E2455+$I$14</f>
        <v>-6.2731348398362972</v>
      </c>
      <c r="H2455" s="131">
        <f t="shared" si="338"/>
        <v>-17.425374555100824</v>
      </c>
      <c r="I2455" s="131">
        <f t="shared" si="339"/>
        <v>0</v>
      </c>
      <c r="J2455" s="70">
        <f t="shared" si="340"/>
        <v>340690.01039431</v>
      </c>
      <c r="K2455" s="70">
        <f t="shared" si="341"/>
        <v>1131286.8949246167</v>
      </c>
    </row>
    <row r="2456" spans="1:11">
      <c r="A2456" s="2">
        <v>2433</v>
      </c>
      <c r="B2456" s="70">
        <f t="shared" ref="B2456:B2519" si="343">A2456*$D$3</f>
        <v>66003.787528868357</v>
      </c>
      <c r="C2456" s="71">
        <v>527</v>
      </c>
      <c r="D2456" s="95">
        <f t="shared" ref="D2456:D2519" si="344">(C2456-C2455)/$D$3</f>
        <v>0</v>
      </c>
      <c r="E2456" s="131">
        <f t="shared" ref="E2456:E2519" si="345">($M$3*$M$2*D2456+E2455)/2</f>
        <v>-4.9048287367905763</v>
      </c>
      <c r="F2456" s="129">
        <f t="shared" ref="F2456:F2519" si="346">B2456/$D$13</f>
        <v>23761.36351039261</v>
      </c>
      <c r="G2456" s="132">
        <f t="shared" si="342"/>
        <v>-1.3683061030457204</v>
      </c>
      <c r="H2456" s="131">
        <f t="shared" ref="H2456:H2519" si="347">G2456*$D$13</f>
        <v>-3.8008502862381119</v>
      </c>
      <c r="I2456" s="131">
        <f t="shared" ref="I2456:I2519" si="348">IF(H2456&gt;0,H2456,0)</f>
        <v>0</v>
      </c>
      <c r="J2456" s="70">
        <f t="shared" ref="J2456:J2519" si="349">H2456*$D$14+J2455</f>
        <v>340652.89021950529</v>
      </c>
      <c r="K2456" s="70">
        <f t="shared" ref="K2456:K2519" si="350">I2456*$D$14+K2455</f>
        <v>1131286.8949246167</v>
      </c>
    </row>
    <row r="2457" spans="1:11">
      <c r="A2457" s="2">
        <v>2434</v>
      </c>
      <c r="B2457" s="70">
        <f t="shared" si="343"/>
        <v>66030.91608929947</v>
      </c>
      <c r="C2457" s="71">
        <v>527</v>
      </c>
      <c r="D2457" s="95">
        <f t="shared" si="344"/>
        <v>0</v>
      </c>
      <c r="E2457" s="131">
        <f t="shared" si="345"/>
        <v>-2.4524143683952881</v>
      </c>
      <c r="F2457" s="129">
        <f t="shared" si="346"/>
        <v>23771.129792147811</v>
      </c>
      <c r="G2457" s="132">
        <f t="shared" si="342"/>
        <v>1.0841082653495677</v>
      </c>
      <c r="H2457" s="131">
        <f t="shared" si="347"/>
        <v>3.0114118481932435</v>
      </c>
      <c r="I2457" s="131">
        <f t="shared" si="348"/>
        <v>3.0114118481932435</v>
      </c>
      <c r="J2457" s="70">
        <f t="shared" si="349"/>
        <v>340682.30051609571</v>
      </c>
      <c r="K2457" s="70">
        <f t="shared" si="350"/>
        <v>1131316.305221207</v>
      </c>
    </row>
    <row r="2458" spans="1:11">
      <c r="A2458" s="2">
        <v>2435</v>
      </c>
      <c r="B2458" s="70">
        <f t="shared" si="343"/>
        <v>66058.044649730567</v>
      </c>
      <c r="C2458" s="71">
        <v>527</v>
      </c>
      <c r="D2458" s="95">
        <f t="shared" si="344"/>
        <v>0</v>
      </c>
      <c r="E2458" s="131">
        <f t="shared" si="345"/>
        <v>-1.2262071841976441</v>
      </c>
      <c r="F2458" s="129">
        <f t="shared" si="346"/>
        <v>23780.896073903004</v>
      </c>
      <c r="G2458" s="132">
        <f t="shared" si="342"/>
        <v>2.310315449547212</v>
      </c>
      <c r="H2458" s="131">
        <f t="shared" si="347"/>
        <v>6.4175429154089221</v>
      </c>
      <c r="I2458" s="131">
        <f t="shared" si="348"/>
        <v>6.4175429154089221</v>
      </c>
      <c r="J2458" s="70">
        <f t="shared" si="349"/>
        <v>340744.97604838369</v>
      </c>
      <c r="K2458" s="70">
        <f t="shared" si="350"/>
        <v>1131378.9807534949</v>
      </c>
    </row>
    <row r="2459" spans="1:11">
      <c r="A2459" s="2">
        <v>2436</v>
      </c>
      <c r="B2459" s="70">
        <f t="shared" si="343"/>
        <v>66085.173210161665</v>
      </c>
      <c r="C2459" s="71">
        <v>527</v>
      </c>
      <c r="D2459" s="95">
        <f t="shared" si="344"/>
        <v>0</v>
      </c>
      <c r="E2459" s="131">
        <f t="shared" si="345"/>
        <v>-0.61310359209882204</v>
      </c>
      <c r="F2459" s="129">
        <f t="shared" si="346"/>
        <v>23790.662355658202</v>
      </c>
      <c r="G2459" s="132">
        <f t="shared" si="342"/>
        <v>2.9234190416460337</v>
      </c>
      <c r="H2459" s="131">
        <f t="shared" si="347"/>
        <v>8.1206084490167605</v>
      </c>
      <c r="I2459" s="131">
        <f t="shared" si="348"/>
        <v>8.1206084490167605</v>
      </c>
      <c r="J2459" s="70">
        <f t="shared" si="349"/>
        <v>340824.28419852041</v>
      </c>
      <c r="K2459" s="70">
        <f t="shared" si="350"/>
        <v>1131458.2889036315</v>
      </c>
    </row>
    <row r="2460" spans="1:11">
      <c r="A2460" s="2">
        <v>2437</v>
      </c>
      <c r="B2460" s="70">
        <f t="shared" si="343"/>
        <v>66112.301770592763</v>
      </c>
      <c r="C2460" s="71">
        <v>527</v>
      </c>
      <c r="D2460" s="95">
        <f t="shared" si="344"/>
        <v>0</v>
      </c>
      <c r="E2460" s="131">
        <f t="shared" si="345"/>
        <v>-0.30655179604941102</v>
      </c>
      <c r="F2460" s="129">
        <f t="shared" si="346"/>
        <v>23800.428637413395</v>
      </c>
      <c r="G2460" s="132">
        <f t="shared" si="342"/>
        <v>3.2299708376954448</v>
      </c>
      <c r="H2460" s="131">
        <f t="shared" si="347"/>
        <v>8.9721412158206792</v>
      </c>
      <c r="I2460" s="131">
        <f t="shared" si="348"/>
        <v>8.9721412158206792</v>
      </c>
      <c r="J2460" s="70">
        <f t="shared" si="349"/>
        <v>340911.90865758155</v>
      </c>
      <c r="K2460" s="70">
        <f t="shared" si="350"/>
        <v>1131545.9133626926</v>
      </c>
    </row>
    <row r="2461" spans="1:11">
      <c r="A2461" s="2">
        <v>2438</v>
      </c>
      <c r="B2461" s="70">
        <f t="shared" si="343"/>
        <v>66139.430331023861</v>
      </c>
      <c r="C2461" s="71">
        <v>527</v>
      </c>
      <c r="D2461" s="95">
        <f t="shared" si="344"/>
        <v>0</v>
      </c>
      <c r="E2461" s="131">
        <f t="shared" si="345"/>
        <v>-0.15327589802470551</v>
      </c>
      <c r="F2461" s="129">
        <f t="shared" si="346"/>
        <v>23810.194919168593</v>
      </c>
      <c r="G2461" s="132">
        <f t="shared" si="342"/>
        <v>3.3832467357201503</v>
      </c>
      <c r="H2461" s="131">
        <f t="shared" si="347"/>
        <v>9.3979075992226395</v>
      </c>
      <c r="I2461" s="131">
        <f t="shared" si="348"/>
        <v>9.3979075992226395</v>
      </c>
      <c r="J2461" s="70">
        <f t="shared" si="349"/>
        <v>341003.69127110485</v>
      </c>
      <c r="K2461" s="70">
        <f t="shared" si="350"/>
        <v>1131637.6959762159</v>
      </c>
    </row>
    <row r="2462" spans="1:11">
      <c r="A2462" s="2">
        <v>2439</v>
      </c>
      <c r="B2462" s="70">
        <f t="shared" si="343"/>
        <v>66166.558891454973</v>
      </c>
      <c r="C2462" s="71">
        <v>527</v>
      </c>
      <c r="D2462" s="95">
        <f t="shared" si="344"/>
        <v>0</v>
      </c>
      <c r="E2462" s="131">
        <f t="shared" si="345"/>
        <v>-7.6637949012352755E-2</v>
      </c>
      <c r="F2462" s="129">
        <f t="shared" si="346"/>
        <v>23819.96120092379</v>
      </c>
      <c r="G2462" s="132">
        <f t="shared" si="342"/>
        <v>3.4598846847325033</v>
      </c>
      <c r="H2462" s="131">
        <f t="shared" si="347"/>
        <v>9.6107907909236197</v>
      </c>
      <c r="I2462" s="131">
        <f t="shared" si="348"/>
        <v>9.6107907909236197</v>
      </c>
      <c r="J2462" s="70">
        <f t="shared" si="349"/>
        <v>341097.55296185927</v>
      </c>
      <c r="K2462" s="70">
        <f t="shared" si="350"/>
        <v>1131731.5576669702</v>
      </c>
    </row>
    <row r="2463" spans="1:11">
      <c r="A2463" s="2">
        <v>2440</v>
      </c>
      <c r="B2463" s="70">
        <f t="shared" si="343"/>
        <v>66193.687451886071</v>
      </c>
      <c r="C2463" s="71">
        <v>526</v>
      </c>
      <c r="D2463" s="95">
        <f t="shared" si="344"/>
        <v>-3.6861520998864923E-2</v>
      </c>
      <c r="E2463" s="131">
        <f t="shared" si="345"/>
        <v>-18.469079473938638</v>
      </c>
      <c r="F2463" s="129">
        <f t="shared" si="346"/>
        <v>23829.727482678987</v>
      </c>
      <c r="G2463" s="132">
        <f t="shared" si="342"/>
        <v>-14.932556840193783</v>
      </c>
      <c r="H2463" s="131">
        <f t="shared" si="347"/>
        <v>-41.479324556093843</v>
      </c>
      <c r="I2463" s="131">
        <f t="shared" si="348"/>
        <v>0</v>
      </c>
      <c r="J2463" s="70">
        <f t="shared" si="349"/>
        <v>340692.45419122925</v>
      </c>
      <c r="K2463" s="70">
        <f t="shared" si="350"/>
        <v>1131731.5576669702</v>
      </c>
    </row>
    <row r="2464" spans="1:11">
      <c r="A2464" s="2">
        <v>2441</v>
      </c>
      <c r="B2464" s="70">
        <f t="shared" si="343"/>
        <v>66220.816012317169</v>
      </c>
      <c r="C2464" s="71">
        <v>527</v>
      </c>
      <c r="D2464" s="95">
        <f t="shared" si="344"/>
        <v>3.6861520998864923E-2</v>
      </c>
      <c r="E2464" s="131">
        <f t="shared" si="345"/>
        <v>9.1962207624631436</v>
      </c>
      <c r="F2464" s="129">
        <f t="shared" si="346"/>
        <v>23839.493764434181</v>
      </c>
      <c r="G2464" s="132">
        <f t="shared" si="342"/>
        <v>12.732743396207999</v>
      </c>
      <c r="H2464" s="131">
        <f t="shared" si="347"/>
        <v>35.368731656133328</v>
      </c>
      <c r="I2464" s="131">
        <f t="shared" si="348"/>
        <v>35.368731656133328</v>
      </c>
      <c r="J2464" s="70">
        <f t="shared" si="349"/>
        <v>341037.87518990698</v>
      </c>
      <c r="K2464" s="70">
        <f t="shared" si="350"/>
        <v>1132076.978665648</v>
      </c>
    </row>
    <row r="2465" spans="1:11">
      <c r="A2465" s="2">
        <v>2442</v>
      </c>
      <c r="B2465" s="70">
        <f t="shared" si="343"/>
        <v>66247.944572748267</v>
      </c>
      <c r="C2465" s="71">
        <v>527</v>
      </c>
      <c r="D2465" s="95">
        <f t="shared" si="344"/>
        <v>0</v>
      </c>
      <c r="E2465" s="131">
        <f t="shared" si="345"/>
        <v>4.5981103812315718</v>
      </c>
      <c r="F2465" s="129">
        <f t="shared" si="346"/>
        <v>23849.260046189378</v>
      </c>
      <c r="G2465" s="132">
        <f t="shared" si="342"/>
        <v>8.1346330149764281</v>
      </c>
      <c r="H2465" s="131">
        <f t="shared" si="347"/>
        <v>22.596202819378966</v>
      </c>
      <c r="I2465" s="131">
        <f t="shared" si="348"/>
        <v>22.596202819378966</v>
      </c>
      <c r="J2465" s="70">
        <f t="shared" si="349"/>
        <v>341258.55607323861</v>
      </c>
      <c r="K2465" s="70">
        <f t="shared" si="350"/>
        <v>1132297.6595489797</v>
      </c>
    </row>
    <row r="2466" spans="1:11">
      <c r="A2466" s="2">
        <v>2443</v>
      </c>
      <c r="B2466" s="70">
        <f t="shared" si="343"/>
        <v>66275.073133179365</v>
      </c>
      <c r="C2466" s="71">
        <v>527</v>
      </c>
      <c r="D2466" s="95">
        <f t="shared" si="344"/>
        <v>0</v>
      </c>
      <c r="E2466" s="131">
        <f t="shared" si="345"/>
        <v>2.2990551906157859</v>
      </c>
      <c r="F2466" s="129">
        <f t="shared" si="346"/>
        <v>23859.026327944572</v>
      </c>
      <c r="G2466" s="132">
        <f t="shared" si="342"/>
        <v>5.8355778243606418</v>
      </c>
      <c r="H2466" s="131">
        <f t="shared" si="347"/>
        <v>16.209938401001782</v>
      </c>
      <c r="I2466" s="131">
        <f t="shared" si="348"/>
        <v>16.209938401001782</v>
      </c>
      <c r="J2466" s="70">
        <f t="shared" si="349"/>
        <v>341416.86689889716</v>
      </c>
      <c r="K2466" s="70">
        <f t="shared" si="350"/>
        <v>1132455.9703746382</v>
      </c>
    </row>
    <row r="2467" spans="1:11">
      <c r="A2467" s="2">
        <v>2444</v>
      </c>
      <c r="B2467" s="70">
        <f t="shared" si="343"/>
        <v>66302.201693610477</v>
      </c>
      <c r="C2467" s="71">
        <v>527</v>
      </c>
      <c r="D2467" s="95">
        <f t="shared" si="344"/>
        <v>0</v>
      </c>
      <c r="E2467" s="131">
        <f t="shared" si="345"/>
        <v>1.1495275953078929</v>
      </c>
      <c r="F2467" s="129">
        <f t="shared" si="346"/>
        <v>23868.792609699773</v>
      </c>
      <c r="G2467" s="132">
        <f t="shared" si="342"/>
        <v>4.686050229052749</v>
      </c>
      <c r="H2467" s="131">
        <f t="shared" si="347"/>
        <v>13.016806191813192</v>
      </c>
      <c r="I2467" s="131">
        <f t="shared" si="348"/>
        <v>13.016806191813192</v>
      </c>
      <c r="J2467" s="70">
        <f t="shared" si="349"/>
        <v>341543.99269571918</v>
      </c>
      <c r="K2467" s="70">
        <f t="shared" si="350"/>
        <v>1132583.0961714603</v>
      </c>
    </row>
    <row r="2468" spans="1:11">
      <c r="A2468" s="2">
        <v>2445</v>
      </c>
      <c r="B2468" s="70">
        <f t="shared" si="343"/>
        <v>66329.330254041575</v>
      </c>
      <c r="C2468" s="71">
        <v>527</v>
      </c>
      <c r="D2468" s="95">
        <f t="shared" si="344"/>
        <v>0</v>
      </c>
      <c r="E2468" s="131">
        <f t="shared" si="345"/>
        <v>0.57476379765394647</v>
      </c>
      <c r="F2468" s="129">
        <f t="shared" si="346"/>
        <v>23878.558891454966</v>
      </c>
      <c r="G2468" s="132">
        <f t="shared" si="342"/>
        <v>4.1112864313988027</v>
      </c>
      <c r="H2468" s="131">
        <f t="shared" si="347"/>
        <v>11.420240087218897</v>
      </c>
      <c r="I2468" s="131">
        <f t="shared" si="348"/>
        <v>11.420240087218897</v>
      </c>
      <c r="J2468" s="70">
        <f t="shared" si="349"/>
        <v>341655.52597812295</v>
      </c>
      <c r="K2468" s="70">
        <f t="shared" si="350"/>
        <v>1132694.6294538642</v>
      </c>
    </row>
    <row r="2469" spans="1:11">
      <c r="A2469" s="2">
        <v>2446</v>
      </c>
      <c r="B2469" s="70">
        <f t="shared" si="343"/>
        <v>66356.458814472673</v>
      </c>
      <c r="C2469" s="71">
        <v>527</v>
      </c>
      <c r="D2469" s="95">
        <f t="shared" si="344"/>
        <v>0</v>
      </c>
      <c r="E2469" s="131">
        <f t="shared" si="345"/>
        <v>0.28738189882697324</v>
      </c>
      <c r="F2469" s="129">
        <f t="shared" si="346"/>
        <v>23888.325173210163</v>
      </c>
      <c r="G2469" s="132">
        <f t="shared" si="342"/>
        <v>3.8239045325718291</v>
      </c>
      <c r="H2469" s="131">
        <f t="shared" si="347"/>
        <v>10.621957034921747</v>
      </c>
      <c r="I2469" s="131">
        <f t="shared" si="348"/>
        <v>10.621957034921747</v>
      </c>
      <c r="J2469" s="70">
        <f t="shared" si="349"/>
        <v>341759.26300331758</v>
      </c>
      <c r="K2469" s="70">
        <f t="shared" si="350"/>
        <v>1132798.3664790587</v>
      </c>
    </row>
    <row r="2470" spans="1:11">
      <c r="A2470" s="2">
        <v>2447</v>
      </c>
      <c r="B2470" s="70">
        <f t="shared" si="343"/>
        <v>66383.587374903771</v>
      </c>
      <c r="C2470" s="71">
        <v>527</v>
      </c>
      <c r="D2470" s="95">
        <f t="shared" si="344"/>
        <v>0</v>
      </c>
      <c r="E2470" s="131">
        <f t="shared" si="345"/>
        <v>0.14369094941348662</v>
      </c>
      <c r="F2470" s="129">
        <f t="shared" si="346"/>
        <v>23898.091454965357</v>
      </c>
      <c r="G2470" s="132">
        <f t="shared" si="342"/>
        <v>3.6802135831583427</v>
      </c>
      <c r="H2470" s="131">
        <f t="shared" si="347"/>
        <v>10.222815508773174</v>
      </c>
      <c r="I2470" s="131">
        <f t="shared" si="348"/>
        <v>10.222815508773174</v>
      </c>
      <c r="J2470" s="70">
        <f t="shared" si="349"/>
        <v>341859.10189990763</v>
      </c>
      <c r="K2470" s="70">
        <f t="shared" si="350"/>
        <v>1132898.2053756488</v>
      </c>
    </row>
    <row r="2471" spans="1:11">
      <c r="A2471" s="2">
        <v>2448</v>
      </c>
      <c r="B2471" s="70">
        <f t="shared" si="343"/>
        <v>66410.715935334869</v>
      </c>
      <c r="C2471" s="71">
        <v>528</v>
      </c>
      <c r="D2471" s="95">
        <f t="shared" si="344"/>
        <v>3.6861520998864923E-2</v>
      </c>
      <c r="E2471" s="131">
        <f t="shared" si="345"/>
        <v>18.502605974139207</v>
      </c>
      <c r="F2471" s="129">
        <f t="shared" si="346"/>
        <v>23907.857736720554</v>
      </c>
      <c r="G2471" s="132">
        <f t="shared" si="342"/>
        <v>22.039128607884063</v>
      </c>
      <c r="H2471" s="131">
        <f t="shared" si="347"/>
        <v>61.219801688566839</v>
      </c>
      <c r="I2471" s="131">
        <f t="shared" si="348"/>
        <v>61.219801688566839</v>
      </c>
      <c r="J2471" s="70">
        <f t="shared" si="349"/>
        <v>342456.99173219543</v>
      </c>
      <c r="K2471" s="70">
        <f t="shared" si="350"/>
        <v>1133496.0952079366</v>
      </c>
    </row>
    <row r="2472" spans="1:11">
      <c r="A2472" s="2">
        <v>2449</v>
      </c>
      <c r="B2472" s="70">
        <f t="shared" si="343"/>
        <v>66437.844495765981</v>
      </c>
      <c r="C2472" s="71">
        <v>528</v>
      </c>
      <c r="D2472" s="95">
        <f t="shared" si="344"/>
        <v>0</v>
      </c>
      <c r="E2472" s="131">
        <f t="shared" si="345"/>
        <v>9.2513029870696037</v>
      </c>
      <c r="F2472" s="129">
        <f t="shared" si="346"/>
        <v>23917.624018475755</v>
      </c>
      <c r="G2472" s="132">
        <f t="shared" si="342"/>
        <v>12.787825620814459</v>
      </c>
      <c r="H2472" s="131">
        <f t="shared" si="347"/>
        <v>35.521737835595715</v>
      </c>
      <c r="I2472" s="131">
        <f t="shared" si="348"/>
        <v>35.521737835595715</v>
      </c>
      <c r="J2472" s="70">
        <f t="shared" si="349"/>
        <v>342803.90703233209</v>
      </c>
      <c r="K2472" s="70">
        <f t="shared" si="350"/>
        <v>1133843.0105080733</v>
      </c>
    </row>
    <row r="2473" spans="1:11">
      <c r="A2473" s="2">
        <v>2450</v>
      </c>
      <c r="B2473" s="70">
        <f t="shared" si="343"/>
        <v>66464.973056197079</v>
      </c>
      <c r="C2473" s="71">
        <v>528</v>
      </c>
      <c r="D2473" s="95">
        <f t="shared" si="344"/>
        <v>0</v>
      </c>
      <c r="E2473" s="131">
        <f t="shared" si="345"/>
        <v>4.6256514935348019</v>
      </c>
      <c r="F2473" s="129">
        <f t="shared" si="346"/>
        <v>23927.390300230949</v>
      </c>
      <c r="G2473" s="132">
        <f t="shared" si="342"/>
        <v>8.1621741272796573</v>
      </c>
      <c r="H2473" s="131">
        <f t="shared" si="347"/>
        <v>22.672705909110157</v>
      </c>
      <c r="I2473" s="131">
        <f t="shared" si="348"/>
        <v>22.672705909110157</v>
      </c>
      <c r="J2473" s="70">
        <f t="shared" si="349"/>
        <v>343025.33506639319</v>
      </c>
      <c r="K2473" s="70">
        <f t="shared" si="350"/>
        <v>1134064.4385421344</v>
      </c>
    </row>
    <row r="2474" spans="1:11">
      <c r="A2474" s="2">
        <v>2451</v>
      </c>
      <c r="B2474" s="70">
        <f t="shared" si="343"/>
        <v>66492.101616628177</v>
      </c>
      <c r="C2474" s="71">
        <v>528</v>
      </c>
      <c r="D2474" s="95">
        <f t="shared" si="344"/>
        <v>0</v>
      </c>
      <c r="E2474" s="131">
        <f t="shared" si="345"/>
        <v>2.3128257467674009</v>
      </c>
      <c r="F2474" s="129">
        <f t="shared" si="346"/>
        <v>23937.156581986146</v>
      </c>
      <c r="G2474" s="132">
        <f t="shared" si="342"/>
        <v>5.8493483805122573</v>
      </c>
      <c r="H2474" s="131">
        <f t="shared" si="347"/>
        <v>16.248189945867381</v>
      </c>
      <c r="I2474" s="131">
        <f t="shared" si="348"/>
        <v>16.248189945867381</v>
      </c>
      <c r="J2474" s="70">
        <f t="shared" si="349"/>
        <v>343184.01946741645</v>
      </c>
      <c r="K2474" s="70">
        <f t="shared" si="350"/>
        <v>1134223.1229431576</v>
      </c>
    </row>
    <row r="2475" spans="1:11">
      <c r="A2475" s="2">
        <v>2452</v>
      </c>
      <c r="B2475" s="70">
        <f t="shared" si="343"/>
        <v>66519.230177059275</v>
      </c>
      <c r="C2475" s="71">
        <v>528</v>
      </c>
      <c r="D2475" s="95">
        <f t="shared" si="344"/>
        <v>0</v>
      </c>
      <c r="E2475" s="131">
        <f t="shared" si="345"/>
        <v>1.1564128733837005</v>
      </c>
      <c r="F2475" s="129">
        <f t="shared" si="346"/>
        <v>23946.92286374134</v>
      </c>
      <c r="G2475" s="132">
        <f t="shared" si="342"/>
        <v>4.6929355071285563</v>
      </c>
      <c r="H2475" s="131">
        <f t="shared" si="347"/>
        <v>13.035931964245989</v>
      </c>
      <c r="I2475" s="131">
        <f t="shared" si="348"/>
        <v>13.035931964245989</v>
      </c>
      <c r="J2475" s="70">
        <f t="shared" si="349"/>
        <v>343311.33205192082</v>
      </c>
      <c r="K2475" s="70">
        <f t="shared" si="350"/>
        <v>1134350.435527662</v>
      </c>
    </row>
    <row r="2476" spans="1:11">
      <c r="A2476" s="2">
        <v>2453</v>
      </c>
      <c r="B2476" s="70">
        <f t="shared" si="343"/>
        <v>66546.358737490373</v>
      </c>
      <c r="C2476" s="71">
        <v>528</v>
      </c>
      <c r="D2476" s="95">
        <f t="shared" si="344"/>
        <v>0</v>
      </c>
      <c r="E2476" s="131">
        <f t="shared" si="345"/>
        <v>0.57820643669185023</v>
      </c>
      <c r="F2476" s="129">
        <f t="shared" si="346"/>
        <v>23956.689145496533</v>
      </c>
      <c r="G2476" s="132">
        <f t="shared" si="342"/>
        <v>4.1147290704367059</v>
      </c>
      <c r="H2476" s="131">
        <f t="shared" si="347"/>
        <v>11.429802973435294</v>
      </c>
      <c r="I2476" s="131">
        <f t="shared" si="348"/>
        <v>11.429802973435294</v>
      </c>
      <c r="J2476" s="70">
        <f t="shared" si="349"/>
        <v>343422.95872816577</v>
      </c>
      <c r="K2476" s="70">
        <f t="shared" si="350"/>
        <v>1134462.0622039069</v>
      </c>
    </row>
    <row r="2477" spans="1:11">
      <c r="A2477" s="2">
        <v>2454</v>
      </c>
      <c r="B2477" s="70">
        <f t="shared" si="343"/>
        <v>66573.487297921485</v>
      </c>
      <c r="C2477" s="71">
        <v>527</v>
      </c>
      <c r="D2477" s="95">
        <f t="shared" si="344"/>
        <v>-3.6861520998864923E-2</v>
      </c>
      <c r="E2477" s="131">
        <f t="shared" si="345"/>
        <v>-18.141657281086538</v>
      </c>
      <c r="F2477" s="129">
        <f t="shared" si="346"/>
        <v>23966.455427251734</v>
      </c>
      <c r="G2477" s="132">
        <f t="shared" si="342"/>
        <v>-14.605134647341682</v>
      </c>
      <c r="H2477" s="131">
        <f t="shared" si="347"/>
        <v>-40.569818464838008</v>
      </c>
      <c r="I2477" s="131">
        <f t="shared" si="348"/>
        <v>0</v>
      </c>
      <c r="J2477" s="70">
        <f t="shared" si="349"/>
        <v>343026.74245028099</v>
      </c>
      <c r="K2477" s="70">
        <f t="shared" si="350"/>
        <v>1134462.0622039069</v>
      </c>
    </row>
    <row r="2478" spans="1:11">
      <c r="A2478" s="2">
        <v>2455</v>
      </c>
      <c r="B2478" s="70">
        <f t="shared" si="343"/>
        <v>66600.615858352583</v>
      </c>
      <c r="C2478" s="71">
        <v>527</v>
      </c>
      <c r="D2478" s="95">
        <f t="shared" si="344"/>
        <v>0</v>
      </c>
      <c r="E2478" s="131">
        <f t="shared" si="345"/>
        <v>-9.0708286405432688</v>
      </c>
      <c r="F2478" s="129">
        <f t="shared" si="346"/>
        <v>23976.221709006932</v>
      </c>
      <c r="G2478" s="132">
        <f t="shared" si="342"/>
        <v>-5.5343060067984133</v>
      </c>
      <c r="H2478" s="131">
        <f t="shared" si="347"/>
        <v>-15.373072241106703</v>
      </c>
      <c r="I2478" s="131">
        <f t="shared" si="348"/>
        <v>0</v>
      </c>
      <c r="J2478" s="70">
        <f t="shared" si="349"/>
        <v>342876.60469533136</v>
      </c>
      <c r="K2478" s="70">
        <f t="shared" si="350"/>
        <v>1134462.0622039069</v>
      </c>
    </row>
    <row r="2479" spans="1:11">
      <c r="A2479" s="2">
        <v>2456</v>
      </c>
      <c r="B2479" s="70">
        <f t="shared" si="343"/>
        <v>66627.744418783681</v>
      </c>
      <c r="C2479" s="71">
        <v>528</v>
      </c>
      <c r="D2479" s="95">
        <f t="shared" si="344"/>
        <v>3.6861520998864923E-2</v>
      </c>
      <c r="E2479" s="131">
        <f t="shared" si="345"/>
        <v>13.895346179160828</v>
      </c>
      <c r="F2479" s="129">
        <f t="shared" si="346"/>
        <v>23985.987990762125</v>
      </c>
      <c r="G2479" s="132">
        <f t="shared" si="342"/>
        <v>17.431868812905684</v>
      </c>
      <c r="H2479" s="131">
        <f t="shared" si="347"/>
        <v>48.4218578136269</v>
      </c>
      <c r="I2479" s="131">
        <f t="shared" si="348"/>
        <v>48.4218578136269</v>
      </c>
      <c r="J2479" s="70">
        <f t="shared" si="349"/>
        <v>343349.50620184932</v>
      </c>
      <c r="K2479" s="70">
        <f t="shared" si="350"/>
        <v>1134934.963710425</v>
      </c>
    </row>
    <row r="2480" spans="1:11">
      <c r="A2480" s="2">
        <v>2457</v>
      </c>
      <c r="B2480" s="70">
        <f t="shared" si="343"/>
        <v>66654.872979214779</v>
      </c>
      <c r="C2480" s="71">
        <v>528</v>
      </c>
      <c r="D2480" s="95">
        <f t="shared" si="344"/>
        <v>0</v>
      </c>
      <c r="E2480" s="131">
        <f t="shared" si="345"/>
        <v>6.9476730895804142</v>
      </c>
      <c r="F2480" s="129">
        <f t="shared" si="346"/>
        <v>23995.754272517323</v>
      </c>
      <c r="G2480" s="132">
        <f t="shared" si="342"/>
        <v>10.48419572332527</v>
      </c>
      <c r="H2480" s="131">
        <f t="shared" si="347"/>
        <v>29.122765898125749</v>
      </c>
      <c r="I2480" s="131">
        <f t="shared" si="348"/>
        <v>29.122765898125749</v>
      </c>
      <c r="J2480" s="70">
        <f t="shared" si="349"/>
        <v>343633.92733910104</v>
      </c>
      <c r="K2480" s="70">
        <f t="shared" si="350"/>
        <v>1135219.3848476766</v>
      </c>
    </row>
    <row r="2481" spans="1:11">
      <c r="A2481" s="2">
        <v>2458</v>
      </c>
      <c r="B2481" s="70">
        <f t="shared" si="343"/>
        <v>66682.001539645877</v>
      </c>
      <c r="C2481" s="71">
        <v>528</v>
      </c>
      <c r="D2481" s="95">
        <f t="shared" si="344"/>
        <v>0</v>
      </c>
      <c r="E2481" s="131">
        <f t="shared" si="345"/>
        <v>3.4738365447902071</v>
      </c>
      <c r="F2481" s="129">
        <f t="shared" si="346"/>
        <v>24005.520554272516</v>
      </c>
      <c r="G2481" s="132">
        <f t="shared" si="342"/>
        <v>7.0103591785350634</v>
      </c>
      <c r="H2481" s="131">
        <f t="shared" si="347"/>
        <v>19.473219940375177</v>
      </c>
      <c r="I2481" s="131">
        <f t="shared" si="348"/>
        <v>19.473219940375177</v>
      </c>
      <c r="J2481" s="70">
        <f t="shared" si="349"/>
        <v>343824.10829171963</v>
      </c>
      <c r="K2481" s="70">
        <f t="shared" si="350"/>
        <v>1135409.5658002952</v>
      </c>
    </row>
    <row r="2482" spans="1:11">
      <c r="A2482" s="2">
        <v>2459</v>
      </c>
      <c r="B2482" s="70">
        <f t="shared" si="343"/>
        <v>66709.130100076989</v>
      </c>
      <c r="C2482" s="71">
        <v>528</v>
      </c>
      <c r="D2482" s="95">
        <f t="shared" si="344"/>
        <v>0</v>
      </c>
      <c r="E2482" s="131">
        <f t="shared" si="345"/>
        <v>1.7369182723951035</v>
      </c>
      <c r="F2482" s="129">
        <f t="shared" si="346"/>
        <v>24015.286836027717</v>
      </c>
      <c r="G2482" s="132">
        <f t="shared" si="342"/>
        <v>5.2734409061399594</v>
      </c>
      <c r="H2482" s="131">
        <f t="shared" si="347"/>
        <v>14.648446961499888</v>
      </c>
      <c r="I2482" s="131">
        <f t="shared" si="348"/>
        <v>14.648446961499888</v>
      </c>
      <c r="J2482" s="70">
        <f t="shared" si="349"/>
        <v>343967.1691520217</v>
      </c>
      <c r="K2482" s="70">
        <f t="shared" si="350"/>
        <v>1135552.6266605973</v>
      </c>
    </row>
    <row r="2483" spans="1:11">
      <c r="A2483" s="2">
        <v>2460</v>
      </c>
      <c r="B2483" s="70">
        <f t="shared" si="343"/>
        <v>66736.258660508087</v>
      </c>
      <c r="C2483" s="71">
        <v>528</v>
      </c>
      <c r="D2483" s="95">
        <f t="shared" si="344"/>
        <v>0</v>
      </c>
      <c r="E2483" s="131">
        <f t="shared" si="345"/>
        <v>0.86845913619755177</v>
      </c>
      <c r="F2483" s="129">
        <f t="shared" si="346"/>
        <v>24025.053117782911</v>
      </c>
      <c r="G2483" s="132">
        <f t="shared" si="342"/>
        <v>4.4049817699424079</v>
      </c>
      <c r="H2483" s="131">
        <f t="shared" si="347"/>
        <v>12.236060472062244</v>
      </c>
      <c r="I2483" s="131">
        <f t="shared" si="348"/>
        <v>12.236060472062244</v>
      </c>
      <c r="J2483" s="70">
        <f t="shared" si="349"/>
        <v>344086.6699661655</v>
      </c>
      <c r="K2483" s="70">
        <f t="shared" si="350"/>
        <v>1135672.1274747411</v>
      </c>
    </row>
    <row r="2484" spans="1:11">
      <c r="A2484" s="2">
        <v>2461</v>
      </c>
      <c r="B2484" s="70">
        <f t="shared" si="343"/>
        <v>66763.387220939185</v>
      </c>
      <c r="C2484" s="71">
        <v>528</v>
      </c>
      <c r="D2484" s="95">
        <f t="shared" si="344"/>
        <v>0</v>
      </c>
      <c r="E2484" s="131">
        <f t="shared" si="345"/>
        <v>0.43422956809877589</v>
      </c>
      <c r="F2484" s="129">
        <f t="shared" si="346"/>
        <v>24034.819399538108</v>
      </c>
      <c r="G2484" s="132">
        <f t="shared" si="342"/>
        <v>3.9707522018436316</v>
      </c>
      <c r="H2484" s="131">
        <f t="shared" si="347"/>
        <v>11.029867227343422</v>
      </c>
      <c r="I2484" s="131">
        <f t="shared" si="348"/>
        <v>11.029867227343422</v>
      </c>
      <c r="J2484" s="70">
        <f t="shared" si="349"/>
        <v>344194.39075723017</v>
      </c>
      <c r="K2484" s="70">
        <f t="shared" si="350"/>
        <v>1135779.8482658057</v>
      </c>
    </row>
    <row r="2485" spans="1:11">
      <c r="A2485" s="2">
        <v>2462</v>
      </c>
      <c r="B2485" s="70">
        <f t="shared" si="343"/>
        <v>66790.515781370283</v>
      </c>
      <c r="C2485" s="71">
        <v>528</v>
      </c>
      <c r="D2485" s="95">
        <f t="shared" si="344"/>
        <v>0</v>
      </c>
      <c r="E2485" s="131">
        <f t="shared" si="345"/>
        <v>0.21711478404938794</v>
      </c>
      <c r="F2485" s="129">
        <f t="shared" si="346"/>
        <v>24044.585681293302</v>
      </c>
      <c r="G2485" s="132">
        <f t="shared" si="342"/>
        <v>3.753637417794244</v>
      </c>
      <c r="H2485" s="131">
        <f t="shared" si="347"/>
        <v>10.426770604984011</v>
      </c>
      <c r="I2485" s="131">
        <f t="shared" si="348"/>
        <v>10.426770604984011</v>
      </c>
      <c r="J2485" s="70">
        <f t="shared" si="349"/>
        <v>344296.22153675521</v>
      </c>
      <c r="K2485" s="70">
        <f t="shared" si="350"/>
        <v>1135881.6790453307</v>
      </c>
    </row>
    <row r="2486" spans="1:11">
      <c r="A2486" s="2">
        <v>2463</v>
      </c>
      <c r="B2486" s="70">
        <f t="shared" si="343"/>
        <v>66817.644341801395</v>
      </c>
      <c r="C2486" s="71">
        <v>528</v>
      </c>
      <c r="D2486" s="95">
        <f t="shared" si="344"/>
        <v>0</v>
      </c>
      <c r="E2486" s="131">
        <f t="shared" si="345"/>
        <v>0.10855739202469397</v>
      </c>
      <c r="F2486" s="129">
        <f t="shared" si="346"/>
        <v>24054.351963048503</v>
      </c>
      <c r="G2486" s="132">
        <f t="shared" si="342"/>
        <v>3.6450800257695497</v>
      </c>
      <c r="H2486" s="131">
        <f t="shared" si="347"/>
        <v>10.125222293804304</v>
      </c>
      <c r="I2486" s="131">
        <f t="shared" si="348"/>
        <v>10.125222293804304</v>
      </c>
      <c r="J2486" s="70">
        <f t="shared" si="349"/>
        <v>344395.10731051047</v>
      </c>
      <c r="K2486" s="70">
        <f t="shared" si="350"/>
        <v>1135980.5648190861</v>
      </c>
    </row>
    <row r="2487" spans="1:11">
      <c r="A2487" s="2">
        <v>2464</v>
      </c>
      <c r="B2487" s="70">
        <f t="shared" si="343"/>
        <v>66844.772902232493</v>
      </c>
      <c r="C2487" s="71">
        <v>527</v>
      </c>
      <c r="D2487" s="95">
        <f t="shared" si="344"/>
        <v>-3.6861520998864923E-2</v>
      </c>
      <c r="E2487" s="131">
        <f t="shared" si="345"/>
        <v>-18.376481803420116</v>
      </c>
      <c r="F2487" s="129">
        <f t="shared" si="346"/>
        <v>24064.1182448037</v>
      </c>
      <c r="G2487" s="132">
        <f t="shared" si="342"/>
        <v>-14.839959169675261</v>
      </c>
      <c r="H2487" s="131">
        <f t="shared" si="347"/>
        <v>-41.222108804653502</v>
      </c>
      <c r="I2487" s="131">
        <f t="shared" si="348"/>
        <v>0</v>
      </c>
      <c r="J2487" s="70">
        <f t="shared" si="349"/>
        <v>343992.52058138087</v>
      </c>
      <c r="K2487" s="70">
        <f t="shared" si="350"/>
        <v>1135980.5648190861</v>
      </c>
    </row>
    <row r="2488" spans="1:11">
      <c r="A2488" s="2">
        <v>2465</v>
      </c>
      <c r="B2488" s="70">
        <f t="shared" si="343"/>
        <v>66871.901462663591</v>
      </c>
      <c r="C2488" s="71">
        <v>526</v>
      </c>
      <c r="D2488" s="95">
        <f t="shared" si="344"/>
        <v>-3.6861520998864923E-2</v>
      </c>
      <c r="E2488" s="131">
        <f t="shared" si="345"/>
        <v>-27.619001401142519</v>
      </c>
      <c r="F2488" s="129">
        <f t="shared" si="346"/>
        <v>24073.884526558893</v>
      </c>
      <c r="G2488" s="132">
        <f t="shared" si="342"/>
        <v>-24.082478767397664</v>
      </c>
      <c r="H2488" s="131">
        <f t="shared" si="347"/>
        <v>-66.895774353882402</v>
      </c>
      <c r="I2488" s="131">
        <f t="shared" si="348"/>
        <v>0</v>
      </c>
      <c r="J2488" s="70">
        <f t="shared" si="349"/>
        <v>343339.19760080881</v>
      </c>
      <c r="K2488" s="70">
        <f t="shared" si="350"/>
        <v>1135980.5648190861</v>
      </c>
    </row>
    <row r="2489" spans="1:11">
      <c r="A2489" s="2">
        <v>2466</v>
      </c>
      <c r="B2489" s="70">
        <f t="shared" si="343"/>
        <v>66899.030023094689</v>
      </c>
      <c r="C2489" s="71">
        <v>526</v>
      </c>
      <c r="D2489" s="95">
        <f t="shared" si="344"/>
        <v>0</v>
      </c>
      <c r="E2489" s="131">
        <f t="shared" si="345"/>
        <v>-13.80950070057126</v>
      </c>
      <c r="F2489" s="129">
        <f t="shared" si="346"/>
        <v>24083.650808314087</v>
      </c>
      <c r="G2489" s="132">
        <f t="shared" si="342"/>
        <v>-10.272978066826404</v>
      </c>
      <c r="H2489" s="131">
        <f t="shared" si="347"/>
        <v>-28.536050185628898</v>
      </c>
      <c r="I2489" s="131">
        <f t="shared" si="348"/>
        <v>0</v>
      </c>
      <c r="J2489" s="70">
        <f t="shared" si="349"/>
        <v>343060.50649451552</v>
      </c>
      <c r="K2489" s="70">
        <f t="shared" si="350"/>
        <v>1135980.5648190861</v>
      </c>
    </row>
    <row r="2490" spans="1:11">
      <c r="A2490" s="2">
        <v>2467</v>
      </c>
      <c r="B2490" s="70">
        <f t="shared" si="343"/>
        <v>66926.158583525787</v>
      </c>
      <c r="C2490" s="71">
        <v>527</v>
      </c>
      <c r="D2490" s="95">
        <f t="shared" si="344"/>
        <v>3.6861520998864923E-2</v>
      </c>
      <c r="E2490" s="131">
        <f t="shared" si="345"/>
        <v>11.526010149146833</v>
      </c>
      <c r="F2490" s="129">
        <f t="shared" si="346"/>
        <v>24093.417090069284</v>
      </c>
      <c r="G2490" s="132">
        <f t="shared" si="342"/>
        <v>15.062532782891688</v>
      </c>
      <c r="H2490" s="131">
        <f t="shared" si="347"/>
        <v>41.840368841365802</v>
      </c>
      <c r="I2490" s="131">
        <f t="shared" si="348"/>
        <v>41.840368841365802</v>
      </c>
      <c r="J2490" s="70">
        <f t="shared" si="349"/>
        <v>343469.13132536161</v>
      </c>
      <c r="K2490" s="70">
        <f t="shared" si="350"/>
        <v>1136389.1896499323</v>
      </c>
    </row>
    <row r="2491" spans="1:11">
      <c r="A2491" s="2">
        <v>2468</v>
      </c>
      <c r="B2491" s="70">
        <f t="shared" si="343"/>
        <v>66953.287143956899</v>
      </c>
      <c r="C2491" s="71">
        <v>527</v>
      </c>
      <c r="D2491" s="95">
        <f t="shared" si="344"/>
        <v>0</v>
      </c>
      <c r="E2491" s="131">
        <f t="shared" si="345"/>
        <v>5.7630050745734165</v>
      </c>
      <c r="F2491" s="129">
        <f t="shared" si="346"/>
        <v>24103.183371824485</v>
      </c>
      <c r="G2491" s="132">
        <f t="shared" si="342"/>
        <v>9.2995277083182728</v>
      </c>
      <c r="H2491" s="131">
        <f t="shared" si="347"/>
        <v>25.8320214119952</v>
      </c>
      <c r="I2491" s="131">
        <f t="shared" si="348"/>
        <v>25.8320214119952</v>
      </c>
      <c r="J2491" s="70">
        <f t="shared" si="349"/>
        <v>343721.41412477742</v>
      </c>
      <c r="K2491" s="70">
        <f t="shared" si="350"/>
        <v>1136641.4724493481</v>
      </c>
    </row>
    <row r="2492" spans="1:11">
      <c r="A2492" s="2">
        <v>2469</v>
      </c>
      <c r="B2492" s="70">
        <f t="shared" si="343"/>
        <v>66980.415704387997</v>
      </c>
      <c r="C2492" s="71">
        <v>526</v>
      </c>
      <c r="D2492" s="95">
        <f t="shared" si="344"/>
        <v>-3.6861520998864923E-2</v>
      </c>
      <c r="E2492" s="131">
        <f t="shared" si="345"/>
        <v>-15.549257962145754</v>
      </c>
      <c r="F2492" s="129">
        <f t="shared" si="346"/>
        <v>24112.949653579679</v>
      </c>
      <c r="G2492" s="132">
        <f t="shared" si="342"/>
        <v>-12.012735328400899</v>
      </c>
      <c r="H2492" s="131">
        <f t="shared" si="347"/>
        <v>-33.368709245558051</v>
      </c>
      <c r="I2492" s="131">
        <f t="shared" si="348"/>
        <v>0</v>
      </c>
      <c r="J2492" s="70">
        <f t="shared" si="349"/>
        <v>343395.52590847807</v>
      </c>
      <c r="K2492" s="70">
        <f t="shared" si="350"/>
        <v>1136641.4724493481</v>
      </c>
    </row>
    <row r="2493" spans="1:11">
      <c r="A2493" s="2">
        <v>2470</v>
      </c>
      <c r="B2493" s="70">
        <f t="shared" si="343"/>
        <v>67007.544264819095</v>
      </c>
      <c r="C2493" s="71">
        <v>528</v>
      </c>
      <c r="D2493" s="95">
        <f t="shared" si="344"/>
        <v>7.3723041997729846E-2</v>
      </c>
      <c r="E2493" s="131">
        <f t="shared" si="345"/>
        <v>29.086892017792049</v>
      </c>
      <c r="F2493" s="129">
        <f t="shared" si="346"/>
        <v>24122.715935334876</v>
      </c>
      <c r="G2493" s="132">
        <f t="shared" si="342"/>
        <v>32.623414651536905</v>
      </c>
      <c r="H2493" s="131">
        <f t="shared" si="347"/>
        <v>90.620596254269174</v>
      </c>
      <c r="I2493" s="131">
        <f t="shared" si="348"/>
        <v>90.620596254269174</v>
      </c>
      <c r="J2493" s="70">
        <f t="shared" si="349"/>
        <v>344280.55218432116</v>
      </c>
      <c r="K2493" s="70">
        <f t="shared" si="350"/>
        <v>1137526.4987251912</v>
      </c>
    </row>
    <row r="2494" spans="1:11">
      <c r="A2494" s="2">
        <v>2471</v>
      </c>
      <c r="B2494" s="70">
        <f t="shared" si="343"/>
        <v>67034.672825250193</v>
      </c>
      <c r="C2494" s="71">
        <v>530</v>
      </c>
      <c r="D2494" s="95">
        <f t="shared" si="344"/>
        <v>7.3723041997729846E-2</v>
      </c>
      <c r="E2494" s="131">
        <f t="shared" si="345"/>
        <v>51.404967007760952</v>
      </c>
      <c r="F2494" s="129">
        <f t="shared" si="346"/>
        <v>24132.48221709007</v>
      </c>
      <c r="G2494" s="132">
        <f t="shared" si="342"/>
        <v>54.941489641505811</v>
      </c>
      <c r="H2494" s="131">
        <f t="shared" si="347"/>
        <v>152.6152490041828</v>
      </c>
      <c r="I2494" s="131">
        <f t="shared" si="348"/>
        <v>152.6152490041828</v>
      </c>
      <c r="J2494" s="70">
        <f t="shared" si="349"/>
        <v>345771.03570623545</v>
      </c>
      <c r="K2494" s="70">
        <f t="shared" si="350"/>
        <v>1139016.9822471056</v>
      </c>
    </row>
    <row r="2495" spans="1:11">
      <c r="A2495" s="2">
        <v>2472</v>
      </c>
      <c r="B2495" s="70">
        <f t="shared" si="343"/>
        <v>67061.80138568129</v>
      </c>
      <c r="C2495" s="71">
        <v>532</v>
      </c>
      <c r="D2495" s="95">
        <f t="shared" si="344"/>
        <v>7.3723041997729846E-2</v>
      </c>
      <c r="E2495" s="131">
        <f t="shared" si="345"/>
        <v>62.564004502745405</v>
      </c>
      <c r="F2495" s="129">
        <f t="shared" si="346"/>
        <v>24142.248498845267</v>
      </c>
      <c r="G2495" s="132">
        <f t="shared" si="342"/>
        <v>66.100527136490257</v>
      </c>
      <c r="H2495" s="131">
        <f t="shared" si="347"/>
        <v>183.6125753791396</v>
      </c>
      <c r="I2495" s="131">
        <f t="shared" si="348"/>
        <v>183.6125753791396</v>
      </c>
      <c r="J2495" s="70">
        <f t="shared" si="349"/>
        <v>347564.24785118533</v>
      </c>
      <c r="K2495" s="70">
        <f t="shared" si="350"/>
        <v>1140810.1943920555</v>
      </c>
    </row>
    <row r="2496" spans="1:11">
      <c r="A2496" s="2">
        <v>2473</v>
      </c>
      <c r="B2496" s="70">
        <f t="shared" si="343"/>
        <v>67088.929946112403</v>
      </c>
      <c r="C2496" s="71">
        <v>533</v>
      </c>
      <c r="D2496" s="95">
        <f t="shared" si="344"/>
        <v>3.6861520998864923E-2</v>
      </c>
      <c r="E2496" s="131">
        <f t="shared" si="345"/>
        <v>49.712762750805169</v>
      </c>
      <c r="F2496" s="129">
        <f t="shared" si="346"/>
        <v>24152.014780600464</v>
      </c>
      <c r="G2496" s="132">
        <f t="shared" si="342"/>
        <v>53.249285384550028</v>
      </c>
      <c r="H2496" s="131">
        <f t="shared" si="347"/>
        <v>147.91468162375008</v>
      </c>
      <c r="I2496" s="131">
        <f t="shared" si="348"/>
        <v>147.91468162375008</v>
      </c>
      <c r="J2496" s="70">
        <f t="shared" si="349"/>
        <v>349008.82430765301</v>
      </c>
      <c r="K2496" s="70">
        <f t="shared" si="350"/>
        <v>1142254.7708485231</v>
      </c>
    </row>
    <row r="2497" spans="1:11">
      <c r="A2497" s="2">
        <v>2474</v>
      </c>
      <c r="B2497" s="70">
        <f t="shared" si="343"/>
        <v>67116.058506543501</v>
      </c>
      <c r="C2497" s="71">
        <v>534</v>
      </c>
      <c r="D2497" s="95">
        <f t="shared" si="344"/>
        <v>3.6861520998864923E-2</v>
      </c>
      <c r="E2497" s="131">
        <f t="shared" si="345"/>
        <v>43.287141874835044</v>
      </c>
      <c r="F2497" s="129">
        <f t="shared" si="346"/>
        <v>24161.781062355662</v>
      </c>
      <c r="G2497" s="132">
        <f t="shared" si="342"/>
        <v>46.823664508579903</v>
      </c>
      <c r="H2497" s="131">
        <f t="shared" si="347"/>
        <v>130.06573474605528</v>
      </c>
      <c r="I2497" s="131">
        <f t="shared" si="348"/>
        <v>130.06573474605528</v>
      </c>
      <c r="J2497" s="70">
        <f t="shared" si="349"/>
        <v>350279.08291987958</v>
      </c>
      <c r="K2497" s="70">
        <f t="shared" si="350"/>
        <v>1143525.0294607498</v>
      </c>
    </row>
    <row r="2498" spans="1:11">
      <c r="A2498" s="2">
        <v>2475</v>
      </c>
      <c r="B2498" s="70">
        <f t="shared" si="343"/>
        <v>67143.187066974599</v>
      </c>
      <c r="C2498" s="71">
        <v>534</v>
      </c>
      <c r="D2498" s="95">
        <f t="shared" si="344"/>
        <v>0</v>
      </c>
      <c r="E2498" s="131">
        <f t="shared" si="345"/>
        <v>21.643570937417522</v>
      </c>
      <c r="F2498" s="129">
        <f t="shared" si="346"/>
        <v>24171.547344110855</v>
      </c>
      <c r="G2498" s="132">
        <f t="shared" si="342"/>
        <v>25.180093571162377</v>
      </c>
      <c r="H2498" s="131">
        <f t="shared" si="347"/>
        <v>69.944704364339941</v>
      </c>
      <c r="I2498" s="131">
        <f t="shared" si="348"/>
        <v>69.944704364339941</v>
      </c>
      <c r="J2498" s="70">
        <f t="shared" si="349"/>
        <v>350962.18260998564</v>
      </c>
      <c r="K2498" s="70">
        <f t="shared" si="350"/>
        <v>1144208.1291508558</v>
      </c>
    </row>
    <row r="2499" spans="1:11">
      <c r="A2499" s="2">
        <v>2476</v>
      </c>
      <c r="B2499" s="70">
        <f t="shared" si="343"/>
        <v>67170.315627405696</v>
      </c>
      <c r="C2499" s="71">
        <v>535</v>
      </c>
      <c r="D2499" s="95">
        <f t="shared" si="344"/>
        <v>3.6861520998864923E-2</v>
      </c>
      <c r="E2499" s="131">
        <f t="shared" si="345"/>
        <v>29.252545968141224</v>
      </c>
      <c r="F2499" s="129">
        <f t="shared" si="346"/>
        <v>24181.313625866052</v>
      </c>
      <c r="G2499" s="132">
        <f t="shared" si="342"/>
        <v>32.789068601886079</v>
      </c>
      <c r="H2499" s="131">
        <f t="shared" si="347"/>
        <v>91.080746116350213</v>
      </c>
      <c r="I2499" s="131">
        <f t="shared" si="348"/>
        <v>91.080746116350213</v>
      </c>
      <c r="J2499" s="70">
        <f t="shared" si="349"/>
        <v>351851.70283903141</v>
      </c>
      <c r="K2499" s="70">
        <f t="shared" si="350"/>
        <v>1145097.6493799016</v>
      </c>
    </row>
    <row r="2500" spans="1:11">
      <c r="A2500" s="2">
        <v>2477</v>
      </c>
      <c r="B2500" s="70">
        <f t="shared" si="343"/>
        <v>67197.444187836794</v>
      </c>
      <c r="C2500" s="71">
        <v>529</v>
      </c>
      <c r="D2500" s="95">
        <f t="shared" si="344"/>
        <v>-0.22116912599318955</v>
      </c>
      <c r="E2500" s="131">
        <f t="shared" si="345"/>
        <v>-95.958290012524159</v>
      </c>
      <c r="F2500" s="129">
        <f t="shared" si="346"/>
        <v>24191.079907621246</v>
      </c>
      <c r="G2500" s="132">
        <f t="shared" si="342"/>
        <v>-92.421767378779307</v>
      </c>
      <c r="H2500" s="131">
        <f t="shared" si="347"/>
        <v>-256.72713160772031</v>
      </c>
      <c r="I2500" s="131">
        <f t="shared" si="348"/>
        <v>0</v>
      </c>
      <c r="J2500" s="70">
        <f t="shared" si="349"/>
        <v>349344.43333754706</v>
      </c>
      <c r="K2500" s="70">
        <f t="shared" si="350"/>
        <v>1145097.6493799016</v>
      </c>
    </row>
    <row r="2501" spans="1:11">
      <c r="A2501" s="2">
        <v>2478</v>
      </c>
      <c r="B2501" s="70">
        <f t="shared" si="343"/>
        <v>67224.572748267907</v>
      </c>
      <c r="C2501" s="71">
        <v>526</v>
      </c>
      <c r="D2501" s="95">
        <f t="shared" si="344"/>
        <v>-0.11058456299659478</v>
      </c>
      <c r="E2501" s="131">
        <f t="shared" si="345"/>
        <v>-103.27142650455946</v>
      </c>
      <c r="F2501" s="129">
        <f t="shared" si="346"/>
        <v>24200.846189376447</v>
      </c>
      <c r="G2501" s="132">
        <f t="shared" si="342"/>
        <v>-99.734903870814605</v>
      </c>
      <c r="H2501" s="131">
        <f t="shared" si="347"/>
        <v>-277.04139964115166</v>
      </c>
      <c r="I2501" s="131">
        <f t="shared" si="348"/>
        <v>0</v>
      </c>
      <c r="J2501" s="70">
        <f t="shared" si="349"/>
        <v>346638.76897079765</v>
      </c>
      <c r="K2501" s="70">
        <f t="shared" si="350"/>
        <v>1145097.6493799016</v>
      </c>
    </row>
    <row r="2502" spans="1:11">
      <c r="A2502" s="2">
        <v>2479</v>
      </c>
      <c r="B2502" s="70">
        <f t="shared" si="343"/>
        <v>67251.701308699005</v>
      </c>
      <c r="C2502" s="71">
        <v>524</v>
      </c>
      <c r="D2502" s="95">
        <f t="shared" si="344"/>
        <v>-7.3723041997729846E-2</v>
      </c>
      <c r="E2502" s="131">
        <f t="shared" si="345"/>
        <v>-88.497234251144647</v>
      </c>
      <c r="F2502" s="129">
        <f t="shared" si="346"/>
        <v>24210.612471131644</v>
      </c>
      <c r="G2502" s="132">
        <f t="shared" si="342"/>
        <v>-84.960711617399795</v>
      </c>
      <c r="H2502" s="131">
        <f t="shared" si="347"/>
        <v>-236.00197671499942</v>
      </c>
      <c r="I2502" s="131">
        <f t="shared" si="348"/>
        <v>0</v>
      </c>
      <c r="J2502" s="70">
        <f t="shared" si="349"/>
        <v>344333.90717141569</v>
      </c>
      <c r="K2502" s="70">
        <f t="shared" si="350"/>
        <v>1145097.6493799016</v>
      </c>
    </row>
    <row r="2503" spans="1:11">
      <c r="A2503" s="2">
        <v>2480</v>
      </c>
      <c r="B2503" s="70">
        <f t="shared" si="343"/>
        <v>67278.829869130102</v>
      </c>
      <c r="C2503" s="71">
        <v>522</v>
      </c>
      <c r="D2503" s="95">
        <f t="shared" si="344"/>
        <v>-7.3723041997729846E-2</v>
      </c>
      <c r="E2503" s="131">
        <f t="shared" si="345"/>
        <v>-81.110138124437242</v>
      </c>
      <c r="F2503" s="129">
        <f t="shared" si="346"/>
        <v>24220.378752886838</v>
      </c>
      <c r="G2503" s="132">
        <f t="shared" si="342"/>
        <v>-77.57361549069239</v>
      </c>
      <c r="H2503" s="131">
        <f t="shared" si="347"/>
        <v>-215.48226525192331</v>
      </c>
      <c r="I2503" s="131">
        <f t="shared" si="348"/>
        <v>0</v>
      </c>
      <c r="J2503" s="70">
        <f t="shared" si="349"/>
        <v>342229.44665571745</v>
      </c>
      <c r="K2503" s="70">
        <f t="shared" si="350"/>
        <v>1145097.6493799016</v>
      </c>
    </row>
    <row r="2504" spans="1:11">
      <c r="A2504" s="2">
        <v>2481</v>
      </c>
      <c r="B2504" s="70">
        <f t="shared" si="343"/>
        <v>67305.9584295612</v>
      </c>
      <c r="C2504" s="71">
        <v>522</v>
      </c>
      <c r="D2504" s="95">
        <f t="shared" si="344"/>
        <v>0</v>
      </c>
      <c r="E2504" s="131">
        <f t="shared" si="345"/>
        <v>-40.555069062218621</v>
      </c>
      <c r="F2504" s="129">
        <f t="shared" si="346"/>
        <v>24230.145034642032</v>
      </c>
      <c r="G2504" s="132">
        <f t="shared" si="342"/>
        <v>-37.018546428473762</v>
      </c>
      <c r="H2504" s="131">
        <f t="shared" si="347"/>
        <v>-102.82929563464934</v>
      </c>
      <c r="I2504" s="131">
        <f t="shared" si="348"/>
        <v>0</v>
      </c>
      <c r="J2504" s="70">
        <f t="shared" si="349"/>
        <v>341225.18678186106</v>
      </c>
      <c r="K2504" s="70">
        <f t="shared" si="350"/>
        <v>1145097.6493799016</v>
      </c>
    </row>
    <row r="2505" spans="1:11">
      <c r="A2505" s="2">
        <v>2482</v>
      </c>
      <c r="B2505" s="70">
        <f t="shared" si="343"/>
        <v>67333.086989992298</v>
      </c>
      <c r="C2505" s="71">
        <v>522</v>
      </c>
      <c r="D2505" s="95">
        <f t="shared" si="344"/>
        <v>0</v>
      </c>
      <c r="E2505" s="131">
        <f t="shared" si="345"/>
        <v>-20.27753453110931</v>
      </c>
      <c r="F2505" s="129">
        <f t="shared" si="346"/>
        <v>24239.911316397229</v>
      </c>
      <c r="G2505" s="132">
        <f t="shared" si="342"/>
        <v>-16.741011897364455</v>
      </c>
      <c r="H2505" s="131">
        <f t="shared" si="347"/>
        <v>-46.502810826012372</v>
      </c>
      <c r="I2505" s="131">
        <f t="shared" si="348"/>
        <v>0</v>
      </c>
      <c r="J2505" s="70">
        <f t="shared" si="349"/>
        <v>340771.02722892561</v>
      </c>
      <c r="K2505" s="70">
        <f t="shared" si="350"/>
        <v>1145097.6493799016</v>
      </c>
    </row>
    <row r="2506" spans="1:11">
      <c r="A2506" s="2">
        <v>2483</v>
      </c>
      <c r="B2506" s="70">
        <f t="shared" si="343"/>
        <v>67360.215550423411</v>
      </c>
      <c r="C2506" s="71">
        <v>523</v>
      </c>
      <c r="D2506" s="95">
        <f t="shared" si="344"/>
        <v>3.6861520998864923E-2</v>
      </c>
      <c r="E2506" s="131">
        <f t="shared" si="345"/>
        <v>8.2919932338778075</v>
      </c>
      <c r="F2506" s="129">
        <f t="shared" si="346"/>
        <v>24249.67759815243</v>
      </c>
      <c r="G2506" s="132">
        <f t="shared" si="342"/>
        <v>11.828515867622663</v>
      </c>
      <c r="H2506" s="131">
        <f t="shared" si="347"/>
        <v>32.85698852117406</v>
      </c>
      <c r="I2506" s="131">
        <f t="shared" si="348"/>
        <v>32.85698852117406</v>
      </c>
      <c r="J2506" s="70">
        <f t="shared" si="349"/>
        <v>341091.91783645062</v>
      </c>
      <c r="K2506" s="70">
        <f t="shared" si="350"/>
        <v>1145418.5399874267</v>
      </c>
    </row>
    <row r="2507" spans="1:11">
      <c r="A2507" s="2">
        <v>2484</v>
      </c>
      <c r="B2507" s="70">
        <f t="shared" si="343"/>
        <v>67387.344110854508</v>
      </c>
      <c r="C2507" s="71">
        <v>522</v>
      </c>
      <c r="D2507" s="95">
        <f t="shared" si="344"/>
        <v>-3.6861520998864923E-2</v>
      </c>
      <c r="E2507" s="131">
        <f t="shared" si="345"/>
        <v>-14.284763882493559</v>
      </c>
      <c r="F2507" s="129">
        <f t="shared" si="346"/>
        <v>24259.443879907623</v>
      </c>
      <c r="G2507" s="132">
        <f t="shared" si="342"/>
        <v>-10.748241248748704</v>
      </c>
      <c r="H2507" s="131">
        <f t="shared" si="347"/>
        <v>-29.856225690968621</v>
      </c>
      <c r="I2507" s="131">
        <f t="shared" si="348"/>
        <v>0</v>
      </c>
      <c r="J2507" s="70">
        <f t="shared" si="349"/>
        <v>340800.3335242059</v>
      </c>
      <c r="K2507" s="70">
        <f t="shared" si="350"/>
        <v>1145418.5399874267</v>
      </c>
    </row>
    <row r="2508" spans="1:11">
      <c r="A2508" s="2">
        <v>2485</v>
      </c>
      <c r="B2508" s="70">
        <f t="shared" si="343"/>
        <v>67414.472671285606</v>
      </c>
      <c r="C2508" s="71">
        <v>522</v>
      </c>
      <c r="D2508" s="95">
        <f t="shared" si="344"/>
        <v>0</v>
      </c>
      <c r="E2508" s="131">
        <f t="shared" si="345"/>
        <v>-7.1423819412467795</v>
      </c>
      <c r="F2508" s="129">
        <f t="shared" si="346"/>
        <v>24269.210161662821</v>
      </c>
      <c r="G2508" s="132">
        <f t="shared" si="342"/>
        <v>-3.6058593075019236</v>
      </c>
      <c r="H2508" s="131">
        <f t="shared" si="347"/>
        <v>-10.01627585417201</v>
      </c>
      <c r="I2508" s="131">
        <f t="shared" si="348"/>
        <v>0</v>
      </c>
      <c r="J2508" s="70">
        <f t="shared" si="349"/>
        <v>340702.51175207627</v>
      </c>
      <c r="K2508" s="70">
        <f t="shared" si="350"/>
        <v>1145418.5399874267</v>
      </c>
    </row>
    <row r="2509" spans="1:11">
      <c r="A2509" s="2">
        <v>2486</v>
      </c>
      <c r="B2509" s="70">
        <f t="shared" si="343"/>
        <v>67441.601231716704</v>
      </c>
      <c r="C2509" s="71">
        <v>521</v>
      </c>
      <c r="D2509" s="95">
        <f t="shared" si="344"/>
        <v>-3.6861520998864923E-2</v>
      </c>
      <c r="E2509" s="131">
        <f t="shared" si="345"/>
        <v>-22.001951470055854</v>
      </c>
      <c r="F2509" s="129">
        <f t="shared" si="346"/>
        <v>24278.976443418014</v>
      </c>
      <c r="G2509" s="132">
        <f t="shared" si="342"/>
        <v>-18.465428836310998</v>
      </c>
      <c r="H2509" s="131">
        <f t="shared" si="347"/>
        <v>-51.292857878641662</v>
      </c>
      <c r="I2509" s="131">
        <f t="shared" si="348"/>
        <v>0</v>
      </c>
      <c r="J2509" s="70">
        <f t="shared" si="349"/>
        <v>340201.57125000423</v>
      </c>
      <c r="K2509" s="70">
        <f t="shared" si="350"/>
        <v>1145418.5399874267</v>
      </c>
    </row>
    <row r="2510" spans="1:11">
      <c r="A2510" s="2">
        <v>2487</v>
      </c>
      <c r="B2510" s="70">
        <f t="shared" si="343"/>
        <v>67468.729792147802</v>
      </c>
      <c r="C2510" s="71">
        <v>522</v>
      </c>
      <c r="D2510" s="95">
        <f t="shared" si="344"/>
        <v>3.6861520998864923E-2</v>
      </c>
      <c r="E2510" s="131">
        <f t="shared" si="345"/>
        <v>7.4297847644045358</v>
      </c>
      <c r="F2510" s="129">
        <f t="shared" si="346"/>
        <v>24288.742725173208</v>
      </c>
      <c r="G2510" s="132">
        <f t="shared" si="342"/>
        <v>10.966307398149391</v>
      </c>
      <c r="H2510" s="131">
        <f t="shared" si="347"/>
        <v>30.461964994859418</v>
      </c>
      <c r="I2510" s="131">
        <f t="shared" si="348"/>
        <v>30.461964994859418</v>
      </c>
      <c r="J2510" s="70">
        <f t="shared" si="349"/>
        <v>340499.07138296094</v>
      </c>
      <c r="K2510" s="70">
        <f t="shared" si="350"/>
        <v>1145716.0401203835</v>
      </c>
    </row>
    <row r="2511" spans="1:11">
      <c r="A2511" s="2">
        <v>2488</v>
      </c>
      <c r="B2511" s="70">
        <f t="shared" si="343"/>
        <v>67495.858352578914</v>
      </c>
      <c r="C2511" s="71">
        <v>522</v>
      </c>
      <c r="D2511" s="95">
        <f t="shared" si="344"/>
        <v>0</v>
      </c>
      <c r="E2511" s="131">
        <f t="shared" si="345"/>
        <v>3.7148923822022679</v>
      </c>
      <c r="F2511" s="129">
        <f t="shared" si="346"/>
        <v>24298.509006928409</v>
      </c>
      <c r="G2511" s="132">
        <f t="shared" si="342"/>
        <v>7.2514150159471242</v>
      </c>
      <c r="H2511" s="131">
        <f t="shared" si="347"/>
        <v>20.14281948874201</v>
      </c>
      <c r="I2511" s="131">
        <f t="shared" si="348"/>
        <v>20.14281948874201</v>
      </c>
      <c r="J2511" s="70">
        <f t="shared" si="349"/>
        <v>340695.79183343204</v>
      </c>
      <c r="K2511" s="70">
        <f t="shared" si="350"/>
        <v>1145912.7605708546</v>
      </c>
    </row>
    <row r="2512" spans="1:11">
      <c r="A2512" s="2">
        <v>2489</v>
      </c>
      <c r="B2512" s="70">
        <f t="shared" si="343"/>
        <v>67522.986913010012</v>
      </c>
      <c r="C2512" s="71">
        <v>521</v>
      </c>
      <c r="D2512" s="95">
        <f t="shared" si="344"/>
        <v>-3.6861520998864923E-2</v>
      </c>
      <c r="E2512" s="131">
        <f t="shared" si="345"/>
        <v>-16.57331430833133</v>
      </c>
      <c r="F2512" s="129">
        <f t="shared" si="346"/>
        <v>24308.275288683606</v>
      </c>
      <c r="G2512" s="132">
        <f t="shared" si="342"/>
        <v>-13.036791674586475</v>
      </c>
      <c r="H2512" s="131">
        <f t="shared" si="347"/>
        <v>-36.213310207184648</v>
      </c>
      <c r="I2512" s="131">
        <f t="shared" si="348"/>
        <v>0</v>
      </c>
      <c r="J2512" s="70">
        <f t="shared" si="349"/>
        <v>340342.12244266033</v>
      </c>
      <c r="K2512" s="70">
        <f t="shared" si="350"/>
        <v>1145912.7605708546</v>
      </c>
    </row>
    <row r="2513" spans="1:11">
      <c r="A2513" s="2">
        <v>2490</v>
      </c>
      <c r="B2513" s="70">
        <f t="shared" si="343"/>
        <v>67550.11547344111</v>
      </c>
      <c r="C2513" s="71">
        <v>521</v>
      </c>
      <c r="D2513" s="95">
        <f t="shared" si="344"/>
        <v>0</v>
      </c>
      <c r="E2513" s="131">
        <f t="shared" si="345"/>
        <v>-8.2866571541656651</v>
      </c>
      <c r="F2513" s="129">
        <f t="shared" si="346"/>
        <v>24318.0415704388</v>
      </c>
      <c r="G2513" s="132">
        <f t="shared" si="342"/>
        <v>-4.7501345204208096</v>
      </c>
      <c r="H2513" s="131">
        <f t="shared" si="347"/>
        <v>-13.194818112280027</v>
      </c>
      <c r="I2513" s="131">
        <f t="shared" si="348"/>
        <v>0</v>
      </c>
      <c r="J2513" s="70">
        <f t="shared" si="349"/>
        <v>340213.25813126721</v>
      </c>
      <c r="K2513" s="70">
        <f t="shared" si="350"/>
        <v>1145912.7605708546</v>
      </c>
    </row>
    <row r="2514" spans="1:11">
      <c r="A2514" s="2">
        <v>2491</v>
      </c>
      <c r="B2514" s="70">
        <f t="shared" si="343"/>
        <v>67577.244033872208</v>
      </c>
      <c r="C2514" s="71">
        <v>521</v>
      </c>
      <c r="D2514" s="95">
        <f t="shared" si="344"/>
        <v>0</v>
      </c>
      <c r="E2514" s="131">
        <f t="shared" si="345"/>
        <v>-4.1433285770828325</v>
      </c>
      <c r="F2514" s="129">
        <f t="shared" si="346"/>
        <v>24327.807852193997</v>
      </c>
      <c r="G2514" s="132">
        <f t="shared" si="342"/>
        <v>-0.60680594333797666</v>
      </c>
      <c r="H2514" s="131">
        <f t="shared" si="347"/>
        <v>-1.6855720648277128</v>
      </c>
      <c r="I2514" s="131">
        <f t="shared" si="348"/>
        <v>0</v>
      </c>
      <c r="J2514" s="70">
        <f t="shared" si="349"/>
        <v>340196.79635956342</v>
      </c>
      <c r="K2514" s="70">
        <f t="shared" si="350"/>
        <v>1145912.7605708546</v>
      </c>
    </row>
    <row r="2515" spans="1:11">
      <c r="A2515" s="2">
        <v>2492</v>
      </c>
      <c r="B2515" s="70">
        <f t="shared" si="343"/>
        <v>67604.372594303306</v>
      </c>
      <c r="C2515" s="71">
        <v>521</v>
      </c>
      <c r="D2515" s="95">
        <f t="shared" si="344"/>
        <v>0</v>
      </c>
      <c r="E2515" s="131">
        <f t="shared" si="345"/>
        <v>-2.0716642885414163</v>
      </c>
      <c r="F2515" s="129">
        <f t="shared" si="346"/>
        <v>24337.574133949191</v>
      </c>
      <c r="G2515" s="132">
        <f t="shared" si="342"/>
        <v>1.4648583452034396</v>
      </c>
      <c r="H2515" s="131">
        <f t="shared" si="347"/>
        <v>4.0690509588984431</v>
      </c>
      <c r="I2515" s="131">
        <f t="shared" si="348"/>
        <v>4.0690509588984431</v>
      </c>
      <c r="J2515" s="70">
        <f t="shared" si="349"/>
        <v>340236.53585770429</v>
      </c>
      <c r="K2515" s="70">
        <f t="shared" si="350"/>
        <v>1145952.5000689954</v>
      </c>
    </row>
    <row r="2516" spans="1:11">
      <c r="A2516" s="2">
        <v>2493</v>
      </c>
      <c r="B2516" s="70">
        <f t="shared" si="343"/>
        <v>67631.501154734418</v>
      </c>
      <c r="C2516" s="71">
        <v>521</v>
      </c>
      <c r="D2516" s="95">
        <f t="shared" si="344"/>
        <v>0</v>
      </c>
      <c r="E2516" s="131">
        <f t="shared" si="345"/>
        <v>-1.0358321442707081</v>
      </c>
      <c r="F2516" s="129">
        <f t="shared" si="346"/>
        <v>24347.340415704391</v>
      </c>
      <c r="G2516" s="132">
        <f t="shared" si="342"/>
        <v>2.500690489474148</v>
      </c>
      <c r="H2516" s="131">
        <f t="shared" si="347"/>
        <v>6.9463624707615219</v>
      </c>
      <c r="I2516" s="131">
        <f t="shared" si="348"/>
        <v>6.9463624707615219</v>
      </c>
      <c r="J2516" s="70">
        <f t="shared" si="349"/>
        <v>340304.3759907675</v>
      </c>
      <c r="K2516" s="70">
        <f t="shared" si="350"/>
        <v>1146020.3402020587</v>
      </c>
    </row>
    <row r="2517" spans="1:11">
      <c r="A2517" s="2">
        <v>2494</v>
      </c>
      <c r="B2517" s="70">
        <f t="shared" si="343"/>
        <v>67658.629715165516</v>
      </c>
      <c r="C2517" s="71">
        <v>521</v>
      </c>
      <c r="D2517" s="95">
        <f t="shared" si="344"/>
        <v>0</v>
      </c>
      <c r="E2517" s="131">
        <f t="shared" si="345"/>
        <v>-0.51791607213535407</v>
      </c>
      <c r="F2517" s="129">
        <f t="shared" si="346"/>
        <v>24357.106697459585</v>
      </c>
      <c r="G2517" s="132">
        <f t="shared" si="342"/>
        <v>3.0186065616095017</v>
      </c>
      <c r="H2517" s="131">
        <f t="shared" si="347"/>
        <v>8.3850182266930595</v>
      </c>
      <c r="I2517" s="131">
        <f t="shared" si="348"/>
        <v>8.3850182266930595</v>
      </c>
      <c r="J2517" s="70">
        <f t="shared" si="349"/>
        <v>340386.26644129184</v>
      </c>
      <c r="K2517" s="70">
        <f t="shared" si="350"/>
        <v>1146102.2306525831</v>
      </c>
    </row>
    <row r="2518" spans="1:11">
      <c r="A2518" s="2">
        <v>2495</v>
      </c>
      <c r="B2518" s="70">
        <f t="shared" si="343"/>
        <v>67685.758275596614</v>
      </c>
      <c r="C2518" s="71">
        <v>521</v>
      </c>
      <c r="D2518" s="95">
        <f t="shared" si="344"/>
        <v>0</v>
      </c>
      <c r="E2518" s="131">
        <f t="shared" si="345"/>
        <v>-0.25895803606767703</v>
      </c>
      <c r="F2518" s="129">
        <f t="shared" si="346"/>
        <v>24366.872979214782</v>
      </c>
      <c r="G2518" s="132">
        <f t="shared" si="342"/>
        <v>3.2775645976771788</v>
      </c>
      <c r="H2518" s="131">
        <f t="shared" si="347"/>
        <v>9.1043461046588288</v>
      </c>
      <c r="I2518" s="131">
        <f t="shared" si="348"/>
        <v>9.1043461046588288</v>
      </c>
      <c r="J2518" s="70">
        <f t="shared" si="349"/>
        <v>340475.18205054675</v>
      </c>
      <c r="K2518" s="70">
        <f t="shared" si="350"/>
        <v>1146191.146261838</v>
      </c>
    </row>
    <row r="2519" spans="1:11">
      <c r="A2519" s="2">
        <v>2496</v>
      </c>
      <c r="B2519" s="70">
        <f t="shared" si="343"/>
        <v>67712.886836027712</v>
      </c>
      <c r="C2519" s="71">
        <v>519</v>
      </c>
      <c r="D2519" s="95">
        <f t="shared" si="344"/>
        <v>-7.3723041997729846E-2</v>
      </c>
      <c r="E2519" s="131">
        <f t="shared" si="345"/>
        <v>-36.991000016898766</v>
      </c>
      <c r="F2519" s="129">
        <f t="shared" si="346"/>
        <v>24376.639260969976</v>
      </c>
      <c r="G2519" s="132">
        <f t="shared" ref="G2519:G2582" si="351">E2519+$I$14</f>
        <v>-33.454477383153908</v>
      </c>
      <c r="H2519" s="131">
        <f t="shared" si="347"/>
        <v>-92.929103842094179</v>
      </c>
      <c r="I2519" s="131">
        <f t="shared" si="348"/>
        <v>0</v>
      </c>
      <c r="J2519" s="70">
        <f t="shared" si="349"/>
        <v>339567.61023916694</v>
      </c>
      <c r="K2519" s="70">
        <f t="shared" si="350"/>
        <v>1146191.146261838</v>
      </c>
    </row>
    <row r="2520" spans="1:11">
      <c r="A2520" s="2">
        <v>2497</v>
      </c>
      <c r="B2520" s="70">
        <f t="shared" ref="B2520:B2583" si="352">A2520*$D$3</f>
        <v>67740.01539645881</v>
      </c>
      <c r="C2520" s="71">
        <v>518</v>
      </c>
      <c r="D2520" s="95">
        <f t="shared" ref="D2520:D2583" si="353">(C2520-C2519)/$D$3</f>
        <v>-3.6861520998864923E-2</v>
      </c>
      <c r="E2520" s="131">
        <f t="shared" ref="E2520:E2583" si="354">($M$3*$M$2*D2520+E2519)/2</f>
        <v>-36.92626050788185</v>
      </c>
      <c r="F2520" s="129">
        <f t="shared" ref="F2520:F2583" si="355">B2520/$D$13</f>
        <v>24386.405542725173</v>
      </c>
      <c r="G2520" s="132">
        <f t="shared" si="351"/>
        <v>-33.389737874136991</v>
      </c>
      <c r="H2520" s="131">
        <f t="shared" ref="H2520:H2583" si="356">G2520*$D$13</f>
        <v>-92.749271872602748</v>
      </c>
      <c r="I2520" s="131">
        <f t="shared" ref="I2520:I2583" si="357">IF(H2520&gt;0,H2520,0)</f>
        <v>0</v>
      </c>
      <c r="J2520" s="70">
        <f t="shared" ref="J2520:J2583" si="358">H2520*$D$14+J2519</f>
        <v>338661.79471746978</v>
      </c>
      <c r="K2520" s="70">
        <f t="shared" ref="K2520:K2583" si="359">I2520*$D$14+K2519</f>
        <v>1146191.146261838</v>
      </c>
    </row>
    <row r="2521" spans="1:11">
      <c r="A2521" s="2">
        <v>2498</v>
      </c>
      <c r="B2521" s="70">
        <f t="shared" si="352"/>
        <v>67767.143956889922</v>
      </c>
      <c r="C2521" s="71">
        <v>519</v>
      </c>
      <c r="D2521" s="95">
        <f t="shared" si="353"/>
        <v>3.6861520998864923E-2</v>
      </c>
      <c r="E2521" s="131">
        <f t="shared" si="354"/>
        <v>-3.2369754508462023E-2</v>
      </c>
      <c r="F2521" s="129">
        <f t="shared" si="355"/>
        <v>24396.171824480374</v>
      </c>
      <c r="G2521" s="132">
        <f t="shared" si="351"/>
        <v>3.5041528792363938</v>
      </c>
      <c r="H2521" s="131">
        <f t="shared" si="356"/>
        <v>9.7337579978788717</v>
      </c>
      <c r="I2521" s="131">
        <f t="shared" si="357"/>
        <v>9.7337579978788717</v>
      </c>
      <c r="J2521" s="70">
        <f t="shared" si="358"/>
        <v>338756.85734061396</v>
      </c>
      <c r="K2521" s="70">
        <f t="shared" si="359"/>
        <v>1146286.2088849822</v>
      </c>
    </row>
    <row r="2522" spans="1:11">
      <c r="A2522" s="2">
        <v>2499</v>
      </c>
      <c r="B2522" s="70">
        <f t="shared" si="352"/>
        <v>67794.27251732102</v>
      </c>
      <c r="C2522" s="71">
        <v>519</v>
      </c>
      <c r="D2522" s="95">
        <f t="shared" si="353"/>
        <v>0</v>
      </c>
      <c r="E2522" s="131">
        <f t="shared" si="354"/>
        <v>-1.6184877254231012E-2</v>
      </c>
      <c r="F2522" s="129">
        <f t="shared" si="355"/>
        <v>24405.938106235568</v>
      </c>
      <c r="G2522" s="132">
        <f t="shared" si="351"/>
        <v>3.5203377564906249</v>
      </c>
      <c r="H2522" s="131">
        <f t="shared" si="356"/>
        <v>9.7787159902517349</v>
      </c>
      <c r="I2522" s="131">
        <f t="shared" si="357"/>
        <v>9.7787159902517349</v>
      </c>
      <c r="J2522" s="70">
        <f t="shared" si="358"/>
        <v>338852.35903617879</v>
      </c>
      <c r="K2522" s="70">
        <f t="shared" si="359"/>
        <v>1146381.7105805471</v>
      </c>
    </row>
    <row r="2523" spans="1:11">
      <c r="A2523" s="2">
        <v>2500</v>
      </c>
      <c r="B2523" s="70">
        <f t="shared" si="352"/>
        <v>67821.401077752118</v>
      </c>
      <c r="C2523" s="71">
        <v>518</v>
      </c>
      <c r="D2523" s="95">
        <f t="shared" si="353"/>
        <v>-3.6861520998864923E-2</v>
      </c>
      <c r="E2523" s="131">
        <f t="shared" si="354"/>
        <v>-18.438852938059579</v>
      </c>
      <c r="F2523" s="129">
        <f t="shared" si="355"/>
        <v>24415.704387990765</v>
      </c>
      <c r="G2523" s="132">
        <f t="shared" si="351"/>
        <v>-14.902330304314724</v>
      </c>
      <c r="H2523" s="131">
        <f t="shared" si="356"/>
        <v>-41.395361956429788</v>
      </c>
      <c r="I2523" s="131">
        <f t="shared" si="357"/>
        <v>0</v>
      </c>
      <c r="J2523" s="70">
        <f t="shared" si="358"/>
        <v>338448.08026795398</v>
      </c>
      <c r="K2523" s="70">
        <f t="shared" si="359"/>
        <v>1146381.7105805471</v>
      </c>
    </row>
    <row r="2524" spans="1:11">
      <c r="A2524" s="2">
        <v>2501</v>
      </c>
      <c r="B2524" s="70">
        <f t="shared" si="352"/>
        <v>67848.529638183216</v>
      </c>
      <c r="C2524" s="71">
        <v>518</v>
      </c>
      <c r="D2524" s="95">
        <f t="shared" si="353"/>
        <v>0</v>
      </c>
      <c r="E2524" s="131">
        <f t="shared" si="354"/>
        <v>-9.2194264690297896</v>
      </c>
      <c r="F2524" s="129">
        <f t="shared" si="355"/>
        <v>24425.470669745959</v>
      </c>
      <c r="G2524" s="132">
        <f t="shared" si="351"/>
        <v>-5.6829038352849341</v>
      </c>
      <c r="H2524" s="131">
        <f t="shared" si="356"/>
        <v>-15.785843986902595</v>
      </c>
      <c r="I2524" s="131">
        <f t="shared" si="357"/>
        <v>0</v>
      </c>
      <c r="J2524" s="70">
        <f t="shared" si="358"/>
        <v>338293.91126783431</v>
      </c>
      <c r="K2524" s="70">
        <f t="shared" si="359"/>
        <v>1146381.7105805471</v>
      </c>
    </row>
    <row r="2525" spans="1:11">
      <c r="A2525" s="2">
        <v>2502</v>
      </c>
      <c r="B2525" s="70">
        <f t="shared" si="352"/>
        <v>67875.658198614314</v>
      </c>
      <c r="C2525" s="71">
        <v>518</v>
      </c>
      <c r="D2525" s="95">
        <f t="shared" si="353"/>
        <v>0</v>
      </c>
      <c r="E2525" s="131">
        <f t="shared" si="354"/>
        <v>-4.6097132345148948</v>
      </c>
      <c r="F2525" s="129">
        <f t="shared" si="355"/>
        <v>24435.236951501152</v>
      </c>
      <c r="G2525" s="132">
        <f t="shared" si="351"/>
        <v>-1.0731906007700389</v>
      </c>
      <c r="H2525" s="131">
        <f t="shared" si="356"/>
        <v>-2.9810850021389967</v>
      </c>
      <c r="I2525" s="131">
        <f t="shared" si="357"/>
        <v>0</v>
      </c>
      <c r="J2525" s="70">
        <f t="shared" si="358"/>
        <v>338264.79715176724</v>
      </c>
      <c r="K2525" s="70">
        <f t="shared" si="359"/>
        <v>1146381.7105805471</v>
      </c>
    </row>
    <row r="2526" spans="1:11">
      <c r="A2526" s="2">
        <v>2503</v>
      </c>
      <c r="B2526" s="70">
        <f t="shared" si="352"/>
        <v>67902.786759045426</v>
      </c>
      <c r="C2526" s="71">
        <v>517</v>
      </c>
      <c r="D2526" s="95">
        <f t="shared" si="353"/>
        <v>-3.6861520998864923E-2</v>
      </c>
      <c r="E2526" s="131">
        <f t="shared" si="354"/>
        <v>-20.735617116689909</v>
      </c>
      <c r="F2526" s="129">
        <f t="shared" si="355"/>
        <v>24445.003233256353</v>
      </c>
      <c r="G2526" s="132">
        <f t="shared" si="351"/>
        <v>-17.199094482945053</v>
      </c>
      <c r="H2526" s="131">
        <f t="shared" si="356"/>
        <v>-47.775262452625149</v>
      </c>
      <c r="I2526" s="131">
        <f t="shared" si="357"/>
        <v>0</v>
      </c>
      <c r="J2526" s="70">
        <f t="shared" si="358"/>
        <v>337798.21047772648</v>
      </c>
      <c r="K2526" s="70">
        <f t="shared" si="359"/>
        <v>1146381.7105805471</v>
      </c>
    </row>
    <row r="2527" spans="1:11">
      <c r="A2527" s="2">
        <v>2504</v>
      </c>
      <c r="B2527" s="70">
        <f t="shared" si="352"/>
        <v>67929.915319476524</v>
      </c>
      <c r="C2527" s="71">
        <v>517</v>
      </c>
      <c r="D2527" s="95">
        <f t="shared" si="353"/>
        <v>0</v>
      </c>
      <c r="E2527" s="131">
        <f t="shared" si="354"/>
        <v>-10.367808558344954</v>
      </c>
      <c r="F2527" s="129">
        <f t="shared" si="355"/>
        <v>24454.769515011551</v>
      </c>
      <c r="G2527" s="132">
        <f t="shared" si="351"/>
        <v>-6.831285924600099</v>
      </c>
      <c r="H2527" s="131">
        <f t="shared" si="356"/>
        <v>-18.975794235000276</v>
      </c>
      <c r="I2527" s="131">
        <f t="shared" si="357"/>
        <v>0</v>
      </c>
      <c r="J2527" s="70">
        <f t="shared" si="358"/>
        <v>337612.88752469886</v>
      </c>
      <c r="K2527" s="70">
        <f t="shared" si="359"/>
        <v>1146381.7105805471</v>
      </c>
    </row>
    <row r="2528" spans="1:11">
      <c r="A2528" s="2">
        <v>2505</v>
      </c>
      <c r="B2528" s="70">
        <f t="shared" si="352"/>
        <v>67957.043879907622</v>
      </c>
      <c r="C2528" s="71">
        <v>517</v>
      </c>
      <c r="D2528" s="95">
        <f t="shared" si="353"/>
        <v>0</v>
      </c>
      <c r="E2528" s="131">
        <f t="shared" si="354"/>
        <v>-5.1839042791724772</v>
      </c>
      <c r="F2528" s="129">
        <f t="shared" si="355"/>
        <v>24464.535796766744</v>
      </c>
      <c r="G2528" s="132">
        <f t="shared" si="351"/>
        <v>-1.6473816454276213</v>
      </c>
      <c r="H2528" s="131">
        <f t="shared" si="356"/>
        <v>-4.5760601261878371</v>
      </c>
      <c r="I2528" s="131">
        <f t="shared" si="357"/>
        <v>0</v>
      </c>
      <c r="J2528" s="70">
        <f t="shared" si="358"/>
        <v>337568.19643217779</v>
      </c>
      <c r="K2528" s="70">
        <f t="shared" si="359"/>
        <v>1146381.7105805471</v>
      </c>
    </row>
    <row r="2529" spans="1:11">
      <c r="A2529" s="2">
        <v>2506</v>
      </c>
      <c r="B2529" s="70">
        <f t="shared" si="352"/>
        <v>67984.17244033872</v>
      </c>
      <c r="C2529" s="71">
        <v>517</v>
      </c>
      <c r="D2529" s="95">
        <f t="shared" si="353"/>
        <v>0</v>
      </c>
      <c r="E2529" s="131">
        <f t="shared" si="354"/>
        <v>-2.5919521395862386</v>
      </c>
      <c r="F2529" s="129">
        <f t="shared" si="355"/>
        <v>24474.302078521941</v>
      </c>
      <c r="G2529" s="132">
        <f t="shared" si="351"/>
        <v>0.94457049415861727</v>
      </c>
      <c r="H2529" s="131">
        <f t="shared" si="356"/>
        <v>2.6238069282183814</v>
      </c>
      <c r="I2529" s="131">
        <f t="shared" si="357"/>
        <v>2.6238069282183814</v>
      </c>
      <c r="J2529" s="70">
        <f t="shared" si="358"/>
        <v>337593.82126991003</v>
      </c>
      <c r="K2529" s="70">
        <f t="shared" si="359"/>
        <v>1146407.3354182793</v>
      </c>
    </row>
    <row r="2530" spans="1:11">
      <c r="A2530" s="2">
        <v>2507</v>
      </c>
      <c r="B2530" s="70">
        <f t="shared" si="352"/>
        <v>68011.301000769832</v>
      </c>
      <c r="C2530" s="71">
        <v>518</v>
      </c>
      <c r="D2530" s="95">
        <f t="shared" si="353"/>
        <v>3.6861520998864923E-2</v>
      </c>
      <c r="E2530" s="131">
        <f t="shared" si="354"/>
        <v>17.134784429639343</v>
      </c>
      <c r="F2530" s="129">
        <f t="shared" si="355"/>
        <v>24484.068360277139</v>
      </c>
      <c r="G2530" s="132">
        <f t="shared" si="351"/>
        <v>20.671307063384198</v>
      </c>
      <c r="H2530" s="131">
        <f t="shared" si="356"/>
        <v>57.420297398289435</v>
      </c>
      <c r="I2530" s="131">
        <f t="shared" si="357"/>
        <v>57.420297398289435</v>
      </c>
      <c r="J2530" s="70">
        <f t="shared" si="358"/>
        <v>338154.60407276888</v>
      </c>
      <c r="K2530" s="70">
        <f t="shared" si="359"/>
        <v>1146968.1182211381</v>
      </c>
    </row>
    <row r="2531" spans="1:11">
      <c r="A2531" s="2">
        <v>2508</v>
      </c>
      <c r="B2531" s="70">
        <f t="shared" si="352"/>
        <v>68038.42956120093</v>
      </c>
      <c r="C2531" s="71">
        <v>518</v>
      </c>
      <c r="D2531" s="95">
        <f t="shared" si="353"/>
        <v>0</v>
      </c>
      <c r="E2531" s="131">
        <f t="shared" si="354"/>
        <v>8.5673922148196713</v>
      </c>
      <c r="F2531" s="129">
        <f t="shared" si="355"/>
        <v>24493.834642032336</v>
      </c>
      <c r="G2531" s="132">
        <f t="shared" si="351"/>
        <v>12.103914848564527</v>
      </c>
      <c r="H2531" s="131">
        <f t="shared" si="356"/>
        <v>33.621985690457016</v>
      </c>
      <c r="I2531" s="131">
        <f t="shared" si="357"/>
        <v>33.621985690457016</v>
      </c>
      <c r="J2531" s="70">
        <f t="shared" si="358"/>
        <v>338482.96585819108</v>
      </c>
      <c r="K2531" s="70">
        <f t="shared" si="359"/>
        <v>1147296.4800065602</v>
      </c>
    </row>
    <row r="2532" spans="1:11">
      <c r="A2532" s="2">
        <v>2509</v>
      </c>
      <c r="B2532" s="70">
        <f t="shared" si="352"/>
        <v>68065.558121632028</v>
      </c>
      <c r="C2532" s="71">
        <v>518</v>
      </c>
      <c r="D2532" s="95">
        <f t="shared" si="353"/>
        <v>0</v>
      </c>
      <c r="E2532" s="131">
        <f t="shared" si="354"/>
        <v>4.2836961074098356</v>
      </c>
      <c r="F2532" s="129">
        <f t="shared" si="355"/>
        <v>24503.60092378753</v>
      </c>
      <c r="G2532" s="132">
        <f t="shared" si="351"/>
        <v>7.820218741154692</v>
      </c>
      <c r="H2532" s="131">
        <f t="shared" si="356"/>
        <v>21.722829836540811</v>
      </c>
      <c r="I2532" s="131">
        <f t="shared" si="357"/>
        <v>21.722829836540811</v>
      </c>
      <c r="J2532" s="70">
        <f t="shared" si="358"/>
        <v>338695.11713489494</v>
      </c>
      <c r="K2532" s="70">
        <f t="shared" si="359"/>
        <v>1147508.6312832641</v>
      </c>
    </row>
    <row r="2533" spans="1:11">
      <c r="A2533" s="2">
        <v>2510</v>
      </c>
      <c r="B2533" s="70">
        <f t="shared" si="352"/>
        <v>68092.686682063126</v>
      </c>
      <c r="C2533" s="71">
        <v>518</v>
      </c>
      <c r="D2533" s="95">
        <f t="shared" si="353"/>
        <v>0</v>
      </c>
      <c r="E2533" s="131">
        <f t="shared" si="354"/>
        <v>2.1418480537049178</v>
      </c>
      <c r="F2533" s="129">
        <f t="shared" si="355"/>
        <v>24513.367205542727</v>
      </c>
      <c r="G2533" s="132">
        <f t="shared" si="351"/>
        <v>5.6783706874497737</v>
      </c>
      <c r="H2533" s="131">
        <f t="shared" si="356"/>
        <v>15.773251909582704</v>
      </c>
      <c r="I2533" s="131">
        <f t="shared" si="357"/>
        <v>15.773251909582704</v>
      </c>
      <c r="J2533" s="70">
        <f t="shared" si="358"/>
        <v>338849.16315723961</v>
      </c>
      <c r="K2533" s="70">
        <f t="shared" si="359"/>
        <v>1147662.6773056088</v>
      </c>
    </row>
    <row r="2534" spans="1:11">
      <c r="A2534" s="2">
        <v>2511</v>
      </c>
      <c r="B2534" s="70">
        <f t="shared" si="352"/>
        <v>68119.815242494224</v>
      </c>
      <c r="C2534" s="71">
        <v>518</v>
      </c>
      <c r="D2534" s="95">
        <f t="shared" si="353"/>
        <v>0</v>
      </c>
      <c r="E2534" s="131">
        <f t="shared" si="354"/>
        <v>1.0709240268524589</v>
      </c>
      <c r="F2534" s="129">
        <f t="shared" si="355"/>
        <v>24523.133487297921</v>
      </c>
      <c r="G2534" s="132">
        <f t="shared" si="351"/>
        <v>4.607446660597315</v>
      </c>
      <c r="H2534" s="131">
        <f t="shared" si="356"/>
        <v>12.798462946103653</v>
      </c>
      <c r="I2534" s="131">
        <f t="shared" si="357"/>
        <v>12.798462946103653</v>
      </c>
      <c r="J2534" s="70">
        <f t="shared" si="358"/>
        <v>338974.15655240469</v>
      </c>
      <c r="K2534" s="70">
        <f t="shared" si="359"/>
        <v>1147787.6707007738</v>
      </c>
    </row>
    <row r="2535" spans="1:11">
      <c r="A2535" s="2">
        <v>2512</v>
      </c>
      <c r="B2535" s="70">
        <f t="shared" si="352"/>
        <v>68146.943802925336</v>
      </c>
      <c r="C2535" s="71">
        <v>518</v>
      </c>
      <c r="D2535" s="95">
        <f t="shared" si="353"/>
        <v>0</v>
      </c>
      <c r="E2535" s="131">
        <f t="shared" si="354"/>
        <v>0.53546201342622946</v>
      </c>
      <c r="F2535" s="129">
        <f t="shared" si="355"/>
        <v>24532.899769053121</v>
      </c>
      <c r="G2535" s="132">
        <f t="shared" si="351"/>
        <v>4.0719846471710852</v>
      </c>
      <c r="H2535" s="131">
        <f t="shared" si="356"/>
        <v>11.311068464364125</v>
      </c>
      <c r="I2535" s="131">
        <f t="shared" si="357"/>
        <v>11.311068464364125</v>
      </c>
      <c r="J2535" s="70">
        <f t="shared" si="358"/>
        <v>339084.62363397999</v>
      </c>
      <c r="K2535" s="70">
        <f t="shared" si="359"/>
        <v>1147898.137782349</v>
      </c>
    </row>
    <row r="2536" spans="1:11">
      <c r="A2536" s="2">
        <v>2513</v>
      </c>
      <c r="B2536" s="70">
        <f t="shared" si="352"/>
        <v>68174.072363356434</v>
      </c>
      <c r="C2536" s="71">
        <v>518</v>
      </c>
      <c r="D2536" s="95">
        <f t="shared" si="353"/>
        <v>0</v>
      </c>
      <c r="E2536" s="131">
        <f t="shared" si="354"/>
        <v>0.26773100671311473</v>
      </c>
      <c r="F2536" s="129">
        <f t="shared" si="355"/>
        <v>24542.666050808319</v>
      </c>
      <c r="G2536" s="132">
        <f t="shared" si="351"/>
        <v>3.8042536404579708</v>
      </c>
      <c r="H2536" s="131">
        <f t="shared" si="356"/>
        <v>10.567371223494362</v>
      </c>
      <c r="I2536" s="131">
        <f t="shared" si="357"/>
        <v>10.567371223494362</v>
      </c>
      <c r="J2536" s="70">
        <f t="shared" si="358"/>
        <v>339187.82755876041</v>
      </c>
      <c r="K2536" s="70">
        <f t="shared" si="359"/>
        <v>1148001.3417071295</v>
      </c>
    </row>
    <row r="2537" spans="1:11">
      <c r="A2537" s="2">
        <v>2514</v>
      </c>
      <c r="B2537" s="70">
        <f t="shared" si="352"/>
        <v>68201.200923787532</v>
      </c>
      <c r="C2537" s="71">
        <v>518</v>
      </c>
      <c r="D2537" s="95">
        <f t="shared" si="353"/>
        <v>0</v>
      </c>
      <c r="E2537" s="131">
        <f t="shared" si="354"/>
        <v>0.13386550335655736</v>
      </c>
      <c r="F2537" s="129">
        <f t="shared" si="355"/>
        <v>24552.432332563512</v>
      </c>
      <c r="G2537" s="132">
        <f t="shared" si="351"/>
        <v>3.6703881371014133</v>
      </c>
      <c r="H2537" s="131">
        <f t="shared" si="356"/>
        <v>10.195522603059482</v>
      </c>
      <c r="I2537" s="131">
        <f t="shared" si="357"/>
        <v>10.195522603059482</v>
      </c>
      <c r="J2537" s="70">
        <f t="shared" si="358"/>
        <v>339287.39990514336</v>
      </c>
      <c r="K2537" s="70">
        <f t="shared" si="359"/>
        <v>1148100.9140535125</v>
      </c>
    </row>
    <row r="2538" spans="1:11">
      <c r="A2538" s="2">
        <v>2515</v>
      </c>
      <c r="B2538" s="70">
        <f t="shared" si="352"/>
        <v>68228.32948421863</v>
      </c>
      <c r="C2538" s="71">
        <v>518</v>
      </c>
      <c r="D2538" s="95">
        <f t="shared" si="353"/>
        <v>0</v>
      </c>
      <c r="E2538" s="131">
        <f t="shared" si="354"/>
        <v>6.6932751678278682E-2</v>
      </c>
      <c r="F2538" s="129">
        <f t="shared" si="355"/>
        <v>24562.198614318706</v>
      </c>
      <c r="G2538" s="132">
        <f t="shared" si="351"/>
        <v>3.6034553854231346</v>
      </c>
      <c r="H2538" s="131">
        <f t="shared" si="356"/>
        <v>10.009598292842041</v>
      </c>
      <c r="I2538" s="131">
        <f t="shared" si="357"/>
        <v>10.009598292842041</v>
      </c>
      <c r="J2538" s="70">
        <f t="shared" si="358"/>
        <v>339385.15646232758</v>
      </c>
      <c r="K2538" s="70">
        <f t="shared" si="359"/>
        <v>1148198.6706106968</v>
      </c>
    </row>
    <row r="2539" spans="1:11">
      <c r="A2539" s="2">
        <v>2516</v>
      </c>
      <c r="B2539" s="70">
        <f t="shared" si="352"/>
        <v>68255.458044649728</v>
      </c>
      <c r="C2539" s="71">
        <v>518</v>
      </c>
      <c r="D2539" s="95">
        <f t="shared" si="353"/>
        <v>0</v>
      </c>
      <c r="E2539" s="131">
        <f t="shared" si="354"/>
        <v>3.3466375839139341E-2</v>
      </c>
      <c r="F2539" s="129">
        <f t="shared" si="355"/>
        <v>24571.964896073903</v>
      </c>
      <c r="G2539" s="132">
        <f t="shared" si="351"/>
        <v>3.569989009583995</v>
      </c>
      <c r="H2539" s="131">
        <f t="shared" si="356"/>
        <v>9.9166361377333185</v>
      </c>
      <c r="I2539" s="131">
        <f t="shared" si="357"/>
        <v>9.9166361377333185</v>
      </c>
      <c r="J2539" s="70">
        <f t="shared" si="358"/>
        <v>339482.00512491242</v>
      </c>
      <c r="K2539" s="70">
        <f t="shared" si="359"/>
        <v>1148295.5192732816</v>
      </c>
    </row>
    <row r="2540" spans="1:11">
      <c r="A2540" s="2">
        <v>2517</v>
      </c>
      <c r="B2540" s="70">
        <f t="shared" si="352"/>
        <v>68282.58660508084</v>
      </c>
      <c r="C2540" s="71">
        <v>518</v>
      </c>
      <c r="D2540" s="95">
        <f t="shared" si="353"/>
        <v>0</v>
      </c>
      <c r="E2540" s="131">
        <f t="shared" si="354"/>
        <v>1.673318791956967E-2</v>
      </c>
      <c r="F2540" s="129">
        <f t="shared" si="355"/>
        <v>24581.731177829104</v>
      </c>
      <c r="G2540" s="132">
        <f t="shared" si="351"/>
        <v>3.5532558216644254</v>
      </c>
      <c r="H2540" s="131">
        <f t="shared" si="356"/>
        <v>9.8701550601789592</v>
      </c>
      <c r="I2540" s="131">
        <f t="shared" si="357"/>
        <v>9.8701550601789592</v>
      </c>
      <c r="J2540" s="70">
        <f t="shared" si="358"/>
        <v>339578.39984019758</v>
      </c>
      <c r="K2540" s="70">
        <f t="shared" si="359"/>
        <v>1148391.9139885667</v>
      </c>
    </row>
    <row r="2541" spans="1:11">
      <c r="A2541" s="2">
        <v>2518</v>
      </c>
      <c r="B2541" s="70">
        <f t="shared" si="352"/>
        <v>68309.715165511938</v>
      </c>
      <c r="C2541" s="71">
        <v>518</v>
      </c>
      <c r="D2541" s="95">
        <f t="shared" si="353"/>
        <v>0</v>
      </c>
      <c r="E2541" s="131">
        <f t="shared" si="354"/>
        <v>8.3665939597848352E-3</v>
      </c>
      <c r="F2541" s="129">
        <f t="shared" si="355"/>
        <v>24591.497459584298</v>
      </c>
      <c r="G2541" s="132">
        <f t="shared" si="351"/>
        <v>3.5448892277046409</v>
      </c>
      <c r="H2541" s="131">
        <f t="shared" si="356"/>
        <v>9.8469145214017804</v>
      </c>
      <c r="I2541" s="131">
        <f t="shared" si="357"/>
        <v>9.8469145214017804</v>
      </c>
      <c r="J2541" s="70">
        <f t="shared" si="358"/>
        <v>339674.56758183293</v>
      </c>
      <c r="K2541" s="70">
        <f t="shared" si="359"/>
        <v>1148488.0817302021</v>
      </c>
    </row>
    <row r="2542" spans="1:11">
      <c r="A2542" s="2">
        <v>2519</v>
      </c>
      <c r="B2542" s="70">
        <f t="shared" si="352"/>
        <v>68336.843725943036</v>
      </c>
      <c r="C2542" s="71">
        <v>518</v>
      </c>
      <c r="D2542" s="95">
        <f t="shared" si="353"/>
        <v>0</v>
      </c>
      <c r="E2542" s="131">
        <f t="shared" si="354"/>
        <v>4.1832969798924176E-3</v>
      </c>
      <c r="F2542" s="129">
        <f t="shared" si="355"/>
        <v>24601.263741339495</v>
      </c>
      <c r="G2542" s="132">
        <f t="shared" si="351"/>
        <v>3.5407059307247484</v>
      </c>
      <c r="H2542" s="131">
        <f t="shared" si="356"/>
        <v>9.8352942520131901</v>
      </c>
      <c r="I2542" s="131">
        <f t="shared" si="357"/>
        <v>9.8352942520131901</v>
      </c>
      <c r="J2542" s="70">
        <f t="shared" si="358"/>
        <v>339770.62183664337</v>
      </c>
      <c r="K2542" s="70">
        <f t="shared" si="359"/>
        <v>1148584.1359850124</v>
      </c>
    </row>
    <row r="2543" spans="1:11">
      <c r="A2543" s="2">
        <v>2520</v>
      </c>
      <c r="B2543" s="70">
        <f t="shared" si="352"/>
        <v>68363.972286374134</v>
      </c>
      <c r="C2543" s="71">
        <v>518</v>
      </c>
      <c r="D2543" s="95">
        <f t="shared" si="353"/>
        <v>0</v>
      </c>
      <c r="E2543" s="131">
        <f t="shared" si="354"/>
        <v>2.0916484899462088E-3</v>
      </c>
      <c r="F2543" s="129">
        <f t="shared" si="355"/>
        <v>24611.030023094689</v>
      </c>
      <c r="G2543" s="132">
        <f t="shared" si="351"/>
        <v>3.5386142822348021</v>
      </c>
      <c r="H2543" s="131">
        <f t="shared" si="356"/>
        <v>9.8294841173188949</v>
      </c>
      <c r="I2543" s="131">
        <f t="shared" si="357"/>
        <v>9.8294841173188949</v>
      </c>
      <c r="J2543" s="70">
        <f t="shared" si="358"/>
        <v>339866.61934804136</v>
      </c>
      <c r="K2543" s="70">
        <f t="shared" si="359"/>
        <v>1148680.1334964104</v>
      </c>
    </row>
    <row r="2544" spans="1:11">
      <c r="A2544" s="2">
        <v>2521</v>
      </c>
      <c r="B2544" s="70">
        <f t="shared" si="352"/>
        <v>68391.100846805231</v>
      </c>
      <c r="C2544" s="71">
        <v>518</v>
      </c>
      <c r="D2544" s="95">
        <f t="shared" si="353"/>
        <v>0</v>
      </c>
      <c r="E2544" s="131">
        <f t="shared" si="354"/>
        <v>1.0458242449731044E-3</v>
      </c>
      <c r="F2544" s="129">
        <f t="shared" si="355"/>
        <v>24620.796304849886</v>
      </c>
      <c r="G2544" s="132">
        <f t="shared" si="351"/>
        <v>3.537568457989829</v>
      </c>
      <c r="H2544" s="131">
        <f t="shared" si="356"/>
        <v>9.8265790499717465</v>
      </c>
      <c r="I2544" s="131">
        <f t="shared" si="357"/>
        <v>9.8265790499717465</v>
      </c>
      <c r="J2544" s="70">
        <f t="shared" si="358"/>
        <v>339962.5884877331</v>
      </c>
      <c r="K2544" s="70">
        <f t="shared" si="359"/>
        <v>1148776.1026361021</v>
      </c>
    </row>
    <row r="2545" spans="1:11">
      <c r="A2545" s="2">
        <v>2522</v>
      </c>
      <c r="B2545" s="70">
        <f t="shared" si="352"/>
        <v>68418.229407236344</v>
      </c>
      <c r="C2545" s="71">
        <v>518</v>
      </c>
      <c r="D2545" s="95">
        <f t="shared" si="353"/>
        <v>0</v>
      </c>
      <c r="E2545" s="131">
        <f t="shared" si="354"/>
        <v>5.229121224865522E-4</v>
      </c>
      <c r="F2545" s="129">
        <f t="shared" si="355"/>
        <v>24630.562586605083</v>
      </c>
      <c r="G2545" s="132">
        <f t="shared" si="351"/>
        <v>3.5370455458673424</v>
      </c>
      <c r="H2545" s="131">
        <f t="shared" si="356"/>
        <v>9.8251265162981731</v>
      </c>
      <c r="I2545" s="131">
        <f t="shared" si="357"/>
        <v>9.8251265162981731</v>
      </c>
      <c r="J2545" s="70">
        <f t="shared" si="358"/>
        <v>340058.5434415717</v>
      </c>
      <c r="K2545" s="70">
        <f t="shared" si="359"/>
        <v>1148872.0575899407</v>
      </c>
    </row>
    <row r="2546" spans="1:11">
      <c r="A2546" s="2">
        <v>2523</v>
      </c>
      <c r="B2546" s="70">
        <f t="shared" si="352"/>
        <v>68445.357967667442</v>
      </c>
      <c r="C2546" s="71">
        <v>518</v>
      </c>
      <c r="D2546" s="95">
        <f t="shared" si="353"/>
        <v>0</v>
      </c>
      <c r="E2546" s="131">
        <f t="shared" si="354"/>
        <v>2.614560612432761E-4</v>
      </c>
      <c r="F2546" s="129">
        <f t="shared" si="355"/>
        <v>24640.32886836028</v>
      </c>
      <c r="G2546" s="132">
        <f t="shared" si="351"/>
        <v>3.5367840898060989</v>
      </c>
      <c r="H2546" s="131">
        <f t="shared" si="356"/>
        <v>9.8244002494613856</v>
      </c>
      <c r="I2546" s="131">
        <f t="shared" si="357"/>
        <v>9.8244002494613856</v>
      </c>
      <c r="J2546" s="70">
        <f t="shared" si="358"/>
        <v>340154.49130248377</v>
      </c>
      <c r="K2546" s="70">
        <f t="shared" si="359"/>
        <v>1148968.0054508527</v>
      </c>
    </row>
    <row r="2547" spans="1:11">
      <c r="A2547" s="2">
        <v>2524</v>
      </c>
      <c r="B2547" s="70">
        <f t="shared" si="352"/>
        <v>68472.48652809854</v>
      </c>
      <c r="C2547" s="71">
        <v>517</v>
      </c>
      <c r="D2547" s="95">
        <f t="shared" si="353"/>
        <v>-3.6861520998864923E-2</v>
      </c>
      <c r="E2547" s="131">
        <f t="shared" si="354"/>
        <v>-18.43062977140184</v>
      </c>
      <c r="F2547" s="129">
        <f t="shared" si="355"/>
        <v>24650.095150115474</v>
      </c>
      <c r="G2547" s="132">
        <f t="shared" si="351"/>
        <v>-14.894107137656984</v>
      </c>
      <c r="H2547" s="131">
        <f t="shared" si="356"/>
        <v>-41.372519826824956</v>
      </c>
      <c r="I2547" s="131">
        <f t="shared" si="357"/>
        <v>0</v>
      </c>
      <c r="J2547" s="70">
        <f t="shared" si="358"/>
        <v>339750.43561693258</v>
      </c>
      <c r="K2547" s="70">
        <f t="shared" si="359"/>
        <v>1148968.0054508527</v>
      </c>
    </row>
    <row r="2548" spans="1:11">
      <c r="A2548" s="2">
        <v>2525</v>
      </c>
      <c r="B2548" s="70">
        <f t="shared" si="352"/>
        <v>68499.615088529637</v>
      </c>
      <c r="C2548" s="71">
        <v>516</v>
      </c>
      <c r="D2548" s="95">
        <f t="shared" si="353"/>
        <v>-3.6861520998864923E-2</v>
      </c>
      <c r="E2548" s="131">
        <f t="shared" si="354"/>
        <v>-27.646075385133383</v>
      </c>
      <c r="F2548" s="129">
        <f t="shared" si="355"/>
        <v>24659.861431870671</v>
      </c>
      <c r="G2548" s="132">
        <f t="shared" si="351"/>
        <v>-24.109552751388527</v>
      </c>
      <c r="H2548" s="131">
        <f t="shared" si="356"/>
        <v>-66.970979864968129</v>
      </c>
      <c r="I2548" s="131">
        <f t="shared" si="357"/>
        <v>0</v>
      </c>
      <c r="J2548" s="70">
        <f t="shared" si="358"/>
        <v>339096.37815814972</v>
      </c>
      <c r="K2548" s="70">
        <f t="shared" si="359"/>
        <v>1148968.0054508527</v>
      </c>
    </row>
    <row r="2549" spans="1:11">
      <c r="A2549" s="2">
        <v>2526</v>
      </c>
      <c r="B2549" s="70">
        <f t="shared" si="352"/>
        <v>68526.743648960735</v>
      </c>
      <c r="C2549" s="71">
        <v>516</v>
      </c>
      <c r="D2549" s="95">
        <f t="shared" si="353"/>
        <v>0</v>
      </c>
      <c r="E2549" s="131">
        <f t="shared" si="354"/>
        <v>-13.823037692566691</v>
      </c>
      <c r="F2549" s="129">
        <f t="shared" si="355"/>
        <v>24669.627713625865</v>
      </c>
      <c r="G2549" s="132">
        <f t="shared" si="351"/>
        <v>-10.286515058821836</v>
      </c>
      <c r="H2549" s="131">
        <f t="shared" si="356"/>
        <v>-28.573652941171765</v>
      </c>
      <c r="I2549" s="131">
        <f t="shared" si="357"/>
        <v>0</v>
      </c>
      <c r="J2549" s="70">
        <f t="shared" si="358"/>
        <v>338817.31981275103</v>
      </c>
      <c r="K2549" s="70">
        <f t="shared" si="359"/>
        <v>1148968.0054508527</v>
      </c>
    </row>
    <row r="2550" spans="1:11">
      <c r="A2550" s="2">
        <v>2527</v>
      </c>
      <c r="B2550" s="70">
        <f t="shared" si="352"/>
        <v>68553.872209391848</v>
      </c>
      <c r="C2550" s="71">
        <v>516</v>
      </c>
      <c r="D2550" s="95">
        <f t="shared" si="353"/>
        <v>0</v>
      </c>
      <c r="E2550" s="131">
        <f t="shared" si="354"/>
        <v>-6.9115188462833457</v>
      </c>
      <c r="F2550" s="129">
        <f t="shared" si="355"/>
        <v>24679.393995381066</v>
      </c>
      <c r="G2550" s="132">
        <f t="shared" si="351"/>
        <v>-3.3749962125384898</v>
      </c>
      <c r="H2550" s="131">
        <f t="shared" si="356"/>
        <v>-9.3749894792735819</v>
      </c>
      <c r="I2550" s="131">
        <f t="shared" si="357"/>
        <v>0</v>
      </c>
      <c r="J2550" s="70">
        <f t="shared" si="358"/>
        <v>338725.76102404442</v>
      </c>
      <c r="K2550" s="70">
        <f t="shared" si="359"/>
        <v>1148968.0054508527</v>
      </c>
    </row>
    <row r="2551" spans="1:11">
      <c r="A2551" s="2">
        <v>2528</v>
      </c>
      <c r="B2551" s="70">
        <f t="shared" si="352"/>
        <v>68581.000769822946</v>
      </c>
      <c r="C2551" s="71">
        <v>516</v>
      </c>
      <c r="D2551" s="95">
        <f t="shared" si="353"/>
        <v>0</v>
      </c>
      <c r="E2551" s="131">
        <f t="shared" si="354"/>
        <v>-3.4557594231416728</v>
      </c>
      <c r="F2551" s="129">
        <f t="shared" si="355"/>
        <v>24689.16027713626</v>
      </c>
      <c r="G2551" s="132">
        <f t="shared" si="351"/>
        <v>8.0763210603183033E-2</v>
      </c>
      <c r="H2551" s="131">
        <f t="shared" si="356"/>
        <v>0.22434225167550842</v>
      </c>
      <c r="I2551" s="131">
        <f t="shared" si="357"/>
        <v>0.22434225167550842</v>
      </c>
      <c r="J2551" s="70">
        <f t="shared" si="358"/>
        <v>338727.95201368385</v>
      </c>
      <c r="K2551" s="70">
        <f t="shared" si="359"/>
        <v>1148970.1964404921</v>
      </c>
    </row>
    <row r="2552" spans="1:11">
      <c r="A2552" s="2">
        <v>2529</v>
      </c>
      <c r="B2552" s="70">
        <f t="shared" si="352"/>
        <v>68608.129330254043</v>
      </c>
      <c r="C2552" s="71">
        <v>515</v>
      </c>
      <c r="D2552" s="95">
        <f t="shared" si="353"/>
        <v>-3.6861520998864923E-2</v>
      </c>
      <c r="E2552" s="131">
        <f t="shared" si="354"/>
        <v>-20.158640211003299</v>
      </c>
      <c r="F2552" s="129">
        <f t="shared" si="355"/>
        <v>24698.926558891457</v>
      </c>
      <c r="G2552" s="132">
        <f t="shared" si="351"/>
        <v>-16.622117577258443</v>
      </c>
      <c r="H2552" s="131">
        <f t="shared" si="356"/>
        <v>-46.172548825717897</v>
      </c>
      <c r="I2552" s="131">
        <f t="shared" si="357"/>
        <v>0</v>
      </c>
      <c r="J2552" s="70">
        <f t="shared" si="358"/>
        <v>338277.01789249631</v>
      </c>
      <c r="K2552" s="70">
        <f t="shared" si="359"/>
        <v>1148970.1964404921</v>
      </c>
    </row>
    <row r="2553" spans="1:11">
      <c r="A2553" s="2">
        <v>2530</v>
      </c>
      <c r="B2553" s="70">
        <f t="shared" si="352"/>
        <v>68635.257890685141</v>
      </c>
      <c r="C2553" s="71">
        <v>516</v>
      </c>
      <c r="D2553" s="95">
        <f t="shared" si="353"/>
        <v>3.6861520998864923E-2</v>
      </c>
      <c r="E2553" s="131">
        <f t="shared" si="354"/>
        <v>8.3514403939308135</v>
      </c>
      <c r="F2553" s="129">
        <f t="shared" si="355"/>
        <v>24708.69284064665</v>
      </c>
      <c r="G2553" s="132">
        <f t="shared" si="351"/>
        <v>11.887963027675669</v>
      </c>
      <c r="H2553" s="131">
        <f t="shared" si="356"/>
        <v>33.022119521321301</v>
      </c>
      <c r="I2553" s="131">
        <f t="shared" si="357"/>
        <v>33.022119521321301</v>
      </c>
      <c r="J2553" s="70">
        <f t="shared" si="358"/>
        <v>338599.52121589531</v>
      </c>
      <c r="K2553" s="70">
        <f t="shared" si="359"/>
        <v>1149292.6997638911</v>
      </c>
    </row>
    <row r="2554" spans="1:11">
      <c r="A2554" s="2">
        <v>2531</v>
      </c>
      <c r="B2554" s="70">
        <f t="shared" si="352"/>
        <v>68662.386451116239</v>
      </c>
      <c r="C2554" s="71">
        <v>516</v>
      </c>
      <c r="D2554" s="95">
        <f t="shared" si="353"/>
        <v>0</v>
      </c>
      <c r="E2554" s="131">
        <f t="shared" si="354"/>
        <v>4.1757201969654067</v>
      </c>
      <c r="F2554" s="129">
        <f t="shared" si="355"/>
        <v>24718.459122401848</v>
      </c>
      <c r="G2554" s="132">
        <f t="shared" si="351"/>
        <v>7.7122428307102631</v>
      </c>
      <c r="H2554" s="131">
        <f t="shared" si="356"/>
        <v>21.422896751972953</v>
      </c>
      <c r="I2554" s="131">
        <f t="shared" si="357"/>
        <v>21.422896751972953</v>
      </c>
      <c r="J2554" s="70">
        <f t="shared" si="358"/>
        <v>338808.74326158757</v>
      </c>
      <c r="K2554" s="70">
        <f t="shared" si="359"/>
        <v>1149501.9218095832</v>
      </c>
    </row>
    <row r="2555" spans="1:11">
      <c r="A2555" s="2">
        <v>2532</v>
      </c>
      <c r="B2555" s="70">
        <f t="shared" si="352"/>
        <v>68689.515011547352</v>
      </c>
      <c r="C2555" s="71">
        <v>516</v>
      </c>
      <c r="D2555" s="95">
        <f t="shared" si="353"/>
        <v>0</v>
      </c>
      <c r="E2555" s="131">
        <f t="shared" si="354"/>
        <v>2.0878600984827034</v>
      </c>
      <c r="F2555" s="129">
        <f t="shared" si="355"/>
        <v>24728.225404157049</v>
      </c>
      <c r="G2555" s="132">
        <f t="shared" si="351"/>
        <v>5.6243827322275592</v>
      </c>
      <c r="H2555" s="131">
        <f t="shared" si="356"/>
        <v>15.623285367298775</v>
      </c>
      <c r="I2555" s="131">
        <f t="shared" si="357"/>
        <v>15.623285367298775</v>
      </c>
      <c r="J2555" s="70">
        <f t="shared" si="358"/>
        <v>338961.32466842647</v>
      </c>
      <c r="K2555" s="70">
        <f t="shared" si="359"/>
        <v>1149654.5032164222</v>
      </c>
    </row>
    <row r="2556" spans="1:11">
      <c r="A2556" s="2">
        <v>2533</v>
      </c>
      <c r="B2556" s="70">
        <f t="shared" si="352"/>
        <v>68716.643571978449</v>
      </c>
      <c r="C2556" s="71">
        <v>515</v>
      </c>
      <c r="D2556" s="95">
        <f t="shared" si="353"/>
        <v>-3.6861520998864923E-2</v>
      </c>
      <c r="E2556" s="131">
        <f t="shared" si="354"/>
        <v>-17.386830450191113</v>
      </c>
      <c r="F2556" s="129">
        <f t="shared" si="355"/>
        <v>24737.991685912242</v>
      </c>
      <c r="G2556" s="132">
        <f t="shared" si="351"/>
        <v>-13.850307816446257</v>
      </c>
      <c r="H2556" s="131">
        <f t="shared" si="356"/>
        <v>-38.47307726790627</v>
      </c>
      <c r="I2556" s="131">
        <f t="shared" si="357"/>
        <v>0</v>
      </c>
      <c r="J2556" s="70">
        <f t="shared" si="358"/>
        <v>338585.58575583866</v>
      </c>
      <c r="K2556" s="70">
        <f t="shared" si="359"/>
        <v>1149654.5032164222</v>
      </c>
    </row>
    <row r="2557" spans="1:11">
      <c r="A2557" s="2">
        <v>2534</v>
      </c>
      <c r="B2557" s="70">
        <f t="shared" si="352"/>
        <v>68743.772132409547</v>
      </c>
      <c r="C2557" s="71">
        <v>515</v>
      </c>
      <c r="D2557" s="95">
        <f t="shared" si="353"/>
        <v>0</v>
      </c>
      <c r="E2557" s="131">
        <f t="shared" si="354"/>
        <v>-8.6934152250955563</v>
      </c>
      <c r="F2557" s="129">
        <f t="shared" si="355"/>
        <v>24747.75796766744</v>
      </c>
      <c r="G2557" s="132">
        <f t="shared" si="351"/>
        <v>-5.1568925913507009</v>
      </c>
      <c r="H2557" s="131">
        <f t="shared" si="356"/>
        <v>-14.324701642640836</v>
      </c>
      <c r="I2557" s="131">
        <f t="shared" si="357"/>
        <v>0</v>
      </c>
      <c r="J2557" s="70">
        <f t="shared" si="358"/>
        <v>338445.6866835375</v>
      </c>
      <c r="K2557" s="70">
        <f t="shared" si="359"/>
        <v>1149654.5032164222</v>
      </c>
    </row>
    <row r="2558" spans="1:11">
      <c r="A2558" s="2">
        <v>2535</v>
      </c>
      <c r="B2558" s="70">
        <f t="shared" si="352"/>
        <v>68770.900692840645</v>
      </c>
      <c r="C2558" s="71">
        <v>515</v>
      </c>
      <c r="D2558" s="95">
        <f t="shared" si="353"/>
        <v>0</v>
      </c>
      <c r="E2558" s="131">
        <f t="shared" si="354"/>
        <v>-4.3467076125477782</v>
      </c>
      <c r="F2558" s="129">
        <f t="shared" si="355"/>
        <v>24757.524249422633</v>
      </c>
      <c r="G2558" s="132">
        <f t="shared" si="351"/>
        <v>-0.81018497880292228</v>
      </c>
      <c r="H2558" s="131">
        <f t="shared" si="356"/>
        <v>-2.2505138300081176</v>
      </c>
      <c r="I2558" s="131">
        <f t="shared" si="357"/>
        <v>0</v>
      </c>
      <c r="J2558" s="70">
        <f t="shared" si="358"/>
        <v>338423.70753137965</v>
      </c>
      <c r="K2558" s="70">
        <f t="shared" si="359"/>
        <v>1149654.5032164222</v>
      </c>
    </row>
    <row r="2559" spans="1:11">
      <c r="A2559" s="2">
        <v>2536</v>
      </c>
      <c r="B2559" s="70">
        <f t="shared" si="352"/>
        <v>68798.029253271743</v>
      </c>
      <c r="C2559" s="71">
        <v>514</v>
      </c>
      <c r="D2559" s="95">
        <f t="shared" si="353"/>
        <v>-3.6861520998864923E-2</v>
      </c>
      <c r="E2559" s="131">
        <f t="shared" si="354"/>
        <v>-20.604114305706354</v>
      </c>
      <c r="F2559" s="129">
        <f t="shared" si="355"/>
        <v>24767.290531177827</v>
      </c>
      <c r="G2559" s="132">
        <f t="shared" si="351"/>
        <v>-17.067591671961498</v>
      </c>
      <c r="H2559" s="131">
        <f t="shared" si="356"/>
        <v>-47.409976866559717</v>
      </c>
      <c r="I2559" s="131">
        <f t="shared" si="357"/>
        <v>0</v>
      </c>
      <c r="J2559" s="70">
        <f t="shared" si="358"/>
        <v>337960.68833929347</v>
      </c>
      <c r="K2559" s="70">
        <f t="shared" si="359"/>
        <v>1149654.5032164222</v>
      </c>
    </row>
    <row r="2560" spans="1:11">
      <c r="A2560" s="2">
        <v>2537</v>
      </c>
      <c r="B2560" s="70">
        <f t="shared" si="352"/>
        <v>68825.157813702855</v>
      </c>
      <c r="C2560" s="71">
        <v>514</v>
      </c>
      <c r="D2560" s="95">
        <f t="shared" si="353"/>
        <v>0</v>
      </c>
      <c r="E2560" s="131">
        <f t="shared" si="354"/>
        <v>-10.302057152853177</v>
      </c>
      <c r="F2560" s="129">
        <f t="shared" si="355"/>
        <v>24777.056812933028</v>
      </c>
      <c r="G2560" s="132">
        <f t="shared" si="351"/>
        <v>-6.7655345191083214</v>
      </c>
      <c r="H2560" s="131">
        <f t="shared" si="356"/>
        <v>-18.793151441967559</v>
      </c>
      <c r="I2560" s="131">
        <f t="shared" si="357"/>
        <v>0</v>
      </c>
      <c r="J2560" s="70">
        <f t="shared" si="358"/>
        <v>337777.14912724314</v>
      </c>
      <c r="K2560" s="70">
        <f t="shared" si="359"/>
        <v>1149654.5032164222</v>
      </c>
    </row>
    <row r="2561" spans="1:11">
      <c r="A2561" s="2">
        <v>2538</v>
      </c>
      <c r="B2561" s="70">
        <f t="shared" si="352"/>
        <v>68852.286374133953</v>
      </c>
      <c r="C2561" s="71">
        <v>514</v>
      </c>
      <c r="D2561" s="95">
        <f t="shared" si="353"/>
        <v>0</v>
      </c>
      <c r="E2561" s="131">
        <f t="shared" si="354"/>
        <v>-5.1510285764265884</v>
      </c>
      <c r="F2561" s="129">
        <f t="shared" si="355"/>
        <v>24786.823094688225</v>
      </c>
      <c r="G2561" s="132">
        <f t="shared" si="351"/>
        <v>-1.6145059426817325</v>
      </c>
      <c r="H2561" s="131">
        <f t="shared" si="356"/>
        <v>-4.4847387296714789</v>
      </c>
      <c r="I2561" s="131">
        <f t="shared" si="357"/>
        <v>0</v>
      </c>
      <c r="J2561" s="70">
        <f t="shared" si="358"/>
        <v>337733.34990521072</v>
      </c>
      <c r="K2561" s="70">
        <f t="shared" si="359"/>
        <v>1149654.5032164222</v>
      </c>
    </row>
    <row r="2562" spans="1:11">
      <c r="A2562" s="2">
        <v>2539</v>
      </c>
      <c r="B2562" s="70">
        <f t="shared" si="352"/>
        <v>68879.414934565051</v>
      </c>
      <c r="C2562" s="71">
        <v>513</v>
      </c>
      <c r="D2562" s="95">
        <f t="shared" si="353"/>
        <v>-3.6861520998864923E-2</v>
      </c>
      <c r="E2562" s="131">
        <f t="shared" si="354"/>
        <v>-21.006274787645758</v>
      </c>
      <c r="F2562" s="129">
        <f t="shared" si="355"/>
        <v>24796.589376443419</v>
      </c>
      <c r="G2562" s="132">
        <f t="shared" si="351"/>
        <v>-17.469752153900902</v>
      </c>
      <c r="H2562" s="131">
        <f t="shared" si="356"/>
        <v>-48.527089316391397</v>
      </c>
      <c r="I2562" s="131">
        <f t="shared" si="357"/>
        <v>0</v>
      </c>
      <c r="J2562" s="70">
        <f t="shared" si="358"/>
        <v>337259.42067818728</v>
      </c>
      <c r="K2562" s="70">
        <f t="shared" si="359"/>
        <v>1149654.5032164222</v>
      </c>
    </row>
    <row r="2563" spans="1:11">
      <c r="A2563" s="2">
        <v>2540</v>
      </c>
      <c r="B2563" s="70">
        <f t="shared" si="352"/>
        <v>68906.543494996149</v>
      </c>
      <c r="C2563" s="71">
        <v>513</v>
      </c>
      <c r="D2563" s="95">
        <f t="shared" si="353"/>
        <v>0</v>
      </c>
      <c r="E2563" s="131">
        <f t="shared" si="354"/>
        <v>-10.503137393822879</v>
      </c>
      <c r="F2563" s="129">
        <f t="shared" si="355"/>
        <v>24806.355658198616</v>
      </c>
      <c r="G2563" s="132">
        <f t="shared" si="351"/>
        <v>-6.9666147600780235</v>
      </c>
      <c r="H2563" s="131">
        <f t="shared" si="356"/>
        <v>-19.351707666883399</v>
      </c>
      <c r="I2563" s="131">
        <f t="shared" si="357"/>
        <v>0</v>
      </c>
      <c r="J2563" s="70">
        <f t="shared" si="358"/>
        <v>337070.4264486683</v>
      </c>
      <c r="K2563" s="70">
        <f t="shared" si="359"/>
        <v>1149654.5032164222</v>
      </c>
    </row>
    <row r="2564" spans="1:11">
      <c r="A2564" s="2">
        <v>2541</v>
      </c>
      <c r="B2564" s="70">
        <f t="shared" si="352"/>
        <v>68933.672055427247</v>
      </c>
      <c r="C2564" s="71">
        <v>513</v>
      </c>
      <c r="D2564" s="95">
        <f t="shared" si="353"/>
        <v>0</v>
      </c>
      <c r="E2564" s="131">
        <f t="shared" si="354"/>
        <v>-5.2515686969114395</v>
      </c>
      <c r="F2564" s="129">
        <f t="shared" si="355"/>
        <v>24816.121939953809</v>
      </c>
      <c r="G2564" s="132">
        <f t="shared" si="351"/>
        <v>-1.7150460631665836</v>
      </c>
      <c r="H2564" s="131">
        <f t="shared" si="356"/>
        <v>-4.7640168421293989</v>
      </c>
      <c r="I2564" s="131">
        <f t="shared" si="357"/>
        <v>0</v>
      </c>
      <c r="J2564" s="70">
        <f t="shared" si="358"/>
        <v>337023.89971790154</v>
      </c>
      <c r="K2564" s="70">
        <f t="shared" si="359"/>
        <v>1149654.5032164222</v>
      </c>
    </row>
    <row r="2565" spans="1:11">
      <c r="A2565" s="2">
        <v>2542</v>
      </c>
      <c r="B2565" s="70">
        <f t="shared" si="352"/>
        <v>68960.800615858359</v>
      </c>
      <c r="C2565" s="71">
        <v>514</v>
      </c>
      <c r="D2565" s="95">
        <f t="shared" si="353"/>
        <v>3.6861520998864923E-2</v>
      </c>
      <c r="E2565" s="131">
        <f t="shared" si="354"/>
        <v>15.804976150976742</v>
      </c>
      <c r="F2565" s="129">
        <f t="shared" si="355"/>
        <v>24825.88822170901</v>
      </c>
      <c r="G2565" s="132">
        <f t="shared" si="351"/>
        <v>19.341498784721598</v>
      </c>
      <c r="H2565" s="131">
        <f t="shared" si="356"/>
        <v>53.726385513115545</v>
      </c>
      <c r="I2565" s="131">
        <f t="shared" si="357"/>
        <v>53.726385513115545</v>
      </c>
      <c r="J2565" s="70">
        <f t="shared" si="358"/>
        <v>337548.60673651093</v>
      </c>
      <c r="K2565" s="70">
        <f t="shared" si="359"/>
        <v>1150179.2102350316</v>
      </c>
    </row>
    <row r="2566" spans="1:11">
      <c r="A2566" s="2">
        <v>2543</v>
      </c>
      <c r="B2566" s="70">
        <f t="shared" si="352"/>
        <v>68987.929176289457</v>
      </c>
      <c r="C2566" s="71">
        <v>513</v>
      </c>
      <c r="D2566" s="95">
        <f t="shared" si="353"/>
        <v>-3.6861520998864923E-2</v>
      </c>
      <c r="E2566" s="131">
        <f t="shared" si="354"/>
        <v>-10.528272423944092</v>
      </c>
      <c r="F2566" s="129">
        <f t="shared" si="355"/>
        <v>24835.654503464204</v>
      </c>
      <c r="G2566" s="132">
        <f t="shared" si="351"/>
        <v>-6.9917497901992363</v>
      </c>
      <c r="H2566" s="131">
        <f t="shared" si="356"/>
        <v>-19.421527194997878</v>
      </c>
      <c r="I2566" s="131">
        <f t="shared" si="357"/>
        <v>0</v>
      </c>
      <c r="J2566" s="70">
        <f t="shared" si="358"/>
        <v>337358.9306298084</v>
      </c>
      <c r="K2566" s="70">
        <f t="shared" si="359"/>
        <v>1150179.2102350316</v>
      </c>
    </row>
    <row r="2567" spans="1:11">
      <c r="A2567" s="2">
        <v>2544</v>
      </c>
      <c r="B2567" s="70">
        <f t="shared" si="352"/>
        <v>69015.057736720555</v>
      </c>
      <c r="C2567" s="71">
        <v>513</v>
      </c>
      <c r="D2567" s="95">
        <f t="shared" si="353"/>
        <v>0</v>
      </c>
      <c r="E2567" s="131">
        <f t="shared" si="354"/>
        <v>-5.2641362119720458</v>
      </c>
      <c r="F2567" s="129">
        <f t="shared" si="355"/>
        <v>24845.420785219401</v>
      </c>
      <c r="G2567" s="132">
        <f t="shared" si="351"/>
        <v>-1.72761357822719</v>
      </c>
      <c r="H2567" s="131">
        <f t="shared" si="356"/>
        <v>-4.7989266061866385</v>
      </c>
      <c r="I2567" s="131">
        <f t="shared" si="357"/>
        <v>0</v>
      </c>
      <c r="J2567" s="70">
        <f t="shared" si="358"/>
        <v>337312.0629604499</v>
      </c>
      <c r="K2567" s="70">
        <f t="shared" si="359"/>
        <v>1150179.2102350316</v>
      </c>
    </row>
    <row r="2568" spans="1:11">
      <c r="A2568" s="2">
        <v>2545</v>
      </c>
      <c r="B2568" s="70">
        <f t="shared" si="352"/>
        <v>69042.186297151653</v>
      </c>
      <c r="C2568" s="71">
        <v>512</v>
      </c>
      <c r="D2568" s="95">
        <f t="shared" si="353"/>
        <v>-3.6861520998864923E-2</v>
      </c>
      <c r="E2568" s="131">
        <f t="shared" si="354"/>
        <v>-21.062828605418485</v>
      </c>
      <c r="F2568" s="129">
        <f t="shared" si="355"/>
        <v>24855.187066974595</v>
      </c>
      <c r="G2568" s="132">
        <f t="shared" si="351"/>
        <v>-17.526305971673629</v>
      </c>
      <c r="H2568" s="131">
        <f t="shared" si="356"/>
        <v>-48.684183254648971</v>
      </c>
      <c r="I2568" s="131">
        <f t="shared" si="357"/>
        <v>0</v>
      </c>
      <c r="J2568" s="70">
        <f t="shared" si="358"/>
        <v>336836.59950976336</v>
      </c>
      <c r="K2568" s="70">
        <f t="shared" si="359"/>
        <v>1150179.2102350316</v>
      </c>
    </row>
    <row r="2569" spans="1:11">
      <c r="A2569" s="2">
        <v>2546</v>
      </c>
      <c r="B2569" s="70">
        <f t="shared" si="352"/>
        <v>69069.314857582765</v>
      </c>
      <c r="C2569" s="71">
        <v>512</v>
      </c>
      <c r="D2569" s="95">
        <f t="shared" si="353"/>
        <v>0</v>
      </c>
      <c r="E2569" s="131">
        <f t="shared" si="354"/>
        <v>-10.531414302709242</v>
      </c>
      <c r="F2569" s="129">
        <f t="shared" si="355"/>
        <v>24864.953348729796</v>
      </c>
      <c r="G2569" s="132">
        <f t="shared" si="351"/>
        <v>-6.994891668964387</v>
      </c>
      <c r="H2569" s="131">
        <f t="shared" si="356"/>
        <v>-19.430254636012187</v>
      </c>
      <c r="I2569" s="131">
        <f t="shared" si="357"/>
        <v>0</v>
      </c>
      <c r="J2569" s="70">
        <f t="shared" si="358"/>
        <v>336646.83816841285</v>
      </c>
      <c r="K2569" s="70">
        <f t="shared" si="359"/>
        <v>1150179.2102350316</v>
      </c>
    </row>
    <row r="2570" spans="1:11">
      <c r="A2570" s="2">
        <v>2547</v>
      </c>
      <c r="B2570" s="70">
        <f t="shared" si="352"/>
        <v>69096.443418013863</v>
      </c>
      <c r="C2570" s="71">
        <v>513</v>
      </c>
      <c r="D2570" s="95">
        <f t="shared" si="353"/>
        <v>3.6861520998864923E-2</v>
      </c>
      <c r="E2570" s="131">
        <f t="shared" si="354"/>
        <v>13.165053348077841</v>
      </c>
      <c r="F2570" s="129">
        <f t="shared" si="355"/>
        <v>24874.719630484993</v>
      </c>
      <c r="G2570" s="132">
        <f t="shared" si="351"/>
        <v>16.701575981822696</v>
      </c>
      <c r="H2570" s="131">
        <f t="shared" si="356"/>
        <v>46.393266616174152</v>
      </c>
      <c r="I2570" s="131">
        <f t="shared" si="357"/>
        <v>46.393266616174152</v>
      </c>
      <c r="J2570" s="70">
        <f t="shared" si="358"/>
        <v>337099.92788173037</v>
      </c>
      <c r="K2570" s="70">
        <f t="shared" si="359"/>
        <v>1150632.2999483491</v>
      </c>
    </row>
    <row r="2571" spans="1:11">
      <c r="A2571" s="2">
        <v>2548</v>
      </c>
      <c r="B2571" s="70">
        <f t="shared" si="352"/>
        <v>69123.571978444961</v>
      </c>
      <c r="C2571" s="71">
        <v>513</v>
      </c>
      <c r="D2571" s="95">
        <f t="shared" si="353"/>
        <v>0</v>
      </c>
      <c r="E2571" s="131">
        <f t="shared" si="354"/>
        <v>6.5825266740389203</v>
      </c>
      <c r="F2571" s="129">
        <f t="shared" si="355"/>
        <v>24884.485912240187</v>
      </c>
      <c r="G2571" s="132">
        <f t="shared" si="351"/>
        <v>10.119049307783776</v>
      </c>
      <c r="H2571" s="131">
        <f t="shared" si="356"/>
        <v>28.108470299399375</v>
      </c>
      <c r="I2571" s="131">
        <f t="shared" si="357"/>
        <v>28.108470299399375</v>
      </c>
      <c r="J2571" s="70">
        <f t="shared" si="358"/>
        <v>337374.44312238187</v>
      </c>
      <c r="K2571" s="70">
        <f t="shared" si="359"/>
        <v>1150906.8151890007</v>
      </c>
    </row>
    <row r="2572" spans="1:11">
      <c r="A2572" s="2">
        <v>2549</v>
      </c>
      <c r="B2572" s="70">
        <f t="shared" si="352"/>
        <v>69150.700538876059</v>
      </c>
      <c r="C2572" s="71">
        <v>513</v>
      </c>
      <c r="D2572" s="95">
        <f t="shared" si="353"/>
        <v>0</v>
      </c>
      <c r="E2572" s="131">
        <f t="shared" si="354"/>
        <v>3.2912633370194602</v>
      </c>
      <c r="F2572" s="129">
        <f t="shared" si="355"/>
        <v>24894.25219399538</v>
      </c>
      <c r="G2572" s="132">
        <f t="shared" si="351"/>
        <v>6.8277859707643156</v>
      </c>
      <c r="H2572" s="131">
        <f t="shared" si="356"/>
        <v>18.966072141011988</v>
      </c>
      <c r="I2572" s="131">
        <f t="shared" si="357"/>
        <v>18.966072141011988</v>
      </c>
      <c r="J2572" s="70">
        <f t="shared" si="358"/>
        <v>337559.67112670036</v>
      </c>
      <c r="K2572" s="70">
        <f t="shared" si="359"/>
        <v>1151092.0431933191</v>
      </c>
    </row>
    <row r="2573" spans="1:11">
      <c r="A2573" s="2">
        <v>2550</v>
      </c>
      <c r="B2573" s="70">
        <f t="shared" si="352"/>
        <v>69177.829099307157</v>
      </c>
      <c r="C2573" s="71">
        <v>512</v>
      </c>
      <c r="D2573" s="95">
        <f t="shared" si="353"/>
        <v>-3.6861520998864923E-2</v>
      </c>
      <c r="E2573" s="131">
        <f t="shared" si="354"/>
        <v>-16.785128830922734</v>
      </c>
      <c r="F2573" s="129">
        <f t="shared" si="355"/>
        <v>24904.018475750578</v>
      </c>
      <c r="G2573" s="132">
        <f t="shared" si="351"/>
        <v>-13.248606197177878</v>
      </c>
      <c r="H2573" s="131">
        <f t="shared" si="356"/>
        <v>-36.801683881049662</v>
      </c>
      <c r="I2573" s="131">
        <f t="shared" si="357"/>
        <v>0</v>
      </c>
      <c r="J2573" s="70">
        <f t="shared" si="358"/>
        <v>337200.25551285234</v>
      </c>
      <c r="K2573" s="70">
        <f t="shared" si="359"/>
        <v>1151092.0431933191</v>
      </c>
    </row>
    <row r="2574" spans="1:11">
      <c r="A2574" s="2">
        <v>2551</v>
      </c>
      <c r="B2574" s="70">
        <f t="shared" si="352"/>
        <v>69204.957659738269</v>
      </c>
      <c r="C2574" s="71">
        <v>512</v>
      </c>
      <c r="D2574" s="95">
        <f t="shared" si="353"/>
        <v>0</v>
      </c>
      <c r="E2574" s="131">
        <f t="shared" si="354"/>
        <v>-8.3925644154613668</v>
      </c>
      <c r="F2574" s="129">
        <f t="shared" si="355"/>
        <v>24913.784757505779</v>
      </c>
      <c r="G2574" s="132">
        <f t="shared" si="351"/>
        <v>-4.8560417817165114</v>
      </c>
      <c r="H2574" s="131">
        <f t="shared" si="356"/>
        <v>-13.48900494921253</v>
      </c>
      <c r="I2574" s="131">
        <f t="shared" si="357"/>
        <v>0</v>
      </c>
      <c r="J2574" s="70">
        <f t="shared" si="358"/>
        <v>337068.5180899211</v>
      </c>
      <c r="K2574" s="70">
        <f t="shared" si="359"/>
        <v>1151092.0431933191</v>
      </c>
    </row>
    <row r="2575" spans="1:11">
      <c r="A2575" s="2">
        <v>2552</v>
      </c>
      <c r="B2575" s="70">
        <f t="shared" si="352"/>
        <v>69232.086220169367</v>
      </c>
      <c r="C2575" s="71">
        <v>513</v>
      </c>
      <c r="D2575" s="95">
        <f t="shared" si="353"/>
        <v>3.6861520998864923E-2</v>
      </c>
      <c r="E2575" s="131">
        <f t="shared" si="354"/>
        <v>14.23447829170178</v>
      </c>
      <c r="F2575" s="129">
        <f t="shared" si="355"/>
        <v>24923.551039260972</v>
      </c>
      <c r="G2575" s="132">
        <f t="shared" si="351"/>
        <v>17.771000925446636</v>
      </c>
      <c r="H2575" s="131">
        <f t="shared" si="356"/>
        <v>49.363891459573985</v>
      </c>
      <c r="I2575" s="131">
        <f t="shared" si="357"/>
        <v>49.363891459573985</v>
      </c>
      <c r="J2575" s="70">
        <f t="shared" si="358"/>
        <v>337550.61976244824</v>
      </c>
      <c r="K2575" s="70">
        <f t="shared" si="359"/>
        <v>1151574.1448658463</v>
      </c>
    </row>
    <row r="2576" spans="1:11">
      <c r="A2576" s="2">
        <v>2553</v>
      </c>
      <c r="B2576" s="70">
        <f t="shared" si="352"/>
        <v>69259.214780600465</v>
      </c>
      <c r="C2576" s="71">
        <v>513</v>
      </c>
      <c r="D2576" s="95">
        <f t="shared" si="353"/>
        <v>0</v>
      </c>
      <c r="E2576" s="131">
        <f t="shared" si="354"/>
        <v>7.1172391458508901</v>
      </c>
      <c r="F2576" s="129">
        <f t="shared" si="355"/>
        <v>24933.317321016169</v>
      </c>
      <c r="G2576" s="132">
        <f t="shared" si="351"/>
        <v>10.653761779595746</v>
      </c>
      <c r="H2576" s="131">
        <f t="shared" si="356"/>
        <v>29.593782721099291</v>
      </c>
      <c r="I2576" s="131">
        <f t="shared" si="357"/>
        <v>29.593782721099291</v>
      </c>
      <c r="J2576" s="70">
        <f t="shared" si="358"/>
        <v>337839.64098270459</v>
      </c>
      <c r="K2576" s="70">
        <f t="shared" si="359"/>
        <v>1151863.1660861026</v>
      </c>
    </row>
    <row r="2577" spans="1:11">
      <c r="A2577" s="2">
        <v>2554</v>
      </c>
      <c r="B2577" s="70">
        <f t="shared" si="352"/>
        <v>69286.343341031563</v>
      </c>
      <c r="C2577" s="71">
        <v>513</v>
      </c>
      <c r="D2577" s="95">
        <f t="shared" si="353"/>
        <v>0</v>
      </c>
      <c r="E2577" s="131">
        <f t="shared" si="354"/>
        <v>3.5586195729254451</v>
      </c>
      <c r="F2577" s="129">
        <f t="shared" si="355"/>
        <v>24943.083602771363</v>
      </c>
      <c r="G2577" s="132">
        <f t="shared" si="351"/>
        <v>7.0951422066703014</v>
      </c>
      <c r="H2577" s="131">
        <f t="shared" si="356"/>
        <v>19.708728351861946</v>
      </c>
      <c r="I2577" s="131">
        <f t="shared" si="357"/>
        <v>19.708728351861946</v>
      </c>
      <c r="J2577" s="70">
        <f t="shared" si="358"/>
        <v>338032.12197682547</v>
      </c>
      <c r="K2577" s="70">
        <f t="shared" si="359"/>
        <v>1152055.6470802235</v>
      </c>
    </row>
    <row r="2578" spans="1:11">
      <c r="A2578" s="2">
        <v>2555</v>
      </c>
      <c r="B2578" s="70">
        <f t="shared" si="352"/>
        <v>69313.471901462661</v>
      </c>
      <c r="C2578" s="71">
        <v>513</v>
      </c>
      <c r="D2578" s="95">
        <f t="shared" si="353"/>
        <v>0</v>
      </c>
      <c r="E2578" s="131">
        <f t="shared" si="354"/>
        <v>1.7793097864627225</v>
      </c>
      <c r="F2578" s="129">
        <f t="shared" si="355"/>
        <v>24952.84988452656</v>
      </c>
      <c r="G2578" s="132">
        <f t="shared" si="351"/>
        <v>5.3158324202075784</v>
      </c>
      <c r="H2578" s="131">
        <f t="shared" si="356"/>
        <v>14.766201167243272</v>
      </c>
      <c r="I2578" s="131">
        <f t="shared" si="357"/>
        <v>14.766201167243272</v>
      </c>
      <c r="J2578" s="70">
        <f t="shared" si="358"/>
        <v>338176.33285787865</v>
      </c>
      <c r="K2578" s="70">
        <f t="shared" si="359"/>
        <v>1152199.8579612768</v>
      </c>
    </row>
    <row r="2579" spans="1:11">
      <c r="A2579" s="2">
        <v>2556</v>
      </c>
      <c r="B2579" s="70">
        <f t="shared" si="352"/>
        <v>69340.600461893773</v>
      </c>
      <c r="C2579" s="71">
        <v>514</v>
      </c>
      <c r="D2579" s="95">
        <f t="shared" si="353"/>
        <v>3.6861520998864923E-2</v>
      </c>
      <c r="E2579" s="131">
        <f t="shared" si="354"/>
        <v>19.320415392663826</v>
      </c>
      <c r="F2579" s="129">
        <f t="shared" si="355"/>
        <v>24962.616166281758</v>
      </c>
      <c r="G2579" s="132">
        <f t="shared" si="351"/>
        <v>22.856938026408681</v>
      </c>
      <c r="H2579" s="131">
        <f t="shared" si="356"/>
        <v>63.49149451780189</v>
      </c>
      <c r="I2579" s="131">
        <f t="shared" si="357"/>
        <v>63.49149451780189</v>
      </c>
      <c r="J2579" s="70">
        <f t="shared" si="358"/>
        <v>338796.40868239797</v>
      </c>
      <c r="K2579" s="70">
        <f t="shared" si="359"/>
        <v>1152819.9337857962</v>
      </c>
    </row>
    <row r="2580" spans="1:11">
      <c r="A2580" s="2">
        <v>2557</v>
      </c>
      <c r="B2580" s="70">
        <f t="shared" si="352"/>
        <v>69367.729022324871</v>
      </c>
      <c r="C2580" s="71">
        <v>516</v>
      </c>
      <c r="D2580" s="95">
        <f t="shared" si="353"/>
        <v>7.3723041997729846E-2</v>
      </c>
      <c r="E2580" s="131">
        <f t="shared" si="354"/>
        <v>46.521728695196842</v>
      </c>
      <c r="F2580" s="129">
        <f t="shared" si="355"/>
        <v>24972.382448036955</v>
      </c>
      <c r="G2580" s="132">
        <f t="shared" si="351"/>
        <v>50.058251328941701</v>
      </c>
      <c r="H2580" s="131">
        <f t="shared" si="356"/>
        <v>139.05069813594918</v>
      </c>
      <c r="I2580" s="131">
        <f t="shared" si="357"/>
        <v>139.05069813594918</v>
      </c>
      <c r="J2580" s="70">
        <f t="shared" si="358"/>
        <v>340154.41697865038</v>
      </c>
      <c r="K2580" s="70">
        <f t="shared" si="359"/>
        <v>1154177.9420820486</v>
      </c>
    </row>
    <row r="2581" spans="1:11">
      <c r="A2581" s="2">
        <v>2558</v>
      </c>
      <c r="B2581" s="70">
        <f t="shared" si="352"/>
        <v>69394.857582755969</v>
      </c>
      <c r="C2581" s="71">
        <v>514</v>
      </c>
      <c r="D2581" s="95">
        <f t="shared" si="353"/>
        <v>-7.3723041997729846E-2</v>
      </c>
      <c r="E2581" s="131">
        <f t="shared" si="354"/>
        <v>-13.600656651266505</v>
      </c>
      <c r="F2581" s="129">
        <f t="shared" si="355"/>
        <v>24982.148729792149</v>
      </c>
      <c r="G2581" s="132">
        <f t="shared" si="351"/>
        <v>-10.064134017521649</v>
      </c>
      <c r="H2581" s="131">
        <f t="shared" si="356"/>
        <v>-27.955927826449024</v>
      </c>
      <c r="I2581" s="131">
        <f t="shared" si="357"/>
        <v>0</v>
      </c>
      <c r="J2581" s="70">
        <f t="shared" si="358"/>
        <v>339881.39151076932</v>
      </c>
      <c r="K2581" s="70">
        <f t="shared" si="359"/>
        <v>1154177.9420820486</v>
      </c>
    </row>
    <row r="2582" spans="1:11">
      <c r="A2582" s="2">
        <v>2559</v>
      </c>
      <c r="B2582" s="70">
        <f t="shared" si="352"/>
        <v>69421.986143187067</v>
      </c>
      <c r="C2582" s="71">
        <v>513</v>
      </c>
      <c r="D2582" s="95">
        <f t="shared" si="353"/>
        <v>-3.6861520998864923E-2</v>
      </c>
      <c r="E2582" s="131">
        <f t="shared" si="354"/>
        <v>-25.231088825065715</v>
      </c>
      <c r="F2582" s="129">
        <f t="shared" si="355"/>
        <v>24991.915011547346</v>
      </c>
      <c r="G2582" s="132">
        <f t="shared" si="351"/>
        <v>-21.69456619132086</v>
      </c>
      <c r="H2582" s="131">
        <f t="shared" si="356"/>
        <v>-60.262683864780165</v>
      </c>
      <c r="I2582" s="131">
        <f t="shared" si="357"/>
        <v>0</v>
      </c>
      <c r="J2582" s="70">
        <f t="shared" si="358"/>
        <v>339292.84916082153</v>
      </c>
      <c r="K2582" s="70">
        <f t="shared" si="359"/>
        <v>1154177.9420820486</v>
      </c>
    </row>
    <row r="2583" spans="1:11">
      <c r="A2583" s="2">
        <v>2560</v>
      </c>
      <c r="B2583" s="70">
        <f t="shared" si="352"/>
        <v>69449.114703618165</v>
      </c>
      <c r="C2583" s="71">
        <v>513</v>
      </c>
      <c r="D2583" s="95">
        <f t="shared" si="353"/>
        <v>0</v>
      </c>
      <c r="E2583" s="131">
        <f t="shared" si="354"/>
        <v>-12.615544412532858</v>
      </c>
      <c r="F2583" s="129">
        <f t="shared" si="355"/>
        <v>25001.681293302539</v>
      </c>
      <c r="G2583" s="132">
        <f t="shared" ref="G2583:G2621" si="360">E2583+$I$14</f>
        <v>-9.0790217787880021</v>
      </c>
      <c r="H2583" s="131">
        <f t="shared" si="356"/>
        <v>-25.219504941077783</v>
      </c>
      <c r="I2583" s="131">
        <f t="shared" si="357"/>
        <v>0</v>
      </c>
      <c r="J2583" s="70">
        <f t="shared" si="358"/>
        <v>339046.54836984037</v>
      </c>
      <c r="K2583" s="70">
        <f t="shared" si="359"/>
        <v>1154177.9420820486</v>
      </c>
    </row>
    <row r="2584" spans="1:11">
      <c r="A2584" s="2">
        <v>2561</v>
      </c>
      <c r="B2584" s="70">
        <f t="shared" ref="B2584:B2621" si="361">A2584*$D$3</f>
        <v>69476.243264049277</v>
      </c>
      <c r="C2584" s="71">
        <v>512</v>
      </c>
      <c r="D2584" s="95">
        <f t="shared" ref="D2584:D2621" si="362">(C2584-C2583)/$D$3</f>
        <v>-3.6861520998864923E-2</v>
      </c>
      <c r="E2584" s="131">
        <f t="shared" ref="E2584:E2621" si="363">($M$3*$M$2*D2584+E2583)/2</f>
        <v>-24.738532705698891</v>
      </c>
      <c r="F2584" s="129">
        <f t="shared" ref="F2584:F2621" si="364">B2584/$D$13</f>
        <v>25011.44757505774</v>
      </c>
      <c r="G2584" s="132">
        <f t="shared" si="360"/>
        <v>-21.202010071954035</v>
      </c>
      <c r="H2584" s="131">
        <f t="shared" ref="H2584:H2621" si="365">G2584*$D$13</f>
        <v>-58.894472422094537</v>
      </c>
      <c r="I2584" s="131">
        <f t="shared" ref="I2584:I2621" si="366">IF(H2584&gt;0,H2584,0)</f>
        <v>0</v>
      </c>
      <c r="J2584" s="70">
        <f t="shared" ref="J2584:J2621" si="367">H2584*$D$14+J2583</f>
        <v>338471.36835834256</v>
      </c>
      <c r="K2584" s="70">
        <f t="shared" ref="K2584:K2621" si="368">I2584*$D$14+K2583</f>
        <v>1154177.9420820486</v>
      </c>
    </row>
    <row r="2585" spans="1:11">
      <c r="A2585" s="2">
        <v>2562</v>
      </c>
      <c r="B2585" s="70">
        <f t="shared" si="361"/>
        <v>69503.371824480375</v>
      </c>
      <c r="C2585" s="71">
        <v>512</v>
      </c>
      <c r="D2585" s="95">
        <f t="shared" si="362"/>
        <v>0</v>
      </c>
      <c r="E2585" s="131">
        <f t="shared" si="363"/>
        <v>-12.369266352849445</v>
      </c>
      <c r="F2585" s="129">
        <f t="shared" si="364"/>
        <v>25021.213856812938</v>
      </c>
      <c r="G2585" s="132">
        <f t="shared" si="360"/>
        <v>-8.8327437191045899</v>
      </c>
      <c r="H2585" s="131">
        <f t="shared" si="365"/>
        <v>-24.53539921973497</v>
      </c>
      <c r="I2585" s="131">
        <f t="shared" si="366"/>
        <v>0</v>
      </c>
      <c r="J2585" s="70">
        <f t="shared" si="367"/>
        <v>338231.74873658642</v>
      </c>
      <c r="K2585" s="70">
        <f t="shared" si="368"/>
        <v>1154177.9420820486</v>
      </c>
    </row>
    <row r="2586" spans="1:11">
      <c r="A2586" s="2">
        <v>2563</v>
      </c>
      <c r="B2586" s="70">
        <f t="shared" si="361"/>
        <v>69530.500384911473</v>
      </c>
      <c r="C2586" s="71">
        <v>512</v>
      </c>
      <c r="D2586" s="95">
        <f t="shared" si="362"/>
        <v>0</v>
      </c>
      <c r="E2586" s="131">
        <f t="shared" si="363"/>
        <v>-6.1846331764247227</v>
      </c>
      <c r="F2586" s="129">
        <f t="shared" si="364"/>
        <v>25030.980138568131</v>
      </c>
      <c r="G2586" s="132">
        <f t="shared" si="360"/>
        <v>-2.6481105426798668</v>
      </c>
      <c r="H2586" s="131">
        <f t="shared" si="365"/>
        <v>-7.355862618555185</v>
      </c>
      <c r="I2586" s="131">
        <f t="shared" si="366"/>
        <v>0</v>
      </c>
      <c r="J2586" s="70">
        <f t="shared" si="367"/>
        <v>338159.90930970112</v>
      </c>
      <c r="K2586" s="70">
        <f t="shared" si="368"/>
        <v>1154177.9420820486</v>
      </c>
    </row>
    <row r="2587" spans="1:11">
      <c r="A2587" s="2">
        <v>2564</v>
      </c>
      <c r="B2587" s="70">
        <f t="shared" si="361"/>
        <v>69557.628945342571</v>
      </c>
      <c r="C2587" s="71">
        <v>511</v>
      </c>
      <c r="D2587" s="95">
        <f t="shared" si="362"/>
        <v>-3.6861520998864923E-2</v>
      </c>
      <c r="E2587" s="131">
        <f t="shared" si="363"/>
        <v>-21.523077087644825</v>
      </c>
      <c r="F2587" s="129">
        <f t="shared" si="364"/>
        <v>25040.746420323325</v>
      </c>
      <c r="G2587" s="132">
        <f t="shared" si="360"/>
        <v>-17.98655445389997</v>
      </c>
      <c r="H2587" s="131">
        <f t="shared" si="365"/>
        <v>-49.962651260833248</v>
      </c>
      <c r="I2587" s="131">
        <f t="shared" si="366"/>
        <v>0</v>
      </c>
      <c r="J2587" s="70">
        <f t="shared" si="367"/>
        <v>337671.95998025121</v>
      </c>
      <c r="K2587" s="70">
        <f t="shared" si="368"/>
        <v>1154177.9420820486</v>
      </c>
    </row>
    <row r="2588" spans="1:11">
      <c r="A2588" s="2">
        <v>2565</v>
      </c>
      <c r="B2588" s="70">
        <f t="shared" si="361"/>
        <v>69584.757505773669</v>
      </c>
      <c r="C2588" s="71">
        <v>511</v>
      </c>
      <c r="D2588" s="95">
        <f t="shared" si="362"/>
        <v>0</v>
      </c>
      <c r="E2588" s="131">
        <f t="shared" si="363"/>
        <v>-10.761538543822413</v>
      </c>
      <c r="F2588" s="129">
        <f t="shared" si="364"/>
        <v>25050.512702078522</v>
      </c>
      <c r="G2588" s="132">
        <f t="shared" si="360"/>
        <v>-7.2250159100775573</v>
      </c>
      <c r="H2588" s="131">
        <f t="shared" si="365"/>
        <v>-20.069488639104325</v>
      </c>
      <c r="I2588" s="131">
        <f t="shared" si="366"/>
        <v>0</v>
      </c>
      <c r="J2588" s="70">
        <f t="shared" si="367"/>
        <v>337475.95569951902</v>
      </c>
      <c r="K2588" s="70">
        <f t="shared" si="368"/>
        <v>1154177.9420820486</v>
      </c>
    </row>
    <row r="2589" spans="1:11">
      <c r="A2589" s="2">
        <v>2566</v>
      </c>
      <c r="B2589" s="70">
        <f t="shared" si="361"/>
        <v>69611.886066204781</v>
      </c>
      <c r="C2589" s="71">
        <v>509</v>
      </c>
      <c r="D2589" s="95">
        <f t="shared" si="362"/>
        <v>-7.3723041997729846E-2</v>
      </c>
      <c r="E2589" s="131">
        <f t="shared" si="363"/>
        <v>-42.242290270776131</v>
      </c>
      <c r="F2589" s="129">
        <f t="shared" si="364"/>
        <v>25060.278983833723</v>
      </c>
      <c r="G2589" s="132">
        <f t="shared" si="360"/>
        <v>-38.705767637031272</v>
      </c>
      <c r="H2589" s="131">
        <f t="shared" si="365"/>
        <v>-107.51602121397575</v>
      </c>
      <c r="I2589" s="131">
        <f t="shared" si="366"/>
        <v>0</v>
      </c>
      <c r="J2589" s="70">
        <f t="shared" si="367"/>
        <v>336425.92394314567</v>
      </c>
      <c r="K2589" s="70">
        <f t="shared" si="368"/>
        <v>1154177.9420820486</v>
      </c>
    </row>
    <row r="2590" spans="1:11">
      <c r="A2590" s="2">
        <v>2567</v>
      </c>
      <c r="B2590" s="70">
        <f t="shared" si="361"/>
        <v>69639.014626635879</v>
      </c>
      <c r="C2590" s="71">
        <v>509</v>
      </c>
      <c r="D2590" s="95">
        <f t="shared" si="362"/>
        <v>0</v>
      </c>
      <c r="E2590" s="131">
        <f t="shared" si="363"/>
        <v>-21.121145135388065</v>
      </c>
      <c r="F2590" s="129">
        <f t="shared" si="364"/>
        <v>25070.045265588917</v>
      </c>
      <c r="G2590" s="132">
        <f t="shared" si="360"/>
        <v>-17.58462250164321</v>
      </c>
      <c r="H2590" s="131">
        <f t="shared" si="365"/>
        <v>-48.846173615675582</v>
      </c>
      <c r="I2590" s="131">
        <f t="shared" si="366"/>
        <v>0</v>
      </c>
      <c r="J2590" s="70">
        <f t="shared" si="367"/>
        <v>335948.87844895176</v>
      </c>
      <c r="K2590" s="70">
        <f t="shared" si="368"/>
        <v>1154177.9420820486</v>
      </c>
    </row>
    <row r="2591" spans="1:11">
      <c r="A2591" s="2">
        <v>2568</v>
      </c>
      <c r="B2591" s="70">
        <f t="shared" si="361"/>
        <v>69666.143187066977</v>
      </c>
      <c r="C2591" s="71">
        <v>509</v>
      </c>
      <c r="D2591" s="95">
        <f t="shared" si="362"/>
        <v>0</v>
      </c>
      <c r="E2591" s="131">
        <f t="shared" si="363"/>
        <v>-10.560572567694033</v>
      </c>
      <c r="F2591" s="129">
        <f t="shared" si="364"/>
        <v>25079.811547344114</v>
      </c>
      <c r="G2591" s="132">
        <f t="shared" si="360"/>
        <v>-7.0240499339491773</v>
      </c>
      <c r="H2591" s="131">
        <f t="shared" si="365"/>
        <v>-19.511249816525492</v>
      </c>
      <c r="I2591" s="131">
        <f t="shared" si="366"/>
        <v>0</v>
      </c>
      <c r="J2591" s="70">
        <f t="shared" si="367"/>
        <v>335758.32608584757</v>
      </c>
      <c r="K2591" s="70">
        <f t="shared" si="368"/>
        <v>1154177.9420820486</v>
      </c>
    </row>
    <row r="2592" spans="1:11">
      <c r="A2592" s="2">
        <v>2569</v>
      </c>
      <c r="B2592" s="70">
        <f t="shared" si="361"/>
        <v>69693.271747498075</v>
      </c>
      <c r="C2592" s="71">
        <v>509</v>
      </c>
      <c r="D2592" s="95">
        <f t="shared" si="362"/>
        <v>0</v>
      </c>
      <c r="E2592" s="131">
        <f t="shared" si="363"/>
        <v>-5.2802862838470164</v>
      </c>
      <c r="F2592" s="129">
        <f t="shared" si="364"/>
        <v>25089.577829099308</v>
      </c>
      <c r="G2592" s="132">
        <f t="shared" si="360"/>
        <v>-1.7437636501021605</v>
      </c>
      <c r="H2592" s="131">
        <f t="shared" si="365"/>
        <v>-4.8437879169504461</v>
      </c>
      <c r="I2592" s="131">
        <f t="shared" si="366"/>
        <v>0</v>
      </c>
      <c r="J2592" s="70">
        <f t="shared" si="367"/>
        <v>335711.02028828824</v>
      </c>
      <c r="K2592" s="70">
        <f t="shared" si="368"/>
        <v>1154177.9420820486</v>
      </c>
    </row>
    <row r="2593" spans="1:11">
      <c r="A2593" s="2">
        <v>2570</v>
      </c>
      <c r="B2593" s="70">
        <f t="shared" si="361"/>
        <v>69720.400307929172</v>
      </c>
      <c r="C2593" s="71">
        <v>509</v>
      </c>
      <c r="D2593" s="95">
        <f t="shared" si="362"/>
        <v>0</v>
      </c>
      <c r="E2593" s="131">
        <f t="shared" si="363"/>
        <v>-2.6401431419235082</v>
      </c>
      <c r="F2593" s="129">
        <f t="shared" si="364"/>
        <v>25099.344110854501</v>
      </c>
      <c r="G2593" s="132">
        <f t="shared" si="360"/>
        <v>0.89637949182134768</v>
      </c>
      <c r="H2593" s="131">
        <f t="shared" si="365"/>
        <v>2.4899430328370769</v>
      </c>
      <c r="I2593" s="131">
        <f t="shared" si="366"/>
        <v>2.4899430328370769</v>
      </c>
      <c r="J2593" s="70">
        <f t="shared" si="367"/>
        <v>335735.33777350129</v>
      </c>
      <c r="K2593" s="70">
        <f t="shared" si="368"/>
        <v>1154202.2595672617</v>
      </c>
    </row>
    <row r="2594" spans="1:11">
      <c r="A2594" s="2">
        <v>2571</v>
      </c>
      <c r="B2594" s="70">
        <f t="shared" si="361"/>
        <v>69747.528868360285</v>
      </c>
      <c r="C2594" s="71">
        <v>509</v>
      </c>
      <c r="D2594" s="95">
        <f t="shared" si="362"/>
        <v>0</v>
      </c>
      <c r="E2594" s="131">
        <f t="shared" si="363"/>
        <v>-1.3200715709617541</v>
      </c>
      <c r="F2594" s="129">
        <f t="shared" si="364"/>
        <v>25109.110392609702</v>
      </c>
      <c r="G2594" s="132">
        <f t="shared" si="360"/>
        <v>2.2164510627831016</v>
      </c>
      <c r="H2594" s="131">
        <f t="shared" si="365"/>
        <v>6.1568085077308377</v>
      </c>
      <c r="I2594" s="131">
        <f t="shared" si="366"/>
        <v>6.1568085077308377</v>
      </c>
      <c r="J2594" s="70">
        <f t="shared" si="367"/>
        <v>335795.46690010058</v>
      </c>
      <c r="K2594" s="70">
        <f t="shared" si="368"/>
        <v>1154262.388693861</v>
      </c>
    </row>
    <row r="2595" spans="1:11">
      <c r="A2595" s="2">
        <v>2572</v>
      </c>
      <c r="B2595" s="70">
        <f t="shared" si="361"/>
        <v>69774.657428791383</v>
      </c>
      <c r="C2595" s="71">
        <v>509</v>
      </c>
      <c r="D2595" s="95">
        <f t="shared" si="362"/>
        <v>0</v>
      </c>
      <c r="E2595" s="131">
        <f t="shared" si="363"/>
        <v>-0.66003578548087705</v>
      </c>
      <c r="F2595" s="129">
        <f t="shared" si="364"/>
        <v>25118.876674364899</v>
      </c>
      <c r="G2595" s="132">
        <f t="shared" si="360"/>
        <v>2.8764868482639789</v>
      </c>
      <c r="H2595" s="131">
        <f t="shared" si="365"/>
        <v>7.9902412451777192</v>
      </c>
      <c r="I2595" s="131">
        <f t="shared" si="366"/>
        <v>7.9902412451777192</v>
      </c>
      <c r="J2595" s="70">
        <f t="shared" si="367"/>
        <v>335873.501847393</v>
      </c>
      <c r="K2595" s="70">
        <f t="shared" si="368"/>
        <v>1154340.4236411534</v>
      </c>
    </row>
    <row r="2596" spans="1:11">
      <c r="A2596" s="2">
        <v>2573</v>
      </c>
      <c r="B2596" s="70">
        <f t="shared" si="361"/>
        <v>69801.785989222481</v>
      </c>
      <c r="C2596" s="71">
        <v>509</v>
      </c>
      <c r="D2596" s="95">
        <f t="shared" si="362"/>
        <v>0</v>
      </c>
      <c r="E2596" s="131">
        <f t="shared" si="363"/>
        <v>-0.33001789274043852</v>
      </c>
      <c r="F2596" s="129">
        <f t="shared" si="364"/>
        <v>25128.642956120093</v>
      </c>
      <c r="G2596" s="132">
        <f t="shared" si="360"/>
        <v>3.2065047410044172</v>
      </c>
      <c r="H2596" s="131">
        <f t="shared" si="365"/>
        <v>8.9069576139011577</v>
      </c>
      <c r="I2596" s="131">
        <f t="shared" si="366"/>
        <v>8.9069576139011577</v>
      </c>
      <c r="J2596" s="70">
        <f t="shared" si="367"/>
        <v>335960.48970503197</v>
      </c>
      <c r="K2596" s="70">
        <f t="shared" si="368"/>
        <v>1154427.4114987922</v>
      </c>
    </row>
    <row r="2597" spans="1:11">
      <c r="A2597" s="2">
        <v>2574</v>
      </c>
      <c r="B2597" s="70">
        <f t="shared" si="361"/>
        <v>69828.914549653578</v>
      </c>
      <c r="C2597" s="71">
        <v>508</v>
      </c>
      <c r="D2597" s="95">
        <f t="shared" si="362"/>
        <v>-3.6861520998864923E-2</v>
      </c>
      <c r="E2597" s="131">
        <f t="shared" si="363"/>
        <v>-18.595769445802681</v>
      </c>
      <c r="F2597" s="129">
        <f t="shared" si="364"/>
        <v>25138.40923787529</v>
      </c>
      <c r="G2597" s="132">
        <f t="shared" si="360"/>
        <v>-15.059246812057825</v>
      </c>
      <c r="H2597" s="131">
        <f t="shared" si="365"/>
        <v>-41.831241144605066</v>
      </c>
      <c r="I2597" s="131">
        <f t="shared" si="366"/>
        <v>0</v>
      </c>
      <c r="J2597" s="70">
        <f t="shared" si="367"/>
        <v>335551.95401784423</v>
      </c>
      <c r="K2597" s="70">
        <f t="shared" si="368"/>
        <v>1154427.4114987922</v>
      </c>
    </row>
    <row r="2598" spans="1:11">
      <c r="A2598" s="2">
        <v>2575</v>
      </c>
      <c r="B2598" s="70">
        <f t="shared" si="361"/>
        <v>69856.043110084676</v>
      </c>
      <c r="C2598" s="71">
        <v>509</v>
      </c>
      <c r="D2598" s="95">
        <f t="shared" si="362"/>
        <v>3.6861520998864923E-2</v>
      </c>
      <c r="E2598" s="131">
        <f t="shared" si="363"/>
        <v>9.1328757765311224</v>
      </c>
      <c r="F2598" s="129">
        <f t="shared" si="364"/>
        <v>25148.175519630484</v>
      </c>
      <c r="G2598" s="132">
        <f t="shared" si="360"/>
        <v>12.669398410275978</v>
      </c>
      <c r="H2598" s="131">
        <f t="shared" si="365"/>
        <v>35.192773361877713</v>
      </c>
      <c r="I2598" s="131">
        <f t="shared" si="366"/>
        <v>35.192773361877713</v>
      </c>
      <c r="J2598" s="70">
        <f t="shared" si="367"/>
        <v>335895.65655824309</v>
      </c>
      <c r="K2598" s="70">
        <f t="shared" si="368"/>
        <v>1154771.114039191</v>
      </c>
    </row>
    <row r="2599" spans="1:11">
      <c r="A2599" s="2">
        <v>2576</v>
      </c>
      <c r="B2599" s="70">
        <f t="shared" si="361"/>
        <v>69883.171670515789</v>
      </c>
      <c r="C2599" s="71">
        <v>509</v>
      </c>
      <c r="D2599" s="95">
        <f t="shared" si="362"/>
        <v>0</v>
      </c>
      <c r="E2599" s="131">
        <f t="shared" si="363"/>
        <v>4.5664378882655612</v>
      </c>
      <c r="F2599" s="129">
        <f t="shared" si="364"/>
        <v>25157.941801385685</v>
      </c>
      <c r="G2599" s="132">
        <f t="shared" si="360"/>
        <v>8.1029605220104166</v>
      </c>
      <c r="H2599" s="131">
        <f t="shared" si="365"/>
        <v>22.508223672251155</v>
      </c>
      <c r="I2599" s="131">
        <f t="shared" si="366"/>
        <v>22.508223672251155</v>
      </c>
      <c r="J2599" s="70">
        <f t="shared" si="367"/>
        <v>336115.47821243526</v>
      </c>
      <c r="K2599" s="70">
        <f t="shared" si="368"/>
        <v>1154990.9356933832</v>
      </c>
    </row>
    <row r="2600" spans="1:11">
      <c r="A2600" s="2">
        <v>2577</v>
      </c>
      <c r="B2600" s="70">
        <f t="shared" si="361"/>
        <v>69910.300230946887</v>
      </c>
      <c r="C2600" s="71">
        <v>509</v>
      </c>
      <c r="D2600" s="95">
        <f t="shared" si="362"/>
        <v>0</v>
      </c>
      <c r="E2600" s="131">
        <f t="shared" si="363"/>
        <v>2.2832189441327806</v>
      </c>
      <c r="F2600" s="129">
        <f t="shared" si="364"/>
        <v>25167.708083140878</v>
      </c>
      <c r="G2600" s="132">
        <f t="shared" si="360"/>
        <v>5.819741577877636</v>
      </c>
      <c r="H2600" s="131">
        <f t="shared" si="365"/>
        <v>16.165948827437877</v>
      </c>
      <c r="I2600" s="131">
        <f t="shared" si="366"/>
        <v>16.165948827437877</v>
      </c>
      <c r="J2600" s="70">
        <f t="shared" si="367"/>
        <v>336273.35942352412</v>
      </c>
      <c r="K2600" s="70">
        <f t="shared" si="368"/>
        <v>1155148.816904472</v>
      </c>
    </row>
    <row r="2601" spans="1:11">
      <c r="A2601" s="2">
        <v>2578</v>
      </c>
      <c r="B2601" s="70">
        <f t="shared" si="361"/>
        <v>69937.428791377984</v>
      </c>
      <c r="C2601" s="71">
        <v>508</v>
      </c>
      <c r="D2601" s="95">
        <f t="shared" si="362"/>
        <v>-3.6861520998864923E-2</v>
      </c>
      <c r="E2601" s="131">
        <f t="shared" si="363"/>
        <v>-17.289151027366074</v>
      </c>
      <c r="F2601" s="129">
        <f t="shared" si="364"/>
        <v>25177.474364896076</v>
      </c>
      <c r="G2601" s="132">
        <f t="shared" si="360"/>
        <v>-13.752628393621219</v>
      </c>
      <c r="H2601" s="131">
        <f t="shared" si="365"/>
        <v>-38.201745537836715</v>
      </c>
      <c r="I2601" s="131">
        <f t="shared" si="366"/>
        <v>0</v>
      </c>
      <c r="J2601" s="70">
        <f t="shared" si="367"/>
        <v>335900.27041306131</v>
      </c>
      <c r="K2601" s="70">
        <f t="shared" si="368"/>
        <v>1155148.816904472</v>
      </c>
    </row>
    <row r="2602" spans="1:11">
      <c r="A2602" s="2">
        <v>2579</v>
      </c>
      <c r="B2602" s="70">
        <f t="shared" si="361"/>
        <v>69964.557351809082</v>
      </c>
      <c r="C2602" s="71">
        <v>508</v>
      </c>
      <c r="D2602" s="95">
        <f t="shared" si="362"/>
        <v>0</v>
      </c>
      <c r="E2602" s="131">
        <f t="shared" si="363"/>
        <v>-8.6445755136830371</v>
      </c>
      <c r="F2602" s="129">
        <f t="shared" si="364"/>
        <v>25187.240646651269</v>
      </c>
      <c r="G2602" s="132">
        <f t="shared" si="360"/>
        <v>-5.1080528799381817</v>
      </c>
      <c r="H2602" s="131">
        <f t="shared" si="365"/>
        <v>-14.18903577760606</v>
      </c>
      <c r="I2602" s="131">
        <f t="shared" si="366"/>
        <v>0</v>
      </c>
      <c r="J2602" s="70">
        <f t="shared" si="367"/>
        <v>335761.69629182265</v>
      </c>
      <c r="K2602" s="70">
        <f t="shared" si="368"/>
        <v>1155148.816904472</v>
      </c>
    </row>
    <row r="2603" spans="1:11">
      <c r="A2603" s="2">
        <v>2580</v>
      </c>
      <c r="B2603" s="70">
        <f t="shared" si="361"/>
        <v>69991.68591224018</v>
      </c>
      <c r="C2603" s="71">
        <v>508</v>
      </c>
      <c r="D2603" s="95">
        <f t="shared" si="362"/>
        <v>0</v>
      </c>
      <c r="E2603" s="131">
        <f t="shared" si="363"/>
        <v>-4.3222877568415186</v>
      </c>
      <c r="F2603" s="129">
        <f t="shared" si="364"/>
        <v>25197.006928406467</v>
      </c>
      <c r="G2603" s="132">
        <f t="shared" si="360"/>
        <v>-0.78576512309666269</v>
      </c>
      <c r="H2603" s="131">
        <f t="shared" si="365"/>
        <v>-2.1826808974907297</v>
      </c>
      <c r="I2603" s="131">
        <f t="shared" si="366"/>
        <v>0</v>
      </c>
      <c r="J2603" s="70">
        <f t="shared" si="367"/>
        <v>335740.37961519609</v>
      </c>
      <c r="K2603" s="70">
        <f t="shared" si="368"/>
        <v>1155148.816904472</v>
      </c>
    </row>
    <row r="2604" spans="1:11">
      <c r="A2604" s="2">
        <v>2581</v>
      </c>
      <c r="B2604" s="70">
        <f t="shared" si="361"/>
        <v>70018.814472671293</v>
      </c>
      <c r="C2604" s="71">
        <v>508</v>
      </c>
      <c r="D2604" s="95">
        <f t="shared" si="362"/>
        <v>0</v>
      </c>
      <c r="E2604" s="131">
        <f t="shared" si="363"/>
        <v>-2.1611438784207593</v>
      </c>
      <c r="F2604" s="129">
        <f t="shared" si="364"/>
        <v>25206.773210161668</v>
      </c>
      <c r="G2604" s="132">
        <f t="shared" si="360"/>
        <v>1.3753787553240966</v>
      </c>
      <c r="H2604" s="131">
        <f t="shared" si="365"/>
        <v>3.8204965425669348</v>
      </c>
      <c r="I2604" s="131">
        <f t="shared" si="366"/>
        <v>3.8204965425669348</v>
      </c>
      <c r="J2604" s="70">
        <f t="shared" si="367"/>
        <v>335777.69166087557</v>
      </c>
      <c r="K2604" s="70">
        <f t="shared" si="368"/>
        <v>1155186.1289501514</v>
      </c>
    </row>
    <row r="2605" spans="1:11">
      <c r="A2605" s="2">
        <v>2582</v>
      </c>
      <c r="B2605" s="70">
        <f t="shared" si="361"/>
        <v>70045.94303310239</v>
      </c>
      <c r="C2605" s="71">
        <v>508</v>
      </c>
      <c r="D2605" s="95">
        <f t="shared" si="362"/>
        <v>0</v>
      </c>
      <c r="E2605" s="131">
        <f t="shared" si="363"/>
        <v>-1.0805719392103796</v>
      </c>
      <c r="F2605" s="129">
        <f t="shared" si="364"/>
        <v>25216.539491916861</v>
      </c>
      <c r="G2605" s="132">
        <f t="shared" si="360"/>
        <v>2.4559506945344762</v>
      </c>
      <c r="H2605" s="131">
        <f t="shared" si="365"/>
        <v>6.8220852625957669</v>
      </c>
      <c r="I2605" s="131">
        <f t="shared" si="366"/>
        <v>6.8220852625957669</v>
      </c>
      <c r="J2605" s="70">
        <f t="shared" si="367"/>
        <v>335844.31806770805</v>
      </c>
      <c r="K2605" s="70">
        <f t="shared" si="368"/>
        <v>1155252.755356984</v>
      </c>
    </row>
    <row r="2606" spans="1:11">
      <c r="A2606" s="2">
        <v>2583</v>
      </c>
      <c r="B2606" s="70">
        <f t="shared" si="361"/>
        <v>70073.071593533488</v>
      </c>
      <c r="C2606" s="71">
        <v>507</v>
      </c>
      <c r="D2606" s="95">
        <f t="shared" si="362"/>
        <v>-3.6861520998864923E-2</v>
      </c>
      <c r="E2606" s="131">
        <f t="shared" si="363"/>
        <v>-18.971046469037653</v>
      </c>
      <c r="F2606" s="129">
        <f t="shared" si="364"/>
        <v>25226.305773672058</v>
      </c>
      <c r="G2606" s="132">
        <f t="shared" si="360"/>
        <v>-15.434523835292797</v>
      </c>
      <c r="H2606" s="131">
        <f t="shared" si="365"/>
        <v>-42.873677320257769</v>
      </c>
      <c r="I2606" s="131">
        <f t="shared" si="366"/>
        <v>0</v>
      </c>
      <c r="J2606" s="70">
        <f t="shared" si="367"/>
        <v>335425.60165511706</v>
      </c>
      <c r="K2606" s="70">
        <f t="shared" si="368"/>
        <v>1155252.755356984</v>
      </c>
    </row>
    <row r="2607" spans="1:11">
      <c r="A2607" s="2">
        <v>2584</v>
      </c>
      <c r="B2607" s="70">
        <f t="shared" si="361"/>
        <v>70100.200153964586</v>
      </c>
      <c r="C2607" s="71">
        <v>507</v>
      </c>
      <c r="D2607" s="95">
        <f t="shared" si="362"/>
        <v>0</v>
      </c>
      <c r="E2607" s="131">
        <f t="shared" si="363"/>
        <v>-9.4855232345188263</v>
      </c>
      <c r="F2607" s="129">
        <f t="shared" si="364"/>
        <v>25236.072055427252</v>
      </c>
      <c r="G2607" s="132">
        <f t="shared" si="360"/>
        <v>-5.9490006007739709</v>
      </c>
      <c r="H2607" s="131">
        <f t="shared" si="365"/>
        <v>-16.525001668816586</v>
      </c>
      <c r="I2607" s="131">
        <f t="shared" si="366"/>
        <v>0</v>
      </c>
      <c r="J2607" s="70">
        <f t="shared" si="367"/>
        <v>335264.2138328143</v>
      </c>
      <c r="K2607" s="70">
        <f t="shared" si="368"/>
        <v>1155252.755356984</v>
      </c>
    </row>
    <row r="2608" spans="1:11">
      <c r="A2608" s="2">
        <v>2585</v>
      </c>
      <c r="B2608" s="70">
        <f t="shared" si="361"/>
        <v>70127.328714395684</v>
      </c>
      <c r="C2608" s="71">
        <v>507</v>
      </c>
      <c r="D2608" s="95">
        <f t="shared" si="362"/>
        <v>0</v>
      </c>
      <c r="E2608" s="131">
        <f t="shared" si="363"/>
        <v>-4.7427616172594131</v>
      </c>
      <c r="F2608" s="129">
        <f t="shared" si="364"/>
        <v>25245.838337182446</v>
      </c>
      <c r="G2608" s="132">
        <f t="shared" si="360"/>
        <v>-1.2062389835145573</v>
      </c>
      <c r="H2608" s="131">
        <f t="shared" si="365"/>
        <v>-3.3506638430959925</v>
      </c>
      <c r="I2608" s="131">
        <f t="shared" si="366"/>
        <v>0</v>
      </c>
      <c r="J2608" s="70">
        <f t="shared" si="367"/>
        <v>335231.49030565569</v>
      </c>
      <c r="K2608" s="70">
        <f t="shared" si="368"/>
        <v>1155252.755356984</v>
      </c>
    </row>
    <row r="2609" spans="1:11">
      <c r="A2609" s="2">
        <v>2586</v>
      </c>
      <c r="B2609" s="70">
        <f t="shared" si="361"/>
        <v>70154.457274826796</v>
      </c>
      <c r="C2609" s="71">
        <v>507</v>
      </c>
      <c r="D2609" s="95">
        <f t="shared" si="362"/>
        <v>0</v>
      </c>
      <c r="E2609" s="131">
        <f t="shared" si="363"/>
        <v>-2.3713808086297066</v>
      </c>
      <c r="F2609" s="129">
        <f t="shared" si="364"/>
        <v>25255.604618937647</v>
      </c>
      <c r="G2609" s="132">
        <f t="shared" si="360"/>
        <v>1.1651418251151493</v>
      </c>
      <c r="H2609" s="131">
        <f t="shared" si="365"/>
        <v>3.2365050697643034</v>
      </c>
      <c r="I2609" s="131">
        <f t="shared" si="366"/>
        <v>3.2365050697643034</v>
      </c>
      <c r="J2609" s="70">
        <f t="shared" si="367"/>
        <v>335263.09892606916</v>
      </c>
      <c r="K2609" s="70">
        <f t="shared" si="368"/>
        <v>1155284.3639773973</v>
      </c>
    </row>
    <row r="2610" spans="1:11">
      <c r="A2610" s="2">
        <v>2587</v>
      </c>
      <c r="B2610" s="70">
        <f t="shared" si="361"/>
        <v>70181.585835257894</v>
      </c>
      <c r="C2610" s="71">
        <v>507</v>
      </c>
      <c r="D2610" s="95">
        <f t="shared" si="362"/>
        <v>0</v>
      </c>
      <c r="E2610" s="131">
        <f t="shared" si="363"/>
        <v>-1.1856904043148533</v>
      </c>
      <c r="F2610" s="129">
        <f t="shared" si="364"/>
        <v>25265.370900692844</v>
      </c>
      <c r="G2610" s="132">
        <f t="shared" si="360"/>
        <v>2.3508322294300026</v>
      </c>
      <c r="H2610" s="131">
        <f t="shared" si="365"/>
        <v>6.5300895261944518</v>
      </c>
      <c r="I2610" s="131">
        <f t="shared" si="366"/>
        <v>6.5300895261944518</v>
      </c>
      <c r="J2610" s="70">
        <f t="shared" si="367"/>
        <v>335326.87362026866</v>
      </c>
      <c r="K2610" s="70">
        <f t="shared" si="368"/>
        <v>1155348.1386715968</v>
      </c>
    </row>
    <row r="2611" spans="1:11">
      <c r="A2611" s="2">
        <v>2588</v>
      </c>
      <c r="B2611" s="70">
        <f t="shared" si="361"/>
        <v>70208.714395688992</v>
      </c>
      <c r="C2611" s="71">
        <v>507</v>
      </c>
      <c r="D2611" s="95">
        <f t="shared" si="362"/>
        <v>0</v>
      </c>
      <c r="E2611" s="131">
        <f t="shared" si="363"/>
        <v>-0.59284520215742664</v>
      </c>
      <c r="F2611" s="129">
        <f t="shared" si="364"/>
        <v>25275.137182448037</v>
      </c>
      <c r="G2611" s="132">
        <f t="shared" si="360"/>
        <v>2.943677431587429</v>
      </c>
      <c r="H2611" s="131">
        <f t="shared" si="365"/>
        <v>8.1768817544095249</v>
      </c>
      <c r="I2611" s="131">
        <f t="shared" si="366"/>
        <v>8.1768817544095249</v>
      </c>
      <c r="J2611" s="70">
        <f t="shared" si="367"/>
        <v>335406.73135136114</v>
      </c>
      <c r="K2611" s="70">
        <f t="shared" si="368"/>
        <v>1155427.9964026893</v>
      </c>
    </row>
    <row r="2612" spans="1:11">
      <c r="A2612" s="2">
        <v>2589</v>
      </c>
      <c r="B2612" s="70">
        <f t="shared" si="361"/>
        <v>70235.84295612009</v>
      </c>
      <c r="C2612" s="71">
        <v>506</v>
      </c>
      <c r="D2612" s="95">
        <f t="shared" si="362"/>
        <v>-3.6861520998864923E-2</v>
      </c>
      <c r="E2612" s="131">
        <f t="shared" si="363"/>
        <v>-18.727183100511176</v>
      </c>
      <c r="F2612" s="129">
        <f t="shared" si="364"/>
        <v>25284.903464203235</v>
      </c>
      <c r="G2612" s="132">
        <f t="shared" si="360"/>
        <v>-15.190660466766321</v>
      </c>
      <c r="H2612" s="131">
        <f t="shared" si="365"/>
        <v>-42.19627907435089</v>
      </c>
      <c r="I2612" s="131">
        <f t="shared" si="366"/>
        <v>0</v>
      </c>
      <c r="J2612" s="70">
        <f t="shared" si="367"/>
        <v>334994.63060090016</v>
      </c>
      <c r="K2612" s="70">
        <f t="shared" si="368"/>
        <v>1155427.9964026893</v>
      </c>
    </row>
    <row r="2613" spans="1:11">
      <c r="A2613" s="2">
        <v>2590</v>
      </c>
      <c r="B2613" s="70">
        <f t="shared" si="361"/>
        <v>70262.971516551203</v>
      </c>
      <c r="C2613" s="71">
        <v>508</v>
      </c>
      <c r="D2613" s="95">
        <f t="shared" si="362"/>
        <v>7.3723041997729846E-2</v>
      </c>
      <c r="E2613" s="131">
        <f t="shared" si="363"/>
        <v>27.497929448609337</v>
      </c>
      <c r="F2613" s="129">
        <f t="shared" si="364"/>
        <v>25294.669745958432</v>
      </c>
      <c r="G2613" s="132">
        <f t="shared" si="360"/>
        <v>31.034452082354193</v>
      </c>
      <c r="H2613" s="131">
        <f t="shared" si="365"/>
        <v>86.206811339872758</v>
      </c>
      <c r="I2613" s="131">
        <f t="shared" si="366"/>
        <v>86.206811339872758</v>
      </c>
      <c r="J2613" s="70">
        <f t="shared" si="367"/>
        <v>335836.55060966243</v>
      </c>
      <c r="K2613" s="70">
        <f t="shared" si="368"/>
        <v>1156269.9164114515</v>
      </c>
    </row>
    <row r="2614" spans="1:11">
      <c r="A2614" s="2">
        <v>2591</v>
      </c>
      <c r="B2614" s="70">
        <f t="shared" si="361"/>
        <v>70290.1000769823</v>
      </c>
      <c r="C2614" s="71">
        <v>509</v>
      </c>
      <c r="D2614" s="95">
        <f t="shared" si="362"/>
        <v>3.6861520998864923E-2</v>
      </c>
      <c r="E2614" s="131">
        <f t="shared" si="363"/>
        <v>32.17972522373713</v>
      </c>
      <c r="F2614" s="129">
        <f t="shared" si="364"/>
        <v>25304.436027713629</v>
      </c>
      <c r="G2614" s="132">
        <f t="shared" si="360"/>
        <v>35.716247857481989</v>
      </c>
      <c r="H2614" s="131">
        <f t="shared" si="365"/>
        <v>99.211799604116635</v>
      </c>
      <c r="I2614" s="131">
        <f t="shared" si="366"/>
        <v>99.211799604116635</v>
      </c>
      <c r="J2614" s="70">
        <f t="shared" si="367"/>
        <v>336805.48099803634</v>
      </c>
      <c r="K2614" s="70">
        <f t="shared" si="368"/>
        <v>1157238.8467998253</v>
      </c>
    </row>
    <row r="2615" spans="1:11">
      <c r="A2615" s="2">
        <v>2592</v>
      </c>
      <c r="B2615" s="70">
        <f t="shared" si="361"/>
        <v>70317.228637413398</v>
      </c>
      <c r="C2615" s="71">
        <v>510</v>
      </c>
      <c r="D2615" s="95">
        <f t="shared" si="362"/>
        <v>3.6861520998864923E-2</v>
      </c>
      <c r="E2615" s="131">
        <f t="shared" si="363"/>
        <v>34.520623111301028</v>
      </c>
      <c r="F2615" s="129">
        <f t="shared" si="364"/>
        <v>25314.202309468823</v>
      </c>
      <c r="G2615" s="132">
        <f t="shared" si="360"/>
        <v>38.057145745045887</v>
      </c>
      <c r="H2615" s="131">
        <f t="shared" si="365"/>
        <v>105.71429373623857</v>
      </c>
      <c r="I2615" s="131">
        <f t="shared" si="366"/>
        <v>105.71429373623857</v>
      </c>
      <c r="J2615" s="70">
        <f t="shared" si="367"/>
        <v>337837.916576216</v>
      </c>
      <c r="K2615" s="70">
        <f t="shared" si="368"/>
        <v>1158271.2823780051</v>
      </c>
    </row>
    <row r="2616" spans="1:11">
      <c r="A2616" s="2">
        <v>2593</v>
      </c>
      <c r="B2616" s="70">
        <f t="shared" si="361"/>
        <v>70344.357197844496</v>
      </c>
      <c r="C2616" s="71">
        <v>508</v>
      </c>
      <c r="D2616" s="95">
        <f t="shared" si="362"/>
        <v>-7.3723041997729846E-2</v>
      </c>
      <c r="E2616" s="131">
        <f t="shared" si="363"/>
        <v>-19.601209443214412</v>
      </c>
      <c r="F2616" s="129">
        <f t="shared" si="364"/>
        <v>25323.96859122402</v>
      </c>
      <c r="G2616" s="132">
        <f t="shared" si="360"/>
        <v>-16.064686809469556</v>
      </c>
      <c r="H2616" s="131">
        <f t="shared" si="365"/>
        <v>-44.624130026304321</v>
      </c>
      <c r="I2616" s="131">
        <f t="shared" si="366"/>
        <v>0</v>
      </c>
      <c r="J2616" s="70">
        <f t="shared" si="367"/>
        <v>337402.1047492986</v>
      </c>
      <c r="K2616" s="70">
        <f t="shared" si="368"/>
        <v>1158271.2823780051</v>
      </c>
    </row>
    <row r="2617" spans="1:11">
      <c r="A2617" s="2">
        <v>2594</v>
      </c>
      <c r="B2617" s="70">
        <f t="shared" si="361"/>
        <v>70371.485758275594</v>
      </c>
      <c r="C2617" s="71">
        <v>507</v>
      </c>
      <c r="D2617" s="95">
        <f t="shared" si="362"/>
        <v>-3.6861520998864923E-2</v>
      </c>
      <c r="E2617" s="131">
        <f t="shared" si="363"/>
        <v>-28.231365221039667</v>
      </c>
      <c r="F2617" s="129">
        <f t="shared" si="364"/>
        <v>25333.734872979214</v>
      </c>
      <c r="G2617" s="132">
        <f t="shared" si="360"/>
        <v>-24.694842587294811</v>
      </c>
      <c r="H2617" s="131">
        <f t="shared" si="365"/>
        <v>-68.596784964707808</v>
      </c>
      <c r="I2617" s="131">
        <f t="shared" si="366"/>
        <v>0</v>
      </c>
      <c r="J2617" s="70">
        <f t="shared" si="367"/>
        <v>336732.16921983263</v>
      </c>
      <c r="K2617" s="70">
        <f t="shared" si="368"/>
        <v>1158271.2823780051</v>
      </c>
    </row>
    <row r="2618" spans="1:11">
      <c r="A2618" s="2">
        <v>2595</v>
      </c>
      <c r="B2618" s="70">
        <f t="shared" si="361"/>
        <v>70398.614318706706</v>
      </c>
      <c r="C2618" s="71">
        <v>508</v>
      </c>
      <c r="D2618" s="95">
        <f t="shared" si="362"/>
        <v>3.6861520998864923E-2</v>
      </c>
      <c r="E2618" s="131">
        <f t="shared" si="363"/>
        <v>4.3150778889126293</v>
      </c>
      <c r="F2618" s="129">
        <f t="shared" si="364"/>
        <v>25343.501154734415</v>
      </c>
      <c r="G2618" s="132">
        <f t="shared" si="360"/>
        <v>7.8516005226574848</v>
      </c>
      <c r="H2618" s="131">
        <f t="shared" si="365"/>
        <v>21.810001451826345</v>
      </c>
      <c r="I2618" s="131">
        <f t="shared" si="366"/>
        <v>21.810001451826345</v>
      </c>
      <c r="J2618" s="70">
        <f t="shared" si="367"/>
        <v>336945.17183909239</v>
      </c>
      <c r="K2618" s="70">
        <f t="shared" si="368"/>
        <v>1158484.2849972649</v>
      </c>
    </row>
    <row r="2619" spans="1:11">
      <c r="A2619" s="2">
        <v>2596</v>
      </c>
      <c r="B2619" s="70">
        <f t="shared" si="361"/>
        <v>70425.742879137804</v>
      </c>
      <c r="C2619" s="71">
        <v>507</v>
      </c>
      <c r="D2619" s="95">
        <f t="shared" si="362"/>
        <v>-3.6861520998864923E-2</v>
      </c>
      <c r="E2619" s="131">
        <f t="shared" si="363"/>
        <v>-16.273221554976146</v>
      </c>
      <c r="F2619" s="129">
        <f t="shared" si="364"/>
        <v>25353.267436489612</v>
      </c>
      <c r="G2619" s="132">
        <f t="shared" si="360"/>
        <v>-12.736698921231291</v>
      </c>
      <c r="H2619" s="131">
        <f t="shared" si="365"/>
        <v>-35.379719225642475</v>
      </c>
      <c r="I2619" s="131">
        <f t="shared" si="366"/>
        <v>0</v>
      </c>
      <c r="J2619" s="70">
        <f t="shared" si="367"/>
        <v>336599.64353271504</v>
      </c>
      <c r="K2619" s="70">
        <f t="shared" si="368"/>
        <v>1158484.2849972649</v>
      </c>
    </row>
    <row r="2620" spans="1:11" ht="16" thickBot="1">
      <c r="A2620" s="2">
        <v>2597</v>
      </c>
      <c r="B2620" s="70">
        <f t="shared" si="361"/>
        <v>70452.871439568902</v>
      </c>
      <c r="C2620" s="71">
        <v>507</v>
      </c>
      <c r="D2620" s="95">
        <f t="shared" si="362"/>
        <v>0</v>
      </c>
      <c r="E2620" s="131">
        <f t="shared" si="363"/>
        <v>-8.1366107774880732</v>
      </c>
      <c r="F2620" s="129">
        <f t="shared" si="364"/>
        <v>25363.033718244806</v>
      </c>
      <c r="G2620" s="132">
        <f t="shared" si="360"/>
        <v>-4.6000881437432177</v>
      </c>
      <c r="H2620" s="131">
        <f t="shared" si="365"/>
        <v>-12.778022621508939</v>
      </c>
      <c r="I2620" s="131">
        <f t="shared" si="366"/>
        <v>0</v>
      </c>
      <c r="J2620" s="70">
        <f t="shared" si="367"/>
        <v>336474.84976351913</v>
      </c>
      <c r="K2620" s="70">
        <f t="shared" si="368"/>
        <v>1158484.2849972649</v>
      </c>
    </row>
    <row r="2621" spans="1:11" ht="16" thickBot="1">
      <c r="A2621" s="2">
        <v>2598</v>
      </c>
      <c r="B2621" s="70">
        <f t="shared" si="361"/>
        <v>70480</v>
      </c>
      <c r="C2621" s="71">
        <v>507</v>
      </c>
      <c r="D2621" s="95">
        <f t="shared" si="362"/>
        <v>0</v>
      </c>
      <c r="E2621" s="131">
        <f t="shared" si="363"/>
        <v>-4.0683053887440366</v>
      </c>
      <c r="F2621" s="129">
        <f t="shared" si="364"/>
        <v>25372.799999999999</v>
      </c>
      <c r="G2621" s="132">
        <f t="shared" si="360"/>
        <v>-0.53178275499918071</v>
      </c>
      <c r="H2621" s="131">
        <f t="shared" si="365"/>
        <v>-1.4771743194421685</v>
      </c>
      <c r="I2621" s="131">
        <f t="shared" si="366"/>
        <v>0</v>
      </c>
      <c r="J2621" s="142">
        <f t="shared" si="367"/>
        <v>336460.42326291394</v>
      </c>
      <c r="K2621" s="143">
        <f t="shared" si="368"/>
        <v>1158484.2849972649</v>
      </c>
    </row>
    <row r="2622" spans="1:11">
      <c r="C2622" s="72"/>
      <c r="D2622" s="72"/>
    </row>
    <row r="2623" spans="1:11">
      <c r="C2623" s="72"/>
      <c r="D2623" s="72"/>
    </row>
    <row r="2624" spans="1:11">
      <c r="C2624" s="72"/>
      <c r="D2624" s="72"/>
    </row>
    <row r="2625" spans="3:4">
      <c r="C2625" s="72"/>
      <c r="D2625" s="72"/>
    </row>
    <row r="2626" spans="3:4">
      <c r="C2626" s="72"/>
      <c r="D2626" s="72"/>
    </row>
    <row r="2627" spans="3:4">
      <c r="C2627" s="72"/>
      <c r="D2627" s="72"/>
    </row>
  </sheetData>
  <hyperlinks>
    <hyperlink ref="E4" r:id="rId1"/>
    <hyperlink ref="E7" r:id="rId2"/>
  </hyperlinks>
  <pageMargins left="0.75" right="0.75" top="1" bottom="1" header="0.5" footer="0.5"/>
  <pageSetup paperSize="9" orientation="portrait" horizontalDpi="4294967292" verticalDpi="4294967292"/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8"/>
  <sheetViews>
    <sheetView workbookViewId="0">
      <selection activeCell="N9" sqref="N9"/>
    </sheetView>
  </sheetViews>
  <sheetFormatPr baseColWidth="10" defaultRowHeight="15" x14ac:dyDescent="0"/>
  <cols>
    <col min="2" max="2" width="12.33203125" customWidth="1"/>
    <col min="11" max="11" width="13" customWidth="1"/>
    <col min="12" max="12" width="14.33203125" customWidth="1"/>
    <col min="13" max="13" width="12.6640625" customWidth="1"/>
  </cols>
  <sheetData>
    <row r="1" spans="1:15">
      <c r="B1" t="s">
        <v>8</v>
      </c>
      <c r="C1" s="10">
        <v>1000</v>
      </c>
      <c r="D1" s="10"/>
      <c r="E1" t="s">
        <v>3</v>
      </c>
      <c r="F1" s="6" t="s">
        <v>30</v>
      </c>
      <c r="G1" s="6"/>
      <c r="H1" t="s">
        <v>17</v>
      </c>
    </row>
    <row r="2" spans="1:15">
      <c r="B2" t="s">
        <v>33</v>
      </c>
      <c r="C2" s="4">
        <v>4000</v>
      </c>
      <c r="H2" t="s">
        <v>10</v>
      </c>
      <c r="I2" t="s">
        <v>12</v>
      </c>
      <c r="L2" t="s">
        <v>18</v>
      </c>
    </row>
    <row r="3" spans="1:15">
      <c r="A3" s="1"/>
      <c r="B3" t="s">
        <v>9</v>
      </c>
      <c r="C3" s="7">
        <f>E3*3.6</f>
        <v>180</v>
      </c>
      <c r="D3" t="s">
        <v>14</v>
      </c>
      <c r="E3" s="10">
        <v>50</v>
      </c>
      <c r="F3" t="s">
        <v>15</v>
      </c>
      <c r="H3" t="s">
        <v>11</v>
      </c>
      <c r="I3" t="s">
        <v>13</v>
      </c>
      <c r="L3" t="s">
        <v>19</v>
      </c>
    </row>
    <row r="4" spans="1:15">
      <c r="B4" t="s">
        <v>5</v>
      </c>
      <c r="C4" s="10">
        <v>0.1</v>
      </c>
      <c r="D4" t="s">
        <v>1</v>
      </c>
    </row>
    <row r="5" spans="1:15">
      <c r="B5" t="s">
        <v>16</v>
      </c>
      <c r="C5" s="10">
        <v>0</v>
      </c>
      <c r="D5" t="s">
        <v>2</v>
      </c>
      <c r="H5" t="s">
        <v>34</v>
      </c>
      <c r="I5" s="11">
        <f>1/(1+C5*C4)</f>
        <v>1</v>
      </c>
      <c r="L5" t="s">
        <v>20</v>
      </c>
      <c r="M5" t="s">
        <v>29</v>
      </c>
      <c r="N5" s="13">
        <v>30</v>
      </c>
      <c r="O5" t="s">
        <v>21</v>
      </c>
    </row>
    <row r="6" spans="1:15">
      <c r="B6" t="s">
        <v>22</v>
      </c>
      <c r="C6" s="10">
        <v>0.25</v>
      </c>
      <c r="D6">
        <v>0.25</v>
      </c>
      <c r="E6" s="10">
        <v>0.1</v>
      </c>
      <c r="I6" s="11"/>
      <c r="N6" s="7"/>
    </row>
    <row r="7" spans="1:15" s="7" customFormat="1">
      <c r="L7" t="s">
        <v>26</v>
      </c>
      <c r="M7" s="18" t="s">
        <v>6</v>
      </c>
      <c r="N7" s="8">
        <f>-C5</f>
        <v>0</v>
      </c>
    </row>
    <row r="8" spans="1:15">
      <c r="A8" t="s">
        <v>0</v>
      </c>
      <c r="B8" s="12" t="s">
        <v>28</v>
      </c>
      <c r="C8" t="s">
        <v>31</v>
      </c>
      <c r="D8" s="7" t="s">
        <v>32</v>
      </c>
      <c r="E8" s="15" t="s">
        <v>24</v>
      </c>
      <c r="F8" t="s">
        <v>23</v>
      </c>
      <c r="G8" s="2" t="s">
        <v>25</v>
      </c>
      <c r="H8" s="8"/>
      <c r="I8" s="8"/>
      <c r="J8" s="8"/>
      <c r="K8" s="17"/>
      <c r="L8" s="8"/>
      <c r="M8" s="18" t="s">
        <v>7</v>
      </c>
      <c r="N8" s="8">
        <f>1/C1</f>
        <v>1E-3</v>
      </c>
    </row>
    <row r="9" spans="1:15">
      <c r="A9" s="12">
        <v>-1</v>
      </c>
      <c r="B9" s="12"/>
      <c r="C9" s="9"/>
      <c r="D9" s="9"/>
      <c r="E9" s="14">
        <v>0</v>
      </c>
      <c r="F9" s="14">
        <v>0</v>
      </c>
      <c r="G9" s="14">
        <v>0</v>
      </c>
      <c r="H9" s="9"/>
      <c r="I9" s="9"/>
      <c r="J9" s="9"/>
      <c r="K9" s="9"/>
      <c r="L9" s="9"/>
      <c r="M9" s="19" t="s">
        <v>27</v>
      </c>
      <c r="N9" s="8">
        <v>1</v>
      </c>
    </row>
    <row r="10" spans="1:15">
      <c r="A10" s="2">
        <v>0</v>
      </c>
      <c r="B10" s="16">
        <f>$C$3</f>
        <v>180</v>
      </c>
      <c r="C10" s="3">
        <f>B10-G9</f>
        <v>180</v>
      </c>
      <c r="D10" s="3">
        <f>$N$5*C10</f>
        <v>5400</v>
      </c>
      <c r="E10" s="9">
        <v>0</v>
      </c>
      <c r="F10" s="3">
        <f>(D10/$C$1-E10/$C$1+F9)*$I$5</f>
        <v>5.4</v>
      </c>
      <c r="G10" s="3">
        <f>(D10/$C$1-E10/$C$1+G9)*$I$5</f>
        <v>5.4</v>
      </c>
      <c r="H10" s="9"/>
      <c r="I10" s="9"/>
      <c r="J10" s="9"/>
      <c r="K10" s="9"/>
      <c r="L10" s="9"/>
      <c r="M10" s="9"/>
      <c r="N10" s="16"/>
    </row>
    <row r="11" spans="1:15">
      <c r="A11" s="2">
        <v>1</v>
      </c>
      <c r="B11" s="16">
        <f t="shared" ref="B11:B74" si="0">$C$3</f>
        <v>180</v>
      </c>
      <c r="C11" s="3">
        <f t="shared" ref="C11:C74" si="1">B11-G10</f>
        <v>174.6</v>
      </c>
      <c r="D11" s="3">
        <f t="shared" ref="D11:D74" si="2">$N$5*C11</f>
        <v>5238</v>
      </c>
      <c r="E11" s="9">
        <v>0</v>
      </c>
      <c r="F11" s="3">
        <f t="shared" ref="F11:F74" si="3">(D11/$C$1-E11/$C$1+F10)*$I$5</f>
        <v>10.638000000000002</v>
      </c>
      <c r="G11" s="3">
        <f t="shared" ref="G11:G74" si="4">(D11/$C$1-E11/$C$1+G10)*$I$5</f>
        <v>10.638000000000002</v>
      </c>
      <c r="H11" s="9"/>
      <c r="I11" s="9"/>
      <c r="J11" s="9"/>
      <c r="K11" s="9"/>
      <c r="L11" s="9"/>
      <c r="M11" s="9"/>
      <c r="N11" s="16"/>
    </row>
    <row r="12" spans="1:15">
      <c r="A12" s="2">
        <v>2</v>
      </c>
      <c r="B12" s="16">
        <f t="shared" si="0"/>
        <v>180</v>
      </c>
      <c r="C12" s="3">
        <f t="shared" si="1"/>
        <v>169.36199999999999</v>
      </c>
      <c r="D12" s="3">
        <f t="shared" si="2"/>
        <v>5080.8599999999997</v>
      </c>
      <c r="E12" s="9">
        <v>0</v>
      </c>
      <c r="F12" s="3">
        <f t="shared" si="3"/>
        <v>15.718860000000001</v>
      </c>
      <c r="G12" s="3">
        <f t="shared" si="4"/>
        <v>15.718860000000001</v>
      </c>
      <c r="H12" s="9"/>
      <c r="I12" s="9"/>
      <c r="J12" s="9"/>
      <c r="K12" s="9"/>
      <c r="L12" s="9"/>
      <c r="M12" s="9"/>
      <c r="N12" s="16"/>
    </row>
    <row r="13" spans="1:15">
      <c r="A13" s="2">
        <v>3</v>
      </c>
      <c r="B13" s="16">
        <f t="shared" si="0"/>
        <v>180</v>
      </c>
      <c r="C13" s="3">
        <f t="shared" si="1"/>
        <v>164.28113999999999</v>
      </c>
      <c r="D13" s="3">
        <f t="shared" si="2"/>
        <v>4928.4341999999997</v>
      </c>
      <c r="E13" s="9">
        <v>0</v>
      </c>
      <c r="F13" s="3">
        <f t="shared" si="3"/>
        <v>20.647294200000001</v>
      </c>
      <c r="G13" s="3">
        <f t="shared" si="4"/>
        <v>20.647294200000001</v>
      </c>
      <c r="H13" s="9"/>
      <c r="I13" s="9"/>
      <c r="J13" s="9"/>
      <c r="K13" s="9"/>
      <c r="L13" s="9"/>
      <c r="M13" s="9"/>
      <c r="N13" s="16"/>
    </row>
    <row r="14" spans="1:15">
      <c r="A14" s="2">
        <v>4</v>
      </c>
      <c r="B14" s="16">
        <f t="shared" si="0"/>
        <v>180</v>
      </c>
      <c r="C14" s="3">
        <f t="shared" si="1"/>
        <v>159.3527058</v>
      </c>
      <c r="D14" s="3">
        <f t="shared" si="2"/>
        <v>4780.5811739999999</v>
      </c>
      <c r="E14" s="9">
        <v>0</v>
      </c>
      <c r="F14" s="3">
        <f t="shared" si="3"/>
        <v>25.427875374000003</v>
      </c>
      <c r="G14" s="3">
        <f t="shared" si="4"/>
        <v>25.427875374000003</v>
      </c>
      <c r="H14" s="9"/>
      <c r="I14" s="9"/>
      <c r="J14" s="9"/>
      <c r="K14" s="9"/>
      <c r="L14" s="9"/>
      <c r="M14" s="9"/>
      <c r="N14" s="16"/>
    </row>
    <row r="15" spans="1:15">
      <c r="A15" s="2">
        <v>5</v>
      </c>
      <c r="B15" s="16">
        <f t="shared" si="0"/>
        <v>180</v>
      </c>
      <c r="C15" s="3">
        <f t="shared" si="1"/>
        <v>154.572124626</v>
      </c>
      <c r="D15" s="3">
        <f t="shared" si="2"/>
        <v>4637.1637387800001</v>
      </c>
      <c r="E15" s="9">
        <v>0</v>
      </c>
      <c r="F15" s="3">
        <f t="shared" si="3"/>
        <v>30.065039112780003</v>
      </c>
      <c r="G15" s="3">
        <f t="shared" si="4"/>
        <v>30.065039112780003</v>
      </c>
      <c r="H15" s="9"/>
      <c r="I15" s="9"/>
      <c r="J15" s="9"/>
      <c r="K15" s="9"/>
      <c r="L15" s="9"/>
      <c r="M15" s="9"/>
      <c r="N15" s="16"/>
    </row>
    <row r="16" spans="1:15">
      <c r="A16" s="2">
        <v>6</v>
      </c>
      <c r="B16" s="16">
        <f t="shared" si="0"/>
        <v>180</v>
      </c>
      <c r="C16" s="3">
        <f t="shared" si="1"/>
        <v>149.93496088722</v>
      </c>
      <c r="D16" s="3">
        <f t="shared" si="2"/>
        <v>4498.0488266166003</v>
      </c>
      <c r="E16" s="9">
        <v>0</v>
      </c>
      <c r="F16" s="3">
        <f t="shared" si="3"/>
        <v>34.563087939396603</v>
      </c>
      <c r="G16" s="3">
        <f t="shared" si="4"/>
        <v>34.563087939396603</v>
      </c>
      <c r="H16" s="9"/>
      <c r="I16" s="9"/>
      <c r="J16" s="9"/>
      <c r="K16" s="9"/>
      <c r="L16" s="9"/>
      <c r="M16" s="9"/>
      <c r="N16" s="16"/>
    </row>
    <row r="17" spans="1:14">
      <c r="A17" s="2">
        <v>7</v>
      </c>
      <c r="B17" s="16">
        <f t="shared" si="0"/>
        <v>180</v>
      </c>
      <c r="C17" s="3">
        <f t="shared" si="1"/>
        <v>145.43691206060339</v>
      </c>
      <c r="D17" s="3">
        <f t="shared" si="2"/>
        <v>4363.1073618181017</v>
      </c>
      <c r="E17" s="9">
        <v>0</v>
      </c>
      <c r="F17" s="3">
        <f t="shared" si="3"/>
        <v>38.926195301214705</v>
      </c>
      <c r="G17" s="3">
        <f t="shared" si="4"/>
        <v>38.926195301214705</v>
      </c>
      <c r="H17" s="9"/>
      <c r="I17" s="9"/>
      <c r="J17" s="9"/>
      <c r="K17" s="9"/>
      <c r="L17" s="9"/>
      <c r="M17" s="9"/>
      <c r="N17" s="16"/>
    </row>
    <row r="18" spans="1:14">
      <c r="A18" s="2">
        <v>8</v>
      </c>
      <c r="B18" s="16">
        <f t="shared" si="0"/>
        <v>180</v>
      </c>
      <c r="C18" s="3">
        <f t="shared" si="1"/>
        <v>141.0738046987853</v>
      </c>
      <c r="D18" s="3">
        <f t="shared" si="2"/>
        <v>4232.2141409635587</v>
      </c>
      <c r="E18" s="9">
        <v>0</v>
      </c>
      <c r="F18" s="3">
        <f t="shared" si="3"/>
        <v>43.158409442178261</v>
      </c>
      <c r="G18" s="3">
        <f t="shared" si="4"/>
        <v>43.158409442178261</v>
      </c>
      <c r="H18" s="9"/>
      <c r="I18" s="9"/>
      <c r="J18" s="9"/>
      <c r="K18" s="9"/>
      <c r="L18" s="9"/>
      <c r="M18" s="9"/>
      <c r="N18" s="16"/>
    </row>
    <row r="19" spans="1:14">
      <c r="A19" s="2">
        <v>9</v>
      </c>
      <c r="B19" s="16">
        <f t="shared" si="0"/>
        <v>180</v>
      </c>
      <c r="C19" s="3">
        <f t="shared" si="1"/>
        <v>136.84159055782175</v>
      </c>
      <c r="D19" s="3">
        <f t="shared" si="2"/>
        <v>4105.2477167346524</v>
      </c>
      <c r="E19" s="9">
        <v>0</v>
      </c>
      <c r="F19" s="3">
        <f t="shared" si="3"/>
        <v>47.263657158912913</v>
      </c>
      <c r="G19" s="3">
        <f t="shared" si="4"/>
        <v>47.263657158912913</v>
      </c>
      <c r="H19" s="9"/>
      <c r="I19" s="9"/>
      <c r="J19" s="9"/>
      <c r="K19" s="9"/>
      <c r="L19" s="9"/>
      <c r="M19" s="9"/>
      <c r="N19" s="16"/>
    </row>
    <row r="20" spans="1:14">
      <c r="A20" s="2">
        <v>10</v>
      </c>
      <c r="B20" s="16">
        <f t="shared" si="0"/>
        <v>180</v>
      </c>
      <c r="C20" s="3">
        <f t="shared" si="1"/>
        <v>132.73634284108709</v>
      </c>
      <c r="D20" s="3">
        <f t="shared" si="2"/>
        <v>3982.0902852326126</v>
      </c>
      <c r="E20" s="9">
        <v>0</v>
      </c>
      <c r="F20" s="3">
        <f t="shared" si="3"/>
        <v>51.245747444145529</v>
      </c>
      <c r="G20" s="3">
        <f t="shared" si="4"/>
        <v>51.245747444145529</v>
      </c>
      <c r="H20" s="9"/>
      <c r="I20" s="9"/>
      <c r="J20" s="9"/>
      <c r="K20" s="9"/>
      <c r="L20" s="9"/>
      <c r="M20" s="9"/>
      <c r="N20" s="16"/>
    </row>
    <row r="21" spans="1:14">
      <c r="A21" s="2">
        <v>11</v>
      </c>
      <c r="B21" s="16">
        <f t="shared" si="0"/>
        <v>180</v>
      </c>
      <c r="C21" s="3">
        <f t="shared" si="1"/>
        <v>128.75425255585446</v>
      </c>
      <c r="D21" s="3">
        <f t="shared" si="2"/>
        <v>3862.6275766756339</v>
      </c>
      <c r="E21" s="9">
        <v>0</v>
      </c>
      <c r="F21" s="3">
        <f t="shared" si="3"/>
        <v>55.108375020821164</v>
      </c>
      <c r="G21" s="3">
        <f t="shared" si="4"/>
        <v>55.108375020821164</v>
      </c>
      <c r="H21" s="9"/>
      <c r="I21" s="9"/>
      <c r="J21" s="9"/>
      <c r="K21" s="9"/>
      <c r="L21" s="9"/>
      <c r="M21" s="9"/>
      <c r="N21" s="16"/>
    </row>
    <row r="22" spans="1:14">
      <c r="A22" s="2">
        <v>12</v>
      </c>
      <c r="B22" s="16">
        <f t="shared" si="0"/>
        <v>180</v>
      </c>
      <c r="C22" s="3">
        <f t="shared" si="1"/>
        <v>124.89162497917883</v>
      </c>
      <c r="D22" s="3">
        <f t="shared" si="2"/>
        <v>3746.7487493753647</v>
      </c>
      <c r="E22" s="9">
        <v>0</v>
      </c>
      <c r="F22" s="3">
        <f t="shared" si="3"/>
        <v>58.855123770196528</v>
      </c>
      <c r="G22" s="3">
        <f t="shared" si="4"/>
        <v>58.855123770196528</v>
      </c>
      <c r="H22" s="9"/>
      <c r="I22" s="9"/>
      <c r="J22" s="9"/>
      <c r="K22" s="9"/>
      <c r="L22" s="9"/>
      <c r="M22" s="9"/>
      <c r="N22" s="16"/>
    </row>
    <row r="23" spans="1:14">
      <c r="A23" s="2">
        <v>13</v>
      </c>
      <c r="B23" s="16">
        <f t="shared" si="0"/>
        <v>180</v>
      </c>
      <c r="C23" s="3">
        <f t="shared" si="1"/>
        <v>121.14487622980347</v>
      </c>
      <c r="D23" s="3">
        <f t="shared" si="2"/>
        <v>3634.3462868941042</v>
      </c>
      <c r="E23" s="9">
        <v>0</v>
      </c>
      <c r="F23" s="3">
        <f t="shared" si="3"/>
        <v>62.489470057090635</v>
      </c>
      <c r="G23" s="3">
        <f t="shared" si="4"/>
        <v>62.489470057090635</v>
      </c>
      <c r="H23" s="9"/>
      <c r="I23" s="9"/>
      <c r="J23" s="9"/>
      <c r="K23" s="9"/>
      <c r="L23" s="9"/>
      <c r="M23" s="9"/>
      <c r="N23" s="16"/>
    </row>
    <row r="24" spans="1:14">
      <c r="A24" s="2">
        <v>14</v>
      </c>
      <c r="B24" s="16">
        <f t="shared" si="0"/>
        <v>180</v>
      </c>
      <c r="C24" s="3">
        <f t="shared" si="1"/>
        <v>117.51052994290936</v>
      </c>
      <c r="D24" s="3">
        <f t="shared" si="2"/>
        <v>3525.3158982872806</v>
      </c>
      <c r="E24" s="9">
        <v>0</v>
      </c>
      <c r="F24" s="3">
        <f t="shared" si="3"/>
        <v>66.014785955377917</v>
      </c>
      <c r="G24" s="3">
        <f t="shared" si="4"/>
        <v>66.014785955377917</v>
      </c>
      <c r="H24" s="9"/>
      <c r="I24" s="9"/>
      <c r="J24" s="9"/>
      <c r="K24" s="9"/>
      <c r="L24" s="9"/>
      <c r="M24" s="9"/>
      <c r="N24" s="16"/>
    </row>
    <row r="25" spans="1:14">
      <c r="A25" s="2">
        <v>15</v>
      </c>
      <c r="B25" s="16">
        <f t="shared" si="0"/>
        <v>180</v>
      </c>
      <c r="C25" s="3">
        <f t="shared" si="1"/>
        <v>113.98521404462208</v>
      </c>
      <c r="D25" s="3">
        <f t="shared" si="2"/>
        <v>3419.5564213386624</v>
      </c>
      <c r="E25" s="9">
        <v>0</v>
      </c>
      <c r="F25" s="3">
        <f t="shared" si="3"/>
        <v>69.434342376716586</v>
      </c>
      <c r="G25" s="3">
        <f t="shared" si="4"/>
        <v>69.434342376716586</v>
      </c>
      <c r="H25" s="9"/>
      <c r="I25" s="9"/>
      <c r="J25" s="9"/>
      <c r="K25" s="9"/>
      <c r="L25" s="9"/>
      <c r="M25" s="9"/>
      <c r="N25" s="16"/>
    </row>
    <row r="26" spans="1:14">
      <c r="A26" s="2">
        <v>16</v>
      </c>
      <c r="B26" s="16">
        <f t="shared" si="0"/>
        <v>180</v>
      </c>
      <c r="C26" s="3">
        <f t="shared" si="1"/>
        <v>110.56565762328341</v>
      </c>
      <c r="D26" s="3">
        <f t="shared" si="2"/>
        <v>3316.9697286985024</v>
      </c>
      <c r="E26" s="9">
        <v>0</v>
      </c>
      <c r="F26" s="3">
        <f t="shared" si="3"/>
        <v>72.751312105415082</v>
      </c>
      <c r="G26" s="3">
        <f t="shared" si="4"/>
        <v>72.751312105415082</v>
      </c>
      <c r="H26" s="9"/>
      <c r="I26" s="9"/>
      <c r="J26" s="9"/>
      <c r="K26" s="9"/>
      <c r="L26" s="9"/>
      <c r="M26" s="9"/>
      <c r="N26" s="16"/>
    </row>
    <row r="27" spans="1:14">
      <c r="A27" s="2">
        <v>17</v>
      </c>
      <c r="B27" s="16">
        <f t="shared" si="0"/>
        <v>180</v>
      </c>
      <c r="C27" s="3">
        <f t="shared" si="1"/>
        <v>107.24868789458492</v>
      </c>
      <c r="D27" s="3">
        <f t="shared" si="2"/>
        <v>3217.4606368375476</v>
      </c>
      <c r="E27" s="9">
        <v>0</v>
      </c>
      <c r="F27" s="3">
        <f t="shared" si="3"/>
        <v>75.968772742252625</v>
      </c>
      <c r="G27" s="3">
        <f t="shared" si="4"/>
        <v>75.968772742252625</v>
      </c>
      <c r="H27" s="9"/>
      <c r="I27" s="9"/>
      <c r="J27" s="9"/>
      <c r="K27" s="9"/>
      <c r="L27" s="9"/>
      <c r="M27" s="9"/>
      <c r="N27" s="16"/>
    </row>
    <row r="28" spans="1:14">
      <c r="A28" s="2">
        <v>18</v>
      </c>
      <c r="B28" s="16">
        <f t="shared" si="0"/>
        <v>180</v>
      </c>
      <c r="C28" s="3">
        <f t="shared" si="1"/>
        <v>104.03122725774737</v>
      </c>
      <c r="D28" s="3">
        <f t="shared" si="2"/>
        <v>3120.9368177324213</v>
      </c>
      <c r="E28" s="9">
        <v>0</v>
      </c>
      <c r="F28" s="3">
        <f t="shared" si="3"/>
        <v>79.089709559985053</v>
      </c>
      <c r="G28" s="3">
        <f t="shared" si="4"/>
        <v>79.089709559985053</v>
      </c>
      <c r="H28" s="9"/>
      <c r="I28" s="9"/>
      <c r="J28" s="9"/>
      <c r="K28" s="9"/>
      <c r="L28" s="9"/>
      <c r="M28" s="9"/>
      <c r="N28" s="16"/>
    </row>
    <row r="29" spans="1:14">
      <c r="A29" s="2">
        <v>19</v>
      </c>
      <c r="B29" s="16">
        <f t="shared" si="0"/>
        <v>180</v>
      </c>
      <c r="C29" s="3">
        <f t="shared" si="1"/>
        <v>100.91029044001495</v>
      </c>
      <c r="D29" s="3">
        <f t="shared" si="2"/>
        <v>3027.3087132004484</v>
      </c>
      <c r="E29" s="9">
        <v>0</v>
      </c>
      <c r="F29" s="3">
        <f t="shared" si="3"/>
        <v>82.117018273185508</v>
      </c>
      <c r="G29" s="3">
        <f t="shared" si="4"/>
        <v>82.117018273185508</v>
      </c>
      <c r="H29" s="9"/>
      <c r="I29" s="9"/>
      <c r="J29" s="9"/>
      <c r="K29" s="9"/>
      <c r="L29" s="9"/>
      <c r="M29" s="9"/>
      <c r="N29" s="16"/>
    </row>
    <row r="30" spans="1:14">
      <c r="A30" s="2">
        <v>20</v>
      </c>
      <c r="B30" s="16">
        <f t="shared" si="0"/>
        <v>180</v>
      </c>
      <c r="C30" s="3">
        <f t="shared" si="1"/>
        <v>97.882981726814492</v>
      </c>
      <c r="D30" s="3">
        <f t="shared" si="2"/>
        <v>2936.4894518044348</v>
      </c>
      <c r="E30" s="9">
        <v>0</v>
      </c>
      <c r="F30" s="3">
        <f t="shared" si="3"/>
        <v>85.053507724989942</v>
      </c>
      <c r="G30" s="3">
        <f t="shared" si="4"/>
        <v>85.053507724989942</v>
      </c>
      <c r="H30" s="9"/>
      <c r="I30" s="9"/>
      <c r="J30" s="9"/>
      <c r="K30" s="9"/>
      <c r="L30" s="9"/>
      <c r="M30" s="9"/>
      <c r="N30" s="16"/>
    </row>
    <row r="31" spans="1:14">
      <c r="A31" s="2">
        <v>21</v>
      </c>
      <c r="B31" s="16">
        <f t="shared" si="0"/>
        <v>180</v>
      </c>
      <c r="C31" s="3">
        <f t="shared" si="1"/>
        <v>94.946492275010058</v>
      </c>
      <c r="D31" s="3">
        <f t="shared" si="2"/>
        <v>2848.3947682503017</v>
      </c>
      <c r="E31" s="9">
        <v>0</v>
      </c>
      <c r="F31" s="3">
        <f t="shared" si="3"/>
        <v>87.901902493240243</v>
      </c>
      <c r="G31" s="3">
        <f t="shared" si="4"/>
        <v>87.901902493240243</v>
      </c>
      <c r="H31" s="9"/>
      <c r="I31" s="9"/>
      <c r="J31" s="9"/>
      <c r="K31" s="9"/>
      <c r="L31" s="9"/>
      <c r="M31" s="9"/>
      <c r="N31" s="16"/>
    </row>
    <row r="32" spans="1:14">
      <c r="A32" s="2">
        <v>22</v>
      </c>
      <c r="B32" s="16">
        <f t="shared" si="0"/>
        <v>180</v>
      </c>
      <c r="C32" s="3">
        <f t="shared" si="1"/>
        <v>92.098097506759757</v>
      </c>
      <c r="D32" s="3">
        <f t="shared" si="2"/>
        <v>2762.9429252027926</v>
      </c>
      <c r="E32" s="9">
        <v>0</v>
      </c>
      <c r="F32" s="3">
        <f t="shared" si="3"/>
        <v>90.664845418443036</v>
      </c>
      <c r="G32" s="3">
        <f t="shared" si="4"/>
        <v>90.664845418443036</v>
      </c>
      <c r="H32" s="9"/>
      <c r="I32" s="9"/>
      <c r="J32" s="9"/>
      <c r="K32" s="9"/>
      <c r="L32" s="9"/>
      <c r="M32" s="9"/>
      <c r="N32" s="16"/>
    </row>
    <row r="33" spans="1:14">
      <c r="A33" s="2">
        <v>23</v>
      </c>
      <c r="B33" s="16">
        <f t="shared" si="0"/>
        <v>180</v>
      </c>
      <c r="C33" s="3">
        <f t="shared" si="1"/>
        <v>89.335154581556964</v>
      </c>
      <c r="D33" s="3">
        <f t="shared" si="2"/>
        <v>2680.054637446709</v>
      </c>
      <c r="E33" s="9">
        <v>0</v>
      </c>
      <c r="F33" s="3">
        <f t="shared" si="3"/>
        <v>93.344900055889752</v>
      </c>
      <c r="G33" s="3">
        <f t="shared" si="4"/>
        <v>93.344900055889752</v>
      </c>
      <c r="H33" s="9"/>
      <c r="I33" s="9"/>
      <c r="J33" s="9"/>
      <c r="K33" s="9"/>
      <c r="L33" s="9"/>
      <c r="M33" s="9"/>
      <c r="N33" s="16"/>
    </row>
    <row r="34" spans="1:14">
      <c r="A34" s="2">
        <v>24</v>
      </c>
      <c r="B34" s="16">
        <f t="shared" si="0"/>
        <v>180</v>
      </c>
      <c r="C34" s="3">
        <f t="shared" si="1"/>
        <v>86.655099944110248</v>
      </c>
      <c r="D34" s="3">
        <f t="shared" si="2"/>
        <v>2599.6529983233077</v>
      </c>
      <c r="E34" s="9">
        <v>0</v>
      </c>
      <c r="F34" s="3">
        <f t="shared" si="3"/>
        <v>95.94455305421306</v>
      </c>
      <c r="G34" s="3">
        <f t="shared" si="4"/>
        <v>95.94455305421306</v>
      </c>
      <c r="H34" s="9"/>
      <c r="I34" s="9"/>
      <c r="J34" s="9"/>
      <c r="K34" s="9"/>
      <c r="L34" s="9"/>
      <c r="M34" s="9"/>
      <c r="N34" s="16"/>
    </row>
    <row r="35" spans="1:14">
      <c r="A35" s="2">
        <v>25</v>
      </c>
      <c r="B35" s="16">
        <f t="shared" si="0"/>
        <v>180</v>
      </c>
      <c r="C35" s="3">
        <f t="shared" si="1"/>
        <v>84.05544694578694</v>
      </c>
      <c r="D35" s="3">
        <f t="shared" si="2"/>
        <v>2521.663408373608</v>
      </c>
      <c r="E35" s="9">
        <v>0</v>
      </c>
      <c r="F35" s="3">
        <f t="shared" si="3"/>
        <v>98.466216462586672</v>
      </c>
      <c r="G35" s="3">
        <f t="shared" si="4"/>
        <v>98.466216462586672</v>
      </c>
      <c r="H35" s="9"/>
      <c r="I35" s="9"/>
      <c r="J35" s="9"/>
      <c r="K35" s="9"/>
      <c r="L35" s="9"/>
      <c r="M35" s="9"/>
      <c r="N35" s="16"/>
    </row>
    <row r="36" spans="1:14">
      <c r="A36" s="2">
        <v>26</v>
      </c>
      <c r="B36" s="16">
        <f t="shared" si="0"/>
        <v>180</v>
      </c>
      <c r="C36" s="3">
        <f t="shared" si="1"/>
        <v>81.533783537413328</v>
      </c>
      <c r="D36" s="3">
        <f t="shared" si="2"/>
        <v>2446.0135061224</v>
      </c>
      <c r="E36" s="9">
        <v>0</v>
      </c>
      <c r="F36" s="3">
        <f t="shared" si="3"/>
        <v>100.91222996870907</v>
      </c>
      <c r="G36" s="3">
        <f t="shared" si="4"/>
        <v>100.91222996870907</v>
      </c>
      <c r="H36" s="9"/>
      <c r="I36" s="9"/>
      <c r="J36" s="9"/>
      <c r="K36" s="9"/>
      <c r="L36" s="9"/>
      <c r="M36" s="9"/>
      <c r="N36" s="16"/>
    </row>
    <row r="37" spans="1:14">
      <c r="A37" s="2">
        <v>27</v>
      </c>
      <c r="B37" s="16">
        <f t="shared" si="0"/>
        <v>180</v>
      </c>
      <c r="C37" s="3">
        <f t="shared" si="1"/>
        <v>79.08777003129093</v>
      </c>
      <c r="D37" s="3">
        <f t="shared" si="2"/>
        <v>2372.6331009387277</v>
      </c>
      <c r="E37" s="9">
        <v>0</v>
      </c>
      <c r="F37" s="3">
        <f t="shared" si="3"/>
        <v>103.2848630696478</v>
      </c>
      <c r="G37" s="3">
        <f t="shared" si="4"/>
        <v>103.2848630696478</v>
      </c>
      <c r="H37" s="9"/>
      <c r="I37" s="9"/>
      <c r="J37" s="9"/>
      <c r="K37" s="9"/>
      <c r="L37" s="9"/>
      <c r="M37" s="9"/>
      <c r="N37" s="16"/>
    </row>
    <row r="38" spans="1:14">
      <c r="A38" s="2">
        <v>28</v>
      </c>
      <c r="B38" s="16">
        <f t="shared" si="0"/>
        <v>180</v>
      </c>
      <c r="C38" s="3">
        <f t="shared" si="1"/>
        <v>76.715136930352202</v>
      </c>
      <c r="D38" s="3">
        <f t="shared" si="2"/>
        <v>2301.4541079105661</v>
      </c>
      <c r="E38" s="9">
        <v>0</v>
      </c>
      <c r="F38" s="3">
        <f t="shared" si="3"/>
        <v>105.58631717755837</v>
      </c>
      <c r="G38" s="3">
        <f t="shared" si="4"/>
        <v>105.58631717755837</v>
      </c>
      <c r="H38" s="9"/>
      <c r="I38" s="9"/>
      <c r="J38" s="9"/>
      <c r="K38" s="9"/>
      <c r="L38" s="9"/>
      <c r="M38" s="9"/>
      <c r="N38" s="16"/>
    </row>
    <row r="39" spans="1:14">
      <c r="A39" s="2">
        <v>29</v>
      </c>
      <c r="B39" s="16">
        <f t="shared" si="0"/>
        <v>180</v>
      </c>
      <c r="C39" s="3">
        <f t="shared" si="1"/>
        <v>74.413682822441629</v>
      </c>
      <c r="D39" s="3">
        <f t="shared" si="2"/>
        <v>2232.4104846732489</v>
      </c>
      <c r="E39" s="3">
        <v>0</v>
      </c>
      <c r="F39" s="3">
        <f t="shared" si="3"/>
        <v>107.81872766223162</v>
      </c>
      <c r="G39" s="3">
        <f t="shared" si="4"/>
        <v>107.81872766223162</v>
      </c>
      <c r="H39" s="9"/>
      <c r="I39" s="9"/>
      <c r="J39" s="9"/>
      <c r="K39" s="9"/>
      <c r="L39" s="9"/>
      <c r="M39" s="9"/>
      <c r="N39" s="16"/>
    </row>
    <row r="40" spans="1:14">
      <c r="A40" s="2">
        <v>30</v>
      </c>
      <c r="B40" s="16">
        <f t="shared" si="0"/>
        <v>180</v>
      </c>
      <c r="C40" s="3">
        <f t="shared" si="1"/>
        <v>72.181272337768377</v>
      </c>
      <c r="D40" s="3">
        <f t="shared" si="2"/>
        <v>2165.4381701330512</v>
      </c>
      <c r="E40" s="3">
        <v>0</v>
      </c>
      <c r="F40" s="3">
        <f t="shared" si="3"/>
        <v>109.98416583236468</v>
      </c>
      <c r="G40" s="3">
        <f t="shared" si="4"/>
        <v>109.98416583236468</v>
      </c>
      <c r="H40" s="9"/>
      <c r="I40" s="9"/>
      <c r="J40" s="9"/>
      <c r="K40" s="9"/>
      <c r="L40" s="9"/>
      <c r="M40" s="9"/>
      <c r="N40" s="16"/>
    </row>
    <row r="41" spans="1:14">
      <c r="A41" s="2">
        <v>31</v>
      </c>
      <c r="B41" s="16">
        <f t="shared" si="0"/>
        <v>180</v>
      </c>
      <c r="C41" s="3">
        <f t="shared" si="1"/>
        <v>70.015834167635319</v>
      </c>
      <c r="D41" s="3">
        <f t="shared" si="2"/>
        <v>2100.4750250290595</v>
      </c>
      <c r="E41" s="3">
        <v>0</v>
      </c>
      <c r="F41" s="3">
        <f t="shared" si="3"/>
        <v>112.08464085739374</v>
      </c>
      <c r="G41" s="3">
        <f t="shared" si="4"/>
        <v>112.08464085739374</v>
      </c>
      <c r="H41" s="9"/>
      <c r="I41" s="9"/>
      <c r="J41" s="9"/>
      <c r="K41" s="9"/>
      <c r="L41" s="9"/>
      <c r="M41" s="9"/>
      <c r="N41" s="16"/>
    </row>
    <row r="42" spans="1:14">
      <c r="A42" s="2">
        <v>32</v>
      </c>
      <c r="B42" s="16">
        <f t="shared" si="0"/>
        <v>180</v>
      </c>
      <c r="C42" s="3">
        <f t="shared" si="1"/>
        <v>67.915359142606263</v>
      </c>
      <c r="D42" s="3">
        <f t="shared" si="2"/>
        <v>2037.460774278188</v>
      </c>
      <c r="E42" s="3">
        <v>0</v>
      </c>
      <c r="F42" s="3">
        <f t="shared" si="3"/>
        <v>114.12210163167192</v>
      </c>
      <c r="G42" s="3">
        <f t="shared" si="4"/>
        <v>114.12210163167192</v>
      </c>
      <c r="H42" s="9"/>
      <c r="I42" s="9"/>
      <c r="J42" s="9"/>
      <c r="K42" s="9"/>
      <c r="L42" s="9"/>
      <c r="M42" s="9"/>
      <c r="N42" s="16"/>
    </row>
    <row r="43" spans="1:14">
      <c r="A43" s="2">
        <v>33</v>
      </c>
      <c r="B43" s="16">
        <f t="shared" si="0"/>
        <v>180</v>
      </c>
      <c r="C43" s="3">
        <f t="shared" si="1"/>
        <v>65.877898368328076</v>
      </c>
      <c r="D43" s="3">
        <f t="shared" si="2"/>
        <v>1976.3369510498424</v>
      </c>
      <c r="E43" s="3">
        <v>0</v>
      </c>
      <c r="F43" s="3">
        <f t="shared" si="3"/>
        <v>116.09843858272177</v>
      </c>
      <c r="G43" s="3">
        <f t="shared" si="4"/>
        <v>116.09843858272177</v>
      </c>
      <c r="H43" s="9"/>
      <c r="I43" s="9"/>
      <c r="J43" s="9"/>
      <c r="K43" s="9"/>
      <c r="L43" s="9"/>
      <c r="M43" s="9"/>
      <c r="N43" s="16"/>
    </row>
    <row r="44" spans="1:14">
      <c r="A44" s="2">
        <v>34</v>
      </c>
      <c r="B44" s="16">
        <f t="shared" si="0"/>
        <v>180</v>
      </c>
      <c r="C44" s="3">
        <f t="shared" si="1"/>
        <v>63.901561417278231</v>
      </c>
      <c r="D44" s="3">
        <f t="shared" si="2"/>
        <v>1917.0468425183469</v>
      </c>
      <c r="E44" s="3">
        <v>0</v>
      </c>
      <c r="F44" s="3">
        <f t="shared" si="3"/>
        <v>118.01548542524012</v>
      </c>
      <c r="G44" s="3">
        <f t="shared" si="4"/>
        <v>118.01548542524012</v>
      </c>
      <c r="H44" s="9"/>
      <c r="I44" s="9"/>
      <c r="J44" s="9"/>
      <c r="K44" s="9"/>
      <c r="L44" s="9"/>
      <c r="M44" s="9"/>
      <c r="N44" s="16"/>
    </row>
    <row r="45" spans="1:14">
      <c r="A45" s="2">
        <v>35</v>
      </c>
      <c r="B45" s="16">
        <f t="shared" si="0"/>
        <v>180</v>
      </c>
      <c r="C45" s="3">
        <f t="shared" si="1"/>
        <v>61.984514574759885</v>
      </c>
      <c r="D45" s="3">
        <f t="shared" si="2"/>
        <v>1859.5354372427964</v>
      </c>
      <c r="E45" s="3">
        <v>0</v>
      </c>
      <c r="F45" s="3">
        <f t="shared" si="3"/>
        <v>119.87502086248291</v>
      </c>
      <c r="G45" s="3">
        <f t="shared" si="4"/>
        <v>119.87502086248291</v>
      </c>
      <c r="H45" s="9"/>
      <c r="I45" s="9"/>
      <c r="J45" s="9"/>
      <c r="K45" s="9"/>
      <c r="L45" s="9"/>
      <c r="M45" s="9"/>
      <c r="N45" s="16"/>
    </row>
    <row r="46" spans="1:14">
      <c r="A46" s="2">
        <v>36</v>
      </c>
      <c r="B46" s="16">
        <f t="shared" si="0"/>
        <v>180</v>
      </c>
      <c r="C46" s="3">
        <f t="shared" si="1"/>
        <v>60.124979137517087</v>
      </c>
      <c r="D46" s="3">
        <f t="shared" si="2"/>
        <v>1803.7493741255125</v>
      </c>
      <c r="E46" s="3">
        <v>0</v>
      </c>
      <c r="F46" s="3">
        <f t="shared" si="3"/>
        <v>121.67877023660843</v>
      </c>
      <c r="G46" s="3">
        <f t="shared" si="4"/>
        <v>121.67877023660843</v>
      </c>
      <c r="H46" s="9"/>
      <c r="I46" s="9"/>
      <c r="J46" s="9"/>
      <c r="K46" s="9"/>
      <c r="L46" s="9"/>
      <c r="M46" s="9"/>
      <c r="N46" s="16"/>
    </row>
    <row r="47" spans="1:14">
      <c r="A47" s="2">
        <v>37</v>
      </c>
      <c r="B47" s="16">
        <f t="shared" si="0"/>
        <v>180</v>
      </c>
      <c r="C47" s="3">
        <f t="shared" si="1"/>
        <v>58.321229763391571</v>
      </c>
      <c r="D47" s="3">
        <f t="shared" si="2"/>
        <v>1749.6368929017472</v>
      </c>
      <c r="E47" s="3">
        <v>0</v>
      </c>
      <c r="F47" s="3">
        <f t="shared" si="3"/>
        <v>123.42840712951018</v>
      </c>
      <c r="G47" s="3">
        <f t="shared" si="4"/>
        <v>123.42840712951018</v>
      </c>
      <c r="H47" s="9"/>
      <c r="I47" s="9"/>
      <c r="J47" s="9"/>
      <c r="K47" s="9"/>
      <c r="L47" s="9"/>
      <c r="M47" s="9"/>
      <c r="N47" s="16"/>
    </row>
    <row r="48" spans="1:14">
      <c r="A48" s="2">
        <v>38</v>
      </c>
      <c r="B48" s="16">
        <f t="shared" si="0"/>
        <v>180</v>
      </c>
      <c r="C48" s="3">
        <f t="shared" si="1"/>
        <v>56.571592870489823</v>
      </c>
      <c r="D48" s="3">
        <f t="shared" si="2"/>
        <v>1697.1477861146948</v>
      </c>
      <c r="E48" s="3">
        <v>0</v>
      </c>
      <c r="F48" s="3">
        <f t="shared" si="3"/>
        <v>125.12555491562487</v>
      </c>
      <c r="G48" s="3">
        <f t="shared" si="4"/>
        <v>125.12555491562487</v>
      </c>
      <c r="H48" s="9"/>
      <c r="I48" s="9"/>
      <c r="J48" s="9"/>
      <c r="K48" s="9"/>
      <c r="L48" s="9"/>
      <c r="M48" s="9"/>
      <c r="N48" s="16"/>
    </row>
    <row r="49" spans="1:14">
      <c r="A49" s="2">
        <v>39</v>
      </c>
      <c r="B49" s="16">
        <f t="shared" si="0"/>
        <v>180</v>
      </c>
      <c r="C49" s="3">
        <f t="shared" si="1"/>
        <v>54.874445084375125</v>
      </c>
      <c r="D49" s="3">
        <f t="shared" si="2"/>
        <v>1646.2333525312538</v>
      </c>
      <c r="E49" s="3">
        <v>0</v>
      </c>
      <c r="F49" s="3">
        <f t="shared" si="3"/>
        <v>126.77178826815613</v>
      </c>
      <c r="G49" s="3">
        <f t="shared" si="4"/>
        <v>126.77178826815613</v>
      </c>
      <c r="H49" s="9"/>
      <c r="I49" s="9"/>
      <c r="J49" s="9"/>
      <c r="K49" s="9"/>
      <c r="L49" s="9"/>
      <c r="M49" s="9"/>
      <c r="N49" s="16"/>
    </row>
    <row r="50" spans="1:14">
      <c r="A50" s="2">
        <v>40</v>
      </c>
      <c r="B50" s="16">
        <f t="shared" si="0"/>
        <v>180</v>
      </c>
      <c r="C50" s="3">
        <f t="shared" si="1"/>
        <v>53.228211731843871</v>
      </c>
      <c r="D50" s="3">
        <f t="shared" si="2"/>
        <v>1596.8463519553161</v>
      </c>
      <c r="E50" s="3">
        <v>0</v>
      </c>
      <c r="F50" s="3">
        <f t="shared" si="3"/>
        <v>128.36863462011144</v>
      </c>
      <c r="G50" s="3">
        <f t="shared" si="4"/>
        <v>128.36863462011144</v>
      </c>
      <c r="H50" s="9"/>
      <c r="I50" s="9"/>
      <c r="J50" s="9"/>
      <c r="K50" s="9"/>
      <c r="L50" s="9"/>
      <c r="M50" s="9"/>
      <c r="N50" s="16"/>
    </row>
    <row r="51" spans="1:14">
      <c r="A51" s="2">
        <v>41</v>
      </c>
      <c r="B51" s="16">
        <f t="shared" si="0"/>
        <v>180</v>
      </c>
      <c r="C51" s="3">
        <f t="shared" si="1"/>
        <v>51.631365379888564</v>
      </c>
      <c r="D51" s="3">
        <f t="shared" si="2"/>
        <v>1548.9409613966568</v>
      </c>
      <c r="E51" s="3">
        <v>0</v>
      </c>
      <c r="F51" s="3">
        <f t="shared" si="3"/>
        <v>129.91757558150809</v>
      </c>
      <c r="G51" s="3">
        <f t="shared" si="4"/>
        <v>129.91757558150809</v>
      </c>
      <c r="H51" s="9"/>
      <c r="I51" s="9"/>
      <c r="J51" s="9"/>
      <c r="K51" s="9"/>
      <c r="L51" s="9"/>
      <c r="M51" s="9"/>
      <c r="N51" s="16"/>
    </row>
    <row r="52" spans="1:14">
      <c r="A52" s="2">
        <v>42</v>
      </c>
      <c r="B52" s="16">
        <f t="shared" si="0"/>
        <v>180</v>
      </c>
      <c r="C52" s="3">
        <f t="shared" si="1"/>
        <v>50.082424418491911</v>
      </c>
      <c r="D52" s="3">
        <f t="shared" si="2"/>
        <v>1502.4727325547574</v>
      </c>
      <c r="E52" s="3">
        <v>0</v>
      </c>
      <c r="F52" s="3">
        <f t="shared" si="3"/>
        <v>131.42004831406285</v>
      </c>
      <c r="G52" s="3">
        <f t="shared" si="4"/>
        <v>131.42004831406285</v>
      </c>
      <c r="H52" s="9"/>
      <c r="I52" s="9"/>
      <c r="J52" s="9"/>
      <c r="K52" s="9"/>
      <c r="L52" s="9"/>
      <c r="M52" s="9"/>
      <c r="N52" s="16"/>
    </row>
    <row r="53" spans="1:14">
      <c r="A53" s="2">
        <v>43</v>
      </c>
      <c r="B53" s="16">
        <f t="shared" si="0"/>
        <v>180</v>
      </c>
      <c r="C53" s="3">
        <f t="shared" si="1"/>
        <v>48.579951685937147</v>
      </c>
      <c r="D53" s="3">
        <f t="shared" si="2"/>
        <v>1457.3985505781143</v>
      </c>
      <c r="E53" s="3">
        <v>0</v>
      </c>
      <c r="F53" s="3">
        <f t="shared" si="3"/>
        <v>132.87744686464097</v>
      </c>
      <c r="G53" s="3">
        <f t="shared" si="4"/>
        <v>132.87744686464097</v>
      </c>
      <c r="H53" s="9"/>
      <c r="I53" s="9"/>
      <c r="J53" s="9"/>
      <c r="K53" s="9"/>
      <c r="L53" s="9"/>
      <c r="M53" s="9"/>
      <c r="N53" s="16"/>
    </row>
    <row r="54" spans="1:14">
      <c r="A54" s="2">
        <v>44</v>
      </c>
      <c r="B54" s="16">
        <f t="shared" si="0"/>
        <v>180</v>
      </c>
      <c r="C54" s="3">
        <f t="shared" si="1"/>
        <v>47.122553135359027</v>
      </c>
      <c r="D54" s="3">
        <f t="shared" si="2"/>
        <v>1413.6765940607709</v>
      </c>
      <c r="E54" s="3">
        <v>0</v>
      </c>
      <c r="F54" s="3">
        <f t="shared" si="3"/>
        <v>134.29112345870175</v>
      </c>
      <c r="G54" s="3">
        <f t="shared" si="4"/>
        <v>134.29112345870175</v>
      </c>
      <c r="H54" s="9"/>
      <c r="I54" s="9"/>
      <c r="J54" s="9"/>
      <c r="K54" s="9"/>
      <c r="L54" s="9"/>
      <c r="M54" s="9"/>
      <c r="N54" s="16"/>
    </row>
    <row r="55" spans="1:14">
      <c r="A55" s="2">
        <v>45</v>
      </c>
      <c r="B55" s="16">
        <f t="shared" si="0"/>
        <v>180</v>
      </c>
      <c r="C55" s="3">
        <f t="shared" si="1"/>
        <v>45.708876541298253</v>
      </c>
      <c r="D55" s="3">
        <f t="shared" si="2"/>
        <v>1371.2662962389477</v>
      </c>
      <c r="E55" s="3">
        <v>0</v>
      </c>
      <c r="F55" s="3">
        <f t="shared" si="3"/>
        <v>135.6623897549407</v>
      </c>
      <c r="G55" s="3">
        <f t="shared" si="4"/>
        <v>135.6623897549407</v>
      </c>
      <c r="H55" s="9"/>
      <c r="I55" s="9"/>
      <c r="J55" s="9"/>
      <c r="K55" s="9"/>
      <c r="L55" s="9"/>
      <c r="M55" s="9"/>
      <c r="N55" s="16"/>
    </row>
    <row r="56" spans="1:14">
      <c r="A56" s="2">
        <v>46</v>
      </c>
      <c r="B56" s="16">
        <f t="shared" si="0"/>
        <v>180</v>
      </c>
      <c r="C56" s="3">
        <f t="shared" si="1"/>
        <v>44.337610245059295</v>
      </c>
      <c r="D56" s="3">
        <f t="shared" si="2"/>
        <v>1330.1283073517789</v>
      </c>
      <c r="E56" s="3">
        <v>0</v>
      </c>
      <c r="F56" s="3">
        <f t="shared" si="3"/>
        <v>136.99251806229248</v>
      </c>
      <c r="G56" s="3">
        <f t="shared" si="4"/>
        <v>136.99251806229248</v>
      </c>
      <c r="H56" s="9"/>
      <c r="I56" s="9"/>
      <c r="J56" s="9"/>
      <c r="K56" s="9"/>
      <c r="L56" s="9"/>
      <c r="M56" s="9"/>
      <c r="N56" s="16"/>
    </row>
    <row r="57" spans="1:14">
      <c r="A57" s="2">
        <v>47</v>
      </c>
      <c r="B57" s="16">
        <f t="shared" si="0"/>
        <v>180</v>
      </c>
      <c r="C57" s="3">
        <f t="shared" si="1"/>
        <v>43.007481937707524</v>
      </c>
      <c r="D57" s="3">
        <f t="shared" si="2"/>
        <v>1290.2244581312257</v>
      </c>
      <c r="E57" s="3">
        <v>0</v>
      </c>
      <c r="F57" s="3">
        <f t="shared" si="3"/>
        <v>138.28274252042371</v>
      </c>
      <c r="G57" s="3">
        <f t="shared" si="4"/>
        <v>138.28274252042371</v>
      </c>
      <c r="H57" s="9"/>
      <c r="I57" s="9"/>
      <c r="J57" s="9"/>
      <c r="K57" s="9"/>
      <c r="L57" s="9"/>
      <c r="M57" s="9"/>
      <c r="N57" s="16"/>
    </row>
    <row r="58" spans="1:14">
      <c r="A58" s="2">
        <v>48</v>
      </c>
      <c r="B58" s="16">
        <f t="shared" si="0"/>
        <v>180</v>
      </c>
      <c r="C58" s="3">
        <f t="shared" si="1"/>
        <v>41.71725747957629</v>
      </c>
      <c r="D58" s="3">
        <f t="shared" si="2"/>
        <v>1251.5177243872886</v>
      </c>
      <c r="E58" s="3">
        <v>0</v>
      </c>
      <c r="F58" s="3">
        <f t="shared" si="3"/>
        <v>139.53426024481101</v>
      </c>
      <c r="G58" s="3">
        <f t="shared" si="4"/>
        <v>139.53426024481101</v>
      </c>
      <c r="H58" s="9"/>
      <c r="I58" s="9"/>
      <c r="J58" s="9"/>
      <c r="K58" s="9"/>
      <c r="L58" s="9"/>
      <c r="M58" s="9"/>
      <c r="N58" s="16"/>
    </row>
    <row r="59" spans="1:14">
      <c r="A59" s="2">
        <v>49</v>
      </c>
      <c r="B59" s="16">
        <f t="shared" si="0"/>
        <v>180</v>
      </c>
      <c r="C59" s="3">
        <f t="shared" si="1"/>
        <v>40.465739755188991</v>
      </c>
      <c r="D59" s="3">
        <f t="shared" si="2"/>
        <v>1213.9721926556697</v>
      </c>
      <c r="E59" s="3">
        <v>0</v>
      </c>
      <c r="F59" s="3">
        <f t="shared" si="3"/>
        <v>140.74823243746667</v>
      </c>
      <c r="G59" s="3">
        <f t="shared" si="4"/>
        <v>140.74823243746667</v>
      </c>
      <c r="H59" s="9"/>
      <c r="I59" s="9"/>
      <c r="J59" s="9"/>
      <c r="K59" s="9"/>
      <c r="L59" s="9"/>
      <c r="M59" s="9"/>
      <c r="N59" s="16"/>
    </row>
    <row r="60" spans="1:14">
      <c r="A60" s="2">
        <v>50</v>
      </c>
      <c r="B60" s="16">
        <f t="shared" si="0"/>
        <v>180</v>
      </c>
      <c r="C60" s="3">
        <f t="shared" si="1"/>
        <v>39.251767562533331</v>
      </c>
      <c r="D60" s="3">
        <f t="shared" si="2"/>
        <v>1177.5530268759999</v>
      </c>
      <c r="E60" s="3">
        <v>0</v>
      </c>
      <c r="F60" s="3">
        <f t="shared" si="3"/>
        <v>141.92578546434268</v>
      </c>
      <c r="G60" s="3">
        <f t="shared" si="4"/>
        <v>141.92578546434268</v>
      </c>
      <c r="H60" s="9"/>
      <c r="I60" s="9"/>
      <c r="J60" s="9"/>
      <c r="K60" s="9"/>
      <c r="L60" s="9"/>
      <c r="M60" s="9"/>
      <c r="N60" s="16"/>
    </row>
    <row r="61" spans="1:14">
      <c r="A61" s="2">
        <v>51</v>
      </c>
      <c r="B61" s="16">
        <f t="shared" si="0"/>
        <v>180</v>
      </c>
      <c r="C61" s="3">
        <f t="shared" si="1"/>
        <v>38.074214535657319</v>
      </c>
      <c r="D61" s="3">
        <f t="shared" si="2"/>
        <v>1142.2264360697195</v>
      </c>
      <c r="E61" s="3">
        <v>0</v>
      </c>
      <c r="F61" s="3">
        <f t="shared" si="3"/>
        <v>143.06801190041239</v>
      </c>
      <c r="G61" s="3">
        <f t="shared" si="4"/>
        <v>143.06801190041239</v>
      </c>
      <c r="H61" s="9"/>
      <c r="I61" s="9"/>
      <c r="J61" s="9"/>
      <c r="K61" s="9"/>
      <c r="L61" s="9"/>
      <c r="M61" s="9"/>
      <c r="N61" s="16"/>
    </row>
    <row r="62" spans="1:14">
      <c r="A62" s="2">
        <v>52</v>
      </c>
      <c r="B62" s="16">
        <f t="shared" si="0"/>
        <v>180</v>
      </c>
      <c r="C62" s="3">
        <f t="shared" si="1"/>
        <v>36.931988099587613</v>
      </c>
      <c r="D62" s="3">
        <f t="shared" si="2"/>
        <v>1107.9596429876283</v>
      </c>
      <c r="E62" s="3">
        <v>0</v>
      </c>
      <c r="F62" s="3">
        <f t="shared" si="3"/>
        <v>144.17597154340001</v>
      </c>
      <c r="G62" s="3">
        <f t="shared" si="4"/>
        <v>144.17597154340001</v>
      </c>
      <c r="H62" s="9"/>
      <c r="I62" s="9"/>
      <c r="J62" s="9"/>
      <c r="K62" s="9"/>
      <c r="L62" s="9"/>
      <c r="M62" s="9"/>
      <c r="N62" s="16"/>
    </row>
    <row r="63" spans="1:14">
      <c r="A63" s="2">
        <v>53</v>
      </c>
      <c r="B63" s="16">
        <f t="shared" si="0"/>
        <v>180</v>
      </c>
      <c r="C63" s="3">
        <f t="shared" si="1"/>
        <v>35.82402845659999</v>
      </c>
      <c r="D63" s="3">
        <f t="shared" si="2"/>
        <v>1074.7208536979997</v>
      </c>
      <c r="E63" s="3">
        <v>0</v>
      </c>
      <c r="F63" s="3">
        <f t="shared" si="3"/>
        <v>145.25069239709802</v>
      </c>
      <c r="G63" s="3">
        <f t="shared" si="4"/>
        <v>145.25069239709802</v>
      </c>
      <c r="H63" s="9"/>
      <c r="I63" s="9"/>
      <c r="J63" s="9"/>
      <c r="K63" s="9"/>
      <c r="L63" s="9"/>
      <c r="M63" s="9"/>
      <c r="N63" s="16"/>
    </row>
    <row r="64" spans="1:14">
      <c r="A64" s="2">
        <v>54</v>
      </c>
      <c r="B64" s="16">
        <f t="shared" si="0"/>
        <v>180</v>
      </c>
      <c r="C64" s="3">
        <f t="shared" si="1"/>
        <v>34.749307602901979</v>
      </c>
      <c r="D64" s="3">
        <f t="shared" si="2"/>
        <v>1042.4792280870593</v>
      </c>
      <c r="E64" s="3">
        <v>0</v>
      </c>
      <c r="F64" s="3">
        <f t="shared" si="3"/>
        <v>146.29317162518507</v>
      </c>
      <c r="G64" s="3">
        <f t="shared" si="4"/>
        <v>146.29317162518507</v>
      </c>
      <c r="H64" s="9"/>
      <c r="I64" s="9"/>
      <c r="J64" s="9"/>
      <c r="K64" s="9"/>
      <c r="L64" s="9"/>
      <c r="M64" s="9"/>
      <c r="N64" s="16"/>
    </row>
    <row r="65" spans="1:14">
      <c r="A65" s="2">
        <v>55</v>
      </c>
      <c r="B65" s="16">
        <f t="shared" si="0"/>
        <v>180</v>
      </c>
      <c r="C65" s="3">
        <f t="shared" si="1"/>
        <v>33.706828374814933</v>
      </c>
      <c r="D65" s="3">
        <f t="shared" si="2"/>
        <v>1011.204851244448</v>
      </c>
      <c r="E65" s="3">
        <v>0</v>
      </c>
      <c r="F65" s="3">
        <f t="shared" si="3"/>
        <v>147.30437647642952</v>
      </c>
      <c r="G65" s="3">
        <f t="shared" si="4"/>
        <v>147.30437647642952</v>
      </c>
      <c r="H65" s="9"/>
      <c r="I65" s="9"/>
      <c r="J65" s="9"/>
      <c r="K65" s="9"/>
      <c r="L65" s="9"/>
      <c r="M65" s="9"/>
      <c r="N65" s="16"/>
    </row>
    <row r="66" spans="1:14">
      <c r="A66" s="2">
        <v>56</v>
      </c>
      <c r="B66" s="16">
        <f t="shared" si="0"/>
        <v>180</v>
      </c>
      <c r="C66" s="3">
        <f t="shared" si="1"/>
        <v>32.695623523570475</v>
      </c>
      <c r="D66" s="3">
        <f t="shared" si="2"/>
        <v>980.86870570711426</v>
      </c>
      <c r="E66" s="3">
        <v>0</v>
      </c>
      <c r="F66" s="3">
        <f t="shared" si="3"/>
        <v>148.28524518213663</v>
      </c>
      <c r="G66" s="3">
        <f t="shared" si="4"/>
        <v>148.28524518213663</v>
      </c>
      <c r="H66" s="9"/>
      <c r="I66" s="9"/>
      <c r="J66" s="9"/>
      <c r="K66" s="9"/>
      <c r="L66" s="9"/>
      <c r="M66" s="9"/>
      <c r="N66" s="16"/>
    </row>
    <row r="67" spans="1:14">
      <c r="A67" s="2">
        <v>57</v>
      </c>
      <c r="B67" s="16">
        <f t="shared" si="0"/>
        <v>180</v>
      </c>
      <c r="C67" s="3">
        <f t="shared" si="1"/>
        <v>31.714754817863366</v>
      </c>
      <c r="D67" s="3">
        <f t="shared" si="2"/>
        <v>951.44264453590097</v>
      </c>
      <c r="E67" s="3">
        <v>0</v>
      </c>
      <c r="F67" s="3">
        <f t="shared" si="3"/>
        <v>149.23668782667252</v>
      </c>
      <c r="G67" s="3">
        <f t="shared" si="4"/>
        <v>149.23668782667252</v>
      </c>
      <c r="H67" s="9"/>
      <c r="I67" s="9"/>
      <c r="J67" s="9"/>
      <c r="K67" s="9"/>
      <c r="L67" s="9"/>
      <c r="M67" s="9"/>
      <c r="N67" s="16"/>
    </row>
    <row r="68" spans="1:14">
      <c r="A68" s="2">
        <v>58</v>
      </c>
      <c r="B68" s="16">
        <f t="shared" si="0"/>
        <v>180</v>
      </c>
      <c r="C68" s="3">
        <f t="shared" si="1"/>
        <v>30.763312173327478</v>
      </c>
      <c r="D68" s="3">
        <f t="shared" si="2"/>
        <v>922.89936519982439</v>
      </c>
      <c r="E68" s="3">
        <v>0</v>
      </c>
      <c r="F68" s="3">
        <f t="shared" si="3"/>
        <v>150.15958719187233</v>
      </c>
      <c r="G68" s="3">
        <f t="shared" si="4"/>
        <v>150.15958719187233</v>
      </c>
      <c r="H68" s="9"/>
      <c r="I68" s="9"/>
      <c r="J68" s="9"/>
      <c r="K68" s="9"/>
      <c r="L68" s="9"/>
      <c r="M68" s="9"/>
      <c r="N68" s="16"/>
    </row>
    <row r="69" spans="1:14">
      <c r="A69" s="2">
        <v>59</v>
      </c>
      <c r="B69" s="16">
        <f t="shared" si="0"/>
        <v>180</v>
      </c>
      <c r="C69" s="3">
        <f t="shared" si="1"/>
        <v>29.840412808127667</v>
      </c>
      <c r="D69" s="3">
        <f t="shared" si="2"/>
        <v>895.21238424383</v>
      </c>
      <c r="E69" s="3">
        <v>0</v>
      </c>
      <c r="F69" s="3">
        <f t="shared" si="3"/>
        <v>151.05479957611615</v>
      </c>
      <c r="G69" s="3">
        <f t="shared" si="4"/>
        <v>151.05479957611615</v>
      </c>
      <c r="H69" s="9"/>
      <c r="I69" s="9"/>
      <c r="J69" s="9"/>
      <c r="K69" s="9"/>
      <c r="L69" s="9"/>
      <c r="M69" s="9"/>
      <c r="N69" s="16"/>
    </row>
    <row r="70" spans="1:14">
      <c r="A70" s="2">
        <v>60</v>
      </c>
      <c r="B70" s="16">
        <f t="shared" si="0"/>
        <v>180</v>
      </c>
      <c r="C70" s="3">
        <f t="shared" si="1"/>
        <v>28.945200423883847</v>
      </c>
      <c r="D70" s="3">
        <f t="shared" si="2"/>
        <v>868.35601271651535</v>
      </c>
      <c r="E70" s="3">
        <v>0</v>
      </c>
      <c r="F70" s="3">
        <f t="shared" si="3"/>
        <v>151.92315558883266</v>
      </c>
      <c r="G70" s="3">
        <f t="shared" si="4"/>
        <v>151.92315558883266</v>
      </c>
      <c r="H70" s="9"/>
      <c r="I70" s="9"/>
      <c r="J70" s="9"/>
      <c r="K70" s="9"/>
      <c r="L70" s="9"/>
      <c r="M70" s="9"/>
      <c r="N70" s="16"/>
    </row>
    <row r="71" spans="1:14">
      <c r="A71" s="2">
        <v>61</v>
      </c>
      <c r="B71" s="16">
        <f t="shared" si="0"/>
        <v>180</v>
      </c>
      <c r="C71" s="3">
        <f t="shared" si="1"/>
        <v>28.076844411167343</v>
      </c>
      <c r="D71" s="3">
        <f t="shared" si="2"/>
        <v>842.30533233502024</v>
      </c>
      <c r="E71" s="3">
        <v>0</v>
      </c>
      <c r="F71" s="3">
        <f t="shared" si="3"/>
        <v>152.76546092116769</v>
      </c>
      <c r="G71" s="3">
        <f t="shared" si="4"/>
        <v>152.76546092116769</v>
      </c>
      <c r="H71" s="9"/>
      <c r="I71" s="9"/>
      <c r="J71" s="9"/>
      <c r="K71" s="9"/>
      <c r="L71" s="9"/>
      <c r="M71" s="9"/>
      <c r="N71" s="16"/>
    </row>
    <row r="72" spans="1:14">
      <c r="A72" s="2">
        <v>62</v>
      </c>
      <c r="B72" s="16">
        <f t="shared" si="0"/>
        <v>180</v>
      </c>
      <c r="C72" s="3">
        <f t="shared" si="1"/>
        <v>27.234539078832313</v>
      </c>
      <c r="D72" s="3">
        <f t="shared" si="2"/>
        <v>817.03617236496939</v>
      </c>
      <c r="E72" s="3">
        <v>0</v>
      </c>
      <c r="F72" s="3">
        <f t="shared" si="3"/>
        <v>153.58249709353265</v>
      </c>
      <c r="G72" s="3">
        <f t="shared" si="4"/>
        <v>153.58249709353265</v>
      </c>
      <c r="H72" s="9"/>
      <c r="I72" s="9"/>
      <c r="J72" s="9"/>
      <c r="K72" s="9"/>
      <c r="L72" s="9"/>
      <c r="M72" s="9"/>
      <c r="N72" s="16"/>
    </row>
    <row r="73" spans="1:14">
      <c r="A73" s="2">
        <v>63</v>
      </c>
      <c r="B73" s="16">
        <f t="shared" si="0"/>
        <v>180</v>
      </c>
      <c r="C73" s="3">
        <f t="shared" si="1"/>
        <v>26.417502906467348</v>
      </c>
      <c r="D73" s="3">
        <f t="shared" si="2"/>
        <v>792.52508719402044</v>
      </c>
      <c r="E73" s="3">
        <v>0</v>
      </c>
      <c r="F73" s="3">
        <f t="shared" si="3"/>
        <v>154.37502218072666</v>
      </c>
      <c r="G73" s="3">
        <f t="shared" si="4"/>
        <v>154.37502218072666</v>
      </c>
      <c r="H73" s="9"/>
      <c r="I73" s="9"/>
      <c r="J73" s="9"/>
      <c r="K73" s="9"/>
      <c r="L73" s="9"/>
      <c r="M73" s="9"/>
      <c r="N73" s="16"/>
    </row>
    <row r="74" spans="1:14">
      <c r="A74" s="2">
        <v>64</v>
      </c>
      <c r="B74" s="16">
        <f t="shared" si="0"/>
        <v>180</v>
      </c>
      <c r="C74" s="3">
        <f t="shared" si="1"/>
        <v>25.62497781927334</v>
      </c>
      <c r="D74" s="3">
        <f t="shared" si="2"/>
        <v>768.74933457820021</v>
      </c>
      <c r="E74" s="3">
        <v>0</v>
      </c>
      <c r="F74" s="3">
        <f t="shared" si="3"/>
        <v>155.14377151530485</v>
      </c>
      <c r="G74" s="3">
        <f t="shared" si="4"/>
        <v>155.14377151530485</v>
      </c>
      <c r="H74" s="9"/>
      <c r="I74" s="9"/>
      <c r="J74" s="9"/>
      <c r="K74" s="9"/>
      <c r="L74" s="9"/>
      <c r="M74" s="9"/>
      <c r="N74" s="16"/>
    </row>
    <row r="75" spans="1:14">
      <c r="A75" s="2">
        <v>65</v>
      </c>
      <c r="B75" s="16">
        <f t="shared" ref="B75:B138" si="5">$C$3</f>
        <v>180</v>
      </c>
      <c r="C75" s="3">
        <f t="shared" ref="C75:C138" si="6">B75-G74</f>
        <v>24.856228484695151</v>
      </c>
      <c r="D75" s="3">
        <f t="shared" ref="D75:D138" si="7">$N$5*C75</f>
        <v>745.68685454085448</v>
      </c>
      <c r="E75" s="3">
        <v>0</v>
      </c>
      <c r="F75" s="3">
        <f t="shared" ref="F75:F138" si="8">(D75/$C$1-E75/$C$1+F74)*$I$5</f>
        <v>155.8894583698457</v>
      </c>
      <c r="G75" s="3">
        <f t="shared" ref="G75:G138" si="9">(D75/$C$1-E75/$C$1+G74)*$I$5</f>
        <v>155.8894583698457</v>
      </c>
      <c r="H75" s="9"/>
      <c r="I75" s="9"/>
      <c r="J75" s="9"/>
      <c r="K75" s="9"/>
      <c r="L75" s="9"/>
      <c r="M75" s="9"/>
      <c r="N75" s="16"/>
    </row>
    <row r="76" spans="1:14">
      <c r="A76" s="2">
        <v>66</v>
      </c>
      <c r="B76" s="16">
        <f t="shared" si="5"/>
        <v>180</v>
      </c>
      <c r="C76" s="3">
        <f t="shared" si="6"/>
        <v>24.110541630154302</v>
      </c>
      <c r="D76" s="3">
        <f t="shared" si="7"/>
        <v>723.31624890462899</v>
      </c>
      <c r="E76" s="3">
        <v>0</v>
      </c>
      <c r="F76" s="3">
        <f t="shared" si="8"/>
        <v>156.61277461875034</v>
      </c>
      <c r="G76" s="3">
        <f t="shared" si="9"/>
        <v>156.61277461875034</v>
      </c>
      <c r="H76" s="9"/>
      <c r="I76" s="9"/>
      <c r="J76" s="9"/>
      <c r="K76" s="9"/>
      <c r="L76" s="9"/>
      <c r="M76" s="9"/>
      <c r="N76" s="16"/>
    </row>
    <row r="77" spans="1:14">
      <c r="A77" s="2">
        <v>67</v>
      </c>
      <c r="B77" s="16">
        <f t="shared" si="5"/>
        <v>180</v>
      </c>
      <c r="C77" s="3">
        <f t="shared" si="6"/>
        <v>23.387225381249664</v>
      </c>
      <c r="D77" s="3">
        <f t="shared" si="7"/>
        <v>701.61676143748991</v>
      </c>
      <c r="E77" s="3">
        <v>0</v>
      </c>
      <c r="F77" s="3">
        <f t="shared" si="8"/>
        <v>157.31439138018783</v>
      </c>
      <c r="G77" s="3">
        <f t="shared" si="9"/>
        <v>157.31439138018783</v>
      </c>
      <c r="H77" s="9"/>
      <c r="I77" s="9"/>
      <c r="J77" s="9"/>
      <c r="K77" s="9"/>
      <c r="L77" s="9"/>
      <c r="M77" s="9"/>
      <c r="N77" s="16"/>
    </row>
    <row r="78" spans="1:14">
      <c r="A78" s="2">
        <v>68</v>
      </c>
      <c r="B78" s="16">
        <f t="shared" si="5"/>
        <v>180</v>
      </c>
      <c r="C78" s="3">
        <f t="shared" si="6"/>
        <v>22.685608619812172</v>
      </c>
      <c r="D78" s="3">
        <f t="shared" si="7"/>
        <v>680.56825859436515</v>
      </c>
      <c r="E78" s="3">
        <v>0</v>
      </c>
      <c r="F78" s="3">
        <f t="shared" si="8"/>
        <v>157.99495963878221</v>
      </c>
      <c r="G78" s="3">
        <f t="shared" si="9"/>
        <v>157.99495963878221</v>
      </c>
      <c r="H78" s="9"/>
      <c r="I78" s="9"/>
      <c r="J78" s="9"/>
      <c r="K78" s="9"/>
      <c r="L78" s="9"/>
      <c r="M78" s="9"/>
      <c r="N78" s="16"/>
    </row>
    <row r="79" spans="1:14">
      <c r="A79" s="2">
        <v>69</v>
      </c>
      <c r="B79" s="16">
        <f t="shared" si="5"/>
        <v>180</v>
      </c>
      <c r="C79" s="3">
        <f t="shared" si="6"/>
        <v>22.005040361217794</v>
      </c>
      <c r="D79" s="3">
        <f t="shared" si="7"/>
        <v>660.15121083653389</v>
      </c>
      <c r="E79" s="3">
        <v>0</v>
      </c>
      <c r="F79" s="3">
        <f t="shared" si="8"/>
        <v>158.65511084961875</v>
      </c>
      <c r="G79" s="3">
        <f t="shared" si="9"/>
        <v>158.65511084961875</v>
      </c>
      <c r="H79" s="9"/>
      <c r="I79" s="9"/>
      <c r="J79" s="9"/>
      <c r="K79" s="9"/>
      <c r="L79" s="9"/>
      <c r="M79" s="9"/>
      <c r="N79" s="16"/>
    </row>
    <row r="80" spans="1:14">
      <c r="A80" s="2">
        <v>70</v>
      </c>
      <c r="B80" s="16">
        <f t="shared" si="5"/>
        <v>180</v>
      </c>
      <c r="C80" s="3">
        <f t="shared" si="6"/>
        <v>21.344889150381249</v>
      </c>
      <c r="D80" s="3">
        <f t="shared" si="7"/>
        <v>640.34667451143741</v>
      </c>
      <c r="E80" s="3">
        <v>0</v>
      </c>
      <c r="F80" s="3">
        <f t="shared" si="8"/>
        <v>159.2954575241302</v>
      </c>
      <c r="G80" s="3">
        <f t="shared" si="9"/>
        <v>159.2954575241302</v>
      </c>
      <c r="H80" s="9"/>
      <c r="I80" s="9"/>
      <c r="J80" s="9"/>
      <c r="K80" s="9"/>
      <c r="L80" s="9"/>
      <c r="M80" s="9"/>
      <c r="N80" s="16"/>
    </row>
    <row r="81" spans="1:14">
      <c r="A81" s="2">
        <v>71</v>
      </c>
      <c r="B81" s="16">
        <f t="shared" si="5"/>
        <v>180</v>
      </c>
      <c r="C81" s="3">
        <f t="shared" si="6"/>
        <v>20.7045424758698</v>
      </c>
      <c r="D81" s="3">
        <f t="shared" si="7"/>
        <v>621.13627427609401</v>
      </c>
      <c r="E81" s="3">
        <v>0</v>
      </c>
      <c r="F81" s="3">
        <f t="shared" si="8"/>
        <v>159.9165937984063</v>
      </c>
      <c r="G81" s="3">
        <f t="shared" si="9"/>
        <v>159.9165937984063</v>
      </c>
      <c r="H81" s="9"/>
      <c r="I81" s="9"/>
      <c r="J81" s="9"/>
      <c r="K81" s="9"/>
      <c r="L81" s="9"/>
      <c r="M81" s="9"/>
      <c r="N81" s="16"/>
    </row>
    <row r="82" spans="1:14">
      <c r="A82" s="2">
        <v>72</v>
      </c>
      <c r="B82" s="16">
        <f t="shared" si="5"/>
        <v>180</v>
      </c>
      <c r="C82" s="3">
        <f t="shared" si="6"/>
        <v>20.083406201593704</v>
      </c>
      <c r="D82" s="3">
        <f t="shared" si="7"/>
        <v>602.50218604781116</v>
      </c>
      <c r="E82" s="3">
        <v>0</v>
      </c>
      <c r="F82" s="3">
        <f t="shared" si="8"/>
        <v>160.51909598445411</v>
      </c>
      <c r="G82" s="3">
        <f t="shared" si="9"/>
        <v>160.51909598445411</v>
      </c>
      <c r="H82" s="9"/>
      <c r="I82" s="9"/>
      <c r="J82" s="9"/>
      <c r="K82" s="9"/>
      <c r="L82" s="9"/>
      <c r="M82" s="9"/>
      <c r="N82" s="16"/>
    </row>
    <row r="83" spans="1:14">
      <c r="A83" s="2">
        <v>73</v>
      </c>
      <c r="B83" s="16">
        <f t="shared" si="5"/>
        <v>180</v>
      </c>
      <c r="C83" s="3">
        <f t="shared" si="6"/>
        <v>19.480904015545889</v>
      </c>
      <c r="D83" s="3">
        <f t="shared" si="7"/>
        <v>584.42712046637666</v>
      </c>
      <c r="E83" s="3">
        <v>0</v>
      </c>
      <c r="F83" s="3">
        <f t="shared" si="8"/>
        <v>161.1035231049205</v>
      </c>
      <c r="G83" s="3">
        <f t="shared" si="9"/>
        <v>161.1035231049205</v>
      </c>
      <c r="H83" s="9"/>
      <c r="I83" s="9"/>
      <c r="J83" s="9"/>
      <c r="K83" s="9"/>
      <c r="L83" s="9"/>
      <c r="M83" s="9"/>
      <c r="N83" s="16"/>
    </row>
    <row r="84" spans="1:14">
      <c r="A84" s="2">
        <v>74</v>
      </c>
      <c r="B84" s="16">
        <f t="shared" si="5"/>
        <v>180</v>
      </c>
      <c r="C84" s="3">
        <f t="shared" si="6"/>
        <v>18.896476895079502</v>
      </c>
      <c r="D84" s="3">
        <f t="shared" si="7"/>
        <v>566.89430685238506</v>
      </c>
      <c r="E84" s="3">
        <v>0</v>
      </c>
      <c r="F84" s="3">
        <f t="shared" si="8"/>
        <v>161.67041741177289</v>
      </c>
      <c r="G84" s="3">
        <f t="shared" si="9"/>
        <v>161.67041741177289</v>
      </c>
      <c r="H84" s="9"/>
      <c r="I84" s="9"/>
      <c r="J84" s="9"/>
      <c r="K84" s="9"/>
      <c r="L84" s="9"/>
      <c r="M84" s="9"/>
      <c r="N84" s="16"/>
    </row>
    <row r="85" spans="1:14">
      <c r="A85" s="2">
        <v>75</v>
      </c>
      <c r="B85" s="16">
        <f t="shared" si="5"/>
        <v>180</v>
      </c>
      <c r="C85" s="3">
        <f t="shared" si="6"/>
        <v>18.329582588227112</v>
      </c>
      <c r="D85" s="3">
        <f t="shared" si="7"/>
        <v>549.88747764681329</v>
      </c>
      <c r="E85" s="3">
        <v>0</v>
      </c>
      <c r="F85" s="3">
        <f t="shared" si="8"/>
        <v>162.22030488941971</v>
      </c>
      <c r="G85" s="3">
        <f t="shared" si="9"/>
        <v>162.22030488941971</v>
      </c>
      <c r="H85" s="9"/>
      <c r="I85" s="9"/>
      <c r="J85" s="9"/>
      <c r="K85" s="9"/>
      <c r="L85" s="9"/>
      <c r="M85" s="9"/>
      <c r="N85" s="16"/>
    </row>
    <row r="86" spans="1:14">
      <c r="A86" s="2">
        <v>76</v>
      </c>
      <c r="B86" s="16">
        <f t="shared" si="5"/>
        <v>180</v>
      </c>
      <c r="C86" s="3">
        <f t="shared" si="6"/>
        <v>17.779695110580292</v>
      </c>
      <c r="D86" s="3">
        <f t="shared" si="7"/>
        <v>533.39085331740876</v>
      </c>
      <c r="E86" s="3">
        <v>0</v>
      </c>
      <c r="F86" s="3">
        <f t="shared" si="8"/>
        <v>162.75369574273711</v>
      </c>
      <c r="G86" s="3">
        <f t="shared" si="9"/>
        <v>162.75369574273711</v>
      </c>
      <c r="H86" s="9"/>
      <c r="I86" s="9"/>
      <c r="J86" s="9"/>
      <c r="K86" s="9"/>
      <c r="L86" s="9"/>
      <c r="M86" s="9"/>
      <c r="N86" s="16"/>
    </row>
    <row r="87" spans="1:14">
      <c r="A87" s="2">
        <v>77</v>
      </c>
      <c r="B87" s="16">
        <f t="shared" si="5"/>
        <v>180</v>
      </c>
      <c r="C87" s="3">
        <f t="shared" si="6"/>
        <v>17.246304257262892</v>
      </c>
      <c r="D87" s="3">
        <f t="shared" si="7"/>
        <v>517.38912771788682</v>
      </c>
      <c r="E87" s="3">
        <v>0</v>
      </c>
      <c r="F87" s="3">
        <f t="shared" si="8"/>
        <v>163.27108487045498</v>
      </c>
      <c r="G87" s="3">
        <f t="shared" si="9"/>
        <v>163.27108487045498</v>
      </c>
      <c r="H87" s="9"/>
      <c r="I87" s="9"/>
      <c r="J87" s="9"/>
      <c r="K87" s="9"/>
      <c r="L87" s="9"/>
      <c r="M87" s="9"/>
      <c r="N87" s="16"/>
    </row>
    <row r="88" spans="1:14">
      <c r="A88" s="2">
        <v>78</v>
      </c>
      <c r="B88" s="16">
        <f t="shared" si="5"/>
        <v>180</v>
      </c>
      <c r="C88" s="3">
        <f t="shared" si="6"/>
        <v>16.728915129545015</v>
      </c>
      <c r="D88" s="3">
        <f t="shared" si="7"/>
        <v>501.86745388635046</v>
      </c>
      <c r="E88" s="3">
        <v>0</v>
      </c>
      <c r="F88" s="3">
        <f t="shared" si="8"/>
        <v>163.77295232434133</v>
      </c>
      <c r="G88" s="3">
        <f t="shared" si="9"/>
        <v>163.77295232434133</v>
      </c>
      <c r="H88" s="9"/>
      <c r="I88" s="9"/>
      <c r="J88" s="9"/>
      <c r="K88" s="9"/>
      <c r="L88" s="9"/>
      <c r="M88" s="9"/>
      <c r="N88" s="16"/>
    </row>
    <row r="89" spans="1:14">
      <c r="A89" s="2">
        <v>79</v>
      </c>
      <c r="B89" s="16">
        <f t="shared" si="5"/>
        <v>180</v>
      </c>
      <c r="C89" s="3">
        <f t="shared" si="6"/>
        <v>16.227047675658667</v>
      </c>
      <c r="D89" s="3">
        <f t="shared" si="7"/>
        <v>486.81143026976002</v>
      </c>
      <c r="E89" s="3">
        <v>0</v>
      </c>
      <c r="F89" s="3">
        <f t="shared" si="8"/>
        <v>164.2597637546111</v>
      </c>
      <c r="G89" s="3">
        <f t="shared" si="9"/>
        <v>164.2597637546111</v>
      </c>
      <c r="H89" s="9"/>
      <c r="I89" s="9"/>
      <c r="J89" s="9"/>
      <c r="K89" s="9"/>
      <c r="L89" s="9"/>
      <c r="M89" s="9"/>
      <c r="N89" s="16"/>
    </row>
    <row r="90" spans="1:14">
      <c r="A90" s="2">
        <v>80</v>
      </c>
      <c r="B90" s="16">
        <f t="shared" si="5"/>
        <v>180</v>
      </c>
      <c r="C90" s="3">
        <f t="shared" si="6"/>
        <v>15.7402362453889</v>
      </c>
      <c r="D90" s="3">
        <f t="shared" si="7"/>
        <v>472.20708736166699</v>
      </c>
      <c r="E90" s="3">
        <v>0</v>
      </c>
      <c r="F90" s="3">
        <f t="shared" si="8"/>
        <v>164.73197084197275</v>
      </c>
      <c r="G90" s="3">
        <f t="shared" si="9"/>
        <v>164.73197084197275</v>
      </c>
      <c r="H90" s="9"/>
      <c r="I90" s="9"/>
      <c r="J90" s="9"/>
      <c r="K90" s="9"/>
      <c r="L90" s="9"/>
      <c r="M90" s="9"/>
      <c r="N90" s="16"/>
    </row>
    <row r="91" spans="1:14">
      <c r="A91" s="2">
        <v>81</v>
      </c>
      <c r="B91" s="16">
        <f t="shared" si="5"/>
        <v>180</v>
      </c>
      <c r="C91" s="3">
        <f t="shared" si="6"/>
        <v>15.268029158027247</v>
      </c>
      <c r="D91" s="3">
        <f t="shared" si="7"/>
        <v>458.0408747408174</v>
      </c>
      <c r="E91" s="3">
        <v>0</v>
      </c>
      <c r="F91" s="3">
        <f t="shared" si="8"/>
        <v>165.19001171671357</v>
      </c>
      <c r="G91" s="3">
        <f t="shared" si="9"/>
        <v>165.19001171671357</v>
      </c>
      <c r="H91" s="9"/>
      <c r="I91" s="9"/>
      <c r="J91" s="9"/>
      <c r="K91" s="9"/>
      <c r="L91" s="9"/>
      <c r="M91" s="9"/>
      <c r="N91" s="16"/>
    </row>
    <row r="92" spans="1:14">
      <c r="A92" s="2">
        <v>82</v>
      </c>
      <c r="B92" s="16">
        <f t="shared" si="5"/>
        <v>180</v>
      </c>
      <c r="C92" s="3">
        <f t="shared" si="6"/>
        <v>14.80998828328643</v>
      </c>
      <c r="D92" s="3">
        <f t="shared" si="7"/>
        <v>444.29964849859289</v>
      </c>
      <c r="E92" s="3">
        <v>0</v>
      </c>
      <c r="F92" s="3">
        <f t="shared" si="8"/>
        <v>165.63431136521217</v>
      </c>
      <c r="G92" s="3">
        <f t="shared" si="9"/>
        <v>165.63431136521217</v>
      </c>
      <c r="H92" s="9"/>
      <c r="I92" s="9"/>
      <c r="J92" s="9"/>
      <c r="K92" s="9"/>
      <c r="L92" s="9"/>
      <c r="M92" s="9"/>
      <c r="N92" s="16"/>
    </row>
    <row r="93" spans="1:14">
      <c r="A93" s="2">
        <v>83</v>
      </c>
      <c r="B93" s="16">
        <f t="shared" si="5"/>
        <v>180</v>
      </c>
      <c r="C93" s="3">
        <f t="shared" si="6"/>
        <v>14.36568863478783</v>
      </c>
      <c r="D93" s="3">
        <f t="shared" si="7"/>
        <v>430.9706590436349</v>
      </c>
      <c r="E93" s="3">
        <v>0</v>
      </c>
      <c r="F93" s="3">
        <f t="shared" si="8"/>
        <v>166.06528202425579</v>
      </c>
      <c r="G93" s="3">
        <f t="shared" si="9"/>
        <v>166.06528202425579</v>
      </c>
      <c r="H93" s="9"/>
      <c r="I93" s="9"/>
      <c r="J93" s="9"/>
      <c r="K93" s="9"/>
      <c r="L93" s="9"/>
      <c r="M93" s="9"/>
      <c r="N93" s="16"/>
    </row>
    <row r="94" spans="1:14">
      <c r="A94" s="2">
        <v>84</v>
      </c>
      <c r="B94" s="16">
        <f t="shared" si="5"/>
        <v>180</v>
      </c>
      <c r="C94" s="3">
        <f t="shared" si="6"/>
        <v>13.934717975744206</v>
      </c>
      <c r="D94" s="3">
        <f t="shared" si="7"/>
        <v>418.04153927232619</v>
      </c>
      <c r="E94" s="3">
        <v>0</v>
      </c>
      <c r="F94" s="3">
        <f t="shared" si="8"/>
        <v>166.48332356352813</v>
      </c>
      <c r="G94" s="3">
        <f t="shared" si="9"/>
        <v>166.48332356352813</v>
      </c>
      <c r="H94" s="9"/>
      <c r="I94" s="9"/>
      <c r="J94" s="9"/>
      <c r="K94" s="9"/>
      <c r="L94" s="9"/>
      <c r="M94" s="9"/>
      <c r="N94" s="16"/>
    </row>
    <row r="95" spans="1:14">
      <c r="A95" s="2">
        <v>85</v>
      </c>
      <c r="B95" s="16">
        <f t="shared" si="5"/>
        <v>180</v>
      </c>
      <c r="C95" s="3">
        <f t="shared" si="6"/>
        <v>13.516676436471869</v>
      </c>
      <c r="D95" s="3">
        <f t="shared" si="7"/>
        <v>405.50029309415606</v>
      </c>
      <c r="E95" s="3">
        <v>0</v>
      </c>
      <c r="F95" s="3">
        <f t="shared" si="8"/>
        <v>166.88882385662228</v>
      </c>
      <c r="G95" s="3">
        <f t="shared" si="9"/>
        <v>166.88882385662228</v>
      </c>
      <c r="H95" s="9"/>
      <c r="I95" s="9"/>
      <c r="J95" s="9"/>
      <c r="K95" s="9"/>
      <c r="L95" s="9"/>
      <c r="M95" s="9"/>
      <c r="N95" s="16"/>
    </row>
    <row r="96" spans="1:14">
      <c r="A96" s="2">
        <v>86</v>
      </c>
      <c r="B96" s="16">
        <f t="shared" si="5"/>
        <v>180</v>
      </c>
      <c r="C96" s="3">
        <f t="shared" si="6"/>
        <v>13.111176143377719</v>
      </c>
      <c r="D96" s="3">
        <f t="shared" si="7"/>
        <v>393.33528430133157</v>
      </c>
      <c r="E96" s="3">
        <v>0</v>
      </c>
      <c r="F96" s="3">
        <f t="shared" si="8"/>
        <v>167.28215914092362</v>
      </c>
      <c r="G96" s="3">
        <f t="shared" si="9"/>
        <v>167.28215914092362</v>
      </c>
      <c r="H96" s="9"/>
      <c r="I96" s="9"/>
      <c r="J96" s="9"/>
      <c r="K96" s="9"/>
      <c r="L96" s="9"/>
      <c r="M96" s="9"/>
      <c r="N96" s="16"/>
    </row>
    <row r="97" spans="1:14">
      <c r="A97" s="2">
        <v>87</v>
      </c>
      <c r="B97" s="16">
        <f t="shared" si="5"/>
        <v>180</v>
      </c>
      <c r="C97" s="3">
        <f t="shared" si="6"/>
        <v>12.717840859076375</v>
      </c>
      <c r="D97" s="3">
        <f t="shared" si="7"/>
        <v>381.53522577229126</v>
      </c>
      <c r="E97" s="3">
        <v>0</v>
      </c>
      <c r="F97" s="3">
        <f t="shared" si="8"/>
        <v>167.66369436669592</v>
      </c>
      <c r="G97" s="3">
        <f t="shared" si="9"/>
        <v>167.66369436669592</v>
      </c>
      <c r="H97" s="9"/>
      <c r="I97" s="9"/>
      <c r="J97" s="9"/>
      <c r="K97" s="9"/>
      <c r="L97" s="9"/>
      <c r="M97" s="9"/>
      <c r="N97" s="16"/>
    </row>
    <row r="98" spans="1:14">
      <c r="A98" s="2">
        <v>88</v>
      </c>
      <c r="B98" s="16">
        <f t="shared" si="5"/>
        <v>180</v>
      </c>
      <c r="C98" s="3">
        <f t="shared" si="6"/>
        <v>12.336305633304079</v>
      </c>
      <c r="D98" s="3">
        <f t="shared" si="7"/>
        <v>370.08916899912236</v>
      </c>
      <c r="E98" s="3">
        <v>0</v>
      </c>
      <c r="F98" s="3">
        <f t="shared" si="8"/>
        <v>168.03378353569505</v>
      </c>
      <c r="G98" s="3">
        <f t="shared" si="9"/>
        <v>168.03378353569505</v>
      </c>
      <c r="H98" s="9"/>
      <c r="I98" s="9"/>
      <c r="J98" s="9"/>
      <c r="K98" s="9"/>
      <c r="L98" s="9"/>
      <c r="M98" s="9"/>
      <c r="N98" s="16"/>
    </row>
    <row r="99" spans="1:14">
      <c r="A99" s="2">
        <v>89</v>
      </c>
      <c r="B99" s="16">
        <f t="shared" si="5"/>
        <v>180</v>
      </c>
      <c r="C99" s="3">
        <f t="shared" si="6"/>
        <v>11.966216464304949</v>
      </c>
      <c r="D99" s="3">
        <f t="shared" si="7"/>
        <v>358.98649392914848</v>
      </c>
      <c r="E99" s="3">
        <v>0</v>
      </c>
      <c r="F99" s="3">
        <f t="shared" si="8"/>
        <v>168.39277002962419</v>
      </c>
      <c r="G99" s="3">
        <f t="shared" si="9"/>
        <v>168.39277002962419</v>
      </c>
      <c r="H99" s="9"/>
      <c r="I99" s="9"/>
      <c r="J99" s="9"/>
      <c r="K99" s="9"/>
      <c r="L99" s="9"/>
      <c r="M99" s="9"/>
      <c r="N99" s="16"/>
    </row>
    <row r="100" spans="1:14">
      <c r="A100" s="2">
        <v>90</v>
      </c>
      <c r="B100" s="16">
        <f t="shared" si="5"/>
        <v>180</v>
      </c>
      <c r="C100" s="3">
        <f t="shared" si="6"/>
        <v>11.607229970375812</v>
      </c>
      <c r="D100" s="3">
        <f t="shared" si="7"/>
        <v>348.21689911127436</v>
      </c>
      <c r="E100" s="3">
        <v>0</v>
      </c>
      <c r="F100" s="3">
        <f t="shared" si="8"/>
        <v>168.74098692873545</v>
      </c>
      <c r="G100" s="3">
        <f t="shared" si="9"/>
        <v>168.74098692873545</v>
      </c>
      <c r="H100" s="9"/>
      <c r="I100" s="9"/>
      <c r="J100" s="9"/>
      <c r="K100" s="9"/>
      <c r="L100" s="9"/>
      <c r="M100" s="9"/>
      <c r="N100" s="16"/>
    </row>
    <row r="101" spans="1:14">
      <c r="A101" s="2">
        <v>91</v>
      </c>
      <c r="B101" s="16">
        <f t="shared" si="5"/>
        <v>180</v>
      </c>
      <c r="C101" s="3">
        <f t="shared" si="6"/>
        <v>11.259013071264548</v>
      </c>
      <c r="D101" s="3">
        <f t="shared" si="7"/>
        <v>337.77039213793643</v>
      </c>
      <c r="E101" s="3">
        <v>0</v>
      </c>
      <c r="F101" s="3">
        <f t="shared" si="8"/>
        <v>169.07875732087339</v>
      </c>
      <c r="G101" s="3">
        <f t="shared" si="9"/>
        <v>169.07875732087339</v>
      </c>
      <c r="H101" s="9"/>
      <c r="I101" s="9"/>
      <c r="J101" s="9"/>
      <c r="K101" s="9"/>
      <c r="L101" s="9"/>
      <c r="M101" s="9"/>
      <c r="N101" s="16"/>
    </row>
    <row r="102" spans="1:14">
      <c r="A102" s="2">
        <v>92</v>
      </c>
      <c r="B102" s="16">
        <f t="shared" si="5"/>
        <v>180</v>
      </c>
      <c r="C102" s="3">
        <f t="shared" si="6"/>
        <v>10.921242679126607</v>
      </c>
      <c r="D102" s="3">
        <f t="shared" si="7"/>
        <v>327.63728037379821</v>
      </c>
      <c r="E102" s="3">
        <v>0</v>
      </c>
      <c r="F102" s="3">
        <f t="shared" si="8"/>
        <v>169.4063946012472</v>
      </c>
      <c r="G102" s="3">
        <f t="shared" si="9"/>
        <v>169.4063946012472</v>
      </c>
      <c r="H102" s="9"/>
      <c r="I102" s="9"/>
      <c r="J102" s="9"/>
      <c r="K102" s="9"/>
      <c r="L102" s="9"/>
      <c r="M102" s="9"/>
      <c r="N102" s="16"/>
    </row>
    <row r="103" spans="1:14">
      <c r="A103" s="2">
        <v>93</v>
      </c>
      <c r="B103" s="16">
        <f t="shared" si="5"/>
        <v>180</v>
      </c>
      <c r="C103" s="3">
        <f t="shared" si="6"/>
        <v>10.5936053987528</v>
      </c>
      <c r="D103" s="3">
        <f t="shared" si="7"/>
        <v>317.80816196258399</v>
      </c>
      <c r="E103" s="3">
        <v>0</v>
      </c>
      <c r="F103" s="3">
        <f t="shared" si="8"/>
        <v>169.72420276320977</v>
      </c>
      <c r="G103" s="3">
        <f t="shared" si="9"/>
        <v>169.72420276320977</v>
      </c>
      <c r="H103" s="9"/>
      <c r="I103" s="9"/>
      <c r="J103" s="9"/>
      <c r="K103" s="9"/>
      <c r="L103" s="9"/>
      <c r="M103" s="9"/>
      <c r="N103" s="16"/>
    </row>
    <row r="104" spans="1:14">
      <c r="A104" s="2">
        <v>94</v>
      </c>
      <c r="B104" s="16">
        <f t="shared" si="5"/>
        <v>180</v>
      </c>
      <c r="C104" s="3">
        <f t="shared" si="6"/>
        <v>10.275797236790225</v>
      </c>
      <c r="D104" s="3">
        <f t="shared" si="7"/>
        <v>308.27391710370676</v>
      </c>
      <c r="E104" s="3">
        <v>0</v>
      </c>
      <c r="F104" s="3">
        <f t="shared" si="8"/>
        <v>170.03247668031349</v>
      </c>
      <c r="G104" s="3">
        <f t="shared" si="9"/>
        <v>170.03247668031349</v>
      </c>
      <c r="H104" s="9"/>
      <c r="I104" s="9"/>
      <c r="J104" s="9"/>
      <c r="K104" s="9"/>
      <c r="L104" s="9"/>
      <c r="M104" s="9"/>
      <c r="N104" s="16"/>
    </row>
    <row r="105" spans="1:14">
      <c r="A105" s="2">
        <v>95</v>
      </c>
      <c r="B105" s="16">
        <f t="shared" si="5"/>
        <v>180</v>
      </c>
      <c r="C105" s="3">
        <f t="shared" si="6"/>
        <v>9.9675233196865065</v>
      </c>
      <c r="D105" s="3">
        <f t="shared" si="7"/>
        <v>299.0256995905952</v>
      </c>
      <c r="E105" s="3">
        <v>0</v>
      </c>
      <c r="F105" s="3">
        <f t="shared" si="8"/>
        <v>170.33150237990409</v>
      </c>
      <c r="G105" s="3">
        <f t="shared" si="9"/>
        <v>170.33150237990409</v>
      </c>
      <c r="H105" s="9"/>
      <c r="I105" s="9"/>
      <c r="J105" s="9"/>
      <c r="K105" s="9"/>
      <c r="L105" s="9"/>
      <c r="M105" s="9"/>
      <c r="N105" s="16"/>
    </row>
    <row r="106" spans="1:14">
      <c r="A106" s="2">
        <v>96</v>
      </c>
      <c r="B106" s="16">
        <f t="shared" si="5"/>
        <v>180</v>
      </c>
      <c r="C106" s="3">
        <f t="shared" si="6"/>
        <v>9.6684976200959056</v>
      </c>
      <c r="D106" s="3">
        <f t="shared" si="7"/>
        <v>290.05492860287717</v>
      </c>
      <c r="E106" s="3">
        <v>0</v>
      </c>
      <c r="F106" s="3">
        <f t="shared" si="8"/>
        <v>170.62155730850697</v>
      </c>
      <c r="G106" s="3">
        <f t="shared" si="9"/>
        <v>170.62155730850697</v>
      </c>
      <c r="H106" s="9"/>
      <c r="I106" s="9"/>
      <c r="J106" s="9"/>
      <c r="K106" s="9"/>
      <c r="L106" s="9"/>
      <c r="M106" s="9"/>
      <c r="N106" s="16"/>
    </row>
    <row r="107" spans="1:14">
      <c r="A107" s="2">
        <v>97</v>
      </c>
      <c r="B107" s="16">
        <f t="shared" si="5"/>
        <v>180</v>
      </c>
      <c r="C107" s="3">
        <f t="shared" si="6"/>
        <v>9.378442691493035</v>
      </c>
      <c r="D107" s="3">
        <f t="shared" si="7"/>
        <v>281.35328074479105</v>
      </c>
      <c r="E107" s="3">
        <v>0</v>
      </c>
      <c r="F107" s="3">
        <f t="shared" si="8"/>
        <v>170.90291058925175</v>
      </c>
      <c r="G107" s="3">
        <f t="shared" si="9"/>
        <v>170.90291058925175</v>
      </c>
      <c r="H107" s="9"/>
      <c r="I107" s="9"/>
      <c r="J107" s="9"/>
      <c r="K107" s="9"/>
      <c r="L107" s="9"/>
      <c r="M107" s="9"/>
      <c r="N107" s="16"/>
    </row>
    <row r="108" spans="1:14">
      <c r="A108" s="2">
        <v>98</v>
      </c>
      <c r="B108" s="16">
        <f t="shared" si="5"/>
        <v>180</v>
      </c>
      <c r="C108" s="3">
        <f t="shared" si="6"/>
        <v>9.0970894107482536</v>
      </c>
      <c r="D108" s="3">
        <f t="shared" si="7"/>
        <v>272.91268232244761</v>
      </c>
      <c r="E108" s="3">
        <v>0</v>
      </c>
      <c r="F108" s="3">
        <f t="shared" si="8"/>
        <v>171.17582327157419</v>
      </c>
      <c r="G108" s="3">
        <f t="shared" si="9"/>
        <v>171.17582327157419</v>
      </c>
      <c r="H108" s="9"/>
      <c r="I108" s="9"/>
      <c r="J108" s="9"/>
      <c r="K108" s="9"/>
      <c r="L108" s="9"/>
      <c r="M108" s="9"/>
      <c r="N108" s="16"/>
    </row>
    <row r="109" spans="1:14">
      <c r="A109" s="2">
        <v>99</v>
      </c>
      <c r="B109" s="16">
        <f t="shared" si="5"/>
        <v>180</v>
      </c>
      <c r="C109" s="3">
        <f t="shared" si="6"/>
        <v>8.8241767284258117</v>
      </c>
      <c r="D109" s="3">
        <f t="shared" si="7"/>
        <v>264.72530185277435</v>
      </c>
      <c r="E109" s="3">
        <v>0</v>
      </c>
      <c r="F109" s="3">
        <f t="shared" si="8"/>
        <v>171.44054857342695</v>
      </c>
      <c r="G109" s="3">
        <f t="shared" si="9"/>
        <v>171.44054857342695</v>
      </c>
      <c r="H109" s="9"/>
      <c r="I109" s="9"/>
      <c r="J109" s="9"/>
      <c r="K109" s="9"/>
      <c r="L109" s="9"/>
      <c r="M109" s="9"/>
      <c r="N109" s="16"/>
    </row>
    <row r="110" spans="1:14">
      <c r="A110" s="2">
        <v>100</v>
      </c>
      <c r="B110" s="16">
        <f t="shared" si="5"/>
        <v>180</v>
      </c>
      <c r="C110" s="3">
        <f t="shared" si="6"/>
        <v>8.5594514265730481</v>
      </c>
      <c r="D110" s="3">
        <f t="shared" si="7"/>
        <v>256.78354279719144</v>
      </c>
      <c r="E110" s="3">
        <f>-0.25*$C$2*(1-COS(2*PI()*A10*$C$4*$C$6))</f>
        <v>0</v>
      </c>
      <c r="F110" s="3">
        <f t="shared" si="8"/>
        <v>171.69733211622415</v>
      </c>
      <c r="G110" s="3">
        <f t="shared" si="9"/>
        <v>171.69733211622415</v>
      </c>
      <c r="H110" s="9"/>
      <c r="I110" s="9"/>
      <c r="J110" s="9"/>
      <c r="K110" s="9"/>
      <c r="L110" s="9"/>
      <c r="M110" s="9"/>
      <c r="N110" s="16"/>
    </row>
    <row r="111" spans="1:14">
      <c r="A111" s="2">
        <v>101</v>
      </c>
      <c r="B111" s="16">
        <f t="shared" si="5"/>
        <v>180</v>
      </c>
      <c r="C111" s="3">
        <f t="shared" si="6"/>
        <v>8.3026678837758539</v>
      </c>
      <c r="D111" s="3">
        <f t="shared" si="7"/>
        <v>249.08003651327562</v>
      </c>
      <c r="E111" s="3">
        <f>0.25*$C$2*(1-COS(2*PI()*A11*$C$4*$C$6))</f>
        <v>12.31165940486223</v>
      </c>
      <c r="F111" s="3">
        <f t="shared" si="8"/>
        <v>171.93410049333255</v>
      </c>
      <c r="G111" s="3">
        <f t="shared" si="9"/>
        <v>171.93410049333255</v>
      </c>
      <c r="H111" s="9"/>
      <c r="I111" s="9"/>
      <c r="J111" s="9"/>
      <c r="K111" s="9"/>
      <c r="L111" s="9"/>
      <c r="M111" s="9"/>
      <c r="N111" s="16"/>
    </row>
    <row r="112" spans="1:14">
      <c r="A112" s="2">
        <v>102</v>
      </c>
      <c r="B112" s="16">
        <f t="shared" si="5"/>
        <v>180</v>
      </c>
      <c r="C112" s="3">
        <f t="shared" si="6"/>
        <v>8.0658995066674493</v>
      </c>
      <c r="D112" s="3">
        <f t="shared" si="7"/>
        <v>241.97698520002348</v>
      </c>
      <c r="E112" s="3">
        <f t="shared" ref="E112:E150" si="10">0.25*$C$2*(1-COS(2*PI()*A12*$C$4*$C$6))</f>
        <v>48.943483704846471</v>
      </c>
      <c r="F112" s="3">
        <f t="shared" si="8"/>
        <v>172.12713399482772</v>
      </c>
      <c r="G112" s="3">
        <f t="shared" si="9"/>
        <v>172.12713399482772</v>
      </c>
      <c r="H112" s="9"/>
      <c r="I112" s="9"/>
      <c r="J112" s="9"/>
      <c r="K112" s="9"/>
      <c r="L112" s="9"/>
      <c r="M112" s="9"/>
      <c r="N112" s="16"/>
    </row>
    <row r="113" spans="1:14">
      <c r="A113" s="2">
        <v>103</v>
      </c>
      <c r="B113" s="16">
        <f t="shared" si="5"/>
        <v>180</v>
      </c>
      <c r="C113" s="3">
        <f t="shared" si="6"/>
        <v>7.8728660051722841</v>
      </c>
      <c r="D113" s="3">
        <f t="shared" si="7"/>
        <v>236.18598015516852</v>
      </c>
      <c r="E113" s="3">
        <f t="shared" si="10"/>
        <v>108.99347581163209</v>
      </c>
      <c r="F113" s="3">
        <f t="shared" si="8"/>
        <v>172.25432649917124</v>
      </c>
      <c r="G113" s="3">
        <f t="shared" si="9"/>
        <v>172.25432649917124</v>
      </c>
      <c r="H113" s="9"/>
      <c r="I113" s="9"/>
      <c r="J113" s="9"/>
      <c r="K113" s="9"/>
      <c r="L113" s="9"/>
      <c r="M113" s="9"/>
      <c r="N113" s="16"/>
    </row>
    <row r="114" spans="1:14">
      <c r="A114" s="2">
        <v>104</v>
      </c>
      <c r="B114" s="16">
        <f t="shared" si="5"/>
        <v>180</v>
      </c>
      <c r="C114" s="3">
        <f t="shared" si="6"/>
        <v>7.7456735008287581</v>
      </c>
      <c r="D114" s="3">
        <f t="shared" si="7"/>
        <v>232.37020502486274</v>
      </c>
      <c r="E114" s="3">
        <f t="shared" si="10"/>
        <v>190.98300562505256</v>
      </c>
      <c r="F114" s="3">
        <f t="shared" si="8"/>
        <v>172.29571369857106</v>
      </c>
      <c r="G114" s="3">
        <f t="shared" si="9"/>
        <v>172.29571369857106</v>
      </c>
      <c r="H114" s="9"/>
      <c r="I114" s="9"/>
      <c r="J114" s="9"/>
      <c r="K114" s="9"/>
      <c r="L114" s="9"/>
      <c r="M114" s="9"/>
      <c r="N114" s="16"/>
    </row>
    <row r="115" spans="1:14">
      <c r="A115" s="2">
        <v>105</v>
      </c>
      <c r="B115" s="16">
        <f t="shared" si="5"/>
        <v>180</v>
      </c>
      <c r="C115" s="3">
        <f t="shared" si="6"/>
        <v>7.7042863014289367</v>
      </c>
      <c r="D115" s="3">
        <f t="shared" si="7"/>
        <v>231.1285890428681</v>
      </c>
      <c r="E115" s="3">
        <f t="shared" si="10"/>
        <v>292.89321881345245</v>
      </c>
      <c r="F115" s="3">
        <f t="shared" si="8"/>
        <v>172.23394906880048</v>
      </c>
      <c r="G115" s="3">
        <f t="shared" si="9"/>
        <v>172.23394906880048</v>
      </c>
      <c r="H115" s="9"/>
      <c r="I115" s="9"/>
      <c r="J115" s="9"/>
      <c r="K115" s="9"/>
      <c r="L115" s="9"/>
      <c r="M115" s="9"/>
      <c r="N115" s="16"/>
    </row>
    <row r="116" spans="1:14">
      <c r="A116" s="2">
        <v>106</v>
      </c>
      <c r="B116" s="16">
        <f t="shared" si="5"/>
        <v>180</v>
      </c>
      <c r="C116" s="3">
        <f t="shared" si="6"/>
        <v>7.7660509311995156</v>
      </c>
      <c r="D116" s="3">
        <f t="shared" si="7"/>
        <v>232.98152793598547</v>
      </c>
      <c r="E116" s="3">
        <f t="shared" si="10"/>
        <v>412.21474770752684</v>
      </c>
      <c r="F116" s="3">
        <f t="shared" si="8"/>
        <v>172.05471584902895</v>
      </c>
      <c r="G116" s="3">
        <f t="shared" si="9"/>
        <v>172.05471584902895</v>
      </c>
      <c r="H116" s="9"/>
      <c r="I116" s="9"/>
      <c r="J116" s="9"/>
      <c r="K116" s="9"/>
      <c r="L116" s="9"/>
      <c r="M116" s="9"/>
      <c r="N116" s="16"/>
    </row>
    <row r="117" spans="1:14">
      <c r="A117" s="2">
        <v>107</v>
      </c>
      <c r="B117" s="16">
        <f t="shared" si="5"/>
        <v>180</v>
      </c>
      <c r="C117" s="3">
        <f t="shared" si="6"/>
        <v>7.9452841509710481</v>
      </c>
      <c r="D117" s="3">
        <f t="shared" si="7"/>
        <v>238.35852452913144</v>
      </c>
      <c r="E117" s="3">
        <f t="shared" si="10"/>
        <v>546.00950026045325</v>
      </c>
      <c r="F117" s="3">
        <f t="shared" si="8"/>
        <v>171.74706487329763</v>
      </c>
      <c r="G117" s="3">
        <f t="shared" si="9"/>
        <v>171.74706487329763</v>
      </c>
      <c r="H117" s="9"/>
      <c r="I117" s="9"/>
      <c r="J117" s="9"/>
      <c r="K117" s="9"/>
      <c r="L117" s="9"/>
      <c r="M117" s="9"/>
      <c r="N117" s="16"/>
    </row>
    <row r="118" spans="1:14">
      <c r="A118" s="2">
        <v>108</v>
      </c>
      <c r="B118" s="16">
        <f t="shared" si="5"/>
        <v>180</v>
      </c>
      <c r="C118" s="3">
        <f t="shared" si="6"/>
        <v>8.2529351267023685</v>
      </c>
      <c r="D118" s="3">
        <f t="shared" si="7"/>
        <v>247.58805380107106</v>
      </c>
      <c r="E118" s="3">
        <f t="shared" si="10"/>
        <v>690.98300562505256</v>
      </c>
      <c r="F118" s="3">
        <f t="shared" si="8"/>
        <v>171.30366992147364</v>
      </c>
      <c r="G118" s="3">
        <f t="shared" si="9"/>
        <v>171.30366992147364</v>
      </c>
      <c r="H118" s="9"/>
      <c r="I118" s="9"/>
      <c r="J118" s="9"/>
      <c r="K118" s="9"/>
      <c r="L118" s="9"/>
      <c r="M118" s="9"/>
      <c r="N118" s="16"/>
    </row>
    <row r="119" spans="1:14">
      <c r="A119" s="2">
        <v>109</v>
      </c>
      <c r="B119" s="16">
        <f t="shared" si="5"/>
        <v>180</v>
      </c>
      <c r="C119" s="3">
        <f t="shared" si="6"/>
        <v>8.6963300785263584</v>
      </c>
      <c r="D119" s="3">
        <f t="shared" si="7"/>
        <v>260.88990235579075</v>
      </c>
      <c r="E119" s="3">
        <f t="shared" si="10"/>
        <v>843.56553495976902</v>
      </c>
      <c r="F119" s="3">
        <f t="shared" si="8"/>
        <v>170.72099428886966</v>
      </c>
      <c r="G119" s="3">
        <f t="shared" si="9"/>
        <v>170.72099428886966</v>
      </c>
      <c r="H119" s="9"/>
      <c r="I119" s="9"/>
      <c r="J119" s="9"/>
      <c r="K119" s="9"/>
      <c r="L119" s="9"/>
      <c r="M119" s="9"/>
      <c r="N119" s="16"/>
    </row>
    <row r="120" spans="1:14">
      <c r="A120" s="2">
        <v>110</v>
      </c>
      <c r="B120" s="16">
        <f t="shared" si="5"/>
        <v>180</v>
      </c>
      <c r="C120" s="3">
        <f t="shared" si="6"/>
        <v>9.2790057111303383</v>
      </c>
      <c r="D120" s="3">
        <f t="shared" si="7"/>
        <v>278.37017133391015</v>
      </c>
      <c r="E120" s="3">
        <f t="shared" si="10"/>
        <v>999.99999999999989</v>
      </c>
      <c r="F120" s="3">
        <f t="shared" si="8"/>
        <v>169.99936446020357</v>
      </c>
      <c r="G120" s="3">
        <f t="shared" si="9"/>
        <v>169.99936446020357</v>
      </c>
      <c r="H120" s="9"/>
      <c r="I120" s="9"/>
      <c r="J120" s="9"/>
      <c r="K120" s="9"/>
      <c r="L120" s="9"/>
      <c r="M120" s="9"/>
      <c r="N120" s="16"/>
    </row>
    <row r="121" spans="1:14">
      <c r="A121" s="2">
        <v>111</v>
      </c>
      <c r="B121" s="16">
        <f t="shared" si="5"/>
        <v>180</v>
      </c>
      <c r="C121" s="3">
        <f t="shared" si="6"/>
        <v>10.000635539796434</v>
      </c>
      <c r="D121" s="3">
        <f t="shared" si="7"/>
        <v>300.01906619389302</v>
      </c>
      <c r="E121" s="3">
        <f t="shared" si="10"/>
        <v>1156.4344650402306</v>
      </c>
      <c r="F121" s="3">
        <f t="shared" si="8"/>
        <v>169.14294906135723</v>
      </c>
      <c r="G121" s="3">
        <f t="shared" si="9"/>
        <v>169.14294906135723</v>
      </c>
      <c r="H121" s="9"/>
      <c r="I121" s="9"/>
      <c r="J121" s="9"/>
      <c r="K121" s="9"/>
      <c r="L121" s="9"/>
      <c r="M121" s="9"/>
      <c r="N121" s="16"/>
    </row>
    <row r="122" spans="1:14">
      <c r="A122" s="2">
        <v>112</v>
      </c>
      <c r="B122" s="16">
        <f t="shared" si="5"/>
        <v>180</v>
      </c>
      <c r="C122" s="3">
        <f t="shared" si="6"/>
        <v>10.857050938642772</v>
      </c>
      <c r="D122" s="3">
        <f t="shared" si="7"/>
        <v>325.71152815928315</v>
      </c>
      <c r="E122" s="3">
        <f t="shared" si="10"/>
        <v>1309.0169943749474</v>
      </c>
      <c r="F122" s="3">
        <f t="shared" si="8"/>
        <v>168.15964359514157</v>
      </c>
      <c r="G122" s="3">
        <f t="shared" si="9"/>
        <v>168.15964359514157</v>
      </c>
      <c r="H122" s="9"/>
      <c r="I122" s="9"/>
      <c r="J122" s="9"/>
      <c r="K122" s="9"/>
      <c r="L122" s="9"/>
      <c r="M122" s="9"/>
      <c r="N122" s="16"/>
    </row>
    <row r="123" spans="1:14">
      <c r="A123" s="2">
        <v>113</v>
      </c>
      <c r="B123" s="16">
        <f t="shared" si="5"/>
        <v>180</v>
      </c>
      <c r="C123" s="3">
        <f t="shared" si="6"/>
        <v>11.840356404858426</v>
      </c>
      <c r="D123" s="3">
        <f t="shared" si="7"/>
        <v>355.21069214575277</v>
      </c>
      <c r="E123" s="3">
        <f t="shared" si="10"/>
        <v>1453.9904997395472</v>
      </c>
      <c r="F123" s="3">
        <f t="shared" si="8"/>
        <v>167.06086378754779</v>
      </c>
      <c r="G123" s="3">
        <f t="shared" si="9"/>
        <v>167.06086378754779</v>
      </c>
      <c r="H123" s="9"/>
      <c r="I123" s="9"/>
      <c r="J123" s="9"/>
      <c r="K123" s="9"/>
      <c r="L123" s="9"/>
      <c r="M123" s="9"/>
      <c r="N123" s="16"/>
    </row>
    <row r="124" spans="1:14">
      <c r="A124" s="2">
        <v>114</v>
      </c>
      <c r="B124" s="16">
        <f t="shared" si="5"/>
        <v>180</v>
      </c>
      <c r="C124" s="3">
        <f t="shared" si="6"/>
        <v>12.939136212452212</v>
      </c>
      <c r="D124" s="3">
        <f t="shared" si="7"/>
        <v>388.17408637356635</v>
      </c>
      <c r="E124" s="3">
        <f t="shared" si="10"/>
        <v>1587.7852522924729</v>
      </c>
      <c r="F124" s="3">
        <f t="shared" si="8"/>
        <v>165.86125262162889</v>
      </c>
      <c r="G124" s="3">
        <f t="shared" si="9"/>
        <v>165.86125262162889</v>
      </c>
      <c r="H124" s="9"/>
      <c r="I124" s="9"/>
      <c r="J124" s="9"/>
      <c r="K124" s="9"/>
      <c r="L124" s="9"/>
      <c r="M124" s="9"/>
      <c r="N124" s="16"/>
    </row>
    <row r="125" spans="1:14">
      <c r="A125" s="2">
        <v>115</v>
      </c>
      <c r="B125" s="16">
        <f t="shared" si="5"/>
        <v>180</v>
      </c>
      <c r="C125" s="3">
        <f t="shared" si="6"/>
        <v>14.138747378371107</v>
      </c>
      <c r="D125" s="3">
        <f t="shared" si="7"/>
        <v>424.16242135113322</v>
      </c>
      <c r="E125" s="3">
        <f t="shared" si="10"/>
        <v>1707.1067811865476</v>
      </c>
      <c r="F125" s="3">
        <f t="shared" si="8"/>
        <v>164.57830826179347</v>
      </c>
      <c r="G125" s="3">
        <f t="shared" si="9"/>
        <v>164.57830826179347</v>
      </c>
      <c r="H125" s="9"/>
      <c r="I125" s="9"/>
      <c r="J125" s="9"/>
      <c r="K125" s="9"/>
      <c r="L125" s="9"/>
      <c r="M125" s="9"/>
      <c r="N125" s="16"/>
    </row>
    <row r="126" spans="1:14">
      <c r="A126" s="2">
        <v>116</v>
      </c>
      <c r="B126" s="16">
        <f t="shared" si="5"/>
        <v>180</v>
      </c>
      <c r="C126" s="3">
        <f t="shared" si="6"/>
        <v>15.421691738206533</v>
      </c>
      <c r="D126" s="3">
        <f t="shared" si="7"/>
        <v>462.650752146196</v>
      </c>
      <c r="E126" s="3">
        <f t="shared" si="10"/>
        <v>1809.0169943749474</v>
      </c>
      <c r="F126" s="3">
        <f t="shared" si="8"/>
        <v>163.23194201956471</v>
      </c>
      <c r="G126" s="3">
        <f t="shared" si="9"/>
        <v>163.23194201956471</v>
      </c>
      <c r="H126" s="9"/>
      <c r="I126" s="9"/>
      <c r="J126" s="9"/>
      <c r="K126" s="9"/>
      <c r="L126" s="9"/>
      <c r="M126" s="9"/>
      <c r="N126" s="16"/>
    </row>
    <row r="127" spans="1:14">
      <c r="A127" s="2">
        <v>117</v>
      </c>
      <c r="B127" s="16">
        <f t="shared" si="5"/>
        <v>180</v>
      </c>
      <c r="C127" s="3">
        <f t="shared" si="6"/>
        <v>16.768057980435287</v>
      </c>
      <c r="D127" s="3">
        <f t="shared" si="7"/>
        <v>503.04173941305862</v>
      </c>
      <c r="E127" s="3">
        <f t="shared" si="10"/>
        <v>1891.0065241883681</v>
      </c>
      <c r="F127" s="3">
        <f t="shared" si="8"/>
        <v>161.84397723478941</v>
      </c>
      <c r="G127" s="3">
        <f t="shared" si="9"/>
        <v>161.84397723478941</v>
      </c>
      <c r="H127" s="9"/>
      <c r="I127" s="9"/>
      <c r="J127" s="9"/>
      <c r="K127" s="9"/>
      <c r="L127" s="9"/>
      <c r="M127" s="9"/>
      <c r="N127" s="16"/>
    </row>
    <row r="128" spans="1:14">
      <c r="A128" s="2">
        <v>118</v>
      </c>
      <c r="B128" s="16">
        <f t="shared" si="5"/>
        <v>180</v>
      </c>
      <c r="C128" s="3">
        <f t="shared" si="6"/>
        <v>18.156022765210594</v>
      </c>
      <c r="D128" s="3">
        <f t="shared" si="7"/>
        <v>544.68068295631781</v>
      </c>
      <c r="E128" s="3">
        <f t="shared" si="10"/>
        <v>1951.0565162951536</v>
      </c>
      <c r="F128" s="3">
        <f t="shared" si="8"/>
        <v>160.43760140145056</v>
      </c>
      <c r="G128" s="3">
        <f t="shared" si="9"/>
        <v>160.43760140145056</v>
      </c>
      <c r="H128" s="9"/>
      <c r="I128" s="9"/>
      <c r="J128" s="9"/>
      <c r="K128" s="9"/>
      <c r="L128" s="9"/>
      <c r="M128" s="9"/>
      <c r="N128" s="16"/>
    </row>
    <row r="129" spans="1:14">
      <c r="A129" s="2">
        <v>119</v>
      </c>
      <c r="B129" s="16">
        <f t="shared" si="5"/>
        <v>180</v>
      </c>
      <c r="C129" s="3">
        <f t="shared" si="6"/>
        <v>19.562398598549436</v>
      </c>
      <c r="D129" s="3">
        <f t="shared" si="7"/>
        <v>586.87195795648313</v>
      </c>
      <c r="E129" s="3">
        <f t="shared" si="10"/>
        <v>1987.6883405951378</v>
      </c>
      <c r="F129" s="3">
        <f t="shared" si="8"/>
        <v>159.03678501881191</v>
      </c>
      <c r="G129" s="3">
        <f t="shared" si="9"/>
        <v>159.03678501881191</v>
      </c>
      <c r="H129" s="9"/>
      <c r="I129" s="9"/>
      <c r="J129" s="9"/>
      <c r="K129" s="9"/>
      <c r="L129" s="9"/>
      <c r="M129" s="9"/>
      <c r="N129" s="16"/>
    </row>
    <row r="130" spans="1:14">
      <c r="A130" s="2">
        <v>120</v>
      </c>
      <c r="B130" s="16">
        <f t="shared" si="5"/>
        <v>180</v>
      </c>
      <c r="C130" s="3">
        <f t="shared" si="6"/>
        <v>20.963214981188088</v>
      </c>
      <c r="D130" s="3">
        <f t="shared" si="7"/>
        <v>628.89644943564258</v>
      </c>
      <c r="E130" s="3">
        <f t="shared" si="10"/>
        <v>2000</v>
      </c>
      <c r="F130" s="3">
        <f t="shared" si="8"/>
        <v>157.66568146824756</v>
      </c>
      <c r="G130" s="3">
        <f t="shared" si="9"/>
        <v>157.66568146824756</v>
      </c>
      <c r="H130" s="9"/>
      <c r="I130" s="9"/>
      <c r="J130" s="9"/>
      <c r="K130" s="9"/>
      <c r="L130" s="9"/>
      <c r="M130" s="9"/>
      <c r="N130" s="16"/>
    </row>
    <row r="131" spans="1:14">
      <c r="A131" s="2">
        <v>121</v>
      </c>
      <c r="B131" s="16">
        <f t="shared" si="5"/>
        <v>180</v>
      </c>
      <c r="C131" s="3">
        <f t="shared" si="6"/>
        <v>22.334318531752444</v>
      </c>
      <c r="D131" s="3">
        <f t="shared" si="7"/>
        <v>670.02955595257333</v>
      </c>
      <c r="E131" s="3">
        <f t="shared" si="10"/>
        <v>1987.6883405951378</v>
      </c>
      <c r="F131" s="3">
        <f t="shared" si="8"/>
        <v>156.348022683605</v>
      </c>
      <c r="G131" s="3">
        <f t="shared" si="9"/>
        <v>156.348022683605</v>
      </c>
      <c r="H131" s="9"/>
      <c r="I131" s="9"/>
      <c r="J131" s="9"/>
      <c r="K131" s="9"/>
      <c r="L131" s="9"/>
      <c r="M131" s="9"/>
      <c r="N131" s="16"/>
    </row>
    <row r="132" spans="1:14">
      <c r="A132" s="2">
        <v>122</v>
      </c>
      <c r="B132" s="16">
        <f t="shared" si="5"/>
        <v>180</v>
      </c>
      <c r="C132" s="3">
        <f t="shared" si="6"/>
        <v>23.651977316395005</v>
      </c>
      <c r="D132" s="3">
        <f t="shared" si="7"/>
        <v>709.55931949185015</v>
      </c>
      <c r="E132" s="3">
        <f t="shared" si="10"/>
        <v>1951.0565162951536</v>
      </c>
      <c r="F132" s="3">
        <f t="shared" si="8"/>
        <v>155.1065254868017</v>
      </c>
      <c r="G132" s="3">
        <f t="shared" si="9"/>
        <v>155.1065254868017</v>
      </c>
      <c r="H132" s="9"/>
      <c r="I132" s="9"/>
      <c r="J132" s="9"/>
      <c r="K132" s="9"/>
      <c r="L132" s="9"/>
      <c r="M132" s="9"/>
      <c r="N132" s="16"/>
    </row>
    <row r="133" spans="1:14">
      <c r="A133" s="2">
        <v>123</v>
      </c>
      <c r="B133" s="16">
        <f t="shared" si="5"/>
        <v>180</v>
      </c>
      <c r="C133" s="3">
        <f t="shared" si="6"/>
        <v>24.893474513198299</v>
      </c>
      <c r="D133" s="3">
        <f t="shared" si="7"/>
        <v>746.80423539594904</v>
      </c>
      <c r="E133" s="3">
        <f t="shared" si="10"/>
        <v>1891.0065241883678</v>
      </c>
      <c r="F133" s="3">
        <f t="shared" si="8"/>
        <v>153.96232319800927</v>
      </c>
      <c r="G133" s="3">
        <f t="shared" si="9"/>
        <v>153.96232319800927</v>
      </c>
      <c r="H133" s="9"/>
      <c r="I133" s="9"/>
      <c r="J133" s="9"/>
      <c r="K133" s="9"/>
      <c r="L133" s="9"/>
      <c r="M133" s="9"/>
      <c r="N133" s="16"/>
    </row>
    <row r="134" spans="1:14">
      <c r="A134" s="2">
        <v>124</v>
      </c>
      <c r="B134" s="16">
        <f t="shared" si="5"/>
        <v>180</v>
      </c>
      <c r="C134" s="3">
        <f t="shared" si="6"/>
        <v>26.037676801990727</v>
      </c>
      <c r="D134" s="3">
        <f t="shared" si="7"/>
        <v>781.13030405972177</v>
      </c>
      <c r="E134" s="3">
        <f t="shared" si="10"/>
        <v>1809.0169943749474</v>
      </c>
      <c r="F134" s="3">
        <f t="shared" si="8"/>
        <v>152.93443650769404</v>
      </c>
      <c r="G134" s="3">
        <f t="shared" si="9"/>
        <v>152.93443650769404</v>
      </c>
      <c r="H134" s="9"/>
      <c r="I134" s="9"/>
      <c r="J134" s="9"/>
      <c r="K134" s="9"/>
      <c r="L134" s="9"/>
      <c r="M134" s="9"/>
      <c r="N134" s="16"/>
    </row>
    <row r="135" spans="1:14">
      <c r="A135" s="2">
        <v>125</v>
      </c>
      <c r="B135" s="16">
        <f t="shared" si="5"/>
        <v>180</v>
      </c>
      <c r="C135" s="3">
        <f t="shared" si="6"/>
        <v>27.065563492305955</v>
      </c>
      <c r="D135" s="3">
        <f t="shared" si="7"/>
        <v>811.96690476917865</v>
      </c>
      <c r="E135" s="3">
        <f t="shared" si="10"/>
        <v>1707.1067811865476</v>
      </c>
      <c r="F135" s="3">
        <f t="shared" si="8"/>
        <v>152.03929663127667</v>
      </c>
      <c r="G135" s="3">
        <f t="shared" si="9"/>
        <v>152.03929663127667</v>
      </c>
      <c r="H135" s="9"/>
      <c r="I135" s="9"/>
      <c r="J135" s="9"/>
      <c r="K135" s="9"/>
      <c r="L135" s="9"/>
      <c r="M135" s="9"/>
      <c r="N135" s="16"/>
    </row>
    <row r="136" spans="1:14">
      <c r="A136" s="2">
        <v>126</v>
      </c>
      <c r="B136" s="16">
        <f t="shared" si="5"/>
        <v>180</v>
      </c>
      <c r="C136" s="3">
        <f t="shared" si="6"/>
        <v>27.96070336872333</v>
      </c>
      <c r="D136" s="3">
        <f t="shared" si="7"/>
        <v>838.82110106169989</v>
      </c>
      <c r="E136" s="3">
        <f t="shared" si="10"/>
        <v>1587.7852522924725</v>
      </c>
      <c r="F136" s="3">
        <f t="shared" si="8"/>
        <v>151.29033248004589</v>
      </c>
      <c r="G136" s="3">
        <f t="shared" si="9"/>
        <v>151.29033248004589</v>
      </c>
      <c r="H136" s="9"/>
      <c r="I136" s="9"/>
      <c r="J136" s="9"/>
      <c r="K136" s="9"/>
      <c r="L136" s="9"/>
      <c r="M136" s="9"/>
      <c r="N136" s="16"/>
    </row>
    <row r="137" spans="1:14">
      <c r="A137" s="2">
        <v>127</v>
      </c>
      <c r="B137" s="16">
        <f t="shared" si="5"/>
        <v>180</v>
      </c>
      <c r="C137" s="3">
        <f t="shared" si="6"/>
        <v>28.70966751995411</v>
      </c>
      <c r="D137" s="3">
        <f t="shared" si="7"/>
        <v>861.29002559862329</v>
      </c>
      <c r="E137" s="3">
        <f t="shared" si="10"/>
        <v>1453.990499739547</v>
      </c>
      <c r="F137" s="3">
        <f t="shared" si="8"/>
        <v>150.69763200590498</v>
      </c>
      <c r="G137" s="3">
        <f t="shared" si="9"/>
        <v>150.69763200590498</v>
      </c>
      <c r="H137" s="9"/>
      <c r="I137" s="9"/>
      <c r="J137" s="9"/>
      <c r="K137" s="9"/>
      <c r="L137" s="9"/>
      <c r="M137" s="9"/>
      <c r="N137" s="16"/>
    </row>
    <row r="138" spans="1:14">
      <c r="A138" s="2">
        <v>128</v>
      </c>
      <c r="B138" s="16">
        <f t="shared" si="5"/>
        <v>180</v>
      </c>
      <c r="C138" s="3">
        <f t="shared" si="6"/>
        <v>29.302367994095022</v>
      </c>
      <c r="D138" s="3">
        <f t="shared" si="7"/>
        <v>879.07103982285071</v>
      </c>
      <c r="E138" s="3">
        <f t="shared" si="10"/>
        <v>1309.0169943749474</v>
      </c>
      <c r="F138" s="3">
        <f t="shared" si="8"/>
        <v>150.26768605135288</v>
      </c>
      <c r="G138" s="3">
        <f t="shared" si="9"/>
        <v>150.26768605135288</v>
      </c>
      <c r="H138" s="9"/>
      <c r="I138" s="9"/>
      <c r="J138" s="9"/>
      <c r="K138" s="9"/>
      <c r="L138" s="9"/>
      <c r="M138" s="9"/>
      <c r="N138" s="16"/>
    </row>
    <row r="139" spans="1:14">
      <c r="A139" s="2">
        <v>129</v>
      </c>
      <c r="B139" s="16">
        <f t="shared" ref="B139:B178" si="11">$C$3</f>
        <v>180</v>
      </c>
      <c r="C139" s="3">
        <f t="shared" ref="C139:C178" si="12">B139-G138</f>
        <v>29.732313948647118</v>
      </c>
      <c r="D139" s="3">
        <f t="shared" ref="D139:D178" si="13">$N$5*C139</f>
        <v>891.96941845941353</v>
      </c>
      <c r="E139" s="3">
        <f t="shared" si="10"/>
        <v>1156.4344650402309</v>
      </c>
      <c r="F139" s="3">
        <f t="shared" ref="F139:F178" si="14">(D139/$C$1-E139/$C$1+F138)*$I$5</f>
        <v>150.00322100477206</v>
      </c>
      <c r="G139" s="3">
        <f t="shared" ref="G139:G178" si="15">(D139/$C$1-E139/$C$1+G138)*$I$5</f>
        <v>150.00322100477206</v>
      </c>
      <c r="H139" s="9"/>
      <c r="I139" s="9"/>
      <c r="J139" s="9"/>
      <c r="K139" s="9"/>
      <c r="L139" s="9"/>
      <c r="M139" s="9"/>
      <c r="N139" s="16"/>
    </row>
    <row r="140" spans="1:14">
      <c r="A140" s="2">
        <v>130</v>
      </c>
      <c r="B140" s="16">
        <f t="shared" si="11"/>
        <v>180</v>
      </c>
      <c r="C140" s="3">
        <f t="shared" si="12"/>
        <v>29.996778995227942</v>
      </c>
      <c r="D140" s="3">
        <f t="shared" si="13"/>
        <v>899.90336985683825</v>
      </c>
      <c r="E140" s="3">
        <f t="shared" si="10"/>
        <v>1000.0000000000002</v>
      </c>
      <c r="F140" s="3">
        <f t="shared" si="14"/>
        <v>149.9031243746289</v>
      </c>
      <c r="G140" s="3">
        <f t="shared" si="15"/>
        <v>149.9031243746289</v>
      </c>
      <c r="H140" s="9"/>
      <c r="I140" s="9"/>
      <c r="J140" s="9"/>
      <c r="K140" s="9"/>
      <c r="L140" s="9"/>
      <c r="M140" s="9"/>
      <c r="N140" s="16"/>
    </row>
    <row r="141" spans="1:14">
      <c r="A141" s="2">
        <v>131</v>
      </c>
      <c r="B141" s="16">
        <f t="shared" si="11"/>
        <v>180</v>
      </c>
      <c r="C141" s="3">
        <f t="shared" si="12"/>
        <v>30.096875625371098</v>
      </c>
      <c r="D141" s="3">
        <f t="shared" si="13"/>
        <v>902.90626876113288</v>
      </c>
      <c r="E141" s="3">
        <f t="shared" si="10"/>
        <v>843.56553495976925</v>
      </c>
      <c r="F141" s="3">
        <f t="shared" si="14"/>
        <v>149.96246510843028</v>
      </c>
      <c r="G141" s="3">
        <f t="shared" si="15"/>
        <v>149.96246510843028</v>
      </c>
      <c r="H141" s="9"/>
      <c r="I141" s="9"/>
      <c r="J141" s="9"/>
      <c r="K141" s="9"/>
      <c r="L141" s="9"/>
      <c r="M141" s="9"/>
      <c r="N141" s="16"/>
    </row>
    <row r="142" spans="1:14">
      <c r="A142" s="2">
        <v>132</v>
      </c>
      <c r="B142" s="16">
        <f t="shared" si="11"/>
        <v>180</v>
      </c>
      <c r="C142" s="3">
        <f t="shared" si="12"/>
        <v>30.03753489156972</v>
      </c>
      <c r="D142" s="3">
        <f t="shared" si="13"/>
        <v>901.12604674709155</v>
      </c>
      <c r="E142" s="3">
        <f t="shared" si="10"/>
        <v>690.98300562505278</v>
      </c>
      <c r="F142" s="3">
        <f t="shared" si="14"/>
        <v>150.17260814955233</v>
      </c>
      <c r="G142" s="3">
        <f t="shared" si="15"/>
        <v>150.17260814955233</v>
      </c>
      <c r="H142" s="9"/>
      <c r="I142" s="9"/>
      <c r="J142" s="9"/>
      <c r="K142" s="9"/>
      <c r="L142" s="9"/>
      <c r="M142" s="9"/>
      <c r="N142" s="16"/>
    </row>
    <row r="143" spans="1:14">
      <c r="A143" s="2">
        <v>133</v>
      </c>
      <c r="B143" s="16">
        <f t="shared" si="11"/>
        <v>180</v>
      </c>
      <c r="C143" s="3">
        <f t="shared" si="12"/>
        <v>29.827391850447668</v>
      </c>
      <c r="D143" s="3">
        <f t="shared" si="13"/>
        <v>894.82175551343005</v>
      </c>
      <c r="E143" s="3">
        <f t="shared" si="10"/>
        <v>546.00950026045257</v>
      </c>
      <c r="F143" s="3">
        <f t="shared" si="14"/>
        <v>150.5214204048053</v>
      </c>
      <c r="G143" s="3">
        <f t="shared" si="15"/>
        <v>150.5214204048053</v>
      </c>
      <c r="H143" s="9"/>
      <c r="I143" s="9"/>
      <c r="J143" s="9"/>
      <c r="K143" s="9"/>
      <c r="L143" s="9"/>
      <c r="M143" s="9"/>
      <c r="N143" s="16"/>
    </row>
    <row r="144" spans="1:14">
      <c r="A144" s="2">
        <v>134</v>
      </c>
      <c r="B144" s="16">
        <f t="shared" si="11"/>
        <v>180</v>
      </c>
      <c r="C144" s="3">
        <f t="shared" si="12"/>
        <v>29.478579595194702</v>
      </c>
      <c r="D144" s="3">
        <f t="shared" si="13"/>
        <v>884.35738785584113</v>
      </c>
      <c r="E144" s="3">
        <f t="shared" si="10"/>
        <v>412.21474770752633</v>
      </c>
      <c r="F144" s="3">
        <f t="shared" si="14"/>
        <v>150.99356304495362</v>
      </c>
      <c r="G144" s="3">
        <f t="shared" si="15"/>
        <v>150.99356304495362</v>
      </c>
      <c r="H144" s="9"/>
      <c r="I144" s="9"/>
      <c r="J144" s="9"/>
      <c r="K144" s="9"/>
      <c r="L144" s="9"/>
      <c r="M144" s="9"/>
      <c r="N144" s="16"/>
    </row>
    <row r="145" spans="1:14">
      <c r="A145" s="2">
        <v>135</v>
      </c>
      <c r="B145" s="16">
        <f t="shared" si="11"/>
        <v>180</v>
      </c>
      <c r="C145" s="3">
        <f t="shared" si="12"/>
        <v>29.006436955046382</v>
      </c>
      <c r="D145" s="3">
        <f t="shared" si="13"/>
        <v>870.19310865139141</v>
      </c>
      <c r="E145" s="3">
        <f t="shared" si="10"/>
        <v>292.89321881345268</v>
      </c>
      <c r="F145" s="3">
        <f t="shared" si="14"/>
        <v>151.57086293479156</v>
      </c>
      <c r="G145" s="3">
        <f t="shared" si="15"/>
        <v>151.57086293479156</v>
      </c>
      <c r="H145" s="9"/>
      <c r="I145" s="9"/>
      <c r="J145" s="9"/>
      <c r="K145" s="9"/>
      <c r="L145" s="9"/>
      <c r="M145" s="9"/>
      <c r="N145" s="16"/>
    </row>
    <row r="146" spans="1:14">
      <c r="A146" s="2">
        <v>136</v>
      </c>
      <c r="B146" s="16">
        <f t="shared" si="11"/>
        <v>180</v>
      </c>
      <c r="C146" s="3">
        <f t="shared" si="12"/>
        <v>28.429137065208437</v>
      </c>
      <c r="D146" s="3">
        <f t="shared" si="13"/>
        <v>852.87411195625305</v>
      </c>
      <c r="E146" s="3">
        <f t="shared" si="10"/>
        <v>190.98300562505267</v>
      </c>
      <c r="F146" s="3">
        <f t="shared" si="14"/>
        <v>152.23275404112277</v>
      </c>
      <c r="G146" s="3">
        <f t="shared" si="15"/>
        <v>152.23275404112277</v>
      </c>
      <c r="H146" s="9"/>
      <c r="I146" s="9"/>
      <c r="J146" s="9"/>
      <c r="K146" s="9"/>
      <c r="L146" s="9"/>
      <c r="M146" s="9"/>
      <c r="N146" s="16"/>
    </row>
    <row r="147" spans="1:14">
      <c r="A147" s="2">
        <v>137</v>
      </c>
      <c r="B147" s="16">
        <f t="shared" si="11"/>
        <v>180</v>
      </c>
      <c r="C147" s="3">
        <f t="shared" si="12"/>
        <v>27.767245958877226</v>
      </c>
      <c r="D147" s="3">
        <f t="shared" si="13"/>
        <v>833.01737876631682</v>
      </c>
      <c r="E147" s="3">
        <f t="shared" si="10"/>
        <v>108.99347581163188</v>
      </c>
      <c r="F147" s="3">
        <f t="shared" si="14"/>
        <v>152.95677794407746</v>
      </c>
      <c r="G147" s="3">
        <f t="shared" si="15"/>
        <v>152.95677794407746</v>
      </c>
      <c r="H147" s="9"/>
      <c r="I147" s="9"/>
      <c r="J147" s="9"/>
      <c r="K147" s="9"/>
      <c r="L147" s="9"/>
      <c r="M147" s="9"/>
      <c r="N147" s="16"/>
    </row>
    <row r="148" spans="1:14">
      <c r="A148" s="2">
        <v>138</v>
      </c>
      <c r="B148" s="16">
        <f t="shared" si="11"/>
        <v>180</v>
      </c>
      <c r="C148" s="3">
        <f t="shared" si="12"/>
        <v>27.043222055922541</v>
      </c>
      <c r="D148" s="3">
        <f t="shared" si="13"/>
        <v>811.29666167767618</v>
      </c>
      <c r="E148" s="3">
        <f t="shared" si="10"/>
        <v>48.943483704846471</v>
      </c>
      <c r="F148" s="3">
        <f t="shared" si="14"/>
        <v>153.7191311220503</v>
      </c>
      <c r="G148" s="3">
        <f t="shared" si="15"/>
        <v>153.7191311220503</v>
      </c>
      <c r="H148" s="9"/>
      <c r="I148" s="9"/>
      <c r="J148" s="9"/>
      <c r="K148" s="9"/>
      <c r="L148" s="9"/>
      <c r="M148" s="9"/>
      <c r="N148" s="16"/>
    </row>
    <row r="149" spans="1:14">
      <c r="A149" s="2">
        <v>139</v>
      </c>
      <c r="B149" s="16">
        <f t="shared" si="11"/>
        <v>180</v>
      </c>
      <c r="C149" s="3">
        <f t="shared" si="12"/>
        <v>26.2808688779497</v>
      </c>
      <c r="D149" s="3">
        <f t="shared" si="13"/>
        <v>788.42606633849095</v>
      </c>
      <c r="E149" s="3">
        <f t="shared" si="10"/>
        <v>12.31165940486234</v>
      </c>
      <c r="F149" s="3">
        <f t="shared" si="14"/>
        <v>154.49524552898393</v>
      </c>
      <c r="G149" s="3">
        <f t="shared" si="15"/>
        <v>154.49524552898393</v>
      </c>
      <c r="H149" s="9"/>
      <c r="I149" s="9"/>
      <c r="J149" s="9"/>
      <c r="K149" s="9"/>
      <c r="L149" s="9"/>
      <c r="M149" s="9"/>
      <c r="N149" s="16"/>
    </row>
    <row r="150" spans="1:14">
      <c r="A150" s="2">
        <v>140</v>
      </c>
      <c r="B150" s="16">
        <f t="shared" si="11"/>
        <v>180</v>
      </c>
      <c r="C150" s="3">
        <f t="shared" si="12"/>
        <v>25.504754471016071</v>
      </c>
      <c r="D150" s="3">
        <f t="shared" si="13"/>
        <v>765.14263413048207</v>
      </c>
      <c r="E150" s="3">
        <f t="shared" si="10"/>
        <v>0</v>
      </c>
      <c r="F150" s="3">
        <f t="shared" si="14"/>
        <v>155.26038816311441</v>
      </c>
      <c r="G150" s="3">
        <f t="shared" si="15"/>
        <v>155.26038816311441</v>
      </c>
      <c r="H150" s="9"/>
      <c r="I150" s="9"/>
      <c r="J150" s="9"/>
      <c r="K150" s="9"/>
      <c r="L150" s="9"/>
      <c r="M150" s="9"/>
      <c r="N150" s="16"/>
    </row>
    <row r="151" spans="1:14">
      <c r="A151" s="2">
        <v>141</v>
      </c>
      <c r="B151" s="16">
        <f t="shared" si="11"/>
        <v>180</v>
      </c>
      <c r="C151" s="3">
        <f t="shared" si="12"/>
        <v>24.739611836885587</v>
      </c>
      <c r="D151" s="3">
        <f t="shared" si="13"/>
        <v>742.18835510656754</v>
      </c>
      <c r="E151" s="3">
        <v>0</v>
      </c>
      <c r="F151" s="3">
        <f t="shared" si="14"/>
        <v>156.00257651822099</v>
      </c>
      <c r="G151" s="3">
        <f t="shared" si="15"/>
        <v>156.00257651822099</v>
      </c>
      <c r="H151" s="9"/>
      <c r="I151" s="9"/>
      <c r="J151" s="9"/>
      <c r="K151" s="9"/>
      <c r="L151" s="9"/>
      <c r="M151" s="9"/>
      <c r="N151" s="16"/>
    </row>
    <row r="152" spans="1:14">
      <c r="A152" s="2">
        <v>142</v>
      </c>
      <c r="B152" s="16">
        <f t="shared" si="11"/>
        <v>180</v>
      </c>
      <c r="C152" s="3">
        <f t="shared" si="12"/>
        <v>23.997423481779009</v>
      </c>
      <c r="D152" s="3">
        <f t="shared" si="13"/>
        <v>719.92270445337022</v>
      </c>
      <c r="E152" s="3">
        <v>0</v>
      </c>
      <c r="F152" s="3">
        <f t="shared" si="14"/>
        <v>156.72249922267437</v>
      </c>
      <c r="G152" s="3">
        <f t="shared" si="15"/>
        <v>156.72249922267437</v>
      </c>
      <c r="H152" s="9"/>
      <c r="I152" s="9"/>
      <c r="J152" s="9"/>
      <c r="K152" s="9"/>
      <c r="L152" s="9"/>
      <c r="M152" s="9"/>
      <c r="N152" s="16"/>
    </row>
    <row r="153" spans="1:14">
      <c r="A153" s="2">
        <v>143</v>
      </c>
      <c r="B153" s="16">
        <f t="shared" si="11"/>
        <v>180</v>
      </c>
      <c r="C153" s="3">
        <f t="shared" si="12"/>
        <v>23.277500777325628</v>
      </c>
      <c r="D153" s="3">
        <f t="shared" si="13"/>
        <v>698.32502331976889</v>
      </c>
      <c r="E153" s="3">
        <v>0</v>
      </c>
      <c r="F153" s="3">
        <f t="shared" si="14"/>
        <v>157.42082424599414</v>
      </c>
      <c r="G153" s="3">
        <f t="shared" si="15"/>
        <v>157.42082424599414</v>
      </c>
      <c r="H153" s="9"/>
      <c r="I153" s="9"/>
      <c r="J153" s="9"/>
      <c r="K153" s="9"/>
      <c r="L153" s="9"/>
      <c r="M153" s="9"/>
      <c r="N153" s="16"/>
    </row>
    <row r="154" spans="1:14">
      <c r="A154" s="2">
        <v>144</v>
      </c>
      <c r="B154" s="16">
        <f t="shared" si="11"/>
        <v>180</v>
      </c>
      <c r="C154" s="3">
        <f t="shared" si="12"/>
        <v>22.57917575400586</v>
      </c>
      <c r="D154" s="3">
        <f t="shared" si="13"/>
        <v>677.37527262017579</v>
      </c>
      <c r="E154" s="3">
        <v>0</v>
      </c>
      <c r="F154" s="3">
        <f t="shared" si="14"/>
        <v>158.09819951861431</v>
      </c>
      <c r="G154" s="3">
        <f t="shared" si="15"/>
        <v>158.09819951861431</v>
      </c>
      <c r="H154" s="9"/>
      <c r="I154" s="9"/>
      <c r="J154" s="9"/>
      <c r="K154" s="9"/>
      <c r="L154" s="9"/>
      <c r="M154" s="9"/>
      <c r="N154" s="16"/>
    </row>
    <row r="155" spans="1:14">
      <c r="A155" s="2">
        <v>145</v>
      </c>
      <c r="B155" s="16">
        <f t="shared" si="11"/>
        <v>180</v>
      </c>
      <c r="C155" s="3">
        <f t="shared" si="12"/>
        <v>21.901800481385692</v>
      </c>
      <c r="D155" s="3">
        <f t="shared" si="13"/>
        <v>657.05401444157076</v>
      </c>
      <c r="E155" s="3">
        <v>0</v>
      </c>
      <c r="F155" s="3">
        <f t="shared" si="14"/>
        <v>158.75525353305588</v>
      </c>
      <c r="G155" s="3">
        <f t="shared" si="15"/>
        <v>158.75525353305588</v>
      </c>
      <c r="H155" s="9"/>
      <c r="I155" s="9"/>
      <c r="J155" s="9"/>
      <c r="K155" s="9"/>
      <c r="L155" s="9"/>
      <c r="M155" s="9"/>
      <c r="N155" s="16"/>
    </row>
    <row r="156" spans="1:14">
      <c r="A156" s="2">
        <v>146</v>
      </c>
      <c r="B156" s="16">
        <f t="shared" si="11"/>
        <v>180</v>
      </c>
      <c r="C156" s="3">
        <f t="shared" si="12"/>
        <v>21.244746466944122</v>
      </c>
      <c r="D156" s="3">
        <f t="shared" si="13"/>
        <v>637.34239400832371</v>
      </c>
      <c r="E156" s="3">
        <v>0</v>
      </c>
      <c r="F156" s="3">
        <f t="shared" si="14"/>
        <v>159.39259592706421</v>
      </c>
      <c r="G156" s="3">
        <f t="shared" si="15"/>
        <v>159.39259592706421</v>
      </c>
      <c r="H156" s="9"/>
      <c r="I156" s="9"/>
      <c r="J156" s="9"/>
      <c r="K156" s="9"/>
      <c r="L156" s="9"/>
      <c r="M156" s="9"/>
      <c r="N156" s="16"/>
    </row>
    <row r="157" spans="1:14">
      <c r="A157" s="2">
        <v>147</v>
      </c>
      <c r="B157" s="16">
        <f t="shared" si="11"/>
        <v>180</v>
      </c>
      <c r="C157" s="3">
        <f t="shared" si="12"/>
        <v>20.607404072935793</v>
      </c>
      <c r="D157" s="3">
        <f t="shared" si="13"/>
        <v>618.22212218807385</v>
      </c>
      <c r="E157" s="3">
        <v>0</v>
      </c>
      <c r="F157" s="3">
        <f t="shared" si="14"/>
        <v>160.01081804925229</v>
      </c>
      <c r="G157" s="3">
        <f t="shared" si="15"/>
        <v>160.01081804925229</v>
      </c>
      <c r="H157" s="9"/>
      <c r="I157" s="9"/>
      <c r="J157" s="9"/>
      <c r="K157" s="9"/>
      <c r="L157" s="9"/>
      <c r="M157" s="9"/>
      <c r="N157" s="16"/>
    </row>
    <row r="158" spans="1:14">
      <c r="A158" s="2">
        <v>148</v>
      </c>
      <c r="B158" s="16">
        <f t="shared" si="11"/>
        <v>180</v>
      </c>
      <c r="C158" s="3">
        <f t="shared" si="12"/>
        <v>19.989181950747707</v>
      </c>
      <c r="D158" s="3">
        <f t="shared" si="13"/>
        <v>599.6754585224312</v>
      </c>
      <c r="E158" s="3">
        <v>0</v>
      </c>
      <c r="F158" s="3">
        <f t="shared" si="14"/>
        <v>160.61049350777472</v>
      </c>
      <c r="G158" s="3">
        <f t="shared" si="15"/>
        <v>160.61049350777472</v>
      </c>
      <c r="H158" s="9"/>
      <c r="I158" s="9"/>
      <c r="J158" s="9"/>
      <c r="K158" s="9"/>
      <c r="L158" s="9"/>
      <c r="M158" s="9"/>
      <c r="N158" s="16"/>
    </row>
    <row r="159" spans="1:14">
      <c r="A159" s="2">
        <v>149</v>
      </c>
      <c r="B159" s="16">
        <f t="shared" si="11"/>
        <v>180</v>
      </c>
      <c r="C159" s="3">
        <f t="shared" si="12"/>
        <v>19.38950649222528</v>
      </c>
      <c r="D159" s="3">
        <f t="shared" si="13"/>
        <v>581.6851947667584</v>
      </c>
      <c r="E159" s="3">
        <v>0</v>
      </c>
      <c r="F159" s="3">
        <f t="shared" si="14"/>
        <v>161.19217870254147</v>
      </c>
      <c r="G159" s="3">
        <f t="shared" si="15"/>
        <v>161.19217870254147</v>
      </c>
      <c r="H159" s="9"/>
      <c r="I159" s="9"/>
      <c r="J159" s="9"/>
      <c r="K159" s="9"/>
      <c r="L159" s="9"/>
      <c r="M159" s="9"/>
      <c r="N159" s="16"/>
    </row>
    <row r="160" spans="1:14">
      <c r="A160" s="2">
        <v>150</v>
      </c>
      <c r="B160" s="16">
        <f t="shared" si="11"/>
        <v>180</v>
      </c>
      <c r="C160" s="3">
        <f t="shared" si="12"/>
        <v>18.807821297458531</v>
      </c>
      <c r="D160" s="3">
        <f t="shared" si="13"/>
        <v>564.23463892375594</v>
      </c>
      <c r="E160" s="3">
        <v>0</v>
      </c>
      <c r="F160" s="3">
        <f t="shared" si="14"/>
        <v>161.75641334146522</v>
      </c>
      <c r="G160" s="3">
        <f t="shared" si="15"/>
        <v>161.75641334146522</v>
      </c>
      <c r="H160" s="9"/>
      <c r="I160" s="9"/>
      <c r="J160" s="9"/>
      <c r="K160" s="9"/>
      <c r="L160" s="9"/>
      <c r="M160" s="9"/>
      <c r="N160" s="16"/>
    </row>
    <row r="161" spans="1:14">
      <c r="A161" s="2">
        <v>151</v>
      </c>
      <c r="B161" s="16">
        <f t="shared" si="11"/>
        <v>180</v>
      </c>
      <c r="C161" s="3">
        <f t="shared" si="12"/>
        <v>18.243586658534781</v>
      </c>
      <c r="D161" s="3">
        <f t="shared" si="13"/>
        <v>547.30759975604337</v>
      </c>
      <c r="E161" s="3">
        <v>0</v>
      </c>
      <c r="F161" s="3">
        <f t="shared" si="14"/>
        <v>162.30372094122126</v>
      </c>
      <c r="G161" s="3">
        <f t="shared" si="15"/>
        <v>162.30372094122126</v>
      </c>
      <c r="H161" s="9"/>
      <c r="I161" s="9"/>
      <c r="J161" s="9"/>
      <c r="K161" s="9"/>
      <c r="L161" s="9"/>
      <c r="M161" s="9"/>
      <c r="N161" s="16"/>
    </row>
    <row r="162" spans="1:14">
      <c r="A162" s="2">
        <v>152</v>
      </c>
      <c r="B162" s="16">
        <f t="shared" si="11"/>
        <v>180</v>
      </c>
      <c r="C162" s="3">
        <f t="shared" si="12"/>
        <v>17.696279058778742</v>
      </c>
      <c r="D162" s="3">
        <f t="shared" si="13"/>
        <v>530.88837176336233</v>
      </c>
      <c r="E162" s="3">
        <v>0</v>
      </c>
      <c r="F162" s="3">
        <f t="shared" si="14"/>
        <v>162.83460931298461</v>
      </c>
      <c r="G162" s="3">
        <f t="shared" si="15"/>
        <v>162.83460931298461</v>
      </c>
      <c r="H162" s="9"/>
      <c r="I162" s="9"/>
      <c r="J162" s="9"/>
      <c r="K162" s="9"/>
      <c r="L162" s="9"/>
      <c r="M162" s="9"/>
      <c r="N162" s="16"/>
    </row>
    <row r="163" spans="1:14">
      <c r="A163" s="2">
        <v>153</v>
      </c>
      <c r="B163" s="16">
        <f t="shared" si="11"/>
        <v>180</v>
      </c>
      <c r="C163" s="3">
        <f t="shared" si="12"/>
        <v>17.165390687015389</v>
      </c>
      <c r="D163" s="3">
        <f t="shared" si="13"/>
        <v>514.96172061046173</v>
      </c>
      <c r="E163" s="3">
        <v>0</v>
      </c>
      <c r="F163" s="3">
        <f t="shared" si="14"/>
        <v>163.34957103359508</v>
      </c>
      <c r="G163" s="3">
        <f t="shared" si="15"/>
        <v>163.34957103359508</v>
      </c>
      <c r="H163" s="9"/>
      <c r="I163" s="9"/>
      <c r="J163" s="9"/>
      <c r="K163" s="9"/>
      <c r="L163" s="9"/>
      <c r="M163" s="9"/>
      <c r="N163" s="16"/>
    </row>
    <row r="164" spans="1:14">
      <c r="A164" s="2">
        <v>154</v>
      </c>
      <c r="B164" s="16">
        <f t="shared" si="11"/>
        <v>180</v>
      </c>
      <c r="C164" s="3">
        <f t="shared" si="12"/>
        <v>16.650428966404917</v>
      </c>
      <c r="D164" s="3">
        <f t="shared" si="13"/>
        <v>499.5128689921475</v>
      </c>
      <c r="E164" s="3">
        <v>0</v>
      </c>
      <c r="F164" s="3">
        <f t="shared" si="14"/>
        <v>163.84908390258724</v>
      </c>
      <c r="G164" s="3">
        <f t="shared" si="15"/>
        <v>163.84908390258724</v>
      </c>
      <c r="H164" s="9"/>
      <c r="I164" s="9"/>
      <c r="J164" s="9"/>
      <c r="K164" s="9"/>
      <c r="L164" s="9"/>
      <c r="M164" s="9"/>
      <c r="N164" s="16"/>
    </row>
    <row r="165" spans="1:14">
      <c r="A165" s="2">
        <v>155</v>
      </c>
      <c r="B165" s="16">
        <f t="shared" si="11"/>
        <v>180</v>
      </c>
      <c r="C165" s="3">
        <f t="shared" si="12"/>
        <v>16.150916097412761</v>
      </c>
      <c r="D165" s="3">
        <f t="shared" si="13"/>
        <v>484.52748292238283</v>
      </c>
      <c r="E165" s="3">
        <v>0</v>
      </c>
      <c r="F165" s="3">
        <f t="shared" si="14"/>
        <v>164.33361138550961</v>
      </c>
      <c r="G165" s="3">
        <f t="shared" si="15"/>
        <v>164.33361138550961</v>
      </c>
      <c r="H165" s="9"/>
      <c r="I165" s="9"/>
      <c r="J165" s="9"/>
      <c r="K165" s="9"/>
      <c r="L165" s="9"/>
      <c r="M165" s="9"/>
      <c r="N165" s="16"/>
    </row>
    <row r="166" spans="1:14">
      <c r="A166" s="2">
        <v>156</v>
      </c>
      <c r="B166" s="16">
        <f t="shared" si="11"/>
        <v>180</v>
      </c>
      <c r="C166" s="3">
        <f t="shared" si="12"/>
        <v>15.666388614490387</v>
      </c>
      <c r="D166" s="3">
        <f t="shared" si="13"/>
        <v>469.99165843471161</v>
      </c>
      <c r="E166" s="3">
        <v>0</v>
      </c>
      <c r="F166" s="3">
        <f t="shared" si="14"/>
        <v>164.80360304394432</v>
      </c>
      <c r="G166" s="3">
        <f t="shared" si="15"/>
        <v>164.80360304394432</v>
      </c>
      <c r="H166" s="9"/>
      <c r="I166" s="9"/>
      <c r="J166" s="9"/>
      <c r="K166" s="9"/>
      <c r="L166" s="9"/>
      <c r="M166" s="9"/>
      <c r="N166" s="16"/>
    </row>
    <row r="167" spans="1:14">
      <c r="A167" s="2">
        <v>157</v>
      </c>
      <c r="B167" s="16">
        <f t="shared" si="11"/>
        <v>180</v>
      </c>
      <c r="C167" s="3">
        <f t="shared" si="12"/>
        <v>15.196396956055679</v>
      </c>
      <c r="D167" s="3">
        <f t="shared" si="13"/>
        <v>455.89190868167037</v>
      </c>
      <c r="E167" s="3">
        <v>0</v>
      </c>
      <c r="F167" s="3">
        <f t="shared" si="14"/>
        <v>165.259494952626</v>
      </c>
      <c r="G167" s="3">
        <f t="shared" si="15"/>
        <v>165.259494952626</v>
      </c>
      <c r="H167" s="9"/>
      <c r="I167" s="9"/>
      <c r="J167" s="9"/>
      <c r="K167" s="9"/>
      <c r="L167" s="9"/>
      <c r="M167" s="9"/>
      <c r="N167" s="16"/>
    </row>
    <row r="168" spans="1:14">
      <c r="A168" s="2">
        <v>158</v>
      </c>
      <c r="B168" s="16">
        <f t="shared" si="11"/>
        <v>180</v>
      </c>
      <c r="C168" s="3">
        <f t="shared" si="12"/>
        <v>14.740505047374</v>
      </c>
      <c r="D168" s="3">
        <f t="shared" si="13"/>
        <v>442.21515142122001</v>
      </c>
      <c r="E168" s="3">
        <v>0</v>
      </c>
      <c r="F168" s="3">
        <f t="shared" si="14"/>
        <v>165.70171010404721</v>
      </c>
      <c r="G168" s="3">
        <f t="shared" si="15"/>
        <v>165.70171010404721</v>
      </c>
      <c r="H168" s="9"/>
      <c r="I168" s="9"/>
      <c r="J168" s="9"/>
      <c r="K168" s="9"/>
      <c r="L168" s="9"/>
      <c r="M168" s="9"/>
      <c r="N168" s="16"/>
    </row>
    <row r="169" spans="1:14">
      <c r="A169" s="2">
        <v>159</v>
      </c>
      <c r="B169" s="16">
        <f t="shared" si="11"/>
        <v>180</v>
      </c>
      <c r="C169" s="3">
        <f t="shared" si="12"/>
        <v>14.298289895952792</v>
      </c>
      <c r="D169" s="3">
        <f t="shared" si="13"/>
        <v>428.94869687858375</v>
      </c>
      <c r="E169" s="3">
        <v>0</v>
      </c>
      <c r="F169" s="3">
        <f t="shared" si="14"/>
        <v>166.1306588009258</v>
      </c>
      <c r="G169" s="3">
        <f t="shared" si="15"/>
        <v>166.1306588009258</v>
      </c>
      <c r="H169" s="9"/>
      <c r="I169" s="9"/>
      <c r="J169" s="9"/>
      <c r="K169" s="9"/>
      <c r="L169" s="9"/>
      <c r="M169" s="9"/>
      <c r="N169" s="16"/>
    </row>
    <row r="170" spans="1:14">
      <c r="A170" s="2">
        <v>160</v>
      </c>
      <c r="B170" s="16">
        <f t="shared" si="11"/>
        <v>180</v>
      </c>
      <c r="C170" s="3">
        <f t="shared" si="12"/>
        <v>13.869341199074199</v>
      </c>
      <c r="D170" s="3">
        <f t="shared" si="13"/>
        <v>416.08023597222598</v>
      </c>
      <c r="E170" s="3">
        <v>0</v>
      </c>
      <c r="F170" s="3">
        <f t="shared" si="14"/>
        <v>166.54673903689803</v>
      </c>
      <c r="G170" s="3">
        <f t="shared" si="15"/>
        <v>166.54673903689803</v>
      </c>
      <c r="H170" s="9"/>
      <c r="I170" s="9"/>
      <c r="J170" s="9"/>
      <c r="K170" s="9"/>
      <c r="L170" s="9"/>
      <c r="M170" s="9"/>
      <c r="N170" s="16"/>
    </row>
    <row r="171" spans="1:14">
      <c r="A171" s="2">
        <v>161</v>
      </c>
      <c r="B171" s="16">
        <f t="shared" si="11"/>
        <v>180</v>
      </c>
      <c r="C171" s="3">
        <f t="shared" si="12"/>
        <v>13.453260963101968</v>
      </c>
      <c r="D171" s="3">
        <f t="shared" si="13"/>
        <v>403.59782889305905</v>
      </c>
      <c r="E171" s="3">
        <v>0</v>
      </c>
      <c r="F171" s="3">
        <f t="shared" si="14"/>
        <v>166.95033686579109</v>
      </c>
      <c r="G171" s="3">
        <f t="shared" si="15"/>
        <v>166.95033686579109</v>
      </c>
      <c r="H171" s="9"/>
      <c r="I171" s="9"/>
      <c r="J171" s="9"/>
      <c r="K171" s="9"/>
      <c r="L171" s="9"/>
      <c r="M171" s="9"/>
      <c r="N171" s="16"/>
    </row>
    <row r="172" spans="1:14">
      <c r="A172" s="2">
        <v>162</v>
      </c>
      <c r="B172" s="16">
        <f t="shared" si="11"/>
        <v>180</v>
      </c>
      <c r="C172" s="3">
        <f t="shared" si="12"/>
        <v>13.049663134208913</v>
      </c>
      <c r="D172" s="3">
        <f t="shared" si="13"/>
        <v>391.48989402626739</v>
      </c>
      <c r="E172" s="3">
        <v>0</v>
      </c>
      <c r="F172" s="3">
        <f t="shared" si="14"/>
        <v>167.34182675981737</v>
      </c>
      <c r="G172" s="3">
        <f t="shared" si="15"/>
        <v>167.34182675981737</v>
      </c>
      <c r="H172" s="9"/>
      <c r="I172" s="9"/>
      <c r="J172" s="9"/>
      <c r="K172" s="9"/>
      <c r="L172" s="9"/>
      <c r="M172" s="9"/>
      <c r="N172" s="16"/>
    </row>
    <row r="173" spans="1:14">
      <c r="A173" s="2">
        <v>163</v>
      </c>
      <c r="B173" s="16">
        <f t="shared" si="11"/>
        <v>180</v>
      </c>
      <c r="C173" s="3">
        <f t="shared" si="12"/>
        <v>12.658173240182634</v>
      </c>
      <c r="D173" s="3">
        <f t="shared" si="13"/>
        <v>379.74519720547903</v>
      </c>
      <c r="E173" s="3">
        <v>0</v>
      </c>
      <c r="F173" s="3">
        <f t="shared" si="14"/>
        <v>167.72157195702283</v>
      </c>
      <c r="G173" s="3">
        <f t="shared" si="15"/>
        <v>167.72157195702283</v>
      </c>
      <c r="H173" s="9"/>
      <c r="I173" s="9"/>
      <c r="J173" s="9"/>
      <c r="K173" s="9"/>
      <c r="L173" s="9"/>
      <c r="M173" s="9"/>
      <c r="N173" s="16"/>
    </row>
    <row r="174" spans="1:14">
      <c r="A174" s="2">
        <v>164</v>
      </c>
      <c r="B174" s="16">
        <f t="shared" si="11"/>
        <v>180</v>
      </c>
      <c r="C174" s="3">
        <f t="shared" si="12"/>
        <v>12.278428042977168</v>
      </c>
      <c r="D174" s="3">
        <f t="shared" si="13"/>
        <v>368.35284128931505</v>
      </c>
      <c r="E174" s="3">
        <v>0</v>
      </c>
      <c r="F174" s="3">
        <f t="shared" si="14"/>
        <v>168.08992479831215</v>
      </c>
      <c r="G174" s="3">
        <f t="shared" si="15"/>
        <v>168.08992479831215</v>
      </c>
      <c r="H174" s="9"/>
      <c r="I174" s="9"/>
      <c r="J174" s="9"/>
      <c r="K174" s="9"/>
      <c r="L174" s="9"/>
      <c r="M174" s="9"/>
      <c r="N174" s="16"/>
    </row>
    <row r="175" spans="1:14">
      <c r="A175" s="2">
        <v>165</v>
      </c>
      <c r="B175" s="16">
        <f t="shared" si="11"/>
        <v>180</v>
      </c>
      <c r="C175" s="3">
        <f t="shared" si="12"/>
        <v>11.910075201687846</v>
      </c>
      <c r="D175" s="3">
        <f t="shared" si="13"/>
        <v>357.30225605063538</v>
      </c>
      <c r="E175" s="3">
        <v>0</v>
      </c>
      <c r="F175" s="3">
        <f t="shared" si="14"/>
        <v>168.4472270543628</v>
      </c>
      <c r="G175" s="3">
        <f t="shared" si="15"/>
        <v>168.4472270543628</v>
      </c>
      <c r="H175" s="9"/>
      <c r="I175" s="9"/>
      <c r="J175" s="9"/>
      <c r="K175" s="9"/>
      <c r="L175" s="9"/>
      <c r="M175" s="9"/>
      <c r="N175" s="16"/>
    </row>
    <row r="176" spans="1:14">
      <c r="A176" s="2">
        <v>166</v>
      </c>
      <c r="B176" s="16">
        <f t="shared" si="11"/>
        <v>180</v>
      </c>
      <c r="C176" s="3">
        <f t="shared" si="12"/>
        <v>11.552772945637201</v>
      </c>
      <c r="D176" s="3">
        <f t="shared" si="13"/>
        <v>346.58318836911604</v>
      </c>
      <c r="E176" s="3">
        <v>0</v>
      </c>
      <c r="F176" s="3">
        <f t="shared" si="14"/>
        <v>168.79381024273192</v>
      </c>
      <c r="G176" s="3">
        <f t="shared" si="15"/>
        <v>168.79381024273192</v>
      </c>
      <c r="H176" s="9"/>
      <c r="I176" s="9"/>
      <c r="J176" s="9"/>
      <c r="K176" s="9"/>
      <c r="L176" s="9"/>
      <c r="M176" s="9"/>
      <c r="N176" s="16"/>
    </row>
    <row r="177" spans="1:14">
      <c r="A177" s="2">
        <v>167</v>
      </c>
      <c r="B177" s="16">
        <f t="shared" si="11"/>
        <v>180</v>
      </c>
      <c r="C177" s="3">
        <f t="shared" si="12"/>
        <v>11.206189757268078</v>
      </c>
      <c r="D177" s="3">
        <f t="shared" si="13"/>
        <v>336.18569271804233</v>
      </c>
      <c r="E177" s="3">
        <v>0</v>
      </c>
      <c r="F177" s="3">
        <f t="shared" si="14"/>
        <v>169.12999593544995</v>
      </c>
      <c r="G177" s="3">
        <f t="shared" si="15"/>
        <v>169.12999593544995</v>
      </c>
      <c r="H177" s="9"/>
      <c r="I177" s="9"/>
      <c r="J177" s="9"/>
      <c r="K177" s="9"/>
      <c r="L177" s="9"/>
      <c r="M177" s="9"/>
      <c r="N177" s="16"/>
    </row>
    <row r="178" spans="1:14">
      <c r="A178" s="2">
        <v>168</v>
      </c>
      <c r="B178" s="16">
        <f t="shared" si="11"/>
        <v>180</v>
      </c>
      <c r="C178" s="3">
        <f t="shared" si="12"/>
        <v>10.870004064550045</v>
      </c>
      <c r="D178" s="3">
        <f t="shared" si="13"/>
        <v>326.10012193650135</v>
      </c>
      <c r="E178" s="3">
        <v>0</v>
      </c>
      <c r="F178" s="3">
        <f t="shared" si="14"/>
        <v>169.45609605738645</v>
      </c>
      <c r="G178" s="3">
        <f t="shared" si="15"/>
        <v>169.45609605738645</v>
      </c>
      <c r="H178" s="9"/>
      <c r="I178" s="9"/>
      <c r="J178" s="9"/>
      <c r="K178" s="9"/>
      <c r="L178" s="9"/>
      <c r="M178" s="9"/>
      <c r="N178" s="16"/>
    </row>
  </sheetData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7"/>
  <sheetViews>
    <sheetView topLeftCell="A63" workbookViewId="0">
      <selection activeCell="D15" sqref="D15"/>
    </sheetView>
  </sheetViews>
  <sheetFormatPr baseColWidth="10" defaultRowHeight="15" x14ac:dyDescent="0"/>
  <sheetData>
    <row r="1" spans="1:19" ht="16" thickBot="1">
      <c r="A1" s="28" t="s">
        <v>47</v>
      </c>
      <c r="B1" s="28" t="s">
        <v>161</v>
      </c>
      <c r="C1" s="28"/>
      <c r="D1" s="28"/>
    </row>
    <row r="2" spans="1:19">
      <c r="A2" t="s">
        <v>40</v>
      </c>
      <c r="B2" t="s">
        <v>50</v>
      </c>
      <c r="C2" t="s">
        <v>51</v>
      </c>
      <c r="E2" t="s">
        <v>52</v>
      </c>
      <c r="F2" s="33" t="s">
        <v>53</v>
      </c>
      <c r="G2" s="34">
        <v>36</v>
      </c>
      <c r="H2" s="35" t="s">
        <v>162</v>
      </c>
      <c r="J2" s="96" t="s">
        <v>39</v>
      </c>
      <c r="K2" s="97"/>
    </row>
    <row r="3" spans="1:19">
      <c r="B3" t="s">
        <v>163</v>
      </c>
      <c r="C3" t="s">
        <v>164</v>
      </c>
      <c r="E3" t="s">
        <v>59</v>
      </c>
      <c r="F3" s="54" t="s">
        <v>100</v>
      </c>
      <c r="G3" s="25">
        <v>0.2</v>
      </c>
      <c r="H3" s="55" t="s">
        <v>61</v>
      </c>
      <c r="K3" s="7"/>
    </row>
    <row r="4" spans="1:19">
      <c r="B4" t="s">
        <v>64</v>
      </c>
      <c r="C4" t="s">
        <v>65</v>
      </c>
      <c r="E4" t="s">
        <v>66</v>
      </c>
      <c r="F4" s="54" t="s">
        <v>67</v>
      </c>
      <c r="G4" s="25">
        <v>11</v>
      </c>
      <c r="H4" s="55" t="s">
        <v>68</v>
      </c>
    </row>
    <row r="5" spans="1:19" ht="16" thickBot="1">
      <c r="B5" t="s">
        <v>4</v>
      </c>
      <c r="C5" t="s">
        <v>75</v>
      </c>
      <c r="E5" t="s">
        <v>76</v>
      </c>
      <c r="F5" s="56" t="s">
        <v>8</v>
      </c>
      <c r="G5" s="57">
        <v>2</v>
      </c>
      <c r="H5" s="58" t="s">
        <v>3</v>
      </c>
    </row>
    <row r="6" spans="1:19" ht="16" thickBot="1"/>
    <row r="7" spans="1:19" ht="16" thickBot="1">
      <c r="B7" t="s">
        <v>93</v>
      </c>
      <c r="C7" t="s">
        <v>94</v>
      </c>
      <c r="E7" t="s">
        <v>95</v>
      </c>
      <c r="F7" s="36" t="s">
        <v>5</v>
      </c>
      <c r="G7" s="31">
        <v>20</v>
      </c>
      <c r="H7" s="32" t="s">
        <v>1</v>
      </c>
    </row>
    <row r="8" spans="1:19">
      <c r="B8" t="s">
        <v>165</v>
      </c>
      <c r="C8" t="s">
        <v>98</v>
      </c>
      <c r="E8" t="s">
        <v>99</v>
      </c>
    </row>
    <row r="10" spans="1:19" ht="16" thickBot="1">
      <c r="E10" s="2" t="s">
        <v>102</v>
      </c>
    </row>
    <row r="11" spans="1:19">
      <c r="A11" s="38" t="s">
        <v>41</v>
      </c>
      <c r="B11" s="39" t="s">
        <v>42</v>
      </c>
      <c r="C11" s="98" t="s">
        <v>43</v>
      </c>
      <c r="D11" s="2" t="s">
        <v>37</v>
      </c>
      <c r="E11" s="2" t="s">
        <v>106</v>
      </c>
      <c r="F11" s="2" t="s">
        <v>107</v>
      </c>
      <c r="G11" s="2" t="s">
        <v>108</v>
      </c>
      <c r="H11" s="2" t="s">
        <v>108</v>
      </c>
      <c r="I11" t="s">
        <v>94</v>
      </c>
      <c r="J11" s="2"/>
      <c r="K11" s="2"/>
      <c r="L11" s="2"/>
    </row>
    <row r="12" spans="1:19">
      <c r="A12" s="40" t="s">
        <v>44</v>
      </c>
      <c r="B12" s="41" t="s">
        <v>38</v>
      </c>
      <c r="C12" s="99" t="s">
        <v>109</v>
      </c>
      <c r="D12" s="44" t="s">
        <v>113</v>
      </c>
      <c r="E12" s="44" t="s">
        <v>114</v>
      </c>
      <c r="F12" s="44" t="s">
        <v>46</v>
      </c>
      <c r="G12" s="44" t="s">
        <v>115</v>
      </c>
      <c r="H12" s="44" t="s">
        <v>116</v>
      </c>
      <c r="I12" s="44" t="s">
        <v>93</v>
      </c>
      <c r="J12" s="44"/>
      <c r="K12" s="44"/>
      <c r="L12" s="44"/>
      <c r="M12" s="44"/>
      <c r="N12" s="44"/>
      <c r="O12" s="44"/>
      <c r="P12" s="44"/>
      <c r="Q12" s="44"/>
      <c r="R12" s="44"/>
      <c r="S12" s="44"/>
    </row>
    <row r="13" spans="1:19">
      <c r="A13" s="100">
        <v>-1</v>
      </c>
      <c r="B13" s="64"/>
      <c r="C13" s="101"/>
      <c r="D13" s="64"/>
      <c r="E13" s="64"/>
      <c r="F13" s="64"/>
      <c r="G13" s="64">
        <f>H13*3600</f>
        <v>18000</v>
      </c>
      <c r="H13" s="65">
        <v>5</v>
      </c>
      <c r="I13" s="67">
        <f>H13/$G$4</f>
        <v>0.45454545454545453</v>
      </c>
      <c r="J13" s="102" t="s">
        <v>166</v>
      </c>
      <c r="K13" s="103"/>
      <c r="L13" s="44"/>
      <c r="M13" s="44"/>
      <c r="N13" s="44"/>
      <c r="O13" s="44"/>
      <c r="P13" s="44"/>
      <c r="Q13" s="44"/>
      <c r="R13" s="44"/>
      <c r="S13" s="44"/>
    </row>
    <row r="14" spans="1:19">
      <c r="A14" s="40">
        <v>0</v>
      </c>
      <c r="B14" s="41">
        <f>A14*$G$7</f>
        <v>0</v>
      </c>
      <c r="C14" s="42">
        <v>5</v>
      </c>
      <c r="D14" s="49">
        <f>IF((AND(I13&lt;0,C14&gt;0)),0,$G$2/($G$3+C14))</f>
        <v>6.9230769230769225</v>
      </c>
      <c r="E14" s="49">
        <f>D14*C14</f>
        <v>34.615384615384613</v>
      </c>
      <c r="F14" s="47">
        <f>E14*D14/1000</f>
        <v>0.23964497041420113</v>
      </c>
      <c r="G14" s="48">
        <f>G13-D14*$G$7</f>
        <v>17861.538461538461</v>
      </c>
      <c r="H14" s="49">
        <f>G14/3600</f>
        <v>4.9615384615384617</v>
      </c>
      <c r="I14" s="50">
        <f>H14/$G$4</f>
        <v>0.45104895104895104</v>
      </c>
      <c r="J14" s="44"/>
      <c r="K14" s="44"/>
      <c r="L14" s="44"/>
      <c r="M14" s="44"/>
      <c r="N14" s="44"/>
      <c r="O14" s="44"/>
      <c r="P14" s="44"/>
      <c r="Q14" s="44"/>
      <c r="R14" s="44"/>
      <c r="S14" s="44"/>
    </row>
    <row r="15" spans="1:19">
      <c r="A15" s="40">
        <v>1</v>
      </c>
      <c r="B15" s="41">
        <f t="shared" ref="B15:B78" si="0">A15*$G$7</f>
        <v>20</v>
      </c>
      <c r="C15" s="42">
        <v>5</v>
      </c>
      <c r="D15" s="49">
        <f t="shared" ref="D15:D78" si="1">IF((AND(I14&lt;0,C15&gt;0)),0,$G$2/($G$3+C15))</f>
        <v>6.9230769230769225</v>
      </c>
      <c r="E15" s="49">
        <f t="shared" ref="E15:E78" si="2">D15*C15</f>
        <v>34.615384615384613</v>
      </c>
      <c r="F15" s="47">
        <f t="shared" ref="F15:F78" si="3">E15*D15/1000</f>
        <v>0.23964497041420113</v>
      </c>
      <c r="G15" s="48">
        <f t="shared" ref="G15:G78" si="4">G14-D15*$G$7</f>
        <v>17723.076923076922</v>
      </c>
      <c r="H15" s="49">
        <f t="shared" ref="H15:H78" si="5">G15/3600</f>
        <v>4.9230769230769225</v>
      </c>
      <c r="I15" s="50">
        <f t="shared" ref="I15:I78" si="6">H15/$G$4</f>
        <v>0.4475524475524475</v>
      </c>
      <c r="J15" s="44"/>
      <c r="K15" s="44"/>
      <c r="L15" s="44"/>
      <c r="M15" s="44"/>
      <c r="N15" s="44"/>
      <c r="O15" s="44"/>
      <c r="P15" s="44"/>
      <c r="Q15" s="44"/>
      <c r="R15" s="44"/>
      <c r="S15" s="44"/>
    </row>
    <row r="16" spans="1:19">
      <c r="A16" s="40">
        <v>2</v>
      </c>
      <c r="B16" s="41">
        <f t="shared" si="0"/>
        <v>40</v>
      </c>
      <c r="C16" s="42">
        <v>5</v>
      </c>
      <c r="D16" s="49">
        <f t="shared" si="1"/>
        <v>6.9230769230769225</v>
      </c>
      <c r="E16" s="49">
        <f t="shared" si="2"/>
        <v>34.615384615384613</v>
      </c>
      <c r="F16" s="47">
        <f t="shared" si="3"/>
        <v>0.23964497041420113</v>
      </c>
      <c r="G16" s="48">
        <f t="shared" si="4"/>
        <v>17584.615384615383</v>
      </c>
      <c r="H16" s="49">
        <f t="shared" si="5"/>
        <v>4.8846153846153841</v>
      </c>
      <c r="I16" s="50">
        <f t="shared" si="6"/>
        <v>0.44405594405594401</v>
      </c>
      <c r="J16" s="44"/>
      <c r="K16" s="44"/>
      <c r="L16" s="44"/>
      <c r="M16" s="44"/>
      <c r="N16" s="44"/>
      <c r="O16" s="44"/>
      <c r="P16" s="44"/>
      <c r="Q16" s="44"/>
      <c r="R16" s="44"/>
      <c r="S16" s="44"/>
    </row>
    <row r="17" spans="1:19">
      <c r="A17" s="40">
        <v>3</v>
      </c>
      <c r="B17" s="41">
        <f t="shared" si="0"/>
        <v>60</v>
      </c>
      <c r="C17" s="42">
        <v>5</v>
      </c>
      <c r="D17" s="49">
        <f t="shared" si="1"/>
        <v>6.9230769230769225</v>
      </c>
      <c r="E17" s="49">
        <f t="shared" si="2"/>
        <v>34.615384615384613</v>
      </c>
      <c r="F17" s="47">
        <f t="shared" si="3"/>
        <v>0.23964497041420113</v>
      </c>
      <c r="G17" s="48">
        <f t="shared" si="4"/>
        <v>17446.153846153844</v>
      </c>
      <c r="H17" s="49">
        <f t="shared" si="5"/>
        <v>4.8461538461538458</v>
      </c>
      <c r="I17" s="50">
        <f t="shared" si="6"/>
        <v>0.44055944055944052</v>
      </c>
      <c r="J17" s="44"/>
      <c r="K17" s="44"/>
      <c r="L17" s="44"/>
      <c r="M17" s="44"/>
      <c r="N17" s="44"/>
      <c r="O17" s="44"/>
      <c r="P17" s="44"/>
      <c r="Q17" s="44"/>
      <c r="R17" s="44"/>
      <c r="S17" s="44"/>
    </row>
    <row r="18" spans="1:19">
      <c r="A18" s="40">
        <v>4</v>
      </c>
      <c r="B18" s="41">
        <f t="shared" si="0"/>
        <v>80</v>
      </c>
      <c r="C18" s="42">
        <v>5</v>
      </c>
      <c r="D18" s="49">
        <f t="shared" si="1"/>
        <v>6.9230769230769225</v>
      </c>
      <c r="E18" s="49">
        <f t="shared" si="2"/>
        <v>34.615384615384613</v>
      </c>
      <c r="F18" s="47">
        <f t="shared" si="3"/>
        <v>0.23964497041420113</v>
      </c>
      <c r="G18" s="48">
        <f t="shared" si="4"/>
        <v>17307.692307692305</v>
      </c>
      <c r="H18" s="49">
        <f t="shared" si="5"/>
        <v>4.8076923076923066</v>
      </c>
      <c r="I18" s="50">
        <f t="shared" si="6"/>
        <v>0.43706293706293697</v>
      </c>
      <c r="J18" s="44"/>
      <c r="K18" s="44"/>
      <c r="L18" s="44"/>
      <c r="M18" s="44"/>
      <c r="N18" s="44"/>
      <c r="O18" s="44"/>
      <c r="P18" s="44"/>
      <c r="Q18" s="44"/>
      <c r="R18" s="44"/>
      <c r="S18" s="44"/>
    </row>
    <row r="19" spans="1:19">
      <c r="A19" s="40">
        <v>5</v>
      </c>
      <c r="B19" s="41">
        <f t="shared" si="0"/>
        <v>100</v>
      </c>
      <c r="C19" s="42">
        <v>5</v>
      </c>
      <c r="D19" s="49">
        <f t="shared" si="1"/>
        <v>6.9230769230769225</v>
      </c>
      <c r="E19" s="49">
        <f t="shared" si="2"/>
        <v>34.615384615384613</v>
      </c>
      <c r="F19" s="47">
        <f t="shared" si="3"/>
        <v>0.23964497041420113</v>
      </c>
      <c r="G19" s="48">
        <f t="shared" si="4"/>
        <v>17169.230769230766</v>
      </c>
      <c r="H19" s="49">
        <f t="shared" si="5"/>
        <v>4.7692307692307683</v>
      </c>
      <c r="I19" s="50">
        <f t="shared" si="6"/>
        <v>0.43356643356643348</v>
      </c>
      <c r="J19" s="44"/>
      <c r="K19" s="44"/>
      <c r="L19" s="44"/>
      <c r="M19" s="44"/>
      <c r="N19" s="44"/>
      <c r="O19" s="44"/>
      <c r="P19" s="44"/>
      <c r="Q19" s="44"/>
      <c r="R19" s="44"/>
      <c r="S19" s="44"/>
    </row>
    <row r="20" spans="1:19">
      <c r="A20" s="40">
        <v>6</v>
      </c>
      <c r="B20" s="41">
        <f t="shared" si="0"/>
        <v>120</v>
      </c>
      <c r="C20" s="42">
        <v>5</v>
      </c>
      <c r="D20" s="49">
        <f t="shared" si="1"/>
        <v>6.9230769230769225</v>
      </c>
      <c r="E20" s="49">
        <f t="shared" si="2"/>
        <v>34.615384615384613</v>
      </c>
      <c r="F20" s="47">
        <f t="shared" si="3"/>
        <v>0.23964497041420113</v>
      </c>
      <c r="G20" s="48">
        <f t="shared" si="4"/>
        <v>17030.769230769227</v>
      </c>
      <c r="H20" s="49">
        <f t="shared" si="5"/>
        <v>4.7307692307692299</v>
      </c>
      <c r="I20" s="50">
        <f t="shared" si="6"/>
        <v>0.43006993006993</v>
      </c>
      <c r="J20" s="44"/>
      <c r="K20" s="44"/>
      <c r="L20" s="44"/>
      <c r="M20" s="44"/>
      <c r="N20" s="44"/>
      <c r="O20" s="44"/>
      <c r="P20" s="44"/>
      <c r="Q20" s="44"/>
      <c r="R20" s="44"/>
      <c r="S20" s="44"/>
    </row>
    <row r="21" spans="1:19">
      <c r="A21" s="40">
        <v>7</v>
      </c>
      <c r="B21" s="41">
        <f t="shared" si="0"/>
        <v>140</v>
      </c>
      <c r="C21" s="42">
        <v>5</v>
      </c>
      <c r="D21" s="49">
        <f t="shared" si="1"/>
        <v>6.9230769230769225</v>
      </c>
      <c r="E21" s="49">
        <f t="shared" si="2"/>
        <v>34.615384615384613</v>
      </c>
      <c r="F21" s="47">
        <f t="shared" si="3"/>
        <v>0.23964497041420113</v>
      </c>
      <c r="G21" s="48">
        <f t="shared" si="4"/>
        <v>16892.307692307688</v>
      </c>
      <c r="H21" s="49">
        <f t="shared" si="5"/>
        <v>4.6923076923076907</v>
      </c>
      <c r="I21" s="50">
        <f t="shared" si="6"/>
        <v>0.42657342657342645</v>
      </c>
      <c r="J21" s="44"/>
      <c r="K21" s="44"/>
      <c r="L21" s="44"/>
      <c r="M21" s="44"/>
      <c r="N21" s="44"/>
      <c r="O21" s="44"/>
      <c r="P21" s="44"/>
      <c r="Q21" s="44"/>
      <c r="R21" s="44"/>
      <c r="S21" s="44"/>
    </row>
    <row r="22" spans="1:19">
      <c r="A22" s="40">
        <v>8</v>
      </c>
      <c r="B22" s="41">
        <f t="shared" si="0"/>
        <v>160</v>
      </c>
      <c r="C22" s="42">
        <v>5</v>
      </c>
      <c r="D22" s="49">
        <f t="shared" si="1"/>
        <v>6.9230769230769225</v>
      </c>
      <c r="E22" s="49">
        <f t="shared" si="2"/>
        <v>34.615384615384613</v>
      </c>
      <c r="F22" s="47">
        <f t="shared" si="3"/>
        <v>0.23964497041420113</v>
      </c>
      <c r="G22" s="48">
        <f t="shared" si="4"/>
        <v>16753.846153846149</v>
      </c>
      <c r="H22" s="49">
        <f t="shared" si="5"/>
        <v>4.6538461538461524</v>
      </c>
      <c r="I22" s="50">
        <f t="shared" si="6"/>
        <v>0.42307692307692296</v>
      </c>
      <c r="J22" s="44"/>
      <c r="K22" s="44"/>
      <c r="L22" s="44"/>
      <c r="M22" s="44"/>
      <c r="N22" s="44"/>
      <c r="O22" s="44"/>
      <c r="P22" s="44"/>
      <c r="Q22" s="44"/>
      <c r="R22" s="44"/>
      <c r="S22" s="44"/>
    </row>
    <row r="23" spans="1:19">
      <c r="A23" s="40">
        <v>9</v>
      </c>
      <c r="B23" s="41">
        <f t="shared" si="0"/>
        <v>180</v>
      </c>
      <c r="C23" s="42">
        <v>5</v>
      </c>
      <c r="D23" s="49">
        <f t="shared" si="1"/>
        <v>6.9230769230769225</v>
      </c>
      <c r="E23" s="49">
        <f t="shared" si="2"/>
        <v>34.615384615384613</v>
      </c>
      <c r="F23" s="47">
        <f t="shared" si="3"/>
        <v>0.23964497041420113</v>
      </c>
      <c r="G23" s="48">
        <f t="shared" si="4"/>
        <v>16615.38461538461</v>
      </c>
      <c r="H23" s="49">
        <f t="shared" si="5"/>
        <v>4.6153846153846141</v>
      </c>
      <c r="I23" s="50">
        <f t="shared" si="6"/>
        <v>0.41958041958041947</v>
      </c>
      <c r="J23" s="44"/>
      <c r="K23" s="44"/>
      <c r="L23" s="44"/>
      <c r="M23" s="44"/>
      <c r="N23" s="44"/>
      <c r="O23" s="44"/>
      <c r="P23" s="44"/>
      <c r="Q23" s="44"/>
      <c r="R23" s="44"/>
      <c r="S23" s="44"/>
    </row>
    <row r="24" spans="1:19">
      <c r="A24" s="40">
        <v>10</v>
      </c>
      <c r="B24" s="41">
        <f t="shared" si="0"/>
        <v>200</v>
      </c>
      <c r="C24" s="42">
        <v>5</v>
      </c>
      <c r="D24" s="49">
        <f t="shared" si="1"/>
        <v>6.9230769230769225</v>
      </c>
      <c r="E24" s="49">
        <f t="shared" si="2"/>
        <v>34.615384615384613</v>
      </c>
      <c r="F24" s="47">
        <f t="shared" si="3"/>
        <v>0.23964497041420113</v>
      </c>
      <c r="G24" s="48">
        <f t="shared" si="4"/>
        <v>16476.923076923071</v>
      </c>
      <c r="H24" s="49">
        <f t="shared" si="5"/>
        <v>4.5769230769230749</v>
      </c>
      <c r="I24" s="50">
        <f t="shared" si="6"/>
        <v>0.41608391608391587</v>
      </c>
      <c r="J24" s="44"/>
      <c r="K24" s="44"/>
      <c r="L24" s="44"/>
      <c r="M24" s="44"/>
      <c r="N24" s="44"/>
      <c r="O24" s="44"/>
      <c r="P24" s="44"/>
      <c r="Q24" s="44"/>
      <c r="R24" s="44"/>
      <c r="S24" s="44"/>
    </row>
    <row r="25" spans="1:19">
      <c r="A25" s="40">
        <v>11</v>
      </c>
      <c r="B25" s="41">
        <f t="shared" si="0"/>
        <v>220</v>
      </c>
      <c r="C25" s="42">
        <v>5</v>
      </c>
      <c r="D25" s="49">
        <f t="shared" si="1"/>
        <v>6.9230769230769225</v>
      </c>
      <c r="E25" s="49">
        <f t="shared" si="2"/>
        <v>34.615384615384613</v>
      </c>
      <c r="F25" s="47">
        <f t="shared" si="3"/>
        <v>0.23964497041420113</v>
      </c>
      <c r="G25" s="48">
        <f t="shared" si="4"/>
        <v>16338.461538461532</v>
      </c>
      <c r="H25" s="49">
        <f t="shared" si="5"/>
        <v>4.5384615384615365</v>
      </c>
      <c r="I25" s="50">
        <f t="shared" si="6"/>
        <v>0.41258741258741244</v>
      </c>
      <c r="J25" s="44"/>
      <c r="K25" s="44"/>
      <c r="L25" s="44"/>
      <c r="M25" s="44"/>
      <c r="N25" s="44"/>
      <c r="O25" s="44"/>
      <c r="P25" s="44"/>
      <c r="Q25" s="44"/>
      <c r="R25" s="44"/>
      <c r="S25" s="44"/>
    </row>
    <row r="26" spans="1:19">
      <c r="A26" s="40">
        <v>12</v>
      </c>
      <c r="B26" s="41">
        <f t="shared" si="0"/>
        <v>240</v>
      </c>
      <c r="C26" s="42">
        <v>5</v>
      </c>
      <c r="D26" s="49">
        <f t="shared" si="1"/>
        <v>6.9230769230769225</v>
      </c>
      <c r="E26" s="49">
        <f t="shared" si="2"/>
        <v>34.615384615384613</v>
      </c>
      <c r="F26" s="47">
        <f t="shared" si="3"/>
        <v>0.23964497041420113</v>
      </c>
      <c r="G26" s="48">
        <f t="shared" si="4"/>
        <v>16199.999999999993</v>
      </c>
      <c r="H26" s="49">
        <f t="shared" si="5"/>
        <v>4.4999999999999982</v>
      </c>
      <c r="I26" s="50">
        <f t="shared" si="6"/>
        <v>0.40909090909090895</v>
      </c>
      <c r="J26" s="44"/>
      <c r="K26" s="44"/>
      <c r="L26" s="44"/>
      <c r="M26" s="44"/>
      <c r="N26" s="44"/>
      <c r="O26" s="44"/>
      <c r="P26" s="44"/>
      <c r="Q26" s="44"/>
      <c r="R26" s="44"/>
      <c r="S26" s="44"/>
    </row>
    <row r="27" spans="1:19">
      <c r="A27" s="40">
        <v>13</v>
      </c>
      <c r="B27" s="41">
        <f t="shared" si="0"/>
        <v>260</v>
      </c>
      <c r="C27" s="42">
        <v>5</v>
      </c>
      <c r="D27" s="49">
        <f t="shared" si="1"/>
        <v>6.9230769230769225</v>
      </c>
      <c r="E27" s="49">
        <f t="shared" si="2"/>
        <v>34.615384615384613</v>
      </c>
      <c r="F27" s="47">
        <f t="shared" si="3"/>
        <v>0.23964497041420113</v>
      </c>
      <c r="G27" s="48">
        <f t="shared" si="4"/>
        <v>16061.538461538454</v>
      </c>
      <c r="H27" s="49">
        <f t="shared" si="5"/>
        <v>4.461538461538459</v>
      </c>
      <c r="I27" s="50">
        <f t="shared" si="6"/>
        <v>0.40559440559440535</v>
      </c>
      <c r="J27" s="44"/>
      <c r="K27" s="44"/>
      <c r="L27" s="44"/>
      <c r="M27" s="44"/>
      <c r="N27" s="44"/>
      <c r="O27" s="44"/>
      <c r="P27" s="44"/>
      <c r="Q27" s="44"/>
      <c r="R27" s="44"/>
      <c r="S27" s="44"/>
    </row>
    <row r="28" spans="1:19">
      <c r="A28" s="40">
        <v>14</v>
      </c>
      <c r="B28" s="41">
        <f t="shared" si="0"/>
        <v>280</v>
      </c>
      <c r="C28" s="42">
        <v>5</v>
      </c>
      <c r="D28" s="49">
        <f t="shared" si="1"/>
        <v>6.9230769230769225</v>
      </c>
      <c r="E28" s="49">
        <f t="shared" si="2"/>
        <v>34.615384615384613</v>
      </c>
      <c r="F28" s="47">
        <f t="shared" si="3"/>
        <v>0.23964497041420113</v>
      </c>
      <c r="G28" s="48">
        <f t="shared" si="4"/>
        <v>15923.076923076915</v>
      </c>
      <c r="H28" s="49">
        <f t="shared" si="5"/>
        <v>4.4230769230769207</v>
      </c>
      <c r="I28" s="50">
        <f t="shared" si="6"/>
        <v>0.40209790209790186</v>
      </c>
      <c r="J28" s="44"/>
      <c r="K28" s="44"/>
      <c r="L28" s="44"/>
      <c r="M28" s="44"/>
      <c r="N28" s="44"/>
      <c r="O28" s="44"/>
      <c r="P28" s="44"/>
      <c r="Q28" s="44"/>
      <c r="R28" s="44"/>
      <c r="S28" s="44"/>
    </row>
    <row r="29" spans="1:19">
      <c r="A29" s="40">
        <v>15</v>
      </c>
      <c r="B29" s="41">
        <f t="shared" si="0"/>
        <v>300</v>
      </c>
      <c r="C29" s="42">
        <v>5</v>
      </c>
      <c r="D29" s="49">
        <f t="shared" si="1"/>
        <v>6.9230769230769225</v>
      </c>
      <c r="E29" s="49">
        <f t="shared" si="2"/>
        <v>34.615384615384613</v>
      </c>
      <c r="F29" s="47">
        <f t="shared" si="3"/>
        <v>0.23964497041420113</v>
      </c>
      <c r="G29" s="48">
        <f t="shared" si="4"/>
        <v>15784.615384615376</v>
      </c>
      <c r="H29" s="49">
        <f t="shared" si="5"/>
        <v>4.3846153846153824</v>
      </c>
      <c r="I29" s="50">
        <f t="shared" si="6"/>
        <v>0.39860139860139837</v>
      </c>
      <c r="J29" s="44"/>
      <c r="K29" s="44"/>
      <c r="L29" s="44"/>
      <c r="M29" s="44"/>
      <c r="N29" s="44"/>
      <c r="O29" s="44"/>
      <c r="P29" s="44"/>
      <c r="Q29" s="44"/>
      <c r="R29" s="44"/>
      <c r="S29" s="44"/>
    </row>
    <row r="30" spans="1:19">
      <c r="A30" s="40">
        <v>16</v>
      </c>
      <c r="B30" s="41">
        <f t="shared" si="0"/>
        <v>320</v>
      </c>
      <c r="C30" s="42">
        <v>5</v>
      </c>
      <c r="D30" s="49">
        <f t="shared" si="1"/>
        <v>6.9230769230769225</v>
      </c>
      <c r="E30" s="49">
        <f t="shared" si="2"/>
        <v>34.615384615384613</v>
      </c>
      <c r="F30" s="47">
        <f t="shared" si="3"/>
        <v>0.23964497041420113</v>
      </c>
      <c r="G30" s="48">
        <f t="shared" si="4"/>
        <v>15646.153846153837</v>
      </c>
      <c r="H30" s="49">
        <f t="shared" si="5"/>
        <v>4.3461538461538431</v>
      </c>
      <c r="I30" s="50">
        <f t="shared" si="6"/>
        <v>0.39510489510489483</v>
      </c>
      <c r="J30" s="44"/>
      <c r="K30" s="44"/>
      <c r="L30" s="44"/>
      <c r="M30" s="44"/>
      <c r="N30" s="44"/>
      <c r="O30" s="44"/>
      <c r="P30" s="44"/>
      <c r="Q30" s="44"/>
      <c r="R30" s="44"/>
      <c r="S30" s="44"/>
    </row>
    <row r="31" spans="1:19">
      <c r="A31" s="40">
        <v>17</v>
      </c>
      <c r="B31" s="41">
        <f t="shared" si="0"/>
        <v>340</v>
      </c>
      <c r="C31" s="42">
        <v>5</v>
      </c>
      <c r="D31" s="49">
        <f t="shared" si="1"/>
        <v>6.9230769230769225</v>
      </c>
      <c r="E31" s="49">
        <f t="shared" si="2"/>
        <v>34.615384615384613</v>
      </c>
      <c r="F31" s="47">
        <f t="shared" si="3"/>
        <v>0.23964497041420113</v>
      </c>
      <c r="G31" s="48">
        <f t="shared" si="4"/>
        <v>15507.692307692298</v>
      </c>
      <c r="H31" s="49">
        <f t="shared" si="5"/>
        <v>4.3076923076923048</v>
      </c>
      <c r="I31" s="50">
        <f t="shared" si="6"/>
        <v>0.39160839160839134</v>
      </c>
      <c r="J31" s="44"/>
      <c r="K31" s="44"/>
      <c r="L31" s="44"/>
      <c r="M31" s="44"/>
      <c r="N31" s="44"/>
      <c r="O31" s="44"/>
      <c r="P31" s="44"/>
      <c r="Q31" s="44"/>
      <c r="R31" s="44"/>
      <c r="S31" s="44"/>
    </row>
    <row r="32" spans="1:19">
      <c r="A32" s="40">
        <v>18</v>
      </c>
      <c r="B32" s="41">
        <f t="shared" si="0"/>
        <v>360</v>
      </c>
      <c r="C32" s="42">
        <v>5</v>
      </c>
      <c r="D32" s="49">
        <f t="shared" si="1"/>
        <v>6.9230769230769225</v>
      </c>
      <c r="E32" s="49">
        <f t="shared" si="2"/>
        <v>34.615384615384613</v>
      </c>
      <c r="F32" s="47">
        <f t="shared" si="3"/>
        <v>0.23964497041420113</v>
      </c>
      <c r="G32" s="48">
        <f t="shared" si="4"/>
        <v>15369.230769230759</v>
      </c>
      <c r="H32" s="49">
        <f t="shared" si="5"/>
        <v>4.2692307692307665</v>
      </c>
      <c r="I32" s="50">
        <f t="shared" si="6"/>
        <v>0.38811188811188785</v>
      </c>
      <c r="J32" s="44"/>
      <c r="K32" s="44"/>
      <c r="L32" s="44"/>
      <c r="M32" s="44"/>
      <c r="N32" s="44"/>
      <c r="O32" s="44"/>
      <c r="P32" s="44"/>
      <c r="Q32" s="44"/>
      <c r="R32" s="44"/>
      <c r="S32" s="44"/>
    </row>
    <row r="33" spans="1:19">
      <c r="A33" s="40">
        <v>19</v>
      </c>
      <c r="B33" s="41">
        <f t="shared" si="0"/>
        <v>380</v>
      </c>
      <c r="C33" s="42">
        <v>5</v>
      </c>
      <c r="D33" s="49">
        <f t="shared" si="1"/>
        <v>6.9230769230769225</v>
      </c>
      <c r="E33" s="49">
        <f t="shared" si="2"/>
        <v>34.615384615384613</v>
      </c>
      <c r="F33" s="47">
        <f t="shared" si="3"/>
        <v>0.23964497041420113</v>
      </c>
      <c r="G33" s="48">
        <f t="shared" si="4"/>
        <v>15230.76923076922</v>
      </c>
      <c r="H33" s="49">
        <f t="shared" si="5"/>
        <v>4.2307692307692273</v>
      </c>
      <c r="I33" s="50">
        <f t="shared" si="6"/>
        <v>0.3846153846153843</v>
      </c>
      <c r="J33" s="44"/>
      <c r="K33" s="44"/>
      <c r="L33" s="44"/>
      <c r="M33" s="44"/>
      <c r="N33" s="44"/>
      <c r="O33" s="44"/>
      <c r="P33" s="44"/>
      <c r="Q33" s="44"/>
      <c r="R33" s="44"/>
      <c r="S33" s="44"/>
    </row>
    <row r="34" spans="1:19">
      <c r="A34" s="40">
        <v>20</v>
      </c>
      <c r="B34" s="41">
        <f t="shared" si="0"/>
        <v>400</v>
      </c>
      <c r="C34" s="42">
        <v>5</v>
      </c>
      <c r="D34" s="49">
        <f t="shared" si="1"/>
        <v>6.9230769230769225</v>
      </c>
      <c r="E34" s="49">
        <f t="shared" si="2"/>
        <v>34.615384615384613</v>
      </c>
      <c r="F34" s="47">
        <f t="shared" si="3"/>
        <v>0.23964497041420113</v>
      </c>
      <c r="G34" s="48">
        <f t="shared" si="4"/>
        <v>15092.307692307681</v>
      </c>
      <c r="H34" s="49">
        <f t="shared" si="5"/>
        <v>4.192307692307689</v>
      </c>
      <c r="I34" s="50">
        <f t="shared" si="6"/>
        <v>0.38111888111888081</v>
      </c>
      <c r="J34" s="44"/>
      <c r="K34" s="44"/>
      <c r="L34" s="44"/>
      <c r="M34" s="44"/>
      <c r="N34" s="44"/>
      <c r="O34" s="44"/>
      <c r="P34" s="44"/>
      <c r="Q34" s="44"/>
      <c r="R34" s="44"/>
      <c r="S34" s="44"/>
    </row>
    <row r="35" spans="1:19">
      <c r="A35" s="40">
        <v>21</v>
      </c>
      <c r="B35" s="41">
        <f t="shared" si="0"/>
        <v>420</v>
      </c>
      <c r="C35" s="42">
        <v>5</v>
      </c>
      <c r="D35" s="49">
        <f t="shared" si="1"/>
        <v>6.9230769230769225</v>
      </c>
      <c r="E35" s="49">
        <f t="shared" si="2"/>
        <v>34.615384615384613</v>
      </c>
      <c r="F35" s="47">
        <f t="shared" si="3"/>
        <v>0.23964497041420113</v>
      </c>
      <c r="G35" s="48">
        <f t="shared" si="4"/>
        <v>14953.846153846142</v>
      </c>
      <c r="H35" s="49">
        <f t="shared" si="5"/>
        <v>4.1538461538461506</v>
      </c>
      <c r="I35" s="50">
        <f t="shared" si="6"/>
        <v>0.37762237762237733</v>
      </c>
      <c r="J35" s="44"/>
      <c r="K35" s="44"/>
      <c r="L35" s="44"/>
      <c r="M35" s="44"/>
      <c r="N35" s="44"/>
      <c r="O35" s="44"/>
      <c r="P35" s="44"/>
      <c r="Q35" s="44"/>
      <c r="R35" s="44"/>
      <c r="S35" s="44"/>
    </row>
    <row r="36" spans="1:19">
      <c r="A36" s="40">
        <v>22</v>
      </c>
      <c r="B36" s="41">
        <f t="shared" si="0"/>
        <v>440</v>
      </c>
      <c r="C36" s="42">
        <v>5</v>
      </c>
      <c r="D36" s="49">
        <f t="shared" si="1"/>
        <v>6.9230769230769225</v>
      </c>
      <c r="E36" s="49">
        <f t="shared" si="2"/>
        <v>34.615384615384613</v>
      </c>
      <c r="F36" s="47">
        <f t="shared" si="3"/>
        <v>0.23964497041420113</v>
      </c>
      <c r="G36" s="48">
        <f t="shared" si="4"/>
        <v>14815.384615384603</v>
      </c>
      <c r="H36" s="49">
        <f t="shared" si="5"/>
        <v>4.1153846153846114</v>
      </c>
      <c r="I36" s="50">
        <f t="shared" si="6"/>
        <v>0.37412587412587378</v>
      </c>
      <c r="J36" s="44"/>
      <c r="K36" s="44"/>
      <c r="L36" s="44"/>
      <c r="M36" s="44"/>
      <c r="N36" s="44"/>
      <c r="O36" s="44"/>
      <c r="P36" s="44"/>
      <c r="Q36" s="44"/>
      <c r="R36" s="44"/>
      <c r="S36" s="44"/>
    </row>
    <row r="37" spans="1:19">
      <c r="A37" s="40">
        <v>23</v>
      </c>
      <c r="B37" s="41">
        <f t="shared" si="0"/>
        <v>460</v>
      </c>
      <c r="C37" s="42">
        <v>5</v>
      </c>
      <c r="D37" s="49">
        <f t="shared" si="1"/>
        <v>6.9230769230769225</v>
      </c>
      <c r="E37" s="49">
        <f t="shared" si="2"/>
        <v>34.615384615384613</v>
      </c>
      <c r="F37" s="47">
        <f t="shared" si="3"/>
        <v>0.23964497041420113</v>
      </c>
      <c r="G37" s="48">
        <f t="shared" si="4"/>
        <v>14676.923076923063</v>
      </c>
      <c r="H37" s="49">
        <f t="shared" si="5"/>
        <v>4.0769230769230731</v>
      </c>
      <c r="I37" s="50">
        <f t="shared" si="6"/>
        <v>0.37062937062937029</v>
      </c>
      <c r="J37" s="44"/>
      <c r="K37" s="44"/>
      <c r="L37" s="44"/>
      <c r="M37" s="44"/>
      <c r="N37" s="44"/>
      <c r="O37" s="44"/>
      <c r="P37" s="44"/>
      <c r="Q37" s="44"/>
      <c r="R37" s="44"/>
      <c r="S37" s="44"/>
    </row>
    <row r="38" spans="1:19">
      <c r="A38" s="40">
        <v>24</v>
      </c>
      <c r="B38" s="41">
        <f t="shared" si="0"/>
        <v>480</v>
      </c>
      <c r="C38" s="42">
        <v>5</v>
      </c>
      <c r="D38" s="49">
        <f t="shared" si="1"/>
        <v>6.9230769230769225</v>
      </c>
      <c r="E38" s="49">
        <f t="shared" si="2"/>
        <v>34.615384615384613</v>
      </c>
      <c r="F38" s="47">
        <f t="shared" si="3"/>
        <v>0.23964497041420113</v>
      </c>
      <c r="G38" s="48">
        <f t="shared" si="4"/>
        <v>14538.461538461524</v>
      </c>
      <c r="H38" s="49">
        <f t="shared" si="5"/>
        <v>4.0384615384615348</v>
      </c>
      <c r="I38" s="50">
        <f t="shared" si="6"/>
        <v>0.3671328671328668</v>
      </c>
      <c r="J38" s="44"/>
      <c r="K38" s="44"/>
      <c r="L38" s="44"/>
      <c r="M38" s="44"/>
      <c r="N38" s="44"/>
      <c r="O38" s="44"/>
      <c r="P38" s="44"/>
      <c r="Q38" s="44"/>
      <c r="R38" s="44"/>
      <c r="S38" s="44"/>
    </row>
    <row r="39" spans="1:19">
      <c r="A39" s="40">
        <v>25</v>
      </c>
      <c r="B39" s="41">
        <f t="shared" si="0"/>
        <v>500</v>
      </c>
      <c r="C39" s="42">
        <v>5</v>
      </c>
      <c r="D39" s="49">
        <f t="shared" si="1"/>
        <v>6.9230769230769225</v>
      </c>
      <c r="E39" s="49">
        <f t="shared" si="2"/>
        <v>34.615384615384613</v>
      </c>
      <c r="F39" s="47">
        <f t="shared" si="3"/>
        <v>0.23964497041420113</v>
      </c>
      <c r="G39" s="48">
        <f t="shared" si="4"/>
        <v>14399.999999999985</v>
      </c>
      <c r="H39" s="49">
        <f t="shared" si="5"/>
        <v>3.999999999999996</v>
      </c>
      <c r="I39" s="50">
        <f t="shared" si="6"/>
        <v>0.36363636363636326</v>
      </c>
      <c r="J39" s="44"/>
      <c r="K39" s="44"/>
      <c r="L39" s="44"/>
      <c r="M39" s="44"/>
      <c r="N39" s="44"/>
      <c r="O39" s="44"/>
      <c r="P39" s="44"/>
      <c r="Q39" s="44"/>
      <c r="R39" s="44"/>
      <c r="S39" s="44"/>
    </row>
    <row r="40" spans="1:19">
      <c r="A40" s="40">
        <v>26</v>
      </c>
      <c r="B40" s="41">
        <f t="shared" si="0"/>
        <v>520</v>
      </c>
      <c r="C40" s="42">
        <v>5</v>
      </c>
      <c r="D40" s="49">
        <f t="shared" si="1"/>
        <v>6.9230769230769225</v>
      </c>
      <c r="E40" s="49">
        <f t="shared" si="2"/>
        <v>34.615384615384613</v>
      </c>
      <c r="F40" s="47">
        <f t="shared" si="3"/>
        <v>0.23964497041420113</v>
      </c>
      <c r="G40" s="48">
        <f t="shared" si="4"/>
        <v>14261.538461538446</v>
      </c>
      <c r="H40" s="49">
        <f t="shared" si="5"/>
        <v>3.9615384615384572</v>
      </c>
      <c r="I40" s="50">
        <f t="shared" si="6"/>
        <v>0.36013986013985977</v>
      </c>
      <c r="J40" s="44"/>
      <c r="K40" s="44"/>
      <c r="L40" s="44"/>
      <c r="M40" s="44"/>
      <c r="N40" s="44"/>
      <c r="O40" s="44"/>
      <c r="P40" s="44"/>
      <c r="Q40" s="44"/>
      <c r="R40" s="44"/>
      <c r="S40" s="44"/>
    </row>
    <row r="41" spans="1:19">
      <c r="A41" s="40">
        <v>27</v>
      </c>
      <c r="B41" s="41">
        <f t="shared" si="0"/>
        <v>540</v>
      </c>
      <c r="C41" s="42">
        <v>5</v>
      </c>
      <c r="D41" s="49">
        <f t="shared" si="1"/>
        <v>6.9230769230769225</v>
      </c>
      <c r="E41" s="49">
        <f t="shared" si="2"/>
        <v>34.615384615384613</v>
      </c>
      <c r="F41" s="47">
        <f t="shared" si="3"/>
        <v>0.23964497041420113</v>
      </c>
      <c r="G41" s="48">
        <f t="shared" si="4"/>
        <v>14123.076923076907</v>
      </c>
      <c r="H41" s="49">
        <f t="shared" si="5"/>
        <v>3.9230769230769189</v>
      </c>
      <c r="I41" s="50">
        <f t="shared" si="6"/>
        <v>0.35664335664335628</v>
      </c>
      <c r="J41" s="44"/>
      <c r="K41" s="44"/>
      <c r="L41" s="44"/>
      <c r="M41" s="44"/>
      <c r="N41" s="44"/>
      <c r="O41" s="44"/>
      <c r="P41" s="44"/>
      <c r="Q41" s="44"/>
      <c r="R41" s="44"/>
      <c r="S41" s="44"/>
    </row>
    <row r="42" spans="1:19">
      <c r="A42" s="40">
        <v>28</v>
      </c>
      <c r="B42" s="41">
        <f t="shared" si="0"/>
        <v>560</v>
      </c>
      <c r="C42" s="42">
        <v>5</v>
      </c>
      <c r="D42" s="49">
        <f t="shared" si="1"/>
        <v>6.9230769230769225</v>
      </c>
      <c r="E42" s="49">
        <f t="shared" si="2"/>
        <v>34.615384615384613</v>
      </c>
      <c r="F42" s="47">
        <f t="shared" si="3"/>
        <v>0.23964497041420113</v>
      </c>
      <c r="G42" s="48">
        <f t="shared" si="4"/>
        <v>13984.615384615368</v>
      </c>
      <c r="H42" s="49">
        <f t="shared" si="5"/>
        <v>3.8846153846153801</v>
      </c>
      <c r="I42" s="50">
        <f t="shared" si="6"/>
        <v>0.35314685314685273</v>
      </c>
      <c r="J42" s="44"/>
      <c r="K42" s="44"/>
      <c r="L42" s="44"/>
      <c r="M42" s="44"/>
      <c r="N42" s="44"/>
      <c r="O42" s="44"/>
      <c r="P42" s="44"/>
      <c r="Q42" s="44"/>
      <c r="R42" s="44"/>
      <c r="S42" s="44"/>
    </row>
    <row r="43" spans="1:19">
      <c r="A43" s="40">
        <v>29</v>
      </c>
      <c r="B43" s="41">
        <f t="shared" si="0"/>
        <v>580</v>
      </c>
      <c r="C43" s="42">
        <v>5</v>
      </c>
      <c r="D43" s="49">
        <f t="shared" si="1"/>
        <v>6.9230769230769225</v>
      </c>
      <c r="E43" s="49">
        <f t="shared" si="2"/>
        <v>34.615384615384613</v>
      </c>
      <c r="F43" s="47">
        <f t="shared" si="3"/>
        <v>0.23964497041420113</v>
      </c>
      <c r="G43" s="48">
        <f t="shared" si="4"/>
        <v>13846.153846153829</v>
      </c>
      <c r="H43" s="49">
        <f t="shared" si="5"/>
        <v>3.8461538461538414</v>
      </c>
      <c r="I43" s="50">
        <f t="shared" si="6"/>
        <v>0.34965034965034919</v>
      </c>
      <c r="J43" s="44"/>
      <c r="K43" s="44"/>
      <c r="L43" s="44"/>
      <c r="M43" s="44"/>
      <c r="N43" s="44"/>
      <c r="O43" s="44"/>
      <c r="P43" s="44"/>
      <c r="Q43" s="44"/>
      <c r="R43" s="44"/>
      <c r="S43" s="44"/>
    </row>
    <row r="44" spans="1:19">
      <c r="A44" s="40">
        <v>30</v>
      </c>
      <c r="B44" s="41">
        <f t="shared" si="0"/>
        <v>600</v>
      </c>
      <c r="C44" s="42">
        <v>5</v>
      </c>
      <c r="D44" s="49">
        <f t="shared" si="1"/>
        <v>6.9230769230769225</v>
      </c>
      <c r="E44" s="49">
        <f t="shared" si="2"/>
        <v>34.615384615384613</v>
      </c>
      <c r="F44" s="47">
        <f t="shared" si="3"/>
        <v>0.23964497041420113</v>
      </c>
      <c r="G44" s="48">
        <f t="shared" si="4"/>
        <v>13707.69230769229</v>
      </c>
      <c r="H44" s="49">
        <f t="shared" si="5"/>
        <v>3.807692307692303</v>
      </c>
      <c r="I44" s="50">
        <f t="shared" si="6"/>
        <v>0.34615384615384576</v>
      </c>
      <c r="J44" s="44"/>
      <c r="K44" s="44"/>
      <c r="L44" s="44"/>
      <c r="M44" s="44"/>
      <c r="N44" s="44"/>
      <c r="O44" s="44"/>
      <c r="P44" s="44"/>
      <c r="Q44" s="44"/>
      <c r="R44" s="44"/>
      <c r="S44" s="44"/>
    </row>
    <row r="45" spans="1:19">
      <c r="A45" s="40">
        <v>31</v>
      </c>
      <c r="B45" s="41">
        <f t="shared" si="0"/>
        <v>620</v>
      </c>
      <c r="C45" s="42">
        <v>5</v>
      </c>
      <c r="D45" s="49">
        <f t="shared" si="1"/>
        <v>6.9230769230769225</v>
      </c>
      <c r="E45" s="49">
        <f t="shared" si="2"/>
        <v>34.615384615384613</v>
      </c>
      <c r="F45" s="47">
        <f t="shared" si="3"/>
        <v>0.23964497041420113</v>
      </c>
      <c r="G45" s="48">
        <f t="shared" si="4"/>
        <v>13569.230769230751</v>
      </c>
      <c r="H45" s="49">
        <f t="shared" si="5"/>
        <v>3.7692307692307643</v>
      </c>
      <c r="I45" s="50">
        <f t="shared" si="6"/>
        <v>0.34265734265734221</v>
      </c>
      <c r="J45" s="44"/>
      <c r="K45" s="44"/>
      <c r="L45" s="44"/>
      <c r="M45" s="44"/>
      <c r="N45" s="44"/>
      <c r="O45" s="44"/>
      <c r="P45" s="44"/>
      <c r="Q45" s="44"/>
      <c r="R45" s="44"/>
      <c r="S45" s="44"/>
    </row>
    <row r="46" spans="1:19">
      <c r="A46" s="40">
        <v>32</v>
      </c>
      <c r="B46" s="41">
        <f t="shared" si="0"/>
        <v>640</v>
      </c>
      <c r="C46" s="42">
        <v>5</v>
      </c>
      <c r="D46" s="49">
        <f t="shared" si="1"/>
        <v>6.9230769230769225</v>
      </c>
      <c r="E46" s="49">
        <f t="shared" si="2"/>
        <v>34.615384615384613</v>
      </c>
      <c r="F46" s="47">
        <f t="shared" si="3"/>
        <v>0.23964497041420113</v>
      </c>
      <c r="G46" s="48">
        <f t="shared" si="4"/>
        <v>13430.769230769212</v>
      </c>
      <c r="H46" s="49">
        <f t="shared" si="5"/>
        <v>3.7307692307692255</v>
      </c>
      <c r="I46" s="50">
        <f t="shared" si="6"/>
        <v>0.33916083916083867</v>
      </c>
      <c r="J46" s="44"/>
      <c r="K46" s="44"/>
      <c r="L46" s="44"/>
      <c r="M46" s="44"/>
      <c r="N46" s="44"/>
      <c r="O46" s="44"/>
      <c r="P46" s="44"/>
      <c r="Q46" s="44"/>
      <c r="R46" s="44"/>
      <c r="S46" s="44"/>
    </row>
    <row r="47" spans="1:19">
      <c r="A47" s="40">
        <v>33</v>
      </c>
      <c r="B47" s="41">
        <f t="shared" si="0"/>
        <v>660</v>
      </c>
      <c r="C47" s="42">
        <v>5</v>
      </c>
      <c r="D47" s="49">
        <f t="shared" si="1"/>
        <v>6.9230769230769225</v>
      </c>
      <c r="E47" s="49">
        <f t="shared" si="2"/>
        <v>34.615384615384613</v>
      </c>
      <c r="F47" s="47">
        <f t="shared" si="3"/>
        <v>0.23964497041420113</v>
      </c>
      <c r="G47" s="48">
        <f t="shared" si="4"/>
        <v>13292.307692307673</v>
      </c>
      <c r="H47" s="49">
        <f t="shared" si="5"/>
        <v>3.6923076923076872</v>
      </c>
      <c r="I47" s="50">
        <f t="shared" si="6"/>
        <v>0.33566433566433518</v>
      </c>
      <c r="J47" s="44"/>
      <c r="K47" s="44"/>
      <c r="L47" s="44"/>
      <c r="M47" s="44"/>
      <c r="N47" s="44"/>
      <c r="O47" s="44"/>
      <c r="P47" s="44"/>
      <c r="Q47" s="44"/>
      <c r="R47" s="44"/>
      <c r="S47" s="44"/>
    </row>
    <row r="48" spans="1:19">
      <c r="A48" s="40">
        <v>34</v>
      </c>
      <c r="B48" s="41">
        <f t="shared" si="0"/>
        <v>680</v>
      </c>
      <c r="C48" s="42">
        <v>5</v>
      </c>
      <c r="D48" s="49">
        <f t="shared" si="1"/>
        <v>6.9230769230769225</v>
      </c>
      <c r="E48" s="49">
        <f t="shared" si="2"/>
        <v>34.615384615384613</v>
      </c>
      <c r="F48" s="47">
        <f t="shared" si="3"/>
        <v>0.23964497041420113</v>
      </c>
      <c r="G48" s="48">
        <f t="shared" si="4"/>
        <v>13153.846153846134</v>
      </c>
      <c r="H48" s="49">
        <f t="shared" si="5"/>
        <v>3.6538461538461484</v>
      </c>
      <c r="I48" s="50">
        <f t="shared" si="6"/>
        <v>0.33216783216783169</v>
      </c>
      <c r="J48" s="44"/>
      <c r="K48" s="44"/>
      <c r="L48" s="44"/>
      <c r="M48" s="44"/>
      <c r="N48" s="44"/>
      <c r="O48" s="44"/>
      <c r="P48" s="44"/>
      <c r="Q48" s="44"/>
      <c r="R48" s="44"/>
      <c r="S48" s="44"/>
    </row>
    <row r="49" spans="1:19">
      <c r="A49" s="40">
        <v>35</v>
      </c>
      <c r="B49" s="41">
        <f t="shared" si="0"/>
        <v>700</v>
      </c>
      <c r="C49" s="42">
        <v>5</v>
      </c>
      <c r="D49" s="49">
        <f t="shared" si="1"/>
        <v>6.9230769230769225</v>
      </c>
      <c r="E49" s="49">
        <f t="shared" si="2"/>
        <v>34.615384615384613</v>
      </c>
      <c r="F49" s="47">
        <f t="shared" si="3"/>
        <v>0.23964497041420113</v>
      </c>
      <c r="G49" s="48">
        <f t="shared" si="4"/>
        <v>13015.384615384595</v>
      </c>
      <c r="H49" s="49">
        <f t="shared" si="5"/>
        <v>3.6153846153846096</v>
      </c>
      <c r="I49" s="50">
        <f t="shared" si="6"/>
        <v>0.32867132867132814</v>
      </c>
      <c r="J49" s="44"/>
      <c r="K49" s="44"/>
      <c r="L49" s="44"/>
      <c r="M49" s="44"/>
      <c r="N49" s="44"/>
      <c r="O49" s="44"/>
      <c r="P49" s="44"/>
      <c r="Q49" s="44"/>
      <c r="R49" s="44"/>
      <c r="S49" s="44"/>
    </row>
    <row r="50" spans="1:19">
      <c r="A50" s="40">
        <v>36</v>
      </c>
      <c r="B50" s="41">
        <f t="shared" si="0"/>
        <v>720</v>
      </c>
      <c r="C50" s="42">
        <v>5</v>
      </c>
      <c r="D50" s="49">
        <f t="shared" si="1"/>
        <v>6.9230769230769225</v>
      </c>
      <c r="E50" s="49">
        <f t="shared" si="2"/>
        <v>34.615384615384613</v>
      </c>
      <c r="F50" s="47">
        <f t="shared" si="3"/>
        <v>0.23964497041420113</v>
      </c>
      <c r="G50" s="48">
        <f t="shared" si="4"/>
        <v>12876.923076923056</v>
      </c>
      <c r="H50" s="49">
        <f t="shared" si="5"/>
        <v>3.5769230769230713</v>
      </c>
      <c r="I50" s="50">
        <f t="shared" si="6"/>
        <v>0.32517482517482466</v>
      </c>
      <c r="J50" s="44"/>
      <c r="K50" s="44"/>
      <c r="L50" s="44"/>
      <c r="M50" s="44"/>
      <c r="N50" s="44"/>
      <c r="O50" s="44"/>
      <c r="P50" s="44"/>
      <c r="Q50" s="44"/>
      <c r="R50" s="44"/>
      <c r="S50" s="44"/>
    </row>
    <row r="51" spans="1:19">
      <c r="A51" s="40">
        <v>37</v>
      </c>
      <c r="B51" s="41">
        <f t="shared" si="0"/>
        <v>740</v>
      </c>
      <c r="C51" s="42">
        <v>5</v>
      </c>
      <c r="D51" s="49">
        <f t="shared" si="1"/>
        <v>6.9230769230769225</v>
      </c>
      <c r="E51" s="49">
        <f t="shared" si="2"/>
        <v>34.615384615384613</v>
      </c>
      <c r="F51" s="47">
        <f t="shared" si="3"/>
        <v>0.23964497041420113</v>
      </c>
      <c r="G51" s="48">
        <f t="shared" si="4"/>
        <v>12738.461538461517</v>
      </c>
      <c r="H51" s="49">
        <f t="shared" si="5"/>
        <v>3.5384615384615326</v>
      </c>
      <c r="I51" s="50">
        <f t="shared" si="6"/>
        <v>0.32167832167832117</v>
      </c>
      <c r="J51" s="44"/>
      <c r="K51" s="44"/>
      <c r="L51" s="44"/>
      <c r="M51" s="44"/>
      <c r="N51" s="44"/>
      <c r="O51" s="44"/>
      <c r="P51" s="44"/>
      <c r="Q51" s="44"/>
      <c r="R51" s="44"/>
      <c r="S51" s="44"/>
    </row>
    <row r="52" spans="1:19">
      <c r="A52" s="40">
        <v>38</v>
      </c>
      <c r="B52" s="41">
        <f t="shared" si="0"/>
        <v>760</v>
      </c>
      <c r="C52" s="42">
        <v>5</v>
      </c>
      <c r="D52" s="49">
        <f t="shared" si="1"/>
        <v>6.9230769230769225</v>
      </c>
      <c r="E52" s="49">
        <f t="shared" si="2"/>
        <v>34.615384615384613</v>
      </c>
      <c r="F52" s="47">
        <f t="shared" si="3"/>
        <v>0.23964497041420113</v>
      </c>
      <c r="G52" s="48">
        <f t="shared" si="4"/>
        <v>12599.999999999978</v>
      </c>
      <c r="H52" s="49">
        <f t="shared" si="5"/>
        <v>3.4999999999999938</v>
      </c>
      <c r="I52" s="50">
        <f t="shared" si="6"/>
        <v>0.31818181818181762</v>
      </c>
      <c r="J52" s="44"/>
      <c r="K52" s="44"/>
      <c r="L52" s="44"/>
      <c r="M52" s="44"/>
      <c r="N52" s="44"/>
      <c r="O52" s="44"/>
      <c r="P52" s="44"/>
      <c r="Q52" s="44"/>
      <c r="R52" s="44"/>
      <c r="S52" s="44"/>
    </row>
    <row r="53" spans="1:19">
      <c r="A53" s="40">
        <v>39</v>
      </c>
      <c r="B53" s="41">
        <f t="shared" si="0"/>
        <v>780</v>
      </c>
      <c r="C53" s="42">
        <v>5</v>
      </c>
      <c r="D53" s="49">
        <f t="shared" si="1"/>
        <v>6.9230769230769225</v>
      </c>
      <c r="E53" s="49">
        <f t="shared" si="2"/>
        <v>34.615384615384613</v>
      </c>
      <c r="F53" s="47">
        <f t="shared" si="3"/>
        <v>0.23964497041420113</v>
      </c>
      <c r="G53" s="48">
        <f t="shared" si="4"/>
        <v>12461.538461538439</v>
      </c>
      <c r="H53" s="49">
        <f t="shared" si="5"/>
        <v>3.4615384615384555</v>
      </c>
      <c r="I53" s="50">
        <f t="shared" si="6"/>
        <v>0.31468531468531413</v>
      </c>
      <c r="J53" s="44"/>
      <c r="K53" s="44"/>
      <c r="L53" s="44"/>
      <c r="M53" s="44"/>
      <c r="N53" s="44"/>
      <c r="O53" s="44"/>
      <c r="P53" s="44"/>
      <c r="Q53" s="44"/>
      <c r="R53" s="44"/>
      <c r="S53" s="44"/>
    </row>
    <row r="54" spans="1:19">
      <c r="A54" s="40">
        <v>40</v>
      </c>
      <c r="B54" s="41">
        <f t="shared" si="0"/>
        <v>800</v>
      </c>
      <c r="C54" s="42">
        <v>5</v>
      </c>
      <c r="D54" s="49">
        <f t="shared" si="1"/>
        <v>6.9230769230769225</v>
      </c>
      <c r="E54" s="49">
        <f t="shared" si="2"/>
        <v>34.615384615384613</v>
      </c>
      <c r="F54" s="47">
        <f t="shared" si="3"/>
        <v>0.23964497041420113</v>
      </c>
      <c r="G54" s="48">
        <f t="shared" si="4"/>
        <v>12323.0769230769</v>
      </c>
      <c r="H54" s="49">
        <f t="shared" si="5"/>
        <v>3.4230769230769167</v>
      </c>
      <c r="I54" s="50">
        <f t="shared" si="6"/>
        <v>0.31118881118881059</v>
      </c>
      <c r="J54" s="44"/>
      <c r="K54" s="44"/>
      <c r="L54" s="44"/>
      <c r="M54" s="44"/>
      <c r="N54" s="44"/>
      <c r="O54" s="44"/>
      <c r="P54" s="44"/>
      <c r="Q54" s="44"/>
      <c r="R54" s="44"/>
      <c r="S54" s="44"/>
    </row>
    <row r="55" spans="1:19">
      <c r="A55" s="40">
        <v>41</v>
      </c>
      <c r="B55" s="41">
        <f t="shared" si="0"/>
        <v>820</v>
      </c>
      <c r="C55" s="42">
        <v>5</v>
      </c>
      <c r="D55" s="49">
        <f t="shared" si="1"/>
        <v>6.9230769230769225</v>
      </c>
      <c r="E55" s="49">
        <f t="shared" si="2"/>
        <v>34.615384615384613</v>
      </c>
      <c r="F55" s="47">
        <f t="shared" si="3"/>
        <v>0.23964497041420113</v>
      </c>
      <c r="G55" s="48">
        <f t="shared" si="4"/>
        <v>12184.615384615361</v>
      </c>
      <c r="H55" s="49">
        <f t="shared" si="5"/>
        <v>3.3846153846153779</v>
      </c>
      <c r="I55" s="50">
        <f t="shared" si="6"/>
        <v>0.3076923076923071</v>
      </c>
      <c r="J55" s="44"/>
      <c r="K55" s="44"/>
      <c r="L55" s="44"/>
      <c r="M55" s="44"/>
      <c r="N55" s="44"/>
      <c r="O55" s="44"/>
      <c r="P55" s="44"/>
      <c r="Q55" s="44"/>
      <c r="R55" s="44"/>
      <c r="S55" s="44"/>
    </row>
    <row r="56" spans="1:19">
      <c r="A56" s="40">
        <v>42</v>
      </c>
      <c r="B56" s="41">
        <f t="shared" si="0"/>
        <v>840</v>
      </c>
      <c r="C56" s="42">
        <v>5</v>
      </c>
      <c r="D56" s="49">
        <f t="shared" si="1"/>
        <v>6.9230769230769225</v>
      </c>
      <c r="E56" s="49">
        <f t="shared" si="2"/>
        <v>34.615384615384613</v>
      </c>
      <c r="F56" s="47">
        <f t="shared" si="3"/>
        <v>0.23964497041420113</v>
      </c>
      <c r="G56" s="48">
        <f t="shared" si="4"/>
        <v>12046.153846153822</v>
      </c>
      <c r="H56" s="49">
        <f t="shared" si="5"/>
        <v>3.3461538461538396</v>
      </c>
      <c r="I56" s="50">
        <f t="shared" si="6"/>
        <v>0.30419580419580361</v>
      </c>
      <c r="J56" s="44"/>
      <c r="K56" s="44"/>
      <c r="L56" s="44"/>
      <c r="M56" s="44"/>
      <c r="N56" s="44"/>
      <c r="O56" s="44"/>
      <c r="P56" s="44"/>
      <c r="Q56" s="44"/>
      <c r="R56" s="44"/>
      <c r="S56" s="44"/>
    </row>
    <row r="57" spans="1:19">
      <c r="A57" s="40">
        <v>43</v>
      </c>
      <c r="B57" s="41">
        <f t="shared" si="0"/>
        <v>860</v>
      </c>
      <c r="C57" s="42">
        <v>5</v>
      </c>
      <c r="D57" s="49">
        <f t="shared" si="1"/>
        <v>6.9230769230769225</v>
      </c>
      <c r="E57" s="49">
        <f t="shared" si="2"/>
        <v>34.615384615384613</v>
      </c>
      <c r="F57" s="47">
        <f t="shared" si="3"/>
        <v>0.23964497041420113</v>
      </c>
      <c r="G57" s="48">
        <f t="shared" si="4"/>
        <v>11907.692307692283</v>
      </c>
      <c r="H57" s="49">
        <f t="shared" si="5"/>
        <v>3.3076923076923008</v>
      </c>
      <c r="I57" s="50">
        <f t="shared" si="6"/>
        <v>0.30069930069930006</v>
      </c>
      <c r="J57" s="44"/>
      <c r="K57" s="44"/>
      <c r="L57" s="44"/>
      <c r="M57" s="44"/>
      <c r="N57" s="44"/>
      <c r="O57" s="44"/>
      <c r="P57" s="44"/>
      <c r="Q57" s="44"/>
      <c r="R57" s="44"/>
      <c r="S57" s="44"/>
    </row>
    <row r="58" spans="1:19">
      <c r="A58" s="40">
        <v>44</v>
      </c>
      <c r="B58" s="41">
        <f t="shared" si="0"/>
        <v>880</v>
      </c>
      <c r="C58" s="42">
        <v>5</v>
      </c>
      <c r="D58" s="49">
        <f t="shared" si="1"/>
        <v>6.9230769230769225</v>
      </c>
      <c r="E58" s="49">
        <f t="shared" si="2"/>
        <v>34.615384615384613</v>
      </c>
      <c r="F58" s="47">
        <f t="shared" si="3"/>
        <v>0.23964497041420113</v>
      </c>
      <c r="G58" s="48">
        <f t="shared" si="4"/>
        <v>11769.230769230744</v>
      </c>
      <c r="H58" s="49">
        <f t="shared" si="5"/>
        <v>3.2692307692307621</v>
      </c>
      <c r="I58" s="50">
        <f t="shared" si="6"/>
        <v>0.29720279720279658</v>
      </c>
      <c r="J58" s="44"/>
      <c r="K58" s="44"/>
      <c r="L58" s="44"/>
      <c r="M58" s="44"/>
      <c r="N58" s="44"/>
      <c r="O58" s="44"/>
      <c r="P58" s="44"/>
      <c r="Q58" s="44"/>
      <c r="R58" s="44"/>
      <c r="S58" s="44"/>
    </row>
    <row r="59" spans="1:19">
      <c r="A59" s="40">
        <v>45</v>
      </c>
      <c r="B59" s="41">
        <f t="shared" si="0"/>
        <v>900</v>
      </c>
      <c r="C59" s="42">
        <v>5</v>
      </c>
      <c r="D59" s="49">
        <f t="shared" si="1"/>
        <v>6.9230769230769225</v>
      </c>
      <c r="E59" s="49">
        <f t="shared" si="2"/>
        <v>34.615384615384613</v>
      </c>
      <c r="F59" s="47">
        <f t="shared" si="3"/>
        <v>0.23964497041420113</v>
      </c>
      <c r="G59" s="48">
        <f t="shared" si="4"/>
        <v>11630.769230769205</v>
      </c>
      <c r="H59" s="49">
        <f t="shared" si="5"/>
        <v>3.2307692307692237</v>
      </c>
      <c r="I59" s="50">
        <f t="shared" si="6"/>
        <v>0.29370629370629309</v>
      </c>
      <c r="J59" s="44"/>
      <c r="K59" s="44"/>
      <c r="L59" s="44"/>
      <c r="M59" s="44"/>
      <c r="N59" s="44"/>
      <c r="O59" s="44"/>
      <c r="P59" s="44"/>
      <c r="Q59" s="44"/>
      <c r="R59" s="44"/>
      <c r="S59" s="44"/>
    </row>
    <row r="60" spans="1:19">
      <c r="A60" s="40">
        <v>46</v>
      </c>
      <c r="B60" s="41">
        <f t="shared" si="0"/>
        <v>920</v>
      </c>
      <c r="C60" s="42">
        <v>5</v>
      </c>
      <c r="D60" s="49">
        <f t="shared" si="1"/>
        <v>6.9230769230769225</v>
      </c>
      <c r="E60" s="49">
        <f t="shared" si="2"/>
        <v>34.615384615384613</v>
      </c>
      <c r="F60" s="47">
        <f t="shared" si="3"/>
        <v>0.23964497041420113</v>
      </c>
      <c r="G60" s="48">
        <f t="shared" si="4"/>
        <v>11492.307692307666</v>
      </c>
      <c r="H60" s="49">
        <f t="shared" si="5"/>
        <v>3.192307692307685</v>
      </c>
      <c r="I60" s="50">
        <f t="shared" si="6"/>
        <v>0.29020979020978954</v>
      </c>
      <c r="J60" s="44"/>
      <c r="K60" s="44"/>
      <c r="L60" s="44"/>
      <c r="M60" s="44"/>
      <c r="N60" s="44"/>
      <c r="O60" s="44"/>
      <c r="P60" s="44"/>
      <c r="Q60" s="44"/>
      <c r="R60" s="44"/>
      <c r="S60" s="44"/>
    </row>
    <row r="61" spans="1:19">
      <c r="A61" s="40">
        <v>47</v>
      </c>
      <c r="B61" s="41">
        <f t="shared" si="0"/>
        <v>940</v>
      </c>
      <c r="C61" s="42">
        <v>5</v>
      </c>
      <c r="D61" s="49">
        <f t="shared" si="1"/>
        <v>6.9230769230769225</v>
      </c>
      <c r="E61" s="49">
        <f t="shared" si="2"/>
        <v>34.615384615384613</v>
      </c>
      <c r="F61" s="47">
        <f t="shared" si="3"/>
        <v>0.23964497041420113</v>
      </c>
      <c r="G61" s="48">
        <f t="shared" si="4"/>
        <v>11353.846153846127</v>
      </c>
      <c r="H61" s="49">
        <f t="shared" si="5"/>
        <v>3.1538461538461462</v>
      </c>
      <c r="I61" s="50">
        <f t="shared" si="6"/>
        <v>0.286713286713286</v>
      </c>
      <c r="J61" s="44"/>
      <c r="K61" s="44"/>
      <c r="L61" s="44"/>
      <c r="M61" s="44"/>
      <c r="N61" s="44"/>
      <c r="O61" s="44"/>
      <c r="P61" s="44"/>
      <c r="Q61" s="44"/>
      <c r="R61" s="44"/>
      <c r="S61" s="44"/>
    </row>
    <row r="62" spans="1:19">
      <c r="A62" s="40">
        <v>48</v>
      </c>
      <c r="B62" s="41">
        <f t="shared" si="0"/>
        <v>960</v>
      </c>
      <c r="C62" s="42">
        <v>5</v>
      </c>
      <c r="D62" s="49">
        <f t="shared" si="1"/>
        <v>6.9230769230769225</v>
      </c>
      <c r="E62" s="49">
        <f t="shared" si="2"/>
        <v>34.615384615384613</v>
      </c>
      <c r="F62" s="47">
        <f t="shared" si="3"/>
        <v>0.23964497041420113</v>
      </c>
      <c r="G62" s="48">
        <f t="shared" si="4"/>
        <v>11215.384615384588</v>
      </c>
      <c r="H62" s="49">
        <f t="shared" si="5"/>
        <v>3.1153846153846079</v>
      </c>
      <c r="I62" s="50">
        <f t="shared" si="6"/>
        <v>0.28321678321678251</v>
      </c>
      <c r="J62" s="44"/>
      <c r="K62" s="44"/>
      <c r="L62" s="44"/>
      <c r="M62" s="44"/>
      <c r="N62" s="44"/>
      <c r="O62" s="44"/>
      <c r="P62" s="44"/>
      <c r="Q62" s="44"/>
      <c r="R62" s="44"/>
      <c r="S62" s="44"/>
    </row>
    <row r="63" spans="1:19">
      <c r="A63" s="40">
        <v>49</v>
      </c>
      <c r="B63" s="41">
        <f t="shared" si="0"/>
        <v>980</v>
      </c>
      <c r="C63" s="42">
        <v>5</v>
      </c>
      <c r="D63" s="49">
        <f t="shared" si="1"/>
        <v>6.9230769230769225</v>
      </c>
      <c r="E63" s="49">
        <f t="shared" si="2"/>
        <v>34.615384615384613</v>
      </c>
      <c r="F63" s="47">
        <f t="shared" si="3"/>
        <v>0.23964497041420113</v>
      </c>
      <c r="G63" s="48">
        <f t="shared" si="4"/>
        <v>11076.923076923049</v>
      </c>
      <c r="H63" s="49">
        <f t="shared" si="5"/>
        <v>3.0769230769230691</v>
      </c>
      <c r="I63" s="50">
        <f t="shared" si="6"/>
        <v>0.27972027972027902</v>
      </c>
      <c r="J63" s="44"/>
      <c r="K63" s="44"/>
      <c r="L63" s="44"/>
      <c r="M63" s="44"/>
      <c r="N63" s="44"/>
      <c r="O63" s="44"/>
      <c r="P63" s="44"/>
      <c r="Q63" s="44"/>
      <c r="R63" s="44"/>
      <c r="S63" s="44"/>
    </row>
    <row r="64" spans="1:19">
      <c r="A64" s="40">
        <v>50</v>
      </c>
      <c r="B64" s="41">
        <f t="shared" si="0"/>
        <v>1000</v>
      </c>
      <c r="C64" s="42">
        <v>5</v>
      </c>
      <c r="D64" s="49">
        <f t="shared" si="1"/>
        <v>6.9230769230769225</v>
      </c>
      <c r="E64" s="49">
        <f t="shared" si="2"/>
        <v>34.615384615384613</v>
      </c>
      <c r="F64" s="47">
        <f t="shared" si="3"/>
        <v>0.23964497041420113</v>
      </c>
      <c r="G64" s="48">
        <f t="shared" si="4"/>
        <v>10938.46153846151</v>
      </c>
      <c r="H64" s="49">
        <f t="shared" si="5"/>
        <v>3.0384615384615303</v>
      </c>
      <c r="I64" s="50">
        <f t="shared" si="6"/>
        <v>0.27622377622377547</v>
      </c>
      <c r="J64" s="44"/>
      <c r="K64" s="44"/>
      <c r="L64" s="44"/>
      <c r="M64" s="44"/>
      <c r="N64" s="44"/>
      <c r="O64" s="44"/>
      <c r="P64" s="44"/>
      <c r="Q64" s="44"/>
      <c r="R64" s="44"/>
      <c r="S64" s="44"/>
    </row>
    <row r="65" spans="1:19">
      <c r="A65" s="40">
        <v>51</v>
      </c>
      <c r="B65" s="41">
        <f t="shared" si="0"/>
        <v>1020</v>
      </c>
      <c r="C65" s="42">
        <v>5</v>
      </c>
      <c r="D65" s="49">
        <f t="shared" si="1"/>
        <v>6.9230769230769225</v>
      </c>
      <c r="E65" s="49">
        <f t="shared" si="2"/>
        <v>34.615384615384613</v>
      </c>
      <c r="F65" s="47">
        <f t="shared" si="3"/>
        <v>0.23964497041420113</v>
      </c>
      <c r="G65" s="48">
        <f t="shared" si="4"/>
        <v>10799.999999999971</v>
      </c>
      <c r="H65" s="49">
        <f t="shared" si="5"/>
        <v>2.999999999999992</v>
      </c>
      <c r="I65" s="50">
        <f t="shared" si="6"/>
        <v>0.27272727272727199</v>
      </c>
      <c r="J65" s="44"/>
      <c r="K65" s="44"/>
      <c r="L65" s="44"/>
      <c r="M65" s="44"/>
      <c r="N65" s="44"/>
      <c r="O65" s="44"/>
      <c r="P65" s="44"/>
      <c r="Q65" s="44"/>
      <c r="R65" s="44"/>
      <c r="S65" s="44"/>
    </row>
    <row r="66" spans="1:19">
      <c r="A66" s="40">
        <v>52</v>
      </c>
      <c r="B66" s="41">
        <f t="shared" si="0"/>
        <v>1040</v>
      </c>
      <c r="C66" s="42">
        <v>5</v>
      </c>
      <c r="D66" s="49">
        <f t="shared" si="1"/>
        <v>6.9230769230769225</v>
      </c>
      <c r="E66" s="49">
        <f t="shared" si="2"/>
        <v>34.615384615384613</v>
      </c>
      <c r="F66" s="47">
        <f t="shared" si="3"/>
        <v>0.23964497041420113</v>
      </c>
      <c r="G66" s="48">
        <f t="shared" si="4"/>
        <v>10661.538461538432</v>
      </c>
      <c r="H66" s="49">
        <f t="shared" si="5"/>
        <v>2.9615384615384532</v>
      </c>
      <c r="I66" s="50">
        <f t="shared" si="6"/>
        <v>0.2692307692307685</v>
      </c>
      <c r="J66" s="44"/>
      <c r="K66" s="44"/>
      <c r="L66" s="44"/>
      <c r="M66" s="44"/>
      <c r="N66" s="44"/>
      <c r="O66" s="44"/>
      <c r="P66" s="44"/>
      <c r="Q66" s="44"/>
      <c r="R66" s="44"/>
      <c r="S66" s="44"/>
    </row>
    <row r="67" spans="1:19">
      <c r="A67" s="40">
        <v>53</v>
      </c>
      <c r="B67" s="41">
        <f t="shared" si="0"/>
        <v>1060</v>
      </c>
      <c r="C67" s="42">
        <v>5</v>
      </c>
      <c r="D67" s="49">
        <f t="shared" si="1"/>
        <v>6.9230769230769225</v>
      </c>
      <c r="E67" s="49">
        <f t="shared" si="2"/>
        <v>34.615384615384613</v>
      </c>
      <c r="F67" s="47">
        <f t="shared" si="3"/>
        <v>0.23964497041420113</v>
      </c>
      <c r="G67" s="48">
        <f t="shared" si="4"/>
        <v>10523.076923076893</v>
      </c>
      <c r="H67" s="49">
        <f t="shared" si="5"/>
        <v>2.9230769230769145</v>
      </c>
      <c r="I67" s="50">
        <f t="shared" si="6"/>
        <v>0.26573426573426495</v>
      </c>
      <c r="J67" s="44"/>
      <c r="K67" s="44"/>
      <c r="L67" s="44"/>
      <c r="M67" s="44"/>
      <c r="N67" s="44"/>
      <c r="O67" s="44"/>
      <c r="P67" s="44"/>
      <c r="Q67" s="44"/>
      <c r="R67" s="44"/>
      <c r="S67" s="44"/>
    </row>
    <row r="68" spans="1:19">
      <c r="A68" s="40">
        <v>54</v>
      </c>
      <c r="B68" s="41">
        <f t="shared" si="0"/>
        <v>1080</v>
      </c>
      <c r="C68" s="42">
        <v>5</v>
      </c>
      <c r="D68" s="49">
        <f t="shared" si="1"/>
        <v>6.9230769230769225</v>
      </c>
      <c r="E68" s="49">
        <f t="shared" si="2"/>
        <v>34.615384615384613</v>
      </c>
      <c r="F68" s="47">
        <f t="shared" si="3"/>
        <v>0.23964497041420113</v>
      </c>
      <c r="G68" s="48">
        <f t="shared" si="4"/>
        <v>10384.615384615354</v>
      </c>
      <c r="H68" s="49">
        <f t="shared" si="5"/>
        <v>2.8846153846153761</v>
      </c>
      <c r="I68" s="50">
        <f t="shared" si="6"/>
        <v>0.26223776223776146</v>
      </c>
      <c r="J68" s="44"/>
      <c r="K68" s="44"/>
      <c r="L68" s="44"/>
      <c r="M68" s="44"/>
      <c r="N68" s="44"/>
      <c r="O68" s="44"/>
      <c r="P68" s="44"/>
      <c r="Q68" s="44"/>
      <c r="R68" s="44"/>
      <c r="S68" s="44"/>
    </row>
    <row r="69" spans="1:19">
      <c r="A69" s="40">
        <v>55</v>
      </c>
      <c r="B69" s="41">
        <f t="shared" si="0"/>
        <v>1100</v>
      </c>
      <c r="C69" s="42">
        <v>5</v>
      </c>
      <c r="D69" s="49">
        <f t="shared" si="1"/>
        <v>6.9230769230769225</v>
      </c>
      <c r="E69" s="49">
        <f t="shared" si="2"/>
        <v>34.615384615384613</v>
      </c>
      <c r="F69" s="47">
        <f t="shared" si="3"/>
        <v>0.23964497041420113</v>
      </c>
      <c r="G69" s="48">
        <f t="shared" si="4"/>
        <v>10246.153846153815</v>
      </c>
      <c r="H69" s="49">
        <f t="shared" si="5"/>
        <v>2.8461538461538374</v>
      </c>
      <c r="I69" s="50">
        <f t="shared" si="6"/>
        <v>0.25874125874125792</v>
      </c>
      <c r="J69" s="44"/>
      <c r="K69" s="44"/>
      <c r="L69" s="44"/>
      <c r="M69" s="44"/>
      <c r="N69" s="44"/>
      <c r="O69" s="44"/>
      <c r="P69" s="44"/>
      <c r="Q69" s="44"/>
      <c r="R69" s="44"/>
      <c r="S69" s="44"/>
    </row>
    <row r="70" spans="1:19">
      <c r="A70" s="40">
        <v>56</v>
      </c>
      <c r="B70" s="41">
        <f t="shared" si="0"/>
        <v>1120</v>
      </c>
      <c r="C70" s="42">
        <v>5</v>
      </c>
      <c r="D70" s="49">
        <f t="shared" si="1"/>
        <v>6.9230769230769225</v>
      </c>
      <c r="E70" s="49">
        <f t="shared" si="2"/>
        <v>34.615384615384613</v>
      </c>
      <c r="F70" s="47">
        <f t="shared" si="3"/>
        <v>0.23964497041420113</v>
      </c>
      <c r="G70" s="48">
        <f t="shared" si="4"/>
        <v>10107.692307692276</v>
      </c>
      <c r="H70" s="49">
        <f t="shared" si="5"/>
        <v>2.807692307692299</v>
      </c>
      <c r="I70" s="50">
        <f t="shared" si="6"/>
        <v>0.25524475524475448</v>
      </c>
      <c r="J70" s="44"/>
      <c r="K70" s="44"/>
      <c r="L70" s="44"/>
      <c r="M70" s="44"/>
      <c r="N70" s="44"/>
      <c r="O70" s="44"/>
      <c r="P70" s="44"/>
      <c r="Q70" s="44"/>
      <c r="R70" s="44"/>
      <c r="S70" s="44"/>
    </row>
    <row r="71" spans="1:19">
      <c r="A71" s="40">
        <v>57</v>
      </c>
      <c r="B71" s="41">
        <f t="shared" si="0"/>
        <v>1140</v>
      </c>
      <c r="C71" s="42">
        <v>5</v>
      </c>
      <c r="D71" s="49">
        <f t="shared" si="1"/>
        <v>6.9230769230769225</v>
      </c>
      <c r="E71" s="49">
        <f t="shared" si="2"/>
        <v>34.615384615384613</v>
      </c>
      <c r="F71" s="47">
        <f t="shared" si="3"/>
        <v>0.23964497041420113</v>
      </c>
      <c r="G71" s="48">
        <f t="shared" si="4"/>
        <v>9969.2307692307368</v>
      </c>
      <c r="H71" s="49">
        <f t="shared" si="5"/>
        <v>2.7692307692307603</v>
      </c>
      <c r="I71" s="50">
        <f t="shared" si="6"/>
        <v>0.25174825174825094</v>
      </c>
      <c r="J71" s="44"/>
      <c r="K71" s="44"/>
      <c r="L71" s="44"/>
      <c r="M71" s="44"/>
      <c r="N71" s="44"/>
      <c r="O71" s="44"/>
      <c r="P71" s="44"/>
      <c r="Q71" s="44"/>
      <c r="R71" s="44"/>
      <c r="S71" s="44"/>
    </row>
    <row r="72" spans="1:19">
      <c r="A72" s="40">
        <v>58</v>
      </c>
      <c r="B72" s="41">
        <f t="shared" si="0"/>
        <v>1160</v>
      </c>
      <c r="C72" s="42">
        <v>5</v>
      </c>
      <c r="D72" s="49">
        <f t="shared" si="1"/>
        <v>6.9230769230769225</v>
      </c>
      <c r="E72" s="49">
        <f t="shared" si="2"/>
        <v>34.615384615384613</v>
      </c>
      <c r="F72" s="47">
        <f t="shared" si="3"/>
        <v>0.23964497041420113</v>
      </c>
      <c r="G72" s="48">
        <f t="shared" si="4"/>
        <v>9830.7692307691977</v>
      </c>
      <c r="H72" s="49">
        <f t="shared" si="5"/>
        <v>2.7307692307692215</v>
      </c>
      <c r="I72" s="50">
        <f t="shared" si="6"/>
        <v>0.24825174825174742</v>
      </c>
      <c r="J72" s="44"/>
      <c r="K72" s="44"/>
      <c r="L72" s="44"/>
      <c r="M72" s="44"/>
      <c r="N72" s="44"/>
      <c r="O72" s="44"/>
      <c r="P72" s="44"/>
      <c r="Q72" s="44"/>
      <c r="R72" s="44"/>
      <c r="S72" s="44"/>
    </row>
    <row r="73" spans="1:19">
      <c r="A73" s="40">
        <v>59</v>
      </c>
      <c r="B73" s="41">
        <f t="shared" si="0"/>
        <v>1180</v>
      </c>
      <c r="C73" s="42">
        <v>5</v>
      </c>
      <c r="D73" s="49">
        <f t="shared" si="1"/>
        <v>6.9230769230769225</v>
      </c>
      <c r="E73" s="49">
        <f t="shared" si="2"/>
        <v>34.615384615384613</v>
      </c>
      <c r="F73" s="47">
        <f t="shared" si="3"/>
        <v>0.23964497041420113</v>
      </c>
      <c r="G73" s="48">
        <f t="shared" si="4"/>
        <v>9692.3076923076587</v>
      </c>
      <c r="H73" s="49">
        <f t="shared" si="5"/>
        <v>2.6923076923076832</v>
      </c>
      <c r="I73" s="50">
        <f t="shared" si="6"/>
        <v>0.24475524475524393</v>
      </c>
      <c r="J73" s="44"/>
      <c r="K73" s="44"/>
      <c r="L73" s="44"/>
      <c r="M73" s="44"/>
      <c r="N73" s="44"/>
      <c r="O73" s="44"/>
      <c r="P73" s="44"/>
      <c r="Q73" s="44"/>
      <c r="R73" s="44"/>
      <c r="S73" s="44"/>
    </row>
    <row r="74" spans="1:19">
      <c r="A74" s="40">
        <v>60</v>
      </c>
      <c r="B74" s="41">
        <f t="shared" si="0"/>
        <v>1200</v>
      </c>
      <c r="C74" s="42">
        <v>5</v>
      </c>
      <c r="D74" s="49">
        <f t="shared" si="1"/>
        <v>6.9230769230769225</v>
      </c>
      <c r="E74" s="49">
        <f t="shared" si="2"/>
        <v>34.615384615384613</v>
      </c>
      <c r="F74" s="47">
        <f t="shared" si="3"/>
        <v>0.23964497041420113</v>
      </c>
      <c r="G74" s="48">
        <f t="shared" si="4"/>
        <v>9553.8461538461197</v>
      </c>
      <c r="H74" s="49">
        <f t="shared" si="5"/>
        <v>2.6538461538461444</v>
      </c>
      <c r="I74" s="50">
        <f t="shared" si="6"/>
        <v>0.24125874125874039</v>
      </c>
      <c r="J74" s="44"/>
      <c r="K74" s="44"/>
      <c r="L74" s="44"/>
      <c r="M74" s="44"/>
      <c r="N74" s="44"/>
      <c r="O74" s="44"/>
      <c r="P74" s="44"/>
      <c r="Q74" s="44"/>
      <c r="R74" s="44"/>
      <c r="S74" s="44"/>
    </row>
    <row r="75" spans="1:19">
      <c r="A75" s="40">
        <v>61</v>
      </c>
      <c r="B75" s="41">
        <f t="shared" si="0"/>
        <v>1220</v>
      </c>
      <c r="C75" s="42">
        <v>5</v>
      </c>
      <c r="D75" s="49">
        <f t="shared" si="1"/>
        <v>6.9230769230769225</v>
      </c>
      <c r="E75" s="49">
        <f t="shared" si="2"/>
        <v>34.615384615384613</v>
      </c>
      <c r="F75" s="47">
        <f t="shared" si="3"/>
        <v>0.23964497041420113</v>
      </c>
      <c r="G75" s="48">
        <f t="shared" si="4"/>
        <v>9415.3846153845807</v>
      </c>
      <c r="H75" s="49">
        <f t="shared" si="5"/>
        <v>2.6153846153846056</v>
      </c>
      <c r="I75" s="50">
        <f t="shared" si="6"/>
        <v>0.23776223776223687</v>
      </c>
      <c r="J75" s="44"/>
      <c r="K75" s="44"/>
      <c r="L75" s="44"/>
      <c r="M75" s="44"/>
      <c r="N75" s="44"/>
      <c r="O75" s="44"/>
      <c r="P75" s="44"/>
      <c r="Q75" s="44"/>
      <c r="R75" s="44"/>
      <c r="S75" s="44"/>
    </row>
    <row r="76" spans="1:19">
      <c r="A76" s="40">
        <v>62</v>
      </c>
      <c r="B76" s="41">
        <f t="shared" si="0"/>
        <v>1240</v>
      </c>
      <c r="C76" s="42">
        <v>5</v>
      </c>
      <c r="D76" s="49">
        <f t="shared" si="1"/>
        <v>6.9230769230769225</v>
      </c>
      <c r="E76" s="49">
        <f t="shared" si="2"/>
        <v>34.615384615384613</v>
      </c>
      <c r="F76" s="47">
        <f t="shared" si="3"/>
        <v>0.23964497041420113</v>
      </c>
      <c r="G76" s="48">
        <f t="shared" si="4"/>
        <v>9276.9230769230417</v>
      </c>
      <c r="H76" s="49">
        <f t="shared" si="5"/>
        <v>2.5769230769230673</v>
      </c>
      <c r="I76" s="50">
        <f t="shared" si="6"/>
        <v>0.23426573426573338</v>
      </c>
      <c r="J76" s="44"/>
      <c r="K76" s="44"/>
      <c r="L76" s="44"/>
      <c r="M76" s="44"/>
      <c r="N76" s="44"/>
      <c r="O76" s="44"/>
      <c r="P76" s="44"/>
      <c r="Q76" s="44"/>
      <c r="R76" s="44"/>
      <c r="S76" s="44"/>
    </row>
    <row r="77" spans="1:19">
      <c r="A77" s="40">
        <v>63</v>
      </c>
      <c r="B77" s="41">
        <f t="shared" si="0"/>
        <v>1260</v>
      </c>
      <c r="C77" s="42">
        <v>5</v>
      </c>
      <c r="D77" s="49">
        <f t="shared" si="1"/>
        <v>6.9230769230769225</v>
      </c>
      <c r="E77" s="49">
        <f t="shared" si="2"/>
        <v>34.615384615384613</v>
      </c>
      <c r="F77" s="47">
        <f t="shared" si="3"/>
        <v>0.23964497041420113</v>
      </c>
      <c r="G77" s="48">
        <f t="shared" si="4"/>
        <v>9138.4615384615026</v>
      </c>
      <c r="H77" s="49">
        <f t="shared" si="5"/>
        <v>2.5384615384615286</v>
      </c>
      <c r="I77" s="50">
        <f t="shared" si="6"/>
        <v>0.23076923076922987</v>
      </c>
      <c r="J77" s="44"/>
      <c r="K77" s="44"/>
      <c r="L77" s="44"/>
      <c r="M77" s="44"/>
      <c r="N77" s="44"/>
      <c r="O77" s="44"/>
      <c r="P77" s="44"/>
      <c r="Q77" s="44"/>
      <c r="R77" s="44"/>
      <c r="S77" s="44"/>
    </row>
    <row r="78" spans="1:19">
      <c r="A78" s="40">
        <v>64</v>
      </c>
      <c r="B78" s="41">
        <f t="shared" si="0"/>
        <v>1280</v>
      </c>
      <c r="C78" s="42">
        <v>5</v>
      </c>
      <c r="D78" s="49">
        <f t="shared" si="1"/>
        <v>6.9230769230769225</v>
      </c>
      <c r="E78" s="49">
        <f t="shared" si="2"/>
        <v>34.615384615384613</v>
      </c>
      <c r="F78" s="47">
        <f t="shared" si="3"/>
        <v>0.23964497041420113</v>
      </c>
      <c r="G78" s="48">
        <f t="shared" si="4"/>
        <v>8999.9999999999636</v>
      </c>
      <c r="H78" s="49">
        <f t="shared" si="5"/>
        <v>2.4999999999999898</v>
      </c>
      <c r="I78" s="50">
        <f t="shared" si="6"/>
        <v>0.22727272727272635</v>
      </c>
      <c r="J78" s="44"/>
      <c r="K78" s="44"/>
      <c r="L78" s="44"/>
      <c r="M78" s="44"/>
      <c r="N78" s="44"/>
      <c r="O78" s="44"/>
      <c r="P78" s="44"/>
      <c r="Q78" s="44"/>
      <c r="R78" s="44"/>
      <c r="S78" s="44"/>
    </row>
    <row r="79" spans="1:19">
      <c r="A79" s="40">
        <v>65</v>
      </c>
      <c r="B79" s="41">
        <f t="shared" ref="B79:B142" si="7">A79*$G$7</f>
        <v>1300</v>
      </c>
      <c r="C79" s="42">
        <v>5</v>
      </c>
      <c r="D79" s="49">
        <f t="shared" ref="D79:D142" si="8">IF((AND(I78&lt;0,C79&gt;0)),0,$G$2/($G$3+C79))</f>
        <v>6.9230769230769225</v>
      </c>
      <c r="E79" s="49">
        <f t="shared" ref="E79:E142" si="9">D79*C79</f>
        <v>34.615384615384613</v>
      </c>
      <c r="F79" s="47">
        <f t="shared" ref="F79:F142" si="10">E79*D79/1000</f>
        <v>0.23964497041420113</v>
      </c>
      <c r="G79" s="48">
        <f t="shared" ref="G79:G142" si="11">G78-D79*$G$7</f>
        <v>8861.5384615384246</v>
      </c>
      <c r="H79" s="49">
        <f t="shared" ref="H79:H142" si="12">G79/3600</f>
        <v>2.4615384615384515</v>
      </c>
      <c r="I79" s="50">
        <f t="shared" ref="I79:I142" si="13">H79/$G$4</f>
        <v>0.22377622377622286</v>
      </c>
      <c r="J79" s="44"/>
      <c r="K79" s="44"/>
      <c r="L79" s="44"/>
      <c r="M79" s="44"/>
      <c r="N79" s="44"/>
      <c r="O79" s="44"/>
      <c r="P79" s="44"/>
      <c r="Q79" s="44"/>
      <c r="R79" s="44"/>
      <c r="S79" s="44"/>
    </row>
    <row r="80" spans="1:19">
      <c r="A80" s="40">
        <v>66</v>
      </c>
      <c r="B80" s="41">
        <f t="shared" si="7"/>
        <v>1320</v>
      </c>
      <c r="C80" s="42">
        <v>5</v>
      </c>
      <c r="D80" s="49">
        <f t="shared" si="8"/>
        <v>6.9230769230769225</v>
      </c>
      <c r="E80" s="49">
        <f t="shared" si="9"/>
        <v>34.615384615384613</v>
      </c>
      <c r="F80" s="47">
        <f t="shared" si="10"/>
        <v>0.23964497041420113</v>
      </c>
      <c r="G80" s="48">
        <f t="shared" si="11"/>
        <v>8723.0769230768856</v>
      </c>
      <c r="H80" s="49">
        <f t="shared" si="12"/>
        <v>2.4230769230769127</v>
      </c>
      <c r="I80" s="50">
        <f t="shared" si="13"/>
        <v>0.22027972027971934</v>
      </c>
      <c r="J80" s="44"/>
      <c r="K80" s="44"/>
      <c r="L80" s="44"/>
      <c r="M80" s="44"/>
      <c r="N80" s="44"/>
      <c r="O80" s="44"/>
      <c r="P80" s="44"/>
      <c r="Q80" s="44"/>
      <c r="R80" s="44"/>
      <c r="S80" s="44"/>
    </row>
    <row r="81" spans="1:19">
      <c r="A81" s="40">
        <v>67</v>
      </c>
      <c r="B81" s="41">
        <f t="shared" si="7"/>
        <v>1340</v>
      </c>
      <c r="C81" s="42">
        <v>5</v>
      </c>
      <c r="D81" s="49">
        <f t="shared" si="8"/>
        <v>6.9230769230769225</v>
      </c>
      <c r="E81" s="49">
        <f t="shared" si="9"/>
        <v>34.615384615384613</v>
      </c>
      <c r="F81" s="47">
        <f t="shared" si="10"/>
        <v>0.23964497041420113</v>
      </c>
      <c r="G81" s="48">
        <f t="shared" si="11"/>
        <v>8584.6153846153466</v>
      </c>
      <c r="H81" s="49">
        <f t="shared" si="12"/>
        <v>2.3846153846153739</v>
      </c>
      <c r="I81" s="50">
        <f t="shared" si="13"/>
        <v>0.2167832167832158</v>
      </c>
      <c r="J81" s="44"/>
      <c r="K81" s="44"/>
      <c r="L81" s="44"/>
      <c r="M81" s="44"/>
      <c r="N81" s="44"/>
      <c r="O81" s="44"/>
      <c r="P81" s="44"/>
      <c r="Q81" s="44"/>
      <c r="R81" s="44"/>
      <c r="S81" s="44"/>
    </row>
    <row r="82" spans="1:19">
      <c r="A82" s="40">
        <v>68</v>
      </c>
      <c r="B82" s="41">
        <f t="shared" si="7"/>
        <v>1360</v>
      </c>
      <c r="C82" s="42">
        <v>5</v>
      </c>
      <c r="D82" s="49">
        <f t="shared" si="8"/>
        <v>6.9230769230769225</v>
      </c>
      <c r="E82" s="49">
        <f t="shared" si="9"/>
        <v>34.615384615384613</v>
      </c>
      <c r="F82" s="47">
        <f t="shared" si="10"/>
        <v>0.23964497041420113</v>
      </c>
      <c r="G82" s="48">
        <f t="shared" si="11"/>
        <v>8446.1538461538075</v>
      </c>
      <c r="H82" s="49">
        <f t="shared" si="12"/>
        <v>2.3461538461538356</v>
      </c>
      <c r="I82" s="50">
        <f t="shared" si="13"/>
        <v>0.21328671328671234</v>
      </c>
      <c r="J82" s="44"/>
      <c r="K82" s="44"/>
      <c r="L82" s="44"/>
      <c r="M82" s="44"/>
      <c r="N82" s="44"/>
      <c r="O82" s="44"/>
      <c r="P82" s="44"/>
      <c r="Q82" s="44"/>
      <c r="R82" s="44"/>
      <c r="S82" s="44"/>
    </row>
    <row r="83" spans="1:19">
      <c r="A83" s="40">
        <v>69</v>
      </c>
      <c r="B83" s="41">
        <f t="shared" si="7"/>
        <v>1380</v>
      </c>
      <c r="C83" s="42">
        <v>5</v>
      </c>
      <c r="D83" s="49">
        <f t="shared" si="8"/>
        <v>6.9230769230769225</v>
      </c>
      <c r="E83" s="49">
        <f t="shared" si="9"/>
        <v>34.615384615384613</v>
      </c>
      <c r="F83" s="47">
        <f t="shared" si="10"/>
        <v>0.23964497041420113</v>
      </c>
      <c r="G83" s="48">
        <f t="shared" si="11"/>
        <v>8307.6923076922685</v>
      </c>
      <c r="H83" s="49">
        <f t="shared" si="12"/>
        <v>2.3076923076922968</v>
      </c>
      <c r="I83" s="50">
        <f t="shared" si="13"/>
        <v>0.20979020979020879</v>
      </c>
      <c r="J83" s="44"/>
      <c r="K83" s="44"/>
      <c r="L83" s="44"/>
      <c r="M83" s="44"/>
      <c r="N83" s="44"/>
      <c r="O83" s="44"/>
      <c r="P83" s="44"/>
      <c r="Q83" s="44"/>
      <c r="R83" s="44"/>
      <c r="S83" s="44"/>
    </row>
    <row r="84" spans="1:19">
      <c r="A84" s="40">
        <v>70</v>
      </c>
      <c r="B84" s="41">
        <f t="shared" si="7"/>
        <v>1400</v>
      </c>
      <c r="C84" s="42">
        <v>5</v>
      </c>
      <c r="D84" s="49">
        <f t="shared" si="8"/>
        <v>6.9230769230769225</v>
      </c>
      <c r="E84" s="49">
        <f t="shared" si="9"/>
        <v>34.615384615384613</v>
      </c>
      <c r="F84" s="47">
        <f t="shared" si="10"/>
        <v>0.23964497041420113</v>
      </c>
      <c r="G84" s="48">
        <f t="shared" si="11"/>
        <v>8169.2307692307304</v>
      </c>
      <c r="H84" s="49">
        <f t="shared" si="12"/>
        <v>2.2692307692307585</v>
      </c>
      <c r="I84" s="50">
        <f t="shared" si="13"/>
        <v>0.20629370629370533</v>
      </c>
      <c r="J84" s="44"/>
      <c r="K84" s="44"/>
      <c r="L84" s="44"/>
      <c r="M84" s="44"/>
      <c r="N84" s="44"/>
      <c r="O84" s="44"/>
      <c r="P84" s="44"/>
      <c r="Q84" s="44"/>
      <c r="R84" s="44"/>
      <c r="S84" s="44"/>
    </row>
    <row r="85" spans="1:19">
      <c r="A85" s="40">
        <v>71</v>
      </c>
      <c r="B85" s="41">
        <f t="shared" si="7"/>
        <v>1420</v>
      </c>
      <c r="C85" s="42">
        <v>5</v>
      </c>
      <c r="D85" s="49">
        <f t="shared" si="8"/>
        <v>6.9230769230769225</v>
      </c>
      <c r="E85" s="49">
        <f t="shared" si="9"/>
        <v>34.615384615384613</v>
      </c>
      <c r="F85" s="47">
        <f t="shared" si="10"/>
        <v>0.23964497041420113</v>
      </c>
      <c r="G85" s="48">
        <f t="shared" si="11"/>
        <v>8030.7692307691923</v>
      </c>
      <c r="H85" s="49">
        <f t="shared" si="12"/>
        <v>2.2307692307692202</v>
      </c>
      <c r="I85" s="50">
        <f t="shared" si="13"/>
        <v>0.20279720279720184</v>
      </c>
      <c r="J85" s="44"/>
      <c r="K85" s="44"/>
      <c r="L85" s="44"/>
      <c r="M85" s="44"/>
      <c r="N85" s="44"/>
      <c r="O85" s="44"/>
      <c r="P85" s="44"/>
      <c r="Q85" s="44"/>
      <c r="R85" s="44"/>
      <c r="S85" s="44"/>
    </row>
    <row r="86" spans="1:19">
      <c r="A86" s="40">
        <v>72</v>
      </c>
      <c r="B86" s="41">
        <f t="shared" si="7"/>
        <v>1440</v>
      </c>
      <c r="C86" s="42">
        <v>5</v>
      </c>
      <c r="D86" s="49">
        <f t="shared" si="8"/>
        <v>6.9230769230769225</v>
      </c>
      <c r="E86" s="49">
        <f t="shared" si="9"/>
        <v>34.615384615384613</v>
      </c>
      <c r="F86" s="47">
        <f t="shared" si="10"/>
        <v>0.23964497041420113</v>
      </c>
      <c r="G86" s="48">
        <f t="shared" si="11"/>
        <v>7892.3076923076542</v>
      </c>
      <c r="H86" s="49">
        <f t="shared" si="12"/>
        <v>2.1923076923076819</v>
      </c>
      <c r="I86" s="50">
        <f t="shared" si="13"/>
        <v>0.19930069930069835</v>
      </c>
      <c r="J86" s="44"/>
      <c r="K86" s="44"/>
      <c r="L86" s="44"/>
      <c r="M86" s="44"/>
      <c r="N86" s="44"/>
      <c r="O86" s="44"/>
      <c r="P86" s="44"/>
      <c r="Q86" s="44"/>
      <c r="R86" s="44"/>
      <c r="S86" s="44"/>
    </row>
    <row r="87" spans="1:19">
      <c r="A87" s="40">
        <v>73</v>
      </c>
      <c r="B87" s="41">
        <f t="shared" si="7"/>
        <v>1460</v>
      </c>
      <c r="C87" s="42">
        <v>5</v>
      </c>
      <c r="D87" s="49">
        <f t="shared" si="8"/>
        <v>6.9230769230769225</v>
      </c>
      <c r="E87" s="49">
        <f t="shared" si="9"/>
        <v>34.615384615384613</v>
      </c>
      <c r="F87" s="47">
        <f t="shared" si="10"/>
        <v>0.23964497041420113</v>
      </c>
      <c r="G87" s="48">
        <f t="shared" si="11"/>
        <v>7753.8461538461161</v>
      </c>
      <c r="H87" s="49">
        <f t="shared" si="12"/>
        <v>2.1538461538461435</v>
      </c>
      <c r="I87" s="50">
        <f t="shared" si="13"/>
        <v>0.19580419580419486</v>
      </c>
      <c r="J87" s="44"/>
      <c r="K87" s="44"/>
      <c r="L87" s="44"/>
      <c r="M87" s="44"/>
      <c r="N87" s="44"/>
      <c r="O87" s="44"/>
      <c r="P87" s="44"/>
      <c r="Q87" s="44"/>
      <c r="R87" s="44"/>
      <c r="S87" s="44"/>
    </row>
    <row r="88" spans="1:19">
      <c r="A88" s="40">
        <v>74</v>
      </c>
      <c r="B88" s="41">
        <f t="shared" si="7"/>
        <v>1480</v>
      </c>
      <c r="C88" s="42">
        <v>5</v>
      </c>
      <c r="D88" s="49">
        <f t="shared" si="8"/>
        <v>6.9230769230769225</v>
      </c>
      <c r="E88" s="49">
        <f t="shared" si="9"/>
        <v>34.615384615384613</v>
      </c>
      <c r="F88" s="47">
        <f t="shared" si="10"/>
        <v>0.23964497041420113</v>
      </c>
      <c r="G88" s="48">
        <f t="shared" si="11"/>
        <v>7615.384615384578</v>
      </c>
      <c r="H88" s="49">
        <f t="shared" si="12"/>
        <v>2.1153846153846052</v>
      </c>
      <c r="I88" s="50">
        <f t="shared" si="13"/>
        <v>0.19230769230769137</v>
      </c>
      <c r="J88" s="44"/>
      <c r="K88" s="44"/>
      <c r="L88" s="44"/>
      <c r="M88" s="44"/>
      <c r="N88" s="44"/>
      <c r="O88" s="44"/>
      <c r="P88" s="44"/>
      <c r="Q88" s="44"/>
      <c r="R88" s="44"/>
      <c r="S88" s="44"/>
    </row>
    <row r="89" spans="1:19">
      <c r="A89" s="40">
        <v>75</v>
      </c>
      <c r="B89" s="41">
        <f t="shared" si="7"/>
        <v>1500</v>
      </c>
      <c r="C89" s="42">
        <v>5</v>
      </c>
      <c r="D89" s="49">
        <f t="shared" si="8"/>
        <v>6.9230769230769225</v>
      </c>
      <c r="E89" s="49">
        <f t="shared" si="9"/>
        <v>34.615384615384613</v>
      </c>
      <c r="F89" s="47">
        <f t="shared" si="10"/>
        <v>0.23964497041420113</v>
      </c>
      <c r="G89" s="48">
        <f t="shared" si="11"/>
        <v>7476.9230769230398</v>
      </c>
      <c r="H89" s="49">
        <f t="shared" si="12"/>
        <v>2.0769230769230664</v>
      </c>
      <c r="I89" s="50">
        <f t="shared" si="13"/>
        <v>0.18881118881118786</v>
      </c>
      <c r="J89" s="44"/>
      <c r="K89" s="44"/>
      <c r="L89" s="44"/>
      <c r="M89" s="44"/>
      <c r="N89" s="44"/>
      <c r="O89" s="44"/>
      <c r="P89" s="44"/>
      <c r="Q89" s="44"/>
      <c r="R89" s="44"/>
      <c r="S89" s="44"/>
    </row>
    <row r="90" spans="1:19">
      <c r="A90" s="40">
        <v>76</v>
      </c>
      <c r="B90" s="41">
        <f t="shared" si="7"/>
        <v>1520</v>
      </c>
      <c r="C90" s="42">
        <v>5</v>
      </c>
      <c r="D90" s="49">
        <f t="shared" si="8"/>
        <v>6.9230769230769225</v>
      </c>
      <c r="E90" s="49">
        <f t="shared" si="9"/>
        <v>34.615384615384613</v>
      </c>
      <c r="F90" s="47">
        <f t="shared" si="10"/>
        <v>0.23964497041420113</v>
      </c>
      <c r="G90" s="48">
        <f t="shared" si="11"/>
        <v>7338.4615384615017</v>
      </c>
      <c r="H90" s="49">
        <f t="shared" si="12"/>
        <v>2.0384615384615281</v>
      </c>
      <c r="I90" s="50">
        <f t="shared" si="13"/>
        <v>0.18531468531468437</v>
      </c>
      <c r="J90" s="44"/>
      <c r="K90" s="44"/>
      <c r="L90" s="44"/>
      <c r="M90" s="44"/>
      <c r="N90" s="44"/>
      <c r="O90" s="44"/>
      <c r="P90" s="44"/>
      <c r="Q90" s="44"/>
      <c r="R90" s="44"/>
      <c r="S90" s="44"/>
    </row>
    <row r="91" spans="1:19">
      <c r="A91" s="40">
        <v>77</v>
      </c>
      <c r="B91" s="41">
        <f t="shared" si="7"/>
        <v>1540</v>
      </c>
      <c r="C91" s="42">
        <v>5</v>
      </c>
      <c r="D91" s="49">
        <f t="shared" si="8"/>
        <v>6.9230769230769225</v>
      </c>
      <c r="E91" s="49">
        <f t="shared" si="9"/>
        <v>34.615384615384613</v>
      </c>
      <c r="F91" s="47">
        <f t="shared" si="10"/>
        <v>0.23964497041420113</v>
      </c>
      <c r="G91" s="48">
        <f t="shared" si="11"/>
        <v>7199.9999999999636</v>
      </c>
      <c r="H91" s="49">
        <f t="shared" si="12"/>
        <v>1.9999999999999898</v>
      </c>
      <c r="I91" s="50">
        <f t="shared" si="13"/>
        <v>0.18181818181818088</v>
      </c>
      <c r="J91" s="44"/>
      <c r="K91" s="44"/>
      <c r="L91" s="44"/>
      <c r="M91" s="44"/>
      <c r="N91" s="44"/>
      <c r="O91" s="44"/>
      <c r="P91" s="44"/>
      <c r="Q91" s="44"/>
      <c r="R91" s="44"/>
      <c r="S91" s="44"/>
    </row>
    <row r="92" spans="1:19">
      <c r="A92" s="40">
        <v>78</v>
      </c>
      <c r="B92" s="41">
        <f t="shared" si="7"/>
        <v>1560</v>
      </c>
      <c r="C92" s="42">
        <v>5</v>
      </c>
      <c r="D92" s="49">
        <f t="shared" si="8"/>
        <v>6.9230769230769225</v>
      </c>
      <c r="E92" s="49">
        <f t="shared" si="9"/>
        <v>34.615384615384613</v>
      </c>
      <c r="F92" s="47">
        <f t="shared" si="10"/>
        <v>0.23964497041420113</v>
      </c>
      <c r="G92" s="48">
        <f t="shared" si="11"/>
        <v>7061.5384615384255</v>
      </c>
      <c r="H92" s="49">
        <f t="shared" si="12"/>
        <v>1.9615384615384515</v>
      </c>
      <c r="I92" s="50">
        <f t="shared" si="13"/>
        <v>0.17832167832167742</v>
      </c>
      <c r="J92" s="44"/>
      <c r="K92" s="44"/>
      <c r="L92" s="44"/>
      <c r="M92" s="44"/>
      <c r="N92" s="44"/>
      <c r="O92" s="44"/>
      <c r="P92" s="44"/>
      <c r="Q92" s="44"/>
      <c r="R92" s="44"/>
      <c r="S92" s="44"/>
    </row>
    <row r="93" spans="1:19">
      <c r="A93" s="40">
        <v>79</v>
      </c>
      <c r="B93" s="41">
        <f t="shared" si="7"/>
        <v>1580</v>
      </c>
      <c r="C93" s="42">
        <v>5</v>
      </c>
      <c r="D93" s="49">
        <f t="shared" si="8"/>
        <v>6.9230769230769225</v>
      </c>
      <c r="E93" s="49">
        <f t="shared" si="9"/>
        <v>34.615384615384613</v>
      </c>
      <c r="F93" s="47">
        <f t="shared" si="10"/>
        <v>0.23964497041420113</v>
      </c>
      <c r="G93" s="48">
        <f t="shared" si="11"/>
        <v>6923.0769230768874</v>
      </c>
      <c r="H93" s="49">
        <f t="shared" si="12"/>
        <v>1.9230769230769131</v>
      </c>
      <c r="I93" s="50">
        <f t="shared" si="13"/>
        <v>0.17482517482517393</v>
      </c>
      <c r="J93" s="44"/>
      <c r="K93" s="44"/>
      <c r="L93" s="44"/>
      <c r="M93" s="44"/>
      <c r="N93" s="44"/>
      <c r="O93" s="44"/>
      <c r="P93" s="44"/>
      <c r="Q93" s="44"/>
      <c r="R93" s="44"/>
      <c r="S93" s="44"/>
    </row>
    <row r="94" spans="1:19">
      <c r="A94" s="40">
        <v>80</v>
      </c>
      <c r="B94" s="41">
        <f t="shared" si="7"/>
        <v>1600</v>
      </c>
      <c r="C94" s="42">
        <v>5</v>
      </c>
      <c r="D94" s="49">
        <f t="shared" si="8"/>
        <v>6.9230769230769225</v>
      </c>
      <c r="E94" s="49">
        <f t="shared" si="9"/>
        <v>34.615384615384613</v>
      </c>
      <c r="F94" s="47">
        <f t="shared" si="10"/>
        <v>0.23964497041420113</v>
      </c>
      <c r="G94" s="48">
        <f t="shared" si="11"/>
        <v>6784.6153846153493</v>
      </c>
      <c r="H94" s="49">
        <f t="shared" si="12"/>
        <v>1.8846153846153748</v>
      </c>
      <c r="I94" s="50">
        <f t="shared" si="13"/>
        <v>0.17132867132867044</v>
      </c>
      <c r="J94" s="44"/>
      <c r="K94" s="44"/>
      <c r="L94" s="44"/>
      <c r="M94" s="44"/>
      <c r="N94" s="44"/>
      <c r="O94" s="44"/>
      <c r="P94" s="44"/>
      <c r="Q94" s="44"/>
      <c r="R94" s="44"/>
      <c r="S94" s="44"/>
    </row>
    <row r="95" spans="1:19">
      <c r="A95" s="40">
        <v>81</v>
      </c>
      <c r="B95" s="41">
        <f t="shared" si="7"/>
        <v>1620</v>
      </c>
      <c r="C95" s="42">
        <v>5</v>
      </c>
      <c r="D95" s="49">
        <f t="shared" si="8"/>
        <v>6.9230769230769225</v>
      </c>
      <c r="E95" s="49">
        <f t="shared" si="9"/>
        <v>34.615384615384613</v>
      </c>
      <c r="F95" s="47">
        <f t="shared" si="10"/>
        <v>0.23964497041420113</v>
      </c>
      <c r="G95" s="48">
        <f t="shared" si="11"/>
        <v>6646.1538461538112</v>
      </c>
      <c r="H95" s="49">
        <f t="shared" si="12"/>
        <v>1.8461538461538365</v>
      </c>
      <c r="I95" s="50">
        <f t="shared" si="13"/>
        <v>0.16783216783216695</v>
      </c>
      <c r="J95" s="44"/>
      <c r="K95" s="44"/>
      <c r="L95" s="44"/>
      <c r="M95" s="44"/>
      <c r="N95" s="44"/>
      <c r="O95" s="44"/>
      <c r="P95" s="44"/>
      <c r="Q95" s="44"/>
      <c r="R95" s="44"/>
      <c r="S95" s="44"/>
    </row>
    <row r="96" spans="1:19">
      <c r="A96" s="40">
        <v>82</v>
      </c>
      <c r="B96" s="41">
        <f t="shared" si="7"/>
        <v>1640</v>
      </c>
      <c r="C96" s="42">
        <v>5</v>
      </c>
      <c r="D96" s="49">
        <f t="shared" si="8"/>
        <v>6.9230769230769225</v>
      </c>
      <c r="E96" s="49">
        <f t="shared" si="9"/>
        <v>34.615384615384613</v>
      </c>
      <c r="F96" s="47">
        <f t="shared" si="10"/>
        <v>0.23964497041420113</v>
      </c>
      <c r="G96" s="48">
        <f t="shared" si="11"/>
        <v>6507.6923076922731</v>
      </c>
      <c r="H96" s="49">
        <f t="shared" si="12"/>
        <v>1.8076923076922982</v>
      </c>
      <c r="I96" s="50">
        <f t="shared" si="13"/>
        <v>0.16433566433566346</v>
      </c>
      <c r="J96" s="44"/>
      <c r="K96" s="44"/>
      <c r="L96" s="44"/>
      <c r="M96" s="44"/>
      <c r="N96" s="44"/>
      <c r="O96" s="44"/>
      <c r="P96" s="44"/>
      <c r="Q96" s="44"/>
      <c r="R96" s="44"/>
      <c r="S96" s="44"/>
    </row>
    <row r="97" spans="1:19">
      <c r="A97" s="40">
        <v>83</v>
      </c>
      <c r="B97" s="41">
        <f t="shared" si="7"/>
        <v>1660</v>
      </c>
      <c r="C97" s="42">
        <v>5</v>
      </c>
      <c r="D97" s="49">
        <f t="shared" si="8"/>
        <v>6.9230769230769225</v>
      </c>
      <c r="E97" s="49">
        <f t="shared" si="9"/>
        <v>34.615384615384613</v>
      </c>
      <c r="F97" s="47">
        <f t="shared" si="10"/>
        <v>0.23964497041420113</v>
      </c>
      <c r="G97" s="48">
        <f t="shared" si="11"/>
        <v>6369.2307692307349</v>
      </c>
      <c r="H97" s="49">
        <f t="shared" si="12"/>
        <v>1.7692307692307596</v>
      </c>
      <c r="I97" s="50">
        <f t="shared" si="13"/>
        <v>0.16083916083915997</v>
      </c>
      <c r="J97" s="44"/>
      <c r="K97" s="44"/>
      <c r="L97" s="44"/>
      <c r="M97" s="44"/>
      <c r="N97" s="44"/>
      <c r="O97" s="44"/>
      <c r="P97" s="44"/>
      <c r="Q97" s="44"/>
      <c r="R97" s="44"/>
      <c r="S97" s="44"/>
    </row>
    <row r="98" spans="1:19">
      <c r="A98" s="40">
        <v>84</v>
      </c>
      <c r="B98" s="41">
        <f t="shared" si="7"/>
        <v>1680</v>
      </c>
      <c r="C98" s="42">
        <v>5</v>
      </c>
      <c r="D98" s="49">
        <f t="shared" si="8"/>
        <v>6.9230769230769225</v>
      </c>
      <c r="E98" s="49">
        <f t="shared" si="9"/>
        <v>34.615384615384613</v>
      </c>
      <c r="F98" s="47">
        <f t="shared" si="10"/>
        <v>0.23964497041420113</v>
      </c>
      <c r="G98" s="48">
        <f t="shared" si="11"/>
        <v>6230.7692307691968</v>
      </c>
      <c r="H98" s="49">
        <f t="shared" si="12"/>
        <v>1.7307692307692213</v>
      </c>
      <c r="I98" s="50">
        <f t="shared" si="13"/>
        <v>0.15734265734265648</v>
      </c>
      <c r="J98" s="44"/>
      <c r="K98" s="44"/>
      <c r="L98" s="44"/>
      <c r="M98" s="44"/>
      <c r="N98" s="44"/>
      <c r="O98" s="44"/>
      <c r="P98" s="44"/>
      <c r="Q98" s="44"/>
      <c r="R98" s="44"/>
      <c r="S98" s="44"/>
    </row>
    <row r="99" spans="1:19">
      <c r="A99" s="40">
        <v>85</v>
      </c>
      <c r="B99" s="41">
        <f t="shared" si="7"/>
        <v>1700</v>
      </c>
      <c r="C99" s="42">
        <v>5</v>
      </c>
      <c r="D99" s="49">
        <f t="shared" si="8"/>
        <v>6.9230769230769225</v>
      </c>
      <c r="E99" s="49">
        <f t="shared" si="9"/>
        <v>34.615384615384613</v>
      </c>
      <c r="F99" s="47">
        <f t="shared" si="10"/>
        <v>0.23964497041420113</v>
      </c>
      <c r="G99" s="48">
        <f t="shared" si="11"/>
        <v>6092.3076923076587</v>
      </c>
      <c r="H99" s="49">
        <f t="shared" si="12"/>
        <v>1.692307692307683</v>
      </c>
      <c r="I99" s="50">
        <f t="shared" si="13"/>
        <v>0.15384615384615299</v>
      </c>
      <c r="J99" s="44"/>
      <c r="K99" s="44"/>
      <c r="L99" s="44"/>
      <c r="M99" s="44"/>
      <c r="N99" s="44"/>
      <c r="O99" s="44"/>
      <c r="P99" s="44"/>
      <c r="Q99" s="44"/>
      <c r="R99" s="44"/>
      <c r="S99" s="44"/>
    </row>
    <row r="100" spans="1:19">
      <c r="A100" s="40">
        <v>86</v>
      </c>
      <c r="B100" s="41">
        <f t="shared" si="7"/>
        <v>1720</v>
      </c>
      <c r="C100" s="42">
        <v>5</v>
      </c>
      <c r="D100" s="49">
        <f t="shared" si="8"/>
        <v>6.9230769230769225</v>
      </c>
      <c r="E100" s="49">
        <f t="shared" si="9"/>
        <v>34.615384615384613</v>
      </c>
      <c r="F100" s="47">
        <f t="shared" si="10"/>
        <v>0.23964497041420113</v>
      </c>
      <c r="G100" s="48">
        <f t="shared" si="11"/>
        <v>5953.8461538461206</v>
      </c>
      <c r="H100" s="49">
        <f t="shared" si="12"/>
        <v>1.6538461538461446</v>
      </c>
      <c r="I100" s="50">
        <f t="shared" si="13"/>
        <v>0.15034965034964951</v>
      </c>
      <c r="J100" s="44"/>
      <c r="K100" s="44"/>
      <c r="L100" s="44"/>
      <c r="M100" s="44"/>
      <c r="N100" s="44"/>
      <c r="O100" s="44"/>
      <c r="P100" s="44"/>
      <c r="Q100" s="44"/>
      <c r="R100" s="44"/>
      <c r="S100" s="44"/>
    </row>
    <row r="101" spans="1:19">
      <c r="A101" s="40">
        <v>87</v>
      </c>
      <c r="B101" s="41">
        <f t="shared" si="7"/>
        <v>1740</v>
      </c>
      <c r="C101" s="42">
        <v>5</v>
      </c>
      <c r="D101" s="49">
        <f t="shared" si="8"/>
        <v>6.9230769230769225</v>
      </c>
      <c r="E101" s="49">
        <f t="shared" si="9"/>
        <v>34.615384615384613</v>
      </c>
      <c r="F101" s="47">
        <f t="shared" si="10"/>
        <v>0.23964497041420113</v>
      </c>
      <c r="G101" s="48">
        <f t="shared" si="11"/>
        <v>5815.3846153845825</v>
      </c>
      <c r="H101" s="49">
        <f t="shared" si="12"/>
        <v>1.6153846153846063</v>
      </c>
      <c r="I101" s="50">
        <f t="shared" si="13"/>
        <v>0.14685314685314602</v>
      </c>
      <c r="J101" s="44"/>
      <c r="K101" s="44"/>
      <c r="L101" s="44"/>
      <c r="M101" s="44"/>
      <c r="N101" s="44"/>
      <c r="O101" s="44"/>
      <c r="P101" s="44"/>
      <c r="Q101" s="44"/>
      <c r="R101" s="44"/>
      <c r="S101" s="44"/>
    </row>
    <row r="102" spans="1:19">
      <c r="A102" s="40">
        <v>88</v>
      </c>
      <c r="B102" s="41">
        <f t="shared" si="7"/>
        <v>1760</v>
      </c>
      <c r="C102" s="42">
        <v>5</v>
      </c>
      <c r="D102" s="49">
        <f t="shared" si="8"/>
        <v>6.9230769230769225</v>
      </c>
      <c r="E102" s="49">
        <f t="shared" si="9"/>
        <v>34.615384615384613</v>
      </c>
      <c r="F102" s="47">
        <f t="shared" si="10"/>
        <v>0.23964497041420113</v>
      </c>
      <c r="G102" s="48">
        <f t="shared" si="11"/>
        <v>5676.9230769230444</v>
      </c>
      <c r="H102" s="49">
        <f t="shared" si="12"/>
        <v>1.576923076923068</v>
      </c>
      <c r="I102" s="50">
        <f t="shared" si="13"/>
        <v>0.14335664335664255</v>
      </c>
      <c r="J102" s="44"/>
      <c r="K102" s="44"/>
      <c r="L102" s="44"/>
      <c r="M102" s="44"/>
      <c r="N102" s="44"/>
      <c r="O102" s="44"/>
      <c r="P102" s="44"/>
      <c r="Q102" s="44"/>
      <c r="R102" s="44"/>
      <c r="S102" s="44"/>
    </row>
    <row r="103" spans="1:19">
      <c r="A103" s="40">
        <v>89</v>
      </c>
      <c r="B103" s="41">
        <f t="shared" si="7"/>
        <v>1780</v>
      </c>
      <c r="C103" s="42">
        <v>5</v>
      </c>
      <c r="D103" s="49">
        <f t="shared" si="8"/>
        <v>6.9230769230769225</v>
      </c>
      <c r="E103" s="49">
        <f t="shared" si="9"/>
        <v>34.615384615384613</v>
      </c>
      <c r="F103" s="47">
        <f t="shared" si="10"/>
        <v>0.23964497041420113</v>
      </c>
      <c r="G103" s="48">
        <f t="shared" si="11"/>
        <v>5538.4615384615063</v>
      </c>
      <c r="H103" s="49">
        <f t="shared" si="12"/>
        <v>1.5384615384615294</v>
      </c>
      <c r="I103" s="50">
        <f t="shared" si="13"/>
        <v>0.13986013986013904</v>
      </c>
      <c r="J103" s="44"/>
      <c r="K103" s="44"/>
      <c r="L103" s="44"/>
      <c r="M103" s="44"/>
      <c r="N103" s="44"/>
      <c r="O103" s="44"/>
      <c r="P103" s="44"/>
      <c r="Q103" s="44"/>
      <c r="R103" s="44"/>
      <c r="S103" s="44"/>
    </row>
    <row r="104" spans="1:19">
      <c r="A104" s="40">
        <v>90</v>
      </c>
      <c r="B104" s="41">
        <f t="shared" si="7"/>
        <v>1800</v>
      </c>
      <c r="C104" s="42">
        <v>5</v>
      </c>
      <c r="D104" s="49">
        <f t="shared" si="8"/>
        <v>6.9230769230769225</v>
      </c>
      <c r="E104" s="49">
        <f t="shared" si="9"/>
        <v>34.615384615384613</v>
      </c>
      <c r="F104" s="47">
        <f t="shared" si="10"/>
        <v>0.23964497041420113</v>
      </c>
      <c r="G104" s="48">
        <f t="shared" si="11"/>
        <v>5399.9999999999682</v>
      </c>
      <c r="H104" s="49">
        <f t="shared" si="12"/>
        <v>1.4999999999999911</v>
      </c>
      <c r="I104" s="50">
        <f t="shared" si="13"/>
        <v>0.13636363636363555</v>
      </c>
      <c r="J104" s="44"/>
      <c r="K104" s="44"/>
      <c r="L104" s="44"/>
      <c r="M104" s="44"/>
      <c r="N104" s="44"/>
      <c r="O104" s="44"/>
      <c r="P104" s="44"/>
      <c r="Q104" s="44"/>
      <c r="R104" s="44"/>
      <c r="S104" s="44"/>
    </row>
    <row r="105" spans="1:19">
      <c r="A105" s="40">
        <v>91</v>
      </c>
      <c r="B105" s="41">
        <f t="shared" si="7"/>
        <v>1820</v>
      </c>
      <c r="C105" s="42">
        <v>5</v>
      </c>
      <c r="D105" s="49">
        <f t="shared" si="8"/>
        <v>6.9230769230769225</v>
      </c>
      <c r="E105" s="49">
        <f t="shared" si="9"/>
        <v>34.615384615384613</v>
      </c>
      <c r="F105" s="47">
        <f t="shared" si="10"/>
        <v>0.23964497041420113</v>
      </c>
      <c r="G105" s="48">
        <f t="shared" si="11"/>
        <v>5261.5384615384301</v>
      </c>
      <c r="H105" s="49">
        <f t="shared" si="12"/>
        <v>1.4615384615384528</v>
      </c>
      <c r="I105" s="50">
        <f t="shared" si="13"/>
        <v>0.13286713286713206</v>
      </c>
      <c r="J105" s="44"/>
      <c r="K105" s="44"/>
      <c r="L105" s="44"/>
      <c r="M105" s="44"/>
      <c r="N105" s="44"/>
      <c r="O105" s="44"/>
      <c r="P105" s="44"/>
      <c r="Q105" s="44"/>
      <c r="R105" s="44"/>
      <c r="S105" s="44"/>
    </row>
    <row r="106" spans="1:19">
      <c r="A106" s="40">
        <v>92</v>
      </c>
      <c r="B106" s="41">
        <f t="shared" si="7"/>
        <v>1840</v>
      </c>
      <c r="C106" s="42">
        <v>5</v>
      </c>
      <c r="D106" s="49">
        <f t="shared" si="8"/>
        <v>6.9230769230769225</v>
      </c>
      <c r="E106" s="49">
        <f t="shared" si="9"/>
        <v>34.615384615384613</v>
      </c>
      <c r="F106" s="47">
        <f t="shared" si="10"/>
        <v>0.23964497041420113</v>
      </c>
      <c r="G106" s="48">
        <f t="shared" si="11"/>
        <v>5123.0769230768919</v>
      </c>
      <c r="H106" s="49">
        <f t="shared" si="12"/>
        <v>1.4230769230769145</v>
      </c>
      <c r="I106" s="50">
        <f t="shared" si="13"/>
        <v>0.1293706293706286</v>
      </c>
      <c r="J106" s="44"/>
      <c r="K106" s="44"/>
      <c r="L106" s="44"/>
      <c r="M106" s="44"/>
      <c r="N106" s="44"/>
      <c r="O106" s="44"/>
      <c r="P106" s="44"/>
      <c r="Q106" s="44"/>
      <c r="R106" s="44"/>
      <c r="S106" s="44"/>
    </row>
    <row r="107" spans="1:19">
      <c r="A107" s="40">
        <v>93</v>
      </c>
      <c r="B107" s="41">
        <f t="shared" si="7"/>
        <v>1860</v>
      </c>
      <c r="C107" s="42">
        <v>5</v>
      </c>
      <c r="D107" s="49">
        <f t="shared" si="8"/>
        <v>6.9230769230769225</v>
      </c>
      <c r="E107" s="49">
        <f t="shared" si="9"/>
        <v>34.615384615384613</v>
      </c>
      <c r="F107" s="47">
        <f t="shared" si="10"/>
        <v>0.23964497041420113</v>
      </c>
      <c r="G107" s="48">
        <f t="shared" si="11"/>
        <v>4984.6153846153538</v>
      </c>
      <c r="H107" s="49">
        <f t="shared" si="12"/>
        <v>1.3846153846153761</v>
      </c>
      <c r="I107" s="50">
        <f t="shared" si="13"/>
        <v>0.12587412587412511</v>
      </c>
      <c r="J107" s="44"/>
      <c r="K107" s="44"/>
      <c r="L107" s="44"/>
      <c r="M107" s="44"/>
      <c r="N107" s="44"/>
      <c r="O107" s="44"/>
      <c r="P107" s="44"/>
      <c r="Q107" s="44"/>
      <c r="R107" s="44"/>
      <c r="S107" s="44"/>
    </row>
    <row r="108" spans="1:19">
      <c r="A108" s="40">
        <v>94</v>
      </c>
      <c r="B108" s="41">
        <f t="shared" si="7"/>
        <v>1880</v>
      </c>
      <c r="C108" s="42">
        <v>5</v>
      </c>
      <c r="D108" s="49">
        <f t="shared" si="8"/>
        <v>6.9230769230769225</v>
      </c>
      <c r="E108" s="49">
        <f t="shared" si="9"/>
        <v>34.615384615384613</v>
      </c>
      <c r="F108" s="47">
        <f t="shared" si="10"/>
        <v>0.23964497041420113</v>
      </c>
      <c r="G108" s="48">
        <f t="shared" si="11"/>
        <v>4846.1538461538157</v>
      </c>
      <c r="H108" s="49">
        <f t="shared" si="12"/>
        <v>1.3461538461538376</v>
      </c>
      <c r="I108" s="50">
        <f t="shared" si="13"/>
        <v>0.12237762237762161</v>
      </c>
      <c r="J108" s="44"/>
      <c r="K108" s="44"/>
      <c r="L108" s="44"/>
      <c r="M108" s="44"/>
      <c r="N108" s="44"/>
      <c r="O108" s="44"/>
      <c r="P108" s="44"/>
      <c r="Q108" s="44"/>
      <c r="R108" s="44"/>
      <c r="S108" s="44"/>
    </row>
    <row r="109" spans="1:19">
      <c r="A109" s="40">
        <v>95</v>
      </c>
      <c r="B109" s="41">
        <f t="shared" si="7"/>
        <v>1900</v>
      </c>
      <c r="C109" s="42">
        <v>5</v>
      </c>
      <c r="D109" s="49">
        <f t="shared" si="8"/>
        <v>6.9230769230769225</v>
      </c>
      <c r="E109" s="49">
        <f t="shared" si="9"/>
        <v>34.615384615384613</v>
      </c>
      <c r="F109" s="47">
        <f t="shared" si="10"/>
        <v>0.23964497041420113</v>
      </c>
      <c r="G109" s="48">
        <f t="shared" si="11"/>
        <v>4707.6923076922776</v>
      </c>
      <c r="H109" s="49">
        <f t="shared" si="12"/>
        <v>1.3076923076922993</v>
      </c>
      <c r="I109" s="50">
        <f t="shared" si="13"/>
        <v>0.11888111888111812</v>
      </c>
      <c r="J109" s="44"/>
      <c r="K109" s="44"/>
      <c r="L109" s="44"/>
      <c r="M109" s="44"/>
      <c r="N109" s="44"/>
      <c r="O109" s="44"/>
      <c r="P109" s="44"/>
      <c r="Q109" s="44"/>
      <c r="R109" s="44"/>
      <c r="S109" s="44"/>
    </row>
    <row r="110" spans="1:19">
      <c r="A110" s="40">
        <v>96</v>
      </c>
      <c r="B110" s="41">
        <f t="shared" si="7"/>
        <v>1920</v>
      </c>
      <c r="C110" s="42">
        <v>5</v>
      </c>
      <c r="D110" s="49">
        <f t="shared" si="8"/>
        <v>6.9230769230769225</v>
      </c>
      <c r="E110" s="49">
        <f t="shared" si="9"/>
        <v>34.615384615384613</v>
      </c>
      <c r="F110" s="47">
        <f t="shared" si="10"/>
        <v>0.23964497041420113</v>
      </c>
      <c r="G110" s="48">
        <f t="shared" si="11"/>
        <v>4569.2307692307395</v>
      </c>
      <c r="H110" s="49">
        <f t="shared" si="12"/>
        <v>1.2692307692307609</v>
      </c>
      <c r="I110" s="50">
        <f t="shared" si="13"/>
        <v>0.11538461538461463</v>
      </c>
      <c r="J110" s="44"/>
      <c r="K110" s="44"/>
      <c r="L110" s="44"/>
      <c r="M110" s="44"/>
      <c r="N110" s="44"/>
      <c r="O110" s="44"/>
      <c r="P110" s="44"/>
      <c r="Q110" s="44"/>
      <c r="R110" s="44"/>
      <c r="S110" s="44"/>
    </row>
    <row r="111" spans="1:19">
      <c r="A111" s="40">
        <v>97</v>
      </c>
      <c r="B111" s="41">
        <f t="shared" si="7"/>
        <v>1940</v>
      </c>
      <c r="C111" s="42">
        <v>5</v>
      </c>
      <c r="D111" s="49">
        <f t="shared" si="8"/>
        <v>6.9230769230769225</v>
      </c>
      <c r="E111" s="49">
        <f t="shared" si="9"/>
        <v>34.615384615384613</v>
      </c>
      <c r="F111" s="47">
        <f t="shared" si="10"/>
        <v>0.23964497041420113</v>
      </c>
      <c r="G111" s="48">
        <f t="shared" si="11"/>
        <v>4430.7692307692014</v>
      </c>
      <c r="H111" s="49">
        <f t="shared" si="12"/>
        <v>1.2307692307692226</v>
      </c>
      <c r="I111" s="50">
        <f t="shared" si="13"/>
        <v>0.11188811188811115</v>
      </c>
      <c r="J111" s="44"/>
      <c r="K111" s="44"/>
      <c r="L111" s="44"/>
      <c r="M111" s="44"/>
      <c r="N111" s="44"/>
      <c r="O111" s="44"/>
      <c r="P111" s="44"/>
      <c r="Q111" s="44"/>
      <c r="R111" s="44"/>
      <c r="S111" s="44"/>
    </row>
    <row r="112" spans="1:19">
      <c r="A112" s="40">
        <v>98</v>
      </c>
      <c r="B112" s="41">
        <f t="shared" si="7"/>
        <v>1960</v>
      </c>
      <c r="C112" s="42">
        <v>5</v>
      </c>
      <c r="D112" s="49">
        <f t="shared" si="8"/>
        <v>6.9230769230769225</v>
      </c>
      <c r="E112" s="49">
        <f t="shared" si="9"/>
        <v>34.615384615384613</v>
      </c>
      <c r="F112" s="47">
        <f t="shared" si="10"/>
        <v>0.23964497041420113</v>
      </c>
      <c r="G112" s="48">
        <f t="shared" si="11"/>
        <v>4292.3076923076633</v>
      </c>
      <c r="H112" s="49">
        <f t="shared" si="12"/>
        <v>1.1923076923076843</v>
      </c>
      <c r="I112" s="50">
        <f t="shared" si="13"/>
        <v>0.10839160839160766</v>
      </c>
      <c r="J112" s="44"/>
      <c r="K112" s="44"/>
      <c r="L112" s="44"/>
      <c r="M112" s="44"/>
      <c r="N112" s="44"/>
      <c r="O112" s="44"/>
      <c r="P112" s="44"/>
      <c r="Q112" s="44"/>
      <c r="R112" s="44"/>
      <c r="S112" s="44"/>
    </row>
    <row r="113" spans="1:19">
      <c r="A113" s="40">
        <v>99</v>
      </c>
      <c r="B113" s="41">
        <f t="shared" si="7"/>
        <v>1980</v>
      </c>
      <c r="C113" s="42">
        <v>5</v>
      </c>
      <c r="D113" s="49">
        <f t="shared" si="8"/>
        <v>6.9230769230769225</v>
      </c>
      <c r="E113" s="49">
        <f t="shared" si="9"/>
        <v>34.615384615384613</v>
      </c>
      <c r="F113" s="47">
        <f t="shared" si="10"/>
        <v>0.23964497041420113</v>
      </c>
      <c r="G113" s="48">
        <f t="shared" si="11"/>
        <v>4153.8461538461252</v>
      </c>
      <c r="H113" s="49">
        <f t="shared" si="12"/>
        <v>1.153846153846146</v>
      </c>
      <c r="I113" s="50">
        <f t="shared" si="13"/>
        <v>0.10489510489510417</v>
      </c>
      <c r="J113" s="44"/>
      <c r="K113" s="44"/>
      <c r="L113" s="44"/>
      <c r="M113" s="44"/>
      <c r="N113" s="44"/>
      <c r="O113" s="44"/>
      <c r="P113" s="44"/>
      <c r="Q113" s="44"/>
      <c r="R113" s="44"/>
      <c r="S113" s="44"/>
    </row>
    <row r="114" spans="1:19">
      <c r="A114" s="40">
        <v>100</v>
      </c>
      <c r="B114" s="41">
        <f t="shared" si="7"/>
        <v>2000</v>
      </c>
      <c r="C114" s="42">
        <v>5</v>
      </c>
      <c r="D114" s="49">
        <f t="shared" si="8"/>
        <v>6.9230769230769225</v>
      </c>
      <c r="E114" s="49">
        <f t="shared" si="9"/>
        <v>34.615384615384613</v>
      </c>
      <c r="F114" s="47">
        <f t="shared" si="10"/>
        <v>0.23964497041420113</v>
      </c>
      <c r="G114" s="48">
        <f t="shared" si="11"/>
        <v>4015.3846153845866</v>
      </c>
      <c r="H114" s="49">
        <f t="shared" si="12"/>
        <v>1.1153846153846074</v>
      </c>
      <c r="I114" s="50">
        <f t="shared" si="13"/>
        <v>0.10139860139860067</v>
      </c>
      <c r="J114" s="44"/>
      <c r="K114" s="44"/>
      <c r="L114" s="44"/>
      <c r="M114" s="44"/>
      <c r="N114" s="44"/>
      <c r="O114" s="44"/>
      <c r="P114" s="44"/>
      <c r="Q114" s="44"/>
      <c r="R114" s="44"/>
      <c r="S114" s="44"/>
    </row>
    <row r="115" spans="1:19">
      <c r="A115" s="40">
        <v>101</v>
      </c>
      <c r="B115" s="41">
        <f t="shared" si="7"/>
        <v>2020</v>
      </c>
      <c r="C115" s="42">
        <v>5</v>
      </c>
      <c r="D115" s="49">
        <f t="shared" si="8"/>
        <v>6.9230769230769225</v>
      </c>
      <c r="E115" s="49">
        <f t="shared" si="9"/>
        <v>34.615384615384613</v>
      </c>
      <c r="F115" s="47">
        <f t="shared" si="10"/>
        <v>0.23964497041420113</v>
      </c>
      <c r="G115" s="48">
        <f t="shared" si="11"/>
        <v>3876.923076923048</v>
      </c>
      <c r="H115" s="49">
        <f t="shared" si="12"/>
        <v>1.0769230769230689</v>
      </c>
      <c r="I115" s="50">
        <f t="shared" si="13"/>
        <v>9.7902097902097168E-2</v>
      </c>
      <c r="J115" s="44"/>
      <c r="K115" s="44"/>
      <c r="L115" s="44"/>
      <c r="M115" s="44"/>
      <c r="N115" s="44"/>
      <c r="O115" s="44"/>
      <c r="P115" s="44"/>
      <c r="Q115" s="44"/>
      <c r="R115" s="44"/>
      <c r="S115" s="44"/>
    </row>
    <row r="116" spans="1:19">
      <c r="A116" s="40">
        <v>102</v>
      </c>
      <c r="B116" s="41">
        <f t="shared" si="7"/>
        <v>2040</v>
      </c>
      <c r="C116" s="42">
        <v>5</v>
      </c>
      <c r="D116" s="49">
        <f t="shared" si="8"/>
        <v>6.9230769230769225</v>
      </c>
      <c r="E116" s="49">
        <f t="shared" si="9"/>
        <v>34.615384615384613</v>
      </c>
      <c r="F116" s="47">
        <f t="shared" si="10"/>
        <v>0.23964497041420113</v>
      </c>
      <c r="G116" s="48">
        <f t="shared" si="11"/>
        <v>3738.4615384615095</v>
      </c>
      <c r="H116" s="49">
        <f t="shared" si="12"/>
        <v>1.0384615384615303</v>
      </c>
      <c r="I116" s="50">
        <f t="shared" si="13"/>
        <v>9.4405594405593665E-2</v>
      </c>
      <c r="J116" s="44"/>
      <c r="K116" s="44"/>
      <c r="L116" s="44"/>
      <c r="M116" s="44"/>
      <c r="N116" s="44"/>
      <c r="O116" s="44"/>
      <c r="P116" s="44"/>
      <c r="Q116" s="44"/>
      <c r="R116" s="44"/>
      <c r="S116" s="44"/>
    </row>
    <row r="117" spans="1:19">
      <c r="A117" s="40">
        <v>103</v>
      </c>
      <c r="B117" s="41">
        <f t="shared" si="7"/>
        <v>2060</v>
      </c>
      <c r="C117" s="42">
        <v>5</v>
      </c>
      <c r="D117" s="49">
        <f t="shared" si="8"/>
        <v>6.9230769230769225</v>
      </c>
      <c r="E117" s="49">
        <f t="shared" si="9"/>
        <v>34.615384615384613</v>
      </c>
      <c r="F117" s="47">
        <f t="shared" si="10"/>
        <v>0.23964497041420113</v>
      </c>
      <c r="G117" s="48">
        <f t="shared" si="11"/>
        <v>3599.9999999999709</v>
      </c>
      <c r="H117" s="49">
        <f t="shared" si="12"/>
        <v>0.9999999999999919</v>
      </c>
      <c r="I117" s="50">
        <f t="shared" si="13"/>
        <v>9.0909090909090176E-2</v>
      </c>
      <c r="J117" s="44"/>
      <c r="K117" s="44"/>
      <c r="L117" s="44"/>
      <c r="M117" s="44"/>
      <c r="N117" s="44"/>
      <c r="O117" s="44"/>
      <c r="P117" s="44"/>
      <c r="Q117" s="44"/>
      <c r="R117" s="44"/>
      <c r="S117" s="44"/>
    </row>
    <row r="118" spans="1:19">
      <c r="A118" s="40">
        <v>104</v>
      </c>
      <c r="B118" s="41">
        <f t="shared" si="7"/>
        <v>2080</v>
      </c>
      <c r="C118" s="42">
        <v>5</v>
      </c>
      <c r="D118" s="49">
        <f t="shared" si="8"/>
        <v>6.9230769230769225</v>
      </c>
      <c r="E118" s="49">
        <f t="shared" si="9"/>
        <v>34.615384615384613</v>
      </c>
      <c r="F118" s="47">
        <f t="shared" si="10"/>
        <v>0.23964497041420113</v>
      </c>
      <c r="G118" s="48">
        <f t="shared" si="11"/>
        <v>3461.5384615384323</v>
      </c>
      <c r="H118" s="49">
        <f t="shared" si="12"/>
        <v>0.96153846153845346</v>
      </c>
      <c r="I118" s="50">
        <f t="shared" si="13"/>
        <v>8.7412587412586673E-2</v>
      </c>
      <c r="J118" s="44"/>
      <c r="K118" s="44"/>
      <c r="L118" s="44"/>
      <c r="M118" s="44"/>
      <c r="N118" s="44"/>
      <c r="O118" s="44"/>
      <c r="P118" s="44"/>
      <c r="Q118" s="44"/>
      <c r="R118" s="44"/>
      <c r="S118" s="44"/>
    </row>
    <row r="119" spans="1:19">
      <c r="A119" s="40">
        <v>105</v>
      </c>
      <c r="B119" s="41">
        <f t="shared" si="7"/>
        <v>2100</v>
      </c>
      <c r="C119" s="42">
        <v>5</v>
      </c>
      <c r="D119" s="49">
        <f t="shared" si="8"/>
        <v>6.9230769230769225</v>
      </c>
      <c r="E119" s="49">
        <f t="shared" si="9"/>
        <v>34.615384615384613</v>
      </c>
      <c r="F119" s="47">
        <f t="shared" si="10"/>
        <v>0.23964497041420113</v>
      </c>
      <c r="G119" s="48">
        <f t="shared" si="11"/>
        <v>3323.0769230768938</v>
      </c>
      <c r="H119" s="49">
        <f t="shared" si="12"/>
        <v>0.92307692307691491</v>
      </c>
      <c r="I119" s="50">
        <f t="shared" si="13"/>
        <v>8.391608391608317E-2</v>
      </c>
      <c r="J119" s="44"/>
      <c r="K119" s="44"/>
      <c r="L119" s="44"/>
      <c r="M119" s="44"/>
      <c r="N119" s="44"/>
      <c r="O119" s="44"/>
      <c r="P119" s="44"/>
      <c r="Q119" s="44"/>
      <c r="R119" s="44"/>
      <c r="S119" s="44"/>
    </row>
    <row r="120" spans="1:19">
      <c r="A120" s="40">
        <v>106</v>
      </c>
      <c r="B120" s="41">
        <f t="shared" si="7"/>
        <v>2120</v>
      </c>
      <c r="C120" s="42">
        <v>5</v>
      </c>
      <c r="D120" s="49">
        <f t="shared" si="8"/>
        <v>6.9230769230769225</v>
      </c>
      <c r="E120" s="49">
        <f t="shared" si="9"/>
        <v>34.615384615384613</v>
      </c>
      <c r="F120" s="47">
        <f t="shared" si="10"/>
        <v>0.23964497041420113</v>
      </c>
      <c r="G120" s="48">
        <f t="shared" si="11"/>
        <v>3184.6153846153552</v>
      </c>
      <c r="H120" s="49">
        <f t="shared" si="12"/>
        <v>0.88461538461537648</v>
      </c>
      <c r="I120" s="50">
        <f t="shared" si="13"/>
        <v>8.0419580419579681E-2</v>
      </c>
      <c r="J120" s="44"/>
      <c r="K120" s="44"/>
      <c r="L120" s="44"/>
      <c r="M120" s="44"/>
      <c r="N120" s="44"/>
      <c r="O120" s="44"/>
      <c r="P120" s="44"/>
      <c r="Q120" s="44"/>
      <c r="R120" s="44"/>
      <c r="S120" s="44"/>
    </row>
    <row r="121" spans="1:19">
      <c r="A121" s="40">
        <v>107</v>
      </c>
      <c r="B121" s="41">
        <f t="shared" si="7"/>
        <v>2140</v>
      </c>
      <c r="C121" s="42">
        <v>5</v>
      </c>
      <c r="D121" s="49">
        <f t="shared" si="8"/>
        <v>6.9230769230769225</v>
      </c>
      <c r="E121" s="49">
        <f t="shared" si="9"/>
        <v>34.615384615384613</v>
      </c>
      <c r="F121" s="47">
        <f t="shared" si="10"/>
        <v>0.23964497041420113</v>
      </c>
      <c r="G121" s="48">
        <f t="shared" si="11"/>
        <v>3046.1538461538166</v>
      </c>
      <c r="H121" s="49">
        <f t="shared" si="12"/>
        <v>0.84615384615383793</v>
      </c>
      <c r="I121" s="50">
        <f t="shared" si="13"/>
        <v>7.6923076923076178E-2</v>
      </c>
      <c r="J121" s="44"/>
      <c r="K121" s="44"/>
      <c r="L121" s="44"/>
      <c r="M121" s="44"/>
      <c r="N121" s="44"/>
      <c r="O121" s="44"/>
      <c r="P121" s="44"/>
      <c r="Q121" s="44"/>
      <c r="R121" s="44"/>
      <c r="S121" s="44"/>
    </row>
    <row r="122" spans="1:19">
      <c r="A122" s="40">
        <v>108</v>
      </c>
      <c r="B122" s="41">
        <f t="shared" si="7"/>
        <v>2160</v>
      </c>
      <c r="C122" s="42">
        <v>5</v>
      </c>
      <c r="D122" s="49">
        <f t="shared" si="8"/>
        <v>6.9230769230769225</v>
      </c>
      <c r="E122" s="49">
        <f t="shared" si="9"/>
        <v>34.615384615384613</v>
      </c>
      <c r="F122" s="47">
        <f t="shared" si="10"/>
        <v>0.23964497041420113</v>
      </c>
      <c r="G122" s="48">
        <f t="shared" si="11"/>
        <v>2907.6923076922781</v>
      </c>
      <c r="H122" s="49">
        <f t="shared" si="12"/>
        <v>0.80769230769229949</v>
      </c>
      <c r="I122" s="50">
        <f t="shared" si="13"/>
        <v>7.3426573426572675E-2</v>
      </c>
      <c r="J122" s="44"/>
      <c r="K122" s="44"/>
      <c r="L122" s="44"/>
      <c r="M122" s="44"/>
      <c r="N122" s="44"/>
      <c r="O122" s="44"/>
      <c r="P122" s="44"/>
      <c r="Q122" s="44"/>
      <c r="R122" s="44"/>
      <c r="S122" s="44"/>
    </row>
    <row r="123" spans="1:19">
      <c r="A123" s="40">
        <v>109</v>
      </c>
      <c r="B123" s="41">
        <f t="shared" si="7"/>
        <v>2180</v>
      </c>
      <c r="C123" s="42">
        <v>5</v>
      </c>
      <c r="D123" s="49">
        <f t="shared" si="8"/>
        <v>6.9230769230769225</v>
      </c>
      <c r="E123" s="49">
        <f t="shared" si="9"/>
        <v>34.615384615384613</v>
      </c>
      <c r="F123" s="47">
        <f t="shared" si="10"/>
        <v>0.23964497041420113</v>
      </c>
      <c r="G123" s="48">
        <f t="shared" si="11"/>
        <v>2769.2307692307395</v>
      </c>
      <c r="H123" s="49">
        <f t="shared" si="12"/>
        <v>0.76923076923076095</v>
      </c>
      <c r="I123" s="50">
        <f t="shared" si="13"/>
        <v>6.9930069930069172E-2</v>
      </c>
      <c r="J123" s="44"/>
      <c r="K123" s="44"/>
      <c r="L123" s="44"/>
      <c r="M123" s="44"/>
      <c r="N123" s="44"/>
      <c r="O123" s="44"/>
      <c r="P123" s="44"/>
      <c r="Q123" s="44"/>
      <c r="R123" s="44"/>
      <c r="S123" s="44"/>
    </row>
    <row r="124" spans="1:19">
      <c r="A124" s="40">
        <v>110</v>
      </c>
      <c r="B124" s="41">
        <f t="shared" si="7"/>
        <v>2200</v>
      </c>
      <c r="C124" s="42">
        <v>5</v>
      </c>
      <c r="D124" s="49">
        <f t="shared" si="8"/>
        <v>6.9230769230769225</v>
      </c>
      <c r="E124" s="49">
        <f t="shared" si="9"/>
        <v>34.615384615384613</v>
      </c>
      <c r="F124" s="47">
        <f t="shared" si="10"/>
        <v>0.23964497041420113</v>
      </c>
      <c r="G124" s="48">
        <f t="shared" si="11"/>
        <v>2630.7692307692009</v>
      </c>
      <c r="H124" s="49">
        <f t="shared" si="12"/>
        <v>0.73076923076922251</v>
      </c>
      <c r="I124" s="50">
        <f t="shared" si="13"/>
        <v>6.6433566433565683E-2</v>
      </c>
      <c r="J124" s="44"/>
      <c r="K124" s="44"/>
      <c r="L124" s="44"/>
      <c r="M124" s="44"/>
      <c r="N124" s="44"/>
      <c r="O124" s="44"/>
      <c r="P124" s="44"/>
      <c r="Q124" s="44"/>
      <c r="R124" s="44"/>
      <c r="S124" s="44"/>
    </row>
    <row r="125" spans="1:19">
      <c r="A125" s="40">
        <v>111</v>
      </c>
      <c r="B125" s="41">
        <f t="shared" si="7"/>
        <v>2220</v>
      </c>
      <c r="C125" s="42">
        <v>5</v>
      </c>
      <c r="D125" s="49">
        <f t="shared" si="8"/>
        <v>6.9230769230769225</v>
      </c>
      <c r="E125" s="49">
        <f t="shared" si="9"/>
        <v>34.615384615384613</v>
      </c>
      <c r="F125" s="47">
        <f t="shared" si="10"/>
        <v>0.23964497041420113</v>
      </c>
      <c r="G125" s="48">
        <f t="shared" si="11"/>
        <v>2492.3076923076624</v>
      </c>
      <c r="H125" s="49">
        <f t="shared" si="12"/>
        <v>0.69230769230768396</v>
      </c>
      <c r="I125" s="50">
        <f t="shared" si="13"/>
        <v>6.293706293706218E-2</v>
      </c>
      <c r="J125" s="44"/>
      <c r="K125" s="44"/>
      <c r="L125" s="44"/>
      <c r="M125" s="44"/>
      <c r="N125" s="44"/>
      <c r="O125" s="44"/>
      <c r="P125" s="44"/>
      <c r="Q125" s="44"/>
      <c r="R125" s="44"/>
      <c r="S125" s="44"/>
    </row>
    <row r="126" spans="1:19">
      <c r="A126" s="40">
        <v>112</v>
      </c>
      <c r="B126" s="41">
        <f t="shared" si="7"/>
        <v>2240</v>
      </c>
      <c r="C126" s="42">
        <v>5</v>
      </c>
      <c r="D126" s="49">
        <f t="shared" si="8"/>
        <v>6.9230769230769225</v>
      </c>
      <c r="E126" s="49">
        <f t="shared" si="9"/>
        <v>34.615384615384613</v>
      </c>
      <c r="F126" s="47">
        <f t="shared" si="10"/>
        <v>0.23964497041420113</v>
      </c>
      <c r="G126" s="48">
        <f t="shared" si="11"/>
        <v>2353.8461538461238</v>
      </c>
      <c r="H126" s="49">
        <f t="shared" si="12"/>
        <v>0.65384615384614553</v>
      </c>
      <c r="I126" s="50">
        <f t="shared" si="13"/>
        <v>5.9440559440558684E-2</v>
      </c>
      <c r="J126" s="44"/>
      <c r="K126" s="44"/>
      <c r="L126" s="44"/>
      <c r="M126" s="44"/>
      <c r="N126" s="44"/>
      <c r="O126" s="44"/>
      <c r="P126" s="44"/>
      <c r="Q126" s="44"/>
      <c r="R126" s="44"/>
      <c r="S126" s="44"/>
    </row>
    <row r="127" spans="1:19">
      <c r="A127" s="40">
        <v>113</v>
      </c>
      <c r="B127" s="41">
        <f t="shared" si="7"/>
        <v>2260</v>
      </c>
      <c r="C127" s="42">
        <v>5</v>
      </c>
      <c r="D127" s="49">
        <f t="shared" si="8"/>
        <v>6.9230769230769225</v>
      </c>
      <c r="E127" s="49">
        <f t="shared" si="9"/>
        <v>34.615384615384613</v>
      </c>
      <c r="F127" s="47">
        <f t="shared" si="10"/>
        <v>0.23964497041420113</v>
      </c>
      <c r="G127" s="48">
        <f t="shared" si="11"/>
        <v>2215.3846153845852</v>
      </c>
      <c r="H127" s="49">
        <f t="shared" si="12"/>
        <v>0.61538461538460698</v>
      </c>
      <c r="I127" s="50">
        <f t="shared" si="13"/>
        <v>5.5944055944055181E-2</v>
      </c>
      <c r="J127" s="44"/>
      <c r="K127" s="44"/>
      <c r="L127" s="44"/>
      <c r="M127" s="44"/>
      <c r="N127" s="44"/>
      <c r="O127" s="44"/>
      <c r="P127" s="44"/>
      <c r="Q127" s="44"/>
      <c r="R127" s="44"/>
      <c r="S127" s="44"/>
    </row>
    <row r="128" spans="1:19">
      <c r="A128" s="40">
        <v>114</v>
      </c>
      <c r="B128" s="41">
        <f t="shared" si="7"/>
        <v>2280</v>
      </c>
      <c r="C128" s="42">
        <v>5</v>
      </c>
      <c r="D128" s="49">
        <f t="shared" si="8"/>
        <v>6.9230769230769225</v>
      </c>
      <c r="E128" s="49">
        <f t="shared" si="9"/>
        <v>34.615384615384613</v>
      </c>
      <c r="F128" s="47">
        <f t="shared" si="10"/>
        <v>0.23964497041420113</v>
      </c>
      <c r="G128" s="48">
        <f t="shared" si="11"/>
        <v>2076.9230769230467</v>
      </c>
      <c r="H128" s="49">
        <f t="shared" si="12"/>
        <v>0.57692307692306855</v>
      </c>
      <c r="I128" s="50">
        <f t="shared" si="13"/>
        <v>5.2447552447551685E-2</v>
      </c>
      <c r="J128" s="44"/>
      <c r="K128" s="44"/>
      <c r="L128" s="44"/>
      <c r="M128" s="44"/>
      <c r="N128" s="44"/>
      <c r="O128" s="44"/>
      <c r="P128" s="44"/>
      <c r="Q128" s="44"/>
      <c r="R128" s="44"/>
      <c r="S128" s="44"/>
    </row>
    <row r="129" spans="1:19">
      <c r="A129" s="40">
        <v>115</v>
      </c>
      <c r="B129" s="41">
        <f t="shared" si="7"/>
        <v>2300</v>
      </c>
      <c r="C129" s="42">
        <v>5</v>
      </c>
      <c r="D129" s="49">
        <f t="shared" si="8"/>
        <v>6.9230769230769225</v>
      </c>
      <c r="E129" s="49">
        <f t="shared" si="9"/>
        <v>34.615384615384613</v>
      </c>
      <c r="F129" s="47">
        <f t="shared" si="10"/>
        <v>0.23964497041420113</v>
      </c>
      <c r="G129" s="48">
        <f t="shared" si="11"/>
        <v>1938.4615384615081</v>
      </c>
      <c r="H129" s="49">
        <f t="shared" si="12"/>
        <v>0.53846153846153</v>
      </c>
      <c r="I129" s="50">
        <f t="shared" si="13"/>
        <v>4.8951048951048182E-2</v>
      </c>
      <c r="J129" s="44"/>
      <c r="K129" s="44"/>
      <c r="L129" s="44"/>
      <c r="M129" s="44"/>
      <c r="N129" s="44"/>
      <c r="O129" s="44"/>
      <c r="P129" s="44"/>
      <c r="Q129" s="44"/>
      <c r="R129" s="44"/>
      <c r="S129" s="44"/>
    </row>
    <row r="130" spans="1:19">
      <c r="A130" s="40">
        <v>116</v>
      </c>
      <c r="B130" s="41">
        <f t="shared" si="7"/>
        <v>2320</v>
      </c>
      <c r="C130" s="42">
        <v>5</v>
      </c>
      <c r="D130" s="49">
        <f t="shared" si="8"/>
        <v>6.9230769230769225</v>
      </c>
      <c r="E130" s="49">
        <f t="shared" si="9"/>
        <v>34.615384615384613</v>
      </c>
      <c r="F130" s="47">
        <f t="shared" si="10"/>
        <v>0.23964497041420113</v>
      </c>
      <c r="G130" s="48">
        <f t="shared" si="11"/>
        <v>1799.9999999999695</v>
      </c>
      <c r="H130" s="49">
        <f t="shared" si="12"/>
        <v>0.49999999999999156</v>
      </c>
      <c r="I130" s="50">
        <f t="shared" si="13"/>
        <v>4.5454545454544686E-2</v>
      </c>
      <c r="J130" s="44"/>
      <c r="K130" s="44"/>
      <c r="L130" s="44"/>
      <c r="M130" s="44"/>
      <c r="N130" s="44"/>
      <c r="O130" s="44"/>
      <c r="P130" s="44"/>
      <c r="Q130" s="44"/>
      <c r="R130" s="44"/>
      <c r="S130" s="44"/>
    </row>
    <row r="131" spans="1:19">
      <c r="A131" s="40">
        <v>117</v>
      </c>
      <c r="B131" s="41">
        <f t="shared" si="7"/>
        <v>2340</v>
      </c>
      <c r="C131" s="42">
        <v>5</v>
      </c>
      <c r="D131" s="49">
        <f t="shared" si="8"/>
        <v>6.9230769230769225</v>
      </c>
      <c r="E131" s="49">
        <f t="shared" si="9"/>
        <v>34.615384615384613</v>
      </c>
      <c r="F131" s="47">
        <f t="shared" si="10"/>
        <v>0.23964497041420113</v>
      </c>
      <c r="G131" s="48">
        <f t="shared" si="11"/>
        <v>1661.538461538431</v>
      </c>
      <c r="H131" s="49">
        <f t="shared" si="12"/>
        <v>0.46153846153845307</v>
      </c>
      <c r="I131" s="50">
        <f t="shared" si="13"/>
        <v>4.195804195804119E-2</v>
      </c>
      <c r="J131" s="44"/>
      <c r="K131" s="44"/>
      <c r="L131" s="44"/>
      <c r="M131" s="44"/>
      <c r="N131" s="44"/>
      <c r="O131" s="44"/>
      <c r="P131" s="44"/>
      <c r="Q131" s="44"/>
      <c r="R131" s="44"/>
      <c r="S131" s="44"/>
    </row>
    <row r="132" spans="1:19">
      <c r="A132" s="40">
        <v>118</v>
      </c>
      <c r="B132" s="41">
        <f t="shared" si="7"/>
        <v>2360</v>
      </c>
      <c r="C132" s="42">
        <v>5</v>
      </c>
      <c r="D132" s="49">
        <f t="shared" si="8"/>
        <v>6.9230769230769225</v>
      </c>
      <c r="E132" s="49">
        <f t="shared" si="9"/>
        <v>34.615384615384613</v>
      </c>
      <c r="F132" s="47">
        <f t="shared" si="10"/>
        <v>0.23964497041420113</v>
      </c>
      <c r="G132" s="48">
        <f t="shared" si="11"/>
        <v>1523.0769230768924</v>
      </c>
      <c r="H132" s="49">
        <f t="shared" si="12"/>
        <v>0.42307692307691458</v>
      </c>
      <c r="I132" s="50">
        <f t="shared" si="13"/>
        <v>3.8461538461537687E-2</v>
      </c>
      <c r="J132" s="44"/>
      <c r="K132" s="44"/>
      <c r="L132" s="44"/>
      <c r="M132" s="44"/>
      <c r="N132" s="44"/>
      <c r="O132" s="44"/>
      <c r="P132" s="44"/>
      <c r="Q132" s="44"/>
      <c r="R132" s="44"/>
      <c r="S132" s="44"/>
    </row>
    <row r="133" spans="1:19">
      <c r="A133" s="40">
        <v>119</v>
      </c>
      <c r="B133" s="41">
        <f t="shared" si="7"/>
        <v>2380</v>
      </c>
      <c r="C133" s="42">
        <v>5</v>
      </c>
      <c r="D133" s="49">
        <f t="shared" si="8"/>
        <v>6.9230769230769225</v>
      </c>
      <c r="E133" s="49">
        <f t="shared" si="9"/>
        <v>34.615384615384613</v>
      </c>
      <c r="F133" s="47">
        <f t="shared" si="10"/>
        <v>0.23964497041420113</v>
      </c>
      <c r="G133" s="48">
        <f t="shared" si="11"/>
        <v>1384.6153846153538</v>
      </c>
      <c r="H133" s="49">
        <f t="shared" si="12"/>
        <v>0.38461538461537609</v>
      </c>
      <c r="I133" s="50">
        <f t="shared" si="13"/>
        <v>3.496503496503419E-2</v>
      </c>
      <c r="J133" s="44"/>
      <c r="K133" s="44"/>
      <c r="L133" s="44"/>
      <c r="M133" s="44"/>
      <c r="N133" s="44"/>
      <c r="O133" s="44"/>
      <c r="P133" s="44"/>
      <c r="Q133" s="44"/>
      <c r="R133" s="44"/>
      <c r="S133" s="44"/>
    </row>
    <row r="134" spans="1:19">
      <c r="A134" s="40">
        <v>120</v>
      </c>
      <c r="B134" s="41">
        <f t="shared" si="7"/>
        <v>2400</v>
      </c>
      <c r="C134" s="42">
        <v>5</v>
      </c>
      <c r="D134" s="49">
        <f t="shared" si="8"/>
        <v>6.9230769230769225</v>
      </c>
      <c r="E134" s="49">
        <f t="shared" si="9"/>
        <v>34.615384615384613</v>
      </c>
      <c r="F134" s="47">
        <f t="shared" si="10"/>
        <v>0.23964497041420113</v>
      </c>
      <c r="G134" s="48">
        <f t="shared" si="11"/>
        <v>1246.1538461538153</v>
      </c>
      <c r="H134" s="49">
        <f t="shared" si="12"/>
        <v>0.3461538461538376</v>
      </c>
      <c r="I134" s="50">
        <f t="shared" si="13"/>
        <v>3.1468531468530687E-2</v>
      </c>
      <c r="J134" s="44"/>
      <c r="K134" s="44"/>
      <c r="L134" s="44"/>
      <c r="M134" s="44"/>
      <c r="N134" s="44"/>
      <c r="O134" s="44"/>
      <c r="P134" s="44"/>
      <c r="Q134" s="44"/>
      <c r="R134" s="44"/>
      <c r="S134" s="44"/>
    </row>
    <row r="135" spans="1:19">
      <c r="A135" s="40">
        <v>121</v>
      </c>
      <c r="B135" s="41">
        <f t="shared" si="7"/>
        <v>2420</v>
      </c>
      <c r="C135" s="42">
        <v>5</v>
      </c>
      <c r="D135" s="49">
        <f t="shared" si="8"/>
        <v>6.9230769230769225</v>
      </c>
      <c r="E135" s="49">
        <f t="shared" si="9"/>
        <v>34.615384615384613</v>
      </c>
      <c r="F135" s="47">
        <f t="shared" si="10"/>
        <v>0.23964497041420113</v>
      </c>
      <c r="G135" s="48">
        <f t="shared" si="11"/>
        <v>1107.6923076922767</v>
      </c>
      <c r="H135" s="49">
        <f t="shared" si="12"/>
        <v>0.30769230769229911</v>
      </c>
      <c r="I135" s="50">
        <f t="shared" si="13"/>
        <v>2.7972027972027191E-2</v>
      </c>
      <c r="J135" s="44"/>
      <c r="K135" s="44"/>
      <c r="L135" s="44"/>
      <c r="M135" s="44"/>
      <c r="N135" s="44"/>
      <c r="O135" s="44"/>
      <c r="P135" s="44"/>
      <c r="Q135" s="44"/>
      <c r="R135" s="44"/>
      <c r="S135" s="44"/>
    </row>
    <row r="136" spans="1:19">
      <c r="A136" s="40">
        <v>122</v>
      </c>
      <c r="B136" s="41">
        <f t="shared" si="7"/>
        <v>2440</v>
      </c>
      <c r="C136" s="42">
        <v>5</v>
      </c>
      <c r="D136" s="49">
        <f t="shared" si="8"/>
        <v>6.9230769230769225</v>
      </c>
      <c r="E136" s="49">
        <f t="shared" si="9"/>
        <v>34.615384615384613</v>
      </c>
      <c r="F136" s="47">
        <f t="shared" si="10"/>
        <v>0.23964497041420113</v>
      </c>
      <c r="G136" s="48">
        <f t="shared" si="11"/>
        <v>969.23076923073825</v>
      </c>
      <c r="H136" s="49">
        <f t="shared" si="12"/>
        <v>0.26923076923076061</v>
      </c>
      <c r="I136" s="50">
        <f t="shared" si="13"/>
        <v>2.4475524475523692E-2</v>
      </c>
      <c r="J136" s="44"/>
      <c r="K136" s="44"/>
      <c r="L136" s="44"/>
      <c r="M136" s="44"/>
      <c r="N136" s="44"/>
      <c r="O136" s="44"/>
      <c r="P136" s="44"/>
      <c r="Q136" s="44"/>
      <c r="R136" s="44"/>
      <c r="S136" s="44"/>
    </row>
    <row r="137" spans="1:19">
      <c r="A137" s="40">
        <v>123</v>
      </c>
      <c r="B137" s="41">
        <f t="shared" si="7"/>
        <v>2460</v>
      </c>
      <c r="C137" s="42">
        <v>5</v>
      </c>
      <c r="D137" s="49">
        <f t="shared" si="8"/>
        <v>6.9230769230769225</v>
      </c>
      <c r="E137" s="49">
        <f t="shared" si="9"/>
        <v>34.615384615384613</v>
      </c>
      <c r="F137" s="47">
        <f t="shared" si="10"/>
        <v>0.23964497041420113</v>
      </c>
      <c r="G137" s="48">
        <f t="shared" si="11"/>
        <v>830.76923076919979</v>
      </c>
      <c r="H137" s="49">
        <f t="shared" si="12"/>
        <v>0.23076923076922218</v>
      </c>
      <c r="I137" s="50">
        <f t="shared" si="13"/>
        <v>2.0979020979020199E-2</v>
      </c>
      <c r="J137" s="44"/>
      <c r="K137" s="44"/>
      <c r="L137" s="44"/>
      <c r="M137" s="44"/>
      <c r="N137" s="44"/>
      <c r="O137" s="44"/>
      <c r="P137" s="44"/>
      <c r="Q137" s="44"/>
      <c r="R137" s="44"/>
      <c r="S137" s="44"/>
    </row>
    <row r="138" spans="1:19">
      <c r="A138" s="40">
        <v>124</v>
      </c>
      <c r="B138" s="41">
        <f t="shared" si="7"/>
        <v>2480</v>
      </c>
      <c r="C138" s="42">
        <v>5</v>
      </c>
      <c r="D138" s="49">
        <f t="shared" si="8"/>
        <v>6.9230769230769225</v>
      </c>
      <c r="E138" s="49">
        <f t="shared" si="9"/>
        <v>34.615384615384613</v>
      </c>
      <c r="F138" s="47">
        <f t="shared" si="10"/>
        <v>0.23964497041420113</v>
      </c>
      <c r="G138" s="48">
        <f t="shared" si="11"/>
        <v>692.30769230766134</v>
      </c>
      <c r="H138" s="49">
        <f t="shared" si="12"/>
        <v>0.19230769230768371</v>
      </c>
      <c r="I138" s="50">
        <f t="shared" si="13"/>
        <v>1.74825174825167E-2</v>
      </c>
      <c r="J138" s="44"/>
      <c r="K138" s="44"/>
      <c r="L138" s="44"/>
      <c r="M138" s="44"/>
      <c r="N138" s="44"/>
      <c r="O138" s="44"/>
      <c r="P138" s="44"/>
      <c r="Q138" s="44"/>
      <c r="R138" s="44"/>
      <c r="S138" s="44"/>
    </row>
    <row r="139" spans="1:19">
      <c r="A139" s="40">
        <v>125</v>
      </c>
      <c r="B139" s="41">
        <f t="shared" si="7"/>
        <v>2500</v>
      </c>
      <c r="C139" s="42">
        <v>5</v>
      </c>
      <c r="D139" s="49">
        <f t="shared" si="8"/>
        <v>6.9230769230769225</v>
      </c>
      <c r="E139" s="49">
        <f t="shared" si="9"/>
        <v>34.615384615384613</v>
      </c>
      <c r="F139" s="47">
        <f t="shared" si="10"/>
        <v>0.23964497041420113</v>
      </c>
      <c r="G139" s="48">
        <f t="shared" si="11"/>
        <v>553.84615384612289</v>
      </c>
      <c r="H139" s="49">
        <f t="shared" si="12"/>
        <v>0.15384615384614525</v>
      </c>
      <c r="I139" s="50">
        <f t="shared" si="13"/>
        <v>1.3986013986013205E-2</v>
      </c>
      <c r="J139" s="44"/>
      <c r="K139" s="44"/>
      <c r="L139" s="44"/>
      <c r="M139" s="44"/>
      <c r="N139" s="44"/>
      <c r="O139" s="44"/>
      <c r="P139" s="44"/>
      <c r="Q139" s="44"/>
      <c r="R139" s="44"/>
      <c r="S139" s="44"/>
    </row>
    <row r="140" spans="1:19">
      <c r="A140" s="40">
        <v>126</v>
      </c>
      <c r="B140" s="41">
        <f t="shared" si="7"/>
        <v>2520</v>
      </c>
      <c r="C140" s="42">
        <v>5</v>
      </c>
      <c r="D140" s="49">
        <f t="shared" si="8"/>
        <v>6.9230769230769225</v>
      </c>
      <c r="E140" s="49">
        <f t="shared" si="9"/>
        <v>34.615384615384613</v>
      </c>
      <c r="F140" s="47">
        <f t="shared" si="10"/>
        <v>0.23964497041420113</v>
      </c>
      <c r="G140" s="48">
        <f t="shared" si="11"/>
        <v>415.38461538458444</v>
      </c>
      <c r="H140" s="49">
        <f t="shared" si="12"/>
        <v>0.11538461538460679</v>
      </c>
      <c r="I140" s="50">
        <f t="shared" si="13"/>
        <v>1.0489510489509708E-2</v>
      </c>
      <c r="J140" s="44"/>
      <c r="K140" s="44"/>
      <c r="L140" s="44"/>
      <c r="M140" s="44"/>
      <c r="N140" s="44"/>
      <c r="O140" s="44"/>
      <c r="P140" s="44"/>
      <c r="Q140" s="44"/>
      <c r="R140" s="44"/>
      <c r="S140" s="44"/>
    </row>
    <row r="141" spans="1:19">
      <c r="A141" s="40">
        <v>127</v>
      </c>
      <c r="B141" s="41">
        <f t="shared" si="7"/>
        <v>2540</v>
      </c>
      <c r="C141" s="42">
        <v>5</v>
      </c>
      <c r="D141" s="49">
        <f t="shared" si="8"/>
        <v>6.9230769230769225</v>
      </c>
      <c r="E141" s="49">
        <f t="shared" si="9"/>
        <v>34.615384615384613</v>
      </c>
      <c r="F141" s="47">
        <f t="shared" si="10"/>
        <v>0.23964497041420113</v>
      </c>
      <c r="G141" s="48">
        <f t="shared" si="11"/>
        <v>276.92307692304598</v>
      </c>
      <c r="H141" s="49">
        <f t="shared" si="12"/>
        <v>7.6923076923068323E-2</v>
      </c>
      <c r="I141" s="50">
        <f t="shared" si="13"/>
        <v>6.9930069930062115E-3</v>
      </c>
      <c r="J141" s="44"/>
      <c r="K141" s="44"/>
      <c r="L141" s="44"/>
      <c r="M141" s="44"/>
      <c r="N141" s="44"/>
      <c r="O141" s="44"/>
      <c r="P141" s="44"/>
      <c r="Q141" s="44"/>
      <c r="R141" s="44"/>
      <c r="S141" s="44"/>
    </row>
    <row r="142" spans="1:19">
      <c r="A142" s="40">
        <v>128</v>
      </c>
      <c r="B142" s="41">
        <f t="shared" si="7"/>
        <v>2560</v>
      </c>
      <c r="C142" s="42">
        <v>5</v>
      </c>
      <c r="D142" s="49">
        <f t="shared" si="8"/>
        <v>6.9230769230769225</v>
      </c>
      <c r="E142" s="49">
        <f t="shared" si="9"/>
        <v>34.615384615384613</v>
      </c>
      <c r="F142" s="47">
        <f t="shared" si="10"/>
        <v>0.23964497041420113</v>
      </c>
      <c r="G142" s="48">
        <f t="shared" si="11"/>
        <v>138.46153846150753</v>
      </c>
      <c r="H142" s="49">
        <f t="shared" si="12"/>
        <v>3.8461538461529866E-2</v>
      </c>
      <c r="I142" s="50">
        <f t="shared" si="13"/>
        <v>3.496503496502715E-3</v>
      </c>
      <c r="J142" s="44"/>
      <c r="K142" s="44"/>
      <c r="L142" s="44"/>
      <c r="M142" s="44"/>
      <c r="N142" s="44"/>
      <c r="O142" s="44"/>
      <c r="P142" s="44"/>
      <c r="Q142" s="44"/>
      <c r="R142" s="44"/>
      <c r="S142" s="44"/>
    </row>
    <row r="143" spans="1:19">
      <c r="A143" s="40">
        <v>129</v>
      </c>
      <c r="B143" s="41">
        <f t="shared" ref="B143:B202" si="14">A143*$G$7</f>
        <v>2580</v>
      </c>
      <c r="C143" s="42">
        <v>5</v>
      </c>
      <c r="D143" s="49">
        <f t="shared" ref="D143:D202" si="15">IF((AND(I142&lt;0,C143&gt;0)),0,$G$2/($G$3+C143))</f>
        <v>6.9230769230769225</v>
      </c>
      <c r="E143" s="49">
        <f t="shared" ref="E143:E202" si="16">D143*C143</f>
        <v>34.615384615384613</v>
      </c>
      <c r="F143" s="47">
        <f t="shared" ref="F143:F202" si="17">E143*D143/1000</f>
        <v>0.23964497041420113</v>
      </c>
      <c r="G143" s="48">
        <f t="shared" ref="G143:G202" si="18">G142-D143*$G$7</f>
        <v>-3.092281986027956E-11</v>
      </c>
      <c r="H143" s="49">
        <f t="shared" ref="H143:H202" si="19">G143/3600</f>
        <v>-8.589672183410989E-15</v>
      </c>
      <c r="I143" s="50">
        <f t="shared" ref="I143:I202" si="20">H143/$G$4</f>
        <v>-7.8087928940099899E-16</v>
      </c>
      <c r="J143" s="44"/>
      <c r="K143" s="44"/>
      <c r="L143" s="44"/>
      <c r="M143" s="44"/>
      <c r="N143" s="44"/>
      <c r="O143" s="44"/>
      <c r="P143" s="44"/>
      <c r="Q143" s="44"/>
      <c r="R143" s="44"/>
      <c r="S143" s="44"/>
    </row>
    <row r="144" spans="1:19">
      <c r="A144" s="40">
        <v>130</v>
      </c>
      <c r="B144" s="41">
        <f t="shared" si="14"/>
        <v>2600</v>
      </c>
      <c r="C144" s="42">
        <v>5</v>
      </c>
      <c r="D144" s="49">
        <f t="shared" si="15"/>
        <v>0</v>
      </c>
      <c r="E144" s="49">
        <f t="shared" si="16"/>
        <v>0</v>
      </c>
      <c r="F144" s="47">
        <f t="shared" si="17"/>
        <v>0</v>
      </c>
      <c r="G144" s="48">
        <f t="shared" si="18"/>
        <v>-3.092281986027956E-11</v>
      </c>
      <c r="H144" s="49">
        <f t="shared" si="19"/>
        <v>-8.589672183410989E-15</v>
      </c>
      <c r="I144" s="50">
        <f t="shared" si="20"/>
        <v>-7.8087928940099899E-16</v>
      </c>
      <c r="J144" s="44"/>
      <c r="K144" s="44"/>
      <c r="L144" s="44"/>
      <c r="M144" s="44"/>
      <c r="N144" s="44"/>
      <c r="O144" s="44"/>
      <c r="P144" s="44"/>
      <c r="Q144" s="44"/>
      <c r="R144" s="44"/>
      <c r="S144" s="44"/>
    </row>
    <row r="145" spans="1:19">
      <c r="A145" s="40">
        <v>131</v>
      </c>
      <c r="B145" s="41">
        <f t="shared" si="14"/>
        <v>2620</v>
      </c>
      <c r="C145" s="42">
        <v>5</v>
      </c>
      <c r="D145" s="49">
        <f t="shared" si="15"/>
        <v>0</v>
      </c>
      <c r="E145" s="49">
        <f t="shared" si="16"/>
        <v>0</v>
      </c>
      <c r="F145" s="47">
        <f t="shared" si="17"/>
        <v>0</v>
      </c>
      <c r="G145" s="48">
        <f t="shared" si="18"/>
        <v>-3.092281986027956E-11</v>
      </c>
      <c r="H145" s="49">
        <f t="shared" si="19"/>
        <v>-8.589672183410989E-15</v>
      </c>
      <c r="I145" s="50">
        <f t="shared" si="20"/>
        <v>-7.8087928940099899E-16</v>
      </c>
      <c r="J145" s="44"/>
      <c r="K145" s="44"/>
      <c r="L145" s="44"/>
      <c r="M145" s="44"/>
      <c r="N145" s="44"/>
      <c r="O145" s="44"/>
      <c r="P145" s="44"/>
      <c r="Q145" s="44"/>
      <c r="R145" s="44"/>
      <c r="S145" s="44"/>
    </row>
    <row r="146" spans="1:19">
      <c r="A146" s="40">
        <v>132</v>
      </c>
      <c r="B146" s="41">
        <f t="shared" si="14"/>
        <v>2640</v>
      </c>
      <c r="C146" s="42">
        <v>5</v>
      </c>
      <c r="D146" s="49">
        <f t="shared" si="15"/>
        <v>0</v>
      </c>
      <c r="E146" s="49">
        <f t="shared" si="16"/>
        <v>0</v>
      </c>
      <c r="F146" s="47">
        <f t="shared" si="17"/>
        <v>0</v>
      </c>
      <c r="G146" s="48">
        <f t="shared" si="18"/>
        <v>-3.092281986027956E-11</v>
      </c>
      <c r="H146" s="49">
        <f t="shared" si="19"/>
        <v>-8.589672183410989E-15</v>
      </c>
      <c r="I146" s="50">
        <f t="shared" si="20"/>
        <v>-7.8087928940099899E-16</v>
      </c>
      <c r="J146" s="44"/>
      <c r="K146" s="44"/>
      <c r="L146" s="44"/>
      <c r="M146" s="44"/>
      <c r="N146" s="44"/>
      <c r="O146" s="44"/>
      <c r="P146" s="44"/>
      <c r="Q146" s="44"/>
      <c r="R146" s="44"/>
      <c r="S146" s="44"/>
    </row>
    <row r="147" spans="1:19">
      <c r="A147" s="40">
        <v>133</v>
      </c>
      <c r="B147" s="41">
        <f t="shared" si="14"/>
        <v>2660</v>
      </c>
      <c r="C147" s="42">
        <v>5</v>
      </c>
      <c r="D147" s="49">
        <f t="shared" si="15"/>
        <v>0</v>
      </c>
      <c r="E147" s="49">
        <f t="shared" si="16"/>
        <v>0</v>
      </c>
      <c r="F147" s="47">
        <f t="shared" si="17"/>
        <v>0</v>
      </c>
      <c r="G147" s="48">
        <f t="shared" si="18"/>
        <v>-3.092281986027956E-11</v>
      </c>
      <c r="H147" s="49">
        <f t="shared" si="19"/>
        <v>-8.589672183410989E-15</v>
      </c>
      <c r="I147" s="50">
        <f t="shared" si="20"/>
        <v>-7.8087928940099899E-16</v>
      </c>
      <c r="J147" s="44"/>
      <c r="K147" s="44"/>
      <c r="L147" s="44"/>
      <c r="M147" s="44"/>
      <c r="N147" s="44"/>
      <c r="O147" s="44"/>
      <c r="P147" s="44"/>
      <c r="Q147" s="44"/>
      <c r="R147" s="44"/>
      <c r="S147" s="44"/>
    </row>
    <row r="148" spans="1:19">
      <c r="A148" s="40">
        <v>134</v>
      </c>
      <c r="B148" s="41">
        <f t="shared" si="14"/>
        <v>2680</v>
      </c>
      <c r="C148" s="42">
        <v>5</v>
      </c>
      <c r="D148" s="49">
        <f t="shared" si="15"/>
        <v>0</v>
      </c>
      <c r="E148" s="49">
        <f t="shared" si="16"/>
        <v>0</v>
      </c>
      <c r="F148" s="47">
        <f t="shared" si="17"/>
        <v>0</v>
      </c>
      <c r="G148" s="48">
        <f t="shared" si="18"/>
        <v>-3.092281986027956E-11</v>
      </c>
      <c r="H148" s="49">
        <f t="shared" si="19"/>
        <v>-8.589672183410989E-15</v>
      </c>
      <c r="I148" s="50">
        <f t="shared" si="20"/>
        <v>-7.8087928940099899E-16</v>
      </c>
      <c r="J148" s="44"/>
      <c r="K148" s="44"/>
      <c r="L148" s="44"/>
      <c r="M148" s="44"/>
      <c r="N148" s="44"/>
      <c r="O148" s="44"/>
      <c r="P148" s="44"/>
      <c r="Q148" s="44"/>
      <c r="R148" s="44"/>
      <c r="S148" s="44"/>
    </row>
    <row r="149" spans="1:19">
      <c r="A149" s="40">
        <v>135</v>
      </c>
      <c r="B149" s="41">
        <f t="shared" si="14"/>
        <v>2700</v>
      </c>
      <c r="C149" s="42">
        <v>5</v>
      </c>
      <c r="D149" s="49">
        <f t="shared" si="15"/>
        <v>0</v>
      </c>
      <c r="E149" s="49">
        <f t="shared" si="16"/>
        <v>0</v>
      </c>
      <c r="F149" s="47">
        <f t="shared" si="17"/>
        <v>0</v>
      </c>
      <c r="G149" s="48">
        <f t="shared" si="18"/>
        <v>-3.092281986027956E-11</v>
      </c>
      <c r="H149" s="49">
        <f t="shared" si="19"/>
        <v>-8.589672183410989E-15</v>
      </c>
      <c r="I149" s="50">
        <f t="shared" si="20"/>
        <v>-7.8087928940099899E-16</v>
      </c>
      <c r="J149" s="44"/>
      <c r="K149" s="44"/>
      <c r="L149" s="44"/>
      <c r="M149" s="44"/>
      <c r="N149" s="44"/>
      <c r="O149" s="44"/>
      <c r="P149" s="44"/>
      <c r="Q149" s="44"/>
      <c r="R149" s="44"/>
      <c r="S149" s="44"/>
    </row>
    <row r="150" spans="1:19">
      <c r="A150" s="40">
        <v>136</v>
      </c>
      <c r="B150" s="41">
        <f t="shared" si="14"/>
        <v>2720</v>
      </c>
      <c r="C150" s="42">
        <v>5</v>
      </c>
      <c r="D150" s="49">
        <f t="shared" si="15"/>
        <v>0</v>
      </c>
      <c r="E150" s="49">
        <f t="shared" si="16"/>
        <v>0</v>
      </c>
      <c r="F150" s="47">
        <f t="shared" si="17"/>
        <v>0</v>
      </c>
      <c r="G150" s="48">
        <f t="shared" si="18"/>
        <v>-3.092281986027956E-11</v>
      </c>
      <c r="H150" s="49">
        <f t="shared" si="19"/>
        <v>-8.589672183410989E-15</v>
      </c>
      <c r="I150" s="50">
        <f t="shared" si="20"/>
        <v>-7.8087928940099899E-16</v>
      </c>
      <c r="J150" s="44"/>
      <c r="K150" s="44"/>
      <c r="L150" s="44"/>
      <c r="M150" s="44"/>
      <c r="N150" s="44"/>
      <c r="O150" s="44"/>
      <c r="P150" s="44"/>
      <c r="Q150" s="44"/>
      <c r="R150" s="44"/>
      <c r="S150" s="44"/>
    </row>
    <row r="151" spans="1:19">
      <c r="A151" s="40">
        <v>137</v>
      </c>
      <c r="B151" s="41">
        <f t="shared" si="14"/>
        <v>2740</v>
      </c>
      <c r="C151" s="42">
        <v>5</v>
      </c>
      <c r="D151" s="49">
        <f t="shared" si="15"/>
        <v>0</v>
      </c>
      <c r="E151" s="49">
        <f t="shared" si="16"/>
        <v>0</v>
      </c>
      <c r="F151" s="47">
        <f t="shared" si="17"/>
        <v>0</v>
      </c>
      <c r="G151" s="48">
        <f t="shared" si="18"/>
        <v>-3.092281986027956E-11</v>
      </c>
      <c r="H151" s="49">
        <f t="shared" si="19"/>
        <v>-8.589672183410989E-15</v>
      </c>
      <c r="I151" s="50">
        <f t="shared" si="20"/>
        <v>-7.8087928940099899E-16</v>
      </c>
      <c r="J151" s="44"/>
      <c r="K151" s="44"/>
      <c r="L151" s="44"/>
      <c r="M151" s="44"/>
      <c r="N151" s="44"/>
      <c r="O151" s="44"/>
      <c r="P151" s="44"/>
      <c r="Q151" s="44"/>
      <c r="R151" s="44"/>
      <c r="S151" s="44"/>
    </row>
    <row r="152" spans="1:19">
      <c r="A152" s="40">
        <v>138</v>
      </c>
      <c r="B152" s="41">
        <f t="shared" si="14"/>
        <v>2760</v>
      </c>
      <c r="C152" s="42">
        <v>5</v>
      </c>
      <c r="D152" s="49">
        <f t="shared" si="15"/>
        <v>0</v>
      </c>
      <c r="E152" s="49">
        <f t="shared" si="16"/>
        <v>0</v>
      </c>
      <c r="F152" s="47">
        <f t="shared" si="17"/>
        <v>0</v>
      </c>
      <c r="G152" s="48">
        <f t="shared" si="18"/>
        <v>-3.092281986027956E-11</v>
      </c>
      <c r="H152" s="49">
        <f t="shared" si="19"/>
        <v>-8.589672183410989E-15</v>
      </c>
      <c r="I152" s="50">
        <f t="shared" si="20"/>
        <v>-7.8087928940099899E-16</v>
      </c>
      <c r="J152" s="44"/>
      <c r="K152" s="44"/>
      <c r="L152" s="44"/>
      <c r="M152" s="44"/>
      <c r="N152" s="44"/>
      <c r="O152" s="44"/>
      <c r="P152" s="44"/>
      <c r="Q152" s="44"/>
      <c r="R152" s="44"/>
      <c r="S152" s="44"/>
    </row>
    <row r="153" spans="1:19">
      <c r="A153" s="40">
        <v>139</v>
      </c>
      <c r="B153" s="41">
        <f t="shared" si="14"/>
        <v>2780</v>
      </c>
      <c r="C153" s="42">
        <v>5</v>
      </c>
      <c r="D153" s="49">
        <f t="shared" si="15"/>
        <v>0</v>
      </c>
      <c r="E153" s="49">
        <f t="shared" si="16"/>
        <v>0</v>
      </c>
      <c r="F153" s="47">
        <f t="shared" si="17"/>
        <v>0</v>
      </c>
      <c r="G153" s="48">
        <f t="shared" si="18"/>
        <v>-3.092281986027956E-11</v>
      </c>
      <c r="H153" s="49">
        <f t="shared" si="19"/>
        <v>-8.589672183410989E-15</v>
      </c>
      <c r="I153" s="50">
        <f t="shared" si="20"/>
        <v>-7.8087928940099899E-16</v>
      </c>
      <c r="J153" s="44"/>
      <c r="K153" s="44"/>
      <c r="L153" s="44"/>
      <c r="M153" s="44"/>
      <c r="N153" s="44"/>
      <c r="O153" s="44"/>
      <c r="P153" s="44"/>
      <c r="Q153" s="44"/>
      <c r="R153" s="44"/>
      <c r="S153" s="44"/>
    </row>
    <row r="154" spans="1:19">
      <c r="A154" s="40">
        <v>140</v>
      </c>
      <c r="B154" s="41">
        <f t="shared" si="14"/>
        <v>2800</v>
      </c>
      <c r="C154" s="42">
        <v>5</v>
      </c>
      <c r="D154" s="49">
        <f t="shared" si="15"/>
        <v>0</v>
      </c>
      <c r="E154" s="49">
        <f t="shared" si="16"/>
        <v>0</v>
      </c>
      <c r="F154" s="47">
        <f t="shared" si="17"/>
        <v>0</v>
      </c>
      <c r="G154" s="48">
        <f t="shared" si="18"/>
        <v>-3.092281986027956E-11</v>
      </c>
      <c r="H154" s="49">
        <f t="shared" si="19"/>
        <v>-8.589672183410989E-15</v>
      </c>
      <c r="I154" s="50">
        <f t="shared" si="20"/>
        <v>-7.8087928940099899E-16</v>
      </c>
      <c r="J154" s="44"/>
      <c r="K154" s="44"/>
      <c r="L154" s="44"/>
      <c r="M154" s="44"/>
      <c r="N154" s="44"/>
      <c r="O154" s="44"/>
      <c r="P154" s="44"/>
      <c r="Q154" s="44"/>
      <c r="R154" s="44"/>
      <c r="S154" s="44"/>
    </row>
    <row r="155" spans="1:19">
      <c r="A155" s="40">
        <v>141</v>
      </c>
      <c r="B155" s="41">
        <f t="shared" si="14"/>
        <v>2820</v>
      </c>
      <c r="C155" s="42">
        <v>5</v>
      </c>
      <c r="D155" s="49">
        <f t="shared" si="15"/>
        <v>0</v>
      </c>
      <c r="E155" s="49">
        <f t="shared" si="16"/>
        <v>0</v>
      </c>
      <c r="F155" s="47">
        <f t="shared" si="17"/>
        <v>0</v>
      </c>
      <c r="G155" s="48">
        <f t="shared" si="18"/>
        <v>-3.092281986027956E-11</v>
      </c>
      <c r="H155" s="49">
        <f t="shared" si="19"/>
        <v>-8.589672183410989E-15</v>
      </c>
      <c r="I155" s="50">
        <f t="shared" si="20"/>
        <v>-7.8087928940099899E-16</v>
      </c>
      <c r="J155" s="44"/>
      <c r="K155" s="44"/>
      <c r="L155" s="44"/>
      <c r="M155" s="44"/>
      <c r="N155" s="44"/>
      <c r="O155" s="44"/>
      <c r="P155" s="44"/>
      <c r="Q155" s="44"/>
      <c r="R155" s="44"/>
      <c r="S155" s="44"/>
    </row>
    <row r="156" spans="1:19">
      <c r="A156" s="40">
        <v>142</v>
      </c>
      <c r="B156" s="41">
        <f t="shared" si="14"/>
        <v>2840</v>
      </c>
      <c r="C156" s="42">
        <v>5</v>
      </c>
      <c r="D156" s="49">
        <f t="shared" si="15"/>
        <v>0</v>
      </c>
      <c r="E156" s="49">
        <f t="shared" si="16"/>
        <v>0</v>
      </c>
      <c r="F156" s="47">
        <f t="shared" si="17"/>
        <v>0</v>
      </c>
      <c r="G156" s="48">
        <f t="shared" si="18"/>
        <v>-3.092281986027956E-11</v>
      </c>
      <c r="H156" s="49">
        <f t="shared" si="19"/>
        <v>-8.589672183410989E-15</v>
      </c>
      <c r="I156" s="50">
        <f t="shared" si="20"/>
        <v>-7.8087928940099899E-16</v>
      </c>
      <c r="J156" s="44"/>
      <c r="K156" s="44"/>
      <c r="L156" s="44"/>
      <c r="M156" s="44"/>
      <c r="N156" s="44"/>
      <c r="O156" s="44"/>
      <c r="P156" s="44"/>
      <c r="Q156" s="44"/>
      <c r="R156" s="44"/>
      <c r="S156" s="44"/>
    </row>
    <row r="157" spans="1:19">
      <c r="A157" s="40">
        <v>143</v>
      </c>
      <c r="B157" s="41">
        <f t="shared" si="14"/>
        <v>2860</v>
      </c>
      <c r="C157" s="42">
        <v>5</v>
      </c>
      <c r="D157" s="49">
        <f t="shared" si="15"/>
        <v>0</v>
      </c>
      <c r="E157" s="49">
        <f t="shared" si="16"/>
        <v>0</v>
      </c>
      <c r="F157" s="47">
        <f t="shared" si="17"/>
        <v>0</v>
      </c>
      <c r="G157" s="48">
        <f t="shared" si="18"/>
        <v>-3.092281986027956E-11</v>
      </c>
      <c r="H157" s="49">
        <f t="shared" si="19"/>
        <v>-8.589672183410989E-15</v>
      </c>
      <c r="I157" s="50">
        <f t="shared" si="20"/>
        <v>-7.8087928940099899E-16</v>
      </c>
      <c r="J157" s="44"/>
      <c r="K157" s="44"/>
      <c r="L157" s="44"/>
      <c r="M157" s="44"/>
      <c r="N157" s="44"/>
      <c r="O157" s="44"/>
      <c r="P157" s="44"/>
      <c r="Q157" s="44"/>
      <c r="R157" s="44"/>
      <c r="S157" s="44"/>
    </row>
    <row r="158" spans="1:19">
      <c r="A158" s="40">
        <v>144</v>
      </c>
      <c r="B158" s="41">
        <f t="shared" si="14"/>
        <v>2880</v>
      </c>
      <c r="C158" s="42">
        <v>5</v>
      </c>
      <c r="D158" s="49">
        <f t="shared" si="15"/>
        <v>0</v>
      </c>
      <c r="E158" s="49">
        <f t="shared" si="16"/>
        <v>0</v>
      </c>
      <c r="F158" s="47">
        <f t="shared" si="17"/>
        <v>0</v>
      </c>
      <c r="G158" s="48">
        <f t="shared" si="18"/>
        <v>-3.092281986027956E-11</v>
      </c>
      <c r="H158" s="49">
        <f t="shared" si="19"/>
        <v>-8.589672183410989E-15</v>
      </c>
      <c r="I158" s="50">
        <f t="shared" si="20"/>
        <v>-7.8087928940099899E-16</v>
      </c>
      <c r="J158" s="44"/>
      <c r="K158" s="44"/>
      <c r="L158" s="44"/>
      <c r="M158" s="44"/>
      <c r="N158" s="44"/>
      <c r="O158" s="44"/>
      <c r="P158" s="44"/>
      <c r="Q158" s="44"/>
      <c r="R158" s="44"/>
      <c r="S158" s="44"/>
    </row>
    <row r="159" spans="1:19">
      <c r="A159" s="40">
        <v>145</v>
      </c>
      <c r="B159" s="41">
        <f t="shared" si="14"/>
        <v>2900</v>
      </c>
      <c r="C159" s="42">
        <v>5</v>
      </c>
      <c r="D159" s="49">
        <f t="shared" si="15"/>
        <v>0</v>
      </c>
      <c r="E159" s="49">
        <f t="shared" si="16"/>
        <v>0</v>
      </c>
      <c r="F159" s="47">
        <f t="shared" si="17"/>
        <v>0</v>
      </c>
      <c r="G159" s="48">
        <f t="shared" si="18"/>
        <v>-3.092281986027956E-11</v>
      </c>
      <c r="H159" s="49">
        <f t="shared" si="19"/>
        <v>-8.589672183410989E-15</v>
      </c>
      <c r="I159" s="50">
        <f t="shared" si="20"/>
        <v>-7.8087928940099899E-16</v>
      </c>
      <c r="J159" s="44"/>
      <c r="K159" s="44"/>
      <c r="L159" s="44"/>
      <c r="M159" s="44"/>
      <c r="N159" s="44"/>
      <c r="O159" s="44"/>
      <c r="P159" s="44"/>
      <c r="Q159" s="44"/>
      <c r="R159" s="44"/>
      <c r="S159" s="44"/>
    </row>
    <row r="160" spans="1:19">
      <c r="A160" s="40">
        <v>146</v>
      </c>
      <c r="B160" s="41">
        <f t="shared" si="14"/>
        <v>2920</v>
      </c>
      <c r="C160" s="42">
        <v>-3</v>
      </c>
      <c r="D160" s="49">
        <f t="shared" si="15"/>
        <v>-12.857142857142858</v>
      </c>
      <c r="E160" s="49">
        <f t="shared" si="16"/>
        <v>38.571428571428569</v>
      </c>
      <c r="F160" s="47">
        <f t="shared" si="17"/>
        <v>-0.49591836734693878</v>
      </c>
      <c r="G160" s="48">
        <f t="shared" si="18"/>
        <v>257.14285714282624</v>
      </c>
      <c r="H160" s="49">
        <f t="shared" si="19"/>
        <v>7.1428571428562848E-2</v>
      </c>
      <c r="I160" s="50">
        <f t="shared" si="20"/>
        <v>6.4935064935057133E-3</v>
      </c>
      <c r="J160" s="44"/>
      <c r="K160" s="44"/>
      <c r="L160" s="44"/>
      <c r="M160" s="44"/>
      <c r="N160" s="44"/>
      <c r="O160" s="44"/>
      <c r="P160" s="44"/>
      <c r="Q160" s="44"/>
      <c r="R160" s="44"/>
      <c r="S160" s="44"/>
    </row>
    <row r="161" spans="1:19">
      <c r="A161" s="40">
        <v>147</v>
      </c>
      <c r="B161" s="41">
        <f t="shared" si="14"/>
        <v>2940</v>
      </c>
      <c r="C161" s="42">
        <v>-3</v>
      </c>
      <c r="D161" s="49">
        <f t="shared" si="15"/>
        <v>-12.857142857142858</v>
      </c>
      <c r="E161" s="49">
        <f t="shared" si="16"/>
        <v>38.571428571428569</v>
      </c>
      <c r="F161" s="47">
        <f t="shared" si="17"/>
        <v>-0.49591836734693878</v>
      </c>
      <c r="G161" s="48">
        <f t="shared" si="18"/>
        <v>514.28571428568341</v>
      </c>
      <c r="H161" s="49">
        <f t="shared" si="19"/>
        <v>0.14285714285713427</v>
      </c>
      <c r="I161" s="50">
        <f t="shared" si="20"/>
        <v>1.2987012987012207E-2</v>
      </c>
      <c r="J161" s="44"/>
      <c r="K161" s="44"/>
      <c r="L161" s="44"/>
      <c r="M161" s="44"/>
      <c r="N161" s="44"/>
      <c r="O161" s="44"/>
      <c r="P161" s="44"/>
      <c r="Q161" s="44"/>
      <c r="R161" s="44"/>
      <c r="S161" s="44"/>
    </row>
    <row r="162" spans="1:19">
      <c r="A162" s="40">
        <v>148</v>
      </c>
      <c r="B162" s="41">
        <f t="shared" si="14"/>
        <v>2960</v>
      </c>
      <c r="C162" s="42">
        <v>-3</v>
      </c>
      <c r="D162" s="49">
        <f t="shared" si="15"/>
        <v>-12.857142857142858</v>
      </c>
      <c r="E162" s="49">
        <f t="shared" si="16"/>
        <v>38.571428571428569</v>
      </c>
      <c r="F162" s="47">
        <f t="shared" si="17"/>
        <v>-0.49591836734693878</v>
      </c>
      <c r="G162" s="48">
        <f t="shared" si="18"/>
        <v>771.42857142854064</v>
      </c>
      <c r="H162" s="49">
        <f t="shared" si="19"/>
        <v>0.21428571428570573</v>
      </c>
      <c r="I162" s="50">
        <f t="shared" si="20"/>
        <v>1.9480519480518703E-2</v>
      </c>
      <c r="J162" s="44"/>
      <c r="K162" s="44"/>
      <c r="L162" s="44"/>
      <c r="M162" s="44"/>
      <c r="N162" s="44"/>
      <c r="O162" s="44"/>
      <c r="P162" s="44"/>
      <c r="Q162" s="44"/>
      <c r="R162" s="44"/>
      <c r="S162" s="44"/>
    </row>
    <row r="163" spans="1:19">
      <c r="A163" s="40">
        <v>149</v>
      </c>
      <c r="B163" s="41">
        <f t="shared" si="14"/>
        <v>2980</v>
      </c>
      <c r="C163" s="42">
        <v>-3</v>
      </c>
      <c r="D163" s="49">
        <f t="shared" si="15"/>
        <v>-12.857142857142858</v>
      </c>
      <c r="E163" s="49">
        <f t="shared" si="16"/>
        <v>38.571428571428569</v>
      </c>
      <c r="F163" s="47">
        <f t="shared" si="17"/>
        <v>-0.49591836734693878</v>
      </c>
      <c r="G163" s="48">
        <f t="shared" si="18"/>
        <v>1028.5714285713977</v>
      </c>
      <c r="H163" s="49">
        <f t="shared" si="19"/>
        <v>0.28571428571427715</v>
      </c>
      <c r="I163" s="50">
        <f t="shared" si="20"/>
        <v>2.5974025974025195E-2</v>
      </c>
      <c r="J163" s="44"/>
      <c r="K163" s="44"/>
      <c r="L163" s="44"/>
      <c r="M163" s="44"/>
      <c r="N163" s="44"/>
      <c r="O163" s="44"/>
      <c r="P163" s="44"/>
      <c r="Q163" s="44"/>
      <c r="R163" s="44"/>
      <c r="S163" s="44"/>
    </row>
    <row r="164" spans="1:19">
      <c r="A164" s="40">
        <v>150</v>
      </c>
      <c r="B164" s="41">
        <f t="shared" si="14"/>
        <v>3000</v>
      </c>
      <c r="C164" s="42">
        <v>-3</v>
      </c>
      <c r="D164" s="49">
        <f t="shared" si="15"/>
        <v>-12.857142857142858</v>
      </c>
      <c r="E164" s="49">
        <f t="shared" si="16"/>
        <v>38.571428571428569</v>
      </c>
      <c r="F164" s="47">
        <f t="shared" si="17"/>
        <v>-0.49591836734693878</v>
      </c>
      <c r="G164" s="48">
        <f t="shared" si="18"/>
        <v>1285.7142857142549</v>
      </c>
      <c r="H164" s="49">
        <f t="shared" si="19"/>
        <v>0.35714285714284855</v>
      </c>
      <c r="I164" s="50">
        <f t="shared" si="20"/>
        <v>3.2467532467531687E-2</v>
      </c>
      <c r="J164" s="44"/>
      <c r="K164" s="44"/>
      <c r="L164" s="44"/>
      <c r="M164" s="44"/>
      <c r="N164" s="44"/>
      <c r="O164" s="44"/>
      <c r="P164" s="44"/>
      <c r="Q164" s="44"/>
      <c r="R164" s="44"/>
      <c r="S164" s="44"/>
    </row>
    <row r="165" spans="1:19">
      <c r="A165" s="40">
        <v>151</v>
      </c>
      <c r="B165" s="41">
        <f t="shared" si="14"/>
        <v>3020</v>
      </c>
      <c r="C165" s="42">
        <v>-3</v>
      </c>
      <c r="D165" s="49">
        <f t="shared" si="15"/>
        <v>-12.857142857142858</v>
      </c>
      <c r="E165" s="49">
        <f t="shared" si="16"/>
        <v>38.571428571428569</v>
      </c>
      <c r="F165" s="47">
        <f t="shared" si="17"/>
        <v>-0.49591836734693878</v>
      </c>
      <c r="G165" s="48">
        <f t="shared" si="18"/>
        <v>1542.857142857112</v>
      </c>
      <c r="H165" s="49">
        <f t="shared" si="19"/>
        <v>0.42857142857142</v>
      </c>
      <c r="I165" s="50">
        <f t="shared" si="20"/>
        <v>3.8961038961038183E-2</v>
      </c>
      <c r="J165" s="44"/>
      <c r="K165" s="44"/>
      <c r="L165" s="44"/>
      <c r="M165" s="44"/>
      <c r="N165" s="44"/>
      <c r="O165" s="44"/>
      <c r="P165" s="44"/>
      <c r="Q165" s="44"/>
      <c r="R165" s="44"/>
      <c r="S165" s="44"/>
    </row>
    <row r="166" spans="1:19">
      <c r="A166" s="40">
        <v>152</v>
      </c>
      <c r="B166" s="41">
        <f t="shared" si="14"/>
        <v>3040</v>
      </c>
      <c r="C166" s="42">
        <v>-3</v>
      </c>
      <c r="D166" s="49">
        <f t="shared" si="15"/>
        <v>-12.857142857142858</v>
      </c>
      <c r="E166" s="49">
        <f t="shared" si="16"/>
        <v>38.571428571428569</v>
      </c>
      <c r="F166" s="47">
        <f t="shared" si="17"/>
        <v>-0.49591836734693878</v>
      </c>
      <c r="G166" s="48">
        <f t="shared" si="18"/>
        <v>1799.9999999999691</v>
      </c>
      <c r="H166" s="49">
        <f t="shared" si="19"/>
        <v>0.4999999999999914</v>
      </c>
      <c r="I166" s="50">
        <f t="shared" si="20"/>
        <v>4.5454545454544672E-2</v>
      </c>
      <c r="J166" s="44"/>
      <c r="K166" s="44"/>
      <c r="L166" s="44"/>
      <c r="M166" s="44"/>
      <c r="N166" s="44"/>
      <c r="O166" s="44"/>
      <c r="P166" s="44"/>
      <c r="Q166" s="44"/>
      <c r="R166" s="44"/>
      <c r="S166" s="44"/>
    </row>
    <row r="167" spans="1:19">
      <c r="A167" s="40">
        <v>153</v>
      </c>
      <c r="B167" s="41">
        <f t="shared" si="14"/>
        <v>3060</v>
      </c>
      <c r="C167" s="42">
        <v>-3</v>
      </c>
      <c r="D167" s="49">
        <f t="shared" si="15"/>
        <v>-12.857142857142858</v>
      </c>
      <c r="E167" s="49">
        <f t="shared" si="16"/>
        <v>38.571428571428569</v>
      </c>
      <c r="F167" s="47">
        <f t="shared" si="17"/>
        <v>-0.49591836734693878</v>
      </c>
      <c r="G167" s="48">
        <f t="shared" si="18"/>
        <v>2057.1428571428264</v>
      </c>
      <c r="H167" s="49">
        <f t="shared" si="19"/>
        <v>0.57142857142856285</v>
      </c>
      <c r="I167" s="50">
        <f t="shared" si="20"/>
        <v>5.1948051948051167E-2</v>
      </c>
      <c r="J167" s="44"/>
      <c r="K167" s="44"/>
      <c r="L167" s="44"/>
      <c r="M167" s="44"/>
      <c r="N167" s="44"/>
      <c r="O167" s="44"/>
      <c r="P167" s="44"/>
      <c r="Q167" s="44"/>
      <c r="R167" s="44"/>
      <c r="S167" s="44"/>
    </row>
    <row r="168" spans="1:19">
      <c r="A168" s="40">
        <v>154</v>
      </c>
      <c r="B168" s="41">
        <f t="shared" si="14"/>
        <v>3080</v>
      </c>
      <c r="C168" s="42">
        <v>-3</v>
      </c>
      <c r="D168" s="49">
        <f t="shared" si="15"/>
        <v>-12.857142857142858</v>
      </c>
      <c r="E168" s="49">
        <f t="shared" si="16"/>
        <v>38.571428571428569</v>
      </c>
      <c r="F168" s="47">
        <f t="shared" si="17"/>
        <v>-0.49591836734693878</v>
      </c>
      <c r="G168" s="48">
        <f t="shared" si="18"/>
        <v>2314.2857142856838</v>
      </c>
      <c r="H168" s="49">
        <f t="shared" si="19"/>
        <v>0.64285714285713436</v>
      </c>
      <c r="I168" s="50">
        <f t="shared" si="20"/>
        <v>5.844155844155767E-2</v>
      </c>
      <c r="J168" s="44"/>
      <c r="K168" s="44"/>
      <c r="L168" s="44"/>
      <c r="M168" s="44"/>
      <c r="N168" s="44"/>
      <c r="O168" s="44"/>
      <c r="P168" s="44"/>
      <c r="Q168" s="44"/>
      <c r="R168" s="44"/>
      <c r="S168" s="44"/>
    </row>
    <row r="169" spans="1:19">
      <c r="A169" s="40">
        <v>155</v>
      </c>
      <c r="B169" s="41">
        <f t="shared" si="14"/>
        <v>3100</v>
      </c>
      <c r="C169" s="42">
        <v>-3</v>
      </c>
      <c r="D169" s="49">
        <f t="shared" si="15"/>
        <v>-12.857142857142858</v>
      </c>
      <c r="E169" s="49">
        <f t="shared" si="16"/>
        <v>38.571428571428569</v>
      </c>
      <c r="F169" s="47">
        <f t="shared" si="17"/>
        <v>-0.49591836734693878</v>
      </c>
      <c r="G169" s="48">
        <f t="shared" si="18"/>
        <v>2571.4285714285411</v>
      </c>
      <c r="H169" s="49">
        <f t="shared" si="19"/>
        <v>0.71428571428570586</v>
      </c>
      <c r="I169" s="50">
        <f t="shared" si="20"/>
        <v>6.4935064935064166E-2</v>
      </c>
      <c r="J169" s="44"/>
      <c r="K169" s="44"/>
      <c r="L169" s="44"/>
      <c r="M169" s="44"/>
      <c r="N169" s="44"/>
      <c r="O169" s="44"/>
      <c r="P169" s="44"/>
      <c r="Q169" s="44"/>
      <c r="R169" s="44"/>
      <c r="S169" s="44"/>
    </row>
    <row r="170" spans="1:19">
      <c r="A170" s="40">
        <v>156</v>
      </c>
      <c r="B170" s="41">
        <f t="shared" si="14"/>
        <v>3120</v>
      </c>
      <c r="C170" s="42">
        <v>-3</v>
      </c>
      <c r="D170" s="49">
        <f t="shared" si="15"/>
        <v>-12.857142857142858</v>
      </c>
      <c r="E170" s="49">
        <f t="shared" si="16"/>
        <v>38.571428571428569</v>
      </c>
      <c r="F170" s="47">
        <f t="shared" si="17"/>
        <v>-0.49591836734693878</v>
      </c>
      <c r="G170" s="48">
        <f t="shared" si="18"/>
        <v>2828.5714285713984</v>
      </c>
      <c r="H170" s="49">
        <f t="shared" si="19"/>
        <v>0.78571428571427737</v>
      </c>
      <c r="I170" s="50">
        <f t="shared" si="20"/>
        <v>7.1428571428570675E-2</v>
      </c>
      <c r="J170" s="44"/>
      <c r="K170" s="44"/>
      <c r="L170" s="44"/>
      <c r="M170" s="44"/>
      <c r="N170" s="44"/>
      <c r="O170" s="44"/>
      <c r="P170" s="44"/>
      <c r="Q170" s="44"/>
      <c r="R170" s="44"/>
      <c r="S170" s="44"/>
    </row>
    <row r="171" spans="1:19">
      <c r="A171" s="40">
        <v>157</v>
      </c>
      <c r="B171" s="41">
        <f t="shared" si="14"/>
        <v>3140</v>
      </c>
      <c r="C171" s="42">
        <v>-3</v>
      </c>
      <c r="D171" s="49">
        <f t="shared" si="15"/>
        <v>-12.857142857142858</v>
      </c>
      <c r="E171" s="49">
        <f t="shared" si="16"/>
        <v>38.571428571428569</v>
      </c>
      <c r="F171" s="47">
        <f t="shared" si="17"/>
        <v>-0.49591836734693878</v>
      </c>
      <c r="G171" s="48">
        <f t="shared" si="18"/>
        <v>3085.7142857142558</v>
      </c>
      <c r="H171" s="49">
        <f t="shared" si="19"/>
        <v>0.85714285714284877</v>
      </c>
      <c r="I171" s="50">
        <f t="shared" si="20"/>
        <v>7.7922077922077157E-2</v>
      </c>
      <c r="J171" s="44"/>
      <c r="K171" s="44"/>
      <c r="L171" s="44"/>
      <c r="M171" s="44"/>
      <c r="N171" s="44"/>
      <c r="O171" s="44"/>
      <c r="P171" s="44"/>
      <c r="Q171" s="44"/>
      <c r="R171" s="44"/>
      <c r="S171" s="44"/>
    </row>
    <row r="172" spans="1:19">
      <c r="A172" s="40">
        <v>158</v>
      </c>
      <c r="B172" s="41">
        <f t="shared" si="14"/>
        <v>3160</v>
      </c>
      <c r="C172" s="42">
        <v>-3</v>
      </c>
      <c r="D172" s="49">
        <f t="shared" si="15"/>
        <v>-12.857142857142858</v>
      </c>
      <c r="E172" s="49">
        <f t="shared" si="16"/>
        <v>38.571428571428569</v>
      </c>
      <c r="F172" s="47">
        <f t="shared" si="17"/>
        <v>-0.49591836734693878</v>
      </c>
      <c r="G172" s="48">
        <f t="shared" si="18"/>
        <v>3342.8571428571131</v>
      </c>
      <c r="H172" s="49">
        <f t="shared" si="19"/>
        <v>0.92857142857142028</v>
      </c>
      <c r="I172" s="50">
        <f t="shared" si="20"/>
        <v>8.4415584415583667E-2</v>
      </c>
      <c r="J172" s="44"/>
      <c r="K172" s="44"/>
      <c r="L172" s="44"/>
      <c r="M172" s="44"/>
      <c r="N172" s="44"/>
      <c r="O172" s="44"/>
      <c r="P172" s="44"/>
      <c r="Q172" s="44"/>
      <c r="R172" s="44"/>
      <c r="S172" s="44"/>
    </row>
    <row r="173" spans="1:19">
      <c r="A173" s="40">
        <v>159</v>
      </c>
      <c r="B173" s="41">
        <f t="shared" si="14"/>
        <v>3180</v>
      </c>
      <c r="C173" s="42">
        <v>-3</v>
      </c>
      <c r="D173" s="49">
        <f t="shared" si="15"/>
        <v>-12.857142857142858</v>
      </c>
      <c r="E173" s="49">
        <f t="shared" si="16"/>
        <v>38.571428571428569</v>
      </c>
      <c r="F173" s="47">
        <f t="shared" si="17"/>
        <v>-0.49591836734693878</v>
      </c>
      <c r="G173" s="48">
        <f t="shared" si="18"/>
        <v>3599.9999999999704</v>
      </c>
      <c r="H173" s="49">
        <f t="shared" si="19"/>
        <v>0.99999999999999178</v>
      </c>
      <c r="I173" s="50">
        <f t="shared" si="20"/>
        <v>9.0909090909090162E-2</v>
      </c>
      <c r="J173" s="44"/>
      <c r="K173" s="44"/>
      <c r="L173" s="44"/>
      <c r="M173" s="44"/>
      <c r="N173" s="44"/>
      <c r="O173" s="44"/>
      <c r="P173" s="44"/>
      <c r="Q173" s="44"/>
      <c r="R173" s="44"/>
      <c r="S173" s="44"/>
    </row>
    <row r="174" spans="1:19">
      <c r="A174" s="40">
        <v>160</v>
      </c>
      <c r="B174" s="41">
        <f t="shared" si="14"/>
        <v>3200</v>
      </c>
      <c r="C174" s="42">
        <v>-3</v>
      </c>
      <c r="D174" s="49">
        <f t="shared" si="15"/>
        <v>-12.857142857142858</v>
      </c>
      <c r="E174" s="49">
        <f t="shared" si="16"/>
        <v>38.571428571428569</v>
      </c>
      <c r="F174" s="47">
        <f t="shared" si="17"/>
        <v>-0.49591836734693878</v>
      </c>
      <c r="G174" s="48">
        <f t="shared" si="18"/>
        <v>3857.1428571428278</v>
      </c>
      <c r="H174" s="49">
        <f t="shared" si="19"/>
        <v>1.0714285714285632</v>
      </c>
      <c r="I174" s="50">
        <f t="shared" si="20"/>
        <v>9.7402597402596658E-2</v>
      </c>
      <c r="J174" s="44"/>
      <c r="K174" s="44"/>
      <c r="L174" s="44"/>
      <c r="M174" s="44"/>
      <c r="N174" s="44"/>
      <c r="O174" s="44"/>
      <c r="P174" s="44"/>
      <c r="Q174" s="44"/>
      <c r="R174" s="44"/>
      <c r="S174" s="44"/>
    </row>
    <row r="175" spans="1:19">
      <c r="A175" s="40">
        <v>161</v>
      </c>
      <c r="B175" s="41">
        <f t="shared" si="14"/>
        <v>3220</v>
      </c>
      <c r="C175" s="42">
        <v>-3</v>
      </c>
      <c r="D175" s="49">
        <f t="shared" si="15"/>
        <v>-12.857142857142858</v>
      </c>
      <c r="E175" s="49">
        <f t="shared" si="16"/>
        <v>38.571428571428569</v>
      </c>
      <c r="F175" s="47">
        <f t="shared" si="17"/>
        <v>-0.49591836734693878</v>
      </c>
      <c r="G175" s="48">
        <f t="shared" si="18"/>
        <v>4114.2857142856847</v>
      </c>
      <c r="H175" s="49">
        <f t="shared" si="19"/>
        <v>1.1428571428571346</v>
      </c>
      <c r="I175" s="50">
        <f t="shared" si="20"/>
        <v>0.10389610389610314</v>
      </c>
      <c r="J175" s="44"/>
      <c r="K175" s="44"/>
      <c r="L175" s="44"/>
      <c r="M175" s="44"/>
      <c r="N175" s="44"/>
      <c r="O175" s="44"/>
      <c r="P175" s="44"/>
      <c r="Q175" s="44"/>
      <c r="R175" s="44"/>
      <c r="S175" s="44"/>
    </row>
    <row r="176" spans="1:19">
      <c r="A176" s="40">
        <v>162</v>
      </c>
      <c r="B176" s="41">
        <f t="shared" si="14"/>
        <v>3240</v>
      </c>
      <c r="C176" s="42">
        <v>-3</v>
      </c>
      <c r="D176" s="49">
        <f t="shared" si="15"/>
        <v>-12.857142857142858</v>
      </c>
      <c r="E176" s="49">
        <f t="shared" si="16"/>
        <v>38.571428571428569</v>
      </c>
      <c r="F176" s="47">
        <f t="shared" si="17"/>
        <v>-0.49591836734693878</v>
      </c>
      <c r="G176" s="48">
        <f t="shared" si="18"/>
        <v>4371.4285714285415</v>
      </c>
      <c r="H176" s="49">
        <f t="shared" si="19"/>
        <v>1.214285714285706</v>
      </c>
      <c r="I176" s="50">
        <f t="shared" si="20"/>
        <v>0.11038961038960964</v>
      </c>
      <c r="J176" s="44"/>
      <c r="K176" s="44"/>
      <c r="L176" s="44"/>
      <c r="M176" s="44"/>
      <c r="N176" s="44"/>
      <c r="O176" s="44"/>
      <c r="P176" s="44"/>
      <c r="Q176" s="44"/>
      <c r="R176" s="44"/>
      <c r="S176" s="44"/>
    </row>
    <row r="177" spans="1:19">
      <c r="A177" s="40">
        <v>163</v>
      </c>
      <c r="B177" s="41">
        <f t="shared" si="14"/>
        <v>3260</v>
      </c>
      <c r="C177" s="42">
        <v>-3</v>
      </c>
      <c r="D177" s="49">
        <f t="shared" si="15"/>
        <v>-12.857142857142858</v>
      </c>
      <c r="E177" s="49">
        <f t="shared" si="16"/>
        <v>38.571428571428569</v>
      </c>
      <c r="F177" s="47">
        <f t="shared" si="17"/>
        <v>-0.49591836734693878</v>
      </c>
      <c r="G177" s="48">
        <f t="shared" si="18"/>
        <v>4628.5714285713984</v>
      </c>
      <c r="H177" s="49">
        <f t="shared" si="19"/>
        <v>1.2857142857142774</v>
      </c>
      <c r="I177" s="50">
        <f t="shared" si="20"/>
        <v>0.11688311688311613</v>
      </c>
      <c r="J177" s="44"/>
      <c r="K177" s="44"/>
      <c r="L177" s="44"/>
      <c r="M177" s="44"/>
      <c r="N177" s="44"/>
      <c r="O177" s="44"/>
      <c r="P177" s="44"/>
      <c r="Q177" s="44"/>
      <c r="R177" s="44"/>
      <c r="S177" s="44"/>
    </row>
    <row r="178" spans="1:19">
      <c r="A178" s="40">
        <v>164</v>
      </c>
      <c r="B178" s="41">
        <f t="shared" si="14"/>
        <v>3280</v>
      </c>
      <c r="C178" s="42">
        <v>-3</v>
      </c>
      <c r="D178" s="49">
        <f t="shared" si="15"/>
        <v>-12.857142857142858</v>
      </c>
      <c r="E178" s="49">
        <f t="shared" si="16"/>
        <v>38.571428571428569</v>
      </c>
      <c r="F178" s="47">
        <f t="shared" si="17"/>
        <v>-0.49591836734693878</v>
      </c>
      <c r="G178" s="48">
        <f t="shared" si="18"/>
        <v>4885.7142857142553</v>
      </c>
      <c r="H178" s="49">
        <f t="shared" si="19"/>
        <v>1.3571428571428488</v>
      </c>
      <c r="I178" s="50">
        <f t="shared" si="20"/>
        <v>0.12337662337662261</v>
      </c>
      <c r="J178" s="44"/>
      <c r="K178" s="44"/>
      <c r="L178" s="44"/>
      <c r="M178" s="44"/>
      <c r="N178" s="44"/>
      <c r="O178" s="44"/>
      <c r="P178" s="44"/>
      <c r="Q178" s="44"/>
      <c r="R178" s="44"/>
      <c r="S178" s="44"/>
    </row>
    <row r="179" spans="1:19">
      <c r="A179" s="40">
        <v>165</v>
      </c>
      <c r="B179" s="41">
        <f t="shared" si="14"/>
        <v>3300</v>
      </c>
      <c r="C179" s="42">
        <v>-3</v>
      </c>
      <c r="D179" s="49">
        <f t="shared" si="15"/>
        <v>-12.857142857142858</v>
      </c>
      <c r="E179" s="49">
        <f t="shared" si="16"/>
        <v>38.571428571428569</v>
      </c>
      <c r="F179" s="47">
        <f t="shared" si="17"/>
        <v>-0.49591836734693878</v>
      </c>
      <c r="G179" s="48">
        <f t="shared" si="18"/>
        <v>5142.8571428571122</v>
      </c>
      <c r="H179" s="49">
        <f t="shared" si="19"/>
        <v>1.4285714285714199</v>
      </c>
      <c r="I179" s="50">
        <f t="shared" si="20"/>
        <v>0.12987012987012908</v>
      </c>
      <c r="J179" s="44"/>
      <c r="K179" s="44"/>
      <c r="L179" s="44"/>
      <c r="M179" s="44"/>
      <c r="N179" s="44"/>
      <c r="O179" s="44"/>
      <c r="P179" s="44"/>
      <c r="Q179" s="44"/>
      <c r="R179" s="44"/>
      <c r="S179" s="44"/>
    </row>
    <row r="180" spans="1:19">
      <c r="A180" s="40">
        <v>166</v>
      </c>
      <c r="B180" s="41">
        <f t="shared" si="14"/>
        <v>3320</v>
      </c>
      <c r="C180" s="42">
        <v>-3</v>
      </c>
      <c r="D180" s="49">
        <f t="shared" si="15"/>
        <v>-12.857142857142858</v>
      </c>
      <c r="E180" s="49">
        <f t="shared" si="16"/>
        <v>38.571428571428569</v>
      </c>
      <c r="F180" s="47">
        <f t="shared" si="17"/>
        <v>-0.49591836734693878</v>
      </c>
      <c r="G180" s="48">
        <f t="shared" si="18"/>
        <v>5399.9999999999691</v>
      </c>
      <c r="H180" s="49">
        <f t="shared" si="19"/>
        <v>1.4999999999999913</v>
      </c>
      <c r="I180" s="50">
        <f t="shared" si="20"/>
        <v>0.13636363636363558</v>
      </c>
      <c r="J180" s="44"/>
      <c r="K180" s="44"/>
      <c r="L180" s="44"/>
      <c r="M180" s="44"/>
      <c r="N180" s="44"/>
      <c r="O180" s="44"/>
      <c r="P180" s="44"/>
      <c r="Q180" s="44"/>
      <c r="R180" s="44"/>
      <c r="S180" s="44"/>
    </row>
    <row r="181" spans="1:19">
      <c r="A181" s="40">
        <v>167</v>
      </c>
      <c r="B181" s="41">
        <f t="shared" si="14"/>
        <v>3340</v>
      </c>
      <c r="C181" s="42">
        <v>-3</v>
      </c>
      <c r="D181" s="49">
        <f t="shared" si="15"/>
        <v>-12.857142857142858</v>
      </c>
      <c r="E181" s="49">
        <f t="shared" si="16"/>
        <v>38.571428571428569</v>
      </c>
      <c r="F181" s="47">
        <f t="shared" si="17"/>
        <v>-0.49591836734693878</v>
      </c>
      <c r="G181" s="48">
        <f t="shared" si="18"/>
        <v>5657.142857142826</v>
      </c>
      <c r="H181" s="49">
        <f t="shared" si="19"/>
        <v>1.5714285714285627</v>
      </c>
      <c r="I181" s="50">
        <f t="shared" si="20"/>
        <v>0.14285714285714207</v>
      </c>
      <c r="J181" s="44"/>
      <c r="K181" s="44"/>
      <c r="L181" s="44"/>
      <c r="M181" s="44"/>
      <c r="N181" s="44"/>
      <c r="O181" s="44"/>
      <c r="P181" s="44"/>
      <c r="Q181" s="44"/>
      <c r="R181" s="44"/>
      <c r="S181" s="44"/>
    </row>
    <row r="182" spans="1:19">
      <c r="A182" s="40">
        <v>168</v>
      </c>
      <c r="B182" s="41">
        <f t="shared" si="14"/>
        <v>3360</v>
      </c>
      <c r="C182" s="42">
        <v>-3</v>
      </c>
      <c r="D182" s="49">
        <f t="shared" si="15"/>
        <v>-12.857142857142858</v>
      </c>
      <c r="E182" s="49">
        <f t="shared" si="16"/>
        <v>38.571428571428569</v>
      </c>
      <c r="F182" s="47">
        <f t="shared" si="17"/>
        <v>-0.49591836734693878</v>
      </c>
      <c r="G182" s="48">
        <f t="shared" si="18"/>
        <v>5914.2857142856828</v>
      </c>
      <c r="H182" s="49">
        <f t="shared" si="19"/>
        <v>1.6428571428571341</v>
      </c>
      <c r="I182" s="50">
        <f t="shared" si="20"/>
        <v>0.14935064935064857</v>
      </c>
      <c r="J182" s="44"/>
      <c r="K182" s="44"/>
      <c r="L182" s="44"/>
      <c r="M182" s="44"/>
      <c r="N182" s="44"/>
      <c r="O182" s="44"/>
      <c r="P182" s="44"/>
      <c r="Q182" s="44"/>
      <c r="R182" s="44"/>
      <c r="S182" s="44"/>
    </row>
    <row r="183" spans="1:19">
      <c r="A183" s="40">
        <v>169</v>
      </c>
      <c r="B183" s="41">
        <f t="shared" si="14"/>
        <v>3380</v>
      </c>
      <c r="C183" s="42">
        <v>-3</v>
      </c>
      <c r="D183" s="49">
        <f t="shared" si="15"/>
        <v>-12.857142857142858</v>
      </c>
      <c r="E183" s="49">
        <f t="shared" si="16"/>
        <v>38.571428571428569</v>
      </c>
      <c r="F183" s="47">
        <f t="shared" si="17"/>
        <v>-0.49591836734693878</v>
      </c>
      <c r="G183" s="48">
        <f t="shared" si="18"/>
        <v>6171.4285714285397</v>
      </c>
      <c r="H183" s="49">
        <f t="shared" si="19"/>
        <v>1.7142857142857055</v>
      </c>
      <c r="I183" s="50">
        <f t="shared" si="20"/>
        <v>0.15584415584415504</v>
      </c>
      <c r="J183" s="44"/>
      <c r="K183" s="44"/>
      <c r="L183" s="44"/>
      <c r="M183" s="44"/>
      <c r="N183" s="44"/>
      <c r="O183" s="44"/>
      <c r="P183" s="44"/>
      <c r="Q183" s="44"/>
      <c r="R183" s="44"/>
      <c r="S183" s="44"/>
    </row>
    <row r="184" spans="1:19">
      <c r="A184" s="40">
        <v>170</v>
      </c>
      <c r="B184" s="41">
        <f t="shared" si="14"/>
        <v>3400</v>
      </c>
      <c r="C184" s="42">
        <v>-3</v>
      </c>
      <c r="D184" s="49">
        <f t="shared" si="15"/>
        <v>-12.857142857142858</v>
      </c>
      <c r="E184" s="49">
        <f t="shared" si="16"/>
        <v>38.571428571428569</v>
      </c>
      <c r="F184" s="47">
        <f t="shared" si="17"/>
        <v>-0.49591836734693878</v>
      </c>
      <c r="G184" s="48">
        <f t="shared" si="18"/>
        <v>6428.5714285713966</v>
      </c>
      <c r="H184" s="49">
        <f t="shared" si="19"/>
        <v>1.7857142857142769</v>
      </c>
      <c r="I184" s="50">
        <f t="shared" si="20"/>
        <v>0.16233766233766153</v>
      </c>
      <c r="J184" s="44"/>
      <c r="K184" s="44"/>
      <c r="L184" s="44"/>
      <c r="M184" s="44"/>
      <c r="N184" s="44"/>
      <c r="O184" s="44"/>
      <c r="P184" s="44"/>
      <c r="Q184" s="44"/>
      <c r="R184" s="44"/>
      <c r="S184" s="44"/>
    </row>
    <row r="185" spans="1:19">
      <c r="A185" s="40">
        <v>171</v>
      </c>
      <c r="B185" s="41">
        <f t="shared" si="14"/>
        <v>3420</v>
      </c>
      <c r="C185" s="42">
        <v>-3</v>
      </c>
      <c r="D185" s="49">
        <f t="shared" si="15"/>
        <v>-12.857142857142858</v>
      </c>
      <c r="E185" s="49">
        <f t="shared" si="16"/>
        <v>38.571428571428569</v>
      </c>
      <c r="F185" s="47">
        <f t="shared" si="17"/>
        <v>-0.49591836734693878</v>
      </c>
      <c r="G185" s="48">
        <f t="shared" si="18"/>
        <v>6685.7142857142535</v>
      </c>
      <c r="H185" s="49">
        <f t="shared" si="19"/>
        <v>1.8571428571428481</v>
      </c>
      <c r="I185" s="50">
        <f t="shared" si="20"/>
        <v>0.168831168831168</v>
      </c>
      <c r="J185" s="44"/>
      <c r="K185" s="44"/>
      <c r="L185" s="44"/>
      <c r="M185" s="44"/>
      <c r="N185" s="44"/>
      <c r="O185" s="44"/>
      <c r="P185" s="44"/>
      <c r="Q185" s="44"/>
      <c r="R185" s="44"/>
      <c r="S185" s="44"/>
    </row>
    <row r="186" spans="1:19">
      <c r="A186" s="40">
        <v>172</v>
      </c>
      <c r="B186" s="41">
        <f t="shared" si="14"/>
        <v>3440</v>
      </c>
      <c r="C186" s="42">
        <v>-3</v>
      </c>
      <c r="D186" s="49">
        <f t="shared" si="15"/>
        <v>-12.857142857142858</v>
      </c>
      <c r="E186" s="49">
        <f t="shared" si="16"/>
        <v>38.571428571428569</v>
      </c>
      <c r="F186" s="47">
        <f t="shared" si="17"/>
        <v>-0.49591836734693878</v>
      </c>
      <c r="G186" s="48">
        <f t="shared" si="18"/>
        <v>6942.8571428571104</v>
      </c>
      <c r="H186" s="49">
        <f t="shared" si="19"/>
        <v>1.9285714285714195</v>
      </c>
      <c r="I186" s="50">
        <f t="shared" si="20"/>
        <v>0.17532467532467449</v>
      </c>
      <c r="J186" s="44"/>
      <c r="K186" s="44"/>
      <c r="L186" s="44"/>
      <c r="M186" s="44"/>
      <c r="N186" s="44"/>
      <c r="O186" s="44"/>
      <c r="P186" s="44"/>
      <c r="Q186" s="44"/>
      <c r="R186" s="44"/>
      <c r="S186" s="44"/>
    </row>
    <row r="187" spans="1:19">
      <c r="A187" s="40">
        <v>173</v>
      </c>
      <c r="B187" s="41">
        <f t="shared" si="14"/>
        <v>3460</v>
      </c>
      <c r="C187" s="42">
        <v>-3</v>
      </c>
      <c r="D187" s="49">
        <f t="shared" si="15"/>
        <v>-12.857142857142858</v>
      </c>
      <c r="E187" s="49">
        <f t="shared" si="16"/>
        <v>38.571428571428569</v>
      </c>
      <c r="F187" s="47">
        <f t="shared" si="17"/>
        <v>-0.49591836734693878</v>
      </c>
      <c r="G187" s="48">
        <f t="shared" si="18"/>
        <v>7199.9999999999673</v>
      </c>
      <c r="H187" s="49">
        <f t="shared" si="19"/>
        <v>1.9999999999999909</v>
      </c>
      <c r="I187" s="50">
        <f t="shared" si="20"/>
        <v>0.18181818181818099</v>
      </c>
      <c r="J187" s="44"/>
      <c r="K187" s="44"/>
      <c r="L187" s="44"/>
      <c r="M187" s="44"/>
      <c r="N187" s="44"/>
      <c r="O187" s="44"/>
      <c r="P187" s="44"/>
      <c r="Q187" s="44"/>
      <c r="R187" s="44"/>
      <c r="S187" s="44"/>
    </row>
    <row r="188" spans="1:19">
      <c r="A188" s="40">
        <v>174</v>
      </c>
      <c r="B188" s="41">
        <f t="shared" si="14"/>
        <v>3480</v>
      </c>
      <c r="C188" s="42">
        <v>-3</v>
      </c>
      <c r="D188" s="49">
        <f t="shared" si="15"/>
        <v>-12.857142857142858</v>
      </c>
      <c r="E188" s="49">
        <f t="shared" si="16"/>
        <v>38.571428571428569</v>
      </c>
      <c r="F188" s="47">
        <f t="shared" si="17"/>
        <v>-0.49591836734693878</v>
      </c>
      <c r="G188" s="48">
        <f t="shared" si="18"/>
        <v>7457.1428571428241</v>
      </c>
      <c r="H188" s="49">
        <f t="shared" si="19"/>
        <v>2.0714285714285623</v>
      </c>
      <c r="I188" s="50">
        <f t="shared" si="20"/>
        <v>0.18831168831168749</v>
      </c>
      <c r="J188" s="44"/>
      <c r="K188" s="44"/>
      <c r="L188" s="44"/>
      <c r="M188" s="44"/>
      <c r="N188" s="44"/>
      <c r="O188" s="44"/>
      <c r="P188" s="44"/>
      <c r="Q188" s="44"/>
      <c r="R188" s="44"/>
      <c r="S188" s="44"/>
    </row>
    <row r="189" spans="1:19">
      <c r="A189" s="40">
        <v>175</v>
      </c>
      <c r="B189" s="41">
        <f t="shared" si="14"/>
        <v>3500</v>
      </c>
      <c r="C189" s="42">
        <v>-3</v>
      </c>
      <c r="D189" s="49">
        <f t="shared" si="15"/>
        <v>-12.857142857142858</v>
      </c>
      <c r="E189" s="49">
        <f t="shared" si="16"/>
        <v>38.571428571428569</v>
      </c>
      <c r="F189" s="47">
        <f t="shared" si="17"/>
        <v>-0.49591836734693878</v>
      </c>
      <c r="G189" s="48">
        <f t="shared" si="18"/>
        <v>7714.285714285681</v>
      </c>
      <c r="H189" s="49">
        <f t="shared" si="19"/>
        <v>2.1428571428571335</v>
      </c>
      <c r="I189" s="50">
        <f t="shared" si="20"/>
        <v>0.19480519480519395</v>
      </c>
      <c r="J189" s="44"/>
      <c r="K189" s="44"/>
      <c r="L189" s="44"/>
      <c r="M189" s="44"/>
      <c r="N189" s="44"/>
      <c r="O189" s="44"/>
      <c r="P189" s="44"/>
      <c r="Q189" s="44"/>
      <c r="R189" s="44"/>
      <c r="S189" s="44"/>
    </row>
    <row r="190" spans="1:19">
      <c r="A190" s="40">
        <v>176</v>
      </c>
      <c r="B190" s="41">
        <f t="shared" si="14"/>
        <v>3520</v>
      </c>
      <c r="C190" s="42">
        <v>-3</v>
      </c>
      <c r="D190" s="49">
        <f t="shared" si="15"/>
        <v>-12.857142857142858</v>
      </c>
      <c r="E190" s="49">
        <f t="shared" si="16"/>
        <v>38.571428571428569</v>
      </c>
      <c r="F190" s="47">
        <f t="shared" si="17"/>
        <v>-0.49591836734693878</v>
      </c>
      <c r="G190" s="48">
        <f t="shared" si="18"/>
        <v>7971.4285714285379</v>
      </c>
      <c r="H190" s="49">
        <f t="shared" si="19"/>
        <v>2.2142857142857051</v>
      </c>
      <c r="I190" s="50">
        <f t="shared" si="20"/>
        <v>0.20129870129870045</v>
      </c>
      <c r="J190" s="44"/>
      <c r="K190" s="44"/>
      <c r="L190" s="44"/>
      <c r="M190" s="44"/>
      <c r="N190" s="44"/>
      <c r="O190" s="44"/>
      <c r="P190" s="44"/>
      <c r="Q190" s="44"/>
      <c r="R190" s="44"/>
      <c r="S190" s="44"/>
    </row>
    <row r="191" spans="1:19">
      <c r="A191" s="40">
        <v>177</v>
      </c>
      <c r="B191" s="41">
        <f t="shared" si="14"/>
        <v>3540</v>
      </c>
      <c r="C191" s="42">
        <v>-3</v>
      </c>
      <c r="D191" s="49">
        <f t="shared" si="15"/>
        <v>-12.857142857142858</v>
      </c>
      <c r="E191" s="49">
        <f t="shared" si="16"/>
        <v>38.571428571428569</v>
      </c>
      <c r="F191" s="47">
        <f t="shared" si="17"/>
        <v>-0.49591836734693878</v>
      </c>
      <c r="G191" s="48">
        <f t="shared" si="18"/>
        <v>8228.5714285713948</v>
      </c>
      <c r="H191" s="49">
        <f t="shared" si="19"/>
        <v>2.2857142857142763</v>
      </c>
      <c r="I191" s="50">
        <f t="shared" si="20"/>
        <v>0.20779220779220695</v>
      </c>
      <c r="J191" s="44"/>
      <c r="K191" s="44"/>
      <c r="L191" s="44"/>
      <c r="M191" s="44"/>
      <c r="N191" s="44"/>
      <c r="O191" s="44"/>
      <c r="P191" s="44"/>
      <c r="Q191" s="44"/>
      <c r="R191" s="44"/>
      <c r="S191" s="44"/>
    </row>
    <row r="192" spans="1:19">
      <c r="A192" s="40">
        <v>178</v>
      </c>
      <c r="B192" s="41">
        <f t="shared" si="14"/>
        <v>3560</v>
      </c>
      <c r="C192" s="42">
        <v>-3</v>
      </c>
      <c r="D192" s="49">
        <f t="shared" si="15"/>
        <v>-12.857142857142858</v>
      </c>
      <c r="E192" s="49">
        <f t="shared" si="16"/>
        <v>38.571428571428569</v>
      </c>
      <c r="F192" s="47">
        <f t="shared" si="17"/>
        <v>-0.49591836734693878</v>
      </c>
      <c r="G192" s="48">
        <f t="shared" si="18"/>
        <v>8485.7142857142517</v>
      </c>
      <c r="H192" s="49">
        <f t="shared" si="19"/>
        <v>2.3571428571428479</v>
      </c>
      <c r="I192" s="50">
        <f t="shared" si="20"/>
        <v>0.21428571428571344</v>
      </c>
      <c r="J192" s="44"/>
      <c r="K192" s="44"/>
      <c r="L192" s="44"/>
      <c r="M192" s="44"/>
      <c r="N192" s="44"/>
      <c r="O192" s="44"/>
      <c r="P192" s="44"/>
      <c r="Q192" s="44"/>
      <c r="R192" s="44"/>
      <c r="S192" s="44"/>
    </row>
    <row r="193" spans="1:19">
      <c r="A193" s="40">
        <v>179</v>
      </c>
      <c r="B193" s="41">
        <f t="shared" si="14"/>
        <v>3580</v>
      </c>
      <c r="C193" s="42">
        <v>-3</v>
      </c>
      <c r="D193" s="49">
        <f t="shared" si="15"/>
        <v>-12.857142857142858</v>
      </c>
      <c r="E193" s="49">
        <f t="shared" si="16"/>
        <v>38.571428571428569</v>
      </c>
      <c r="F193" s="47">
        <f t="shared" si="17"/>
        <v>-0.49591836734693878</v>
      </c>
      <c r="G193" s="48">
        <f t="shared" si="18"/>
        <v>8742.8571428571086</v>
      </c>
      <c r="H193" s="49">
        <f t="shared" si="19"/>
        <v>2.4285714285714191</v>
      </c>
      <c r="I193" s="50">
        <f t="shared" si="20"/>
        <v>0.22077922077921991</v>
      </c>
      <c r="J193" s="44"/>
      <c r="K193" s="44"/>
      <c r="L193" s="44"/>
      <c r="M193" s="44"/>
      <c r="N193" s="44"/>
      <c r="O193" s="44"/>
      <c r="P193" s="44"/>
      <c r="Q193" s="44"/>
      <c r="R193" s="44"/>
      <c r="S193" s="44"/>
    </row>
    <row r="194" spans="1:19">
      <c r="A194" s="40">
        <v>180</v>
      </c>
      <c r="B194" s="41">
        <f t="shared" si="14"/>
        <v>3600</v>
      </c>
      <c r="C194" s="42">
        <v>-3</v>
      </c>
      <c r="D194" s="49">
        <f t="shared" si="15"/>
        <v>-12.857142857142858</v>
      </c>
      <c r="E194" s="49">
        <f t="shared" si="16"/>
        <v>38.571428571428569</v>
      </c>
      <c r="F194" s="47">
        <f t="shared" si="17"/>
        <v>-0.49591836734693878</v>
      </c>
      <c r="G194" s="48">
        <f t="shared" si="18"/>
        <v>8999.9999999999654</v>
      </c>
      <c r="H194" s="49">
        <f t="shared" si="19"/>
        <v>2.4999999999999902</v>
      </c>
      <c r="I194" s="50">
        <f t="shared" si="20"/>
        <v>0.22727272727272638</v>
      </c>
      <c r="J194" s="44"/>
      <c r="K194" s="44"/>
      <c r="L194" s="44"/>
      <c r="M194" s="44"/>
      <c r="N194" s="44"/>
      <c r="O194" s="44"/>
      <c r="P194" s="44"/>
      <c r="Q194" s="44"/>
      <c r="R194" s="44"/>
      <c r="S194" s="44"/>
    </row>
    <row r="195" spans="1:19">
      <c r="A195" s="40">
        <v>181</v>
      </c>
      <c r="B195" s="41">
        <f t="shared" si="14"/>
        <v>3620</v>
      </c>
      <c r="C195" s="42">
        <v>-3</v>
      </c>
      <c r="D195" s="49">
        <f t="shared" si="15"/>
        <v>-12.857142857142858</v>
      </c>
      <c r="E195" s="49">
        <f t="shared" si="16"/>
        <v>38.571428571428569</v>
      </c>
      <c r="F195" s="47">
        <f t="shared" si="17"/>
        <v>-0.49591836734693878</v>
      </c>
      <c r="G195" s="48">
        <f t="shared" si="18"/>
        <v>9257.1428571428223</v>
      </c>
      <c r="H195" s="49">
        <f t="shared" si="19"/>
        <v>2.5714285714285618</v>
      </c>
      <c r="I195" s="50">
        <f t="shared" si="20"/>
        <v>0.2337662337662329</v>
      </c>
      <c r="J195" s="44"/>
      <c r="K195" s="44"/>
      <c r="L195" s="44"/>
      <c r="M195" s="44"/>
      <c r="N195" s="44"/>
      <c r="O195" s="44"/>
      <c r="P195" s="44"/>
      <c r="Q195" s="44"/>
      <c r="R195" s="44"/>
      <c r="S195" s="44"/>
    </row>
    <row r="196" spans="1:19">
      <c r="A196" s="40">
        <v>182</v>
      </c>
      <c r="B196" s="41">
        <f t="shared" si="14"/>
        <v>3640</v>
      </c>
      <c r="C196" s="42">
        <v>-3</v>
      </c>
      <c r="D196" s="49">
        <f t="shared" si="15"/>
        <v>-12.857142857142858</v>
      </c>
      <c r="E196" s="49">
        <f t="shared" si="16"/>
        <v>38.571428571428569</v>
      </c>
      <c r="F196" s="47">
        <f t="shared" si="17"/>
        <v>-0.49591836734693878</v>
      </c>
      <c r="G196" s="48">
        <f t="shared" si="18"/>
        <v>9514.2857142856792</v>
      </c>
      <c r="H196" s="49">
        <f t="shared" si="19"/>
        <v>2.642857142857133</v>
      </c>
      <c r="I196" s="50">
        <f t="shared" si="20"/>
        <v>0.24025974025973937</v>
      </c>
      <c r="J196" s="44"/>
      <c r="K196" s="44"/>
      <c r="L196" s="44"/>
      <c r="M196" s="44"/>
      <c r="N196" s="44"/>
      <c r="O196" s="44"/>
      <c r="P196" s="44"/>
      <c r="Q196" s="44"/>
      <c r="R196" s="44"/>
      <c r="S196" s="44"/>
    </row>
    <row r="197" spans="1:19">
      <c r="A197" s="40">
        <v>183</v>
      </c>
      <c r="B197" s="41">
        <f t="shared" si="14"/>
        <v>3660</v>
      </c>
      <c r="C197" s="42">
        <v>-3</v>
      </c>
      <c r="D197" s="49">
        <f t="shared" si="15"/>
        <v>-12.857142857142858</v>
      </c>
      <c r="E197" s="49">
        <f t="shared" si="16"/>
        <v>38.571428571428569</v>
      </c>
      <c r="F197" s="47">
        <f t="shared" si="17"/>
        <v>-0.49591836734693878</v>
      </c>
      <c r="G197" s="48">
        <f t="shared" si="18"/>
        <v>9771.4285714285361</v>
      </c>
      <c r="H197" s="49">
        <f t="shared" si="19"/>
        <v>2.7142857142857046</v>
      </c>
      <c r="I197" s="50">
        <f t="shared" si="20"/>
        <v>0.24675324675324586</v>
      </c>
      <c r="J197" s="44"/>
      <c r="K197" s="44"/>
      <c r="L197" s="44"/>
      <c r="M197" s="44"/>
      <c r="N197" s="44"/>
      <c r="O197" s="44"/>
      <c r="P197" s="44"/>
      <c r="Q197" s="44"/>
      <c r="R197" s="44"/>
      <c r="S197" s="44"/>
    </row>
    <row r="198" spans="1:19">
      <c r="A198" s="40">
        <v>184</v>
      </c>
      <c r="B198" s="41">
        <f t="shared" si="14"/>
        <v>3680</v>
      </c>
      <c r="C198" s="42">
        <v>-3</v>
      </c>
      <c r="D198" s="49">
        <f t="shared" si="15"/>
        <v>-12.857142857142858</v>
      </c>
      <c r="E198" s="49">
        <f t="shared" si="16"/>
        <v>38.571428571428569</v>
      </c>
      <c r="F198" s="47">
        <f t="shared" si="17"/>
        <v>-0.49591836734693878</v>
      </c>
      <c r="G198" s="48">
        <f t="shared" si="18"/>
        <v>10028.571428571393</v>
      </c>
      <c r="H198" s="49">
        <f t="shared" si="19"/>
        <v>2.7857142857142758</v>
      </c>
      <c r="I198" s="50">
        <f t="shared" si="20"/>
        <v>0.25324675324675233</v>
      </c>
      <c r="J198" s="44"/>
      <c r="K198" s="44"/>
      <c r="L198" s="44"/>
      <c r="M198" s="44"/>
      <c r="N198" s="44"/>
      <c r="O198" s="44"/>
      <c r="P198" s="44"/>
      <c r="Q198" s="44"/>
      <c r="R198" s="44"/>
      <c r="S198" s="44"/>
    </row>
    <row r="199" spans="1:19">
      <c r="A199" s="40">
        <v>185</v>
      </c>
      <c r="B199" s="41">
        <f t="shared" si="14"/>
        <v>3700</v>
      </c>
      <c r="C199" s="42">
        <v>-3</v>
      </c>
      <c r="D199" s="49">
        <f t="shared" si="15"/>
        <v>-12.857142857142858</v>
      </c>
      <c r="E199" s="49">
        <f t="shared" si="16"/>
        <v>38.571428571428569</v>
      </c>
      <c r="F199" s="47">
        <f t="shared" si="17"/>
        <v>-0.49591836734693878</v>
      </c>
      <c r="G199" s="48">
        <f t="shared" si="18"/>
        <v>10285.71428571425</v>
      </c>
      <c r="H199" s="49">
        <f t="shared" si="19"/>
        <v>2.857142857142847</v>
      </c>
      <c r="I199" s="50">
        <f t="shared" si="20"/>
        <v>0.25974025974025883</v>
      </c>
      <c r="J199" s="44"/>
      <c r="K199" s="44"/>
      <c r="L199" s="44"/>
      <c r="M199" s="44"/>
      <c r="N199" s="44"/>
      <c r="O199" s="44"/>
      <c r="P199" s="44"/>
      <c r="Q199" s="44"/>
      <c r="R199" s="44"/>
      <c r="S199" s="44"/>
    </row>
    <row r="200" spans="1:19">
      <c r="A200" s="40">
        <v>186</v>
      </c>
      <c r="B200" s="41">
        <f t="shared" si="14"/>
        <v>3720</v>
      </c>
      <c r="C200" s="42">
        <v>-3</v>
      </c>
      <c r="D200" s="49">
        <f t="shared" si="15"/>
        <v>-12.857142857142858</v>
      </c>
      <c r="E200" s="49">
        <f t="shared" si="16"/>
        <v>38.571428571428569</v>
      </c>
      <c r="F200" s="47">
        <f t="shared" si="17"/>
        <v>-0.49591836734693878</v>
      </c>
      <c r="G200" s="48">
        <f t="shared" si="18"/>
        <v>10542.857142857107</v>
      </c>
      <c r="H200" s="49">
        <f t="shared" si="19"/>
        <v>2.9285714285714186</v>
      </c>
      <c r="I200" s="50">
        <f t="shared" si="20"/>
        <v>0.26623376623376532</v>
      </c>
      <c r="J200" s="44"/>
      <c r="K200" s="44"/>
      <c r="L200" s="44"/>
      <c r="M200" s="44"/>
      <c r="N200" s="44"/>
      <c r="O200" s="44"/>
      <c r="P200" s="44"/>
      <c r="Q200" s="44"/>
      <c r="R200" s="44"/>
      <c r="S200" s="44"/>
    </row>
    <row r="201" spans="1:19">
      <c r="A201" s="40">
        <v>187</v>
      </c>
      <c r="B201" s="41">
        <f t="shared" si="14"/>
        <v>3740</v>
      </c>
      <c r="C201" s="42">
        <v>-3</v>
      </c>
      <c r="D201" s="49">
        <f t="shared" si="15"/>
        <v>-12.857142857142858</v>
      </c>
      <c r="E201" s="49">
        <f t="shared" si="16"/>
        <v>38.571428571428569</v>
      </c>
      <c r="F201" s="47">
        <f t="shared" si="17"/>
        <v>-0.49591836734693878</v>
      </c>
      <c r="G201" s="48">
        <f t="shared" si="18"/>
        <v>10799.999999999964</v>
      </c>
      <c r="H201" s="49">
        <f t="shared" si="19"/>
        <v>2.9999999999999898</v>
      </c>
      <c r="I201" s="50">
        <f t="shared" si="20"/>
        <v>0.27272727272727182</v>
      </c>
      <c r="J201" s="44"/>
      <c r="K201" s="44"/>
      <c r="L201" s="44"/>
      <c r="M201" s="44"/>
      <c r="N201" s="44"/>
      <c r="O201" s="44"/>
      <c r="P201" s="44"/>
      <c r="Q201" s="44"/>
      <c r="R201" s="44"/>
      <c r="S201" s="44"/>
    </row>
    <row r="202" spans="1:19" ht="16" thickBot="1">
      <c r="A202" s="104">
        <v>188</v>
      </c>
      <c r="B202" s="105">
        <f t="shared" si="14"/>
        <v>3760</v>
      </c>
      <c r="C202" s="106">
        <v>-3</v>
      </c>
      <c r="D202" s="49">
        <f t="shared" si="15"/>
        <v>-12.857142857142858</v>
      </c>
      <c r="E202" s="49">
        <f t="shared" si="16"/>
        <v>38.571428571428569</v>
      </c>
      <c r="F202" s="47">
        <f t="shared" si="17"/>
        <v>-0.49591836734693878</v>
      </c>
      <c r="G202" s="48">
        <f t="shared" si="18"/>
        <v>11057.142857142821</v>
      </c>
      <c r="H202" s="49">
        <f t="shared" si="19"/>
        <v>3.0714285714285614</v>
      </c>
      <c r="I202" s="50">
        <f t="shared" si="20"/>
        <v>0.27922077922077831</v>
      </c>
      <c r="J202" s="44"/>
      <c r="K202" s="44"/>
      <c r="L202" s="44"/>
      <c r="M202" s="44"/>
      <c r="N202" s="44"/>
      <c r="O202" s="44"/>
      <c r="P202" s="44"/>
      <c r="Q202" s="44"/>
      <c r="R202" s="44"/>
      <c r="S202" s="44"/>
    </row>
    <row r="203" spans="1:19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</row>
    <row r="204" spans="1:19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</row>
    <row r="205" spans="1:19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</row>
    <row r="206" spans="1:19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</row>
    <row r="207" spans="1:19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</row>
    <row r="208" spans="1:19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</row>
    <row r="209" spans="1:19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</row>
    <row r="210" spans="1:19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</row>
    <row r="211" spans="1:19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</row>
    <row r="212" spans="1:19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</row>
    <row r="213" spans="1:19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</row>
    <row r="214" spans="1:19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</row>
    <row r="215" spans="1:19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</row>
    <row r="216" spans="1:19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</row>
    <row r="217" spans="1:19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</row>
    <row r="218" spans="1:19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</row>
    <row r="219" spans="1:19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</row>
    <row r="220" spans="1:19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</row>
    <row r="221" spans="1:19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</row>
    <row r="222" spans="1:19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</row>
    <row r="223" spans="1:19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</row>
    <row r="224" spans="1:19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</row>
    <row r="225" spans="1:19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</row>
    <row r="226" spans="1:19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</row>
    <row r="227" spans="1:19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</row>
    <row r="228" spans="1:19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</row>
    <row r="229" spans="1:19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</row>
    <row r="230" spans="1:19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</row>
    <row r="231" spans="1:19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</row>
    <row r="232" spans="1:19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</row>
    <row r="233" spans="1:19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</row>
    <row r="234" spans="1:19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</row>
    <row r="235" spans="1:19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</row>
    <row r="236" spans="1:19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</row>
    <row r="237" spans="1:19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</row>
  </sheetData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0"/>
  <sheetViews>
    <sheetView workbookViewId="0">
      <selection activeCell="N10" sqref="N10"/>
    </sheetView>
  </sheetViews>
  <sheetFormatPr baseColWidth="10" defaultRowHeight="15" x14ac:dyDescent="0"/>
  <sheetData>
    <row r="1" spans="1:19" ht="16" thickBot="1">
      <c r="A1" s="28" t="s">
        <v>47</v>
      </c>
      <c r="B1" s="28" t="s">
        <v>48</v>
      </c>
      <c r="C1" s="28"/>
      <c r="D1" s="28"/>
      <c r="J1" t="s">
        <v>49</v>
      </c>
    </row>
    <row r="2" spans="1:19">
      <c r="A2" t="s">
        <v>40</v>
      </c>
      <c r="B2" t="s">
        <v>50</v>
      </c>
      <c r="C2" t="s">
        <v>51</v>
      </c>
      <c r="E2" t="s">
        <v>52</v>
      </c>
      <c r="F2" s="33" t="s">
        <v>53</v>
      </c>
      <c r="G2" s="34">
        <v>36</v>
      </c>
      <c r="H2" s="35" t="s">
        <v>162</v>
      </c>
      <c r="J2" t="s">
        <v>55</v>
      </c>
      <c r="N2" t="s">
        <v>56</v>
      </c>
    </row>
    <row r="3" spans="1:19">
      <c r="B3" t="s">
        <v>57</v>
      </c>
      <c r="C3" t="s">
        <v>58</v>
      </c>
      <c r="E3" t="s">
        <v>59</v>
      </c>
      <c r="F3" s="54" t="s">
        <v>60</v>
      </c>
      <c r="G3" s="25">
        <v>0.2</v>
      </c>
      <c r="H3" s="55" t="s">
        <v>61</v>
      </c>
      <c r="J3" t="s">
        <v>62</v>
      </c>
      <c r="K3" s="7"/>
      <c r="N3" t="s">
        <v>63</v>
      </c>
    </row>
    <row r="4" spans="1:19">
      <c r="B4" t="s">
        <v>64</v>
      </c>
      <c r="C4" t="s">
        <v>65</v>
      </c>
      <c r="E4" t="s">
        <v>66</v>
      </c>
      <c r="F4" s="54" t="s">
        <v>67</v>
      </c>
      <c r="G4" s="25">
        <v>11</v>
      </c>
      <c r="H4" s="55" t="s">
        <v>68</v>
      </c>
    </row>
    <row r="5" spans="1:19">
      <c r="B5" t="s">
        <v>4</v>
      </c>
      <c r="C5" t="s">
        <v>75</v>
      </c>
      <c r="E5" t="s">
        <v>76</v>
      </c>
      <c r="F5" s="54" t="s">
        <v>8</v>
      </c>
      <c r="G5" s="25">
        <v>2</v>
      </c>
      <c r="H5" s="55" t="s">
        <v>3</v>
      </c>
      <c r="J5" t="s">
        <v>78</v>
      </c>
    </row>
    <row r="6" spans="1:19">
      <c r="B6" t="s">
        <v>79</v>
      </c>
      <c r="C6" t="s">
        <v>80</v>
      </c>
      <c r="E6" t="s">
        <v>59</v>
      </c>
      <c r="F6" s="54" t="s">
        <v>81</v>
      </c>
      <c r="G6" s="25">
        <v>0.1</v>
      </c>
      <c r="H6" s="55" t="s">
        <v>61</v>
      </c>
      <c r="J6" t="s">
        <v>82</v>
      </c>
    </row>
    <row r="7" spans="1:19" ht="16" thickBot="1">
      <c r="B7" t="s">
        <v>83</v>
      </c>
      <c r="C7" t="s">
        <v>84</v>
      </c>
      <c r="E7" t="s">
        <v>85</v>
      </c>
      <c r="F7" s="56" t="s">
        <v>86</v>
      </c>
      <c r="G7" s="57">
        <v>1000</v>
      </c>
      <c r="H7" s="58" t="s">
        <v>87</v>
      </c>
      <c r="J7" t="s">
        <v>88</v>
      </c>
    </row>
    <row r="8" spans="1:19" ht="16" thickBot="1">
      <c r="F8" s="30" t="s">
        <v>89</v>
      </c>
      <c r="G8" s="53">
        <f>G6*G7</f>
        <v>100</v>
      </c>
      <c r="H8" s="51" t="s">
        <v>1</v>
      </c>
    </row>
    <row r="9" spans="1:19" ht="16" thickBot="1">
      <c r="J9" t="s">
        <v>91</v>
      </c>
      <c r="K9" t="s">
        <v>92</v>
      </c>
    </row>
    <row r="10" spans="1:19" ht="16" thickBot="1">
      <c r="B10" t="s">
        <v>93</v>
      </c>
      <c r="C10" t="s">
        <v>94</v>
      </c>
      <c r="E10" t="s">
        <v>95</v>
      </c>
      <c r="F10" s="36" t="s">
        <v>5</v>
      </c>
      <c r="G10" s="31">
        <v>20</v>
      </c>
      <c r="H10" s="32" t="s">
        <v>1</v>
      </c>
      <c r="K10" t="s">
        <v>96</v>
      </c>
    </row>
    <row r="11" spans="1:19">
      <c r="B11" t="s">
        <v>97</v>
      </c>
      <c r="C11" t="s">
        <v>98</v>
      </c>
      <c r="E11" t="s">
        <v>99</v>
      </c>
      <c r="G11" s="29"/>
    </row>
    <row r="13" spans="1:19" ht="16" thickBot="1">
      <c r="H13" s="2" t="s">
        <v>102</v>
      </c>
    </row>
    <row r="14" spans="1:19">
      <c r="A14" s="38" t="s">
        <v>41</v>
      </c>
      <c r="B14" s="39" t="s">
        <v>42</v>
      </c>
      <c r="C14" s="98" t="s">
        <v>43</v>
      </c>
      <c r="D14" s="2" t="s">
        <v>104</v>
      </c>
      <c r="E14" s="2" t="s">
        <v>104</v>
      </c>
      <c r="F14" s="2" t="s">
        <v>105</v>
      </c>
      <c r="G14" s="2" t="s">
        <v>37</v>
      </c>
      <c r="H14" s="2" t="s">
        <v>106</v>
      </c>
      <c r="I14" s="2" t="s">
        <v>107</v>
      </c>
      <c r="J14" s="2" t="s">
        <v>108</v>
      </c>
      <c r="K14" s="2" t="s">
        <v>108</v>
      </c>
      <c r="L14" t="s">
        <v>94</v>
      </c>
    </row>
    <row r="15" spans="1:19">
      <c r="A15" s="40" t="s">
        <v>44</v>
      </c>
      <c r="B15" s="41" t="s">
        <v>38</v>
      </c>
      <c r="C15" s="99" t="s">
        <v>109</v>
      </c>
      <c r="D15" s="44" t="s">
        <v>110</v>
      </c>
      <c r="E15" s="44" t="s">
        <v>111</v>
      </c>
      <c r="F15" s="44" t="s">
        <v>112</v>
      </c>
      <c r="G15" s="44" t="s">
        <v>113</v>
      </c>
      <c r="H15" s="44" t="s">
        <v>114</v>
      </c>
      <c r="I15" s="44" t="s">
        <v>46</v>
      </c>
      <c r="J15" s="44" t="s">
        <v>115</v>
      </c>
      <c r="K15" s="44" t="s">
        <v>116</v>
      </c>
      <c r="L15" s="44" t="s">
        <v>93</v>
      </c>
      <c r="M15" s="44"/>
      <c r="N15" s="44"/>
      <c r="O15" s="44"/>
      <c r="P15" s="44"/>
      <c r="Q15" s="44"/>
      <c r="R15" s="44"/>
      <c r="S15" s="44"/>
    </row>
    <row r="16" spans="1:19">
      <c r="A16" s="100">
        <v>-1</v>
      </c>
      <c r="B16" s="64"/>
      <c r="C16" s="101"/>
      <c r="D16" s="64"/>
      <c r="E16" s="64"/>
      <c r="F16" s="65">
        <v>0</v>
      </c>
      <c r="G16" s="64"/>
      <c r="H16" s="64"/>
      <c r="I16" s="64"/>
      <c r="J16" s="64">
        <f>K16*3600</f>
        <v>14400</v>
      </c>
      <c r="K16" s="65">
        <v>4</v>
      </c>
      <c r="L16" s="67">
        <f t="shared" ref="L16:L79" si="0">K16/$G$4</f>
        <v>0.36363636363636365</v>
      </c>
      <c r="M16" s="44"/>
      <c r="N16" s="44"/>
      <c r="O16" s="44"/>
      <c r="P16" s="44"/>
      <c r="Q16" s="44"/>
      <c r="R16" s="44"/>
      <c r="S16" s="44"/>
    </row>
    <row r="17" spans="1:19">
      <c r="A17" s="40">
        <v>0</v>
      </c>
      <c r="B17" s="41">
        <f>A17*$G$10</f>
        <v>0</v>
      </c>
      <c r="C17" s="42">
        <v>2</v>
      </c>
      <c r="D17" s="47">
        <f>1/$G$7*($G$3+C18)+1/($G$6*$G$7)</f>
        <v>1.2200000000000001E-2</v>
      </c>
      <c r="E17" s="47">
        <f>$G$10/($G$7*($G$3+C17))</f>
        <v>9.0909090909090905E-3</v>
      </c>
      <c r="F17" s="49">
        <f t="shared" ref="F17:F80" si="1">(F16+E17*$G$2)/(1+D17*$G$10)</f>
        <v>0.26308097047646889</v>
      </c>
      <c r="G17" s="49">
        <f>IF((AND(L16&lt;0,C17&gt;0)),0,($G$2-F17)/($G$3+C17))</f>
        <v>16.244054104328878</v>
      </c>
      <c r="H17" s="49">
        <f>G17*C17</f>
        <v>32.488108208657756</v>
      </c>
      <c r="I17" s="47">
        <f t="shared" ref="I17:I80" si="2">H17*G17/1000</f>
        <v>0.52773858748872771</v>
      </c>
      <c r="J17" s="48">
        <f>J16-G17*$G$10</f>
        <v>14075.118917913422</v>
      </c>
      <c r="K17" s="49">
        <f t="shared" ref="K17:K80" si="3">J17/3600</f>
        <v>3.9097552549759507</v>
      </c>
      <c r="L17" s="50">
        <f t="shared" si="0"/>
        <v>0.35543229590690462</v>
      </c>
      <c r="M17" s="44"/>
      <c r="N17" s="44"/>
      <c r="O17" s="44"/>
      <c r="P17" s="44"/>
      <c r="Q17" s="44"/>
      <c r="R17" s="44"/>
      <c r="S17" s="44"/>
    </row>
    <row r="18" spans="1:19">
      <c r="A18" s="40">
        <v>1</v>
      </c>
      <c r="B18" s="41">
        <f t="shared" ref="B18:B81" si="4">A18*$G$10</f>
        <v>20</v>
      </c>
      <c r="C18" s="42">
        <v>2</v>
      </c>
      <c r="D18" s="47">
        <f t="shared" ref="D18:D81" si="5">1/$G$7*($G$3+C19)+1/($G$6*$G$7)</f>
        <v>1.2200000000000001E-2</v>
      </c>
      <c r="E18" s="47">
        <f t="shared" ref="E18:E81" si="6">$G$10/($G$7*($G$3+C18))</f>
        <v>9.0909090909090905E-3</v>
      </c>
      <c r="F18" s="49">
        <f t="shared" si="1"/>
        <v>0.47456085028070427</v>
      </c>
      <c r="G18" s="49">
        <f t="shared" ref="G18:G81" si="7">IF((AND(L17&lt;0,C18&gt;0)),0,($G$2-F18)/($G$3+C18))</f>
        <v>16.147926886236043</v>
      </c>
      <c r="H18" s="49">
        <f t="shared" ref="H18:H81" si="8">G18*C18</f>
        <v>32.295853772472086</v>
      </c>
      <c r="I18" s="47">
        <f t="shared" si="2"/>
        <v>0.52151108544644964</v>
      </c>
      <c r="J18" s="48">
        <f t="shared" ref="J18:J81" si="9">J17-G18*$G$10</f>
        <v>13752.160380188701</v>
      </c>
      <c r="K18" s="49">
        <f t="shared" si="3"/>
        <v>3.8200445500524172</v>
      </c>
      <c r="L18" s="50">
        <f t="shared" si="0"/>
        <v>0.34727677727749245</v>
      </c>
      <c r="M18" s="44"/>
      <c r="N18" s="44"/>
      <c r="O18" s="44"/>
      <c r="P18" s="44"/>
      <c r="Q18" s="44"/>
      <c r="R18" s="44"/>
      <c r="S18" s="44"/>
    </row>
    <row r="19" spans="1:19">
      <c r="A19" s="40">
        <v>2</v>
      </c>
      <c r="B19" s="41">
        <f t="shared" si="4"/>
        <v>40</v>
      </c>
      <c r="C19" s="42">
        <v>2</v>
      </c>
      <c r="D19" s="47">
        <f t="shared" si="5"/>
        <v>1.2200000000000001E-2</v>
      </c>
      <c r="E19" s="47">
        <f t="shared" si="6"/>
        <v>9.0909090909090905E-3</v>
      </c>
      <c r="F19" s="49">
        <f t="shared" si="1"/>
        <v>0.64456075366031473</v>
      </c>
      <c r="G19" s="49">
        <f t="shared" si="7"/>
        <v>16.070654202881673</v>
      </c>
      <c r="H19" s="49">
        <f t="shared" si="8"/>
        <v>32.141308405763347</v>
      </c>
      <c r="I19" s="47">
        <f t="shared" si="2"/>
        <v>0.51653185301719684</v>
      </c>
      <c r="J19" s="48">
        <f t="shared" si="9"/>
        <v>13430.747296131069</v>
      </c>
      <c r="K19" s="49">
        <f t="shared" si="3"/>
        <v>3.7307631378141859</v>
      </c>
      <c r="L19" s="50">
        <f t="shared" si="0"/>
        <v>0.33916028525583508</v>
      </c>
      <c r="M19" s="44"/>
      <c r="N19" s="44"/>
      <c r="O19" s="44"/>
      <c r="P19" s="44"/>
      <c r="Q19" s="44"/>
      <c r="R19" s="44"/>
      <c r="S19" s="44"/>
    </row>
    <row r="20" spans="1:19">
      <c r="A20" s="40">
        <v>3</v>
      </c>
      <c r="B20" s="41">
        <f t="shared" si="4"/>
        <v>60</v>
      </c>
      <c r="C20" s="42">
        <v>2</v>
      </c>
      <c r="D20" s="47">
        <f t="shared" si="5"/>
        <v>1.2200000000000001E-2</v>
      </c>
      <c r="E20" s="47">
        <f t="shared" si="6"/>
        <v>9.0909090909090905E-3</v>
      </c>
      <c r="F20" s="49">
        <f t="shared" si="1"/>
        <v>0.78121662454424601</v>
      </c>
      <c r="G20" s="49">
        <f t="shared" si="7"/>
        <v>16.008537897934435</v>
      </c>
      <c r="H20" s="49">
        <f t="shared" si="8"/>
        <v>32.01707579586887</v>
      </c>
      <c r="I20" s="47">
        <f t="shared" si="2"/>
        <v>0.51254657125920611</v>
      </c>
      <c r="J20" s="48">
        <f t="shared" si="9"/>
        <v>13110.57653817238</v>
      </c>
      <c r="K20" s="49">
        <f t="shared" si="3"/>
        <v>3.6418268161589942</v>
      </c>
      <c r="L20" s="50">
        <f t="shared" si="0"/>
        <v>0.33107516510536311</v>
      </c>
      <c r="M20" s="44"/>
      <c r="N20" s="44"/>
      <c r="O20" s="44"/>
      <c r="P20" s="44"/>
      <c r="Q20" s="44"/>
      <c r="R20" s="44"/>
      <c r="S20" s="44"/>
    </row>
    <row r="21" spans="1:19">
      <c r="A21" s="40">
        <v>4</v>
      </c>
      <c r="B21" s="41">
        <f t="shared" si="4"/>
        <v>80</v>
      </c>
      <c r="C21" s="42">
        <v>2</v>
      </c>
      <c r="D21" s="47">
        <f t="shared" si="5"/>
        <v>1.2200000000000001E-2</v>
      </c>
      <c r="E21" s="47">
        <f t="shared" si="6"/>
        <v>9.0909090909090905E-3</v>
      </c>
      <c r="F21" s="49">
        <f t="shared" si="1"/>
        <v>0.89106861078534838</v>
      </c>
      <c r="G21" s="49">
        <f t="shared" si="7"/>
        <v>15.95860517691575</v>
      </c>
      <c r="H21" s="49">
        <f t="shared" si="8"/>
        <v>31.9172103538315</v>
      </c>
      <c r="I21" s="47">
        <f t="shared" si="2"/>
        <v>0.50935415838536435</v>
      </c>
      <c r="J21" s="48">
        <f t="shared" si="9"/>
        <v>12791.404434634065</v>
      </c>
      <c r="K21" s="49">
        <f t="shared" si="3"/>
        <v>3.5531678985094626</v>
      </c>
      <c r="L21" s="50">
        <f t="shared" si="0"/>
        <v>0.32301526350086024</v>
      </c>
      <c r="M21" s="44"/>
      <c r="N21" s="44"/>
      <c r="O21" s="44"/>
      <c r="P21" s="44"/>
      <c r="Q21" s="44"/>
      <c r="R21" s="44"/>
      <c r="S21" s="44"/>
    </row>
    <row r="22" spans="1:19">
      <c r="A22" s="40">
        <v>5</v>
      </c>
      <c r="B22" s="41">
        <f t="shared" si="4"/>
        <v>100</v>
      </c>
      <c r="C22" s="42">
        <v>2</v>
      </c>
      <c r="D22" s="47">
        <f t="shared" si="5"/>
        <v>1.2200000000000001E-2</v>
      </c>
      <c r="E22" s="47">
        <f t="shared" si="6"/>
        <v>9.0909090909090905E-3</v>
      </c>
      <c r="F22" s="49">
        <f t="shared" si="1"/>
        <v>0.9793740659630833</v>
      </c>
      <c r="G22" s="49">
        <f t="shared" si="7"/>
        <v>15.918466333653141</v>
      </c>
      <c r="H22" s="49">
        <f t="shared" si="8"/>
        <v>31.836932667306282</v>
      </c>
      <c r="I22" s="47">
        <f t="shared" si="2"/>
        <v>0.50679514083129695</v>
      </c>
      <c r="J22" s="48">
        <f t="shared" si="9"/>
        <v>12473.035107961003</v>
      </c>
      <c r="K22" s="49">
        <f t="shared" si="3"/>
        <v>3.464731974433612</v>
      </c>
      <c r="L22" s="50">
        <f t="shared" si="0"/>
        <v>0.31497563403941925</v>
      </c>
      <c r="M22" s="44"/>
      <c r="N22" s="44"/>
      <c r="O22" s="44"/>
      <c r="P22" s="44"/>
      <c r="Q22" s="44"/>
      <c r="R22" s="44"/>
      <c r="S22" s="44"/>
    </row>
    <row r="23" spans="1:19">
      <c r="A23" s="40">
        <v>6</v>
      </c>
      <c r="B23" s="41">
        <f t="shared" si="4"/>
        <v>120</v>
      </c>
      <c r="C23" s="42">
        <v>2</v>
      </c>
      <c r="D23" s="47">
        <f t="shared" si="5"/>
        <v>1.2200000000000001E-2</v>
      </c>
      <c r="E23" s="47">
        <f t="shared" si="6"/>
        <v>9.0909090909090905E-3</v>
      </c>
      <c r="F23" s="49">
        <f t="shared" si="1"/>
        <v>1.050359158549687</v>
      </c>
      <c r="G23" s="49">
        <f t="shared" si="7"/>
        <v>15.886200382477412</v>
      </c>
      <c r="H23" s="49">
        <f t="shared" si="8"/>
        <v>31.772400764954824</v>
      </c>
      <c r="I23" s="47">
        <f t="shared" si="2"/>
        <v>0.50474272518445096</v>
      </c>
      <c r="J23" s="48">
        <f t="shared" si="9"/>
        <v>12155.311100311454</v>
      </c>
      <c r="K23" s="49">
        <f t="shared" si="3"/>
        <v>3.3764753056420704</v>
      </c>
      <c r="L23" s="50">
        <f t="shared" si="0"/>
        <v>0.3069523005129155</v>
      </c>
      <c r="M23" s="44"/>
      <c r="N23" s="44"/>
      <c r="O23" s="44"/>
      <c r="P23" s="44"/>
      <c r="Q23" s="44"/>
      <c r="R23" s="44"/>
      <c r="S23" s="44"/>
    </row>
    <row r="24" spans="1:19">
      <c r="A24" s="40">
        <v>7</v>
      </c>
      <c r="B24" s="41">
        <f t="shared" si="4"/>
        <v>140</v>
      </c>
      <c r="C24" s="42">
        <v>2</v>
      </c>
      <c r="D24" s="47">
        <f t="shared" si="5"/>
        <v>1.2200000000000001E-2</v>
      </c>
      <c r="E24" s="47">
        <f t="shared" si="6"/>
        <v>9.0909090909090905E-3</v>
      </c>
      <c r="F24" s="49">
        <f t="shared" si="1"/>
        <v>1.1074211300823265</v>
      </c>
      <c r="G24" s="49">
        <f t="shared" si="7"/>
        <v>15.860263122689849</v>
      </c>
      <c r="H24" s="49">
        <f t="shared" si="8"/>
        <v>31.720526245379698</v>
      </c>
      <c r="I24" s="47">
        <f t="shared" si="2"/>
        <v>0.50309589264191112</v>
      </c>
      <c r="J24" s="48">
        <f t="shared" si="9"/>
        <v>11838.105837857656</v>
      </c>
      <c r="K24" s="49">
        <f t="shared" si="3"/>
        <v>3.2883627327382379</v>
      </c>
      <c r="L24" s="50">
        <f t="shared" si="0"/>
        <v>0.29894206661256706</v>
      </c>
      <c r="M24" s="44"/>
      <c r="N24" s="44"/>
      <c r="O24" s="44"/>
      <c r="P24" s="44"/>
      <c r="Q24" s="44"/>
      <c r="R24" s="44"/>
      <c r="S24" s="44"/>
    </row>
    <row r="25" spans="1:19">
      <c r="A25" s="40">
        <v>8</v>
      </c>
      <c r="B25" s="41">
        <f t="shared" si="4"/>
        <v>160</v>
      </c>
      <c r="C25" s="42">
        <v>2</v>
      </c>
      <c r="D25" s="47">
        <f t="shared" si="5"/>
        <v>1.2200000000000001E-2</v>
      </c>
      <c r="E25" s="47">
        <f t="shared" si="6"/>
        <v>9.0909090909090905E-3</v>
      </c>
      <c r="F25" s="49">
        <f t="shared" si="1"/>
        <v>1.1532908821182104</v>
      </c>
      <c r="G25" s="49">
        <f t="shared" si="7"/>
        <v>15.83941323540081</v>
      </c>
      <c r="H25" s="49">
        <f t="shared" si="8"/>
        <v>31.678826470801621</v>
      </c>
      <c r="I25" s="47">
        <f t="shared" si="2"/>
        <v>0.50177402328358078</v>
      </c>
      <c r="J25" s="48">
        <f t="shared" si="9"/>
        <v>11521.317573149639</v>
      </c>
      <c r="K25" s="49">
        <f t="shared" si="3"/>
        <v>3.2003659925415664</v>
      </c>
      <c r="L25" s="50">
        <f t="shared" si="0"/>
        <v>0.29094236295832421</v>
      </c>
      <c r="M25" s="44"/>
      <c r="N25" s="44"/>
      <c r="O25" s="44"/>
      <c r="P25" s="44"/>
      <c r="Q25" s="44"/>
      <c r="R25" s="44"/>
      <c r="S25" s="44"/>
    </row>
    <row r="26" spans="1:19">
      <c r="A26" s="40">
        <v>9</v>
      </c>
      <c r="B26" s="41">
        <f t="shared" si="4"/>
        <v>180</v>
      </c>
      <c r="C26" s="42">
        <v>2</v>
      </c>
      <c r="D26" s="47">
        <f t="shared" si="5"/>
        <v>1.2200000000000001E-2</v>
      </c>
      <c r="E26" s="47">
        <f t="shared" si="6"/>
        <v>9.0909090909090905E-3</v>
      </c>
      <c r="F26" s="49">
        <f t="shared" si="1"/>
        <v>1.1901636731438408</v>
      </c>
      <c r="G26" s="49">
        <f t="shared" si="7"/>
        <v>15.822652875843707</v>
      </c>
      <c r="H26" s="49">
        <f t="shared" si="8"/>
        <v>31.645305751687413</v>
      </c>
      <c r="I26" s="47">
        <f t="shared" si="2"/>
        <v>0.50071268805889024</v>
      </c>
      <c r="J26" s="48">
        <f t="shared" si="9"/>
        <v>11204.864515632766</v>
      </c>
      <c r="K26" s="49">
        <f t="shared" si="3"/>
        <v>3.1124623654535459</v>
      </c>
      <c r="L26" s="50">
        <f t="shared" si="0"/>
        <v>0.28295112413214052</v>
      </c>
      <c r="M26" s="44"/>
      <c r="N26" s="44"/>
      <c r="O26" s="44"/>
      <c r="P26" s="44"/>
      <c r="Q26" s="44"/>
      <c r="R26" s="44"/>
      <c r="S26" s="44"/>
    </row>
    <row r="27" spans="1:19">
      <c r="A27" s="40">
        <v>10</v>
      </c>
      <c r="B27" s="41">
        <f t="shared" si="4"/>
        <v>200</v>
      </c>
      <c r="C27" s="42">
        <v>2</v>
      </c>
      <c r="D27" s="47">
        <f t="shared" si="5"/>
        <v>1.2200000000000001E-2</v>
      </c>
      <c r="E27" s="47">
        <f t="shared" si="6"/>
        <v>9.0909090909090905E-3</v>
      </c>
      <c r="F27" s="49">
        <f t="shared" si="1"/>
        <v>1.2198041803991704</v>
      </c>
      <c r="G27" s="49">
        <f t="shared" si="7"/>
        <v>15.809179918000375</v>
      </c>
      <c r="H27" s="49">
        <f t="shared" si="8"/>
        <v>31.618359836000749</v>
      </c>
      <c r="I27" s="47">
        <f t="shared" si="2"/>
        <v>0.49986033935941265</v>
      </c>
      <c r="J27" s="48">
        <f t="shared" si="9"/>
        <v>10888.680917272759</v>
      </c>
      <c r="K27" s="49">
        <f t="shared" si="3"/>
        <v>3.024633588131322</v>
      </c>
      <c r="L27" s="50">
        <f t="shared" si="0"/>
        <v>0.27496668983012018</v>
      </c>
      <c r="M27" s="44"/>
      <c r="N27" s="44"/>
      <c r="O27" s="44"/>
      <c r="P27" s="44"/>
      <c r="Q27" s="44"/>
      <c r="R27" s="44"/>
      <c r="S27" s="44"/>
    </row>
    <row r="28" spans="1:19">
      <c r="A28" s="40">
        <v>11</v>
      </c>
      <c r="B28" s="41">
        <f t="shared" si="4"/>
        <v>220</v>
      </c>
      <c r="C28" s="42">
        <v>2</v>
      </c>
      <c r="D28" s="47">
        <f t="shared" si="5"/>
        <v>1.2200000000000001E-2</v>
      </c>
      <c r="E28" s="47">
        <f t="shared" si="6"/>
        <v>9.0909090909090905E-3</v>
      </c>
      <c r="F28" s="49">
        <f t="shared" si="1"/>
        <v>1.2436309547201752</v>
      </c>
      <c r="G28" s="49">
        <f t="shared" si="7"/>
        <v>15.798349566036283</v>
      </c>
      <c r="H28" s="49">
        <f t="shared" si="8"/>
        <v>31.596699132072565</v>
      </c>
      <c r="I28" s="47">
        <f t="shared" si="2"/>
        <v>0.49917569802135764</v>
      </c>
      <c r="J28" s="48">
        <f t="shared" si="9"/>
        <v>10572.713925952034</v>
      </c>
      <c r="K28" s="49">
        <f t="shared" si="3"/>
        <v>2.9368649794311206</v>
      </c>
      <c r="L28" s="50">
        <f t="shared" si="0"/>
        <v>0.26698772540282917</v>
      </c>
      <c r="M28" s="44"/>
      <c r="N28" s="44"/>
      <c r="O28" s="44"/>
      <c r="P28" s="44"/>
      <c r="Q28" s="44"/>
      <c r="R28" s="44"/>
      <c r="S28" s="44"/>
    </row>
    <row r="29" spans="1:19">
      <c r="A29" s="40">
        <v>12</v>
      </c>
      <c r="B29" s="41">
        <f t="shared" si="4"/>
        <v>240</v>
      </c>
      <c r="C29" s="42">
        <v>2</v>
      </c>
      <c r="D29" s="47">
        <f t="shared" si="5"/>
        <v>1.2200000000000001E-2</v>
      </c>
      <c r="E29" s="47">
        <f t="shared" si="6"/>
        <v>9.0909090909090905E-3</v>
      </c>
      <c r="F29" s="49">
        <f t="shared" si="1"/>
        <v>1.2627843102836838</v>
      </c>
      <c r="G29" s="49">
        <f t="shared" si="7"/>
        <v>15.789643495325597</v>
      </c>
      <c r="H29" s="49">
        <f t="shared" si="8"/>
        <v>31.579286990651195</v>
      </c>
      <c r="I29" s="47">
        <f t="shared" si="2"/>
        <v>0.49862568341895586</v>
      </c>
      <c r="J29" s="48">
        <f t="shared" si="9"/>
        <v>10256.921056045521</v>
      </c>
      <c r="K29" s="49">
        <f t="shared" si="3"/>
        <v>2.8491447377904224</v>
      </c>
      <c r="L29" s="50">
        <f t="shared" si="0"/>
        <v>0.25901315798094748</v>
      </c>
      <c r="M29" s="44"/>
      <c r="N29" s="44"/>
      <c r="O29" s="44"/>
      <c r="P29" s="44"/>
      <c r="Q29" s="44"/>
      <c r="R29" s="44"/>
      <c r="S29" s="44"/>
    </row>
    <row r="30" spans="1:19">
      <c r="A30" s="40">
        <v>13</v>
      </c>
      <c r="B30" s="41">
        <f t="shared" si="4"/>
        <v>260</v>
      </c>
      <c r="C30" s="42">
        <v>2</v>
      </c>
      <c r="D30" s="47">
        <f t="shared" si="5"/>
        <v>1.2200000000000001E-2</v>
      </c>
      <c r="E30" s="47">
        <f t="shared" si="6"/>
        <v>9.0909090909090905E-3</v>
      </c>
      <c r="F30" s="49">
        <f t="shared" si="1"/>
        <v>1.2781808983572438</v>
      </c>
      <c r="G30" s="49">
        <f t="shared" si="7"/>
        <v>15.782645046201253</v>
      </c>
      <c r="H30" s="49">
        <f t="shared" si="8"/>
        <v>31.565290092402506</v>
      </c>
      <c r="I30" s="47">
        <f t="shared" si="2"/>
        <v>0.4981837693087619</v>
      </c>
      <c r="J30" s="48">
        <f t="shared" si="9"/>
        <v>9941.2681551214955</v>
      </c>
      <c r="K30" s="49">
        <f t="shared" si="3"/>
        <v>2.7614633764226375</v>
      </c>
      <c r="L30" s="50">
        <f t="shared" si="0"/>
        <v>0.25104212512933066</v>
      </c>
      <c r="M30" s="44"/>
      <c r="N30" s="44"/>
      <c r="O30" s="44"/>
      <c r="P30" s="44"/>
      <c r="Q30" s="44"/>
      <c r="R30" s="44"/>
      <c r="S30" s="44"/>
    </row>
    <row r="31" spans="1:19">
      <c r="A31" s="40">
        <v>14</v>
      </c>
      <c r="B31" s="41">
        <f t="shared" si="4"/>
        <v>280</v>
      </c>
      <c r="C31" s="42">
        <v>2</v>
      </c>
      <c r="D31" s="47">
        <f t="shared" si="5"/>
        <v>2.0199999999999999E-2</v>
      </c>
      <c r="E31" s="47">
        <f t="shared" si="6"/>
        <v>9.0909090909090905E-3</v>
      </c>
      <c r="F31" s="49">
        <f t="shared" si="1"/>
        <v>1.1434854883404353</v>
      </c>
      <c r="G31" s="49">
        <f t="shared" si="7"/>
        <v>15.843870232572527</v>
      </c>
      <c r="H31" s="49">
        <f t="shared" si="8"/>
        <v>31.687740465145055</v>
      </c>
      <c r="I31" s="47">
        <f t="shared" si="2"/>
        <v>0.50205644789319559</v>
      </c>
      <c r="J31" s="48">
        <f t="shared" si="9"/>
        <v>9624.3907504700455</v>
      </c>
      <c r="K31" s="49">
        <f t="shared" si="3"/>
        <v>2.6734418751305684</v>
      </c>
      <c r="L31" s="50">
        <f t="shared" si="0"/>
        <v>0.24304017046641532</v>
      </c>
      <c r="M31" s="44"/>
      <c r="N31" s="44"/>
      <c r="O31" s="44"/>
      <c r="P31" s="44"/>
      <c r="Q31" s="44"/>
      <c r="R31" s="44"/>
      <c r="S31" s="44"/>
    </row>
    <row r="32" spans="1:19">
      <c r="A32" s="40">
        <v>15</v>
      </c>
      <c r="B32" s="41">
        <f t="shared" si="4"/>
        <v>300</v>
      </c>
      <c r="C32" s="42">
        <v>10</v>
      </c>
      <c r="D32" s="47">
        <f t="shared" si="5"/>
        <v>2.0199999999999999E-2</v>
      </c>
      <c r="E32" s="47">
        <f t="shared" si="6"/>
        <v>1.9607843137254902E-3</v>
      </c>
      <c r="F32" s="49">
        <f t="shared" si="1"/>
        <v>0.8647248743835847</v>
      </c>
      <c r="G32" s="49">
        <f t="shared" si="7"/>
        <v>3.444634816236904</v>
      </c>
      <c r="H32" s="49">
        <f t="shared" si="8"/>
        <v>34.446348162369041</v>
      </c>
      <c r="I32" s="47">
        <f t="shared" si="2"/>
        <v>0.1186550901723145</v>
      </c>
      <c r="J32" s="48">
        <f t="shared" si="9"/>
        <v>9555.4980541453078</v>
      </c>
      <c r="K32" s="49">
        <f t="shared" si="3"/>
        <v>2.6543050150403631</v>
      </c>
      <c r="L32" s="50">
        <f t="shared" si="0"/>
        <v>0.24130045591276028</v>
      </c>
      <c r="M32" s="44"/>
      <c r="N32" s="44"/>
      <c r="O32" s="44"/>
      <c r="P32" s="44"/>
      <c r="Q32" s="44"/>
      <c r="R32" s="44"/>
      <c r="S32" s="44"/>
    </row>
    <row r="33" spans="1:19">
      <c r="A33" s="40">
        <v>16</v>
      </c>
      <c r="B33" s="41">
        <f t="shared" si="4"/>
        <v>320</v>
      </c>
      <c r="C33" s="42">
        <v>10</v>
      </c>
      <c r="D33" s="47">
        <f t="shared" si="5"/>
        <v>2.0199999999999999E-2</v>
      </c>
      <c r="E33" s="47">
        <f t="shared" si="6"/>
        <v>1.9607843137254902E-3</v>
      </c>
      <c r="F33" s="49">
        <f t="shared" si="1"/>
        <v>0.6661774285453721</v>
      </c>
      <c r="G33" s="49">
        <f t="shared" si="7"/>
        <v>3.4641002521033948</v>
      </c>
      <c r="H33" s="49">
        <f t="shared" si="8"/>
        <v>34.641002521033947</v>
      </c>
      <c r="I33" s="47">
        <f t="shared" si="2"/>
        <v>0.11999990556622804</v>
      </c>
      <c r="J33" s="48">
        <f t="shared" si="9"/>
        <v>9486.2160491032391</v>
      </c>
      <c r="K33" s="49">
        <f t="shared" si="3"/>
        <v>2.6350600136397886</v>
      </c>
      <c r="L33" s="50">
        <f t="shared" si="0"/>
        <v>0.23955091033088988</v>
      </c>
      <c r="M33" s="44"/>
      <c r="N33" s="44"/>
      <c r="O33" s="44"/>
      <c r="P33" s="44"/>
      <c r="Q33" s="44"/>
      <c r="R33" s="44"/>
      <c r="S33" s="44"/>
    </row>
    <row r="34" spans="1:19">
      <c r="A34" s="40">
        <v>17</v>
      </c>
      <c r="B34" s="41">
        <f t="shared" si="4"/>
        <v>340</v>
      </c>
      <c r="C34" s="42">
        <v>10</v>
      </c>
      <c r="D34" s="47">
        <f t="shared" si="5"/>
        <v>2.0199999999999999E-2</v>
      </c>
      <c r="E34" s="47">
        <f t="shared" si="6"/>
        <v>1.9607843137254902E-3</v>
      </c>
      <c r="F34" s="49">
        <f t="shared" si="1"/>
        <v>0.52476186883154541</v>
      </c>
      <c r="G34" s="49">
        <f t="shared" si="7"/>
        <v>3.4779645226635743</v>
      </c>
      <c r="H34" s="49">
        <f t="shared" si="8"/>
        <v>34.779645226635743</v>
      </c>
      <c r="I34" s="47">
        <f t="shared" si="2"/>
        <v>0.12096237220906464</v>
      </c>
      <c r="J34" s="48">
        <f t="shared" si="9"/>
        <v>9416.6567586499677</v>
      </c>
      <c r="K34" s="49">
        <f t="shared" si="3"/>
        <v>2.6157379885138798</v>
      </c>
      <c r="L34" s="50">
        <f t="shared" si="0"/>
        <v>0.2377943625921709</v>
      </c>
      <c r="M34" s="44"/>
      <c r="N34" s="44"/>
      <c r="O34" s="44"/>
      <c r="P34" s="44"/>
      <c r="Q34" s="44"/>
      <c r="R34" s="44"/>
      <c r="S34" s="44"/>
    </row>
    <row r="35" spans="1:19">
      <c r="A35" s="40">
        <v>18</v>
      </c>
      <c r="B35" s="41">
        <f t="shared" si="4"/>
        <v>360</v>
      </c>
      <c r="C35" s="42">
        <v>10</v>
      </c>
      <c r="D35" s="47">
        <f t="shared" si="5"/>
        <v>2.0199999999999999E-2</v>
      </c>
      <c r="E35" s="47">
        <f t="shared" si="6"/>
        <v>1.9607843137254902E-3</v>
      </c>
      <c r="F35" s="49">
        <f t="shared" si="1"/>
        <v>0.4240385357020392</v>
      </c>
      <c r="G35" s="49">
        <f t="shared" si="7"/>
        <v>3.4878393592448984</v>
      </c>
      <c r="H35" s="49">
        <f t="shared" si="8"/>
        <v>34.878393592448987</v>
      </c>
      <c r="I35" s="47">
        <f t="shared" si="2"/>
        <v>0.12165023395897864</v>
      </c>
      <c r="J35" s="48">
        <f t="shared" si="9"/>
        <v>9346.899971465069</v>
      </c>
      <c r="K35" s="49">
        <f t="shared" si="3"/>
        <v>2.5963611031847416</v>
      </c>
      <c r="L35" s="50">
        <f t="shared" si="0"/>
        <v>0.23603282756224922</v>
      </c>
      <c r="M35" s="44"/>
      <c r="N35" s="44"/>
      <c r="O35" s="44"/>
      <c r="P35" s="44"/>
      <c r="Q35" s="44"/>
      <c r="R35" s="44"/>
      <c r="S35" s="44"/>
    </row>
    <row r="36" spans="1:19">
      <c r="A36" s="40">
        <v>19</v>
      </c>
      <c r="B36" s="41">
        <f t="shared" si="4"/>
        <v>380</v>
      </c>
      <c r="C36" s="42">
        <v>10</v>
      </c>
      <c r="D36" s="47">
        <f t="shared" si="5"/>
        <v>2.0199999999999999E-2</v>
      </c>
      <c r="E36" s="47">
        <f t="shared" si="6"/>
        <v>1.9607843137254902E-3</v>
      </c>
      <c r="F36" s="49">
        <f t="shared" si="1"/>
        <v>0.35229826994028268</v>
      </c>
      <c r="G36" s="49">
        <f t="shared" si="7"/>
        <v>3.4948727186333057</v>
      </c>
      <c r="H36" s="49">
        <f t="shared" si="8"/>
        <v>34.948727186333059</v>
      </c>
      <c r="I36" s="47">
        <f t="shared" si="2"/>
        <v>0.12214135319447354</v>
      </c>
      <c r="J36" s="48">
        <f t="shared" si="9"/>
        <v>9277.0025170924037</v>
      </c>
      <c r="K36" s="49">
        <f t="shared" si="3"/>
        <v>2.5769451436367787</v>
      </c>
      <c r="L36" s="50">
        <f t="shared" si="0"/>
        <v>0.23426774033061626</v>
      </c>
      <c r="M36" s="44"/>
      <c r="N36" s="44"/>
      <c r="O36" s="44"/>
      <c r="P36" s="44"/>
      <c r="Q36" s="44"/>
      <c r="R36" s="44"/>
      <c r="S36" s="44"/>
    </row>
    <row r="37" spans="1:19">
      <c r="A37" s="40">
        <v>20</v>
      </c>
      <c r="B37" s="41">
        <f t="shared" si="4"/>
        <v>400</v>
      </c>
      <c r="C37" s="42">
        <v>10</v>
      </c>
      <c r="D37" s="47">
        <f t="shared" si="5"/>
        <v>2.0199999999999999E-2</v>
      </c>
      <c r="E37" s="47">
        <f t="shared" si="6"/>
        <v>1.9607843137254902E-3</v>
      </c>
      <c r="F37" s="49">
        <f t="shared" si="1"/>
        <v>0.30120121455441617</v>
      </c>
      <c r="G37" s="49">
        <f t="shared" si="7"/>
        <v>3.4998822338672144</v>
      </c>
      <c r="H37" s="49">
        <f t="shared" si="8"/>
        <v>34.998822338672142</v>
      </c>
      <c r="I37" s="47">
        <f t="shared" si="2"/>
        <v>0.12249175650939362</v>
      </c>
      <c r="J37" s="48">
        <f t="shared" si="9"/>
        <v>9207.0048724150602</v>
      </c>
      <c r="K37" s="49">
        <f t="shared" si="3"/>
        <v>2.5575013534486279</v>
      </c>
      <c r="L37" s="50">
        <f t="shared" si="0"/>
        <v>0.23250012304078435</v>
      </c>
      <c r="M37" s="44"/>
      <c r="N37" s="44"/>
      <c r="O37" s="44"/>
      <c r="P37" s="44"/>
      <c r="Q37" s="44"/>
      <c r="R37" s="44"/>
      <c r="S37" s="44"/>
    </row>
    <row r="38" spans="1:19">
      <c r="A38" s="40">
        <v>21</v>
      </c>
      <c r="B38" s="41">
        <f t="shared" si="4"/>
        <v>420</v>
      </c>
      <c r="C38" s="42">
        <v>10</v>
      </c>
      <c r="D38" s="47">
        <f t="shared" si="5"/>
        <v>2.0199999999999999E-2</v>
      </c>
      <c r="E38" s="47">
        <f t="shared" si="6"/>
        <v>1.9607843137254902E-3</v>
      </c>
      <c r="F38" s="49">
        <f t="shared" si="1"/>
        <v>0.26480730046191869</v>
      </c>
      <c r="G38" s="49">
        <f t="shared" si="7"/>
        <v>3.5034502646605965</v>
      </c>
      <c r="H38" s="49">
        <f t="shared" si="8"/>
        <v>35.034502646605965</v>
      </c>
      <c r="I38" s="47">
        <f t="shared" si="2"/>
        <v>0.12274163756950404</v>
      </c>
      <c r="J38" s="48">
        <f t="shared" si="9"/>
        <v>9136.9358671218488</v>
      </c>
      <c r="K38" s="49">
        <f t="shared" si="3"/>
        <v>2.5380377408671801</v>
      </c>
      <c r="L38" s="50">
        <f t="shared" si="0"/>
        <v>0.23073070371519819</v>
      </c>
      <c r="M38" s="44"/>
      <c r="N38" s="44"/>
      <c r="O38" s="44"/>
      <c r="P38" s="44"/>
      <c r="Q38" s="44"/>
      <c r="R38" s="44"/>
      <c r="S38" s="44"/>
    </row>
    <row r="39" spans="1:19">
      <c r="A39" s="40">
        <v>22</v>
      </c>
      <c r="B39" s="41">
        <f t="shared" si="4"/>
        <v>440</v>
      </c>
      <c r="C39" s="42">
        <v>10</v>
      </c>
      <c r="D39" s="47">
        <f t="shared" si="5"/>
        <v>2.0199999999999999E-2</v>
      </c>
      <c r="E39" s="47">
        <f t="shared" si="6"/>
        <v>1.9607843137254902E-3</v>
      </c>
      <c r="F39" s="49">
        <f t="shared" si="1"/>
        <v>0.23888570922794611</v>
      </c>
      <c r="G39" s="49">
        <f t="shared" si="7"/>
        <v>3.5059915971345155</v>
      </c>
      <c r="H39" s="49">
        <f t="shared" si="8"/>
        <v>35.059915971345156</v>
      </c>
      <c r="I39" s="47">
        <f t="shared" si="2"/>
        <v>0.12291977079177831</v>
      </c>
      <c r="J39" s="48">
        <f t="shared" si="9"/>
        <v>9066.8160351791594</v>
      </c>
      <c r="K39" s="49">
        <f t="shared" si="3"/>
        <v>2.5185600097719889</v>
      </c>
      <c r="L39" s="50">
        <f t="shared" si="0"/>
        <v>0.22896000088836263</v>
      </c>
      <c r="M39" s="44"/>
      <c r="N39" s="44"/>
      <c r="O39" s="44"/>
      <c r="P39" s="44"/>
      <c r="Q39" s="44"/>
      <c r="R39" s="44"/>
      <c r="S39" s="44"/>
    </row>
    <row r="40" spans="1:19">
      <c r="A40" s="40">
        <v>23</v>
      </c>
      <c r="B40" s="41">
        <f t="shared" si="4"/>
        <v>460</v>
      </c>
      <c r="C40" s="42">
        <v>10</v>
      </c>
      <c r="D40" s="47">
        <f t="shared" si="5"/>
        <v>2.0199999999999999E-2</v>
      </c>
      <c r="E40" s="47">
        <f t="shared" si="6"/>
        <v>1.9607843137254902E-3</v>
      </c>
      <c r="F40" s="49">
        <f t="shared" si="1"/>
        <v>0.22042303740887736</v>
      </c>
      <c r="G40" s="49">
        <f t="shared" si="7"/>
        <v>3.50780166299913</v>
      </c>
      <c r="H40" s="49">
        <f t="shared" si="8"/>
        <v>35.078016629991296</v>
      </c>
      <c r="I40" s="47">
        <f t="shared" si="2"/>
        <v>0.12304672506939461</v>
      </c>
      <c r="J40" s="48">
        <f t="shared" si="9"/>
        <v>8996.6600019191774</v>
      </c>
      <c r="K40" s="49">
        <f t="shared" si="3"/>
        <v>2.499072222755327</v>
      </c>
      <c r="L40" s="50">
        <f t="shared" si="0"/>
        <v>0.22718838388684792</v>
      </c>
      <c r="M40" s="44"/>
      <c r="N40" s="44"/>
      <c r="O40" s="44"/>
      <c r="P40" s="44"/>
      <c r="Q40" s="44"/>
      <c r="R40" s="44"/>
      <c r="S40" s="44"/>
    </row>
    <row r="41" spans="1:19">
      <c r="A41" s="40">
        <v>24</v>
      </c>
      <c r="B41" s="41">
        <f t="shared" si="4"/>
        <v>480</v>
      </c>
      <c r="C41" s="42">
        <v>10</v>
      </c>
      <c r="D41" s="47">
        <f t="shared" si="5"/>
        <v>2.0199999999999999E-2</v>
      </c>
      <c r="E41" s="47">
        <f t="shared" si="6"/>
        <v>1.9607843137254902E-3</v>
      </c>
      <c r="F41" s="49">
        <f t="shared" si="1"/>
        <v>0.20727298625569446</v>
      </c>
      <c r="G41" s="49">
        <f t="shared" si="7"/>
        <v>3.5090908837004222</v>
      </c>
      <c r="H41" s="49">
        <f t="shared" si="8"/>
        <v>35.090908837004221</v>
      </c>
      <c r="I41" s="47">
        <f t="shared" si="2"/>
        <v>0.12313718830069409</v>
      </c>
      <c r="J41" s="48">
        <f t="shared" si="9"/>
        <v>8926.4781842451684</v>
      </c>
      <c r="K41" s="49">
        <f t="shared" si="3"/>
        <v>2.4795772734014356</v>
      </c>
      <c r="L41" s="50">
        <f t="shared" si="0"/>
        <v>0.22541611576376688</v>
      </c>
      <c r="M41" s="44"/>
      <c r="N41" s="44"/>
      <c r="O41" s="44"/>
      <c r="P41" s="44"/>
      <c r="Q41" s="44"/>
      <c r="R41" s="44"/>
      <c r="S41" s="44"/>
    </row>
    <row r="42" spans="1:19">
      <c r="A42" s="40">
        <v>25</v>
      </c>
      <c r="B42" s="41">
        <f t="shared" si="4"/>
        <v>500</v>
      </c>
      <c r="C42" s="42">
        <v>10</v>
      </c>
      <c r="D42" s="47">
        <f t="shared" si="5"/>
        <v>2.0199999999999999E-2</v>
      </c>
      <c r="E42" s="47">
        <f t="shared" si="6"/>
        <v>1.9607843137254902E-3</v>
      </c>
      <c r="F42" s="49">
        <f t="shared" si="1"/>
        <v>0.19790685295570662</v>
      </c>
      <c r="G42" s="49">
        <f t="shared" si="7"/>
        <v>3.5100091320631663</v>
      </c>
      <c r="H42" s="49">
        <f t="shared" si="8"/>
        <v>35.100091320631662</v>
      </c>
      <c r="I42" s="47">
        <f t="shared" si="2"/>
        <v>0.12320164107166821</v>
      </c>
      <c r="J42" s="48">
        <f t="shared" si="9"/>
        <v>8856.2780016039051</v>
      </c>
      <c r="K42" s="49">
        <f t="shared" si="3"/>
        <v>2.4600772226677514</v>
      </c>
      <c r="L42" s="50">
        <f t="shared" si="0"/>
        <v>0.22364338387888649</v>
      </c>
      <c r="M42" s="44"/>
      <c r="N42" s="44"/>
      <c r="O42" s="44"/>
      <c r="P42" s="44"/>
      <c r="Q42" s="44"/>
      <c r="R42" s="44"/>
      <c r="S42" s="44"/>
    </row>
    <row r="43" spans="1:19">
      <c r="A43" s="40">
        <v>26</v>
      </c>
      <c r="B43" s="41">
        <f t="shared" si="4"/>
        <v>520</v>
      </c>
      <c r="C43" s="42">
        <v>10</v>
      </c>
      <c r="D43" s="47">
        <f t="shared" si="5"/>
        <v>2.0199999999999999E-2</v>
      </c>
      <c r="E43" s="47">
        <f t="shared" si="6"/>
        <v>1.9607843137254902E-3</v>
      </c>
      <c r="F43" s="49">
        <f t="shared" si="1"/>
        <v>0.1912358178417552</v>
      </c>
      <c r="G43" s="49">
        <f t="shared" si="7"/>
        <v>3.5106631551135532</v>
      </c>
      <c r="H43" s="49">
        <f t="shared" si="8"/>
        <v>35.106631551135536</v>
      </c>
      <c r="I43" s="47">
        <f t="shared" si="2"/>
        <v>0.1232475578867185</v>
      </c>
      <c r="J43" s="48">
        <f t="shared" si="9"/>
        <v>8786.0647385016346</v>
      </c>
      <c r="K43" s="49">
        <f t="shared" si="3"/>
        <v>2.4405735384726763</v>
      </c>
      <c r="L43" s="50">
        <f t="shared" si="0"/>
        <v>0.22187032167933421</v>
      </c>
      <c r="M43" s="44"/>
      <c r="N43" s="44"/>
      <c r="O43" s="44"/>
      <c r="P43" s="44"/>
      <c r="Q43" s="44"/>
      <c r="R43" s="44"/>
      <c r="S43" s="44"/>
    </row>
    <row r="44" spans="1:19">
      <c r="A44" s="40">
        <v>27</v>
      </c>
      <c r="B44" s="41">
        <f t="shared" si="4"/>
        <v>540</v>
      </c>
      <c r="C44" s="42">
        <v>10</v>
      </c>
      <c r="D44" s="47">
        <f t="shared" si="5"/>
        <v>2.0199999999999999E-2</v>
      </c>
      <c r="E44" s="47">
        <f t="shared" si="6"/>
        <v>1.9607843137254902E-3</v>
      </c>
      <c r="F44" s="49">
        <f t="shared" si="1"/>
        <v>0.18648436833039378</v>
      </c>
      <c r="G44" s="49">
        <f t="shared" si="7"/>
        <v>3.511128983497021</v>
      </c>
      <c r="H44" s="49">
        <f t="shared" si="8"/>
        <v>35.111289834970208</v>
      </c>
      <c r="I44" s="47">
        <f t="shared" si="2"/>
        <v>0.12328026738752823</v>
      </c>
      <c r="J44" s="48">
        <f t="shared" si="9"/>
        <v>8715.8421588316942</v>
      </c>
      <c r="K44" s="49">
        <f t="shared" si="3"/>
        <v>2.4210672663421371</v>
      </c>
      <c r="L44" s="50">
        <f t="shared" si="0"/>
        <v>0.22009702421292154</v>
      </c>
      <c r="M44" s="44"/>
      <c r="N44" s="44"/>
      <c r="O44" s="44"/>
      <c r="P44" s="44"/>
      <c r="Q44" s="44"/>
      <c r="R44" s="44"/>
      <c r="S44" s="44"/>
    </row>
    <row r="45" spans="1:19">
      <c r="A45" s="40">
        <v>28</v>
      </c>
      <c r="B45" s="41">
        <f t="shared" si="4"/>
        <v>560</v>
      </c>
      <c r="C45" s="42">
        <v>10</v>
      </c>
      <c r="D45" s="47">
        <f t="shared" si="5"/>
        <v>2.0199999999999999E-2</v>
      </c>
      <c r="E45" s="47">
        <f t="shared" si="6"/>
        <v>1.9607843137254902E-3</v>
      </c>
      <c r="F45" s="49">
        <f t="shared" si="1"/>
        <v>0.18310014503170333</v>
      </c>
      <c r="G45" s="49">
        <f t="shared" si="7"/>
        <v>3.5114607700949314</v>
      </c>
      <c r="H45" s="49">
        <f t="shared" si="8"/>
        <v>35.114607700949314</v>
      </c>
      <c r="I45" s="47">
        <f t="shared" si="2"/>
        <v>0.12330356739915689</v>
      </c>
      <c r="J45" s="48">
        <f t="shared" si="9"/>
        <v>8645.6129434297964</v>
      </c>
      <c r="K45" s="49">
        <f t="shared" si="3"/>
        <v>2.4015591509527212</v>
      </c>
      <c r="L45" s="50">
        <f t="shared" si="0"/>
        <v>0.21832355917752011</v>
      </c>
      <c r="M45" s="44"/>
      <c r="N45" s="44"/>
      <c r="O45" s="44"/>
      <c r="P45" s="44"/>
      <c r="Q45" s="44"/>
      <c r="R45" s="44"/>
      <c r="S45" s="44"/>
    </row>
    <row r="46" spans="1:19">
      <c r="A46" s="40">
        <v>29</v>
      </c>
      <c r="B46" s="41">
        <f t="shared" si="4"/>
        <v>580</v>
      </c>
      <c r="C46" s="42">
        <v>10</v>
      </c>
      <c r="D46" s="47">
        <f t="shared" si="5"/>
        <v>2.0199999999999999E-2</v>
      </c>
      <c r="E46" s="47">
        <f t="shared" si="6"/>
        <v>1.9607843137254902E-3</v>
      </c>
      <c r="F46" s="49">
        <f t="shared" si="1"/>
        <v>0.18068972957679558</v>
      </c>
      <c r="G46" s="49">
        <f t="shared" si="7"/>
        <v>3.5116970853356082</v>
      </c>
      <c r="H46" s="49">
        <f t="shared" si="8"/>
        <v>35.116970853356079</v>
      </c>
      <c r="I46" s="47">
        <f t="shared" si="2"/>
        <v>0.12332016419154605</v>
      </c>
      <c r="J46" s="48">
        <f t="shared" si="9"/>
        <v>8575.379001723084</v>
      </c>
      <c r="K46" s="49">
        <f t="shared" si="3"/>
        <v>2.3820497227008568</v>
      </c>
      <c r="L46" s="50">
        <f t="shared" si="0"/>
        <v>0.21654997479098698</v>
      </c>
      <c r="M46" s="44"/>
      <c r="N46" s="44"/>
      <c r="O46" s="44"/>
      <c r="P46" s="44"/>
      <c r="Q46" s="44"/>
      <c r="R46" s="44"/>
      <c r="S46" s="44"/>
    </row>
    <row r="47" spans="1:19">
      <c r="A47" s="40">
        <v>30</v>
      </c>
      <c r="B47" s="41">
        <f t="shared" si="4"/>
        <v>600</v>
      </c>
      <c r="C47" s="42">
        <v>10</v>
      </c>
      <c r="D47" s="47">
        <f t="shared" si="5"/>
        <v>1.2200000000000001E-2</v>
      </c>
      <c r="E47" s="47">
        <f t="shared" si="6"/>
        <v>1.9607843137254902E-3</v>
      </c>
      <c r="F47" s="49">
        <f t="shared" si="1"/>
        <v>0.20199193317597527</v>
      </c>
      <c r="G47" s="49">
        <f t="shared" si="7"/>
        <v>3.5096086340023556</v>
      </c>
      <c r="H47" s="49">
        <f t="shared" si="8"/>
        <v>35.096086340023554</v>
      </c>
      <c r="I47" s="47">
        <f t="shared" si="2"/>
        <v>0.1231735276386388</v>
      </c>
      <c r="J47" s="48">
        <f t="shared" si="9"/>
        <v>8505.1868290430375</v>
      </c>
      <c r="K47" s="49">
        <f t="shared" si="3"/>
        <v>2.3625518969563992</v>
      </c>
      <c r="L47" s="50">
        <f t="shared" si="0"/>
        <v>0.21477744517785446</v>
      </c>
      <c r="M47" s="44"/>
      <c r="N47" s="44"/>
      <c r="O47" s="44"/>
      <c r="P47" s="44"/>
      <c r="Q47" s="44"/>
      <c r="R47" s="44"/>
      <c r="S47" s="44"/>
    </row>
    <row r="48" spans="1:19">
      <c r="A48" s="40">
        <v>31</v>
      </c>
      <c r="B48" s="41">
        <f t="shared" si="4"/>
        <v>620</v>
      </c>
      <c r="C48" s="42">
        <v>2</v>
      </c>
      <c r="D48" s="47">
        <f t="shared" si="5"/>
        <v>1.2200000000000001E-2</v>
      </c>
      <c r="E48" s="47">
        <f t="shared" si="6"/>
        <v>9.0909090909090905E-3</v>
      </c>
      <c r="F48" s="49">
        <f t="shared" si="1"/>
        <v>0.42545390711310499</v>
      </c>
      <c r="G48" s="49">
        <f t="shared" si="7"/>
        <v>16.170248224039497</v>
      </c>
      <c r="H48" s="49">
        <f t="shared" si="8"/>
        <v>32.340496448078994</v>
      </c>
      <c r="I48" s="47">
        <f t="shared" si="2"/>
        <v>0.52295385525410509</v>
      </c>
      <c r="J48" s="48">
        <f t="shared" si="9"/>
        <v>8181.7818645622474</v>
      </c>
      <c r="K48" s="49">
        <f t="shared" si="3"/>
        <v>2.2727171846006242</v>
      </c>
      <c r="L48" s="50">
        <f t="shared" si="0"/>
        <v>0.2066106531455113</v>
      </c>
      <c r="M48" s="44"/>
      <c r="N48" s="44"/>
      <c r="O48" s="44"/>
      <c r="P48" s="44"/>
      <c r="Q48" s="44"/>
      <c r="R48" s="44"/>
      <c r="S48" s="44"/>
    </row>
    <row r="49" spans="1:19">
      <c r="A49" s="40">
        <v>32</v>
      </c>
      <c r="B49" s="41">
        <f t="shared" si="4"/>
        <v>640</v>
      </c>
      <c r="C49" s="42">
        <v>2</v>
      </c>
      <c r="D49" s="47">
        <f t="shared" si="5"/>
        <v>1.2200000000000001E-2</v>
      </c>
      <c r="E49" s="47">
        <f t="shared" si="6"/>
        <v>9.0909090909090905E-3</v>
      </c>
      <c r="F49" s="49">
        <f t="shared" si="1"/>
        <v>0.60508571895967234</v>
      </c>
      <c r="G49" s="49">
        <f t="shared" si="7"/>
        <v>16.088597400472874</v>
      </c>
      <c r="H49" s="49">
        <f t="shared" si="8"/>
        <v>32.177194800945749</v>
      </c>
      <c r="I49" s="47">
        <f t="shared" si="2"/>
        <v>0.51768593262900509</v>
      </c>
      <c r="J49" s="48">
        <f t="shared" si="9"/>
        <v>7860.0099165527899</v>
      </c>
      <c r="K49" s="49">
        <f t="shared" si="3"/>
        <v>2.1833360879313304</v>
      </c>
      <c r="L49" s="50">
        <f t="shared" si="0"/>
        <v>0.19848509890284821</v>
      </c>
      <c r="M49" s="44"/>
      <c r="N49" s="44"/>
      <c r="O49" s="44"/>
      <c r="P49" s="44"/>
      <c r="Q49" s="44"/>
      <c r="R49" s="44"/>
      <c r="S49" s="44"/>
    </row>
    <row r="50" spans="1:19">
      <c r="A50" s="40">
        <v>33</v>
      </c>
      <c r="B50" s="41">
        <f t="shared" si="4"/>
        <v>660</v>
      </c>
      <c r="C50" s="42">
        <v>2</v>
      </c>
      <c r="D50" s="47">
        <f t="shared" si="5"/>
        <v>1.2200000000000001E-2</v>
      </c>
      <c r="E50" s="47">
        <f t="shared" si="6"/>
        <v>9.0909090909090905E-3</v>
      </c>
      <c r="F50" s="49">
        <f t="shared" si="1"/>
        <v>0.74948428153729874</v>
      </c>
      <c r="G50" s="49">
        <f t="shared" si="7"/>
        <v>16.022961690210316</v>
      </c>
      <c r="H50" s="49">
        <f t="shared" si="8"/>
        <v>32.045923380420632</v>
      </c>
      <c r="I50" s="47">
        <f t="shared" si="2"/>
        <v>0.51347060265189481</v>
      </c>
      <c r="J50" s="48">
        <f t="shared" si="9"/>
        <v>7539.5506827485833</v>
      </c>
      <c r="K50" s="49">
        <f t="shared" si="3"/>
        <v>2.0943196340968289</v>
      </c>
      <c r="L50" s="50">
        <f t="shared" si="0"/>
        <v>0.19039269400880263</v>
      </c>
      <c r="M50" s="44"/>
      <c r="N50" s="44"/>
      <c r="O50" s="44"/>
      <c r="P50" s="44"/>
      <c r="Q50" s="44"/>
      <c r="R50" s="44"/>
      <c r="S50" s="44"/>
    </row>
    <row r="51" spans="1:19">
      <c r="A51" s="40">
        <v>34</v>
      </c>
      <c r="B51" s="41">
        <f t="shared" si="4"/>
        <v>680</v>
      </c>
      <c r="C51" s="42">
        <v>2</v>
      </c>
      <c r="D51" s="47">
        <f t="shared" si="5"/>
        <v>1.2200000000000001E-2</v>
      </c>
      <c r="E51" s="47">
        <f t="shared" si="6"/>
        <v>9.0909090909090905E-3</v>
      </c>
      <c r="F51" s="49">
        <f t="shared" si="1"/>
        <v>0.86556029647108201</v>
      </c>
      <c r="G51" s="49">
        <f t="shared" si="7"/>
        <v>15.970199865240417</v>
      </c>
      <c r="H51" s="49">
        <f t="shared" si="8"/>
        <v>31.940399730480834</v>
      </c>
      <c r="I51" s="47">
        <f t="shared" si="2"/>
        <v>0.5100945674714501</v>
      </c>
      <c r="J51" s="48">
        <f t="shared" si="9"/>
        <v>7220.1466854437749</v>
      </c>
      <c r="K51" s="49">
        <f t="shared" si="3"/>
        <v>2.0055963015121598</v>
      </c>
      <c r="L51" s="50">
        <f t="shared" si="0"/>
        <v>0.18232693650110543</v>
      </c>
      <c r="M51" s="44"/>
      <c r="N51" s="44"/>
      <c r="O51" s="44"/>
      <c r="P51" s="44"/>
      <c r="Q51" s="44"/>
      <c r="R51" s="44"/>
      <c r="S51" s="44"/>
    </row>
    <row r="52" spans="1:19">
      <c r="A52" s="40">
        <v>35</v>
      </c>
      <c r="B52" s="41">
        <f t="shared" si="4"/>
        <v>700</v>
      </c>
      <c r="C52" s="42">
        <v>2</v>
      </c>
      <c r="D52" s="47">
        <f t="shared" si="5"/>
        <v>1.2200000000000001E-2</v>
      </c>
      <c r="E52" s="47">
        <f t="shared" si="6"/>
        <v>9.0909090909090905E-3</v>
      </c>
      <c r="F52" s="49">
        <f t="shared" si="1"/>
        <v>0.95886899014775673</v>
      </c>
      <c r="G52" s="49">
        <f t="shared" si="7"/>
        <v>15.92778682266011</v>
      </c>
      <c r="H52" s="49">
        <f t="shared" si="8"/>
        <v>31.85557364532022</v>
      </c>
      <c r="I52" s="47">
        <f t="shared" si="2"/>
        <v>0.50738878613621008</v>
      </c>
      <c r="J52" s="48">
        <f t="shared" si="9"/>
        <v>6901.5909489905725</v>
      </c>
      <c r="K52" s="49">
        <f t="shared" si="3"/>
        <v>1.9171085969418258</v>
      </c>
      <c r="L52" s="50">
        <f t="shared" si="0"/>
        <v>0.17428259972198415</v>
      </c>
      <c r="M52" s="44"/>
      <c r="N52" s="44"/>
      <c r="O52" s="44"/>
      <c r="P52" s="44"/>
      <c r="Q52" s="44"/>
      <c r="R52" s="44"/>
      <c r="S52" s="44"/>
    </row>
    <row r="53" spans="1:19">
      <c r="A53" s="40">
        <v>36</v>
      </c>
      <c r="B53" s="41">
        <f t="shared" si="4"/>
        <v>720</v>
      </c>
      <c r="C53" s="42">
        <v>2</v>
      </c>
      <c r="D53" s="47">
        <f t="shared" si="5"/>
        <v>1.2200000000000001E-2</v>
      </c>
      <c r="E53" s="47">
        <f t="shared" si="6"/>
        <v>9.0909090909090905E-3</v>
      </c>
      <c r="F53" s="49">
        <f t="shared" si="1"/>
        <v>1.0338759786338296</v>
      </c>
      <c r="G53" s="49">
        <f t="shared" si="7"/>
        <v>15.893692736984621</v>
      </c>
      <c r="H53" s="49">
        <f t="shared" si="8"/>
        <v>31.787385473969241</v>
      </c>
      <c r="I53" s="47">
        <f t="shared" si="2"/>
        <v>0.50521893763535541</v>
      </c>
      <c r="J53" s="48">
        <f t="shared" si="9"/>
        <v>6583.7170942508801</v>
      </c>
      <c r="K53" s="49">
        <f t="shared" si="3"/>
        <v>1.8288103039585779</v>
      </c>
      <c r="L53" s="50">
        <f t="shared" si="0"/>
        <v>0.16625548217805253</v>
      </c>
      <c r="M53" s="44"/>
      <c r="N53" s="44"/>
      <c r="O53" s="44"/>
      <c r="P53" s="44"/>
      <c r="Q53" s="44"/>
      <c r="R53" s="44"/>
      <c r="S53" s="44"/>
    </row>
    <row r="54" spans="1:19">
      <c r="A54" s="40">
        <v>37</v>
      </c>
      <c r="B54" s="41">
        <f t="shared" si="4"/>
        <v>740</v>
      </c>
      <c r="C54" s="42">
        <v>2</v>
      </c>
      <c r="D54" s="47">
        <f t="shared" si="5"/>
        <v>1.2200000000000001E-2</v>
      </c>
      <c r="E54" s="47">
        <f t="shared" si="6"/>
        <v>9.0909090909090905E-3</v>
      </c>
      <c r="F54" s="49">
        <f t="shared" si="1"/>
        <v>1.0941709854554316</v>
      </c>
      <c r="G54" s="49">
        <f t="shared" si="7"/>
        <v>15.866285915702074</v>
      </c>
      <c r="H54" s="49">
        <f t="shared" si="8"/>
        <v>31.732571831404147</v>
      </c>
      <c r="I54" s="47">
        <f t="shared" si="2"/>
        <v>0.50347805751761199</v>
      </c>
      <c r="J54" s="48">
        <f t="shared" si="9"/>
        <v>6266.3913759368388</v>
      </c>
      <c r="K54" s="49">
        <f t="shared" si="3"/>
        <v>1.7406642710935663</v>
      </c>
      <c r="L54" s="50">
        <f t="shared" si="0"/>
        <v>0.15824220646305148</v>
      </c>
      <c r="M54" s="44"/>
      <c r="N54" s="44"/>
      <c r="O54" s="44"/>
      <c r="P54" s="44"/>
      <c r="Q54" s="44"/>
      <c r="R54" s="44"/>
      <c r="S54" s="44"/>
    </row>
    <row r="55" spans="1:19">
      <c r="A55" s="40">
        <v>38</v>
      </c>
      <c r="B55" s="41">
        <f t="shared" si="4"/>
        <v>760</v>
      </c>
      <c r="C55" s="42">
        <v>2</v>
      </c>
      <c r="D55" s="47">
        <f t="shared" si="5"/>
        <v>1.2200000000000001E-2</v>
      </c>
      <c r="E55" s="47">
        <f t="shared" si="6"/>
        <v>9.0909090909090905E-3</v>
      </c>
      <c r="F55" s="49">
        <f t="shared" si="1"/>
        <v>1.1426396404567192</v>
      </c>
      <c r="G55" s="49">
        <f t="shared" si="7"/>
        <v>15.844254708883307</v>
      </c>
      <c r="H55" s="49">
        <f t="shared" si="8"/>
        <v>31.688509417766614</v>
      </c>
      <c r="I55" s="47">
        <f t="shared" si="2"/>
        <v>0.50208081455994169</v>
      </c>
      <c r="J55" s="48">
        <f t="shared" si="9"/>
        <v>5949.5062817591725</v>
      </c>
      <c r="K55" s="49">
        <f t="shared" si="3"/>
        <v>1.6526406338219923</v>
      </c>
      <c r="L55" s="50">
        <f t="shared" si="0"/>
        <v>0.15024005762018111</v>
      </c>
      <c r="M55" s="44"/>
      <c r="N55" s="44"/>
      <c r="O55" s="44"/>
      <c r="P55" s="44"/>
      <c r="Q55" s="44"/>
      <c r="R55" s="44"/>
      <c r="S55" s="44"/>
    </row>
    <row r="56" spans="1:19">
      <c r="A56" s="40">
        <v>39</v>
      </c>
      <c r="B56" s="41">
        <f t="shared" si="4"/>
        <v>780</v>
      </c>
      <c r="C56" s="42">
        <v>2</v>
      </c>
      <c r="D56" s="47">
        <f t="shared" si="5"/>
        <v>1.2200000000000001E-2</v>
      </c>
      <c r="E56" s="47">
        <f t="shared" si="6"/>
        <v>9.0909090909090905E-3</v>
      </c>
      <c r="F56" s="49">
        <f t="shared" si="1"/>
        <v>1.1816015817760823</v>
      </c>
      <c r="G56" s="49">
        <f t="shared" si="7"/>
        <v>15.826544735556324</v>
      </c>
      <c r="H56" s="49">
        <f t="shared" si="8"/>
        <v>31.653089471112647</v>
      </c>
      <c r="I56" s="47">
        <f t="shared" si="2"/>
        <v>0.50095903653313112</v>
      </c>
      <c r="J56" s="48">
        <f t="shared" si="9"/>
        <v>5632.9753870480463</v>
      </c>
      <c r="K56" s="49">
        <f t="shared" si="3"/>
        <v>1.564715385291124</v>
      </c>
      <c r="L56" s="50">
        <f t="shared" si="0"/>
        <v>0.14224685320828401</v>
      </c>
      <c r="M56" s="44"/>
      <c r="N56" s="44"/>
      <c r="O56" s="44"/>
      <c r="P56" s="44"/>
      <c r="Q56" s="44"/>
      <c r="R56" s="44"/>
      <c r="S56" s="44"/>
    </row>
    <row r="57" spans="1:19">
      <c r="A57" s="40">
        <v>40</v>
      </c>
      <c r="B57" s="41">
        <f t="shared" si="4"/>
        <v>800</v>
      </c>
      <c r="C57" s="42">
        <v>2</v>
      </c>
      <c r="D57" s="47">
        <f t="shared" si="5"/>
        <v>1.2200000000000001E-2</v>
      </c>
      <c r="E57" s="47">
        <f t="shared" si="6"/>
        <v>9.0909090909090905E-3</v>
      </c>
      <c r="F57" s="49">
        <f t="shared" si="1"/>
        <v>1.2129214702964708</v>
      </c>
      <c r="G57" s="49">
        <f t="shared" si="7"/>
        <v>15.812308422592512</v>
      </c>
      <c r="H57" s="49">
        <f t="shared" si="8"/>
        <v>31.624616845185024</v>
      </c>
      <c r="I57" s="47">
        <f t="shared" si="2"/>
        <v>0.50005819530238016</v>
      </c>
      <c r="J57" s="48">
        <f t="shared" si="9"/>
        <v>5316.729218596196</v>
      </c>
      <c r="K57" s="49">
        <f t="shared" si="3"/>
        <v>1.4768692273878323</v>
      </c>
      <c r="L57" s="50">
        <f t="shared" si="0"/>
        <v>0.13426083885343931</v>
      </c>
      <c r="M57" s="44"/>
      <c r="N57" s="44"/>
      <c r="O57" s="44"/>
      <c r="P57" s="44"/>
      <c r="Q57" s="44"/>
      <c r="R57" s="44"/>
      <c r="S57" s="44"/>
    </row>
    <row r="58" spans="1:19">
      <c r="A58" s="40">
        <v>41</v>
      </c>
      <c r="B58" s="41">
        <f t="shared" si="4"/>
        <v>820</v>
      </c>
      <c r="C58" s="42">
        <v>2</v>
      </c>
      <c r="D58" s="47">
        <f t="shared" si="5"/>
        <v>1.2200000000000001E-2</v>
      </c>
      <c r="E58" s="47">
        <f t="shared" si="6"/>
        <v>9.0909090909090905E-3</v>
      </c>
      <c r="F58" s="49">
        <f t="shared" si="1"/>
        <v>1.2380982295572331</v>
      </c>
      <c r="G58" s="49">
        <f t="shared" si="7"/>
        <v>15.800864441110349</v>
      </c>
      <c r="H58" s="49">
        <f t="shared" si="8"/>
        <v>31.601728882220698</v>
      </c>
      <c r="I58" s="47">
        <f t="shared" si="2"/>
        <v>0.49933463417269092</v>
      </c>
      <c r="J58" s="48">
        <f t="shared" si="9"/>
        <v>5000.7119297739891</v>
      </c>
      <c r="K58" s="49">
        <f t="shared" si="3"/>
        <v>1.3890866471594414</v>
      </c>
      <c r="L58" s="50">
        <f t="shared" si="0"/>
        <v>0.12628060428722196</v>
      </c>
      <c r="M58" s="44"/>
      <c r="N58" s="44"/>
      <c r="O58" s="44"/>
      <c r="P58" s="44"/>
      <c r="Q58" s="44"/>
      <c r="R58" s="44"/>
      <c r="S58" s="44"/>
    </row>
    <row r="59" spans="1:19">
      <c r="A59" s="40">
        <v>42</v>
      </c>
      <c r="B59" s="41">
        <f t="shared" si="4"/>
        <v>840</v>
      </c>
      <c r="C59" s="42">
        <v>2</v>
      </c>
      <c r="D59" s="47">
        <f t="shared" si="5"/>
        <v>1.2200000000000001E-2</v>
      </c>
      <c r="E59" s="47">
        <f t="shared" si="6"/>
        <v>9.0909090909090905E-3</v>
      </c>
      <c r="F59" s="49">
        <f t="shared" si="1"/>
        <v>1.258336782017653</v>
      </c>
      <c r="G59" s="49">
        <f t="shared" si="7"/>
        <v>15.791665099082884</v>
      </c>
      <c r="H59" s="49">
        <f t="shared" si="8"/>
        <v>31.583330198165768</v>
      </c>
      <c r="I59" s="47">
        <f t="shared" si="2"/>
        <v>0.49875337320318486</v>
      </c>
      <c r="J59" s="48">
        <f t="shared" si="9"/>
        <v>4684.8786277923318</v>
      </c>
      <c r="K59" s="49">
        <f t="shared" si="3"/>
        <v>1.3013551743867589</v>
      </c>
      <c r="L59" s="50">
        <f t="shared" si="0"/>
        <v>0.11830501585334172</v>
      </c>
      <c r="M59" s="44"/>
      <c r="N59" s="44"/>
      <c r="O59" s="44"/>
      <c r="P59" s="44"/>
      <c r="Q59" s="44"/>
      <c r="R59" s="44"/>
      <c r="S59" s="44"/>
    </row>
    <row r="60" spans="1:19">
      <c r="A60" s="40">
        <v>43</v>
      </c>
      <c r="B60" s="41">
        <f t="shared" si="4"/>
        <v>860</v>
      </c>
      <c r="C60" s="42">
        <v>2</v>
      </c>
      <c r="D60" s="47">
        <f t="shared" si="5"/>
        <v>1.2200000000000001E-2</v>
      </c>
      <c r="E60" s="47">
        <f t="shared" si="6"/>
        <v>9.0909090909090905E-3</v>
      </c>
      <c r="F60" s="49">
        <f t="shared" si="1"/>
        <v>1.2746057148636498</v>
      </c>
      <c r="G60" s="49">
        <f t="shared" si="7"/>
        <v>15.784270129607432</v>
      </c>
      <c r="H60" s="49">
        <f t="shared" si="8"/>
        <v>31.568540259214863</v>
      </c>
      <c r="I60" s="47">
        <f t="shared" si="2"/>
        <v>0.49828636704883478</v>
      </c>
      <c r="J60" s="48">
        <f t="shared" si="9"/>
        <v>4369.1932252001834</v>
      </c>
      <c r="K60" s="49">
        <f t="shared" si="3"/>
        <v>1.2136647847778288</v>
      </c>
      <c r="L60" s="50">
        <f t="shared" si="0"/>
        <v>0.11033316225252988</v>
      </c>
      <c r="M60" s="44"/>
      <c r="N60" s="44"/>
      <c r="O60" s="44"/>
      <c r="P60" s="44"/>
      <c r="Q60" s="44"/>
      <c r="R60" s="44"/>
      <c r="S60" s="44"/>
    </row>
    <row r="61" spans="1:19">
      <c r="A61" s="40">
        <v>44</v>
      </c>
      <c r="B61" s="41">
        <f t="shared" si="4"/>
        <v>880</v>
      </c>
      <c r="C61" s="42">
        <v>2</v>
      </c>
      <c r="D61" s="47">
        <f t="shared" si="5"/>
        <v>1.2200000000000001E-2</v>
      </c>
      <c r="E61" s="47">
        <f t="shared" si="6"/>
        <v>9.0909090909090905E-3</v>
      </c>
      <c r="F61" s="49">
        <f t="shared" si="1"/>
        <v>1.2876836351578593</v>
      </c>
      <c r="G61" s="49">
        <f t="shared" si="7"/>
        <v>15.778325620382789</v>
      </c>
      <c r="H61" s="49">
        <f t="shared" si="8"/>
        <v>31.556651240765579</v>
      </c>
      <c r="I61" s="47">
        <f t="shared" si="2"/>
        <v>0.49791111876565586</v>
      </c>
      <c r="J61" s="48">
        <f t="shared" si="9"/>
        <v>4053.6267127925275</v>
      </c>
      <c r="K61" s="49">
        <f t="shared" si="3"/>
        <v>1.1260074202201464</v>
      </c>
      <c r="L61" s="50">
        <f t="shared" si="0"/>
        <v>0.10236431092910422</v>
      </c>
      <c r="M61" s="44"/>
      <c r="N61" s="44"/>
      <c r="O61" s="44"/>
      <c r="P61" s="44"/>
      <c r="Q61" s="44"/>
      <c r="R61" s="44"/>
      <c r="S61" s="44"/>
    </row>
    <row r="62" spans="1:19">
      <c r="A62" s="40">
        <v>45</v>
      </c>
      <c r="B62" s="41">
        <f t="shared" si="4"/>
        <v>900</v>
      </c>
      <c r="C62" s="42">
        <v>2</v>
      </c>
      <c r="D62" s="47">
        <f t="shared" si="5"/>
        <v>2.0199999999999999E-2</v>
      </c>
      <c r="E62" s="47">
        <f t="shared" si="6"/>
        <v>9.0909090909090905E-3</v>
      </c>
      <c r="F62" s="49">
        <f t="shared" si="1"/>
        <v>1.1502538193950049</v>
      </c>
      <c r="G62" s="49">
        <f t="shared" si="7"/>
        <v>15.840793718456815</v>
      </c>
      <c r="H62" s="49">
        <f t="shared" si="8"/>
        <v>31.681587436913631</v>
      </c>
      <c r="I62" s="47">
        <f t="shared" si="2"/>
        <v>0.50186149126140178</v>
      </c>
      <c r="J62" s="48">
        <f t="shared" si="9"/>
        <v>3736.810838423391</v>
      </c>
      <c r="K62" s="49">
        <f t="shared" si="3"/>
        <v>1.0380030106731641</v>
      </c>
      <c r="L62" s="50">
        <f t="shared" si="0"/>
        <v>9.4363910061196737E-2</v>
      </c>
      <c r="M62" s="44"/>
      <c r="N62" s="44"/>
      <c r="O62" s="44"/>
      <c r="P62" s="44"/>
      <c r="Q62" s="44"/>
      <c r="R62" s="44"/>
      <c r="S62" s="44"/>
    </row>
    <row r="63" spans="1:19">
      <c r="A63" s="40">
        <v>46</v>
      </c>
      <c r="B63" s="41">
        <f t="shared" si="4"/>
        <v>920</v>
      </c>
      <c r="C63" s="42">
        <v>10</v>
      </c>
      <c r="D63" s="47">
        <f t="shared" si="5"/>
        <v>2.0199999999999999E-2</v>
      </c>
      <c r="E63" s="47">
        <f t="shared" si="6"/>
        <v>1.9607843137254902E-3</v>
      </c>
      <c r="F63" s="49">
        <f t="shared" si="1"/>
        <v>0.86954562299795057</v>
      </c>
      <c r="G63" s="49">
        <f t="shared" si="7"/>
        <v>3.4441621938237308</v>
      </c>
      <c r="H63" s="49">
        <f t="shared" si="8"/>
        <v>34.441621938237304</v>
      </c>
      <c r="I63" s="47">
        <f t="shared" si="2"/>
        <v>0.11862253217364693</v>
      </c>
      <c r="J63" s="48">
        <f t="shared" si="9"/>
        <v>3667.9275945469162</v>
      </c>
      <c r="K63" s="49">
        <f t="shared" si="3"/>
        <v>1.0188687762630322</v>
      </c>
      <c r="L63" s="50">
        <f t="shared" si="0"/>
        <v>9.2624434205730202E-2</v>
      </c>
      <c r="M63" s="44"/>
      <c r="N63" s="44"/>
      <c r="O63" s="44"/>
      <c r="P63" s="44"/>
      <c r="Q63" s="44"/>
      <c r="R63" s="44"/>
      <c r="S63" s="44"/>
    </row>
    <row r="64" spans="1:19">
      <c r="A64" s="40">
        <v>47</v>
      </c>
      <c r="B64" s="41">
        <f t="shared" si="4"/>
        <v>940</v>
      </c>
      <c r="C64" s="42">
        <v>10</v>
      </c>
      <c r="D64" s="47">
        <f t="shared" si="5"/>
        <v>2.0199999999999999E-2</v>
      </c>
      <c r="E64" s="47">
        <f t="shared" si="6"/>
        <v>1.9607843137254902E-3</v>
      </c>
      <c r="F64" s="49">
        <f t="shared" si="1"/>
        <v>0.66961101017953584</v>
      </c>
      <c r="G64" s="49">
        <f t="shared" si="7"/>
        <v>3.463763626452987</v>
      </c>
      <c r="H64" s="49">
        <f t="shared" si="8"/>
        <v>34.637636264529867</v>
      </c>
      <c r="I64" s="47">
        <f t="shared" si="2"/>
        <v>0.11997658459938747</v>
      </c>
      <c r="J64" s="48">
        <f t="shared" si="9"/>
        <v>3598.6523220178565</v>
      </c>
      <c r="K64" s="49">
        <f t="shared" si="3"/>
        <v>0.9996256450049601</v>
      </c>
      <c r="L64" s="50">
        <f t="shared" si="0"/>
        <v>9.0875058636814554E-2</v>
      </c>
      <c r="M64" s="44"/>
      <c r="N64" s="44"/>
      <c r="O64" s="44"/>
      <c r="P64" s="44"/>
      <c r="Q64" s="44"/>
      <c r="R64" s="44"/>
      <c r="S64" s="44"/>
    </row>
    <row r="65" spans="1:19">
      <c r="A65" s="40">
        <v>48</v>
      </c>
      <c r="B65" s="41">
        <f t="shared" si="4"/>
        <v>960</v>
      </c>
      <c r="C65" s="42">
        <v>10</v>
      </c>
      <c r="D65" s="47">
        <f t="shared" si="5"/>
        <v>2.0199999999999999E-2</v>
      </c>
      <c r="E65" s="47">
        <f t="shared" si="6"/>
        <v>1.9607843137254902E-3</v>
      </c>
      <c r="F65" s="49">
        <f t="shared" si="1"/>
        <v>0.52720743979604945</v>
      </c>
      <c r="G65" s="49">
        <f t="shared" si="7"/>
        <v>3.4777247608043091</v>
      </c>
      <c r="H65" s="49">
        <f t="shared" si="8"/>
        <v>34.777247608043091</v>
      </c>
      <c r="I65" s="47">
        <f t="shared" si="2"/>
        <v>0.12094569511911389</v>
      </c>
      <c r="J65" s="48">
        <f t="shared" si="9"/>
        <v>3529.0978268017702</v>
      </c>
      <c r="K65" s="49">
        <f t="shared" si="3"/>
        <v>0.9803049518893806</v>
      </c>
      <c r="L65" s="50">
        <f t="shared" si="0"/>
        <v>8.9118631989943686E-2</v>
      </c>
      <c r="M65" s="44"/>
      <c r="N65" s="44"/>
      <c r="O65" s="44"/>
      <c r="P65" s="44"/>
      <c r="Q65" s="44"/>
      <c r="R65" s="44"/>
      <c r="S65" s="44"/>
    </row>
    <row r="66" spans="1:19">
      <c r="A66" s="40">
        <v>49</v>
      </c>
      <c r="B66" s="41">
        <f t="shared" si="4"/>
        <v>980</v>
      </c>
      <c r="C66" s="42">
        <v>10</v>
      </c>
      <c r="D66" s="47">
        <f t="shared" si="5"/>
        <v>2.0199999999999999E-2</v>
      </c>
      <c r="E66" s="47">
        <f t="shared" si="6"/>
        <v>1.9607843137254902E-3</v>
      </c>
      <c r="F66" s="49">
        <f t="shared" si="1"/>
        <v>0.42578039536336687</v>
      </c>
      <c r="G66" s="49">
        <f t="shared" si="7"/>
        <v>3.487668588689866</v>
      </c>
      <c r="H66" s="49">
        <f t="shared" si="8"/>
        <v>34.876685886898656</v>
      </c>
      <c r="I66" s="47">
        <f t="shared" si="2"/>
        <v>0.1216383218453396</v>
      </c>
      <c r="J66" s="48">
        <f t="shared" si="9"/>
        <v>3459.3444550279728</v>
      </c>
      <c r="K66" s="49">
        <f t="shared" si="3"/>
        <v>0.96092901528554797</v>
      </c>
      <c r="L66" s="50">
        <f t="shared" si="0"/>
        <v>8.7357183207777092E-2</v>
      </c>
      <c r="M66" s="44"/>
      <c r="N66" s="44"/>
      <c r="O66" s="44"/>
      <c r="P66" s="44"/>
      <c r="Q66" s="44"/>
      <c r="R66" s="44"/>
      <c r="S66" s="44"/>
    </row>
    <row r="67" spans="1:19">
      <c r="A67" s="40">
        <v>50</v>
      </c>
      <c r="B67" s="41">
        <f t="shared" si="4"/>
        <v>1000</v>
      </c>
      <c r="C67" s="42">
        <v>10</v>
      </c>
      <c r="D67" s="47">
        <f t="shared" si="5"/>
        <v>2.0199999999999999E-2</v>
      </c>
      <c r="E67" s="47">
        <f t="shared" si="6"/>
        <v>1.9607843137254902E-3</v>
      </c>
      <c r="F67" s="49">
        <f t="shared" si="1"/>
        <v>0.35353891072470406</v>
      </c>
      <c r="G67" s="49">
        <f t="shared" si="7"/>
        <v>3.494751087183853</v>
      </c>
      <c r="H67" s="49">
        <f t="shared" si="8"/>
        <v>34.947510871838531</v>
      </c>
      <c r="I67" s="47">
        <f t="shared" si="2"/>
        <v>0.12213285161372722</v>
      </c>
      <c r="J67" s="48">
        <f t="shared" si="9"/>
        <v>3389.4494332842955</v>
      </c>
      <c r="K67" s="49">
        <f t="shared" si="3"/>
        <v>0.94151373146785988</v>
      </c>
      <c r="L67" s="50">
        <f t="shared" si="0"/>
        <v>8.5592157406169087E-2</v>
      </c>
      <c r="M67" s="44"/>
      <c r="N67" s="44"/>
      <c r="O67" s="44"/>
      <c r="P67" s="44"/>
      <c r="Q67" s="44"/>
      <c r="R67" s="44"/>
      <c r="S67" s="44"/>
    </row>
    <row r="68" spans="1:19">
      <c r="A68" s="40">
        <v>51</v>
      </c>
      <c r="B68" s="41">
        <f t="shared" si="4"/>
        <v>1020</v>
      </c>
      <c r="C68" s="42">
        <v>10</v>
      </c>
      <c r="D68" s="47">
        <f t="shared" si="5"/>
        <v>2.0199999999999999E-2</v>
      </c>
      <c r="E68" s="47">
        <f t="shared" si="6"/>
        <v>1.9607843137254902E-3</v>
      </c>
      <c r="F68" s="49">
        <f t="shared" si="1"/>
        <v>0.30208486183676764</v>
      </c>
      <c r="G68" s="49">
        <f t="shared" si="7"/>
        <v>3.4997956017807095</v>
      </c>
      <c r="H68" s="49">
        <f t="shared" si="8"/>
        <v>34.997956017807098</v>
      </c>
      <c r="I68" s="47">
        <f t="shared" si="2"/>
        <v>0.12248569254243599</v>
      </c>
      <c r="J68" s="48">
        <f t="shared" si="9"/>
        <v>3319.4535212486812</v>
      </c>
      <c r="K68" s="49">
        <f t="shared" si="3"/>
        <v>0.92207042256907812</v>
      </c>
      <c r="L68" s="50">
        <f t="shared" si="0"/>
        <v>8.3824583869916189E-2</v>
      </c>
      <c r="M68" s="44"/>
      <c r="N68" s="44"/>
      <c r="O68" s="44"/>
      <c r="P68" s="44"/>
      <c r="Q68" s="44"/>
      <c r="R68" s="44"/>
      <c r="S68" s="44"/>
    </row>
    <row r="69" spans="1:19">
      <c r="A69" s="40">
        <v>52</v>
      </c>
      <c r="B69" s="41">
        <f t="shared" si="4"/>
        <v>1040</v>
      </c>
      <c r="C69" s="42">
        <v>10</v>
      </c>
      <c r="D69" s="47">
        <f t="shared" si="5"/>
        <v>2.0199999999999999E-2</v>
      </c>
      <c r="E69" s="47">
        <f t="shared" si="6"/>
        <v>1.9607843137254902E-3</v>
      </c>
      <c r="F69" s="49">
        <f t="shared" si="1"/>
        <v>0.26543667886815192</v>
      </c>
      <c r="G69" s="49">
        <f t="shared" si="7"/>
        <v>3.5033885608952797</v>
      </c>
      <c r="H69" s="49">
        <f t="shared" si="8"/>
        <v>35.033885608952801</v>
      </c>
      <c r="I69" s="47">
        <f t="shared" si="2"/>
        <v>0.122737314086119</v>
      </c>
      <c r="J69" s="48">
        <f t="shared" si="9"/>
        <v>3249.3857500307759</v>
      </c>
      <c r="K69" s="49">
        <f t="shared" si="3"/>
        <v>0.90260715278632664</v>
      </c>
      <c r="L69" s="50">
        <f t="shared" si="0"/>
        <v>8.2055195707847875E-2</v>
      </c>
      <c r="M69" s="44"/>
      <c r="N69" s="44"/>
      <c r="O69" s="44"/>
      <c r="P69" s="44"/>
      <c r="Q69" s="44"/>
      <c r="R69" s="44"/>
      <c r="S69" s="44"/>
    </row>
    <row r="70" spans="1:19">
      <c r="A70" s="40">
        <v>53</v>
      </c>
      <c r="B70" s="41">
        <f t="shared" si="4"/>
        <v>1060</v>
      </c>
      <c r="C70" s="42">
        <v>10</v>
      </c>
      <c r="D70" s="47">
        <f t="shared" si="5"/>
        <v>2.0199999999999999E-2</v>
      </c>
      <c r="E70" s="47">
        <f t="shared" si="6"/>
        <v>1.9607843137254902E-3</v>
      </c>
      <c r="F70" s="49">
        <f t="shared" si="1"/>
        <v>0.23933398444606094</v>
      </c>
      <c r="G70" s="49">
        <f t="shared" si="7"/>
        <v>3.5059476485837195</v>
      </c>
      <c r="H70" s="49">
        <f t="shared" si="8"/>
        <v>35.059476485837195</v>
      </c>
      <c r="I70" s="47">
        <f t="shared" si="2"/>
        <v>0.12291668914609712</v>
      </c>
      <c r="J70" s="48">
        <f t="shared" si="9"/>
        <v>3179.2667970591015</v>
      </c>
      <c r="K70" s="49">
        <f t="shared" si="3"/>
        <v>0.88312966584975039</v>
      </c>
      <c r="L70" s="50">
        <f t="shared" si="0"/>
        <v>8.028451507725004E-2</v>
      </c>
      <c r="M70" s="44"/>
      <c r="N70" s="44"/>
      <c r="O70" s="44"/>
      <c r="P70" s="44"/>
      <c r="Q70" s="44"/>
      <c r="R70" s="44"/>
      <c r="S70" s="44"/>
    </row>
    <row r="71" spans="1:19">
      <c r="A71" s="40">
        <v>54</v>
      </c>
      <c r="B71" s="41">
        <f t="shared" si="4"/>
        <v>1080</v>
      </c>
      <c r="C71" s="42">
        <v>10</v>
      </c>
      <c r="D71" s="47">
        <f t="shared" si="5"/>
        <v>2.0199999999999999E-2</v>
      </c>
      <c r="E71" s="47">
        <f t="shared" si="6"/>
        <v>1.9607843137254902E-3</v>
      </c>
      <c r="F71" s="49">
        <f t="shared" si="1"/>
        <v>0.22074232175226396</v>
      </c>
      <c r="G71" s="49">
        <f t="shared" si="7"/>
        <v>3.5077703606125237</v>
      </c>
      <c r="H71" s="49">
        <f t="shared" si="8"/>
        <v>35.07770360612524</v>
      </c>
      <c r="I71" s="47">
        <f t="shared" si="2"/>
        <v>0.12304452902791715</v>
      </c>
      <c r="J71" s="48">
        <f t="shared" si="9"/>
        <v>3109.1113898468511</v>
      </c>
      <c r="K71" s="49">
        <f t="shared" si="3"/>
        <v>0.86364205273523642</v>
      </c>
      <c r="L71" s="50">
        <f t="shared" si="0"/>
        <v>7.851291388502149E-2</v>
      </c>
      <c r="M71" s="44"/>
      <c r="N71" s="44"/>
      <c r="O71" s="44"/>
      <c r="P71" s="44"/>
      <c r="Q71" s="44"/>
      <c r="R71" s="44"/>
      <c r="S71" s="44"/>
    </row>
    <row r="72" spans="1:19">
      <c r="A72" s="40">
        <v>55</v>
      </c>
      <c r="B72" s="41">
        <f t="shared" si="4"/>
        <v>1100</v>
      </c>
      <c r="C72" s="42">
        <v>10</v>
      </c>
      <c r="D72" s="47">
        <f t="shared" si="5"/>
        <v>2.0199999999999999E-2</v>
      </c>
      <c r="E72" s="47">
        <f t="shared" si="6"/>
        <v>1.9607843137254902E-3</v>
      </c>
      <c r="F72" s="49">
        <f t="shared" si="1"/>
        <v>0.20750039675668208</v>
      </c>
      <c r="G72" s="49">
        <f t="shared" si="7"/>
        <v>3.5090685885532671</v>
      </c>
      <c r="H72" s="49">
        <f t="shared" si="8"/>
        <v>35.090685885532672</v>
      </c>
      <c r="I72" s="47">
        <f t="shared" si="2"/>
        <v>0.12313562359171219</v>
      </c>
      <c r="J72" s="48">
        <f t="shared" si="9"/>
        <v>3038.9300180757859</v>
      </c>
      <c r="K72" s="49">
        <f t="shared" si="3"/>
        <v>0.84414722724327385</v>
      </c>
      <c r="L72" s="50">
        <f t="shared" si="0"/>
        <v>7.6740657022115799E-2</v>
      </c>
      <c r="M72" s="44"/>
      <c r="N72" s="44"/>
      <c r="O72" s="44"/>
      <c r="P72" s="44"/>
      <c r="Q72" s="44"/>
      <c r="R72" s="44"/>
      <c r="S72" s="44"/>
    </row>
    <row r="73" spans="1:19">
      <c r="A73" s="40">
        <v>56</v>
      </c>
      <c r="B73" s="41">
        <f t="shared" si="4"/>
        <v>1120</v>
      </c>
      <c r="C73" s="42">
        <v>10</v>
      </c>
      <c r="D73" s="47">
        <f t="shared" si="5"/>
        <v>2.0199999999999999E-2</v>
      </c>
      <c r="E73" s="47">
        <f t="shared" si="6"/>
        <v>1.9607843137254902E-3</v>
      </c>
      <c r="F73" s="49">
        <f t="shared" si="1"/>
        <v>0.19806882624700833</v>
      </c>
      <c r="G73" s="49">
        <f t="shared" si="7"/>
        <v>3.5099932523287247</v>
      </c>
      <c r="H73" s="49">
        <f t="shared" si="8"/>
        <v>35.099932523287251</v>
      </c>
      <c r="I73" s="47">
        <f t="shared" si="2"/>
        <v>0.1232005263139318</v>
      </c>
      <c r="J73" s="48">
        <f t="shared" si="9"/>
        <v>2968.7301530292116</v>
      </c>
      <c r="K73" s="49">
        <f t="shared" si="3"/>
        <v>0.82464726473033656</v>
      </c>
      <c r="L73" s="50">
        <f t="shared" si="0"/>
        <v>7.4967933157303324E-2</v>
      </c>
      <c r="M73" s="44"/>
      <c r="N73" s="44"/>
      <c r="O73" s="44"/>
      <c r="P73" s="44"/>
      <c r="Q73" s="44"/>
      <c r="R73" s="44"/>
      <c r="S73" s="44"/>
    </row>
    <row r="74" spans="1:19">
      <c r="A74" s="40">
        <v>57</v>
      </c>
      <c r="B74" s="41">
        <f t="shared" si="4"/>
        <v>1140</v>
      </c>
      <c r="C74" s="42">
        <v>10</v>
      </c>
      <c r="D74" s="47">
        <f t="shared" si="5"/>
        <v>2.0199999999999999E-2</v>
      </c>
      <c r="E74" s="47">
        <f t="shared" si="6"/>
        <v>1.9607843137254902E-3</v>
      </c>
      <c r="F74" s="49">
        <f t="shared" si="1"/>
        <v>0.19135118343385044</v>
      </c>
      <c r="G74" s="49">
        <f t="shared" si="7"/>
        <v>3.5106518447613873</v>
      </c>
      <c r="H74" s="49">
        <f t="shared" si="8"/>
        <v>35.106518447613873</v>
      </c>
      <c r="I74" s="47">
        <f t="shared" si="2"/>
        <v>0.12324676375126532</v>
      </c>
      <c r="J74" s="48">
        <f t="shared" si="9"/>
        <v>2898.517116133984</v>
      </c>
      <c r="K74" s="49">
        <f t="shared" si="3"/>
        <v>0.80514364337055111</v>
      </c>
      <c r="L74" s="50">
        <f t="shared" si="0"/>
        <v>7.3194876670050105E-2</v>
      </c>
      <c r="M74" s="44"/>
      <c r="N74" s="44"/>
      <c r="O74" s="44"/>
      <c r="P74" s="44"/>
      <c r="Q74" s="44"/>
      <c r="R74" s="44"/>
      <c r="S74" s="44"/>
    </row>
    <row r="75" spans="1:19">
      <c r="A75" s="40">
        <v>58</v>
      </c>
      <c r="B75" s="41">
        <f t="shared" si="4"/>
        <v>1160</v>
      </c>
      <c r="C75" s="42">
        <v>10</v>
      </c>
      <c r="D75" s="47">
        <f t="shared" si="5"/>
        <v>2.0199999999999999E-2</v>
      </c>
      <c r="E75" s="47">
        <f t="shared" si="6"/>
        <v>1.9607843137254902E-3</v>
      </c>
      <c r="F75" s="49">
        <f t="shared" si="1"/>
        <v>0.18656653755553285</v>
      </c>
      <c r="G75" s="49">
        <f t="shared" si="7"/>
        <v>3.5111209276906341</v>
      </c>
      <c r="H75" s="49">
        <f t="shared" si="8"/>
        <v>35.111209276906344</v>
      </c>
      <c r="I75" s="47">
        <f t="shared" si="2"/>
        <v>0.12327970168867139</v>
      </c>
      <c r="J75" s="48">
        <f t="shared" si="9"/>
        <v>2828.2946975801715</v>
      </c>
      <c r="K75" s="49">
        <f t="shared" si="3"/>
        <v>0.78563741599449211</v>
      </c>
      <c r="L75" s="50">
        <f t="shared" si="0"/>
        <v>7.1421583272226558E-2</v>
      </c>
      <c r="M75" s="44"/>
      <c r="N75" s="44"/>
      <c r="O75" s="44"/>
      <c r="P75" s="44"/>
      <c r="Q75" s="44"/>
      <c r="R75" s="44"/>
      <c r="S75" s="44"/>
    </row>
    <row r="76" spans="1:19">
      <c r="A76" s="40">
        <v>59</v>
      </c>
      <c r="B76" s="41">
        <f t="shared" si="4"/>
        <v>1180</v>
      </c>
      <c r="C76" s="42">
        <v>10</v>
      </c>
      <c r="D76" s="47">
        <f t="shared" si="5"/>
        <v>2.0199999999999999E-2</v>
      </c>
      <c r="E76" s="47">
        <f t="shared" si="6"/>
        <v>1.9607843137254902E-3</v>
      </c>
      <c r="F76" s="49">
        <f t="shared" si="1"/>
        <v>0.1831586701208337</v>
      </c>
      <c r="G76" s="49">
        <f t="shared" si="7"/>
        <v>3.5114550323410949</v>
      </c>
      <c r="H76" s="49">
        <f t="shared" si="8"/>
        <v>35.114550323410953</v>
      </c>
      <c r="I76" s="47">
        <f t="shared" si="2"/>
        <v>0.12330316444153601</v>
      </c>
      <c r="J76" s="48">
        <f t="shared" si="9"/>
        <v>2758.0655969333498</v>
      </c>
      <c r="K76" s="49">
        <f t="shared" si="3"/>
        <v>0.76612933248148607</v>
      </c>
      <c r="L76" s="50">
        <f t="shared" si="0"/>
        <v>6.9648121134680552E-2</v>
      </c>
      <c r="M76" s="44"/>
      <c r="N76" s="44"/>
      <c r="O76" s="44"/>
      <c r="P76" s="44"/>
      <c r="Q76" s="44"/>
      <c r="R76" s="44"/>
      <c r="S76" s="44"/>
    </row>
    <row r="77" spans="1:19">
      <c r="A77" s="40">
        <v>60</v>
      </c>
      <c r="B77" s="41">
        <f t="shared" si="4"/>
        <v>1200</v>
      </c>
      <c r="C77" s="42">
        <v>10</v>
      </c>
      <c r="D77" s="47">
        <f t="shared" si="5"/>
        <v>1.2200000000000001E-2</v>
      </c>
      <c r="E77" s="47">
        <f t="shared" si="6"/>
        <v>1.9607843137254902E-3</v>
      </c>
      <c r="F77" s="49">
        <f t="shared" si="1"/>
        <v>0.20397661206989659</v>
      </c>
      <c r="G77" s="49">
        <f t="shared" si="7"/>
        <v>3.5094140576402069</v>
      </c>
      <c r="H77" s="49">
        <f t="shared" si="8"/>
        <v>35.094140576402069</v>
      </c>
      <c r="I77" s="47">
        <f t="shared" si="2"/>
        <v>0.12315987027962702</v>
      </c>
      <c r="J77" s="48">
        <f t="shared" si="9"/>
        <v>2687.8773157805458</v>
      </c>
      <c r="K77" s="49">
        <f t="shared" si="3"/>
        <v>0.74663258771681829</v>
      </c>
      <c r="L77" s="50">
        <f t="shared" si="0"/>
        <v>6.7875689792438021E-2</v>
      </c>
      <c r="M77" s="44"/>
      <c r="N77" s="44"/>
      <c r="O77" s="44"/>
      <c r="P77" s="44"/>
      <c r="Q77" s="44"/>
      <c r="R77" s="44"/>
      <c r="S77" s="44"/>
    </row>
    <row r="78" spans="1:19">
      <c r="A78" s="40">
        <v>61</v>
      </c>
      <c r="B78" s="41">
        <f t="shared" si="4"/>
        <v>1220</v>
      </c>
      <c r="C78" s="42">
        <v>2</v>
      </c>
      <c r="D78" s="47">
        <f t="shared" si="5"/>
        <v>1.2200000000000001E-2</v>
      </c>
      <c r="E78" s="47">
        <f t="shared" si="6"/>
        <v>9.0909090909090905E-3</v>
      </c>
      <c r="F78" s="49">
        <f t="shared" si="1"/>
        <v>0.42704930815323461</v>
      </c>
      <c r="G78" s="49">
        <f t="shared" si="7"/>
        <v>16.169523041748526</v>
      </c>
      <c r="H78" s="49">
        <f t="shared" si="8"/>
        <v>32.339046083497053</v>
      </c>
      <c r="I78" s="47">
        <f t="shared" si="2"/>
        <v>0.52290695079527305</v>
      </c>
      <c r="J78" s="48">
        <f t="shared" si="9"/>
        <v>2364.486854945575</v>
      </c>
      <c r="K78" s="49">
        <f t="shared" si="3"/>
        <v>0.6568019041515486</v>
      </c>
      <c r="L78" s="50">
        <f t="shared" si="0"/>
        <v>5.9709264013777144E-2</v>
      </c>
      <c r="M78" s="44"/>
      <c r="N78" s="44"/>
      <c r="O78" s="44"/>
      <c r="P78" s="44"/>
      <c r="Q78" s="44"/>
      <c r="R78" s="44"/>
      <c r="S78" s="44"/>
    </row>
    <row r="79" spans="1:19">
      <c r="A79" s="40">
        <v>62</v>
      </c>
      <c r="B79" s="41">
        <f t="shared" si="4"/>
        <v>1240</v>
      </c>
      <c r="C79" s="42">
        <v>2</v>
      </c>
      <c r="D79" s="47">
        <f t="shared" si="5"/>
        <v>1.2200000000000001E-2</v>
      </c>
      <c r="E79" s="47">
        <f t="shared" si="6"/>
        <v>9.0909090909090905E-3</v>
      </c>
      <c r="F79" s="49">
        <f t="shared" si="1"/>
        <v>0.60636819568003364</v>
      </c>
      <c r="G79" s="49">
        <f t="shared" si="7"/>
        <v>16.088014456509075</v>
      </c>
      <c r="H79" s="49">
        <f t="shared" si="8"/>
        <v>32.17602891301815</v>
      </c>
      <c r="I79" s="47">
        <f t="shared" si="2"/>
        <v>0.51764841830569008</v>
      </c>
      <c r="J79" s="48">
        <f t="shared" si="9"/>
        <v>2042.7265658153935</v>
      </c>
      <c r="K79" s="49">
        <f t="shared" si="3"/>
        <v>0.56742404605983154</v>
      </c>
      <c r="L79" s="50">
        <f t="shared" si="0"/>
        <v>5.1584004187257414E-2</v>
      </c>
      <c r="M79" s="44"/>
      <c r="N79" s="44"/>
      <c r="O79" s="44"/>
      <c r="P79" s="44"/>
      <c r="Q79" s="44"/>
      <c r="R79" s="44"/>
      <c r="S79" s="44"/>
    </row>
    <row r="80" spans="1:19">
      <c r="A80" s="40">
        <v>63</v>
      </c>
      <c r="B80" s="41">
        <f t="shared" si="4"/>
        <v>1260</v>
      </c>
      <c r="C80" s="42">
        <v>2</v>
      </c>
      <c r="D80" s="47">
        <f t="shared" si="5"/>
        <v>1.2200000000000001E-2</v>
      </c>
      <c r="E80" s="47">
        <f t="shared" si="6"/>
        <v>9.0909090909090905E-3</v>
      </c>
      <c r="F80" s="49">
        <f t="shared" si="1"/>
        <v>0.75051521137681743</v>
      </c>
      <c r="G80" s="49">
        <f t="shared" si="7"/>
        <v>16.022493085737811</v>
      </c>
      <c r="H80" s="49">
        <f t="shared" si="8"/>
        <v>32.044986171475621</v>
      </c>
      <c r="I80" s="47">
        <f t="shared" si="2"/>
        <v>0.51344056936503191</v>
      </c>
      <c r="J80" s="48">
        <f t="shared" si="9"/>
        <v>1722.2767041006373</v>
      </c>
      <c r="K80" s="49">
        <f t="shared" si="3"/>
        <v>0.47841019558351033</v>
      </c>
      <c r="L80" s="50">
        <f t="shared" ref="L80:L143" si="10">K80/$G$4</f>
        <v>4.34918359621373E-2</v>
      </c>
      <c r="M80" s="44"/>
      <c r="N80" s="44"/>
      <c r="O80" s="44"/>
      <c r="P80" s="44"/>
      <c r="Q80" s="44"/>
      <c r="R80" s="44"/>
      <c r="S80" s="44"/>
    </row>
    <row r="81" spans="1:19">
      <c r="A81" s="40">
        <v>64</v>
      </c>
      <c r="B81" s="41">
        <f t="shared" si="4"/>
        <v>1280</v>
      </c>
      <c r="C81" s="42">
        <v>2</v>
      </c>
      <c r="D81" s="47">
        <f t="shared" si="5"/>
        <v>1.2200000000000001E-2</v>
      </c>
      <c r="E81" s="47">
        <f t="shared" si="6"/>
        <v>9.0909090909090905E-3</v>
      </c>
      <c r="F81" s="49">
        <f t="shared" ref="F81:F144" si="11">(F80+E81*$G$2)/(1+D81*$G$10)</f>
        <v>0.8663890182070294</v>
      </c>
      <c r="G81" s="49">
        <f t="shared" si="7"/>
        <v>15.969823173542258</v>
      </c>
      <c r="H81" s="49">
        <f t="shared" si="8"/>
        <v>31.939646347084516</v>
      </c>
      <c r="I81" s="47">
        <f t="shared" ref="I81:I144" si="12">H81*G81/1000</f>
        <v>0.51007050438841461</v>
      </c>
      <c r="J81" s="48">
        <f t="shared" si="9"/>
        <v>1402.8802406297921</v>
      </c>
      <c r="K81" s="49">
        <f t="shared" ref="K81:K144" si="13">J81/3600</f>
        <v>0.38968895573049778</v>
      </c>
      <c r="L81" s="50">
        <f t="shared" si="10"/>
        <v>3.5426268702772525E-2</v>
      </c>
      <c r="M81" s="44"/>
      <c r="N81" s="44"/>
      <c r="O81" s="44"/>
      <c r="P81" s="44"/>
      <c r="Q81" s="44"/>
      <c r="R81" s="44"/>
      <c r="S81" s="44"/>
    </row>
    <row r="82" spans="1:19">
      <c r="A82" s="40">
        <v>65</v>
      </c>
      <c r="B82" s="41">
        <f t="shared" ref="B82:B145" si="14">A82*$G$10</f>
        <v>1300</v>
      </c>
      <c r="C82" s="42">
        <v>2</v>
      </c>
      <c r="D82" s="47">
        <f t="shared" ref="D82:D145" si="15">1/$G$7*($G$3+C83)+1/($G$6*$G$7)</f>
        <v>1.2200000000000001E-2</v>
      </c>
      <c r="E82" s="47">
        <f t="shared" ref="E82:E145" si="16">$G$10/($G$7*($G$3+C82))</f>
        <v>9.0909090909090905E-3</v>
      </c>
      <c r="F82" s="49">
        <f t="shared" si="11"/>
        <v>0.95953516517665327</v>
      </c>
      <c r="G82" s="49">
        <f t="shared" ref="G82:G145" si="17">IF((AND(L81&lt;0,C82&gt;0)),0,($G$2-F82)/($G$3+C82))</f>
        <v>15.927484015828792</v>
      </c>
      <c r="H82" s="49">
        <f t="shared" ref="H82:H145" si="18">G82*C82</f>
        <v>31.854968031657585</v>
      </c>
      <c r="I82" s="47">
        <f t="shared" si="12"/>
        <v>0.50736949414896337</v>
      </c>
      <c r="J82" s="48">
        <f t="shared" ref="J82:J145" si="19">J81-G82*$G$10</f>
        <v>1084.3305603132162</v>
      </c>
      <c r="K82" s="49">
        <f t="shared" si="13"/>
        <v>0.30120293342033783</v>
      </c>
      <c r="L82" s="50">
        <f t="shared" si="10"/>
        <v>2.7382084856394349E-2</v>
      </c>
      <c r="M82" s="44"/>
      <c r="N82" s="44"/>
      <c r="O82" s="44"/>
      <c r="P82" s="44"/>
      <c r="Q82" s="44"/>
      <c r="R82" s="44"/>
      <c r="S82" s="44"/>
    </row>
    <row r="83" spans="1:19">
      <c r="A83" s="40">
        <v>66</v>
      </c>
      <c r="B83" s="41">
        <f t="shared" si="14"/>
        <v>1320</v>
      </c>
      <c r="C83" s="42">
        <v>2</v>
      </c>
      <c r="D83" s="47">
        <f t="shared" si="15"/>
        <v>1.2200000000000001E-2</v>
      </c>
      <c r="E83" s="47">
        <f t="shared" si="16"/>
        <v>9.0909090909090905E-3</v>
      </c>
      <c r="F83" s="49">
        <f t="shared" si="11"/>
        <v>1.0344114891072191</v>
      </c>
      <c r="G83" s="49">
        <f t="shared" si="17"/>
        <v>15.89344932313308</v>
      </c>
      <c r="H83" s="49">
        <f t="shared" si="18"/>
        <v>31.78689864626616</v>
      </c>
      <c r="I83" s="47">
        <f t="shared" si="12"/>
        <v>0.50520346277399875</v>
      </c>
      <c r="J83" s="48">
        <f t="shared" si="19"/>
        <v>766.4615738505546</v>
      </c>
      <c r="K83" s="49">
        <f t="shared" si="13"/>
        <v>0.21290599273626518</v>
      </c>
      <c r="L83" s="50">
        <f t="shared" si="10"/>
        <v>1.9355090248751379E-2</v>
      </c>
      <c r="M83" s="44"/>
      <c r="N83" s="44"/>
      <c r="O83" s="44"/>
      <c r="P83" s="44"/>
      <c r="Q83" s="44"/>
      <c r="R83" s="44"/>
      <c r="S83" s="44"/>
    </row>
    <row r="84" spans="1:19">
      <c r="A84" s="40">
        <v>67</v>
      </c>
      <c r="B84" s="41">
        <f t="shared" si="14"/>
        <v>1340</v>
      </c>
      <c r="C84" s="42">
        <v>2</v>
      </c>
      <c r="D84" s="47">
        <f t="shared" si="15"/>
        <v>1.2200000000000001E-2</v>
      </c>
      <c r="E84" s="47">
        <f t="shared" si="16"/>
        <v>9.0909090909090905E-3</v>
      </c>
      <c r="F84" s="49">
        <f t="shared" si="11"/>
        <v>1.0946014601124969</v>
      </c>
      <c r="G84" s="49">
        <f t="shared" si="17"/>
        <v>15.866090245403408</v>
      </c>
      <c r="H84" s="49">
        <f t="shared" si="18"/>
        <v>31.732180490806815</v>
      </c>
      <c r="I84" s="47">
        <f t="shared" si="12"/>
        <v>0.50346563935057032</v>
      </c>
      <c r="J84" s="48">
        <f t="shared" si="19"/>
        <v>449.13976894248646</v>
      </c>
      <c r="K84" s="49">
        <f t="shared" si="13"/>
        <v>0.12476104692846846</v>
      </c>
      <c r="L84" s="50">
        <f t="shared" si="10"/>
        <v>1.1341913357133497E-2</v>
      </c>
      <c r="M84" s="44"/>
      <c r="N84" s="44"/>
      <c r="O84" s="44"/>
      <c r="P84" s="44"/>
      <c r="Q84" s="44"/>
      <c r="R84" s="44"/>
      <c r="S84" s="44"/>
    </row>
    <row r="85" spans="1:19">
      <c r="A85" s="40">
        <v>68</v>
      </c>
      <c r="B85" s="41">
        <f t="shared" si="14"/>
        <v>1360</v>
      </c>
      <c r="C85" s="42">
        <v>2</v>
      </c>
      <c r="D85" s="47">
        <f t="shared" si="15"/>
        <v>1.2200000000000001E-2</v>
      </c>
      <c r="E85" s="47">
        <f t="shared" si="16"/>
        <v>9.0909090909090905E-3</v>
      </c>
      <c r="F85" s="49">
        <f t="shared" si="11"/>
        <v>1.1429856811778329</v>
      </c>
      <c r="G85" s="49">
        <f t="shared" si="17"/>
        <v>15.844097417646438</v>
      </c>
      <c r="H85" s="49">
        <f t="shared" si="18"/>
        <v>31.688194835292876</v>
      </c>
      <c r="I85" s="47">
        <f t="shared" si="12"/>
        <v>0.50207084595974105</v>
      </c>
      <c r="J85" s="48">
        <f t="shared" si="19"/>
        <v>132.2578205895577</v>
      </c>
      <c r="K85" s="49">
        <f t="shared" si="13"/>
        <v>3.6738283497099358E-2</v>
      </c>
      <c r="L85" s="50">
        <f t="shared" si="10"/>
        <v>3.3398439542817598E-3</v>
      </c>
      <c r="M85" s="44"/>
      <c r="N85" s="44"/>
      <c r="O85" s="44"/>
      <c r="P85" s="44"/>
      <c r="Q85" s="44"/>
      <c r="R85" s="44"/>
      <c r="S85" s="44"/>
    </row>
    <row r="86" spans="1:19">
      <c r="A86" s="40">
        <v>69</v>
      </c>
      <c r="B86" s="41">
        <f t="shared" si="14"/>
        <v>1380</v>
      </c>
      <c r="C86" s="42">
        <v>2</v>
      </c>
      <c r="D86" s="47">
        <f t="shared" si="15"/>
        <v>1.2200000000000001E-2</v>
      </c>
      <c r="E86" s="47">
        <f t="shared" si="16"/>
        <v>9.0909090909090905E-3</v>
      </c>
      <c r="F86" s="49">
        <f t="shared" si="11"/>
        <v>1.1818797495583282</v>
      </c>
      <c r="G86" s="49">
        <f t="shared" si="17"/>
        <v>15.826418295655305</v>
      </c>
      <c r="H86" s="49">
        <f t="shared" si="18"/>
        <v>31.65283659131061</v>
      </c>
      <c r="I86" s="47">
        <f t="shared" si="12"/>
        <v>0.50095103213810588</v>
      </c>
      <c r="J86" s="48">
        <f t="shared" si="19"/>
        <v>-184.27054532354839</v>
      </c>
      <c r="K86" s="49">
        <f t="shared" si="13"/>
        <v>-5.1186262589874555E-2</v>
      </c>
      <c r="L86" s="50">
        <f t="shared" si="10"/>
        <v>-4.6532965990795051E-3</v>
      </c>
      <c r="M86" s="44"/>
      <c r="N86" s="44"/>
      <c r="O86" s="44"/>
      <c r="P86" s="44"/>
      <c r="Q86" s="44"/>
      <c r="R86" s="44"/>
      <c r="S86" s="44"/>
    </row>
    <row r="87" spans="1:19">
      <c r="A87" s="40">
        <v>70</v>
      </c>
      <c r="B87" s="41">
        <f t="shared" si="14"/>
        <v>1400</v>
      </c>
      <c r="C87" s="42">
        <v>2</v>
      </c>
      <c r="D87" s="47">
        <f t="shared" si="15"/>
        <v>1.2200000000000001E-2</v>
      </c>
      <c r="E87" s="47">
        <f t="shared" si="16"/>
        <v>9.0909090909090905E-3</v>
      </c>
      <c r="F87" s="49">
        <f t="shared" si="11"/>
        <v>1.2131450778384689</v>
      </c>
      <c r="G87" s="49">
        <f t="shared" si="17"/>
        <v>0</v>
      </c>
      <c r="H87" s="49">
        <f t="shared" si="18"/>
        <v>0</v>
      </c>
      <c r="I87" s="47">
        <f t="shared" si="12"/>
        <v>0</v>
      </c>
      <c r="J87" s="48">
        <f t="shared" si="19"/>
        <v>-184.27054532354839</v>
      </c>
      <c r="K87" s="49">
        <f t="shared" si="13"/>
        <v>-5.1186262589874555E-2</v>
      </c>
      <c r="L87" s="50">
        <f t="shared" si="10"/>
        <v>-4.6532965990795051E-3</v>
      </c>
      <c r="M87" s="44"/>
      <c r="N87" s="44"/>
      <c r="O87" s="44"/>
      <c r="P87" s="44"/>
      <c r="Q87" s="44"/>
      <c r="R87" s="44"/>
      <c r="S87" s="44"/>
    </row>
    <row r="88" spans="1:19">
      <c r="A88" s="40">
        <v>71</v>
      </c>
      <c r="B88" s="41">
        <f t="shared" si="14"/>
        <v>1420</v>
      </c>
      <c r="C88" s="42">
        <v>2</v>
      </c>
      <c r="D88" s="47">
        <f t="shared" si="15"/>
        <v>1.2200000000000001E-2</v>
      </c>
      <c r="E88" s="47">
        <f t="shared" si="16"/>
        <v>9.0909090909090905E-3</v>
      </c>
      <c r="F88" s="49">
        <f t="shared" si="11"/>
        <v>1.2382779783852058</v>
      </c>
      <c r="G88" s="49">
        <f t="shared" si="17"/>
        <v>0</v>
      </c>
      <c r="H88" s="49">
        <f t="shared" si="18"/>
        <v>0</v>
      </c>
      <c r="I88" s="47">
        <f t="shared" si="12"/>
        <v>0</v>
      </c>
      <c r="J88" s="48">
        <f t="shared" si="19"/>
        <v>-184.27054532354839</v>
      </c>
      <c r="K88" s="49">
        <f t="shared" si="13"/>
        <v>-5.1186262589874555E-2</v>
      </c>
      <c r="L88" s="50">
        <f t="shared" si="10"/>
        <v>-4.6532965990795051E-3</v>
      </c>
      <c r="M88" s="44"/>
      <c r="N88" s="44"/>
      <c r="O88" s="44"/>
      <c r="P88" s="44"/>
      <c r="Q88" s="44"/>
      <c r="R88" s="44"/>
      <c r="S88" s="44"/>
    </row>
    <row r="89" spans="1:19">
      <c r="A89" s="40">
        <v>72</v>
      </c>
      <c r="B89" s="41">
        <f t="shared" si="14"/>
        <v>1440</v>
      </c>
      <c r="C89" s="42">
        <v>2</v>
      </c>
      <c r="D89" s="47">
        <f t="shared" si="15"/>
        <v>1.2200000000000001E-2</v>
      </c>
      <c r="E89" s="47">
        <f t="shared" si="16"/>
        <v>9.0909090909090905E-3</v>
      </c>
      <c r="F89" s="49">
        <f t="shared" si="11"/>
        <v>1.2584812746446408</v>
      </c>
      <c r="G89" s="49">
        <f t="shared" si="17"/>
        <v>0</v>
      </c>
      <c r="H89" s="49">
        <f t="shared" si="18"/>
        <v>0</v>
      </c>
      <c r="I89" s="47">
        <f t="shared" si="12"/>
        <v>0</v>
      </c>
      <c r="J89" s="48">
        <f t="shared" si="19"/>
        <v>-184.27054532354839</v>
      </c>
      <c r="K89" s="49">
        <f t="shared" si="13"/>
        <v>-5.1186262589874555E-2</v>
      </c>
      <c r="L89" s="50">
        <f t="shared" si="10"/>
        <v>-4.6532965990795051E-3</v>
      </c>
      <c r="M89" s="44"/>
      <c r="N89" s="44"/>
      <c r="O89" s="44"/>
      <c r="P89" s="44"/>
      <c r="Q89" s="44"/>
      <c r="R89" s="44"/>
      <c r="S89" s="44"/>
    </row>
    <row r="90" spans="1:19">
      <c r="A90" s="40">
        <v>73</v>
      </c>
      <c r="B90" s="41">
        <f t="shared" si="14"/>
        <v>1460</v>
      </c>
      <c r="C90" s="42">
        <v>2</v>
      </c>
      <c r="D90" s="47">
        <f t="shared" si="15"/>
        <v>1.2200000000000001E-2</v>
      </c>
      <c r="E90" s="47">
        <f t="shared" si="16"/>
        <v>9.0909090909090905E-3</v>
      </c>
      <c r="F90" s="49">
        <f t="shared" si="11"/>
        <v>1.2747218664930613</v>
      </c>
      <c r="G90" s="49">
        <f t="shared" si="17"/>
        <v>0</v>
      </c>
      <c r="H90" s="49">
        <f t="shared" si="18"/>
        <v>0</v>
      </c>
      <c r="I90" s="47">
        <f t="shared" si="12"/>
        <v>0</v>
      </c>
      <c r="J90" s="48">
        <f t="shared" si="19"/>
        <v>-184.27054532354839</v>
      </c>
      <c r="K90" s="49">
        <f t="shared" si="13"/>
        <v>-5.1186262589874555E-2</v>
      </c>
      <c r="L90" s="50">
        <f t="shared" si="10"/>
        <v>-4.6532965990795051E-3</v>
      </c>
      <c r="M90" s="44"/>
      <c r="N90" s="44"/>
      <c r="O90" s="44"/>
      <c r="P90" s="44"/>
      <c r="Q90" s="44"/>
      <c r="R90" s="44"/>
      <c r="S90" s="44"/>
    </row>
    <row r="91" spans="1:19">
      <c r="A91" s="40">
        <v>74</v>
      </c>
      <c r="B91" s="41">
        <f t="shared" si="14"/>
        <v>1480</v>
      </c>
      <c r="C91" s="42">
        <v>2</v>
      </c>
      <c r="D91" s="47">
        <f t="shared" si="15"/>
        <v>1.2200000000000001E-2</v>
      </c>
      <c r="E91" s="47">
        <f t="shared" si="16"/>
        <v>9.0909090909090905E-3</v>
      </c>
      <c r="F91" s="49">
        <f t="shared" si="11"/>
        <v>1.2877770046348782</v>
      </c>
      <c r="G91" s="49">
        <f t="shared" si="17"/>
        <v>0</v>
      </c>
      <c r="H91" s="49">
        <f t="shared" si="18"/>
        <v>0</v>
      </c>
      <c r="I91" s="47">
        <f t="shared" si="12"/>
        <v>0</v>
      </c>
      <c r="J91" s="48">
        <f t="shared" si="19"/>
        <v>-184.27054532354839</v>
      </c>
      <c r="K91" s="49">
        <f t="shared" si="13"/>
        <v>-5.1186262589874555E-2</v>
      </c>
      <c r="L91" s="50">
        <f t="shared" si="10"/>
        <v>-4.6532965990795051E-3</v>
      </c>
      <c r="M91" s="44"/>
      <c r="N91" s="44"/>
      <c r="O91" s="44"/>
      <c r="P91" s="44"/>
      <c r="Q91" s="44"/>
      <c r="R91" s="44"/>
      <c r="S91" s="44"/>
    </row>
    <row r="92" spans="1:19">
      <c r="A92" s="40">
        <v>75</v>
      </c>
      <c r="B92" s="41">
        <f t="shared" si="14"/>
        <v>1500</v>
      </c>
      <c r="C92" s="42">
        <v>2</v>
      </c>
      <c r="D92" s="47">
        <f t="shared" si="15"/>
        <v>1.2200000000000001E-2</v>
      </c>
      <c r="E92" s="47">
        <f t="shared" si="16"/>
        <v>9.0909090909090905E-3</v>
      </c>
      <c r="F92" s="49">
        <f t="shared" si="11"/>
        <v>1.2982714886717086</v>
      </c>
      <c r="G92" s="49">
        <f t="shared" si="17"/>
        <v>0</v>
      </c>
      <c r="H92" s="49">
        <f t="shared" si="18"/>
        <v>0</v>
      </c>
      <c r="I92" s="47">
        <f t="shared" si="12"/>
        <v>0</v>
      </c>
      <c r="J92" s="48">
        <f t="shared" si="19"/>
        <v>-184.27054532354839</v>
      </c>
      <c r="K92" s="49">
        <f t="shared" si="13"/>
        <v>-5.1186262589874555E-2</v>
      </c>
      <c r="L92" s="50">
        <f t="shared" si="10"/>
        <v>-4.6532965990795051E-3</v>
      </c>
      <c r="M92" s="44"/>
      <c r="N92" s="44"/>
      <c r="O92" s="44"/>
      <c r="P92" s="44"/>
      <c r="Q92" s="44"/>
      <c r="R92" s="44"/>
      <c r="S92" s="44"/>
    </row>
    <row r="93" spans="1:19">
      <c r="A93" s="40">
        <v>76</v>
      </c>
      <c r="B93" s="41">
        <f t="shared" si="14"/>
        <v>1520</v>
      </c>
      <c r="C93" s="42">
        <v>2</v>
      </c>
      <c r="D93" s="47">
        <f t="shared" si="15"/>
        <v>1.2200000000000001E-2</v>
      </c>
      <c r="E93" s="47">
        <f t="shared" si="16"/>
        <v>9.0909090909090905E-3</v>
      </c>
      <c r="F93" s="49">
        <f t="shared" si="11"/>
        <v>1.306707569087167</v>
      </c>
      <c r="G93" s="49">
        <f t="shared" si="17"/>
        <v>0</v>
      </c>
      <c r="H93" s="49">
        <f t="shared" si="18"/>
        <v>0</v>
      </c>
      <c r="I93" s="47">
        <f t="shared" si="12"/>
        <v>0</v>
      </c>
      <c r="J93" s="48">
        <f t="shared" si="19"/>
        <v>-184.27054532354839</v>
      </c>
      <c r="K93" s="49">
        <f t="shared" si="13"/>
        <v>-5.1186262589874555E-2</v>
      </c>
      <c r="L93" s="50">
        <f t="shared" si="10"/>
        <v>-4.6532965990795051E-3</v>
      </c>
      <c r="M93" s="44"/>
      <c r="N93" s="44"/>
      <c r="O93" s="44"/>
      <c r="P93" s="44"/>
      <c r="Q93" s="44"/>
      <c r="R93" s="44"/>
      <c r="S93" s="44"/>
    </row>
    <row r="94" spans="1:19">
      <c r="A94" s="40">
        <v>77</v>
      </c>
      <c r="B94" s="41">
        <f t="shared" si="14"/>
        <v>1540</v>
      </c>
      <c r="C94" s="42">
        <v>2</v>
      </c>
      <c r="D94" s="47">
        <f t="shared" si="15"/>
        <v>1.2200000000000001E-2</v>
      </c>
      <c r="E94" s="47">
        <f t="shared" si="16"/>
        <v>9.0909090909090905E-3</v>
      </c>
      <c r="F94" s="49">
        <f t="shared" si="11"/>
        <v>1.3134889842121336</v>
      </c>
      <c r="G94" s="49">
        <f t="shared" si="17"/>
        <v>0</v>
      </c>
      <c r="H94" s="49">
        <f t="shared" si="18"/>
        <v>0</v>
      </c>
      <c r="I94" s="47">
        <f t="shared" si="12"/>
        <v>0</v>
      </c>
      <c r="J94" s="48">
        <f t="shared" si="19"/>
        <v>-184.27054532354839</v>
      </c>
      <c r="K94" s="49">
        <f t="shared" si="13"/>
        <v>-5.1186262589874555E-2</v>
      </c>
      <c r="L94" s="50">
        <f t="shared" si="10"/>
        <v>-4.6532965990795051E-3</v>
      </c>
      <c r="M94" s="44"/>
      <c r="N94" s="44"/>
      <c r="O94" s="44"/>
      <c r="P94" s="44"/>
      <c r="Q94" s="44"/>
      <c r="R94" s="44"/>
      <c r="S94" s="44"/>
    </row>
    <row r="95" spans="1:19">
      <c r="A95" s="40">
        <v>78</v>
      </c>
      <c r="B95" s="41">
        <f t="shared" si="14"/>
        <v>1560</v>
      </c>
      <c r="C95" s="42">
        <v>2</v>
      </c>
      <c r="D95" s="47">
        <f t="shared" si="15"/>
        <v>1.2200000000000001E-2</v>
      </c>
      <c r="E95" s="47">
        <f t="shared" si="16"/>
        <v>9.0909090909090905E-3</v>
      </c>
      <c r="F95" s="49">
        <f t="shared" si="11"/>
        <v>1.3189402825441003</v>
      </c>
      <c r="G95" s="49">
        <f t="shared" si="17"/>
        <v>0</v>
      </c>
      <c r="H95" s="49">
        <f t="shared" si="18"/>
        <v>0</v>
      </c>
      <c r="I95" s="47">
        <f t="shared" si="12"/>
        <v>0</v>
      </c>
      <c r="J95" s="48">
        <f t="shared" si="19"/>
        <v>-184.27054532354839</v>
      </c>
      <c r="K95" s="49">
        <f t="shared" si="13"/>
        <v>-5.1186262589874555E-2</v>
      </c>
      <c r="L95" s="50">
        <f t="shared" si="10"/>
        <v>-4.6532965990795051E-3</v>
      </c>
      <c r="M95" s="44"/>
      <c r="N95" s="44"/>
      <c r="O95" s="44"/>
      <c r="P95" s="44"/>
      <c r="Q95" s="44"/>
      <c r="R95" s="44"/>
      <c r="S95" s="44"/>
    </row>
    <row r="96" spans="1:19">
      <c r="A96" s="40">
        <v>79</v>
      </c>
      <c r="B96" s="41">
        <f t="shared" si="14"/>
        <v>1580</v>
      </c>
      <c r="C96" s="42">
        <v>2</v>
      </c>
      <c r="D96" s="47">
        <f t="shared" si="15"/>
        <v>1.2200000000000001E-2</v>
      </c>
      <c r="E96" s="47">
        <f t="shared" si="16"/>
        <v>9.0909090909090905E-3</v>
      </c>
      <c r="F96" s="49">
        <f t="shared" si="11"/>
        <v>1.3233223551582216</v>
      </c>
      <c r="G96" s="49">
        <f t="shared" si="17"/>
        <v>0</v>
      </c>
      <c r="H96" s="49">
        <f t="shared" si="18"/>
        <v>0</v>
      </c>
      <c r="I96" s="47">
        <f t="shared" si="12"/>
        <v>0</v>
      </c>
      <c r="J96" s="48">
        <f t="shared" si="19"/>
        <v>-184.27054532354839</v>
      </c>
      <c r="K96" s="49">
        <f t="shared" si="13"/>
        <v>-5.1186262589874555E-2</v>
      </c>
      <c r="L96" s="50">
        <f t="shared" si="10"/>
        <v>-4.6532965990795051E-3</v>
      </c>
      <c r="M96" s="44"/>
      <c r="N96" s="44"/>
      <c r="O96" s="44"/>
      <c r="P96" s="44"/>
      <c r="Q96" s="44"/>
      <c r="R96" s="44"/>
      <c r="S96" s="44"/>
    </row>
    <row r="97" spans="1:19">
      <c r="A97" s="40">
        <v>80</v>
      </c>
      <c r="B97" s="41">
        <f t="shared" si="14"/>
        <v>1600</v>
      </c>
      <c r="C97" s="42">
        <v>2</v>
      </c>
      <c r="D97" s="47">
        <f t="shared" si="15"/>
        <v>1.2200000000000001E-2</v>
      </c>
      <c r="E97" s="47">
        <f t="shared" si="16"/>
        <v>9.0909090909090905E-3</v>
      </c>
      <c r="F97" s="49">
        <f t="shared" si="11"/>
        <v>1.3268449215682867</v>
      </c>
      <c r="G97" s="49">
        <f t="shared" si="17"/>
        <v>0</v>
      </c>
      <c r="H97" s="49">
        <f t="shared" si="18"/>
        <v>0</v>
      </c>
      <c r="I97" s="47">
        <f t="shared" si="12"/>
        <v>0</v>
      </c>
      <c r="J97" s="48">
        <f t="shared" si="19"/>
        <v>-184.27054532354839</v>
      </c>
      <c r="K97" s="49">
        <f t="shared" si="13"/>
        <v>-5.1186262589874555E-2</v>
      </c>
      <c r="L97" s="50">
        <f t="shared" si="10"/>
        <v>-4.6532965990795051E-3</v>
      </c>
      <c r="M97" s="44"/>
      <c r="N97" s="44"/>
      <c r="O97" s="44"/>
      <c r="P97" s="44"/>
      <c r="Q97" s="44"/>
      <c r="R97" s="44"/>
      <c r="S97" s="44"/>
    </row>
    <row r="98" spans="1:19">
      <c r="A98" s="40">
        <v>81</v>
      </c>
      <c r="B98" s="41">
        <f t="shared" si="14"/>
        <v>1620</v>
      </c>
      <c r="C98" s="42">
        <v>2</v>
      </c>
      <c r="D98" s="47">
        <f t="shared" si="15"/>
        <v>1.2200000000000001E-2</v>
      </c>
      <c r="E98" s="47">
        <f t="shared" si="16"/>
        <v>9.0909090909090905E-3</v>
      </c>
      <c r="F98" s="49">
        <f t="shared" si="11"/>
        <v>1.329676566592455</v>
      </c>
      <c r="G98" s="49">
        <f t="shared" si="17"/>
        <v>0</v>
      </c>
      <c r="H98" s="49">
        <f t="shared" si="18"/>
        <v>0</v>
      </c>
      <c r="I98" s="47">
        <f t="shared" si="12"/>
        <v>0</v>
      </c>
      <c r="J98" s="48">
        <f t="shared" si="19"/>
        <v>-184.27054532354839</v>
      </c>
      <c r="K98" s="49">
        <f t="shared" si="13"/>
        <v>-5.1186262589874555E-2</v>
      </c>
      <c r="L98" s="50">
        <f t="shared" si="10"/>
        <v>-4.6532965990795051E-3</v>
      </c>
      <c r="M98" s="44"/>
      <c r="N98" s="44"/>
      <c r="O98" s="44"/>
      <c r="P98" s="44"/>
      <c r="Q98" s="44"/>
      <c r="R98" s="44"/>
      <c r="S98" s="44"/>
    </row>
    <row r="99" spans="1:19">
      <c r="A99" s="40">
        <v>82</v>
      </c>
      <c r="B99" s="41">
        <f t="shared" si="14"/>
        <v>1640</v>
      </c>
      <c r="C99" s="42">
        <v>2</v>
      </c>
      <c r="D99" s="47">
        <f t="shared" si="15"/>
        <v>1.2200000000000001E-2</v>
      </c>
      <c r="E99" s="47">
        <f t="shared" si="16"/>
        <v>9.0909090909090905E-3</v>
      </c>
      <c r="F99" s="49">
        <f t="shared" si="11"/>
        <v>1.3319528085732977</v>
      </c>
      <c r="G99" s="49">
        <f t="shared" si="17"/>
        <v>0</v>
      </c>
      <c r="H99" s="49">
        <f t="shared" si="18"/>
        <v>0</v>
      </c>
      <c r="I99" s="47">
        <f t="shared" si="12"/>
        <v>0</v>
      </c>
      <c r="J99" s="48">
        <f t="shared" si="19"/>
        <v>-184.27054532354839</v>
      </c>
      <c r="K99" s="49">
        <f t="shared" si="13"/>
        <v>-5.1186262589874555E-2</v>
      </c>
      <c r="L99" s="50">
        <f t="shared" si="10"/>
        <v>-4.6532965990795051E-3</v>
      </c>
      <c r="M99" s="44"/>
      <c r="N99" s="44"/>
      <c r="O99" s="44"/>
      <c r="P99" s="44"/>
      <c r="Q99" s="44"/>
      <c r="R99" s="44"/>
      <c r="S99" s="44"/>
    </row>
    <row r="100" spans="1:19">
      <c r="A100" s="40">
        <v>83</v>
      </c>
      <c r="B100" s="41">
        <f t="shared" si="14"/>
        <v>1660</v>
      </c>
      <c r="C100" s="42">
        <v>2</v>
      </c>
      <c r="D100" s="47">
        <f t="shared" si="15"/>
        <v>1.2200000000000001E-2</v>
      </c>
      <c r="E100" s="47">
        <f t="shared" si="16"/>
        <v>9.0909090909090905E-3</v>
      </c>
      <c r="F100" s="49">
        <f t="shared" si="11"/>
        <v>1.3337825850852292</v>
      </c>
      <c r="G100" s="49">
        <f t="shared" si="17"/>
        <v>0</v>
      </c>
      <c r="H100" s="49">
        <f t="shared" si="18"/>
        <v>0</v>
      </c>
      <c r="I100" s="47">
        <f t="shared" si="12"/>
        <v>0</v>
      </c>
      <c r="J100" s="48">
        <f t="shared" si="19"/>
        <v>-184.27054532354839</v>
      </c>
      <c r="K100" s="49">
        <f t="shared" si="13"/>
        <v>-5.1186262589874555E-2</v>
      </c>
      <c r="L100" s="50">
        <f t="shared" si="10"/>
        <v>-4.6532965990795051E-3</v>
      </c>
      <c r="M100" s="44"/>
      <c r="N100" s="44"/>
      <c r="O100" s="44"/>
      <c r="P100" s="44"/>
      <c r="Q100" s="44"/>
      <c r="R100" s="44"/>
      <c r="S100" s="44"/>
    </row>
    <row r="101" spans="1:19">
      <c r="A101" s="40">
        <v>84</v>
      </c>
      <c r="B101" s="41">
        <f t="shared" si="14"/>
        <v>1680</v>
      </c>
      <c r="C101" s="42">
        <v>2</v>
      </c>
      <c r="D101" s="47">
        <f t="shared" si="15"/>
        <v>1.2200000000000001E-2</v>
      </c>
      <c r="E101" s="47">
        <f t="shared" si="16"/>
        <v>9.0909090909090905E-3</v>
      </c>
      <c r="F101" s="49">
        <f t="shared" si="11"/>
        <v>1.3352534665256885</v>
      </c>
      <c r="G101" s="49">
        <f t="shared" si="17"/>
        <v>0</v>
      </c>
      <c r="H101" s="49">
        <f t="shared" si="18"/>
        <v>0</v>
      </c>
      <c r="I101" s="47">
        <f t="shared" si="12"/>
        <v>0</v>
      </c>
      <c r="J101" s="48">
        <f t="shared" si="19"/>
        <v>-184.27054532354839</v>
      </c>
      <c r="K101" s="49">
        <f t="shared" si="13"/>
        <v>-5.1186262589874555E-2</v>
      </c>
      <c r="L101" s="50">
        <f t="shared" si="10"/>
        <v>-4.6532965990795051E-3</v>
      </c>
      <c r="M101" s="44"/>
      <c r="N101" s="44"/>
      <c r="O101" s="44"/>
      <c r="P101" s="44"/>
      <c r="Q101" s="44"/>
      <c r="R101" s="44"/>
      <c r="S101" s="44"/>
    </row>
    <row r="102" spans="1:19">
      <c r="A102" s="40">
        <v>85</v>
      </c>
      <c r="B102" s="41">
        <f t="shared" si="14"/>
        <v>1700</v>
      </c>
      <c r="C102" s="42">
        <v>2</v>
      </c>
      <c r="D102" s="47">
        <f t="shared" si="15"/>
        <v>1.2200000000000001E-2</v>
      </c>
      <c r="E102" s="47">
        <f t="shared" si="16"/>
        <v>9.0909090909090905E-3</v>
      </c>
      <c r="F102" s="49">
        <f t="shared" si="11"/>
        <v>1.3364358471048359</v>
      </c>
      <c r="G102" s="49">
        <f t="shared" si="17"/>
        <v>0</v>
      </c>
      <c r="H102" s="49">
        <f t="shared" si="18"/>
        <v>0</v>
      </c>
      <c r="I102" s="47">
        <f t="shared" si="12"/>
        <v>0</v>
      </c>
      <c r="J102" s="48">
        <f t="shared" si="19"/>
        <v>-184.27054532354839</v>
      </c>
      <c r="K102" s="49">
        <f t="shared" si="13"/>
        <v>-5.1186262589874555E-2</v>
      </c>
      <c r="L102" s="50">
        <f t="shared" si="10"/>
        <v>-4.6532965990795051E-3</v>
      </c>
      <c r="M102" s="44"/>
      <c r="N102" s="44"/>
      <c r="O102" s="44"/>
      <c r="P102" s="44"/>
      <c r="Q102" s="44"/>
      <c r="R102" s="44"/>
      <c r="S102" s="44"/>
    </row>
    <row r="103" spans="1:19">
      <c r="A103" s="40">
        <v>86</v>
      </c>
      <c r="B103" s="41">
        <f t="shared" si="14"/>
        <v>1720</v>
      </c>
      <c r="C103" s="42">
        <v>2</v>
      </c>
      <c r="D103" s="47">
        <f t="shared" si="15"/>
        <v>1.2200000000000001E-2</v>
      </c>
      <c r="E103" s="47">
        <f t="shared" si="16"/>
        <v>9.0909090909090905E-3</v>
      </c>
      <c r="F103" s="49">
        <f t="shared" si="11"/>
        <v>1.3373863138083304</v>
      </c>
      <c r="G103" s="49">
        <f t="shared" si="17"/>
        <v>0</v>
      </c>
      <c r="H103" s="49">
        <f t="shared" si="18"/>
        <v>0</v>
      </c>
      <c r="I103" s="47">
        <f t="shared" si="12"/>
        <v>0</v>
      </c>
      <c r="J103" s="48">
        <f t="shared" si="19"/>
        <v>-184.27054532354839</v>
      </c>
      <c r="K103" s="49">
        <f t="shared" si="13"/>
        <v>-5.1186262589874555E-2</v>
      </c>
      <c r="L103" s="50">
        <f t="shared" si="10"/>
        <v>-4.6532965990795051E-3</v>
      </c>
      <c r="M103" s="44"/>
      <c r="N103" s="44"/>
      <c r="O103" s="44"/>
      <c r="P103" s="44"/>
      <c r="Q103" s="44"/>
      <c r="R103" s="44"/>
      <c r="S103" s="44"/>
    </row>
    <row r="104" spans="1:19">
      <c r="A104" s="40">
        <v>87</v>
      </c>
      <c r="B104" s="41">
        <f t="shared" si="14"/>
        <v>1740</v>
      </c>
      <c r="C104" s="42">
        <v>2</v>
      </c>
      <c r="D104" s="47">
        <f t="shared" si="15"/>
        <v>1.2200000000000001E-2</v>
      </c>
      <c r="E104" s="47">
        <f t="shared" si="16"/>
        <v>9.0909090909090905E-3</v>
      </c>
      <c r="F104" s="49">
        <f t="shared" si="11"/>
        <v>1.3381503545667666</v>
      </c>
      <c r="G104" s="49">
        <f t="shared" si="17"/>
        <v>0</v>
      </c>
      <c r="H104" s="49">
        <f t="shared" si="18"/>
        <v>0</v>
      </c>
      <c r="I104" s="47">
        <f t="shared" si="12"/>
        <v>0</v>
      </c>
      <c r="J104" s="48">
        <f t="shared" si="19"/>
        <v>-184.27054532354839</v>
      </c>
      <c r="K104" s="49">
        <f t="shared" si="13"/>
        <v>-5.1186262589874555E-2</v>
      </c>
      <c r="L104" s="50">
        <f t="shared" si="10"/>
        <v>-4.6532965990795051E-3</v>
      </c>
      <c r="M104" s="44"/>
      <c r="N104" s="44"/>
      <c r="O104" s="44"/>
      <c r="P104" s="44"/>
      <c r="Q104" s="44"/>
      <c r="R104" s="44"/>
      <c r="S104" s="44"/>
    </row>
    <row r="105" spans="1:19">
      <c r="A105" s="40">
        <v>88</v>
      </c>
      <c r="B105" s="41">
        <f t="shared" si="14"/>
        <v>1760</v>
      </c>
      <c r="C105" s="42">
        <v>2</v>
      </c>
      <c r="D105" s="47">
        <f t="shared" si="15"/>
        <v>1.2200000000000001E-2</v>
      </c>
      <c r="E105" s="47">
        <f t="shared" si="16"/>
        <v>9.0909090909090905E-3</v>
      </c>
      <c r="F105" s="49">
        <f t="shared" si="11"/>
        <v>1.3387645352407507</v>
      </c>
      <c r="G105" s="49">
        <f t="shared" si="17"/>
        <v>0</v>
      </c>
      <c r="H105" s="49">
        <f t="shared" si="18"/>
        <v>0</v>
      </c>
      <c r="I105" s="47">
        <f t="shared" si="12"/>
        <v>0</v>
      </c>
      <c r="J105" s="48">
        <f t="shared" si="19"/>
        <v>-184.27054532354839</v>
      </c>
      <c r="K105" s="49">
        <f t="shared" si="13"/>
        <v>-5.1186262589874555E-2</v>
      </c>
      <c r="L105" s="50">
        <f t="shared" si="10"/>
        <v>-4.6532965990795051E-3</v>
      </c>
      <c r="M105" s="44"/>
      <c r="N105" s="44"/>
      <c r="O105" s="44"/>
      <c r="P105" s="44"/>
      <c r="Q105" s="44"/>
      <c r="R105" s="44"/>
      <c r="S105" s="44"/>
    </row>
    <row r="106" spans="1:19">
      <c r="A106" s="40">
        <v>89</v>
      </c>
      <c r="B106" s="41">
        <f t="shared" si="14"/>
        <v>1780</v>
      </c>
      <c r="C106" s="42">
        <v>2</v>
      </c>
      <c r="D106" s="47">
        <f t="shared" si="15"/>
        <v>1.2200000000000001E-2</v>
      </c>
      <c r="E106" s="47">
        <f t="shared" si="16"/>
        <v>9.0909090909090905E-3</v>
      </c>
      <c r="F106" s="49">
        <f t="shared" si="11"/>
        <v>1.3392582496089049</v>
      </c>
      <c r="G106" s="49">
        <f t="shared" si="17"/>
        <v>0</v>
      </c>
      <c r="H106" s="49">
        <f t="shared" si="18"/>
        <v>0</v>
      </c>
      <c r="I106" s="47">
        <f t="shared" si="12"/>
        <v>0</v>
      </c>
      <c r="J106" s="48">
        <f t="shared" si="19"/>
        <v>-184.27054532354839</v>
      </c>
      <c r="K106" s="49">
        <f t="shared" si="13"/>
        <v>-5.1186262589874555E-2</v>
      </c>
      <c r="L106" s="50">
        <f t="shared" si="10"/>
        <v>-4.6532965990795051E-3</v>
      </c>
      <c r="M106" s="44"/>
      <c r="N106" s="44"/>
      <c r="O106" s="44"/>
      <c r="P106" s="44"/>
      <c r="Q106" s="44"/>
      <c r="R106" s="44"/>
      <c r="S106" s="44"/>
    </row>
    <row r="107" spans="1:19">
      <c r="A107" s="40">
        <v>90</v>
      </c>
      <c r="B107" s="41">
        <f t="shared" si="14"/>
        <v>1800</v>
      </c>
      <c r="C107" s="42">
        <v>2</v>
      </c>
      <c r="D107" s="47">
        <f t="shared" si="15"/>
        <v>8.2000000000000007E-3</v>
      </c>
      <c r="E107" s="47">
        <f t="shared" si="16"/>
        <v>9.0909090909090905E-3</v>
      </c>
      <c r="F107" s="49">
        <f t="shared" si="11"/>
        <v>1.4317276433691</v>
      </c>
      <c r="G107" s="49">
        <f t="shared" si="17"/>
        <v>0</v>
      </c>
      <c r="H107" s="49">
        <f t="shared" si="18"/>
        <v>0</v>
      </c>
      <c r="I107" s="47">
        <f t="shared" si="12"/>
        <v>0</v>
      </c>
      <c r="J107" s="48">
        <f t="shared" si="19"/>
        <v>-184.27054532354839</v>
      </c>
      <c r="K107" s="49">
        <f t="shared" si="13"/>
        <v>-5.1186262589874555E-2</v>
      </c>
      <c r="L107" s="50">
        <f t="shared" si="10"/>
        <v>-4.6532965990795051E-3</v>
      </c>
      <c r="M107" s="44"/>
      <c r="N107" s="44"/>
      <c r="O107" s="44"/>
      <c r="P107" s="44"/>
      <c r="Q107" s="44"/>
      <c r="R107" s="44"/>
      <c r="S107" s="44"/>
    </row>
    <row r="108" spans="1:19">
      <c r="A108" s="40">
        <v>91</v>
      </c>
      <c r="B108" s="41">
        <f t="shared" si="14"/>
        <v>1820</v>
      </c>
      <c r="C108" s="42">
        <v>-2</v>
      </c>
      <c r="D108" s="47">
        <f t="shared" si="15"/>
        <v>8.2000000000000007E-3</v>
      </c>
      <c r="E108" s="47">
        <f t="shared" si="16"/>
        <v>-1.1111111111111112E-2</v>
      </c>
      <c r="F108" s="49">
        <f t="shared" si="11"/>
        <v>0.88636395478445007</v>
      </c>
      <c r="G108" s="49">
        <f t="shared" si="17"/>
        <v>-19.507575580675304</v>
      </c>
      <c r="H108" s="49">
        <f t="shared" si="18"/>
        <v>39.015151161350609</v>
      </c>
      <c r="I108" s="47">
        <f t="shared" si="12"/>
        <v>-0.76109101007151891</v>
      </c>
      <c r="J108" s="48">
        <f t="shared" si="19"/>
        <v>205.88096628995771</v>
      </c>
      <c r="K108" s="49">
        <f t="shared" si="13"/>
        <v>5.7189157302766032E-2</v>
      </c>
      <c r="L108" s="50">
        <f t="shared" si="10"/>
        <v>5.1990143002514574E-3</v>
      </c>
      <c r="M108" s="44"/>
      <c r="N108" s="44"/>
      <c r="O108" s="44"/>
      <c r="P108" s="44"/>
      <c r="Q108" s="44"/>
      <c r="R108" s="44"/>
      <c r="S108" s="44"/>
    </row>
    <row r="109" spans="1:19">
      <c r="A109" s="40">
        <v>92</v>
      </c>
      <c r="B109" s="41">
        <f t="shared" si="14"/>
        <v>1840</v>
      </c>
      <c r="C109" s="42">
        <v>-2</v>
      </c>
      <c r="D109" s="47">
        <f t="shared" si="15"/>
        <v>8.2000000000000007E-3</v>
      </c>
      <c r="E109" s="47">
        <f t="shared" si="16"/>
        <v>-1.1111111111111112E-2</v>
      </c>
      <c r="F109" s="49">
        <f t="shared" si="11"/>
        <v>0.41783844912753443</v>
      </c>
      <c r="G109" s="49">
        <f t="shared" si="17"/>
        <v>-19.767867528262478</v>
      </c>
      <c r="H109" s="49">
        <f t="shared" si="18"/>
        <v>39.535735056524956</v>
      </c>
      <c r="I109" s="47">
        <f t="shared" si="12"/>
        <v>-0.78153717322986815</v>
      </c>
      <c r="J109" s="48">
        <f t="shared" si="19"/>
        <v>601.23831685520736</v>
      </c>
      <c r="K109" s="49">
        <f t="shared" si="13"/>
        <v>0.16701064357089093</v>
      </c>
      <c r="L109" s="50">
        <f t="shared" si="10"/>
        <v>1.5182785779171903E-2</v>
      </c>
      <c r="M109" s="44"/>
      <c r="N109" s="44"/>
      <c r="O109" s="44"/>
      <c r="P109" s="44"/>
      <c r="Q109" s="44"/>
      <c r="R109" s="44"/>
      <c r="S109" s="44"/>
    </row>
    <row r="110" spans="1:19">
      <c r="A110" s="40">
        <v>93</v>
      </c>
      <c r="B110" s="41">
        <f t="shared" si="14"/>
        <v>1860</v>
      </c>
      <c r="C110" s="42">
        <v>-2</v>
      </c>
      <c r="D110" s="47">
        <f t="shared" si="15"/>
        <v>8.2000000000000007E-3</v>
      </c>
      <c r="E110" s="47">
        <f t="shared" si="16"/>
        <v>-1.1111111111111112E-2</v>
      </c>
      <c r="F110" s="49">
        <f t="shared" si="11"/>
        <v>1.5325128116438495E-2</v>
      </c>
      <c r="G110" s="49">
        <f t="shared" si="17"/>
        <v>-19.991486039935314</v>
      </c>
      <c r="H110" s="49">
        <f t="shared" si="18"/>
        <v>39.982972079870628</v>
      </c>
      <c r="I110" s="47">
        <f t="shared" si="12"/>
        <v>-0.79931902816985712</v>
      </c>
      <c r="J110" s="48">
        <f t="shared" si="19"/>
        <v>1001.0680376539136</v>
      </c>
      <c r="K110" s="49">
        <f t="shared" si="13"/>
        <v>0.2780744549038649</v>
      </c>
      <c r="L110" s="50">
        <f t="shared" si="10"/>
        <v>2.5279495900351355E-2</v>
      </c>
      <c r="M110" s="44"/>
      <c r="N110" s="44"/>
      <c r="O110" s="44"/>
      <c r="P110" s="44"/>
      <c r="Q110" s="44"/>
      <c r="R110" s="44"/>
      <c r="S110" s="44"/>
    </row>
    <row r="111" spans="1:19">
      <c r="A111" s="40">
        <v>94</v>
      </c>
      <c r="B111" s="41">
        <f t="shared" si="14"/>
        <v>1880</v>
      </c>
      <c r="C111" s="42">
        <v>-2</v>
      </c>
      <c r="D111" s="47">
        <f t="shared" si="15"/>
        <v>8.2000000000000007E-3</v>
      </c>
      <c r="E111" s="47">
        <f t="shared" si="16"/>
        <v>-1.1111111111111112E-2</v>
      </c>
      <c r="F111" s="49">
        <f t="shared" si="11"/>
        <v>-0.33047669405804259</v>
      </c>
      <c r="G111" s="49">
        <f t="shared" si="17"/>
        <v>-20.183598163365577</v>
      </c>
      <c r="H111" s="49">
        <f t="shared" si="18"/>
        <v>40.367196326731154</v>
      </c>
      <c r="I111" s="47">
        <f t="shared" si="12"/>
        <v>-0.81475526964042855</v>
      </c>
      <c r="J111" s="48">
        <f t="shared" si="19"/>
        <v>1404.7400009212251</v>
      </c>
      <c r="K111" s="49">
        <f t="shared" si="13"/>
        <v>0.39020555581145144</v>
      </c>
      <c r="L111" s="50">
        <f t="shared" si="10"/>
        <v>3.5473232346495583E-2</v>
      </c>
      <c r="M111" s="44"/>
      <c r="N111" s="44"/>
      <c r="O111" s="44"/>
      <c r="P111" s="44"/>
      <c r="Q111" s="44"/>
      <c r="R111" s="44"/>
      <c r="S111" s="44"/>
    </row>
    <row r="112" spans="1:19">
      <c r="A112" s="40">
        <v>95</v>
      </c>
      <c r="B112" s="41">
        <f t="shared" si="14"/>
        <v>1900</v>
      </c>
      <c r="C112" s="42">
        <v>-2</v>
      </c>
      <c r="D112" s="47">
        <f t="shared" si="15"/>
        <v>8.2000000000000007E-3</v>
      </c>
      <c r="E112" s="47">
        <f t="shared" si="16"/>
        <v>-1.1111111111111112E-2</v>
      </c>
      <c r="F112" s="49">
        <f t="shared" si="11"/>
        <v>-0.62755729730072396</v>
      </c>
      <c r="G112" s="49">
        <f t="shared" si="17"/>
        <v>-20.348642942944846</v>
      </c>
      <c r="H112" s="49">
        <f t="shared" si="18"/>
        <v>40.697285885889691</v>
      </c>
      <c r="I112" s="47">
        <f t="shared" si="12"/>
        <v>-0.82813453923891811</v>
      </c>
      <c r="J112" s="48">
        <f t="shared" si="19"/>
        <v>1811.712859780122</v>
      </c>
      <c r="K112" s="49">
        <f t="shared" si="13"/>
        <v>0.50325357216114497</v>
      </c>
      <c r="L112" s="50">
        <f t="shared" si="10"/>
        <v>4.5750324741922269E-2</v>
      </c>
      <c r="M112" s="44"/>
      <c r="N112" s="44"/>
      <c r="O112" s="44"/>
      <c r="P112" s="44"/>
      <c r="Q112" s="44"/>
      <c r="R112" s="44"/>
      <c r="S112" s="44"/>
    </row>
    <row r="113" spans="1:19">
      <c r="A113" s="40">
        <v>96</v>
      </c>
      <c r="B113" s="41">
        <f t="shared" si="14"/>
        <v>1920</v>
      </c>
      <c r="C113" s="42">
        <v>-2</v>
      </c>
      <c r="D113" s="47">
        <f t="shared" si="15"/>
        <v>8.2000000000000007E-3</v>
      </c>
      <c r="E113" s="47">
        <f t="shared" si="16"/>
        <v>-1.1111111111111112E-2</v>
      </c>
      <c r="F113" s="49">
        <f t="shared" si="11"/>
        <v>-0.88278118324804467</v>
      </c>
      <c r="G113" s="49">
        <f t="shared" si="17"/>
        <v>-20.490433990693358</v>
      </c>
      <c r="H113" s="49">
        <f t="shared" si="18"/>
        <v>40.980867981386716</v>
      </c>
      <c r="I113" s="47">
        <f t="shared" si="12"/>
        <v>-0.83971577025392341</v>
      </c>
      <c r="J113" s="48">
        <f t="shared" si="19"/>
        <v>2221.521539593989</v>
      </c>
      <c r="K113" s="49">
        <f t="shared" si="13"/>
        <v>0.61708931655388588</v>
      </c>
      <c r="L113" s="50">
        <f t="shared" si="10"/>
        <v>5.6099028777625987E-2</v>
      </c>
      <c r="M113" s="44"/>
      <c r="N113" s="44"/>
      <c r="O113" s="44"/>
      <c r="P113" s="44"/>
      <c r="Q113" s="44"/>
      <c r="R113" s="44"/>
      <c r="S113" s="44"/>
    </row>
    <row r="114" spans="1:19">
      <c r="A114" s="40">
        <v>97</v>
      </c>
      <c r="B114" s="41">
        <f t="shared" si="14"/>
        <v>1940</v>
      </c>
      <c r="C114" s="42">
        <v>-2</v>
      </c>
      <c r="D114" s="47">
        <f t="shared" si="15"/>
        <v>8.2000000000000007E-3</v>
      </c>
      <c r="E114" s="47">
        <f t="shared" si="16"/>
        <v>-1.1111111111111112E-2</v>
      </c>
      <c r="F114" s="49">
        <f t="shared" si="11"/>
        <v>-1.1020456900756399</v>
      </c>
      <c r="G114" s="49">
        <f t="shared" si="17"/>
        <v>-20.612247605597577</v>
      </c>
      <c r="H114" s="49">
        <f t="shared" si="18"/>
        <v>41.224495211195155</v>
      </c>
      <c r="I114" s="47">
        <f t="shared" si="12"/>
        <v>-0.84972950270892611</v>
      </c>
      <c r="J114" s="48">
        <f t="shared" si="19"/>
        <v>2633.7664917059406</v>
      </c>
      <c r="K114" s="49">
        <f t="shared" si="13"/>
        <v>0.73160180325165014</v>
      </c>
      <c r="L114" s="50">
        <f t="shared" si="10"/>
        <v>6.6509254841059101E-2</v>
      </c>
      <c r="M114" s="44"/>
      <c r="N114" s="44"/>
      <c r="O114" s="44"/>
      <c r="P114" s="44"/>
      <c r="Q114" s="44"/>
      <c r="R114" s="44"/>
      <c r="S114" s="44"/>
    </row>
    <row r="115" spans="1:19">
      <c r="A115" s="40">
        <v>98</v>
      </c>
      <c r="B115" s="41">
        <f t="shared" si="14"/>
        <v>1960</v>
      </c>
      <c r="C115" s="42">
        <v>-2</v>
      </c>
      <c r="D115" s="47">
        <f t="shared" si="15"/>
        <v>8.2000000000000007E-3</v>
      </c>
      <c r="E115" s="47">
        <f t="shared" si="16"/>
        <v>-1.1111111111111112E-2</v>
      </c>
      <c r="F115" s="49">
        <f t="shared" si="11"/>
        <v>-1.2904172595151548</v>
      </c>
      <c r="G115" s="49">
        <f t="shared" si="17"/>
        <v>-20.716898477508419</v>
      </c>
      <c r="H115" s="49">
        <f t="shared" si="18"/>
        <v>41.433796955016838</v>
      </c>
      <c r="I115" s="47">
        <f t="shared" si="12"/>
        <v>-0.85837976505478131</v>
      </c>
      <c r="J115" s="48">
        <f t="shared" si="19"/>
        <v>3048.1044612561091</v>
      </c>
      <c r="K115" s="49">
        <f t="shared" si="13"/>
        <v>0.84669568368225256</v>
      </c>
      <c r="L115" s="50">
        <f t="shared" si="10"/>
        <v>7.6972334880204774E-2</v>
      </c>
      <c r="M115" s="44"/>
      <c r="N115" s="44"/>
      <c r="O115" s="44"/>
      <c r="P115" s="44"/>
      <c r="Q115" s="44"/>
      <c r="R115" s="44"/>
      <c r="S115" s="44"/>
    </row>
    <row r="116" spans="1:19">
      <c r="A116" s="40">
        <v>99</v>
      </c>
      <c r="B116" s="41">
        <f t="shared" si="14"/>
        <v>1980</v>
      </c>
      <c r="C116" s="42">
        <v>-2</v>
      </c>
      <c r="D116" s="47">
        <f t="shared" si="15"/>
        <v>8.2000000000000007E-3</v>
      </c>
      <c r="E116" s="47">
        <f t="shared" si="16"/>
        <v>-1.1111111111111112E-2</v>
      </c>
      <c r="F116" s="49">
        <f t="shared" si="11"/>
        <v>-1.4522485047381055</v>
      </c>
      <c r="G116" s="49">
        <f t="shared" si="17"/>
        <v>-20.806804724854505</v>
      </c>
      <c r="H116" s="49">
        <f t="shared" si="18"/>
        <v>41.61360944970901</v>
      </c>
      <c r="I116" s="47">
        <f t="shared" si="12"/>
        <v>-0.86584624571645552</v>
      </c>
      <c r="J116" s="48">
        <f t="shared" si="19"/>
        <v>3464.2405557531993</v>
      </c>
      <c r="K116" s="49">
        <f t="shared" si="13"/>
        <v>0.9622890432647776</v>
      </c>
      <c r="L116" s="50">
        <f t="shared" si="10"/>
        <v>8.7480822114979775E-2</v>
      </c>
      <c r="M116" s="44"/>
      <c r="N116" s="44"/>
      <c r="O116" s="44"/>
      <c r="P116" s="44"/>
      <c r="Q116" s="44"/>
      <c r="R116" s="44"/>
      <c r="S116" s="44"/>
    </row>
    <row r="117" spans="1:19">
      <c r="A117" s="40">
        <v>100</v>
      </c>
      <c r="B117" s="41">
        <f t="shared" si="14"/>
        <v>2000</v>
      </c>
      <c r="C117" s="42">
        <v>-2</v>
      </c>
      <c r="D117" s="47">
        <f t="shared" si="15"/>
        <v>8.2000000000000007E-3</v>
      </c>
      <c r="E117" s="47">
        <f t="shared" si="16"/>
        <v>-1.1111111111111112E-2</v>
      </c>
      <c r="F117" s="49">
        <f t="shared" si="11"/>
        <v>-1.5912787841392659</v>
      </c>
      <c r="G117" s="49">
        <f t="shared" si="17"/>
        <v>-20.884043768966258</v>
      </c>
      <c r="H117" s="49">
        <f t="shared" si="18"/>
        <v>41.768087537932516</v>
      </c>
      <c r="I117" s="47">
        <f t="shared" si="12"/>
        <v>-0.87228656828819684</v>
      </c>
      <c r="J117" s="48">
        <f t="shared" si="19"/>
        <v>3881.9214311325245</v>
      </c>
      <c r="K117" s="49">
        <f t="shared" si="13"/>
        <v>1.0783115086479236</v>
      </c>
      <c r="L117" s="50">
        <f t="shared" si="10"/>
        <v>9.802831896799305E-2</v>
      </c>
      <c r="M117" s="44"/>
      <c r="N117" s="44"/>
      <c r="O117" s="44"/>
      <c r="P117" s="44"/>
      <c r="Q117" s="44"/>
      <c r="R117" s="44"/>
      <c r="S117" s="44"/>
    </row>
    <row r="118" spans="1:19">
      <c r="A118" s="40">
        <v>101</v>
      </c>
      <c r="B118" s="41">
        <f t="shared" si="14"/>
        <v>2020</v>
      </c>
      <c r="C118" s="42">
        <v>-2</v>
      </c>
      <c r="D118" s="47">
        <f t="shared" si="15"/>
        <v>8.2000000000000007E-3</v>
      </c>
      <c r="E118" s="47">
        <f t="shared" si="16"/>
        <v>-1.1111111111111112E-2</v>
      </c>
      <c r="F118" s="49">
        <f t="shared" si="11"/>
        <v>-1.7107206049306409</v>
      </c>
      <c r="G118" s="49">
        <f t="shared" si="17"/>
        <v>-20.95040033607258</v>
      </c>
      <c r="H118" s="49">
        <f t="shared" si="18"/>
        <v>41.900800672145159</v>
      </c>
      <c r="I118" s="47">
        <f t="shared" si="12"/>
        <v>-0.87783854848342013</v>
      </c>
      <c r="J118" s="48">
        <f t="shared" si="19"/>
        <v>4300.9294378539762</v>
      </c>
      <c r="K118" s="49">
        <f t="shared" si="13"/>
        <v>1.1947026216261045</v>
      </c>
      <c r="L118" s="50">
        <f t="shared" si="10"/>
        <v>0.10860932923873677</v>
      </c>
      <c r="M118" s="44"/>
      <c r="N118" s="44"/>
      <c r="O118" s="44"/>
      <c r="P118" s="44"/>
      <c r="Q118" s="44"/>
      <c r="R118" s="44"/>
      <c r="S118" s="44"/>
    </row>
    <row r="119" spans="1:19">
      <c r="A119" s="40">
        <v>102</v>
      </c>
      <c r="B119" s="41">
        <f t="shared" si="14"/>
        <v>2040</v>
      </c>
      <c r="C119" s="42">
        <v>-2</v>
      </c>
      <c r="D119" s="47">
        <f t="shared" si="15"/>
        <v>8.2000000000000007E-3</v>
      </c>
      <c r="E119" s="47">
        <f t="shared" si="16"/>
        <v>-1.1111111111111112E-2</v>
      </c>
      <c r="F119" s="49">
        <f t="shared" si="11"/>
        <v>-1.8133338530331968</v>
      </c>
      <c r="G119" s="49">
        <f t="shared" si="17"/>
        <v>-21.007407696129555</v>
      </c>
      <c r="H119" s="49">
        <f t="shared" si="18"/>
        <v>42.014815392259109</v>
      </c>
      <c r="I119" s="47">
        <f t="shared" si="12"/>
        <v>-0.88262235622280649</v>
      </c>
      <c r="J119" s="48">
        <f t="shared" si="19"/>
        <v>4721.0775917765677</v>
      </c>
      <c r="K119" s="49">
        <f t="shared" si="13"/>
        <v>1.3114104421601578</v>
      </c>
      <c r="L119" s="50">
        <f t="shared" si="10"/>
        <v>0.11921913110546889</v>
      </c>
      <c r="M119" s="44"/>
      <c r="N119" s="44"/>
      <c r="O119" s="44"/>
      <c r="P119" s="44"/>
      <c r="Q119" s="44"/>
      <c r="R119" s="44"/>
      <c r="S119" s="44"/>
    </row>
    <row r="120" spans="1:19">
      <c r="A120" s="40">
        <v>103</v>
      </c>
      <c r="B120" s="41">
        <f t="shared" si="14"/>
        <v>2060</v>
      </c>
      <c r="C120" s="42">
        <v>-2</v>
      </c>
      <c r="D120" s="47">
        <f t="shared" si="15"/>
        <v>8.2000000000000007E-3</v>
      </c>
      <c r="E120" s="47">
        <f t="shared" si="16"/>
        <v>-1.1111111111111112E-2</v>
      </c>
      <c r="F120" s="49">
        <f t="shared" si="11"/>
        <v>-1.9014895644615095</v>
      </c>
      <c r="G120" s="49">
        <f t="shared" si="17"/>
        <v>-21.056383091367504</v>
      </c>
      <c r="H120" s="49">
        <f t="shared" si="18"/>
        <v>42.112766182735008</v>
      </c>
      <c r="I120" s="47">
        <f t="shared" si="12"/>
        <v>-0.88674253778085466</v>
      </c>
      <c r="J120" s="48">
        <f t="shared" si="19"/>
        <v>5142.2052536039182</v>
      </c>
      <c r="K120" s="49">
        <f t="shared" si="13"/>
        <v>1.4283903482233107</v>
      </c>
      <c r="L120" s="50">
        <f t="shared" si="10"/>
        <v>0.12985366802030096</v>
      </c>
      <c r="M120" s="44"/>
      <c r="N120" s="44"/>
      <c r="O120" s="44"/>
      <c r="P120" s="44"/>
      <c r="Q120" s="44"/>
      <c r="R120" s="44"/>
      <c r="S120" s="44"/>
    </row>
    <row r="121" spans="1:19">
      <c r="A121" s="40">
        <v>104</v>
      </c>
      <c r="B121" s="41">
        <f t="shared" si="14"/>
        <v>2080</v>
      </c>
      <c r="C121" s="42">
        <v>-2</v>
      </c>
      <c r="D121" s="47">
        <f t="shared" si="15"/>
        <v>8.2000000000000007E-3</v>
      </c>
      <c r="E121" s="47">
        <f t="shared" si="16"/>
        <v>-1.1111111111111112E-2</v>
      </c>
      <c r="F121" s="49">
        <f t="shared" si="11"/>
        <v>-1.9772247117366923</v>
      </c>
      <c r="G121" s="49">
        <f t="shared" si="17"/>
        <v>-21.098458173187051</v>
      </c>
      <c r="H121" s="49">
        <f t="shared" si="18"/>
        <v>42.196916346374103</v>
      </c>
      <c r="I121" s="47">
        <f t="shared" si="12"/>
        <v>-0.89028987457144693</v>
      </c>
      <c r="J121" s="48">
        <f t="shared" si="19"/>
        <v>5564.1744170676593</v>
      </c>
      <c r="K121" s="49">
        <f t="shared" si="13"/>
        <v>1.5456040047410164</v>
      </c>
      <c r="L121" s="50">
        <f t="shared" si="10"/>
        <v>0.14050945497645603</v>
      </c>
      <c r="M121" s="44"/>
      <c r="N121" s="44"/>
      <c r="O121" s="44"/>
      <c r="P121" s="44"/>
      <c r="Q121" s="44"/>
      <c r="R121" s="44"/>
      <c r="S121" s="44"/>
    </row>
    <row r="122" spans="1:19">
      <c r="A122" s="40">
        <v>105</v>
      </c>
      <c r="B122" s="41">
        <f t="shared" si="14"/>
        <v>2100</v>
      </c>
      <c r="C122" s="42">
        <v>-2</v>
      </c>
      <c r="D122" s="47">
        <f t="shared" si="15"/>
        <v>8.2000000000000007E-3</v>
      </c>
      <c r="E122" s="47">
        <f t="shared" si="16"/>
        <v>-1.1111111111111112E-2</v>
      </c>
      <c r="F122" s="49">
        <f t="shared" si="11"/>
        <v>-2.042289271251454</v>
      </c>
      <c r="G122" s="49">
        <f t="shared" si="17"/>
        <v>-21.134605150695254</v>
      </c>
      <c r="H122" s="49">
        <f t="shared" si="18"/>
        <v>42.269210301390508</v>
      </c>
      <c r="I122" s="47">
        <f t="shared" si="12"/>
        <v>-0.89334306975158873</v>
      </c>
      <c r="J122" s="48">
        <f t="shared" si="19"/>
        <v>5986.866520081564</v>
      </c>
      <c r="K122" s="49">
        <f t="shared" si="13"/>
        <v>1.6630184778004344</v>
      </c>
      <c r="L122" s="50">
        <f t="shared" si="10"/>
        <v>0.15118349798185768</v>
      </c>
      <c r="M122" s="44"/>
      <c r="N122" s="44"/>
      <c r="O122" s="44"/>
      <c r="P122" s="44"/>
      <c r="Q122" s="44"/>
      <c r="R122" s="44"/>
      <c r="S122" s="44"/>
    </row>
    <row r="123" spans="1:19">
      <c r="A123" s="40">
        <v>106</v>
      </c>
      <c r="B123" s="41">
        <f t="shared" si="14"/>
        <v>2120</v>
      </c>
      <c r="C123" s="42">
        <v>-2</v>
      </c>
      <c r="D123" s="47">
        <f t="shared" si="15"/>
        <v>8.2000000000000007E-3</v>
      </c>
      <c r="E123" s="47">
        <f t="shared" si="16"/>
        <v>-1.1111111111111112E-2</v>
      </c>
      <c r="F123" s="49">
        <f t="shared" si="11"/>
        <v>-2.0981866591507337</v>
      </c>
      <c r="G123" s="49">
        <f t="shared" si="17"/>
        <v>-21.165659255083742</v>
      </c>
      <c r="H123" s="49">
        <f t="shared" si="18"/>
        <v>42.331318510167485</v>
      </c>
      <c r="I123" s="47">
        <f t="shared" si="12"/>
        <v>-0.89597026340462416</v>
      </c>
      <c r="J123" s="48">
        <f t="shared" si="19"/>
        <v>6410.1797051832391</v>
      </c>
      <c r="K123" s="49">
        <f t="shared" si="13"/>
        <v>1.7806054736620109</v>
      </c>
      <c r="L123" s="50">
        <f t="shared" si="10"/>
        <v>0.16187322487836464</v>
      </c>
      <c r="M123" s="44"/>
      <c r="N123" s="44"/>
      <c r="O123" s="44"/>
      <c r="P123" s="44"/>
      <c r="Q123" s="44"/>
      <c r="R123" s="44"/>
      <c r="S123" s="44"/>
    </row>
    <row r="124" spans="1:19">
      <c r="A124" s="40">
        <v>107</v>
      </c>
      <c r="B124" s="41">
        <f t="shared" si="14"/>
        <v>2140</v>
      </c>
      <c r="C124" s="42">
        <v>-2</v>
      </c>
      <c r="D124" s="47">
        <f t="shared" si="15"/>
        <v>8.2000000000000007E-3</v>
      </c>
      <c r="E124" s="47">
        <f t="shared" si="16"/>
        <v>-1.1111111111111112E-2</v>
      </c>
      <c r="F124" s="49">
        <f t="shared" si="11"/>
        <v>-2.1462084700607678</v>
      </c>
      <c r="G124" s="49">
        <f t="shared" si="17"/>
        <v>-21.192338038922649</v>
      </c>
      <c r="H124" s="49">
        <f t="shared" si="18"/>
        <v>42.384676077845299</v>
      </c>
      <c r="I124" s="47">
        <f t="shared" si="12"/>
        <v>-0.89823038311193582</v>
      </c>
      <c r="J124" s="48">
        <f t="shared" si="19"/>
        <v>6834.0264659616923</v>
      </c>
      <c r="K124" s="49">
        <f t="shared" si="13"/>
        <v>1.8983406849893589</v>
      </c>
      <c r="L124" s="50">
        <f t="shared" si="10"/>
        <v>0.17257642590812353</v>
      </c>
      <c r="M124" s="44"/>
      <c r="N124" s="44"/>
      <c r="O124" s="44"/>
      <c r="P124" s="44"/>
      <c r="Q124" s="44"/>
      <c r="R124" s="44"/>
      <c r="S124" s="44"/>
    </row>
    <row r="125" spans="1:19">
      <c r="A125" s="40">
        <v>108</v>
      </c>
      <c r="B125" s="41">
        <f t="shared" si="14"/>
        <v>2160</v>
      </c>
      <c r="C125" s="42">
        <v>-2</v>
      </c>
      <c r="D125" s="47">
        <f t="shared" si="15"/>
        <v>8.2000000000000007E-3</v>
      </c>
      <c r="E125" s="47">
        <f t="shared" si="16"/>
        <v>-1.1111111111111112E-2</v>
      </c>
      <c r="F125" s="49">
        <f t="shared" si="11"/>
        <v>-2.187464321358048</v>
      </c>
      <c r="G125" s="49">
        <f t="shared" si="17"/>
        <v>-21.215257956310026</v>
      </c>
      <c r="H125" s="49">
        <f t="shared" si="18"/>
        <v>42.430515912620052</v>
      </c>
      <c r="I125" s="47">
        <f t="shared" si="12"/>
        <v>-0.90017434030555166</v>
      </c>
      <c r="J125" s="48">
        <f t="shared" si="19"/>
        <v>7258.3316250878925</v>
      </c>
      <c r="K125" s="49">
        <f t="shared" si="13"/>
        <v>2.0162032291910812</v>
      </c>
      <c r="L125" s="50">
        <f t="shared" si="10"/>
        <v>0.18329120265373466</v>
      </c>
      <c r="M125" s="44"/>
      <c r="N125" s="44"/>
      <c r="O125" s="44"/>
      <c r="P125" s="44"/>
      <c r="Q125" s="44"/>
      <c r="R125" s="44"/>
      <c r="S125" s="44"/>
    </row>
    <row r="126" spans="1:19">
      <c r="A126" s="40">
        <v>109</v>
      </c>
      <c r="B126" s="41">
        <f t="shared" si="14"/>
        <v>2180</v>
      </c>
      <c r="C126" s="42">
        <v>-2</v>
      </c>
      <c r="D126" s="47">
        <f t="shared" si="15"/>
        <v>8.2000000000000007E-3</v>
      </c>
      <c r="E126" s="47">
        <f t="shared" si="16"/>
        <v>-1.1111111111111112E-2</v>
      </c>
      <c r="F126" s="49">
        <f t="shared" si="11"/>
        <v>-2.2229074925756427</v>
      </c>
      <c r="G126" s="49">
        <f t="shared" si="17"/>
        <v>-21.234948606986467</v>
      </c>
      <c r="H126" s="49">
        <f t="shared" si="18"/>
        <v>42.469897213972935</v>
      </c>
      <c r="I126" s="47">
        <f t="shared" si="12"/>
        <v>-0.90184608468271299</v>
      </c>
      <c r="J126" s="48">
        <f t="shared" si="19"/>
        <v>7683.0305972276219</v>
      </c>
      <c r="K126" s="49">
        <f t="shared" si="13"/>
        <v>2.1341751658965618</v>
      </c>
      <c r="L126" s="50">
        <f t="shared" si="10"/>
        <v>0.1940159241724147</v>
      </c>
      <c r="M126" s="44"/>
      <c r="N126" s="44"/>
      <c r="O126" s="44"/>
      <c r="P126" s="44"/>
      <c r="Q126" s="44"/>
      <c r="R126" s="44"/>
      <c r="S126" s="44"/>
    </row>
    <row r="127" spans="1:19">
      <c r="A127" s="40">
        <v>110</v>
      </c>
      <c r="B127" s="41">
        <f t="shared" si="14"/>
        <v>2200</v>
      </c>
      <c r="C127" s="42">
        <v>-2</v>
      </c>
      <c r="D127" s="47">
        <f t="shared" si="15"/>
        <v>8.2000000000000007E-3</v>
      </c>
      <c r="E127" s="47">
        <f t="shared" si="16"/>
        <v>-1.1111111111111112E-2</v>
      </c>
      <c r="F127" s="49">
        <f t="shared" si="11"/>
        <v>-2.2533569523845727</v>
      </c>
      <c r="G127" s="49">
        <f t="shared" si="17"/>
        <v>-21.251864973546983</v>
      </c>
      <c r="H127" s="49">
        <f t="shared" si="18"/>
        <v>42.503729947093966</v>
      </c>
      <c r="I127" s="47">
        <f t="shared" si="12"/>
        <v>-0.90328352970774617</v>
      </c>
      <c r="J127" s="48">
        <f t="shared" si="19"/>
        <v>8108.0678966985615</v>
      </c>
      <c r="K127" s="49">
        <f t="shared" si="13"/>
        <v>2.2522410824162673</v>
      </c>
      <c r="L127" s="50">
        <f t="shared" si="10"/>
        <v>0.20474918931056976</v>
      </c>
      <c r="M127" s="44"/>
      <c r="N127" s="44"/>
      <c r="O127" s="44"/>
      <c r="P127" s="44"/>
      <c r="Q127" s="44"/>
      <c r="R127" s="44"/>
      <c r="S127" s="44"/>
    </row>
    <row r="128" spans="1:19">
      <c r="A128" s="40">
        <v>111</v>
      </c>
      <c r="B128" s="41">
        <f t="shared" si="14"/>
        <v>2220</v>
      </c>
      <c r="C128" s="42">
        <v>-2</v>
      </c>
      <c r="D128" s="47">
        <f t="shared" si="15"/>
        <v>8.2000000000000007E-3</v>
      </c>
      <c r="E128" s="47">
        <f t="shared" si="16"/>
        <v>-1.1111111111111112E-2</v>
      </c>
      <c r="F128" s="49">
        <f t="shared" si="11"/>
        <v>-2.2795162821173305</v>
      </c>
      <c r="G128" s="49">
        <f t="shared" si="17"/>
        <v>-21.266397934509627</v>
      </c>
      <c r="H128" s="49">
        <f t="shared" si="18"/>
        <v>42.532795869019253</v>
      </c>
      <c r="I128" s="47">
        <f t="shared" si="12"/>
        <v>-0.90451936221783058</v>
      </c>
      <c r="J128" s="48">
        <f t="shared" si="19"/>
        <v>8533.3958553887533</v>
      </c>
      <c r="K128" s="49">
        <f t="shared" si="13"/>
        <v>2.3703877376079872</v>
      </c>
      <c r="L128" s="50">
        <f t="shared" si="10"/>
        <v>0.21548979432799883</v>
      </c>
      <c r="M128" s="44"/>
      <c r="N128" s="44"/>
      <c r="O128" s="44"/>
      <c r="P128" s="44"/>
      <c r="Q128" s="44"/>
      <c r="R128" s="44"/>
      <c r="S128" s="44"/>
    </row>
    <row r="129" spans="1:19">
      <c r="A129" s="40">
        <v>112</v>
      </c>
      <c r="B129" s="41">
        <f t="shared" si="14"/>
        <v>2240</v>
      </c>
      <c r="C129" s="42">
        <v>-2</v>
      </c>
      <c r="D129" s="47">
        <f t="shared" si="15"/>
        <v>8.2000000000000007E-3</v>
      </c>
      <c r="E129" s="47">
        <f t="shared" si="16"/>
        <v>-1.1111111111111112E-2</v>
      </c>
      <c r="F129" s="49">
        <f t="shared" si="11"/>
        <v>-2.30198993309049</v>
      </c>
      <c r="G129" s="49">
        <f t="shared" si="17"/>
        <v>-21.278883296161382</v>
      </c>
      <c r="H129" s="49">
        <f t="shared" si="18"/>
        <v>42.557766592322764</v>
      </c>
      <c r="I129" s="47">
        <f t="shared" si="12"/>
        <v>-0.90558174866331176</v>
      </c>
      <c r="J129" s="48">
        <f t="shared" si="19"/>
        <v>8958.9735213119802</v>
      </c>
      <c r="K129" s="49">
        <f t="shared" si="13"/>
        <v>2.4886037559199945</v>
      </c>
      <c r="L129" s="50">
        <f t="shared" si="10"/>
        <v>0.22623670508363586</v>
      </c>
      <c r="M129" s="44"/>
      <c r="N129" s="44"/>
      <c r="O129" s="44"/>
      <c r="P129" s="44"/>
      <c r="Q129" s="44"/>
      <c r="R129" s="44"/>
      <c r="S129" s="44"/>
    </row>
    <row r="130" spans="1:19">
      <c r="A130" s="40">
        <v>113</v>
      </c>
      <c r="B130" s="41">
        <f t="shared" si="14"/>
        <v>2260</v>
      </c>
      <c r="C130" s="42">
        <v>-2</v>
      </c>
      <c r="D130" s="47">
        <f t="shared" si="15"/>
        <v>8.2000000000000007E-3</v>
      </c>
      <c r="E130" s="47">
        <f t="shared" si="16"/>
        <v>-1.1111111111111112E-2</v>
      </c>
      <c r="F130" s="49">
        <f t="shared" si="11"/>
        <v>-2.3212971933767097</v>
      </c>
      <c r="G130" s="49">
        <f t="shared" si="17"/>
        <v>-21.289609551875948</v>
      </c>
      <c r="H130" s="49">
        <f t="shared" si="18"/>
        <v>42.579219103751896</v>
      </c>
      <c r="I130" s="47">
        <f t="shared" si="12"/>
        <v>-0.90649494974265521</v>
      </c>
      <c r="J130" s="48">
        <f t="shared" si="19"/>
        <v>9384.7657123494992</v>
      </c>
      <c r="K130" s="49">
        <f t="shared" si="13"/>
        <v>2.6068793645415274</v>
      </c>
      <c r="L130" s="50">
        <f t="shared" si="10"/>
        <v>0.23698903314013886</v>
      </c>
      <c r="M130" s="44"/>
      <c r="N130" s="44"/>
      <c r="O130" s="44"/>
      <c r="P130" s="44"/>
      <c r="Q130" s="44"/>
      <c r="R130" s="44"/>
      <c r="S130" s="44"/>
    </row>
    <row r="131" spans="1:19">
      <c r="A131" s="40">
        <v>114</v>
      </c>
      <c r="B131" s="41">
        <f t="shared" si="14"/>
        <v>2280</v>
      </c>
      <c r="C131" s="42">
        <v>-2</v>
      </c>
      <c r="D131" s="47">
        <f t="shared" si="15"/>
        <v>8.2000000000000007E-3</v>
      </c>
      <c r="E131" s="47">
        <f t="shared" si="16"/>
        <v>-1.1111111111111112E-2</v>
      </c>
      <c r="F131" s="49">
        <f t="shared" si="11"/>
        <v>-2.3378841867497506</v>
      </c>
      <c r="G131" s="49">
        <f t="shared" si="17"/>
        <v>-21.298824548194304</v>
      </c>
      <c r="H131" s="49">
        <f t="shared" si="18"/>
        <v>42.597649096388608</v>
      </c>
      <c r="I131" s="47">
        <f t="shared" si="12"/>
        <v>-0.90727985426952862</v>
      </c>
      <c r="J131" s="48">
        <f t="shared" si="19"/>
        <v>9810.7422033133844</v>
      </c>
      <c r="K131" s="49">
        <f t="shared" si="13"/>
        <v>2.7252061675870514</v>
      </c>
      <c r="L131" s="50">
        <f t="shared" si="10"/>
        <v>0.2477460152351865</v>
      </c>
      <c r="M131" s="44"/>
      <c r="N131" s="44"/>
      <c r="O131" s="44"/>
      <c r="P131" s="44"/>
      <c r="Q131" s="44"/>
      <c r="R131" s="44"/>
      <c r="S131" s="44"/>
    </row>
    <row r="132" spans="1:19">
      <c r="A132" s="40">
        <v>115</v>
      </c>
      <c r="B132" s="41">
        <f t="shared" si="14"/>
        <v>2300</v>
      </c>
      <c r="C132" s="42">
        <v>-2</v>
      </c>
      <c r="D132" s="47">
        <f t="shared" si="15"/>
        <v>8.2000000000000007E-3</v>
      </c>
      <c r="E132" s="47">
        <f t="shared" si="16"/>
        <v>-1.1111111111111112E-2</v>
      </c>
      <c r="F132" s="49">
        <f t="shared" si="11"/>
        <v>-2.3521341810564871</v>
      </c>
      <c r="G132" s="49">
        <f t="shared" si="17"/>
        <v>-21.306741211698046</v>
      </c>
      <c r="H132" s="49">
        <f t="shared" si="18"/>
        <v>42.613482423396093</v>
      </c>
      <c r="I132" s="47">
        <f t="shared" si="12"/>
        <v>-0.9079544421245439</v>
      </c>
      <c r="J132" s="48">
        <f t="shared" si="19"/>
        <v>10236.877027547345</v>
      </c>
      <c r="K132" s="49">
        <f t="shared" si="13"/>
        <v>2.8435769520964849</v>
      </c>
      <c r="L132" s="50">
        <f t="shared" si="10"/>
        <v>0.25850699564513496</v>
      </c>
      <c r="M132" s="44"/>
      <c r="N132" s="44"/>
      <c r="O132" s="44"/>
      <c r="P132" s="44"/>
      <c r="Q132" s="44"/>
      <c r="R132" s="44"/>
      <c r="S132" s="44"/>
    </row>
    <row r="133" spans="1:19">
      <c r="A133" s="40">
        <v>116</v>
      </c>
      <c r="B133" s="41">
        <f t="shared" si="14"/>
        <v>2320</v>
      </c>
      <c r="C133" s="42">
        <v>-2</v>
      </c>
      <c r="D133" s="47">
        <f t="shared" si="15"/>
        <v>8.2000000000000007E-3</v>
      </c>
      <c r="E133" s="47">
        <f t="shared" si="16"/>
        <v>-1.1111111111111112E-2</v>
      </c>
      <c r="F133" s="49">
        <f t="shared" si="11"/>
        <v>-2.364376444206604</v>
      </c>
      <c r="G133" s="49">
        <f t="shared" si="17"/>
        <v>-21.313542469003668</v>
      </c>
      <c r="H133" s="49">
        <f t="shared" si="18"/>
        <v>42.627084938007336</v>
      </c>
      <c r="I133" s="47">
        <f t="shared" si="12"/>
        <v>-0.908534185156046</v>
      </c>
      <c r="J133" s="48">
        <f t="shared" si="19"/>
        <v>10663.147876927418</v>
      </c>
      <c r="K133" s="49">
        <f t="shared" si="13"/>
        <v>2.9619855213687272</v>
      </c>
      <c r="L133" s="50">
        <f t="shared" si="10"/>
        <v>0.26927141103352065</v>
      </c>
      <c r="M133" s="44"/>
      <c r="N133" s="44"/>
      <c r="O133" s="44"/>
      <c r="P133" s="44"/>
      <c r="Q133" s="44"/>
      <c r="R133" s="44"/>
      <c r="S133" s="44"/>
    </row>
    <row r="134" spans="1:19">
      <c r="A134" s="40">
        <v>117</v>
      </c>
      <c r="B134" s="41">
        <f t="shared" si="14"/>
        <v>2340</v>
      </c>
      <c r="C134" s="42">
        <v>-2</v>
      </c>
      <c r="D134" s="47">
        <f t="shared" si="15"/>
        <v>8.2000000000000007E-3</v>
      </c>
      <c r="E134" s="47">
        <f t="shared" si="16"/>
        <v>-1.1111111111111112E-2</v>
      </c>
      <c r="F134" s="49">
        <f t="shared" si="11"/>
        <v>-2.374893852411172</v>
      </c>
      <c r="G134" s="49">
        <f t="shared" si="17"/>
        <v>-21.319385473561759</v>
      </c>
      <c r="H134" s="49">
        <f t="shared" si="18"/>
        <v>42.638770947123518</v>
      </c>
      <c r="I134" s="47">
        <f t="shared" si="12"/>
        <v>-0.9090323939406324</v>
      </c>
      <c r="J134" s="48">
        <f t="shared" si="19"/>
        <v>11089.535586398653</v>
      </c>
      <c r="K134" s="49">
        <f t="shared" si="13"/>
        <v>3.0804265517774039</v>
      </c>
      <c r="L134" s="50">
        <f t="shared" si="10"/>
        <v>0.28003877743430944</v>
      </c>
      <c r="M134" s="44"/>
      <c r="N134" s="44"/>
      <c r="O134" s="44"/>
      <c r="P134" s="44"/>
      <c r="Q134" s="44"/>
      <c r="R134" s="44"/>
      <c r="S134" s="44"/>
    </row>
    <row r="135" spans="1:19">
      <c r="A135" s="40">
        <v>118</v>
      </c>
      <c r="B135" s="41">
        <f t="shared" si="14"/>
        <v>2360</v>
      </c>
      <c r="C135" s="42">
        <v>-2</v>
      </c>
      <c r="D135" s="47">
        <f t="shared" si="15"/>
        <v>8.2000000000000007E-3</v>
      </c>
      <c r="E135" s="47">
        <f t="shared" si="16"/>
        <v>-1.1111111111111112E-2</v>
      </c>
      <c r="F135" s="49">
        <f t="shared" si="11"/>
        <v>-2.383929426470079</v>
      </c>
      <c r="G135" s="49">
        <f t="shared" si="17"/>
        <v>-21.32440523692782</v>
      </c>
      <c r="H135" s="49">
        <f t="shared" si="18"/>
        <v>42.64881047385564</v>
      </c>
      <c r="I135" s="47">
        <f t="shared" si="12"/>
        <v>-0.90946051741742928</v>
      </c>
      <c r="J135" s="48">
        <f t="shared" si="19"/>
        <v>11516.02369113721</v>
      </c>
      <c r="K135" s="49">
        <f t="shared" si="13"/>
        <v>3.1988954697603362</v>
      </c>
      <c r="L135" s="50">
        <f t="shared" si="10"/>
        <v>0.2908086790691215</v>
      </c>
      <c r="M135" s="44"/>
      <c r="N135" s="44"/>
      <c r="O135" s="44"/>
      <c r="P135" s="44"/>
      <c r="Q135" s="44"/>
      <c r="R135" s="44"/>
      <c r="S135" s="44"/>
    </row>
    <row r="136" spans="1:19">
      <c r="A136" s="40">
        <v>119</v>
      </c>
      <c r="B136" s="41">
        <f t="shared" si="14"/>
        <v>2380</v>
      </c>
      <c r="C136" s="42">
        <v>-2</v>
      </c>
      <c r="D136" s="47">
        <f t="shared" si="15"/>
        <v>8.2000000000000007E-3</v>
      </c>
      <c r="E136" s="47">
        <f t="shared" si="16"/>
        <v>-1.1111111111111112E-2</v>
      </c>
      <c r="F136" s="49">
        <f t="shared" si="11"/>
        <v>-2.3916919471392433</v>
      </c>
      <c r="G136" s="49">
        <f t="shared" si="17"/>
        <v>-21.328717748410689</v>
      </c>
      <c r="H136" s="49">
        <f t="shared" si="18"/>
        <v>42.657435496821378</v>
      </c>
      <c r="I136" s="47">
        <f t="shared" si="12"/>
        <v>-0.90982840158273826</v>
      </c>
      <c r="J136" s="48">
        <f t="shared" si="19"/>
        <v>11942.598046105424</v>
      </c>
      <c r="K136" s="49">
        <f t="shared" si="13"/>
        <v>3.3173883461403957</v>
      </c>
      <c r="L136" s="50">
        <f t="shared" si="10"/>
        <v>0.30158075874003598</v>
      </c>
      <c r="M136" s="44"/>
      <c r="N136" s="44"/>
      <c r="O136" s="44"/>
      <c r="P136" s="44"/>
      <c r="Q136" s="44"/>
      <c r="R136" s="44"/>
      <c r="S136" s="44"/>
    </row>
    <row r="137" spans="1:19">
      <c r="A137" s="40">
        <v>120</v>
      </c>
      <c r="B137" s="41">
        <f t="shared" si="14"/>
        <v>2400</v>
      </c>
      <c r="C137" s="42">
        <v>-2</v>
      </c>
      <c r="D137" s="47">
        <f t="shared" si="15"/>
        <v>5.2000000000000006E-3</v>
      </c>
      <c r="E137" s="47">
        <f t="shared" si="16"/>
        <v>-1.1111111111111112E-2</v>
      </c>
      <c r="F137" s="49">
        <f t="shared" si="11"/>
        <v>-2.5287064738580098</v>
      </c>
      <c r="G137" s="49">
        <f t="shared" si="17"/>
        <v>-21.404836929921114</v>
      </c>
      <c r="H137" s="49">
        <f t="shared" si="18"/>
        <v>42.809673859842228</v>
      </c>
      <c r="I137" s="47">
        <f t="shared" si="12"/>
        <v>-0.91633408799302951</v>
      </c>
      <c r="J137" s="48">
        <f t="shared" si="19"/>
        <v>12370.694784703846</v>
      </c>
      <c r="K137" s="49">
        <f t="shared" si="13"/>
        <v>3.4363041068621794</v>
      </c>
      <c r="L137" s="50">
        <f t="shared" si="10"/>
        <v>0.3123912824420163</v>
      </c>
      <c r="M137" s="44"/>
      <c r="N137" s="44"/>
      <c r="O137" s="44"/>
      <c r="P137" s="44"/>
      <c r="Q137" s="44"/>
      <c r="R137" s="44"/>
      <c r="S137" s="44"/>
    </row>
    <row r="138" spans="1:19">
      <c r="A138" s="40">
        <v>121</v>
      </c>
      <c r="B138" s="41">
        <f t="shared" si="14"/>
        <v>2420</v>
      </c>
      <c r="C138" s="42">
        <v>-5</v>
      </c>
      <c r="D138" s="47">
        <f t="shared" si="15"/>
        <v>5.2000000000000006E-3</v>
      </c>
      <c r="E138" s="47">
        <f t="shared" si="16"/>
        <v>-4.1666666666666666E-3</v>
      </c>
      <c r="F138" s="49">
        <f t="shared" si="11"/>
        <v>-2.4263645596539942</v>
      </c>
      <c r="G138" s="49">
        <f t="shared" si="17"/>
        <v>-8.0054926165945837</v>
      </c>
      <c r="H138" s="49">
        <f t="shared" si="18"/>
        <v>40.027463082972915</v>
      </c>
      <c r="I138" s="47">
        <f t="shared" si="12"/>
        <v>-0.32043956017175196</v>
      </c>
      <c r="J138" s="48">
        <f t="shared" si="19"/>
        <v>12530.804637035739</v>
      </c>
      <c r="K138" s="49">
        <f t="shared" si="13"/>
        <v>3.4807790658432607</v>
      </c>
      <c r="L138" s="50">
        <f t="shared" si="10"/>
        <v>0.3164344605312055</v>
      </c>
      <c r="M138" s="44"/>
      <c r="N138" s="44"/>
      <c r="O138" s="44"/>
      <c r="P138" s="44"/>
      <c r="Q138" s="44"/>
      <c r="R138" s="44"/>
      <c r="S138" s="44"/>
    </row>
    <row r="139" spans="1:19">
      <c r="A139" s="40">
        <v>122</v>
      </c>
      <c r="B139" s="41">
        <f t="shared" si="14"/>
        <v>2440</v>
      </c>
      <c r="C139" s="42">
        <v>-5</v>
      </c>
      <c r="D139" s="47">
        <f t="shared" si="15"/>
        <v>5.2000000000000006E-3</v>
      </c>
      <c r="E139" s="47">
        <f t="shared" si="16"/>
        <v>-4.1666666666666666E-3</v>
      </c>
      <c r="F139" s="49">
        <f t="shared" si="11"/>
        <v>-2.3336635504112264</v>
      </c>
      <c r="G139" s="49">
        <f t="shared" si="17"/>
        <v>-7.9861799063356722</v>
      </c>
      <c r="H139" s="49">
        <f t="shared" si="18"/>
        <v>39.930899531678364</v>
      </c>
      <c r="I139" s="47">
        <f t="shared" si="12"/>
        <v>-0.31889534748179826</v>
      </c>
      <c r="J139" s="48">
        <f t="shared" si="19"/>
        <v>12690.528235162452</v>
      </c>
      <c r="K139" s="49">
        <f t="shared" si="13"/>
        <v>3.5251467319895702</v>
      </c>
      <c r="L139" s="50">
        <f t="shared" si="10"/>
        <v>0.32046788472632454</v>
      </c>
      <c r="M139" s="44"/>
      <c r="N139" s="44"/>
      <c r="O139" s="44"/>
      <c r="P139" s="44"/>
      <c r="Q139" s="44"/>
      <c r="R139" s="44"/>
      <c r="S139" s="44"/>
    </row>
    <row r="140" spans="1:19">
      <c r="A140" s="40">
        <v>123</v>
      </c>
      <c r="B140" s="41">
        <f t="shared" si="14"/>
        <v>2460</v>
      </c>
      <c r="C140" s="42">
        <v>-5</v>
      </c>
      <c r="D140" s="47">
        <f t="shared" si="15"/>
        <v>5.2000000000000006E-3</v>
      </c>
      <c r="E140" s="47">
        <f t="shared" si="16"/>
        <v>-4.1666666666666666E-3</v>
      </c>
      <c r="F140" s="49">
        <f t="shared" si="11"/>
        <v>-2.2496952449377048</v>
      </c>
      <c r="G140" s="49">
        <f t="shared" si="17"/>
        <v>-7.9686865093620218</v>
      </c>
      <c r="H140" s="49">
        <f t="shared" si="18"/>
        <v>39.843432546810106</v>
      </c>
      <c r="I140" s="47">
        <f t="shared" si="12"/>
        <v>-0.31749982342244143</v>
      </c>
      <c r="J140" s="48">
        <f t="shared" si="19"/>
        <v>12849.901965349693</v>
      </c>
      <c r="K140" s="49">
        <f t="shared" si="13"/>
        <v>3.5694172125971368</v>
      </c>
      <c r="L140" s="50">
        <f t="shared" si="10"/>
        <v>0.32449247387246699</v>
      </c>
      <c r="M140" s="44"/>
      <c r="N140" s="44"/>
      <c r="O140" s="44"/>
      <c r="P140" s="44"/>
      <c r="Q140" s="44"/>
      <c r="R140" s="44"/>
      <c r="S140" s="44"/>
    </row>
    <row r="141" spans="1:19">
      <c r="A141" s="40">
        <v>124</v>
      </c>
      <c r="B141" s="41">
        <f t="shared" si="14"/>
        <v>2480</v>
      </c>
      <c r="C141" s="42">
        <v>-5</v>
      </c>
      <c r="D141" s="47">
        <f t="shared" si="15"/>
        <v>5.2000000000000006E-3</v>
      </c>
      <c r="E141" s="47">
        <f t="shared" si="16"/>
        <v>-4.1666666666666666E-3</v>
      </c>
      <c r="F141" s="49">
        <f t="shared" si="11"/>
        <v>-2.1736369972261818</v>
      </c>
      <c r="G141" s="49">
        <f t="shared" si="17"/>
        <v>-7.9528410410887886</v>
      </c>
      <c r="H141" s="49">
        <f t="shared" si="18"/>
        <v>39.764205205443943</v>
      </c>
      <c r="I141" s="47">
        <f t="shared" si="12"/>
        <v>-0.31623840312413104</v>
      </c>
      <c r="J141" s="48">
        <f t="shared" si="19"/>
        <v>13008.958786171468</v>
      </c>
      <c r="K141" s="49">
        <f t="shared" si="13"/>
        <v>3.6135996628254077</v>
      </c>
      <c r="L141" s="50">
        <f t="shared" si="10"/>
        <v>0.32850906025685522</v>
      </c>
      <c r="M141" s="44"/>
      <c r="N141" s="44"/>
      <c r="O141" s="44"/>
      <c r="P141" s="44"/>
      <c r="Q141" s="44"/>
      <c r="R141" s="44"/>
      <c r="S141" s="44"/>
    </row>
    <row r="142" spans="1:19">
      <c r="A142" s="40">
        <v>125</v>
      </c>
      <c r="B142" s="41">
        <f t="shared" si="14"/>
        <v>2500</v>
      </c>
      <c r="C142" s="42">
        <v>-5</v>
      </c>
      <c r="D142" s="47">
        <f t="shared" si="15"/>
        <v>5.2000000000000006E-3</v>
      </c>
      <c r="E142" s="47">
        <f t="shared" si="16"/>
        <v>-4.1666666666666666E-3</v>
      </c>
      <c r="F142" s="49">
        <f t="shared" si="11"/>
        <v>-2.1047436569077731</v>
      </c>
      <c r="G142" s="49">
        <f t="shared" si="17"/>
        <v>-7.9384882618557864</v>
      </c>
      <c r="H142" s="49">
        <f t="shared" si="18"/>
        <v>39.692441309278934</v>
      </c>
      <c r="I142" s="47">
        <f t="shared" si="12"/>
        <v>-0.31509797941811052</v>
      </c>
      <c r="J142" s="48">
        <f t="shared" si="19"/>
        <v>13167.728551408583</v>
      </c>
      <c r="K142" s="49">
        <f t="shared" si="13"/>
        <v>3.6577023753912732</v>
      </c>
      <c r="L142" s="50">
        <f t="shared" si="10"/>
        <v>0.33251839776284303</v>
      </c>
      <c r="M142" s="44"/>
      <c r="N142" s="44"/>
      <c r="O142" s="44"/>
      <c r="P142" s="44"/>
      <c r="Q142" s="44"/>
      <c r="R142" s="44"/>
      <c r="S142" s="44"/>
    </row>
    <row r="143" spans="1:19">
      <c r="A143" s="40">
        <v>126</v>
      </c>
      <c r="B143" s="41">
        <f t="shared" si="14"/>
        <v>2520</v>
      </c>
      <c r="C143" s="42">
        <v>-5</v>
      </c>
      <c r="D143" s="47">
        <f t="shared" si="15"/>
        <v>5.2000000000000006E-3</v>
      </c>
      <c r="E143" s="47">
        <f t="shared" si="16"/>
        <v>-4.1666666666666666E-3</v>
      </c>
      <c r="F143" s="49">
        <f t="shared" si="11"/>
        <v>-2.0423402689382</v>
      </c>
      <c r="G143" s="49">
        <f t="shared" si="17"/>
        <v>-7.9254875560287914</v>
      </c>
      <c r="H143" s="49">
        <f t="shared" si="18"/>
        <v>39.627437780143957</v>
      </c>
      <c r="I143" s="47">
        <f t="shared" si="12"/>
        <v>-0.31406676500383612</v>
      </c>
      <c r="J143" s="48">
        <f t="shared" si="19"/>
        <v>13326.238302529158</v>
      </c>
      <c r="K143" s="49">
        <f t="shared" si="13"/>
        <v>3.7017328618136549</v>
      </c>
      <c r="L143" s="50">
        <f t="shared" si="10"/>
        <v>0.33652116925578679</v>
      </c>
      <c r="M143" s="44"/>
      <c r="N143" s="44"/>
      <c r="O143" s="44"/>
      <c r="P143" s="44"/>
      <c r="Q143" s="44"/>
      <c r="R143" s="44"/>
      <c r="S143" s="44"/>
    </row>
    <row r="144" spans="1:19">
      <c r="A144" s="40">
        <v>127</v>
      </c>
      <c r="B144" s="41">
        <f t="shared" si="14"/>
        <v>2540</v>
      </c>
      <c r="C144" s="42">
        <v>-5</v>
      </c>
      <c r="D144" s="47">
        <f t="shared" si="15"/>
        <v>5.2000000000000006E-3</v>
      </c>
      <c r="E144" s="47">
        <f t="shared" si="16"/>
        <v>-4.1666666666666666E-3</v>
      </c>
      <c r="F144" s="49">
        <f t="shared" si="11"/>
        <v>-1.985815460994746</v>
      </c>
      <c r="G144" s="49">
        <f t="shared" si="17"/>
        <v>-7.9137115543739052</v>
      </c>
      <c r="H144" s="49">
        <f t="shared" si="18"/>
        <v>39.568557771869528</v>
      </c>
      <c r="I144" s="47">
        <f t="shared" si="12"/>
        <v>-0.31313415282915524</v>
      </c>
      <c r="J144" s="48">
        <f t="shared" si="19"/>
        <v>13484.512533616637</v>
      </c>
      <c r="K144" s="49">
        <f t="shared" si="13"/>
        <v>3.7456979260046213</v>
      </c>
      <c r="L144" s="50">
        <f t="shared" ref="L144:L205" si="20">K144/$G$4</f>
        <v>0.34051799327314741</v>
      </c>
      <c r="M144" s="44"/>
      <c r="N144" s="44"/>
      <c r="O144" s="44"/>
      <c r="P144" s="44"/>
      <c r="Q144" s="44"/>
      <c r="R144" s="44"/>
      <c r="S144" s="44"/>
    </row>
    <row r="145" spans="1:19">
      <c r="A145" s="40">
        <v>128</v>
      </c>
      <c r="B145" s="41">
        <f t="shared" si="14"/>
        <v>2560</v>
      </c>
      <c r="C145" s="42">
        <v>-5</v>
      </c>
      <c r="D145" s="47">
        <f t="shared" si="15"/>
        <v>5.2000000000000006E-3</v>
      </c>
      <c r="E145" s="47">
        <f t="shared" si="16"/>
        <v>-4.1666666666666666E-3</v>
      </c>
      <c r="F145" s="49">
        <f t="shared" ref="F145:F205" si="21">(F144+E145*$G$2)/(1+D145*$G$10)</f>
        <v>-1.9346154537995885</v>
      </c>
      <c r="G145" s="49">
        <f t="shared" si="17"/>
        <v>-7.9030448862082476</v>
      </c>
      <c r="H145" s="49">
        <f t="shared" si="18"/>
        <v>39.51522443104124</v>
      </c>
      <c r="I145" s="47">
        <f t="shared" ref="I145:I205" si="22">H145*G145/1000</f>
        <v>-0.31229059236711171</v>
      </c>
      <c r="J145" s="48">
        <f t="shared" si="19"/>
        <v>13642.573431340801</v>
      </c>
      <c r="K145" s="49">
        <f t="shared" ref="K145:K205" si="23">J145/3600</f>
        <v>3.7896037309280004</v>
      </c>
      <c r="L145" s="50">
        <f t="shared" si="20"/>
        <v>0.34450943008436369</v>
      </c>
      <c r="M145" s="44"/>
      <c r="N145" s="44"/>
      <c r="O145" s="44"/>
      <c r="P145" s="44"/>
      <c r="Q145" s="44"/>
      <c r="R145" s="44"/>
      <c r="S145" s="44"/>
    </row>
    <row r="146" spans="1:19">
      <c r="A146" s="40">
        <v>129</v>
      </c>
      <c r="B146" s="41">
        <f t="shared" ref="B146:B205" si="24">A146*$G$10</f>
        <v>2580</v>
      </c>
      <c r="C146" s="42">
        <v>-5</v>
      </c>
      <c r="D146" s="47">
        <f t="shared" ref="D146:D205" si="25">1/$G$7*($G$3+C147)+1/($G$6*$G$7)</f>
        <v>5.2000000000000006E-3</v>
      </c>
      <c r="E146" s="47">
        <f t="shared" ref="E146:E205" si="26">$G$10/($G$7*($G$3+C146))</f>
        <v>-4.1666666666666666E-3</v>
      </c>
      <c r="F146" s="49">
        <f t="shared" si="21"/>
        <v>-1.888238635688033</v>
      </c>
      <c r="G146" s="49">
        <f t="shared" ref="G146:G205" si="27">IF((AND(L145&lt;0,C146&gt;0)),0,($G$2-F146)/($G$3+C146))</f>
        <v>-7.8933830491016739</v>
      </c>
      <c r="H146" s="49">
        <f t="shared" ref="H146:H205" si="28">G146*C146</f>
        <v>39.466915245508368</v>
      </c>
      <c r="I146" s="47">
        <f t="shared" si="22"/>
        <v>-0.31152747979922818</v>
      </c>
      <c r="J146" s="48">
        <f t="shared" ref="J146:J205" si="29">J145-G146*$G$10</f>
        <v>13800.441092322835</v>
      </c>
      <c r="K146" s="49">
        <f t="shared" si="23"/>
        <v>3.8334558589785654</v>
      </c>
      <c r="L146" s="50">
        <f t="shared" si="20"/>
        <v>0.34849598717986957</v>
      </c>
      <c r="M146" s="44"/>
      <c r="N146" s="44"/>
      <c r="O146" s="44"/>
      <c r="P146" s="44"/>
      <c r="Q146" s="44"/>
      <c r="R146" s="44"/>
      <c r="S146" s="44"/>
    </row>
    <row r="147" spans="1:19">
      <c r="A147" s="40">
        <v>130</v>
      </c>
      <c r="B147" s="41">
        <f t="shared" si="24"/>
        <v>2600</v>
      </c>
      <c r="C147" s="42">
        <v>-5</v>
      </c>
      <c r="D147" s="47">
        <f t="shared" si="25"/>
        <v>5.2000000000000006E-3</v>
      </c>
      <c r="E147" s="47">
        <f t="shared" si="26"/>
        <v>-4.1666666666666666E-3</v>
      </c>
      <c r="F147" s="49">
        <f t="shared" si="21"/>
        <v>-1.8462306482681459</v>
      </c>
      <c r="G147" s="49">
        <f t="shared" si="27"/>
        <v>-7.8846313850558642</v>
      </c>
      <c r="H147" s="49">
        <f t="shared" si="28"/>
        <v>39.423156925279322</v>
      </c>
      <c r="I147" s="47">
        <f t="shared" si="22"/>
        <v>-0.31083706039103981</v>
      </c>
      <c r="J147" s="48">
        <f t="shared" si="29"/>
        <v>13958.133720023952</v>
      </c>
      <c r="K147" s="49">
        <f t="shared" si="23"/>
        <v>3.8772593666733202</v>
      </c>
      <c r="L147" s="50">
        <f t="shared" si="20"/>
        <v>0.3524781242430291</v>
      </c>
      <c r="M147" s="44"/>
      <c r="N147" s="44"/>
      <c r="O147" s="44"/>
      <c r="P147" s="44"/>
      <c r="Q147" s="44"/>
      <c r="R147" s="44"/>
      <c r="S147" s="44"/>
    </row>
    <row r="148" spans="1:19">
      <c r="A148" s="40">
        <v>131</v>
      </c>
      <c r="B148" s="41">
        <f t="shared" si="24"/>
        <v>2620</v>
      </c>
      <c r="C148" s="42">
        <v>-5</v>
      </c>
      <c r="D148" s="47">
        <f t="shared" si="25"/>
        <v>5.2000000000000006E-3</v>
      </c>
      <c r="E148" s="47">
        <f t="shared" si="26"/>
        <v>-4.1666666666666666E-3</v>
      </c>
      <c r="F148" s="49">
        <f t="shared" si="21"/>
        <v>-1.8081799350254941</v>
      </c>
      <c r="G148" s="49">
        <f t="shared" si="27"/>
        <v>-7.8767041531303112</v>
      </c>
      <c r="H148" s="49">
        <f t="shared" si="28"/>
        <v>39.383520765651554</v>
      </c>
      <c r="I148" s="47">
        <f t="shared" si="22"/>
        <v>-0.31021234157970146</v>
      </c>
      <c r="J148" s="48">
        <f t="shared" si="29"/>
        <v>14115.667803086559</v>
      </c>
      <c r="K148" s="49">
        <f t="shared" si="23"/>
        <v>3.9210188341907108</v>
      </c>
      <c r="L148" s="50">
        <f t="shared" si="20"/>
        <v>0.35645625765370098</v>
      </c>
      <c r="M148" s="44"/>
      <c r="N148" s="44"/>
      <c r="O148" s="44"/>
      <c r="P148" s="44"/>
      <c r="Q148" s="44"/>
      <c r="R148" s="44"/>
      <c r="S148" s="44"/>
    </row>
    <row r="149" spans="1:19">
      <c r="A149" s="40">
        <v>132</v>
      </c>
      <c r="B149" s="41">
        <f t="shared" si="24"/>
        <v>2640</v>
      </c>
      <c r="C149" s="42">
        <v>-5</v>
      </c>
      <c r="D149" s="47">
        <f t="shared" si="25"/>
        <v>5.2000000000000006E-3</v>
      </c>
      <c r="E149" s="47">
        <f t="shared" si="26"/>
        <v>-4.1666666666666666E-3</v>
      </c>
      <c r="F149" s="49">
        <f t="shared" si="21"/>
        <v>-1.7737137092622226</v>
      </c>
      <c r="G149" s="49">
        <f t="shared" si="27"/>
        <v>-7.8695236894296308</v>
      </c>
      <c r="H149" s="49">
        <f t="shared" si="28"/>
        <v>39.34761844714815</v>
      </c>
      <c r="I149" s="47">
        <f t="shared" si="22"/>
        <v>-0.3096470154924707</v>
      </c>
      <c r="J149" s="48">
        <f t="shared" si="29"/>
        <v>14273.058276875152</v>
      </c>
      <c r="K149" s="49">
        <f t="shared" si="23"/>
        <v>3.9647384102430978</v>
      </c>
      <c r="L149" s="50">
        <f t="shared" si="20"/>
        <v>0.36043076456755435</v>
      </c>
      <c r="M149" s="44"/>
      <c r="N149" s="44"/>
      <c r="O149" s="44"/>
      <c r="P149" s="44"/>
      <c r="Q149" s="44"/>
      <c r="R149" s="44"/>
      <c r="S149" s="44"/>
    </row>
    <row r="150" spans="1:19">
      <c r="A150" s="40">
        <v>133</v>
      </c>
      <c r="B150" s="41">
        <f t="shared" si="24"/>
        <v>2660</v>
      </c>
      <c r="C150" s="42">
        <v>-5</v>
      </c>
      <c r="D150" s="47">
        <f t="shared" si="25"/>
        <v>5.2000000000000006E-3</v>
      </c>
      <c r="E150" s="47">
        <f t="shared" si="26"/>
        <v>-4.1666666666666666E-3</v>
      </c>
      <c r="F150" s="49">
        <f t="shared" si="21"/>
        <v>-1.7424943018679551</v>
      </c>
      <c r="G150" s="49">
        <f t="shared" si="27"/>
        <v>-7.8630196462224911</v>
      </c>
      <c r="H150" s="49">
        <f t="shared" si="28"/>
        <v>39.315098231112458</v>
      </c>
      <c r="I150" s="47">
        <f t="shared" si="22"/>
        <v>-0.30913538978440436</v>
      </c>
      <c r="J150" s="48">
        <f t="shared" si="29"/>
        <v>14430.318669799603</v>
      </c>
      <c r="K150" s="49">
        <f t="shared" si="23"/>
        <v>4.0084218527221118</v>
      </c>
      <c r="L150" s="50">
        <f t="shared" si="20"/>
        <v>0.36440198661110107</v>
      </c>
      <c r="M150" s="44"/>
      <c r="N150" s="44"/>
      <c r="O150" s="44"/>
      <c r="P150" s="44"/>
      <c r="Q150" s="44"/>
      <c r="R150" s="44"/>
      <c r="S150" s="44"/>
    </row>
    <row r="151" spans="1:19">
      <c r="A151" s="40">
        <v>134</v>
      </c>
      <c r="B151" s="41">
        <f t="shared" si="24"/>
        <v>2680</v>
      </c>
      <c r="C151" s="42">
        <v>-5</v>
      </c>
      <c r="D151" s="47">
        <f t="shared" si="25"/>
        <v>5.2000000000000006E-3</v>
      </c>
      <c r="E151" s="47">
        <f t="shared" si="26"/>
        <v>-4.1666666666666666E-3</v>
      </c>
      <c r="F151" s="49">
        <f t="shared" si="21"/>
        <v>-1.7142158531412635</v>
      </c>
      <c r="G151" s="49">
        <f t="shared" si="27"/>
        <v>-7.8571283027377632</v>
      </c>
      <c r="H151" s="49">
        <f t="shared" si="28"/>
        <v>39.285641513688816</v>
      </c>
      <c r="I151" s="47">
        <f t="shared" si="22"/>
        <v>-0.30867232582841397</v>
      </c>
      <c r="J151" s="48">
        <f t="shared" si="29"/>
        <v>14587.461235854358</v>
      </c>
      <c r="K151" s="49">
        <f t="shared" si="23"/>
        <v>4.0520725655150995</v>
      </c>
      <c r="L151" s="50">
        <f t="shared" si="20"/>
        <v>0.36837023322864543</v>
      </c>
      <c r="M151" s="44"/>
      <c r="N151" s="44"/>
      <c r="O151" s="44"/>
      <c r="P151" s="44"/>
      <c r="Q151" s="44"/>
      <c r="R151" s="44"/>
      <c r="S151" s="44"/>
    </row>
    <row r="152" spans="1:19">
      <c r="A152" s="40">
        <v>135</v>
      </c>
      <c r="B152" s="41">
        <f t="shared" si="24"/>
        <v>2700</v>
      </c>
      <c r="C152" s="42">
        <v>-5</v>
      </c>
      <c r="D152" s="47">
        <f t="shared" si="25"/>
        <v>5.2000000000000006E-3</v>
      </c>
      <c r="E152" s="47">
        <f t="shared" si="26"/>
        <v>-4.1666666666666666E-3</v>
      </c>
      <c r="F152" s="49">
        <f t="shared" si="21"/>
        <v>-1.6886013162511442</v>
      </c>
      <c r="G152" s="49">
        <f t="shared" si="27"/>
        <v>-7.8517919408856551</v>
      </c>
      <c r="H152" s="49">
        <f t="shared" si="28"/>
        <v>39.258959704428278</v>
      </c>
      <c r="I152" s="47">
        <f t="shared" si="22"/>
        <v>-0.30825318341478464</v>
      </c>
      <c r="J152" s="48">
        <f t="shared" si="29"/>
        <v>14744.497074672072</v>
      </c>
      <c r="K152" s="49">
        <f t="shared" si="23"/>
        <v>4.0956936318533534</v>
      </c>
      <c r="L152" s="50">
        <f t="shared" si="20"/>
        <v>0.37233578471394124</v>
      </c>
      <c r="M152" s="44"/>
      <c r="N152" s="44"/>
      <c r="O152" s="44"/>
      <c r="P152" s="44"/>
      <c r="Q152" s="44"/>
      <c r="R152" s="44"/>
      <c r="S152" s="44"/>
    </row>
    <row r="153" spans="1:19">
      <c r="A153" s="40">
        <v>136</v>
      </c>
      <c r="B153" s="41">
        <f t="shared" si="24"/>
        <v>2720</v>
      </c>
      <c r="C153" s="42">
        <v>-5</v>
      </c>
      <c r="D153" s="47">
        <f t="shared" si="25"/>
        <v>5.2000000000000006E-3</v>
      </c>
      <c r="E153" s="47">
        <f t="shared" si="26"/>
        <v>-4.1666666666666666E-3</v>
      </c>
      <c r="F153" s="49">
        <f t="shared" si="21"/>
        <v>-1.6653997429811087</v>
      </c>
      <c r="G153" s="49">
        <f t="shared" si="27"/>
        <v>-7.8469582797877315</v>
      </c>
      <c r="H153" s="49">
        <f t="shared" si="28"/>
        <v>39.234791398938654</v>
      </c>
      <c r="I153" s="47">
        <f t="shared" si="22"/>
        <v>-0.30787377122364612</v>
      </c>
      <c r="J153" s="48">
        <f t="shared" si="29"/>
        <v>14901.436240267827</v>
      </c>
      <c r="K153" s="49">
        <f t="shared" si="23"/>
        <v>4.139287844518841</v>
      </c>
      <c r="L153" s="50">
        <f t="shared" si="20"/>
        <v>0.37629889495625829</v>
      </c>
      <c r="M153" s="44"/>
      <c r="N153" s="44"/>
      <c r="O153" s="44"/>
      <c r="P153" s="44"/>
      <c r="Q153" s="44"/>
      <c r="R153" s="44"/>
      <c r="S153" s="44"/>
    </row>
    <row r="154" spans="1:19">
      <c r="A154" s="40">
        <v>137</v>
      </c>
      <c r="B154" s="41">
        <f t="shared" si="24"/>
        <v>2740</v>
      </c>
      <c r="C154" s="42">
        <v>-5</v>
      </c>
      <c r="D154" s="47">
        <f t="shared" si="25"/>
        <v>5.2000000000000006E-3</v>
      </c>
      <c r="E154" s="47">
        <f t="shared" si="26"/>
        <v>-4.1666666666666666E-3</v>
      </c>
      <c r="F154" s="49">
        <f t="shared" si="21"/>
        <v>-1.6443838251640475</v>
      </c>
      <c r="G154" s="49">
        <f t="shared" si="27"/>
        <v>-7.8425799635758437</v>
      </c>
      <c r="H154" s="49">
        <f t="shared" si="28"/>
        <v>39.212899817879219</v>
      </c>
      <c r="I154" s="47">
        <f t="shared" si="22"/>
        <v>-0.30753030242540641</v>
      </c>
      <c r="J154" s="48">
        <f t="shared" si="29"/>
        <v>15058.287839539344</v>
      </c>
      <c r="K154" s="49">
        <f t="shared" si="23"/>
        <v>4.1828577332053731</v>
      </c>
      <c r="L154" s="50">
        <f t="shared" si="20"/>
        <v>0.38025979392776121</v>
      </c>
      <c r="M154" s="44"/>
      <c r="N154" s="44"/>
      <c r="O154" s="44"/>
      <c r="P154" s="44"/>
      <c r="Q154" s="44"/>
      <c r="R154" s="44"/>
      <c r="S154" s="44"/>
    </row>
    <row r="155" spans="1:19">
      <c r="A155" s="40">
        <v>138</v>
      </c>
      <c r="B155" s="41">
        <f t="shared" si="24"/>
        <v>2760</v>
      </c>
      <c r="C155" s="42">
        <v>-5</v>
      </c>
      <c r="D155" s="47">
        <f t="shared" si="25"/>
        <v>5.2000000000000006E-3</v>
      </c>
      <c r="E155" s="47">
        <f t="shared" si="26"/>
        <v>-4.1666666666666666E-3</v>
      </c>
      <c r="F155" s="49">
        <f t="shared" si="21"/>
        <v>-1.6253476677210572</v>
      </c>
      <c r="G155" s="49">
        <f t="shared" si="27"/>
        <v>-7.8386140974418872</v>
      </c>
      <c r="H155" s="49">
        <f t="shared" si="28"/>
        <v>39.19307048720944</v>
      </c>
      <c r="I155" s="47">
        <f t="shared" si="22"/>
        <v>-0.30721935484307344</v>
      </c>
      <c r="J155" s="48">
        <f t="shared" si="29"/>
        <v>15215.060121488181</v>
      </c>
      <c r="K155" s="49">
        <f t="shared" si="23"/>
        <v>4.2264055893022725</v>
      </c>
      <c r="L155" s="50">
        <f t="shared" si="20"/>
        <v>0.38421868993657021</v>
      </c>
      <c r="M155" s="44"/>
      <c r="N155" s="44"/>
      <c r="O155" s="44"/>
      <c r="P155" s="44"/>
      <c r="Q155" s="44"/>
      <c r="R155" s="44"/>
      <c r="S155" s="44"/>
    </row>
    <row r="156" spans="1:19">
      <c r="A156" s="40">
        <v>139</v>
      </c>
      <c r="B156" s="41">
        <f t="shared" si="24"/>
        <v>2780</v>
      </c>
      <c r="C156" s="42">
        <v>-5</v>
      </c>
      <c r="D156" s="47">
        <f t="shared" si="25"/>
        <v>5.2000000000000006E-3</v>
      </c>
      <c r="E156" s="47">
        <f t="shared" si="26"/>
        <v>-4.1666666666666666E-3</v>
      </c>
      <c r="F156" s="49">
        <f t="shared" si="21"/>
        <v>-1.6081047714864647</v>
      </c>
      <c r="G156" s="49">
        <f t="shared" si="27"/>
        <v>-7.8350218273930139</v>
      </c>
      <c r="H156" s="49">
        <f t="shared" si="28"/>
        <v>39.175109136965069</v>
      </c>
      <c r="I156" s="47">
        <f t="shared" si="22"/>
        <v>-0.30693783517862483</v>
      </c>
      <c r="J156" s="48">
        <f t="shared" si="29"/>
        <v>15371.760558036041</v>
      </c>
      <c r="K156" s="49">
        <f t="shared" si="23"/>
        <v>4.2699334883433444</v>
      </c>
      <c r="L156" s="50">
        <f t="shared" si="20"/>
        <v>0.38817577166757677</v>
      </c>
      <c r="M156" s="44"/>
      <c r="N156" s="44"/>
      <c r="O156" s="44"/>
      <c r="P156" s="44"/>
      <c r="Q156" s="44"/>
      <c r="R156" s="44"/>
      <c r="S156" s="44"/>
    </row>
    <row r="157" spans="1:19">
      <c r="A157" s="40">
        <v>140</v>
      </c>
      <c r="B157" s="41">
        <f t="shared" si="24"/>
        <v>2800</v>
      </c>
      <c r="C157" s="42">
        <v>-5</v>
      </c>
      <c r="D157" s="47">
        <f t="shared" si="25"/>
        <v>5.2000000000000006E-3</v>
      </c>
      <c r="E157" s="47">
        <f t="shared" si="26"/>
        <v>-4.1666666666666666E-3</v>
      </c>
      <c r="F157" s="49">
        <f t="shared" si="21"/>
        <v>-1.5924862060565801</v>
      </c>
      <c r="G157" s="49">
        <f t="shared" si="27"/>
        <v>-7.8317679595951208</v>
      </c>
      <c r="H157" s="49">
        <f t="shared" si="28"/>
        <v>39.158839797975602</v>
      </c>
      <c r="I157" s="47">
        <f t="shared" si="22"/>
        <v>-0.3066829468647036</v>
      </c>
      <c r="J157" s="48">
        <f t="shared" si="29"/>
        <v>15528.395917227945</v>
      </c>
      <c r="K157" s="49">
        <f t="shared" si="23"/>
        <v>4.3134433103410954</v>
      </c>
      <c r="L157" s="50">
        <f t="shared" si="20"/>
        <v>0.39213121003100865</v>
      </c>
      <c r="M157" s="44"/>
      <c r="N157" s="44"/>
      <c r="O157" s="44"/>
      <c r="P157" s="44"/>
      <c r="Q157" s="44"/>
      <c r="R157" s="44"/>
      <c r="S157" s="44"/>
    </row>
    <row r="158" spans="1:19">
      <c r="A158" s="40">
        <v>141</v>
      </c>
      <c r="B158" s="41">
        <f t="shared" si="24"/>
        <v>2820</v>
      </c>
      <c r="C158" s="42">
        <v>-5</v>
      </c>
      <c r="D158" s="47">
        <f t="shared" si="25"/>
        <v>5.2000000000000006E-3</v>
      </c>
      <c r="E158" s="47">
        <f t="shared" si="26"/>
        <v>-4.1666666666666666E-3</v>
      </c>
      <c r="F158" s="49">
        <f t="shared" si="21"/>
        <v>-1.5783389547613949</v>
      </c>
      <c r="G158" s="49">
        <f t="shared" si="27"/>
        <v>-7.8288206155752906</v>
      </c>
      <c r="H158" s="49">
        <f t="shared" si="28"/>
        <v>39.144103077876451</v>
      </c>
      <c r="I158" s="47">
        <f t="shared" si="22"/>
        <v>-0.30645216115428336</v>
      </c>
      <c r="J158" s="48">
        <f t="shared" si="29"/>
        <v>15684.972329539451</v>
      </c>
      <c r="K158" s="49">
        <f t="shared" si="23"/>
        <v>4.3569367582054026</v>
      </c>
      <c r="L158" s="50">
        <f t="shared" si="20"/>
        <v>0.39608515983685477</v>
      </c>
      <c r="M158" s="44"/>
      <c r="N158" s="44"/>
      <c r="O158" s="44"/>
      <c r="P158" s="44"/>
      <c r="Q158" s="44"/>
      <c r="R158" s="44"/>
      <c r="S158" s="44"/>
    </row>
    <row r="159" spans="1:19">
      <c r="A159" s="40">
        <v>142</v>
      </c>
      <c r="B159" s="41">
        <f t="shared" si="24"/>
        <v>2840</v>
      </c>
      <c r="C159" s="42">
        <v>-5</v>
      </c>
      <c r="D159" s="47">
        <f t="shared" si="25"/>
        <v>5.2000000000000006E-3</v>
      </c>
      <c r="E159" s="47">
        <f t="shared" si="26"/>
        <v>-4.1666666666666666E-3</v>
      </c>
      <c r="F159" s="49">
        <f t="shared" si="21"/>
        <v>-1.5655244155447414</v>
      </c>
      <c r="G159" s="49">
        <f t="shared" si="27"/>
        <v>-7.8261509199051549</v>
      </c>
      <c r="H159" s="49">
        <f t="shared" si="28"/>
        <v>39.130754599525773</v>
      </c>
      <c r="I159" s="47">
        <f t="shared" si="22"/>
        <v>-0.30624319110566151</v>
      </c>
      <c r="J159" s="48">
        <f t="shared" si="29"/>
        <v>15841.495347937554</v>
      </c>
      <c r="K159" s="49">
        <f t="shared" si="23"/>
        <v>4.4004153744270988</v>
      </c>
      <c r="L159" s="50">
        <f t="shared" si="20"/>
        <v>0.40003776131155444</v>
      </c>
      <c r="M159" s="44"/>
      <c r="N159" s="44"/>
      <c r="O159" s="44"/>
      <c r="P159" s="44"/>
      <c r="Q159" s="44"/>
      <c r="R159" s="44"/>
      <c r="S159" s="44"/>
    </row>
    <row r="160" spans="1:19">
      <c r="A160" s="40">
        <v>143</v>
      </c>
      <c r="B160" s="41">
        <f t="shared" si="24"/>
        <v>2860</v>
      </c>
      <c r="C160" s="42">
        <v>-5</v>
      </c>
      <c r="D160" s="47">
        <f t="shared" si="25"/>
        <v>5.2000000000000006E-3</v>
      </c>
      <c r="E160" s="47">
        <f t="shared" si="26"/>
        <v>-4.1666666666666666E-3</v>
      </c>
      <c r="F160" s="49">
        <f t="shared" si="21"/>
        <v>-1.5539170430658888</v>
      </c>
      <c r="G160" s="49">
        <f t="shared" si="27"/>
        <v>-7.8237327173053934</v>
      </c>
      <c r="H160" s="49">
        <f t="shared" si="28"/>
        <v>39.118663586526964</v>
      </c>
      <c r="I160" s="47">
        <f t="shared" si="22"/>
        <v>-0.30605396815917413</v>
      </c>
      <c r="J160" s="48">
        <f t="shared" si="29"/>
        <v>15997.970002283662</v>
      </c>
      <c r="K160" s="49">
        <f t="shared" si="23"/>
        <v>4.4438805561899066</v>
      </c>
      <c r="L160" s="50">
        <f t="shared" si="20"/>
        <v>0.4039891414718097</v>
      </c>
      <c r="M160" s="44"/>
      <c r="N160" s="44"/>
      <c r="O160" s="44"/>
      <c r="P160" s="44"/>
      <c r="Q160" s="44"/>
      <c r="R160" s="44"/>
      <c r="S160" s="44"/>
    </row>
    <row r="161" spans="1:19">
      <c r="A161" s="40">
        <v>144</v>
      </c>
      <c r="B161" s="41">
        <f t="shared" si="24"/>
        <v>2880</v>
      </c>
      <c r="C161" s="42">
        <v>-5</v>
      </c>
      <c r="D161" s="47">
        <f t="shared" si="25"/>
        <v>5.2000000000000006E-3</v>
      </c>
      <c r="E161" s="47">
        <f t="shared" si="26"/>
        <v>-4.1666666666666666E-3</v>
      </c>
      <c r="F161" s="49">
        <f t="shared" si="21"/>
        <v>-1.543403118719102</v>
      </c>
      <c r="G161" s="49">
        <f t="shared" si="27"/>
        <v>-7.8215423163998139</v>
      </c>
      <c r="H161" s="49">
        <f t="shared" si="28"/>
        <v>39.107711581999069</v>
      </c>
      <c r="I161" s="47">
        <f t="shared" si="22"/>
        <v>-0.30588262103616481</v>
      </c>
      <c r="J161" s="48">
        <f t="shared" si="29"/>
        <v>16154.400848611658</v>
      </c>
      <c r="K161" s="49">
        <f t="shared" si="23"/>
        <v>4.4873335690587943</v>
      </c>
      <c r="L161" s="50">
        <f t="shared" si="20"/>
        <v>0.40793941536898132</v>
      </c>
      <c r="M161" s="44"/>
      <c r="N161" s="44"/>
      <c r="O161" s="44"/>
      <c r="P161" s="44"/>
      <c r="Q161" s="44"/>
      <c r="R161" s="44"/>
      <c r="S161" s="44"/>
    </row>
    <row r="162" spans="1:19">
      <c r="A162" s="40">
        <v>145</v>
      </c>
      <c r="B162" s="41">
        <f t="shared" si="24"/>
        <v>2900</v>
      </c>
      <c r="C162" s="42">
        <v>-5</v>
      </c>
      <c r="D162" s="47">
        <f t="shared" si="25"/>
        <v>5.2000000000000006E-3</v>
      </c>
      <c r="E162" s="47">
        <f t="shared" si="26"/>
        <v>-4.1666666666666666E-3</v>
      </c>
      <c r="F162" s="49">
        <f t="shared" si="21"/>
        <v>-1.5338796365209255</v>
      </c>
      <c r="G162" s="49">
        <f t="shared" si="27"/>
        <v>-7.8195582576085254</v>
      </c>
      <c r="H162" s="49">
        <f t="shared" si="28"/>
        <v>39.097791288042629</v>
      </c>
      <c r="I162" s="47">
        <f t="shared" si="22"/>
        <v>-0.30572745672066837</v>
      </c>
      <c r="J162" s="48">
        <f t="shared" si="29"/>
        <v>16310.792013763828</v>
      </c>
      <c r="K162" s="49">
        <f t="shared" si="23"/>
        <v>4.5307755593788412</v>
      </c>
      <c r="L162" s="50">
        <f t="shared" si="20"/>
        <v>0.41188868721625832</v>
      </c>
      <c r="M162" s="44"/>
      <c r="N162" s="44"/>
      <c r="O162" s="44"/>
      <c r="P162" s="44"/>
      <c r="Q162" s="44"/>
      <c r="R162" s="44"/>
      <c r="S162" s="44"/>
    </row>
    <row r="163" spans="1:19">
      <c r="A163" s="40">
        <v>146</v>
      </c>
      <c r="B163" s="41">
        <f t="shared" si="24"/>
        <v>2920</v>
      </c>
      <c r="C163" s="42">
        <v>-5</v>
      </c>
      <c r="D163" s="47">
        <f t="shared" si="25"/>
        <v>5.2000000000000006E-3</v>
      </c>
      <c r="E163" s="47">
        <f t="shared" si="26"/>
        <v>-4.1666666666666666E-3</v>
      </c>
      <c r="F163" s="49">
        <f t="shared" si="21"/>
        <v>-1.5252532939501136</v>
      </c>
      <c r="G163" s="49">
        <f t="shared" si="27"/>
        <v>-7.8177611029062746</v>
      </c>
      <c r="H163" s="49">
        <f t="shared" si="28"/>
        <v>39.088805514531373</v>
      </c>
      <c r="I163" s="47">
        <f t="shared" si="22"/>
        <v>-0.30558694331057168</v>
      </c>
      <c r="J163" s="48">
        <f t="shared" si="29"/>
        <v>16467.147235821954</v>
      </c>
      <c r="K163" s="49">
        <f t="shared" si="23"/>
        <v>4.5742075655060983</v>
      </c>
      <c r="L163" s="50">
        <f t="shared" si="20"/>
        <v>0.41583705140964528</v>
      </c>
      <c r="M163" s="44"/>
      <c r="N163" s="44"/>
      <c r="O163" s="44"/>
      <c r="P163" s="44"/>
      <c r="Q163" s="44"/>
      <c r="R163" s="44"/>
      <c r="S163" s="44"/>
    </row>
    <row r="164" spans="1:19">
      <c r="A164" s="40">
        <v>147</v>
      </c>
      <c r="B164" s="41">
        <f t="shared" si="24"/>
        <v>2940</v>
      </c>
      <c r="C164" s="42">
        <v>-5</v>
      </c>
      <c r="D164" s="47">
        <f t="shared" si="25"/>
        <v>5.2000000000000006E-3</v>
      </c>
      <c r="E164" s="47">
        <f t="shared" si="26"/>
        <v>-4.1666666666666666E-3</v>
      </c>
      <c r="F164" s="49">
        <f t="shared" si="21"/>
        <v>-1.5174395778533636</v>
      </c>
      <c r="G164" s="49">
        <f t="shared" si="27"/>
        <v>-7.8161332453861183</v>
      </c>
      <c r="H164" s="49">
        <f t="shared" si="28"/>
        <v>39.080666226930589</v>
      </c>
      <c r="I164" s="47">
        <f t="shared" si="22"/>
        <v>-0.30545969454815064</v>
      </c>
      <c r="J164" s="48">
        <f t="shared" si="29"/>
        <v>16623.469900729677</v>
      </c>
      <c r="K164" s="49">
        <f t="shared" si="23"/>
        <v>4.6176305279804657</v>
      </c>
      <c r="L164" s="50">
        <f t="shared" si="20"/>
        <v>0.41978459345276958</v>
      </c>
      <c r="M164" s="44"/>
      <c r="N164" s="44"/>
      <c r="O164" s="44"/>
      <c r="P164" s="44"/>
      <c r="Q164" s="44"/>
      <c r="R164" s="44"/>
      <c r="S164" s="44"/>
    </row>
    <row r="165" spans="1:19">
      <c r="A165" s="40">
        <v>148</v>
      </c>
      <c r="B165" s="41">
        <f t="shared" si="24"/>
        <v>2960</v>
      </c>
      <c r="C165" s="42">
        <v>-5</v>
      </c>
      <c r="D165" s="47">
        <f t="shared" si="25"/>
        <v>5.2000000000000006E-3</v>
      </c>
      <c r="E165" s="47">
        <f t="shared" si="26"/>
        <v>-4.1666666666666666E-3</v>
      </c>
      <c r="F165" s="49">
        <f t="shared" si="21"/>
        <v>-1.5103619364613798</v>
      </c>
      <c r="G165" s="49">
        <f t="shared" si="27"/>
        <v>-7.8146587367627873</v>
      </c>
      <c r="H165" s="49">
        <f t="shared" si="28"/>
        <v>39.073293683813937</v>
      </c>
      <c r="I165" s="47">
        <f t="shared" si="22"/>
        <v>-0.30534445586031483</v>
      </c>
      <c r="J165" s="48">
        <f t="shared" si="29"/>
        <v>16779.763075464933</v>
      </c>
      <c r="K165" s="49">
        <f t="shared" si="23"/>
        <v>4.6610452987402589</v>
      </c>
      <c r="L165" s="50">
        <f t="shared" si="20"/>
        <v>0.42373139079456901</v>
      </c>
      <c r="M165" s="44"/>
      <c r="N165" s="44"/>
      <c r="O165" s="44"/>
      <c r="P165" s="44"/>
      <c r="Q165" s="44"/>
      <c r="R165" s="44"/>
      <c r="S165" s="44"/>
    </row>
    <row r="166" spans="1:19">
      <c r="A166" s="40">
        <v>149</v>
      </c>
      <c r="B166" s="41">
        <f t="shared" si="24"/>
        <v>2980</v>
      </c>
      <c r="C166" s="42">
        <v>-5</v>
      </c>
      <c r="D166" s="47">
        <f t="shared" si="25"/>
        <v>5.2000000000000006E-3</v>
      </c>
      <c r="E166" s="47">
        <f t="shared" si="26"/>
        <v>-4.1666666666666666E-3</v>
      </c>
      <c r="F166" s="49">
        <f t="shared" si="21"/>
        <v>-1.5039510294034235</v>
      </c>
      <c r="G166" s="49">
        <f t="shared" si="27"/>
        <v>-7.8133231311257134</v>
      </c>
      <c r="H166" s="49">
        <f t="shared" si="28"/>
        <v>39.066615655628567</v>
      </c>
      <c r="I166" s="47">
        <f t="shared" si="22"/>
        <v>-0.30524009175692063</v>
      </c>
      <c r="J166" s="48">
        <f t="shared" si="29"/>
        <v>16936.029538087449</v>
      </c>
      <c r="K166" s="49">
        <f t="shared" si="23"/>
        <v>4.7044526494687355</v>
      </c>
      <c r="L166" s="50">
        <f t="shared" si="20"/>
        <v>0.42767751358806688</v>
      </c>
      <c r="M166" s="44"/>
      <c r="N166" s="44"/>
      <c r="O166" s="44"/>
      <c r="P166" s="44"/>
      <c r="Q166" s="44"/>
      <c r="R166" s="44"/>
      <c r="S166" s="44"/>
    </row>
    <row r="167" spans="1:19">
      <c r="A167" s="40">
        <v>150</v>
      </c>
      <c r="B167" s="41">
        <f t="shared" si="24"/>
        <v>3000</v>
      </c>
      <c r="C167" s="42">
        <v>-5</v>
      </c>
      <c r="D167" s="47">
        <f t="shared" si="25"/>
        <v>1.5200000000000002E-2</v>
      </c>
      <c r="E167" s="47">
        <f t="shared" si="26"/>
        <v>-4.1666666666666666E-3</v>
      </c>
      <c r="F167" s="49">
        <f t="shared" si="21"/>
        <v>-1.2683673538369811</v>
      </c>
      <c r="G167" s="49">
        <f t="shared" si="27"/>
        <v>-7.7642431987160379</v>
      </c>
      <c r="H167" s="49">
        <f t="shared" si="28"/>
        <v>38.821215993580189</v>
      </c>
      <c r="I167" s="47">
        <f t="shared" si="22"/>
        <v>-0.30141736224404125</v>
      </c>
      <c r="J167" s="48">
        <f t="shared" si="29"/>
        <v>17091.314402061769</v>
      </c>
      <c r="K167" s="49">
        <f t="shared" si="23"/>
        <v>4.747587333906047</v>
      </c>
      <c r="L167" s="50">
        <f t="shared" si="20"/>
        <v>0.43159884853691338</v>
      </c>
      <c r="M167" s="44"/>
      <c r="N167" s="44"/>
      <c r="O167" s="44"/>
      <c r="P167" s="44"/>
      <c r="Q167" s="44"/>
      <c r="R167" s="44"/>
      <c r="S167" s="44"/>
    </row>
    <row r="168" spans="1:19">
      <c r="A168" s="40">
        <v>151</v>
      </c>
      <c r="B168" s="41">
        <f t="shared" si="24"/>
        <v>3020</v>
      </c>
      <c r="C168" s="42">
        <v>5</v>
      </c>
      <c r="D168" s="47">
        <f t="shared" si="25"/>
        <v>1.5200000000000002E-2</v>
      </c>
      <c r="E168" s="47">
        <f t="shared" si="26"/>
        <v>3.8461538461538464E-3</v>
      </c>
      <c r="F168" s="49">
        <f t="shared" si="21"/>
        <v>-0.86649218970509401</v>
      </c>
      <c r="G168" s="49">
        <f t="shared" si="27"/>
        <v>7.0897100364817485</v>
      </c>
      <c r="H168" s="49">
        <f t="shared" si="28"/>
        <v>35.448550182408745</v>
      </c>
      <c r="I168" s="47">
        <f t="shared" si="22"/>
        <v>0.25131994200695018</v>
      </c>
      <c r="J168" s="48">
        <f t="shared" si="29"/>
        <v>16949.520201332136</v>
      </c>
      <c r="K168" s="49">
        <f t="shared" si="23"/>
        <v>4.7082000559255937</v>
      </c>
      <c r="L168" s="50">
        <f t="shared" si="20"/>
        <v>0.42801818690232668</v>
      </c>
      <c r="M168" s="44"/>
      <c r="N168" s="44"/>
      <c r="O168" s="44"/>
      <c r="P168" s="44"/>
      <c r="Q168" s="44"/>
      <c r="R168" s="44"/>
      <c r="S168" s="44"/>
    </row>
    <row r="169" spans="1:19">
      <c r="A169" s="40">
        <v>152</v>
      </c>
      <c r="B169" s="41">
        <f t="shared" si="24"/>
        <v>3040</v>
      </c>
      <c r="C169" s="42">
        <v>5</v>
      </c>
      <c r="D169" s="47">
        <f t="shared" si="25"/>
        <v>1.5200000000000002E-2</v>
      </c>
      <c r="E169" s="47">
        <f t="shared" si="26"/>
        <v>3.8461538461538464E-3</v>
      </c>
      <c r="F169" s="49">
        <f t="shared" si="21"/>
        <v>-0.5583057141438309</v>
      </c>
      <c r="G169" s="49">
        <f t="shared" si="27"/>
        <v>7.0304434065661203</v>
      </c>
      <c r="H169" s="49">
        <f t="shared" si="28"/>
        <v>35.152217032830599</v>
      </c>
      <c r="I169" s="47">
        <f t="shared" si="22"/>
        <v>0.24713567246464516</v>
      </c>
      <c r="J169" s="48">
        <f t="shared" si="29"/>
        <v>16808.911333200813</v>
      </c>
      <c r="K169" s="49">
        <f t="shared" si="23"/>
        <v>4.6691420370002259</v>
      </c>
      <c r="L169" s="50">
        <f t="shared" si="20"/>
        <v>0.42446745790911145</v>
      </c>
      <c r="M169" s="44"/>
      <c r="N169" s="44"/>
      <c r="O169" s="44"/>
      <c r="P169" s="44"/>
      <c r="Q169" s="44"/>
      <c r="R169" s="44"/>
      <c r="S169" s="44"/>
    </row>
    <row r="170" spans="1:19">
      <c r="A170" s="40">
        <v>153</v>
      </c>
      <c r="B170" s="41">
        <f t="shared" si="24"/>
        <v>3060</v>
      </c>
      <c r="C170" s="42">
        <v>5</v>
      </c>
      <c r="D170" s="47">
        <f t="shared" si="25"/>
        <v>1.5200000000000002E-2</v>
      </c>
      <c r="E170" s="47">
        <f t="shared" si="26"/>
        <v>3.8461538461538464E-3</v>
      </c>
      <c r="F170" s="49">
        <f t="shared" si="21"/>
        <v>-0.32196639239439601</v>
      </c>
      <c r="G170" s="49">
        <f t="shared" si="27"/>
        <v>6.984993536998922</v>
      </c>
      <c r="H170" s="49">
        <f t="shared" si="28"/>
        <v>34.924967684994613</v>
      </c>
      <c r="I170" s="47">
        <f t="shared" si="22"/>
        <v>0.24395067355958358</v>
      </c>
      <c r="J170" s="48">
        <f t="shared" si="29"/>
        <v>16669.211462460833</v>
      </c>
      <c r="K170" s="49">
        <f t="shared" si="23"/>
        <v>4.6303365173502318</v>
      </c>
      <c r="L170" s="50">
        <f t="shared" si="20"/>
        <v>0.42093968339547561</v>
      </c>
      <c r="M170" s="44"/>
      <c r="N170" s="44"/>
      <c r="O170" s="44"/>
      <c r="P170" s="44"/>
      <c r="Q170" s="44"/>
      <c r="R170" s="44"/>
      <c r="S170" s="44"/>
    </row>
    <row r="171" spans="1:19">
      <c r="A171" s="40">
        <v>154</v>
      </c>
      <c r="B171" s="41">
        <f t="shared" si="24"/>
        <v>3080</v>
      </c>
      <c r="C171" s="42">
        <v>5</v>
      </c>
      <c r="D171" s="47">
        <f t="shared" si="25"/>
        <v>1.5200000000000002E-2</v>
      </c>
      <c r="E171" s="47">
        <f t="shared" si="26"/>
        <v>3.8461538461538464E-3</v>
      </c>
      <c r="F171" s="49">
        <f t="shared" si="21"/>
        <v>-0.14072458123685394</v>
      </c>
      <c r="G171" s="49">
        <f t="shared" si="27"/>
        <v>6.9501393425455484</v>
      </c>
      <c r="H171" s="49">
        <f t="shared" si="28"/>
        <v>34.750696712727745</v>
      </c>
      <c r="I171" s="47">
        <f t="shared" si="22"/>
        <v>0.24152218440399736</v>
      </c>
      <c r="J171" s="48">
        <f t="shared" si="29"/>
        <v>16530.208675609923</v>
      </c>
      <c r="K171" s="49">
        <f t="shared" si="23"/>
        <v>4.5917246321138672</v>
      </c>
      <c r="L171" s="50">
        <f t="shared" si="20"/>
        <v>0.41742951201035156</v>
      </c>
      <c r="M171" s="44"/>
      <c r="N171" s="44"/>
      <c r="O171" s="44"/>
      <c r="P171" s="44"/>
      <c r="Q171" s="44"/>
      <c r="R171" s="44"/>
      <c r="S171" s="44"/>
    </row>
    <row r="172" spans="1:19">
      <c r="A172" s="40">
        <v>155</v>
      </c>
      <c r="B172" s="41">
        <f t="shared" si="24"/>
        <v>3100</v>
      </c>
      <c r="C172" s="42">
        <v>5</v>
      </c>
      <c r="D172" s="47">
        <f t="shared" si="25"/>
        <v>1.5200000000000002E-2</v>
      </c>
      <c r="E172" s="47">
        <f t="shared" si="26"/>
        <v>3.8461538461538464E-3</v>
      </c>
      <c r="F172" s="49">
        <f t="shared" si="21"/>
        <v>-1.735462251008797E-3</v>
      </c>
      <c r="G172" s="49">
        <f t="shared" si="27"/>
        <v>6.9234106658175012</v>
      </c>
      <c r="H172" s="49">
        <f t="shared" si="28"/>
        <v>34.617053329087504</v>
      </c>
      <c r="I172" s="47">
        <f t="shared" si="22"/>
        <v>0.23966807623777767</v>
      </c>
      <c r="J172" s="48">
        <f t="shared" si="29"/>
        <v>16391.740462293572</v>
      </c>
      <c r="K172" s="49">
        <f t="shared" si="23"/>
        <v>4.5532612395259919</v>
      </c>
      <c r="L172" s="50">
        <f t="shared" si="20"/>
        <v>0.41393283995690838</v>
      </c>
      <c r="M172" s="44"/>
      <c r="N172" s="44"/>
      <c r="O172" s="44"/>
      <c r="P172" s="44"/>
      <c r="Q172" s="44"/>
      <c r="R172" s="44"/>
      <c r="S172" s="44"/>
    </row>
    <row r="173" spans="1:19">
      <c r="A173" s="40">
        <v>156</v>
      </c>
      <c r="B173" s="41">
        <f t="shared" si="24"/>
        <v>3120</v>
      </c>
      <c r="C173" s="42">
        <v>5</v>
      </c>
      <c r="D173" s="47">
        <f t="shared" si="25"/>
        <v>1.5200000000000002E-2</v>
      </c>
      <c r="E173" s="47">
        <f t="shared" si="26"/>
        <v>3.8461538461538464E-3</v>
      </c>
      <c r="F173" s="49">
        <f t="shared" si="21"/>
        <v>0.10485128543752276</v>
      </c>
      <c r="G173" s="49">
        <f t="shared" si="27"/>
        <v>6.9029132143389367</v>
      </c>
      <c r="H173" s="49">
        <f t="shared" si="28"/>
        <v>34.514566071694681</v>
      </c>
      <c r="I173" s="47">
        <f t="shared" si="22"/>
        <v>0.23825105422347553</v>
      </c>
      <c r="J173" s="48">
        <f t="shared" si="29"/>
        <v>16253.682198006793</v>
      </c>
      <c r="K173" s="49">
        <f t="shared" si="23"/>
        <v>4.5149117216685539</v>
      </c>
      <c r="L173" s="50">
        <f t="shared" si="20"/>
        <v>0.4104465201516867</v>
      </c>
      <c r="M173" s="44"/>
      <c r="N173" s="44"/>
      <c r="O173" s="44"/>
      <c r="P173" s="44"/>
      <c r="Q173" s="44"/>
      <c r="R173" s="44"/>
      <c r="S173" s="44"/>
    </row>
    <row r="174" spans="1:19">
      <c r="A174" s="40">
        <v>157</v>
      </c>
      <c r="B174" s="41">
        <f t="shared" si="24"/>
        <v>3140</v>
      </c>
      <c r="C174" s="42">
        <v>5</v>
      </c>
      <c r="D174" s="47">
        <f t="shared" si="25"/>
        <v>1.5200000000000002E-2</v>
      </c>
      <c r="E174" s="47">
        <f t="shared" si="26"/>
        <v>3.8461538461538464E-3</v>
      </c>
      <c r="F174" s="49">
        <f t="shared" si="21"/>
        <v>0.18658958887964816</v>
      </c>
      <c r="G174" s="49">
        <f t="shared" si="27"/>
        <v>6.8871943098308366</v>
      </c>
      <c r="H174" s="49">
        <f t="shared" si="28"/>
        <v>34.435971549154182</v>
      </c>
      <c r="I174" s="47">
        <f t="shared" si="22"/>
        <v>0.23716722730683126</v>
      </c>
      <c r="J174" s="48">
        <f t="shared" si="29"/>
        <v>16115.938311810176</v>
      </c>
      <c r="K174" s="49">
        <f t="shared" si="23"/>
        <v>4.4766495310583823</v>
      </c>
      <c r="L174" s="50">
        <f t="shared" si="20"/>
        <v>0.40696813918712565</v>
      </c>
      <c r="M174" s="44"/>
      <c r="N174" s="44"/>
      <c r="O174" s="44"/>
      <c r="P174" s="44"/>
      <c r="Q174" s="44"/>
      <c r="R174" s="44"/>
      <c r="S174" s="44"/>
    </row>
    <row r="175" spans="1:19">
      <c r="A175" s="40">
        <v>158</v>
      </c>
      <c r="B175" s="41">
        <f t="shared" si="24"/>
        <v>3160</v>
      </c>
      <c r="C175" s="42">
        <v>5</v>
      </c>
      <c r="D175" s="47">
        <f t="shared" si="25"/>
        <v>1.5200000000000002E-2</v>
      </c>
      <c r="E175" s="47">
        <f t="shared" si="26"/>
        <v>3.8461538461538464E-3</v>
      </c>
      <c r="F175" s="49">
        <f t="shared" si="21"/>
        <v>0.24927233691808789</v>
      </c>
      <c r="G175" s="49">
        <f t="shared" si="27"/>
        <v>6.8751399352080593</v>
      </c>
      <c r="H175" s="49">
        <f t="shared" si="28"/>
        <v>34.375699676040298</v>
      </c>
      <c r="I175" s="47">
        <f t="shared" si="22"/>
        <v>0.23633774564346338</v>
      </c>
      <c r="J175" s="48">
        <f t="shared" si="29"/>
        <v>15978.435513106015</v>
      </c>
      <c r="K175" s="49">
        <f t="shared" si="23"/>
        <v>4.4384543091961151</v>
      </c>
      <c r="L175" s="50">
        <f t="shared" si="20"/>
        <v>0.4034958462905559</v>
      </c>
      <c r="M175" s="44"/>
      <c r="N175" s="44"/>
      <c r="O175" s="44"/>
      <c r="P175" s="44"/>
      <c r="Q175" s="44"/>
      <c r="R175" s="44"/>
      <c r="S175" s="44"/>
    </row>
    <row r="176" spans="1:19">
      <c r="A176" s="40">
        <v>159</v>
      </c>
      <c r="B176" s="41">
        <f t="shared" si="24"/>
        <v>3180</v>
      </c>
      <c r="C176" s="42">
        <v>5</v>
      </c>
      <c r="D176" s="47">
        <f t="shared" si="25"/>
        <v>1.5200000000000002E-2</v>
      </c>
      <c r="E176" s="47">
        <f t="shared" si="26"/>
        <v>3.8461538461538464E-3</v>
      </c>
      <c r="F176" s="49">
        <f t="shared" si="21"/>
        <v>0.2973419289721061</v>
      </c>
      <c r="G176" s="49">
        <f t="shared" si="27"/>
        <v>6.8658957828899787</v>
      </c>
      <c r="H176" s="49">
        <f t="shared" si="28"/>
        <v>34.329478914449894</v>
      </c>
      <c r="I176" s="47">
        <f t="shared" si="22"/>
        <v>0.23570262450753196</v>
      </c>
      <c r="J176" s="48">
        <f t="shared" si="29"/>
        <v>15841.117597448216</v>
      </c>
      <c r="K176" s="49">
        <f t="shared" si="23"/>
        <v>4.4003104437356155</v>
      </c>
      <c r="L176" s="50">
        <f t="shared" si="20"/>
        <v>0.40002822215778322</v>
      </c>
      <c r="M176" s="44"/>
      <c r="N176" s="44"/>
      <c r="O176" s="44"/>
      <c r="P176" s="44"/>
      <c r="Q176" s="44"/>
      <c r="R176" s="44"/>
      <c r="S176" s="44"/>
    </row>
    <row r="177" spans="1:19">
      <c r="A177" s="40">
        <v>160</v>
      </c>
      <c r="B177" s="41">
        <f t="shared" si="24"/>
        <v>3200</v>
      </c>
      <c r="C177" s="42">
        <v>5</v>
      </c>
      <c r="D177" s="47">
        <f t="shared" si="25"/>
        <v>1.5200000000000002E-2</v>
      </c>
      <c r="E177" s="47">
        <f t="shared" si="26"/>
        <v>3.8461538461538464E-3</v>
      </c>
      <c r="F177" s="49">
        <f t="shared" si="21"/>
        <v>0.33420511306261086</v>
      </c>
      <c r="G177" s="49">
        <f t="shared" si="27"/>
        <v>6.8588067090264211</v>
      </c>
      <c r="H177" s="49">
        <f t="shared" si="28"/>
        <v>34.294033545132109</v>
      </c>
      <c r="I177" s="47">
        <f t="shared" si="22"/>
        <v>0.23521614735892926</v>
      </c>
      <c r="J177" s="48">
        <f t="shared" si="29"/>
        <v>15703.941463267687</v>
      </c>
      <c r="K177" s="49">
        <f t="shared" si="23"/>
        <v>4.3622059620188018</v>
      </c>
      <c r="L177" s="50">
        <f t="shared" si="20"/>
        <v>0.39656417836534563</v>
      </c>
      <c r="M177" s="44"/>
      <c r="N177" s="44"/>
      <c r="O177" s="44"/>
      <c r="P177" s="44"/>
      <c r="Q177" s="44"/>
      <c r="R177" s="44"/>
      <c r="S177" s="44"/>
    </row>
    <row r="178" spans="1:19">
      <c r="A178" s="40">
        <v>161</v>
      </c>
      <c r="B178" s="41">
        <f t="shared" si="24"/>
        <v>3220</v>
      </c>
      <c r="C178" s="42">
        <v>5</v>
      </c>
      <c r="D178" s="47">
        <f t="shared" si="25"/>
        <v>1.5200000000000002E-2</v>
      </c>
      <c r="E178" s="47">
        <f t="shared" si="26"/>
        <v>3.8461538461538464E-3</v>
      </c>
      <c r="F178" s="49">
        <f t="shared" si="21"/>
        <v>0.36247442601545193</v>
      </c>
      <c r="G178" s="49">
        <f t="shared" si="27"/>
        <v>6.8533703026893358</v>
      </c>
      <c r="H178" s="49">
        <f t="shared" si="28"/>
        <v>34.266851513446682</v>
      </c>
      <c r="I178" s="47">
        <f t="shared" si="22"/>
        <v>0.2348434225289206</v>
      </c>
      <c r="J178" s="48">
        <f t="shared" si="29"/>
        <v>15566.8740572139</v>
      </c>
      <c r="K178" s="49">
        <f t="shared" si="23"/>
        <v>4.3241316825594165</v>
      </c>
      <c r="L178" s="50">
        <f t="shared" si="20"/>
        <v>0.3931028802326742</v>
      </c>
      <c r="M178" s="44"/>
      <c r="N178" s="44"/>
      <c r="O178" s="44"/>
      <c r="P178" s="44"/>
      <c r="Q178" s="44"/>
      <c r="R178" s="44"/>
      <c r="S178" s="44"/>
    </row>
    <row r="179" spans="1:19">
      <c r="A179" s="40">
        <v>162</v>
      </c>
      <c r="B179" s="41">
        <f t="shared" si="24"/>
        <v>3240</v>
      </c>
      <c r="C179" s="42">
        <v>5</v>
      </c>
      <c r="D179" s="47">
        <f t="shared" si="25"/>
        <v>1.5200000000000002E-2</v>
      </c>
      <c r="E179" s="47">
        <f t="shared" si="26"/>
        <v>3.8461538461538464E-3</v>
      </c>
      <c r="F179" s="49">
        <f t="shared" si="21"/>
        <v>0.38415334699155707</v>
      </c>
      <c r="G179" s="49">
        <f t="shared" si="27"/>
        <v>6.8492012794247001</v>
      </c>
      <c r="H179" s="49">
        <f t="shared" si="28"/>
        <v>34.246006397123502</v>
      </c>
      <c r="I179" s="47">
        <f t="shared" si="22"/>
        <v>0.23455779083036477</v>
      </c>
      <c r="J179" s="48">
        <f t="shared" si="29"/>
        <v>15429.890031625406</v>
      </c>
      <c r="K179" s="49">
        <f t="shared" si="23"/>
        <v>4.2860805643403905</v>
      </c>
      <c r="L179" s="50">
        <f t="shared" si="20"/>
        <v>0.38964368766730823</v>
      </c>
      <c r="M179" s="44"/>
      <c r="N179" s="44"/>
      <c r="O179" s="44"/>
      <c r="P179" s="44"/>
      <c r="Q179" s="44"/>
      <c r="R179" s="44"/>
      <c r="S179" s="44"/>
    </row>
    <row r="180" spans="1:19">
      <c r="A180" s="40">
        <v>163</v>
      </c>
      <c r="B180" s="41">
        <f t="shared" si="24"/>
        <v>3260</v>
      </c>
      <c r="C180" s="42">
        <v>5</v>
      </c>
      <c r="D180" s="47">
        <f t="shared" si="25"/>
        <v>1.5200000000000002E-2</v>
      </c>
      <c r="E180" s="47">
        <f t="shared" si="26"/>
        <v>3.8461538461538464E-3</v>
      </c>
      <c r="F180" s="49">
        <f t="shared" si="21"/>
        <v>0.40077828639041069</v>
      </c>
      <c r="G180" s="49">
        <f t="shared" si="27"/>
        <v>6.8460041756941514</v>
      </c>
      <c r="H180" s="49">
        <f t="shared" si="28"/>
        <v>34.230020878470754</v>
      </c>
      <c r="I180" s="47">
        <f t="shared" si="22"/>
        <v>0.23433886586810876</v>
      </c>
      <c r="J180" s="48">
        <f t="shared" si="29"/>
        <v>15292.969948111522</v>
      </c>
      <c r="K180" s="49">
        <f t="shared" si="23"/>
        <v>4.2480472078087566</v>
      </c>
      <c r="L180" s="50">
        <f t="shared" si="20"/>
        <v>0.38618610980079604</v>
      </c>
      <c r="M180" s="44"/>
      <c r="N180" s="44"/>
      <c r="O180" s="44"/>
      <c r="P180" s="44"/>
      <c r="Q180" s="44"/>
      <c r="R180" s="44"/>
      <c r="S180" s="44"/>
    </row>
    <row r="181" spans="1:19">
      <c r="A181" s="40">
        <v>164</v>
      </c>
      <c r="B181" s="41">
        <f t="shared" si="24"/>
        <v>3280</v>
      </c>
      <c r="C181" s="42">
        <v>5</v>
      </c>
      <c r="D181" s="47">
        <f t="shared" si="25"/>
        <v>1.5200000000000002E-2</v>
      </c>
      <c r="E181" s="47">
        <f t="shared" si="26"/>
        <v>3.8461538461538464E-3</v>
      </c>
      <c r="F181" s="49">
        <f t="shared" si="21"/>
        <v>0.41352747304597332</v>
      </c>
      <c r="G181" s="49">
        <f t="shared" si="27"/>
        <v>6.8435524090296198</v>
      </c>
      <c r="H181" s="49">
        <f t="shared" si="28"/>
        <v>34.217762045148099</v>
      </c>
      <c r="I181" s="47">
        <f t="shared" si="22"/>
        <v>0.23417104787567555</v>
      </c>
      <c r="J181" s="48">
        <f t="shared" si="29"/>
        <v>15156.09889993093</v>
      </c>
      <c r="K181" s="49">
        <f t="shared" si="23"/>
        <v>4.210027472203036</v>
      </c>
      <c r="L181" s="50">
        <f t="shared" si="20"/>
        <v>0.38272977020027599</v>
      </c>
      <c r="M181" s="44"/>
      <c r="N181" s="44"/>
      <c r="O181" s="44"/>
      <c r="P181" s="44"/>
      <c r="Q181" s="44"/>
      <c r="R181" s="44"/>
      <c r="S181" s="44"/>
    </row>
    <row r="182" spans="1:19">
      <c r="A182" s="40">
        <v>165</v>
      </c>
      <c r="B182" s="41">
        <f t="shared" si="24"/>
        <v>3300</v>
      </c>
      <c r="C182" s="42">
        <v>5</v>
      </c>
      <c r="D182" s="47">
        <f t="shared" si="25"/>
        <v>1.5200000000000002E-2</v>
      </c>
      <c r="E182" s="47">
        <f t="shared" si="26"/>
        <v>3.8461538461538464E-3</v>
      </c>
      <c r="F182" s="49">
        <f t="shared" si="21"/>
        <v>0.42330445667753969</v>
      </c>
      <c r="G182" s="49">
        <f t="shared" si="27"/>
        <v>6.8416722198697029</v>
      </c>
      <c r="H182" s="49">
        <f t="shared" si="28"/>
        <v>34.208361099348515</v>
      </c>
      <c r="I182" s="47">
        <f t="shared" si="22"/>
        <v>0.23404239382068415</v>
      </c>
      <c r="J182" s="48">
        <f t="shared" si="29"/>
        <v>15019.265455533536</v>
      </c>
      <c r="K182" s="49">
        <f t="shared" si="23"/>
        <v>4.172018182092649</v>
      </c>
      <c r="L182" s="50">
        <f t="shared" si="20"/>
        <v>0.37927438019024079</v>
      </c>
      <c r="M182" s="44"/>
      <c r="N182" s="44"/>
      <c r="O182" s="44"/>
      <c r="P182" s="44"/>
      <c r="Q182" s="44"/>
      <c r="R182" s="44"/>
      <c r="S182" s="44"/>
    </row>
    <row r="183" spans="1:19">
      <c r="A183" s="40">
        <v>166</v>
      </c>
      <c r="B183" s="41">
        <f t="shared" si="24"/>
        <v>3320</v>
      </c>
      <c r="C183" s="42">
        <v>5</v>
      </c>
      <c r="D183" s="47">
        <f t="shared" si="25"/>
        <v>1.5200000000000002E-2</v>
      </c>
      <c r="E183" s="47">
        <f t="shared" si="26"/>
        <v>3.8461538461538464E-3</v>
      </c>
      <c r="F183" s="49">
        <f t="shared" si="21"/>
        <v>0.43080214351156293</v>
      </c>
      <c r="G183" s="49">
        <f t="shared" si="27"/>
        <v>6.8402303570170071</v>
      </c>
      <c r="H183" s="49">
        <f t="shared" si="28"/>
        <v>34.201151785085038</v>
      </c>
      <c r="I183" s="47">
        <f t="shared" si="22"/>
        <v>0.23394375668528508</v>
      </c>
      <c r="J183" s="48">
        <f t="shared" si="29"/>
        <v>14882.460848393195</v>
      </c>
      <c r="K183" s="49">
        <f t="shared" si="23"/>
        <v>4.1340169023314433</v>
      </c>
      <c r="L183" s="50">
        <f t="shared" si="20"/>
        <v>0.37581971839376754</v>
      </c>
      <c r="M183" s="44"/>
      <c r="N183" s="44"/>
      <c r="O183" s="44"/>
      <c r="P183" s="44"/>
      <c r="Q183" s="44"/>
      <c r="R183" s="44"/>
      <c r="S183" s="44"/>
    </row>
    <row r="184" spans="1:19">
      <c r="A184" s="40">
        <v>167</v>
      </c>
      <c r="B184" s="41">
        <f t="shared" si="24"/>
        <v>3340</v>
      </c>
      <c r="C184" s="42">
        <v>5</v>
      </c>
      <c r="D184" s="47">
        <f t="shared" si="25"/>
        <v>1.5200000000000002E-2</v>
      </c>
      <c r="E184" s="47">
        <f t="shared" si="26"/>
        <v>3.8461538461538464E-3</v>
      </c>
      <c r="F184" s="49">
        <f t="shared" si="21"/>
        <v>0.43655190335360533</v>
      </c>
      <c r="G184" s="49">
        <f t="shared" si="27"/>
        <v>6.839124633970461</v>
      </c>
      <c r="H184" s="49">
        <f t="shared" si="28"/>
        <v>34.195623169852304</v>
      </c>
      <c r="I184" s="47">
        <f t="shared" si="22"/>
        <v>0.23386812879490795</v>
      </c>
      <c r="J184" s="48">
        <f t="shared" si="29"/>
        <v>14745.678355713786</v>
      </c>
      <c r="K184" s="49">
        <f t="shared" si="23"/>
        <v>4.0960217654760518</v>
      </c>
      <c r="L184" s="50">
        <f t="shared" si="20"/>
        <v>0.37236561504327742</v>
      </c>
      <c r="M184" s="44"/>
      <c r="N184" s="44"/>
      <c r="O184" s="44"/>
      <c r="P184" s="44"/>
      <c r="Q184" s="44"/>
      <c r="R184" s="44"/>
      <c r="S184" s="44"/>
    </row>
    <row r="185" spans="1:19">
      <c r="A185" s="40">
        <v>168</v>
      </c>
      <c r="B185" s="41">
        <f t="shared" si="24"/>
        <v>3360</v>
      </c>
      <c r="C185" s="42">
        <v>5</v>
      </c>
      <c r="D185" s="47">
        <f t="shared" si="25"/>
        <v>1.5200000000000002E-2</v>
      </c>
      <c r="E185" s="47">
        <f t="shared" si="26"/>
        <v>3.8461538461538464E-3</v>
      </c>
      <c r="F185" s="49">
        <f t="shared" si="21"/>
        <v>0.44096122838584645</v>
      </c>
      <c r="G185" s="49">
        <f t="shared" si="27"/>
        <v>6.838276686848876</v>
      </c>
      <c r="H185" s="49">
        <f t="shared" si="28"/>
        <v>34.191383434244379</v>
      </c>
      <c r="I185" s="47">
        <f t="shared" si="22"/>
        <v>0.23381014022950419</v>
      </c>
      <c r="J185" s="48">
        <f t="shared" si="29"/>
        <v>14608.912821976808</v>
      </c>
      <c r="K185" s="49">
        <f t="shared" si="23"/>
        <v>4.0580313394380019</v>
      </c>
      <c r="L185" s="50">
        <f t="shared" si="20"/>
        <v>0.36891193994890925</v>
      </c>
      <c r="M185" s="44"/>
      <c r="N185" s="44"/>
      <c r="O185" s="44"/>
      <c r="P185" s="44"/>
      <c r="Q185" s="44"/>
      <c r="R185" s="44"/>
      <c r="S185" s="44"/>
    </row>
    <row r="186" spans="1:19">
      <c r="A186" s="40">
        <v>169</v>
      </c>
      <c r="B186" s="41">
        <f t="shared" si="24"/>
        <v>3380</v>
      </c>
      <c r="C186" s="42">
        <v>5</v>
      </c>
      <c r="D186" s="47">
        <f t="shared" si="25"/>
        <v>1.5200000000000002E-2</v>
      </c>
      <c r="E186" s="47">
        <f t="shared" si="26"/>
        <v>3.8461538461538464E-3</v>
      </c>
      <c r="F186" s="49">
        <f t="shared" si="21"/>
        <v>0.44434261261302521</v>
      </c>
      <c r="G186" s="49">
        <f t="shared" si="27"/>
        <v>6.8376264206513406</v>
      </c>
      <c r="H186" s="49">
        <f t="shared" si="28"/>
        <v>34.188132103256706</v>
      </c>
      <c r="I186" s="47">
        <f t="shared" si="22"/>
        <v>0.23376567534194634</v>
      </c>
      <c r="J186" s="48">
        <f t="shared" si="29"/>
        <v>14472.160293563782</v>
      </c>
      <c r="K186" s="49">
        <f t="shared" si="23"/>
        <v>4.0200445259899391</v>
      </c>
      <c r="L186" s="50">
        <f t="shared" si="20"/>
        <v>0.36545859327181263</v>
      </c>
      <c r="M186" s="44"/>
      <c r="N186" s="44"/>
      <c r="O186" s="44"/>
      <c r="P186" s="44"/>
      <c r="Q186" s="44"/>
      <c r="R186" s="44"/>
      <c r="S186" s="44"/>
    </row>
    <row r="187" spans="1:19">
      <c r="A187" s="40">
        <v>170</v>
      </c>
      <c r="B187" s="41">
        <f t="shared" si="24"/>
        <v>3400</v>
      </c>
      <c r="C187" s="42">
        <v>5</v>
      </c>
      <c r="D187" s="47">
        <f t="shared" si="25"/>
        <v>1.5200000000000002E-2</v>
      </c>
      <c r="E187" s="47">
        <f t="shared" si="26"/>
        <v>3.8461538461538464E-3</v>
      </c>
      <c r="F187" s="49">
        <f t="shared" si="21"/>
        <v>0.4469356986768126</v>
      </c>
      <c r="G187" s="49">
        <f t="shared" si="27"/>
        <v>6.8371277502544592</v>
      </c>
      <c r="H187" s="49">
        <f t="shared" si="28"/>
        <v>34.185638751272293</v>
      </c>
      <c r="I187" s="47">
        <f t="shared" si="22"/>
        <v>0.23373157936649799</v>
      </c>
      <c r="J187" s="48">
        <f t="shared" si="29"/>
        <v>14335.417738558694</v>
      </c>
      <c r="K187" s="49">
        <f t="shared" si="23"/>
        <v>3.9820604829329707</v>
      </c>
      <c r="L187" s="50">
        <f t="shared" si="20"/>
        <v>0.36200549844845187</v>
      </c>
      <c r="M187" s="44"/>
      <c r="N187" s="44"/>
      <c r="O187" s="44"/>
      <c r="P187" s="44"/>
      <c r="Q187" s="44"/>
      <c r="R187" s="44"/>
      <c r="S187" s="44"/>
    </row>
    <row r="188" spans="1:19">
      <c r="A188" s="40">
        <v>171</v>
      </c>
      <c r="B188" s="41">
        <f t="shared" si="24"/>
        <v>3420</v>
      </c>
      <c r="C188" s="42">
        <v>5</v>
      </c>
      <c r="D188" s="47">
        <f t="shared" si="25"/>
        <v>1.5200000000000002E-2</v>
      </c>
      <c r="E188" s="47">
        <f t="shared" si="26"/>
        <v>3.8461538461538464E-3</v>
      </c>
      <c r="F188" s="49">
        <f t="shared" si="21"/>
        <v>0.44892426160916493</v>
      </c>
      <c r="G188" s="49">
        <f t="shared" si="27"/>
        <v>6.8367453343059301</v>
      </c>
      <c r="H188" s="49">
        <f t="shared" si="28"/>
        <v>34.183726671529648</v>
      </c>
      <c r="I188" s="47">
        <f t="shared" si="22"/>
        <v>0.2337054338307695</v>
      </c>
      <c r="J188" s="48">
        <f t="shared" si="29"/>
        <v>14198.682831872575</v>
      </c>
      <c r="K188" s="49">
        <f t="shared" si="23"/>
        <v>3.9440785644090486</v>
      </c>
      <c r="L188" s="50">
        <f t="shared" si="20"/>
        <v>0.35855259676445894</v>
      </c>
      <c r="M188" s="44"/>
      <c r="N188" s="44"/>
      <c r="O188" s="44"/>
      <c r="P188" s="44"/>
      <c r="Q188" s="44"/>
      <c r="R188" s="44"/>
      <c r="S188" s="44"/>
    </row>
    <row r="189" spans="1:19">
      <c r="A189" s="40">
        <v>172</v>
      </c>
      <c r="B189" s="41">
        <f t="shared" si="24"/>
        <v>3440</v>
      </c>
      <c r="C189" s="42">
        <v>5</v>
      </c>
      <c r="D189" s="47">
        <f t="shared" si="25"/>
        <v>1.5200000000000002E-2</v>
      </c>
      <c r="E189" s="47">
        <f t="shared" si="26"/>
        <v>3.8461538461538464E-3</v>
      </c>
      <c r="F189" s="49">
        <f t="shared" si="21"/>
        <v>0.45044923318305474</v>
      </c>
      <c r="G189" s="49">
        <f t="shared" si="27"/>
        <v>6.8364520705417196</v>
      </c>
      <c r="H189" s="49">
        <f t="shared" si="28"/>
        <v>34.182260352708596</v>
      </c>
      <c r="I189" s="47">
        <f t="shared" si="22"/>
        <v>0.23368538456407081</v>
      </c>
      <c r="J189" s="48">
        <f t="shared" si="29"/>
        <v>14061.953790461741</v>
      </c>
      <c r="K189" s="49">
        <f t="shared" si="23"/>
        <v>3.9060982751282616</v>
      </c>
      <c r="L189" s="50">
        <f t="shared" si="20"/>
        <v>0.35509984319347832</v>
      </c>
      <c r="M189" s="44"/>
      <c r="N189" s="44"/>
      <c r="O189" s="44"/>
      <c r="P189" s="44"/>
      <c r="Q189" s="44"/>
      <c r="R189" s="44"/>
      <c r="S189" s="44"/>
    </row>
    <row r="190" spans="1:19">
      <c r="A190" s="40">
        <v>173</v>
      </c>
      <c r="B190" s="41">
        <f t="shared" si="24"/>
        <v>3460</v>
      </c>
      <c r="C190" s="42">
        <v>5</v>
      </c>
      <c r="D190" s="47">
        <f t="shared" si="25"/>
        <v>1.5200000000000002E-2</v>
      </c>
      <c r="E190" s="47">
        <f t="shared" si="26"/>
        <v>3.8461538461538464E-3</v>
      </c>
      <c r="F190" s="49">
        <f t="shared" si="21"/>
        <v>0.45161868991149778</v>
      </c>
      <c r="G190" s="49">
        <f t="shared" si="27"/>
        <v>6.8362271750170196</v>
      </c>
      <c r="H190" s="49">
        <f t="shared" si="28"/>
        <v>34.181135875085097</v>
      </c>
      <c r="I190" s="47">
        <f t="shared" si="22"/>
        <v>0.23367000994220588</v>
      </c>
      <c r="J190" s="48">
        <f t="shared" si="29"/>
        <v>13925.2292469614</v>
      </c>
      <c r="K190" s="49">
        <f t="shared" si="23"/>
        <v>3.8681192352670557</v>
      </c>
      <c r="L190" s="50">
        <f t="shared" si="20"/>
        <v>0.35164720320609599</v>
      </c>
      <c r="M190" s="44"/>
      <c r="N190" s="44"/>
      <c r="O190" s="44"/>
      <c r="P190" s="44"/>
      <c r="Q190" s="44"/>
      <c r="R190" s="44"/>
      <c r="S190" s="44"/>
    </row>
    <row r="191" spans="1:19">
      <c r="A191" s="40">
        <v>174</v>
      </c>
      <c r="B191" s="41">
        <f t="shared" si="24"/>
        <v>3480</v>
      </c>
      <c r="C191" s="42">
        <v>5</v>
      </c>
      <c r="D191" s="47">
        <f t="shared" si="25"/>
        <v>1.5200000000000002E-2</v>
      </c>
      <c r="E191" s="47">
        <f t="shared" si="26"/>
        <v>3.8461538461538464E-3</v>
      </c>
      <c r="F191" s="49">
        <f t="shared" si="21"/>
        <v>0.45251551255600936</v>
      </c>
      <c r="G191" s="49">
        <f t="shared" si="27"/>
        <v>6.8360547091238439</v>
      </c>
      <c r="H191" s="49">
        <f t="shared" si="28"/>
        <v>34.180273545619222</v>
      </c>
      <c r="I191" s="47">
        <f t="shared" si="22"/>
        <v>0.23365821993067143</v>
      </c>
      <c r="J191" s="48">
        <f t="shared" si="29"/>
        <v>13788.508152778924</v>
      </c>
      <c r="K191" s="49">
        <f t="shared" si="23"/>
        <v>3.8301411535497012</v>
      </c>
      <c r="L191" s="50">
        <f t="shared" si="20"/>
        <v>0.34819465032270008</v>
      </c>
      <c r="M191" s="44"/>
      <c r="N191" s="44"/>
      <c r="O191" s="44"/>
      <c r="P191" s="44"/>
      <c r="Q191" s="44"/>
      <c r="R191" s="44"/>
      <c r="S191" s="44"/>
    </row>
    <row r="192" spans="1:19">
      <c r="A192" s="40">
        <v>175</v>
      </c>
      <c r="B192" s="41">
        <f t="shared" si="24"/>
        <v>3500</v>
      </c>
      <c r="C192" s="42">
        <v>5</v>
      </c>
      <c r="D192" s="47">
        <f t="shared" si="25"/>
        <v>1.5200000000000002E-2</v>
      </c>
      <c r="E192" s="47">
        <f t="shared" si="26"/>
        <v>3.8461538461538464E-3</v>
      </c>
      <c r="F192" s="49">
        <f t="shared" si="21"/>
        <v>0.45320325998278205</v>
      </c>
      <c r="G192" s="49">
        <f t="shared" si="27"/>
        <v>6.835922450003312</v>
      </c>
      <c r="H192" s="49">
        <f t="shared" si="28"/>
        <v>34.179612250016561</v>
      </c>
      <c r="I192" s="47">
        <f t="shared" si="22"/>
        <v>0.23364917871229643</v>
      </c>
      <c r="J192" s="48">
        <f t="shared" si="29"/>
        <v>13651.789703778859</v>
      </c>
      <c r="K192" s="49">
        <f t="shared" si="23"/>
        <v>3.7921638066052386</v>
      </c>
      <c r="L192" s="50">
        <f t="shared" si="20"/>
        <v>0.34474216423683984</v>
      </c>
      <c r="M192" s="44"/>
      <c r="N192" s="44"/>
      <c r="O192" s="44"/>
      <c r="P192" s="44"/>
      <c r="Q192" s="44"/>
      <c r="R192" s="44"/>
      <c r="S192" s="44"/>
    </row>
    <row r="193" spans="1:19">
      <c r="A193" s="40">
        <v>176</v>
      </c>
      <c r="B193" s="41">
        <f t="shared" si="24"/>
        <v>3520</v>
      </c>
      <c r="C193" s="42">
        <v>5</v>
      </c>
      <c r="D193" s="47">
        <f t="shared" si="25"/>
        <v>1.5200000000000002E-2</v>
      </c>
      <c r="E193" s="47">
        <f t="shared" si="26"/>
        <v>3.8461538461538464E-3</v>
      </c>
      <c r="F193" s="49">
        <f t="shared" si="21"/>
        <v>0.45373067365362002</v>
      </c>
      <c r="G193" s="49">
        <f t="shared" si="27"/>
        <v>6.8358210242973811</v>
      </c>
      <c r="H193" s="49">
        <f t="shared" si="28"/>
        <v>34.179105121486906</v>
      </c>
      <c r="I193" s="47">
        <f t="shared" si="22"/>
        <v>0.23364224538113049</v>
      </c>
      <c r="J193" s="48">
        <f t="shared" si="29"/>
        <v>13515.073283292912</v>
      </c>
      <c r="K193" s="49">
        <f t="shared" si="23"/>
        <v>3.7541870231369199</v>
      </c>
      <c r="L193" s="50">
        <f t="shared" si="20"/>
        <v>0.34128972937608365</v>
      </c>
      <c r="M193" s="44"/>
      <c r="N193" s="44"/>
      <c r="O193" s="44"/>
      <c r="P193" s="44"/>
      <c r="Q193" s="44"/>
      <c r="R193" s="44"/>
      <c r="S193" s="44"/>
    </row>
    <row r="194" spans="1:19">
      <c r="A194" s="40">
        <v>177</v>
      </c>
      <c r="B194" s="41">
        <f t="shared" si="24"/>
        <v>3540</v>
      </c>
      <c r="C194" s="42">
        <v>5</v>
      </c>
      <c r="D194" s="47">
        <f t="shared" si="25"/>
        <v>1.5200000000000002E-2</v>
      </c>
      <c r="E194" s="47">
        <f t="shared" si="26"/>
        <v>3.8461538461538464E-3</v>
      </c>
      <c r="F194" s="49">
        <f t="shared" si="21"/>
        <v>0.45413513199015221</v>
      </c>
      <c r="G194" s="49">
        <f t="shared" si="27"/>
        <v>6.8357432438480483</v>
      </c>
      <c r="H194" s="49">
        <f t="shared" si="28"/>
        <v>34.178716219240243</v>
      </c>
      <c r="I194" s="47">
        <f t="shared" si="22"/>
        <v>0.23363692847907119</v>
      </c>
      <c r="J194" s="48">
        <f t="shared" si="29"/>
        <v>13378.35841841595</v>
      </c>
      <c r="K194" s="49">
        <f t="shared" si="23"/>
        <v>3.7162106717822083</v>
      </c>
      <c r="L194" s="50">
        <f t="shared" si="20"/>
        <v>0.3378373337983826</v>
      </c>
      <c r="M194" s="44"/>
      <c r="N194" s="44"/>
      <c r="O194" s="44"/>
      <c r="P194" s="44"/>
      <c r="Q194" s="44"/>
      <c r="R194" s="44"/>
      <c r="S194" s="44"/>
    </row>
    <row r="195" spans="1:19">
      <c r="A195" s="40">
        <v>178</v>
      </c>
      <c r="B195" s="41">
        <f t="shared" si="24"/>
        <v>3560</v>
      </c>
      <c r="C195" s="42">
        <v>5</v>
      </c>
      <c r="D195" s="47">
        <f t="shared" si="25"/>
        <v>1.5200000000000002E-2</v>
      </c>
      <c r="E195" s="47">
        <f t="shared" si="26"/>
        <v>3.8461538461538464E-3</v>
      </c>
      <c r="F195" s="49">
        <f t="shared" si="21"/>
        <v>0.4544452994261432</v>
      </c>
      <c r="G195" s="49">
        <f t="shared" si="27"/>
        <v>6.8356835962642037</v>
      </c>
      <c r="H195" s="49">
        <f t="shared" si="28"/>
        <v>34.178417981321019</v>
      </c>
      <c r="I195" s="47">
        <f t="shared" si="22"/>
        <v>0.23363285114117757</v>
      </c>
      <c r="J195" s="48">
        <f t="shared" si="29"/>
        <v>13241.644746490665</v>
      </c>
      <c r="K195" s="49">
        <f t="shared" si="23"/>
        <v>3.6782346518029625</v>
      </c>
      <c r="L195" s="50">
        <f t="shared" si="20"/>
        <v>0.33438496834572384</v>
      </c>
      <c r="M195" s="44"/>
      <c r="N195" s="44"/>
      <c r="O195" s="44"/>
      <c r="P195" s="44"/>
      <c r="Q195" s="44"/>
      <c r="R195" s="44"/>
      <c r="S195" s="44"/>
    </row>
    <row r="196" spans="1:19">
      <c r="A196" s="40">
        <v>179</v>
      </c>
      <c r="B196" s="41">
        <f t="shared" si="24"/>
        <v>3580</v>
      </c>
      <c r="C196" s="42">
        <v>5</v>
      </c>
      <c r="D196" s="47">
        <f t="shared" si="25"/>
        <v>1.5200000000000002E-2</v>
      </c>
      <c r="E196" s="47">
        <f t="shared" si="26"/>
        <v>3.8461538461538464E-3</v>
      </c>
      <c r="F196" s="49">
        <f t="shared" si="21"/>
        <v>0.45468315788932639</v>
      </c>
      <c r="G196" s="49">
        <f t="shared" si="27"/>
        <v>6.8356378542520524</v>
      </c>
      <c r="H196" s="49">
        <f t="shared" si="28"/>
        <v>34.178189271260266</v>
      </c>
      <c r="I196" s="47">
        <f t="shared" si="22"/>
        <v>0.23362972437241805</v>
      </c>
      <c r="J196" s="48">
        <f t="shared" si="29"/>
        <v>13104.931989405624</v>
      </c>
      <c r="K196" s="49">
        <f t="shared" si="23"/>
        <v>3.6402588859460066</v>
      </c>
      <c r="L196" s="50">
        <f t="shared" si="20"/>
        <v>0.33093262599509149</v>
      </c>
      <c r="M196" s="44"/>
      <c r="N196" s="44"/>
      <c r="O196" s="44"/>
      <c r="P196" s="44"/>
      <c r="Q196" s="44"/>
      <c r="R196" s="44"/>
      <c r="S196" s="44"/>
    </row>
    <row r="197" spans="1:19">
      <c r="A197" s="40">
        <v>180</v>
      </c>
      <c r="B197" s="41">
        <f t="shared" si="24"/>
        <v>3600</v>
      </c>
      <c r="C197" s="42">
        <v>5</v>
      </c>
      <c r="D197" s="47">
        <f t="shared" si="25"/>
        <v>1.5200000000000002E-2</v>
      </c>
      <c r="E197" s="47">
        <f t="shared" si="26"/>
        <v>3.8461538461538464E-3</v>
      </c>
      <c r="F197" s="49">
        <f t="shared" si="21"/>
        <v>0.45486556468624606</v>
      </c>
      <c r="G197" s="49">
        <f t="shared" si="27"/>
        <v>6.8356027760218758</v>
      </c>
      <c r="H197" s="49">
        <f t="shared" si="28"/>
        <v>34.178013880109376</v>
      </c>
      <c r="I197" s="47">
        <f t="shared" si="22"/>
        <v>0.23362732655778984</v>
      </c>
      <c r="J197" s="48">
        <f t="shared" si="29"/>
        <v>12968.219933885186</v>
      </c>
      <c r="K197" s="49">
        <f t="shared" si="23"/>
        <v>3.6022833149681071</v>
      </c>
      <c r="L197" s="50">
        <f t="shared" si="20"/>
        <v>0.32748030136073703</v>
      </c>
      <c r="M197" s="44"/>
      <c r="N197" s="44"/>
      <c r="O197" s="44"/>
      <c r="P197" s="44"/>
      <c r="Q197" s="44"/>
      <c r="R197" s="44"/>
      <c r="S197" s="44"/>
    </row>
    <row r="198" spans="1:19">
      <c r="A198" s="40">
        <v>181</v>
      </c>
      <c r="B198" s="41">
        <f t="shared" si="24"/>
        <v>3620</v>
      </c>
      <c r="C198" s="42">
        <v>5</v>
      </c>
      <c r="D198" s="47">
        <f t="shared" si="25"/>
        <v>1.5200000000000002E-2</v>
      </c>
      <c r="E198" s="47">
        <f t="shared" si="26"/>
        <v>3.8461538461538464E-3</v>
      </c>
      <c r="F198" s="49">
        <f t="shared" si="21"/>
        <v>0.4550054471992212</v>
      </c>
      <c r="G198" s="49">
        <f t="shared" si="27"/>
        <v>6.8355758755386118</v>
      </c>
      <c r="H198" s="49">
        <f t="shared" si="28"/>
        <v>34.17787937769306</v>
      </c>
      <c r="I198" s="47">
        <f t="shared" si="22"/>
        <v>0.2336254877512273</v>
      </c>
      <c r="J198" s="48">
        <f t="shared" si="29"/>
        <v>12831.508416374414</v>
      </c>
      <c r="K198" s="49">
        <f t="shared" si="23"/>
        <v>3.5643078934373373</v>
      </c>
      <c r="L198" s="50">
        <f t="shared" si="20"/>
        <v>0.32402799031248519</v>
      </c>
      <c r="M198" s="44"/>
      <c r="N198" s="44"/>
      <c r="O198" s="44"/>
      <c r="P198" s="44"/>
      <c r="Q198" s="44"/>
      <c r="R198" s="44"/>
      <c r="S198" s="44"/>
    </row>
    <row r="199" spans="1:19">
      <c r="A199" s="40">
        <v>182</v>
      </c>
      <c r="B199" s="41">
        <f t="shared" si="24"/>
        <v>3640</v>
      </c>
      <c r="C199" s="42">
        <v>5</v>
      </c>
      <c r="D199" s="47">
        <f t="shared" si="25"/>
        <v>1.5200000000000002E-2</v>
      </c>
      <c r="E199" s="47">
        <f t="shared" si="26"/>
        <v>3.8461538461538464E-3</v>
      </c>
      <c r="F199" s="49">
        <f t="shared" si="21"/>
        <v>0.45511271906499978</v>
      </c>
      <c r="G199" s="49">
        <f t="shared" si="27"/>
        <v>6.8355552463336542</v>
      </c>
      <c r="H199" s="49">
        <f t="shared" si="28"/>
        <v>34.177776231668268</v>
      </c>
      <c r="I199" s="47">
        <f t="shared" si="22"/>
        <v>0.23362407762839771</v>
      </c>
      <c r="J199" s="48">
        <f t="shared" si="29"/>
        <v>12694.797311447741</v>
      </c>
      <c r="K199" s="49">
        <f t="shared" si="23"/>
        <v>3.5263325865132615</v>
      </c>
      <c r="L199" s="50">
        <f t="shared" si="20"/>
        <v>0.3205756896830238</v>
      </c>
      <c r="M199" s="44"/>
      <c r="N199" s="44"/>
      <c r="O199" s="44"/>
      <c r="P199" s="44"/>
      <c r="Q199" s="44"/>
      <c r="R199" s="44"/>
      <c r="S199" s="44"/>
    </row>
    <row r="200" spans="1:19">
      <c r="A200" s="40">
        <v>183</v>
      </c>
      <c r="B200" s="41">
        <f t="shared" si="24"/>
        <v>3660</v>
      </c>
      <c r="C200" s="42">
        <v>5</v>
      </c>
      <c r="D200" s="47">
        <f t="shared" si="25"/>
        <v>1.5200000000000002E-2</v>
      </c>
      <c r="E200" s="47">
        <f t="shared" si="26"/>
        <v>3.8461538461538464E-3</v>
      </c>
      <c r="F200" s="49">
        <f t="shared" si="21"/>
        <v>0.45519498276575016</v>
      </c>
      <c r="G200" s="49">
        <f t="shared" si="27"/>
        <v>6.8355394263912022</v>
      </c>
      <c r="H200" s="49">
        <f t="shared" si="28"/>
        <v>34.177697131956009</v>
      </c>
      <c r="I200" s="47">
        <f t="shared" si="22"/>
        <v>0.23362299624874283</v>
      </c>
      <c r="J200" s="48">
        <f t="shared" si="29"/>
        <v>12558.086522919917</v>
      </c>
      <c r="K200" s="49">
        <f t="shared" si="23"/>
        <v>3.4883573674777546</v>
      </c>
      <c r="L200" s="50">
        <f t="shared" si="20"/>
        <v>0.31712339704343223</v>
      </c>
      <c r="M200" s="44"/>
      <c r="N200" s="44"/>
      <c r="O200" s="44"/>
      <c r="P200" s="44"/>
      <c r="Q200" s="44"/>
      <c r="R200" s="44"/>
      <c r="S200" s="44"/>
    </row>
    <row r="201" spans="1:19">
      <c r="A201" s="40">
        <v>184</v>
      </c>
      <c r="B201" s="41">
        <f t="shared" si="24"/>
        <v>3680</v>
      </c>
      <c r="C201" s="42">
        <v>5</v>
      </c>
      <c r="D201" s="47">
        <f t="shared" si="25"/>
        <v>1.5200000000000002E-2</v>
      </c>
      <c r="E201" s="47">
        <f t="shared" si="26"/>
        <v>3.8461538461538464E-3</v>
      </c>
      <c r="F201" s="49">
        <f t="shared" si="21"/>
        <v>0.45525806842583483</v>
      </c>
      <c r="G201" s="49">
        <f t="shared" si="27"/>
        <v>6.8355272945334935</v>
      </c>
      <c r="H201" s="49">
        <f t="shared" si="28"/>
        <v>34.177636472667466</v>
      </c>
      <c r="I201" s="47">
        <f t="shared" si="22"/>
        <v>0.23362216697156188</v>
      </c>
      <c r="J201" s="48">
        <f t="shared" si="29"/>
        <v>12421.375977029247</v>
      </c>
      <c r="K201" s="49">
        <f t="shared" si="23"/>
        <v>3.4503822158414574</v>
      </c>
      <c r="L201" s="50">
        <f t="shared" si="20"/>
        <v>0.31367111053104157</v>
      </c>
      <c r="M201" s="44"/>
      <c r="N201" s="44"/>
      <c r="O201" s="44"/>
      <c r="P201" s="44"/>
      <c r="Q201" s="44"/>
      <c r="R201" s="44"/>
      <c r="S201" s="44"/>
    </row>
    <row r="202" spans="1:19">
      <c r="A202" s="40">
        <v>185</v>
      </c>
      <c r="B202" s="41">
        <f t="shared" si="24"/>
        <v>3700</v>
      </c>
      <c r="C202" s="42">
        <v>5</v>
      </c>
      <c r="D202" s="47">
        <f t="shared" si="25"/>
        <v>1.5200000000000002E-2</v>
      </c>
      <c r="E202" s="47">
        <f t="shared" si="26"/>
        <v>3.8461538461538464E-3</v>
      </c>
      <c r="F202" s="49">
        <f t="shared" si="21"/>
        <v>0.45530644699951944</v>
      </c>
      <c r="G202" s="49">
        <f t="shared" si="27"/>
        <v>6.8355179909616304</v>
      </c>
      <c r="H202" s="49">
        <f t="shared" si="28"/>
        <v>34.177589954808155</v>
      </c>
      <c r="I202" s="47">
        <f t="shared" si="22"/>
        <v>0.23362153102380062</v>
      </c>
      <c r="J202" s="48">
        <f t="shared" si="29"/>
        <v>12284.665617210014</v>
      </c>
      <c r="K202" s="49">
        <f t="shared" si="23"/>
        <v>3.4124071158916705</v>
      </c>
      <c r="L202" s="50">
        <f t="shared" si="20"/>
        <v>0.31021882871742457</v>
      </c>
      <c r="M202" s="44"/>
      <c r="N202" s="44"/>
      <c r="O202" s="44"/>
      <c r="P202" s="44"/>
      <c r="Q202" s="44"/>
      <c r="R202" s="44"/>
      <c r="S202" s="44"/>
    </row>
    <row r="203" spans="1:19">
      <c r="A203" s="40">
        <v>186</v>
      </c>
      <c r="B203" s="41">
        <f t="shared" si="24"/>
        <v>3720</v>
      </c>
      <c r="C203" s="42">
        <v>5</v>
      </c>
      <c r="D203" s="47">
        <f t="shared" si="25"/>
        <v>1.5200000000000002E-2</v>
      </c>
      <c r="E203" s="47">
        <f t="shared" si="26"/>
        <v>3.8461538461538464E-3</v>
      </c>
      <c r="F203" s="49">
        <f t="shared" si="21"/>
        <v>0.45534354713271313</v>
      </c>
      <c r="G203" s="49">
        <f t="shared" si="27"/>
        <v>6.8355108563206315</v>
      </c>
      <c r="H203" s="49">
        <f t="shared" si="28"/>
        <v>34.177554281603157</v>
      </c>
      <c r="I203" s="47">
        <f t="shared" si="22"/>
        <v>0.23362104333438605</v>
      </c>
      <c r="J203" s="48">
        <f t="shared" si="29"/>
        <v>12147.955400083601</v>
      </c>
      <c r="K203" s="49">
        <f t="shared" si="23"/>
        <v>3.3744320555787781</v>
      </c>
      <c r="L203" s="50">
        <f t="shared" si="20"/>
        <v>0.30676655050716167</v>
      </c>
      <c r="M203" s="44"/>
      <c r="N203" s="44"/>
      <c r="O203" s="44"/>
      <c r="P203" s="44"/>
      <c r="Q203" s="44"/>
      <c r="R203" s="44"/>
      <c r="S203" s="44"/>
    </row>
    <row r="204" spans="1:19">
      <c r="A204" s="40">
        <v>187</v>
      </c>
      <c r="B204" s="41">
        <f t="shared" si="24"/>
        <v>3740</v>
      </c>
      <c r="C204" s="42">
        <v>5</v>
      </c>
      <c r="D204" s="47">
        <f t="shared" si="25"/>
        <v>1.5200000000000002E-2</v>
      </c>
      <c r="E204" s="47">
        <f t="shared" si="26"/>
        <v>3.8461538461538464E-3</v>
      </c>
      <c r="F204" s="49">
        <f t="shared" si="21"/>
        <v>0.45537199815510093</v>
      </c>
      <c r="G204" s="49">
        <f t="shared" si="27"/>
        <v>6.8355053849701726</v>
      </c>
      <c r="H204" s="49">
        <f t="shared" si="28"/>
        <v>34.177526924850866</v>
      </c>
      <c r="I204" s="47">
        <f t="shared" si="22"/>
        <v>0.23362066933978115</v>
      </c>
      <c r="J204" s="48">
        <f t="shared" si="29"/>
        <v>12011.245292384197</v>
      </c>
      <c r="K204" s="49">
        <f t="shared" si="23"/>
        <v>3.336457025662277</v>
      </c>
      <c r="L204" s="50">
        <f t="shared" si="20"/>
        <v>0.30331427506020697</v>
      </c>
      <c r="M204" s="44"/>
      <c r="N204" s="44"/>
      <c r="O204" s="44"/>
      <c r="P204" s="44"/>
      <c r="Q204" s="44"/>
      <c r="R204" s="44"/>
      <c r="S204" s="44"/>
    </row>
    <row r="205" spans="1:19" ht="16" thickBot="1">
      <c r="A205" s="104">
        <v>188</v>
      </c>
      <c r="B205" s="105">
        <f t="shared" si="24"/>
        <v>3760</v>
      </c>
      <c r="C205" s="42">
        <v>5</v>
      </c>
      <c r="D205" s="47">
        <f t="shared" si="25"/>
        <v>1.0200000000000001E-2</v>
      </c>
      <c r="E205" s="47">
        <f t="shared" si="26"/>
        <v>3.8461538461538464E-3</v>
      </c>
      <c r="F205" s="49">
        <f t="shared" si="21"/>
        <v>0.49321722310352112</v>
      </c>
      <c r="G205" s="49">
        <f t="shared" si="27"/>
        <v>6.8282274570954762</v>
      </c>
      <c r="H205" s="49">
        <f t="shared" si="28"/>
        <v>34.141137285477384</v>
      </c>
      <c r="I205" s="47">
        <f t="shared" si="22"/>
        <v>0.23312345102916279</v>
      </c>
      <c r="J205" s="48">
        <f t="shared" si="29"/>
        <v>11874.680743242288</v>
      </c>
      <c r="K205" s="49">
        <f t="shared" si="23"/>
        <v>3.2985224286784134</v>
      </c>
      <c r="L205" s="50">
        <f t="shared" si="20"/>
        <v>0.29986567533440123</v>
      </c>
      <c r="M205" s="44"/>
      <c r="N205" s="44"/>
      <c r="O205" s="44"/>
      <c r="P205" s="44"/>
      <c r="Q205" s="44"/>
      <c r="R205" s="44"/>
      <c r="S205" s="44"/>
    </row>
    <row r="206" spans="1:19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</row>
    <row r="207" spans="1:19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</row>
    <row r="208" spans="1:19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</row>
    <row r="209" spans="1:19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</row>
    <row r="210" spans="1:19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</row>
    <row r="211" spans="1:19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</row>
    <row r="212" spans="1:19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</row>
    <row r="213" spans="1:19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</row>
    <row r="214" spans="1:19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</row>
    <row r="215" spans="1:19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</row>
    <row r="216" spans="1:19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</row>
    <row r="217" spans="1:19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</row>
    <row r="218" spans="1:19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</row>
    <row r="219" spans="1:19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</row>
    <row r="220" spans="1:19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</row>
    <row r="221" spans="1:19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</row>
    <row r="222" spans="1:19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</row>
    <row r="223" spans="1:19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</row>
    <row r="224" spans="1:19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</row>
    <row r="225" spans="1:19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</row>
    <row r="226" spans="1:19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</row>
    <row r="227" spans="1:19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</row>
    <row r="228" spans="1:19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</row>
    <row r="229" spans="1:19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</row>
    <row r="230" spans="1:19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</row>
    <row r="231" spans="1:19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</row>
    <row r="232" spans="1:19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</row>
    <row r="233" spans="1:19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</row>
    <row r="234" spans="1:19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</row>
    <row r="235" spans="1:19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</row>
    <row r="236" spans="1:19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</row>
    <row r="237" spans="1:19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</row>
    <row r="238" spans="1:19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</row>
    <row r="239" spans="1:19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</row>
    <row r="240" spans="1:19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</row>
  </sheetData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4"/>
  <sheetViews>
    <sheetView topLeftCell="B1" workbookViewId="0">
      <selection activeCell="C21" sqref="C21"/>
    </sheetView>
  </sheetViews>
  <sheetFormatPr baseColWidth="10" defaultRowHeight="15" x14ac:dyDescent="0"/>
  <cols>
    <col min="13" max="13" width="11.83203125" bestFit="1" customWidth="1"/>
  </cols>
  <sheetData>
    <row r="1" spans="1:14" ht="16" thickBot="1">
      <c r="A1" s="28" t="s">
        <v>47</v>
      </c>
      <c r="B1" s="28" t="s">
        <v>48</v>
      </c>
      <c r="C1" s="28"/>
      <c r="D1" s="28"/>
      <c r="J1" t="s">
        <v>49</v>
      </c>
    </row>
    <row r="2" spans="1:14">
      <c r="A2" t="s">
        <v>40</v>
      </c>
      <c r="B2" t="s">
        <v>50</v>
      </c>
      <c r="C2" t="s">
        <v>51</v>
      </c>
      <c r="E2" t="s">
        <v>52</v>
      </c>
      <c r="F2" s="33" t="s">
        <v>53</v>
      </c>
      <c r="G2" s="34">
        <v>36</v>
      </c>
      <c r="H2" s="35" t="s">
        <v>162</v>
      </c>
      <c r="J2" t="s">
        <v>55</v>
      </c>
      <c r="N2" t="s">
        <v>56</v>
      </c>
    </row>
    <row r="3" spans="1:14">
      <c r="B3" t="s">
        <v>57</v>
      </c>
      <c r="C3" t="s">
        <v>58</v>
      </c>
      <c r="E3" t="s">
        <v>59</v>
      </c>
      <c r="F3" s="54" t="s">
        <v>60</v>
      </c>
      <c r="G3" s="25">
        <v>0.2</v>
      </c>
      <c r="H3" s="55" t="s">
        <v>61</v>
      </c>
      <c r="J3" t="s">
        <v>62</v>
      </c>
      <c r="K3" s="7"/>
      <c r="N3" t="s">
        <v>63</v>
      </c>
    </row>
    <row r="4" spans="1:14">
      <c r="B4" t="s">
        <v>64</v>
      </c>
      <c r="C4" t="s">
        <v>65</v>
      </c>
      <c r="E4" t="s">
        <v>66</v>
      </c>
      <c r="F4" s="54" t="s">
        <v>67</v>
      </c>
      <c r="G4" s="25">
        <v>11</v>
      </c>
      <c r="H4" s="55" t="s">
        <v>68</v>
      </c>
    </row>
    <row r="5" spans="1:14">
      <c r="B5" t="s">
        <v>4</v>
      </c>
      <c r="C5" t="s">
        <v>75</v>
      </c>
      <c r="E5" t="s">
        <v>76</v>
      </c>
      <c r="F5" s="54" t="s">
        <v>8</v>
      </c>
      <c r="G5" s="25">
        <v>2</v>
      </c>
      <c r="H5" s="55" t="s">
        <v>3</v>
      </c>
      <c r="J5" t="s">
        <v>78</v>
      </c>
    </row>
    <row r="6" spans="1:14">
      <c r="B6" t="s">
        <v>79</v>
      </c>
      <c r="C6" t="s">
        <v>80</v>
      </c>
      <c r="E6" t="s">
        <v>59</v>
      </c>
      <c r="F6" s="54" t="s">
        <v>81</v>
      </c>
      <c r="G6" s="25">
        <v>0.1</v>
      </c>
      <c r="H6" s="55" t="s">
        <v>61</v>
      </c>
      <c r="J6" t="s">
        <v>82</v>
      </c>
    </row>
    <row r="7" spans="1:14" ht="16" thickBot="1">
      <c r="B7" t="s">
        <v>83</v>
      </c>
      <c r="C7" t="s">
        <v>84</v>
      </c>
      <c r="E7" t="s">
        <v>85</v>
      </c>
      <c r="F7" s="56" t="s">
        <v>86</v>
      </c>
      <c r="G7" s="57">
        <v>10</v>
      </c>
      <c r="H7" s="58" t="s">
        <v>87</v>
      </c>
      <c r="J7" t="s">
        <v>88</v>
      </c>
    </row>
    <row r="8" spans="1:14" ht="16" thickBot="1">
      <c r="F8" s="30" t="s">
        <v>89</v>
      </c>
      <c r="G8" s="53">
        <f>G6*G7</f>
        <v>1</v>
      </c>
      <c r="H8" s="51" t="s">
        <v>1</v>
      </c>
    </row>
    <row r="9" spans="1:14" ht="16" thickBot="1">
      <c r="J9" t="s">
        <v>91</v>
      </c>
      <c r="K9" t="s">
        <v>92</v>
      </c>
    </row>
    <row r="10" spans="1:14" ht="16" thickBot="1">
      <c r="B10" t="s">
        <v>93</v>
      </c>
      <c r="C10" t="s">
        <v>94</v>
      </c>
      <c r="E10" t="s">
        <v>95</v>
      </c>
      <c r="F10" s="36" t="s">
        <v>5</v>
      </c>
      <c r="G10" s="31">
        <v>20</v>
      </c>
      <c r="H10" s="32" t="s">
        <v>1</v>
      </c>
      <c r="K10" t="s">
        <v>96</v>
      </c>
    </row>
    <row r="11" spans="1:14">
      <c r="B11" t="s">
        <v>97</v>
      </c>
      <c r="C11" t="s">
        <v>98</v>
      </c>
      <c r="E11" t="s">
        <v>99</v>
      </c>
      <c r="G11" s="29"/>
    </row>
    <row r="12" spans="1:14" ht="16" thickBot="1">
      <c r="G12" s="29"/>
      <c r="J12" t="s">
        <v>167</v>
      </c>
    </row>
    <row r="13" spans="1:14">
      <c r="B13" s="33" t="s">
        <v>168</v>
      </c>
      <c r="C13" s="78"/>
      <c r="D13" s="78"/>
      <c r="E13" s="78"/>
      <c r="F13" s="78"/>
      <c r="G13" s="92"/>
      <c r="J13" t="s">
        <v>91</v>
      </c>
      <c r="K13" t="s">
        <v>169</v>
      </c>
    </row>
    <row r="14" spans="1:14">
      <c r="B14" s="54"/>
      <c r="C14" s="1" t="s">
        <v>170</v>
      </c>
      <c r="D14" s="1"/>
      <c r="E14" s="1" t="s">
        <v>144</v>
      </c>
      <c r="F14" s="25">
        <v>4</v>
      </c>
      <c r="G14" s="60" t="s">
        <v>162</v>
      </c>
      <c r="K14" t="s">
        <v>171</v>
      </c>
    </row>
    <row r="15" spans="1:14">
      <c r="B15" s="54"/>
      <c r="C15" s="1"/>
      <c r="D15" s="1"/>
      <c r="E15" s="1" t="s">
        <v>172</v>
      </c>
      <c r="F15" s="25">
        <v>2500</v>
      </c>
      <c r="G15" s="60" t="s">
        <v>173</v>
      </c>
      <c r="H15" s="27">
        <f>F15/3600</f>
        <v>0.69444444444444442</v>
      </c>
    </row>
    <row r="16" spans="1:14" ht="16" thickBot="1">
      <c r="B16" s="56"/>
      <c r="C16" s="84" t="s">
        <v>174</v>
      </c>
      <c r="D16" s="84"/>
      <c r="E16" s="84" t="s">
        <v>175</v>
      </c>
      <c r="F16" s="57">
        <v>2.5000000000000001E-2</v>
      </c>
      <c r="G16" s="58" t="s">
        <v>176</v>
      </c>
    </row>
    <row r="17" spans="1:19" ht="16" thickBot="1">
      <c r="H17" s="2" t="s">
        <v>102</v>
      </c>
      <c r="M17" s="33" t="s">
        <v>177</v>
      </c>
      <c r="N17" s="35"/>
    </row>
    <row r="18" spans="1:19">
      <c r="A18" s="38" t="s">
        <v>41</v>
      </c>
      <c r="B18" s="39" t="s">
        <v>42</v>
      </c>
      <c r="C18" s="98" t="s">
        <v>43</v>
      </c>
      <c r="D18" s="2" t="s">
        <v>104</v>
      </c>
      <c r="E18" s="2" t="s">
        <v>104</v>
      </c>
      <c r="F18" s="2" t="s">
        <v>105</v>
      </c>
      <c r="G18" s="2" t="s">
        <v>37</v>
      </c>
      <c r="H18" s="2" t="s">
        <v>106</v>
      </c>
      <c r="I18" s="2" t="s">
        <v>107</v>
      </c>
      <c r="J18" s="2" t="s">
        <v>108</v>
      </c>
      <c r="K18" s="2" t="s">
        <v>108</v>
      </c>
      <c r="L18" t="s">
        <v>94</v>
      </c>
      <c r="M18" s="107" t="s">
        <v>178</v>
      </c>
      <c r="N18" s="55"/>
    </row>
    <row r="19" spans="1:19">
      <c r="A19" s="40" t="s">
        <v>44</v>
      </c>
      <c r="B19" s="41" t="s">
        <v>38</v>
      </c>
      <c r="C19" s="99" t="s">
        <v>109</v>
      </c>
      <c r="D19" s="44" t="s">
        <v>110</v>
      </c>
      <c r="E19" s="44" t="s">
        <v>111</v>
      </c>
      <c r="F19" s="44" t="s">
        <v>112</v>
      </c>
      <c r="G19" s="44" t="s">
        <v>113</v>
      </c>
      <c r="H19" s="44" t="s">
        <v>114</v>
      </c>
      <c r="I19" s="44" t="s">
        <v>46</v>
      </c>
      <c r="J19" s="44" t="s">
        <v>115</v>
      </c>
      <c r="K19" s="44" t="s">
        <v>116</v>
      </c>
      <c r="L19" s="44" t="s">
        <v>93</v>
      </c>
      <c r="M19" s="40" t="s">
        <v>179</v>
      </c>
      <c r="N19" s="63" t="s">
        <v>180</v>
      </c>
      <c r="O19" s="44"/>
      <c r="P19" s="44"/>
      <c r="Q19" s="44"/>
      <c r="R19" s="44"/>
      <c r="S19" s="44"/>
    </row>
    <row r="20" spans="1:19">
      <c r="A20" s="100">
        <v>-1</v>
      </c>
      <c r="B20" s="64"/>
      <c r="C20" s="101"/>
      <c r="D20" s="64"/>
      <c r="E20" s="64"/>
      <c r="F20" s="65">
        <v>1.81</v>
      </c>
      <c r="G20" s="64"/>
      <c r="H20" s="64"/>
      <c r="I20" s="64"/>
      <c r="J20" s="64">
        <f>K20*3600</f>
        <v>39600</v>
      </c>
      <c r="K20" s="65">
        <v>11</v>
      </c>
      <c r="L20" s="108">
        <f>K20/$G$4</f>
        <v>1</v>
      </c>
      <c r="M20" s="40"/>
      <c r="N20" s="63"/>
      <c r="O20" s="44"/>
      <c r="P20" s="44"/>
      <c r="Q20" s="44"/>
      <c r="R20" s="44"/>
      <c r="S20" s="44"/>
    </row>
    <row r="21" spans="1:19">
      <c r="A21" s="40">
        <v>0</v>
      </c>
      <c r="B21" s="41">
        <f>A21*$G$10</f>
        <v>0</v>
      </c>
      <c r="C21" s="42">
        <v>3</v>
      </c>
      <c r="D21" s="47">
        <f>1/$G$7*($G$3+C22)+1/($G$6*$G$7)</f>
        <v>1.32</v>
      </c>
      <c r="E21" s="47">
        <f>$G$10/($G$7*($G$3+C21))</f>
        <v>0.625</v>
      </c>
      <c r="F21" s="49">
        <f t="shared" ref="F21:F84" si="0">(F20+E21*$G$2)/(1+D21*$G$10)</f>
        <v>0.88722627737226267</v>
      </c>
      <c r="G21" s="49">
        <f>IF((AND(L20&lt;0,C21&gt;0)),0,($G$2-F21)/($G$3+C21))</f>
        <v>10.972741788321168</v>
      </c>
      <c r="H21" s="49">
        <f>IF(G21*C21+M21-N21&gt;0,G21*C21+M21-N21,0)</f>
        <v>36.581759280018332</v>
      </c>
      <c r="I21" s="47">
        <f>H21*G21/1000</f>
        <v>0.40140219874216282</v>
      </c>
      <c r="J21" s="48">
        <f>J20-G21*$G$10</f>
        <v>39380.545164233576</v>
      </c>
      <c r="K21" s="49">
        <f>J21/3600</f>
        <v>10.939040323398215</v>
      </c>
      <c r="L21" s="50">
        <f>K21/$G$4</f>
        <v>0.99445821121801958</v>
      </c>
      <c r="M21" s="109">
        <f>IF(L21&gt;0,$F$14*EXP(-(1/$F$15)*G22*B22),0)</f>
        <v>3.6635339150548276</v>
      </c>
      <c r="N21" s="63">
        <f>($F$16*$G$4*G21*B21/3600)/($G$4-(G21*B21/3600))</f>
        <v>0</v>
      </c>
      <c r="O21" s="44"/>
      <c r="P21" s="44"/>
      <c r="Q21" s="44"/>
      <c r="R21" s="44"/>
      <c r="S21" s="44"/>
    </row>
    <row r="22" spans="1:19">
      <c r="A22" s="40">
        <v>1</v>
      </c>
      <c r="B22" s="41">
        <f t="shared" ref="B22:B85" si="1">A22*$G$10</f>
        <v>20</v>
      </c>
      <c r="C22" s="42">
        <v>3</v>
      </c>
      <c r="D22" s="47">
        <f t="shared" ref="D22:D85" si="2">1/$G$7*($G$3+C23)+1/($G$6*$G$7)</f>
        <v>1.32</v>
      </c>
      <c r="E22" s="47">
        <f t="shared" ref="E22:E85" si="3">$G$10/($G$7*($G$3+C22))</f>
        <v>0.625</v>
      </c>
      <c r="F22" s="49">
        <f t="shared" si="0"/>
        <v>0.85354840428365919</v>
      </c>
      <c r="G22" s="49">
        <f t="shared" ref="G22:G85" si="4">IF((AND(L21&lt;0,C22&gt;0)),0,($G$2-F22)/($G$3+C22))</f>
        <v>10.983266123661357</v>
      </c>
      <c r="H22" s="49">
        <f t="shared" ref="H22:H85" si="5">IF(G22*C22+M22-N22&gt;0,G22*C22+M22-N22,0)</f>
        <v>36.303613974303829</v>
      </c>
      <c r="I22" s="47">
        <f t="shared" ref="I22:I85" si="6">H22*G22/1000</f>
        <v>0.39873225353045028</v>
      </c>
      <c r="J22" s="48">
        <f t="shared" ref="J22:J85" si="7">J21-G22*$G$10</f>
        <v>39160.879841760347</v>
      </c>
      <c r="K22" s="49">
        <f t="shared" ref="K22:K85" si="8">J22/3600</f>
        <v>10.878022178266763</v>
      </c>
      <c r="L22" s="50">
        <f t="shared" ref="L22:L85" si="9">K22/$G$4</f>
        <v>0.98891110711516028</v>
      </c>
      <c r="M22" s="109">
        <f t="shared" ref="M22:M85" si="10">IF(L22&gt;0,$F$14*EXP(-(1/$F$15)*G23*B23),0)</f>
        <v>3.3553495659987123</v>
      </c>
      <c r="N22" s="63">
        <f>($F$16*$G$4*G22*B22/3600)/($G$4-(G22*B22/3600))</f>
        <v>1.5339626789563716E-3</v>
      </c>
      <c r="O22" s="44"/>
      <c r="P22" s="44"/>
      <c r="Q22" s="44"/>
      <c r="R22" s="44"/>
      <c r="S22" s="44"/>
    </row>
    <row r="23" spans="1:19">
      <c r="A23" s="40">
        <v>2</v>
      </c>
      <c r="B23" s="41">
        <f t="shared" si="1"/>
        <v>40</v>
      </c>
      <c r="C23" s="42">
        <v>3</v>
      </c>
      <c r="D23" s="47">
        <f t="shared" si="2"/>
        <v>1.32</v>
      </c>
      <c r="E23" s="47">
        <f t="shared" si="3"/>
        <v>0.625</v>
      </c>
      <c r="F23" s="49">
        <f t="shared" si="0"/>
        <v>0.85231928482787078</v>
      </c>
      <c r="G23" s="49">
        <f t="shared" si="4"/>
        <v>10.98365022349129</v>
      </c>
      <c r="H23" s="49">
        <f t="shared" si="5"/>
        <v>36.020964183029399</v>
      </c>
      <c r="I23" s="47">
        <f t="shared" si="6"/>
        <v>0.39564167129930261</v>
      </c>
      <c r="J23" s="48">
        <f t="shared" si="7"/>
        <v>38941.20683729052</v>
      </c>
      <c r="K23" s="49">
        <f t="shared" si="8"/>
        <v>10.817001899247366</v>
      </c>
      <c r="L23" s="50">
        <f t="shared" si="9"/>
        <v>0.98336380902248777</v>
      </c>
      <c r="M23" s="109">
        <f t="shared" si="10"/>
        <v>3.073098756037052</v>
      </c>
      <c r="N23" s="63">
        <f t="shared" ref="N23:N86" si="11">($F$16*$G$4*G23*B23/3600)/($G$4-(G23*B23/3600))</f>
        <v>3.0852434815308552E-3</v>
      </c>
      <c r="O23" s="44"/>
      <c r="P23" s="44"/>
      <c r="Q23" s="44"/>
      <c r="R23" s="44"/>
      <c r="S23" s="44"/>
    </row>
    <row r="24" spans="1:19">
      <c r="A24" s="40">
        <v>3</v>
      </c>
      <c r="B24" s="41">
        <f t="shared" si="1"/>
        <v>60</v>
      </c>
      <c r="C24" s="42">
        <v>3</v>
      </c>
      <c r="D24" s="47">
        <f t="shared" si="2"/>
        <v>1.32</v>
      </c>
      <c r="E24" s="47">
        <f t="shared" si="3"/>
        <v>0.625</v>
      </c>
      <c r="F24" s="49">
        <f t="shared" si="0"/>
        <v>0.85227442645357188</v>
      </c>
      <c r="G24" s="49">
        <f t="shared" si="4"/>
        <v>10.983664241733258</v>
      </c>
      <c r="H24" s="49">
        <f t="shared" si="5"/>
        <v>35.760930116177924</v>
      </c>
      <c r="I24" s="47">
        <f t="shared" si="6"/>
        <v>0.39278604936818545</v>
      </c>
      <c r="J24" s="48">
        <f t="shared" si="7"/>
        <v>38721.533552455854</v>
      </c>
      <c r="K24" s="49">
        <f t="shared" si="8"/>
        <v>10.755981542348849</v>
      </c>
      <c r="L24" s="50">
        <f t="shared" si="9"/>
        <v>0.97781650384989538</v>
      </c>
      <c r="M24" s="109">
        <f t="shared" si="10"/>
        <v>2.8145913688521422</v>
      </c>
      <c r="N24" s="63">
        <f t="shared" si="11"/>
        <v>4.6539778739893957E-3</v>
      </c>
      <c r="O24" s="44"/>
      <c r="P24" s="44"/>
      <c r="Q24" s="44"/>
      <c r="R24" s="44"/>
      <c r="S24" s="44"/>
    </row>
    <row r="25" spans="1:19">
      <c r="A25" s="40">
        <v>4</v>
      </c>
      <c r="B25" s="41">
        <f t="shared" si="1"/>
        <v>80</v>
      </c>
      <c r="C25" s="42">
        <v>3</v>
      </c>
      <c r="D25" s="47">
        <f t="shared" si="2"/>
        <v>1.32</v>
      </c>
      <c r="E25" s="47">
        <f t="shared" si="3"/>
        <v>0.625</v>
      </c>
      <c r="F25" s="49">
        <f t="shared" si="0"/>
        <v>0.85227278928662664</v>
      </c>
      <c r="G25" s="49">
        <f t="shared" si="4"/>
        <v>10.983664753347927</v>
      </c>
      <c r="H25" s="49">
        <f t="shared" si="5"/>
        <v>35.522583263523444</v>
      </c>
      <c r="I25" s="47">
        <f t="shared" si="6"/>
        <v>0.39016814573942948</v>
      </c>
      <c r="J25" s="48">
        <f t="shared" si="7"/>
        <v>38501.860257388893</v>
      </c>
      <c r="K25" s="49">
        <f t="shared" si="8"/>
        <v>10.694961182608026</v>
      </c>
      <c r="L25" s="50">
        <f t="shared" si="9"/>
        <v>0.97226919841891146</v>
      </c>
      <c r="M25" s="109">
        <f t="shared" si="10"/>
        <v>2.5778295114691914</v>
      </c>
      <c r="N25" s="63">
        <f t="shared" si="11"/>
        <v>6.240507989531895E-3</v>
      </c>
      <c r="O25" s="44"/>
      <c r="P25" s="44"/>
      <c r="Q25" s="44"/>
      <c r="R25" s="44"/>
      <c r="S25" s="44"/>
    </row>
    <row r="26" spans="1:19">
      <c r="A26" s="40">
        <v>5</v>
      </c>
      <c r="B26" s="41">
        <f t="shared" si="1"/>
        <v>100</v>
      </c>
      <c r="C26" s="42">
        <v>3</v>
      </c>
      <c r="D26" s="47">
        <f t="shared" si="2"/>
        <v>1.32</v>
      </c>
      <c r="E26" s="47">
        <f t="shared" si="3"/>
        <v>0.625</v>
      </c>
      <c r="F26" s="49">
        <f t="shared" si="0"/>
        <v>0.85227272953600819</v>
      </c>
      <c r="G26" s="49">
        <f t="shared" si="4"/>
        <v>10.983664772019996</v>
      </c>
      <c r="H26" s="49">
        <f t="shared" si="5"/>
        <v>35.304133105001611</v>
      </c>
      <c r="I26" s="47">
        <f t="shared" si="6"/>
        <v>0.38776876309211111</v>
      </c>
      <c r="J26" s="48">
        <f t="shared" si="7"/>
        <v>38282.186961948493</v>
      </c>
      <c r="K26" s="49">
        <f t="shared" si="8"/>
        <v>10.633940822763471</v>
      </c>
      <c r="L26" s="50">
        <f t="shared" si="9"/>
        <v>0.96672189297849731</v>
      </c>
      <c r="M26" s="109">
        <f t="shared" si="10"/>
        <v>2.3609839309159639</v>
      </c>
      <c r="N26" s="63">
        <f t="shared" si="11"/>
        <v>7.8451419743449675E-3</v>
      </c>
      <c r="O26" s="44"/>
      <c r="P26" s="44"/>
      <c r="Q26" s="44"/>
      <c r="R26" s="44"/>
      <c r="S26" s="44"/>
    </row>
    <row r="27" spans="1:19">
      <c r="A27" s="40">
        <v>6</v>
      </c>
      <c r="B27" s="41">
        <f t="shared" si="1"/>
        <v>120</v>
      </c>
      <c r="C27" s="42">
        <v>3</v>
      </c>
      <c r="D27" s="47">
        <f t="shared" si="2"/>
        <v>1.32</v>
      </c>
      <c r="E27" s="47">
        <f t="shared" si="3"/>
        <v>0.625</v>
      </c>
      <c r="F27" s="49">
        <f t="shared" si="0"/>
        <v>0.85227272735532866</v>
      </c>
      <c r="G27" s="49">
        <f t="shared" si="4"/>
        <v>10.983664772701459</v>
      </c>
      <c r="H27" s="49">
        <f t="shared" si="5"/>
        <v>35.10390540611477</v>
      </c>
      <c r="I27" s="47">
        <f t="shared" si="6"/>
        <v>0.38556952919338711</v>
      </c>
      <c r="J27" s="48">
        <f t="shared" si="7"/>
        <v>38062.513666494466</v>
      </c>
      <c r="K27" s="49">
        <f t="shared" si="8"/>
        <v>10.57292046291513</v>
      </c>
      <c r="L27" s="50">
        <f t="shared" si="9"/>
        <v>0.9611745875377391</v>
      </c>
      <c r="M27" s="109">
        <f t="shared" si="10"/>
        <v>2.1623792796951227</v>
      </c>
      <c r="N27" s="63">
        <f t="shared" si="11"/>
        <v>9.4681916847323688E-3</v>
      </c>
      <c r="O27" s="44"/>
      <c r="P27" s="44"/>
      <c r="Q27" s="44"/>
      <c r="R27" s="44"/>
      <c r="S27" s="44"/>
    </row>
    <row r="28" spans="1:19">
      <c r="A28" s="40">
        <v>7</v>
      </c>
      <c r="B28" s="41">
        <f t="shared" si="1"/>
        <v>140</v>
      </c>
      <c r="C28" s="42">
        <v>3</v>
      </c>
      <c r="D28" s="47">
        <f t="shared" si="2"/>
        <v>1.32</v>
      </c>
      <c r="E28" s="47">
        <f t="shared" si="3"/>
        <v>0.625</v>
      </c>
      <c r="F28" s="49">
        <f t="shared" si="0"/>
        <v>0.85227272727574177</v>
      </c>
      <c r="G28" s="49">
        <f t="shared" si="4"/>
        <v>10.98366477272633</v>
      </c>
      <c r="H28" s="49">
        <f t="shared" si="5"/>
        <v>34.920365483141808</v>
      </c>
      <c r="I28" s="47">
        <f t="shared" si="6"/>
        <v>0.38355358820791313</v>
      </c>
      <c r="J28" s="48">
        <f t="shared" si="7"/>
        <v>37842.840371039936</v>
      </c>
      <c r="K28" s="49">
        <f t="shared" si="8"/>
        <v>10.511900103066649</v>
      </c>
      <c r="L28" s="50">
        <f t="shared" si="9"/>
        <v>0.95562728209696812</v>
      </c>
      <c r="M28" s="109">
        <f t="shared" si="10"/>
        <v>1.9804811409479008</v>
      </c>
      <c r="N28" s="63">
        <f t="shared" si="11"/>
        <v>1.1109975985086252E-2</v>
      </c>
      <c r="O28" s="44"/>
      <c r="P28" s="44"/>
      <c r="Q28" s="44"/>
      <c r="R28" s="44"/>
      <c r="S28" s="44"/>
    </row>
    <row r="29" spans="1:19">
      <c r="A29" s="40">
        <v>8</v>
      </c>
      <c r="B29" s="41">
        <f t="shared" si="1"/>
        <v>160</v>
      </c>
      <c r="C29" s="42">
        <v>3</v>
      </c>
      <c r="D29" s="47">
        <f t="shared" si="2"/>
        <v>1.32</v>
      </c>
      <c r="E29" s="47">
        <f t="shared" si="3"/>
        <v>0.625</v>
      </c>
      <c r="F29" s="49">
        <f t="shared" si="0"/>
        <v>0.85227272727283732</v>
      </c>
      <c r="G29" s="49">
        <f t="shared" si="4"/>
        <v>10.983664772727236</v>
      </c>
      <c r="H29" s="49">
        <f t="shared" si="5"/>
        <v>34.752107669209728</v>
      </c>
      <c r="I29" s="47">
        <f t="shared" si="6"/>
        <v>0.38170550078432292</v>
      </c>
      <c r="J29" s="48">
        <f t="shared" si="7"/>
        <v>37623.167075585392</v>
      </c>
      <c r="K29" s="49">
        <f t="shared" si="8"/>
        <v>10.450879743218165</v>
      </c>
      <c r="L29" s="50">
        <f t="shared" si="9"/>
        <v>0.95007997665619681</v>
      </c>
      <c r="M29" s="109">
        <f t="shared" si="10"/>
        <v>1.8138841721622032</v>
      </c>
      <c r="N29" s="63">
        <f t="shared" si="11"/>
        <v>1.27708211341831E-2</v>
      </c>
      <c r="O29" s="44"/>
      <c r="P29" s="44"/>
      <c r="Q29" s="44"/>
      <c r="R29" s="44"/>
      <c r="S29" s="44"/>
    </row>
    <row r="30" spans="1:19">
      <c r="A30" s="40">
        <v>9</v>
      </c>
      <c r="B30" s="41">
        <f t="shared" si="1"/>
        <v>180</v>
      </c>
      <c r="C30" s="42">
        <v>3</v>
      </c>
      <c r="D30" s="47">
        <f t="shared" si="2"/>
        <v>1.32</v>
      </c>
      <c r="E30" s="47">
        <f t="shared" si="3"/>
        <v>0.625</v>
      </c>
      <c r="F30" s="49">
        <f t="shared" si="0"/>
        <v>0.85227272727273118</v>
      </c>
      <c r="G30" s="49">
        <f t="shared" si="4"/>
        <v>10.98366477272727</v>
      </c>
      <c r="H30" s="49">
        <f t="shared" si="5"/>
        <v>34.597844504627972</v>
      </c>
      <c r="I30" s="47">
        <f t="shared" si="6"/>
        <v>0.38001112589777802</v>
      </c>
      <c r="J30" s="48">
        <f t="shared" si="7"/>
        <v>37403.493780130848</v>
      </c>
      <c r="K30" s="49">
        <f t="shared" si="8"/>
        <v>10.38985938336968</v>
      </c>
      <c r="L30" s="50">
        <f t="shared" si="9"/>
        <v>0.9445326712154255</v>
      </c>
      <c r="M30" s="109">
        <f t="shared" si="10"/>
        <v>1.6613012474563726</v>
      </c>
      <c r="N30" s="63">
        <f t="shared" si="11"/>
        <v>1.445106101021084E-2</v>
      </c>
      <c r="O30" s="44"/>
      <c r="P30" s="44"/>
      <c r="Q30" s="44"/>
      <c r="R30" s="44"/>
      <c r="S30" s="44"/>
    </row>
    <row r="31" spans="1:19">
      <c r="A31" s="40">
        <v>10</v>
      </c>
      <c r="B31" s="41">
        <f t="shared" si="1"/>
        <v>200</v>
      </c>
      <c r="C31" s="42">
        <v>3</v>
      </c>
      <c r="D31" s="47">
        <f t="shared" si="2"/>
        <v>1.32</v>
      </c>
      <c r="E31" s="47">
        <f t="shared" si="3"/>
        <v>0.625</v>
      </c>
      <c r="F31" s="49">
        <f t="shared" si="0"/>
        <v>0.85227272727272729</v>
      </c>
      <c r="G31" s="49">
        <f t="shared" si="4"/>
        <v>10.983664772727272</v>
      </c>
      <c r="H31" s="49">
        <f t="shared" si="5"/>
        <v>34.456396794106865</v>
      </c>
      <c r="I31" s="47">
        <f t="shared" si="6"/>
        <v>0.37845751166254443</v>
      </c>
      <c r="J31" s="48">
        <f t="shared" si="7"/>
        <v>37183.820484676304</v>
      </c>
      <c r="K31" s="49">
        <f t="shared" si="8"/>
        <v>10.328839023521196</v>
      </c>
      <c r="L31" s="50">
        <f t="shared" si="9"/>
        <v>0.93898536577465419</v>
      </c>
      <c r="M31" s="109">
        <f t="shared" si="10"/>
        <v>1.5215535132599962</v>
      </c>
      <c r="N31" s="63">
        <f t="shared" si="11"/>
        <v>1.6151037334943549E-2</v>
      </c>
      <c r="O31" s="44"/>
      <c r="P31" s="44"/>
      <c r="Q31" s="44"/>
      <c r="R31" s="44"/>
      <c r="S31" s="44"/>
    </row>
    <row r="32" spans="1:19">
      <c r="A32" s="40">
        <v>11</v>
      </c>
      <c r="B32" s="41">
        <f t="shared" si="1"/>
        <v>220</v>
      </c>
      <c r="C32" s="42">
        <v>3</v>
      </c>
      <c r="D32" s="47">
        <f t="shared" si="2"/>
        <v>1.32</v>
      </c>
      <c r="E32" s="47">
        <f t="shared" si="3"/>
        <v>0.625</v>
      </c>
      <c r="F32" s="49">
        <f t="shared" si="0"/>
        <v>0.85227272727272718</v>
      </c>
      <c r="G32" s="49">
        <f t="shared" si="4"/>
        <v>10.983664772727272</v>
      </c>
      <c r="H32" s="49">
        <f t="shared" si="5"/>
        <v>34.326684498783763</v>
      </c>
      <c r="I32" s="47">
        <f t="shared" si="6"/>
        <v>0.3770327952938145</v>
      </c>
      <c r="J32" s="48">
        <f t="shared" si="7"/>
        <v>36964.14718922176</v>
      </c>
      <c r="K32" s="49">
        <f t="shared" si="8"/>
        <v>10.267818663672712</v>
      </c>
      <c r="L32" s="50">
        <f t="shared" si="9"/>
        <v>0.93343806033388288</v>
      </c>
      <c r="M32" s="109">
        <f t="shared" si="10"/>
        <v>1.3935612805073965</v>
      </c>
      <c r="N32" s="63">
        <f t="shared" si="11"/>
        <v>1.7871099905452256E-2</v>
      </c>
      <c r="O32" s="44"/>
      <c r="P32" s="44"/>
      <c r="Q32" s="44"/>
      <c r="R32" s="44"/>
      <c r="S32" s="44"/>
    </row>
    <row r="33" spans="1:19">
      <c r="A33" s="40">
        <v>12</v>
      </c>
      <c r="B33" s="41">
        <f t="shared" si="1"/>
        <v>240</v>
      </c>
      <c r="C33" s="42">
        <v>3</v>
      </c>
      <c r="D33" s="47">
        <f t="shared" si="2"/>
        <v>1.32</v>
      </c>
      <c r="E33" s="47">
        <f t="shared" si="3"/>
        <v>0.625</v>
      </c>
      <c r="F33" s="49">
        <f t="shared" si="0"/>
        <v>0.85227272727272718</v>
      </c>
      <c r="G33" s="49">
        <f t="shared" si="4"/>
        <v>10.983664772727272</v>
      </c>
      <c r="H33" s="49">
        <f t="shared" si="5"/>
        <v>34.207718394322555</v>
      </c>
      <c r="I33" s="47">
        <f t="shared" si="6"/>
        <v>0.37572611148309532</v>
      </c>
      <c r="J33" s="48">
        <f t="shared" si="7"/>
        <v>36744.473893767215</v>
      </c>
      <c r="K33" s="49">
        <f t="shared" si="8"/>
        <v>10.206798303824227</v>
      </c>
      <c r="L33" s="50">
        <f t="shared" si="9"/>
        <v>0.92789075489311157</v>
      </c>
      <c r="M33" s="109">
        <f t="shared" si="10"/>
        <v>1.2763356829748069</v>
      </c>
      <c r="N33" s="63">
        <f t="shared" si="11"/>
        <v>1.9611606834059624E-2</v>
      </c>
      <c r="O33" s="44"/>
      <c r="P33" s="44"/>
      <c r="Q33" s="44"/>
      <c r="R33" s="44"/>
      <c r="S33" s="44"/>
    </row>
    <row r="34" spans="1:19">
      <c r="A34" s="40">
        <v>13</v>
      </c>
      <c r="B34" s="41">
        <f t="shared" si="1"/>
        <v>260</v>
      </c>
      <c r="C34" s="42">
        <v>3</v>
      </c>
      <c r="D34" s="47">
        <f t="shared" si="2"/>
        <v>1.32</v>
      </c>
      <c r="E34" s="47">
        <f t="shared" si="3"/>
        <v>0.625</v>
      </c>
      <c r="F34" s="49">
        <f t="shared" si="0"/>
        <v>0.85227272727272718</v>
      </c>
      <c r="G34" s="49">
        <f t="shared" si="4"/>
        <v>10.983664772727272</v>
      </c>
      <c r="H34" s="49">
        <f t="shared" si="5"/>
        <v>34.098592430698488</v>
      </c>
      <c r="I34" s="47">
        <f t="shared" si="6"/>
        <v>0.37452750848064781</v>
      </c>
      <c r="J34" s="48">
        <f t="shared" si="7"/>
        <v>36524.800598312671</v>
      </c>
      <c r="K34" s="49">
        <f t="shared" si="8"/>
        <v>10.145777943975743</v>
      </c>
      <c r="L34" s="50">
        <f t="shared" si="9"/>
        <v>0.92234344945234026</v>
      </c>
      <c r="M34" s="109">
        <f t="shared" si="10"/>
        <v>1.1689710373135762</v>
      </c>
      <c r="N34" s="63">
        <f t="shared" si="11"/>
        <v>2.1372924796901182E-2</v>
      </c>
      <c r="O34" s="44"/>
      <c r="P34" s="44"/>
      <c r="Q34" s="44"/>
      <c r="R34" s="44"/>
      <c r="S34" s="44"/>
    </row>
    <row r="35" spans="1:19">
      <c r="A35" s="40">
        <v>14</v>
      </c>
      <c r="B35" s="41">
        <f t="shared" si="1"/>
        <v>280</v>
      </c>
      <c r="C35" s="42">
        <v>3</v>
      </c>
      <c r="D35" s="47">
        <f t="shared" si="2"/>
        <v>1.32</v>
      </c>
      <c r="E35" s="47">
        <f t="shared" si="3"/>
        <v>0.625</v>
      </c>
      <c r="F35" s="49">
        <f t="shared" si="0"/>
        <v>0.85227272727272718</v>
      </c>
      <c r="G35" s="49">
        <f t="shared" si="4"/>
        <v>10.983664772727272</v>
      </c>
      <c r="H35" s="49">
        <f t="shared" si="5"/>
        <v>33.998476734643475</v>
      </c>
      <c r="I35" s="47">
        <f t="shared" si="6"/>
        <v>0.37342787123669124</v>
      </c>
      <c r="J35" s="48">
        <f t="shared" si="7"/>
        <v>36305.127302858127</v>
      </c>
      <c r="K35" s="49">
        <f t="shared" si="8"/>
        <v>10.084757584127258</v>
      </c>
      <c r="L35" s="50">
        <f t="shared" si="9"/>
        <v>0.91679614401156895</v>
      </c>
      <c r="M35" s="109">
        <f t="shared" si="10"/>
        <v>1.0706378457531154</v>
      </c>
      <c r="N35" s="63">
        <f t="shared" si="11"/>
        <v>2.315542929145617E-2</v>
      </c>
      <c r="O35" s="44"/>
      <c r="P35" s="44"/>
      <c r="Q35" s="44"/>
      <c r="R35" s="44"/>
      <c r="S35" s="44"/>
    </row>
    <row r="36" spans="1:19">
      <c r="A36" s="40">
        <v>15</v>
      </c>
      <c r="B36" s="41">
        <f t="shared" si="1"/>
        <v>300</v>
      </c>
      <c r="C36" s="42">
        <v>3</v>
      </c>
      <c r="D36" s="47">
        <f t="shared" si="2"/>
        <v>1.32</v>
      </c>
      <c r="E36" s="47">
        <f t="shared" si="3"/>
        <v>0.625</v>
      </c>
      <c r="F36" s="49">
        <f t="shared" si="0"/>
        <v>0.85227272727272718</v>
      </c>
      <c r="G36" s="49">
        <f t="shared" si="4"/>
        <v>10.983664772727272</v>
      </c>
      <c r="H36" s="49">
        <f t="shared" si="5"/>
        <v>33.906611200690953</v>
      </c>
      <c r="I36" s="47">
        <f t="shared" si="6"/>
        <v>0.3724188510075892</v>
      </c>
      <c r="J36" s="48">
        <f t="shared" si="7"/>
        <v>36085.454007403583</v>
      </c>
      <c r="K36" s="49">
        <f t="shared" si="8"/>
        <v>10.023737224278774</v>
      </c>
      <c r="L36" s="50">
        <f t="shared" si="9"/>
        <v>0.91124883857079764</v>
      </c>
      <c r="M36" s="109">
        <f t="shared" si="10"/>
        <v>0.98057638741257036</v>
      </c>
      <c r="N36" s="63">
        <f t="shared" si="11"/>
        <v>2.4959504903427999E-2</v>
      </c>
      <c r="O36" s="44"/>
      <c r="P36" s="44"/>
      <c r="Q36" s="44"/>
      <c r="R36" s="44"/>
      <c r="S36" s="44"/>
    </row>
    <row r="37" spans="1:19">
      <c r="A37" s="40">
        <v>16</v>
      </c>
      <c r="B37" s="41">
        <f t="shared" si="1"/>
        <v>320</v>
      </c>
      <c r="C37" s="42">
        <v>3</v>
      </c>
      <c r="D37" s="47">
        <f t="shared" si="2"/>
        <v>1.32</v>
      </c>
      <c r="E37" s="47">
        <f t="shared" si="3"/>
        <v>0.625</v>
      </c>
      <c r="F37" s="49">
        <f t="shared" si="0"/>
        <v>0.85227272727272718</v>
      </c>
      <c r="G37" s="49">
        <f t="shared" si="4"/>
        <v>10.983664772727272</v>
      </c>
      <c r="H37" s="49">
        <f t="shared" si="5"/>
        <v>33.822299621306222</v>
      </c>
      <c r="I37" s="47">
        <f t="shared" si="6"/>
        <v>0.37149280088316805</v>
      </c>
      <c r="J37" s="48">
        <f t="shared" si="7"/>
        <v>35865.780711949039</v>
      </c>
      <c r="K37" s="49">
        <f t="shared" si="8"/>
        <v>9.9627168644302895</v>
      </c>
      <c r="L37" s="50">
        <f t="shared" si="9"/>
        <v>0.90570153313002633</v>
      </c>
      <c r="M37" s="109">
        <f t="shared" si="10"/>
        <v>0.89809084870778255</v>
      </c>
      <c r="N37" s="63">
        <f t="shared" si="11"/>
        <v>2.6785545583372698E-2</v>
      </c>
      <c r="O37" s="44"/>
      <c r="P37" s="44"/>
      <c r="Q37" s="44"/>
      <c r="R37" s="44"/>
      <c r="S37" s="44"/>
    </row>
    <row r="38" spans="1:19">
      <c r="A38" s="40">
        <v>17</v>
      </c>
      <c r="B38" s="41">
        <f t="shared" si="1"/>
        <v>340</v>
      </c>
      <c r="C38" s="42">
        <v>3</v>
      </c>
      <c r="D38" s="47">
        <f t="shared" si="2"/>
        <v>1.32</v>
      </c>
      <c r="E38" s="47">
        <f t="shared" si="3"/>
        <v>0.625</v>
      </c>
      <c r="F38" s="49">
        <f t="shared" si="0"/>
        <v>0.85227272727272718</v>
      </c>
      <c r="G38" s="49">
        <f t="shared" si="4"/>
        <v>10.983664772727272</v>
      </c>
      <c r="H38" s="49">
        <f t="shared" si="5"/>
        <v>33.744904310753455</v>
      </c>
      <c r="I38" s="47">
        <f t="shared" si="6"/>
        <v>0.37064271673707538</v>
      </c>
      <c r="J38" s="48">
        <f t="shared" si="7"/>
        <v>35646.107416494495</v>
      </c>
      <c r="K38" s="49">
        <f t="shared" si="8"/>
        <v>9.9016965045818033</v>
      </c>
      <c r="L38" s="50">
        <f t="shared" si="9"/>
        <v>0.90015422768925479</v>
      </c>
      <c r="M38" s="109">
        <f t="shared" si="10"/>
        <v>0.82254394750514026</v>
      </c>
      <c r="N38" s="63">
        <f t="shared" si="11"/>
        <v>2.8633954933493338E-2</v>
      </c>
      <c r="O38" s="44"/>
      <c r="P38" s="44"/>
      <c r="Q38" s="44"/>
      <c r="R38" s="44"/>
      <c r="S38" s="44"/>
    </row>
    <row r="39" spans="1:19">
      <c r="A39" s="40">
        <v>18</v>
      </c>
      <c r="B39" s="41">
        <f t="shared" si="1"/>
        <v>360</v>
      </c>
      <c r="C39" s="42">
        <v>3</v>
      </c>
      <c r="D39" s="47">
        <f t="shared" si="2"/>
        <v>1.32</v>
      </c>
      <c r="E39" s="47">
        <f t="shared" si="3"/>
        <v>0.625</v>
      </c>
      <c r="F39" s="49">
        <f t="shared" si="0"/>
        <v>0.85227272727272718</v>
      </c>
      <c r="G39" s="49">
        <f t="shared" si="4"/>
        <v>10.983664772727272</v>
      </c>
      <c r="H39" s="49">
        <f t="shared" si="5"/>
        <v>33.673841181165386</v>
      </c>
      <c r="I39" s="47">
        <f t="shared" si="6"/>
        <v>0.36986218314397917</v>
      </c>
      <c r="J39" s="48">
        <f t="shared" si="7"/>
        <v>35426.434121039951</v>
      </c>
      <c r="K39" s="49">
        <f t="shared" si="8"/>
        <v>9.8406761447333189</v>
      </c>
      <c r="L39" s="50">
        <f t="shared" si="9"/>
        <v>0.89460692224848348</v>
      </c>
      <c r="M39" s="109">
        <f t="shared" si="10"/>
        <v>0.75335200948860948</v>
      </c>
      <c r="N39" s="63">
        <f t="shared" si="11"/>
        <v>3.050514650503891E-2</v>
      </c>
      <c r="O39" s="44"/>
      <c r="P39" s="44"/>
      <c r="Q39" s="44"/>
      <c r="R39" s="44"/>
      <c r="S39" s="44"/>
    </row>
    <row r="40" spans="1:19">
      <c r="A40" s="40">
        <v>19</v>
      </c>
      <c r="B40" s="41">
        <f t="shared" si="1"/>
        <v>380</v>
      </c>
      <c r="C40" s="42">
        <v>3</v>
      </c>
      <c r="D40" s="47">
        <f t="shared" si="2"/>
        <v>1.32</v>
      </c>
      <c r="E40" s="47">
        <f t="shared" si="3"/>
        <v>0.625</v>
      </c>
      <c r="F40" s="49">
        <f t="shared" si="0"/>
        <v>0.85227272727272718</v>
      </c>
      <c r="G40" s="49">
        <f t="shared" si="4"/>
        <v>10.983664772727272</v>
      </c>
      <c r="H40" s="49">
        <f t="shared" si="5"/>
        <v>33.608575232775074</v>
      </c>
      <c r="I40" s="47">
        <f t="shared" si="6"/>
        <v>0.36914532384578586</v>
      </c>
      <c r="J40" s="48">
        <f t="shared" si="7"/>
        <v>35206.760825585407</v>
      </c>
      <c r="K40" s="49">
        <f t="shared" si="8"/>
        <v>9.7796557848848344</v>
      </c>
      <c r="L40" s="50">
        <f t="shared" si="9"/>
        <v>0.88905961680771217</v>
      </c>
      <c r="M40" s="109">
        <f t="shared" si="10"/>
        <v>0.689980458700025</v>
      </c>
      <c r="N40" s="63">
        <f t="shared" si="11"/>
        <v>3.2399544106768027E-2</v>
      </c>
      <c r="O40" s="44"/>
      <c r="P40" s="44"/>
      <c r="Q40" s="44"/>
      <c r="R40" s="44"/>
      <c r="S40" s="44"/>
    </row>
    <row r="41" spans="1:19">
      <c r="A41" s="40">
        <v>20</v>
      </c>
      <c r="B41" s="41">
        <f t="shared" si="1"/>
        <v>400</v>
      </c>
      <c r="C41" s="42">
        <v>3</v>
      </c>
      <c r="D41" s="47">
        <f t="shared" si="2"/>
        <v>1.32</v>
      </c>
      <c r="E41" s="47">
        <f t="shared" si="3"/>
        <v>0.625</v>
      </c>
      <c r="F41" s="49">
        <f t="shared" si="0"/>
        <v>0.85227272727272718</v>
      </c>
      <c r="G41" s="49">
        <f t="shared" si="4"/>
        <v>10.983664772727272</v>
      </c>
      <c r="H41" s="49">
        <f t="shared" si="5"/>
        <v>33.548616423469461</v>
      </c>
      <c r="I41" s="47">
        <f t="shared" si="6"/>
        <v>0.36848675638420109</v>
      </c>
      <c r="J41" s="48">
        <f t="shared" si="7"/>
        <v>34987.087530130862</v>
      </c>
      <c r="K41" s="49">
        <f t="shared" si="8"/>
        <v>9.71863542503635</v>
      </c>
      <c r="L41" s="50">
        <f t="shared" si="9"/>
        <v>0.88351231136694086</v>
      </c>
      <c r="M41" s="109">
        <f t="shared" si="10"/>
        <v>0.63193968741261453</v>
      </c>
      <c r="N41" s="63">
        <f t="shared" si="11"/>
        <v>3.4317582124960666E-2</v>
      </c>
      <c r="O41" s="44"/>
      <c r="P41" s="44"/>
      <c r="Q41" s="44"/>
      <c r="R41" s="44"/>
      <c r="S41" s="44"/>
    </row>
    <row r="42" spans="1:19">
      <c r="A42" s="40">
        <v>21</v>
      </c>
      <c r="B42" s="41">
        <f t="shared" si="1"/>
        <v>420</v>
      </c>
      <c r="C42" s="42">
        <v>3</v>
      </c>
      <c r="D42" s="47">
        <f t="shared" si="2"/>
        <v>1.32</v>
      </c>
      <c r="E42" s="47">
        <f t="shared" si="3"/>
        <v>0.625</v>
      </c>
      <c r="F42" s="49">
        <f t="shared" si="0"/>
        <v>0.85227272727272718</v>
      </c>
      <c r="G42" s="49">
        <f t="shared" si="4"/>
        <v>10.983664772727272</v>
      </c>
      <c r="H42" s="49">
        <f t="shared" si="5"/>
        <v>33.493515885754789</v>
      </c>
      <c r="I42" s="47">
        <f t="shared" si="6"/>
        <v>0.36788155054914612</v>
      </c>
      <c r="J42" s="48">
        <f t="shared" si="7"/>
        <v>34767.414234676318</v>
      </c>
      <c r="K42" s="49">
        <f t="shared" si="8"/>
        <v>9.6576150651878656</v>
      </c>
      <c r="L42" s="50">
        <f t="shared" si="9"/>
        <v>0.87796500592616955</v>
      </c>
      <c r="M42" s="109">
        <f t="shared" si="10"/>
        <v>0.57878127342845942</v>
      </c>
      <c r="N42" s="63">
        <f t="shared" si="11"/>
        <v>3.6259705855485526E-2</v>
      </c>
      <c r="O42" s="44"/>
      <c r="P42" s="44"/>
      <c r="Q42" s="44"/>
      <c r="R42" s="44"/>
      <c r="S42" s="44"/>
    </row>
    <row r="43" spans="1:19">
      <c r="A43" s="40">
        <v>22</v>
      </c>
      <c r="B43" s="41">
        <f t="shared" si="1"/>
        <v>440</v>
      </c>
      <c r="C43" s="42">
        <v>3</v>
      </c>
      <c r="D43" s="47">
        <f t="shared" si="2"/>
        <v>1.32</v>
      </c>
      <c r="E43" s="47">
        <f t="shared" si="3"/>
        <v>0.625</v>
      </c>
      <c r="F43" s="49">
        <f t="shared" si="0"/>
        <v>0.85227272727272718</v>
      </c>
      <c r="G43" s="49">
        <f t="shared" si="4"/>
        <v>10.983664772727272</v>
      </c>
      <c r="H43" s="49">
        <f t="shared" si="5"/>
        <v>33.442862461908135</v>
      </c>
      <c r="I43" s="47">
        <f t="shared" si="6"/>
        <v>0.3673251903220236</v>
      </c>
      <c r="J43" s="48">
        <f t="shared" si="7"/>
        <v>34547.740939221774</v>
      </c>
      <c r="K43" s="49">
        <f t="shared" si="8"/>
        <v>9.5965947053393812</v>
      </c>
      <c r="L43" s="50">
        <f t="shared" si="9"/>
        <v>0.87241770048539824</v>
      </c>
      <c r="M43" s="109">
        <f t="shared" si="10"/>
        <v>0.53009451557478204</v>
      </c>
      <c r="N43" s="63">
        <f t="shared" si="11"/>
        <v>3.8226371848456252E-2</v>
      </c>
      <c r="O43" s="44"/>
      <c r="P43" s="44"/>
      <c r="Q43" s="44"/>
      <c r="R43" s="44"/>
      <c r="S43" s="44"/>
    </row>
    <row r="44" spans="1:19">
      <c r="A44" s="40">
        <v>23</v>
      </c>
      <c r="B44" s="41">
        <f t="shared" si="1"/>
        <v>460</v>
      </c>
      <c r="C44" s="42">
        <v>3</v>
      </c>
      <c r="D44" s="47">
        <f t="shared" si="2"/>
        <v>1.32</v>
      </c>
      <c r="E44" s="47">
        <f t="shared" si="3"/>
        <v>0.625</v>
      </c>
      <c r="F44" s="49">
        <f t="shared" si="0"/>
        <v>0.85227272727272718</v>
      </c>
      <c r="G44" s="49">
        <f t="shared" si="4"/>
        <v>10.983664772727272</v>
      </c>
      <c r="H44" s="49">
        <f t="shared" si="5"/>
        <v>33.396279530548135</v>
      </c>
      <c r="I44" s="47">
        <f t="shared" si="6"/>
        <v>0.36681353901983443</v>
      </c>
      <c r="J44" s="48">
        <f t="shared" si="7"/>
        <v>34328.06764376723</v>
      </c>
      <c r="K44" s="49">
        <f t="shared" si="8"/>
        <v>9.5355743454908968</v>
      </c>
      <c r="L44" s="50">
        <f t="shared" si="9"/>
        <v>0.86687039504462693</v>
      </c>
      <c r="M44" s="109">
        <f t="shared" si="10"/>
        <v>0.48550326063235361</v>
      </c>
      <c r="N44" s="63">
        <f t="shared" si="11"/>
        <v>4.0218048266036768E-2</v>
      </c>
      <c r="O44" s="44"/>
      <c r="P44" s="44"/>
      <c r="Q44" s="44"/>
      <c r="R44" s="44"/>
      <c r="S44" s="44"/>
    </row>
    <row r="45" spans="1:19">
      <c r="A45" s="40">
        <v>24</v>
      </c>
      <c r="B45" s="41">
        <f t="shared" si="1"/>
        <v>480</v>
      </c>
      <c r="C45" s="42">
        <v>3</v>
      </c>
      <c r="D45" s="47">
        <f t="shared" si="2"/>
        <v>1.32</v>
      </c>
      <c r="E45" s="47">
        <f t="shared" si="3"/>
        <v>0.625</v>
      </c>
      <c r="F45" s="49">
        <f t="shared" si="0"/>
        <v>0.85227272727272718</v>
      </c>
      <c r="G45" s="49">
        <f t="shared" si="4"/>
        <v>10.983664772727272</v>
      </c>
      <c r="H45" s="49">
        <f t="shared" si="5"/>
        <v>33.353422100108745</v>
      </c>
      <c r="I45" s="47">
        <f t="shared" si="6"/>
        <v>0.36634280737086766</v>
      </c>
      <c r="J45" s="48">
        <f t="shared" si="7"/>
        <v>34108.394348312686</v>
      </c>
      <c r="K45" s="49">
        <f t="shared" si="8"/>
        <v>9.4745539856424124</v>
      </c>
      <c r="L45" s="50">
        <f t="shared" si="9"/>
        <v>0.86132308960385562</v>
      </c>
      <c r="M45" s="109">
        <f t="shared" si="10"/>
        <v>0.44466299718091357</v>
      </c>
      <c r="N45" s="63">
        <f t="shared" si="11"/>
        <v>4.2235215253984805E-2</v>
      </c>
      <c r="O45" s="44"/>
      <c r="P45" s="44"/>
      <c r="Q45" s="44"/>
      <c r="R45" s="44"/>
      <c r="S45" s="44"/>
    </row>
    <row r="46" spans="1:19">
      <c r="A46" s="40">
        <v>25</v>
      </c>
      <c r="B46" s="41">
        <f t="shared" si="1"/>
        <v>500</v>
      </c>
      <c r="C46" s="42">
        <v>3</v>
      </c>
      <c r="D46" s="47">
        <f t="shared" si="2"/>
        <v>1.32</v>
      </c>
      <c r="E46" s="47">
        <f t="shared" si="3"/>
        <v>0.625</v>
      </c>
      <c r="F46" s="49">
        <f t="shared" si="0"/>
        <v>0.85227272727272718</v>
      </c>
      <c r="G46" s="49">
        <f t="shared" si="4"/>
        <v>10.983664772727272</v>
      </c>
      <c r="H46" s="49">
        <f t="shared" si="5"/>
        <v>33.313974146762952</v>
      </c>
      <c r="I46" s="47">
        <f t="shared" si="6"/>
        <v>0.36590952427534729</v>
      </c>
      <c r="J46" s="48">
        <f t="shared" si="7"/>
        <v>33888.721052858142</v>
      </c>
      <c r="K46" s="49">
        <f t="shared" si="8"/>
        <v>9.4135336257939279</v>
      </c>
      <c r="L46" s="50">
        <f t="shared" si="9"/>
        <v>0.85577578416308431</v>
      </c>
      <c r="M46" s="109">
        <f t="shared" si="10"/>
        <v>0.40725819390869167</v>
      </c>
      <c r="N46" s="63">
        <f t="shared" si="11"/>
        <v>4.4278365327552922E-2</v>
      </c>
      <c r="O46" s="44"/>
      <c r="P46" s="44"/>
      <c r="Q46" s="44"/>
      <c r="R46" s="44"/>
      <c r="S46" s="44"/>
    </row>
    <row r="47" spans="1:19">
      <c r="A47" s="40">
        <v>26</v>
      </c>
      <c r="B47" s="41">
        <f t="shared" si="1"/>
        <v>520</v>
      </c>
      <c r="C47" s="42">
        <v>3</v>
      </c>
      <c r="D47" s="47">
        <f t="shared" si="2"/>
        <v>1.32</v>
      </c>
      <c r="E47" s="47">
        <f t="shared" si="3"/>
        <v>0.625</v>
      </c>
      <c r="F47" s="49">
        <f t="shared" si="0"/>
        <v>0.85227272727272718</v>
      </c>
      <c r="G47" s="49">
        <f t="shared" si="4"/>
        <v>10.983664772727272</v>
      </c>
      <c r="H47" s="49">
        <f t="shared" si="5"/>
        <v>33.277646176231258</v>
      </c>
      <c r="I47" s="47">
        <f t="shared" si="6"/>
        <v>0.36551051002515367</v>
      </c>
      <c r="J47" s="48">
        <f t="shared" si="7"/>
        <v>33669.047757403598</v>
      </c>
      <c r="K47" s="49">
        <f t="shared" si="8"/>
        <v>9.3525132659454435</v>
      </c>
      <c r="L47" s="50">
        <f t="shared" si="9"/>
        <v>0.850228478722313</v>
      </c>
      <c r="M47" s="109">
        <f t="shared" si="10"/>
        <v>0.37299986182184797</v>
      </c>
      <c r="N47" s="63">
        <f t="shared" si="11"/>
        <v>4.6348003772398616E-2</v>
      </c>
      <c r="O47" s="44"/>
      <c r="P47" s="44"/>
      <c r="Q47" s="44"/>
      <c r="R47" s="44"/>
      <c r="S47" s="44"/>
    </row>
    <row r="48" spans="1:19">
      <c r="A48" s="40">
        <v>27</v>
      </c>
      <c r="B48" s="41">
        <f t="shared" si="1"/>
        <v>540</v>
      </c>
      <c r="C48" s="42">
        <v>3</v>
      </c>
      <c r="D48" s="47">
        <f t="shared" si="2"/>
        <v>1.32</v>
      </c>
      <c r="E48" s="47">
        <f t="shared" si="3"/>
        <v>0.625</v>
      </c>
      <c r="F48" s="49">
        <f t="shared" si="0"/>
        <v>0.85227272727272718</v>
      </c>
      <c r="G48" s="49">
        <f t="shared" si="4"/>
        <v>10.983664772727272</v>
      </c>
      <c r="H48" s="49">
        <f t="shared" si="5"/>
        <v>33.244172990640116</v>
      </c>
      <c r="I48" s="47">
        <f t="shared" si="6"/>
        <v>0.36514285177574529</v>
      </c>
      <c r="J48" s="48">
        <f t="shared" si="7"/>
        <v>33449.374461949054</v>
      </c>
      <c r="K48" s="49">
        <f t="shared" si="8"/>
        <v>9.2914929060969591</v>
      </c>
      <c r="L48" s="50">
        <f t="shared" si="9"/>
        <v>0.84468117328154169</v>
      </c>
      <c r="M48" s="109">
        <f t="shared" si="10"/>
        <v>0.34162332151949459</v>
      </c>
      <c r="N48" s="63">
        <f t="shared" si="11"/>
        <v>4.8444649061188838E-2</v>
      </c>
      <c r="O48" s="44"/>
      <c r="P48" s="44"/>
      <c r="Q48" s="44"/>
      <c r="R48" s="44"/>
      <c r="S48" s="44"/>
    </row>
    <row r="49" spans="1:19">
      <c r="A49" s="40">
        <v>28</v>
      </c>
      <c r="B49" s="41">
        <f t="shared" si="1"/>
        <v>560</v>
      </c>
      <c r="C49" s="42">
        <v>3</v>
      </c>
      <c r="D49" s="47">
        <f t="shared" si="2"/>
        <v>1.32</v>
      </c>
      <c r="E49" s="47">
        <f t="shared" si="3"/>
        <v>0.625</v>
      </c>
      <c r="F49" s="49">
        <f t="shared" si="0"/>
        <v>0.85227272727272718</v>
      </c>
      <c r="G49" s="49">
        <f t="shared" si="4"/>
        <v>10.983664772727272</v>
      </c>
      <c r="H49" s="49">
        <f t="shared" si="5"/>
        <v>33.213311643179495</v>
      </c>
      <c r="I49" s="47">
        <f t="shared" si="6"/>
        <v>0.36480388108080314</v>
      </c>
      <c r="J49" s="48">
        <f t="shared" si="7"/>
        <v>33229.701166494509</v>
      </c>
      <c r="K49" s="49">
        <f t="shared" si="8"/>
        <v>9.2304725462484747</v>
      </c>
      <c r="L49" s="50">
        <f t="shared" si="9"/>
        <v>0.83913386784077038</v>
      </c>
      <c r="M49" s="109">
        <f t="shared" si="10"/>
        <v>0.31288615828429794</v>
      </c>
      <c r="N49" s="63">
        <f t="shared" si="11"/>
        <v>5.0568833286620637E-2</v>
      </c>
      <c r="O49" s="44"/>
      <c r="P49" s="44"/>
      <c r="Q49" s="44"/>
      <c r="R49" s="44"/>
      <c r="S49" s="44"/>
    </row>
    <row r="50" spans="1:19">
      <c r="A50" s="40">
        <v>29</v>
      </c>
      <c r="B50" s="41">
        <f t="shared" si="1"/>
        <v>580</v>
      </c>
      <c r="C50" s="42">
        <v>3</v>
      </c>
      <c r="D50" s="47">
        <f t="shared" si="2"/>
        <v>1.32</v>
      </c>
      <c r="E50" s="47">
        <f t="shared" si="3"/>
        <v>0.625</v>
      </c>
      <c r="F50" s="49">
        <f t="shared" si="0"/>
        <v>0.85227272727272718</v>
      </c>
      <c r="G50" s="49">
        <f t="shared" si="4"/>
        <v>10.983664772727272</v>
      </c>
      <c r="H50" s="49">
        <f t="shared" si="5"/>
        <v>33.184839564759912</v>
      </c>
      <c r="I50" s="47">
        <f t="shared" si="6"/>
        <v>0.36449115331605964</v>
      </c>
      <c r="J50" s="48">
        <f t="shared" si="7"/>
        <v>33010.027871039965</v>
      </c>
      <c r="K50" s="49">
        <f t="shared" si="8"/>
        <v>9.1694521863999903</v>
      </c>
      <c r="L50" s="50">
        <f t="shared" si="9"/>
        <v>0.83358656239999906</v>
      </c>
      <c r="M50" s="109">
        <f t="shared" si="10"/>
        <v>0.28656634918971791</v>
      </c>
      <c r="N50" s="63">
        <f t="shared" si="11"/>
        <v>5.2721102611617304E-2</v>
      </c>
      <c r="O50" s="44"/>
      <c r="P50" s="44"/>
      <c r="Q50" s="44"/>
      <c r="R50" s="44"/>
      <c r="S50" s="44"/>
    </row>
    <row r="51" spans="1:19">
      <c r="A51" s="40">
        <v>30</v>
      </c>
      <c r="B51" s="41">
        <f t="shared" si="1"/>
        <v>600</v>
      </c>
      <c r="C51" s="42">
        <v>3</v>
      </c>
      <c r="D51" s="47">
        <f t="shared" si="2"/>
        <v>1.32</v>
      </c>
      <c r="E51" s="47">
        <f t="shared" si="3"/>
        <v>0.625</v>
      </c>
      <c r="F51" s="49">
        <f t="shared" si="0"/>
        <v>0.85227272727272718</v>
      </c>
      <c r="G51" s="49">
        <f t="shared" si="4"/>
        <v>10.983664772727272</v>
      </c>
      <c r="H51" s="49">
        <f t="shared" si="5"/>
        <v>33.158552848198255</v>
      </c>
      <c r="I51" s="47">
        <f t="shared" si="6"/>
        <v>0.36420242883337073</v>
      </c>
      <c r="J51" s="48">
        <f t="shared" si="7"/>
        <v>32790.354575585421</v>
      </c>
      <c r="K51" s="49">
        <f t="shared" si="8"/>
        <v>9.1084318265515058</v>
      </c>
      <c r="L51" s="50">
        <f t="shared" si="9"/>
        <v>0.82803925695922775</v>
      </c>
      <c r="M51" s="109">
        <f t="shared" si="10"/>
        <v>0.26246054775394168</v>
      </c>
      <c r="N51" s="63">
        <f t="shared" si="11"/>
        <v>5.4902017737500482E-2</v>
      </c>
      <c r="O51" s="44"/>
      <c r="P51" s="44"/>
      <c r="Q51" s="44"/>
      <c r="R51" s="44"/>
      <c r="S51" s="44"/>
    </row>
    <row r="52" spans="1:19">
      <c r="A52" s="40">
        <v>31</v>
      </c>
      <c r="B52" s="41">
        <f t="shared" si="1"/>
        <v>620</v>
      </c>
      <c r="C52" s="42">
        <v>3</v>
      </c>
      <c r="D52" s="47">
        <f t="shared" si="2"/>
        <v>1.32</v>
      </c>
      <c r="E52" s="47">
        <f t="shared" si="3"/>
        <v>0.625</v>
      </c>
      <c r="F52" s="49">
        <f t="shared" si="0"/>
        <v>0.85227272727272718</v>
      </c>
      <c r="G52" s="49">
        <f t="shared" si="4"/>
        <v>10.983664772727272</v>
      </c>
      <c r="H52" s="49">
        <f t="shared" si="5"/>
        <v>33.134264676678605</v>
      </c>
      <c r="I52" s="47">
        <f t="shared" si="6"/>
        <v>0.36393565569945641</v>
      </c>
      <c r="J52" s="48">
        <f t="shared" si="7"/>
        <v>32570.681280130877</v>
      </c>
      <c r="K52" s="49">
        <f t="shared" si="8"/>
        <v>9.0474114667030214</v>
      </c>
      <c r="L52" s="50">
        <f t="shared" si="9"/>
        <v>0.82249195151845644</v>
      </c>
      <c r="M52" s="109">
        <f t="shared" si="10"/>
        <v>0.24038251288777185</v>
      </c>
      <c r="N52" s="63">
        <f t="shared" si="11"/>
        <v>5.711215439098085E-2</v>
      </c>
      <c r="O52" s="44"/>
      <c r="P52" s="44"/>
      <c r="Q52" s="44"/>
      <c r="R52" s="44"/>
      <c r="S52" s="44"/>
    </row>
    <row r="53" spans="1:19">
      <c r="A53" s="40">
        <v>32</v>
      </c>
      <c r="B53" s="41">
        <f t="shared" si="1"/>
        <v>640</v>
      </c>
      <c r="C53" s="42">
        <v>3</v>
      </c>
      <c r="D53" s="47">
        <f t="shared" si="2"/>
        <v>1.32</v>
      </c>
      <c r="E53" s="47">
        <f t="shared" si="3"/>
        <v>0.625</v>
      </c>
      <c r="F53" s="49">
        <f t="shared" si="0"/>
        <v>0.85227272727272718</v>
      </c>
      <c r="G53" s="49">
        <f t="shared" si="4"/>
        <v>10.983664772727272</v>
      </c>
      <c r="H53" s="49">
        <f t="shared" si="5"/>
        <v>33.111803884349499</v>
      </c>
      <c r="I53" s="47">
        <f t="shared" si="6"/>
        <v>0.3636889538859836</v>
      </c>
      <c r="J53" s="48">
        <f t="shared" si="7"/>
        <v>32351.007984676333</v>
      </c>
      <c r="K53" s="49">
        <f t="shared" si="8"/>
        <v>8.986391106854537</v>
      </c>
      <c r="L53" s="50">
        <f t="shared" si="9"/>
        <v>0.81694464607768513</v>
      </c>
      <c r="M53" s="109">
        <f t="shared" si="10"/>
        <v>0.2201616699985417</v>
      </c>
      <c r="N53" s="63">
        <f t="shared" si="11"/>
        <v>5.9352103830856193E-2</v>
      </c>
      <c r="O53" s="44"/>
      <c r="P53" s="44"/>
      <c r="Q53" s="44"/>
      <c r="R53" s="44"/>
      <c r="S53" s="44"/>
    </row>
    <row r="54" spans="1:19">
      <c r="A54" s="40">
        <v>33</v>
      </c>
      <c r="B54" s="41">
        <f t="shared" si="1"/>
        <v>660</v>
      </c>
      <c r="C54" s="42">
        <v>3</v>
      </c>
      <c r="D54" s="47">
        <f t="shared" si="2"/>
        <v>1.32</v>
      </c>
      <c r="E54" s="47">
        <f t="shared" si="3"/>
        <v>0.625</v>
      </c>
      <c r="F54" s="49">
        <f t="shared" si="0"/>
        <v>0.85227272727272718</v>
      </c>
      <c r="G54" s="49">
        <f t="shared" si="4"/>
        <v>10.983664772727272</v>
      </c>
      <c r="H54" s="49">
        <f t="shared" si="5"/>
        <v>33.091013637939625</v>
      </c>
      <c r="I54" s="47">
        <f t="shared" si="6"/>
        <v>0.36346060078887521</v>
      </c>
      <c r="J54" s="48">
        <f t="shared" si="7"/>
        <v>32131.334689221789</v>
      </c>
      <c r="K54" s="49">
        <f t="shared" si="8"/>
        <v>8.9253707470060526</v>
      </c>
      <c r="L54" s="50">
        <f t="shared" si="9"/>
        <v>0.81139734063691382</v>
      </c>
      <c r="M54" s="109">
        <f t="shared" si="10"/>
        <v>0.2016417931331663</v>
      </c>
      <c r="N54" s="63">
        <f t="shared" si="11"/>
        <v>6.1622473375353176E-2</v>
      </c>
      <c r="O54" s="44"/>
      <c r="P54" s="44"/>
      <c r="Q54" s="44"/>
      <c r="R54" s="44"/>
      <c r="S54" s="44"/>
    </row>
    <row r="55" spans="1:19">
      <c r="A55" s="40">
        <v>34</v>
      </c>
      <c r="B55" s="41">
        <f t="shared" si="1"/>
        <v>680</v>
      </c>
      <c r="C55" s="42">
        <v>3</v>
      </c>
      <c r="D55" s="47">
        <f t="shared" si="2"/>
        <v>1.32</v>
      </c>
      <c r="E55" s="47">
        <f t="shared" si="3"/>
        <v>0.625</v>
      </c>
      <c r="F55" s="49">
        <f t="shared" si="0"/>
        <v>0.85227272727272718</v>
      </c>
      <c r="G55" s="49">
        <f t="shared" si="4"/>
        <v>10.983664772727272</v>
      </c>
      <c r="H55" s="49">
        <f t="shared" si="5"/>
        <v>33.071750229209293</v>
      </c>
      <c r="I55" s="47">
        <f t="shared" si="6"/>
        <v>0.3632490179650012</v>
      </c>
      <c r="J55" s="48">
        <f t="shared" si="7"/>
        <v>31911.661393767245</v>
      </c>
      <c r="K55" s="49">
        <f t="shared" si="8"/>
        <v>8.8643503871575682</v>
      </c>
      <c r="L55" s="50">
        <f t="shared" si="9"/>
        <v>0.80585003519614251</v>
      </c>
      <c r="M55" s="109">
        <f t="shared" si="10"/>
        <v>0.18467979797858525</v>
      </c>
      <c r="N55" s="63">
        <f t="shared" si="11"/>
        <v>6.3923886951101447E-2</v>
      </c>
      <c r="O55" s="44"/>
      <c r="P55" s="44"/>
      <c r="Q55" s="44"/>
      <c r="R55" s="44"/>
      <c r="S55" s="44"/>
    </row>
    <row r="56" spans="1:19">
      <c r="A56" s="40">
        <v>35</v>
      </c>
      <c r="B56" s="41">
        <f t="shared" si="1"/>
        <v>700</v>
      </c>
      <c r="C56" s="42">
        <v>3</v>
      </c>
      <c r="D56" s="47">
        <f t="shared" si="2"/>
        <v>1.32</v>
      </c>
      <c r="E56" s="47">
        <f t="shared" si="3"/>
        <v>0.625</v>
      </c>
      <c r="F56" s="49">
        <f t="shared" si="0"/>
        <v>0.85227272727272718</v>
      </c>
      <c r="G56" s="49">
        <f t="shared" si="4"/>
        <v>10.983664772727272</v>
      </c>
      <c r="H56" s="49">
        <f t="shared" si="5"/>
        <v>33.053881968911369</v>
      </c>
      <c r="I56" s="47">
        <f t="shared" si="6"/>
        <v>0.36305275898381695</v>
      </c>
      <c r="J56" s="48">
        <f t="shared" si="7"/>
        <v>31691.9880983127</v>
      </c>
      <c r="K56" s="49">
        <f t="shared" si="8"/>
        <v>8.8033300273090838</v>
      </c>
      <c r="L56" s="50">
        <f t="shared" si="9"/>
        <v>0.8003027297553712</v>
      </c>
      <c r="M56" s="109">
        <f t="shared" si="10"/>
        <v>0.16914463639433472</v>
      </c>
      <c r="N56" s="63">
        <f t="shared" si="11"/>
        <v>6.6256985664781554E-2</v>
      </c>
      <c r="O56" s="44"/>
      <c r="P56" s="44"/>
      <c r="Q56" s="44"/>
      <c r="R56" s="44"/>
      <c r="S56" s="44"/>
    </row>
    <row r="57" spans="1:19">
      <c r="A57" s="40">
        <v>36</v>
      </c>
      <c r="B57" s="41">
        <f t="shared" si="1"/>
        <v>720</v>
      </c>
      <c r="C57" s="42">
        <v>3</v>
      </c>
      <c r="D57" s="47">
        <f t="shared" si="2"/>
        <v>1.32</v>
      </c>
      <c r="E57" s="47">
        <f t="shared" si="3"/>
        <v>0.625</v>
      </c>
      <c r="F57" s="49">
        <f t="shared" si="0"/>
        <v>0.85227272727272718</v>
      </c>
      <c r="G57" s="49">
        <f t="shared" si="4"/>
        <v>10.983664772727272</v>
      </c>
      <c r="H57" s="49">
        <f t="shared" si="5"/>
        <v>33.037288173719688</v>
      </c>
      <c r="I57" s="47">
        <f t="shared" si="6"/>
        <v>0.36287049830012419</v>
      </c>
      <c r="J57" s="48">
        <f t="shared" si="7"/>
        <v>31472.314802858156</v>
      </c>
      <c r="K57" s="49">
        <f t="shared" si="8"/>
        <v>8.7423096674605993</v>
      </c>
      <c r="L57" s="50">
        <f t="shared" si="9"/>
        <v>0.79475542431459989</v>
      </c>
      <c r="M57" s="109">
        <f t="shared" si="10"/>
        <v>0.15491628393642268</v>
      </c>
      <c r="N57" s="63">
        <f t="shared" si="11"/>
        <v>6.8622428398547791E-2</v>
      </c>
      <c r="O57" s="44"/>
      <c r="P57" s="44"/>
      <c r="Q57" s="44"/>
      <c r="R57" s="44"/>
      <c r="S57" s="44"/>
    </row>
    <row r="58" spans="1:19">
      <c r="A58" s="40">
        <v>37</v>
      </c>
      <c r="B58" s="41">
        <f t="shared" si="1"/>
        <v>740</v>
      </c>
      <c r="C58" s="42">
        <v>3</v>
      </c>
      <c r="D58" s="47">
        <f t="shared" si="2"/>
        <v>1.32</v>
      </c>
      <c r="E58" s="47">
        <f t="shared" si="3"/>
        <v>0.625</v>
      </c>
      <c r="F58" s="49">
        <f t="shared" si="0"/>
        <v>0.85227272727272718</v>
      </c>
      <c r="G58" s="49">
        <f t="shared" si="4"/>
        <v>10.983664772727272</v>
      </c>
      <c r="H58" s="49">
        <f t="shared" si="5"/>
        <v>33.021858238301554</v>
      </c>
      <c r="I58" s="47">
        <f t="shared" si="6"/>
        <v>0.36270102106202662</v>
      </c>
      <c r="J58" s="48">
        <f t="shared" si="7"/>
        <v>31252.641507403612</v>
      </c>
      <c r="K58" s="49">
        <f t="shared" si="8"/>
        <v>8.6812893076121149</v>
      </c>
      <c r="L58" s="50">
        <f t="shared" si="9"/>
        <v>0.78920811887382858</v>
      </c>
      <c r="M58" s="109">
        <f t="shared" si="10"/>
        <v>0.14188481255013149</v>
      </c>
      <c r="N58" s="63">
        <f t="shared" si="11"/>
        <v>7.102089243038677E-2</v>
      </c>
      <c r="O58" s="44"/>
      <c r="P58" s="44"/>
      <c r="Q58" s="44"/>
      <c r="R58" s="44"/>
      <c r="S58" s="44"/>
    </row>
    <row r="59" spans="1:19">
      <c r="A59" s="40">
        <v>38</v>
      </c>
      <c r="B59" s="41">
        <f t="shared" si="1"/>
        <v>760</v>
      </c>
      <c r="C59" s="42">
        <v>3</v>
      </c>
      <c r="D59" s="47">
        <f t="shared" si="2"/>
        <v>1.32</v>
      </c>
      <c r="E59" s="47">
        <f t="shared" si="3"/>
        <v>0.625</v>
      </c>
      <c r="F59" s="49">
        <f t="shared" si="0"/>
        <v>0.85227272727272718</v>
      </c>
      <c r="G59" s="49">
        <f t="shared" si="4"/>
        <v>10.983664772727272</v>
      </c>
      <c r="H59" s="49">
        <f t="shared" si="5"/>
        <v>33.00749078536856</v>
      </c>
      <c r="I59" s="47">
        <f t="shared" si="6"/>
        <v>0.36254321377537269</v>
      </c>
      <c r="J59" s="48">
        <f t="shared" si="7"/>
        <v>31032.968211949068</v>
      </c>
      <c r="K59" s="49">
        <f t="shared" si="8"/>
        <v>8.6202689477636305</v>
      </c>
      <c r="L59" s="50">
        <f t="shared" si="9"/>
        <v>0.78366081343305727</v>
      </c>
      <c r="M59" s="109">
        <f t="shared" si="10"/>
        <v>0.12994954126738409</v>
      </c>
      <c r="N59" s="63">
        <f t="shared" si="11"/>
        <v>7.3453074080639225E-2</v>
      </c>
      <c r="O59" s="44"/>
      <c r="P59" s="44"/>
      <c r="Q59" s="44"/>
      <c r="R59" s="44"/>
      <c r="S59" s="44"/>
    </row>
    <row r="60" spans="1:19">
      <c r="A60" s="40">
        <v>39</v>
      </c>
      <c r="B60" s="41">
        <f t="shared" si="1"/>
        <v>780</v>
      </c>
      <c r="C60" s="42">
        <v>3</v>
      </c>
      <c r="D60" s="47">
        <f t="shared" si="2"/>
        <v>1.32</v>
      </c>
      <c r="E60" s="47">
        <f t="shared" si="3"/>
        <v>0.625</v>
      </c>
      <c r="F60" s="49">
        <f t="shared" si="0"/>
        <v>0.85227272727272718</v>
      </c>
      <c r="G60" s="49">
        <f t="shared" si="4"/>
        <v>10.983664772727272</v>
      </c>
      <c r="H60" s="49">
        <f t="shared" si="5"/>
        <v>32.994092887142806</v>
      </c>
      <c r="I60" s="47">
        <f t="shared" si="6"/>
        <v>0.36239605575260186</v>
      </c>
      <c r="J60" s="48">
        <f t="shared" si="7"/>
        <v>30813.294916494524</v>
      </c>
      <c r="K60" s="49">
        <f t="shared" si="8"/>
        <v>8.5592485879151461</v>
      </c>
      <c r="L60" s="50">
        <f t="shared" si="9"/>
        <v>0.77811350799228596</v>
      </c>
      <c r="M60" s="109">
        <f t="shared" si="10"/>
        <v>0.11901825834697423</v>
      </c>
      <c r="N60" s="63">
        <f t="shared" si="11"/>
        <v>7.5919689385981162E-2</v>
      </c>
      <c r="O60" s="44"/>
      <c r="P60" s="44"/>
      <c r="Q60" s="44"/>
      <c r="R60" s="44"/>
      <c r="S60" s="44"/>
    </row>
    <row r="61" spans="1:19">
      <c r="A61" s="40">
        <v>40</v>
      </c>
      <c r="B61" s="41">
        <f t="shared" si="1"/>
        <v>800</v>
      </c>
      <c r="C61" s="42">
        <v>3</v>
      </c>
      <c r="D61" s="47">
        <f t="shared" si="2"/>
        <v>1.32</v>
      </c>
      <c r="E61" s="47">
        <f t="shared" si="3"/>
        <v>0.625</v>
      </c>
      <c r="F61" s="49">
        <f t="shared" si="0"/>
        <v>0.85227272727272718</v>
      </c>
      <c r="G61" s="49">
        <f t="shared" si="4"/>
        <v>10.983664772727272</v>
      </c>
      <c r="H61" s="49">
        <f t="shared" si="5"/>
        <v>32.981579352227506</v>
      </c>
      <c r="I61" s="47">
        <f t="shared" si="6"/>
        <v>0.36225861127997039</v>
      </c>
      <c r="J61" s="48">
        <f t="shared" si="7"/>
        <v>30593.62162103998</v>
      </c>
      <c r="K61" s="49">
        <f t="shared" si="8"/>
        <v>8.4982282280666617</v>
      </c>
      <c r="L61" s="50">
        <f t="shared" si="9"/>
        <v>0.77256620255151465</v>
      </c>
      <c r="M61" s="109">
        <f t="shared" si="10"/>
        <v>0.10900650884792655</v>
      </c>
      <c r="N61" s="63">
        <f t="shared" si="11"/>
        <v>7.8421474802234895E-2</v>
      </c>
      <c r="O61" s="44"/>
      <c r="P61" s="44"/>
      <c r="Q61" s="44"/>
      <c r="R61" s="44"/>
      <c r="S61" s="44"/>
    </row>
    <row r="62" spans="1:19">
      <c r="A62" s="40">
        <v>41</v>
      </c>
      <c r="B62" s="41">
        <f t="shared" si="1"/>
        <v>820</v>
      </c>
      <c r="C62" s="42">
        <v>3</v>
      </c>
      <c r="D62" s="47">
        <f t="shared" si="2"/>
        <v>1.32</v>
      </c>
      <c r="E62" s="47">
        <f t="shared" si="3"/>
        <v>0.625</v>
      </c>
      <c r="F62" s="49">
        <f t="shared" si="0"/>
        <v>0.85227272727272718</v>
      </c>
      <c r="G62" s="49">
        <f t="shared" si="4"/>
        <v>10.983664772727272</v>
      </c>
      <c r="H62" s="49">
        <f t="shared" si="5"/>
        <v>32.969872072376141</v>
      </c>
      <c r="I62" s="47">
        <f t="shared" si="6"/>
        <v>0.3621300224426825</v>
      </c>
      <c r="J62" s="48">
        <f t="shared" si="7"/>
        <v>30373.948325585436</v>
      </c>
      <c r="K62" s="49">
        <f t="shared" si="8"/>
        <v>8.4372078682181773</v>
      </c>
      <c r="L62" s="50">
        <f t="shared" si="9"/>
        <v>0.76701889711074334</v>
      </c>
      <c r="M62" s="109">
        <f t="shared" si="10"/>
        <v>9.9836942131788245E-2</v>
      </c>
      <c r="N62" s="63">
        <f t="shared" si="11"/>
        <v>8.0959187937458654E-2</v>
      </c>
      <c r="O62" s="44"/>
      <c r="P62" s="44"/>
      <c r="Q62" s="44"/>
      <c r="R62" s="44"/>
      <c r="S62" s="44"/>
    </row>
    <row r="63" spans="1:19">
      <c r="A63" s="40">
        <v>42</v>
      </c>
      <c r="B63" s="41">
        <f t="shared" si="1"/>
        <v>840</v>
      </c>
      <c r="C63" s="42">
        <v>3</v>
      </c>
      <c r="D63" s="47">
        <f t="shared" si="2"/>
        <v>1.32</v>
      </c>
      <c r="E63" s="47">
        <f t="shared" si="3"/>
        <v>0.625</v>
      </c>
      <c r="F63" s="49">
        <f t="shared" si="0"/>
        <v>0.85227272727272718</v>
      </c>
      <c r="G63" s="49">
        <f t="shared" si="4"/>
        <v>10.983664772727272</v>
      </c>
      <c r="H63" s="49">
        <f t="shared" si="5"/>
        <v>32.958899424117625</v>
      </c>
      <c r="I63" s="47">
        <f t="shared" si="6"/>
        <v>0.36200950255254188</v>
      </c>
      <c r="J63" s="48">
        <f t="shared" si="7"/>
        <v>30154.275030130892</v>
      </c>
      <c r="K63" s="49">
        <f t="shared" si="8"/>
        <v>8.3761875083696928</v>
      </c>
      <c r="L63" s="50">
        <f t="shared" si="9"/>
        <v>0.76147159166997203</v>
      </c>
      <c r="M63" s="109">
        <f t="shared" si="10"/>
        <v>9.1438714252663894E-2</v>
      </c>
      <c r="N63" s="63">
        <f t="shared" si="11"/>
        <v>8.3533608316848348E-2</v>
      </c>
      <c r="O63" s="44"/>
      <c r="P63" s="44"/>
      <c r="Q63" s="44"/>
      <c r="R63" s="44"/>
      <c r="S63" s="44"/>
    </row>
    <row r="64" spans="1:19">
      <c r="A64" s="40">
        <v>43</v>
      </c>
      <c r="B64" s="41">
        <f t="shared" si="1"/>
        <v>860</v>
      </c>
      <c r="C64" s="42">
        <v>3</v>
      </c>
      <c r="D64" s="47">
        <f t="shared" si="2"/>
        <v>1.32</v>
      </c>
      <c r="E64" s="47">
        <f t="shared" si="3"/>
        <v>0.625</v>
      </c>
      <c r="F64" s="49">
        <f t="shared" si="0"/>
        <v>0.85227272727272718</v>
      </c>
      <c r="G64" s="49">
        <f t="shared" si="4"/>
        <v>10.983664772727272</v>
      </c>
      <c r="H64" s="49">
        <f t="shared" si="5"/>
        <v>32.948595720618606</v>
      </c>
      <c r="I64" s="47">
        <f t="shared" si="6"/>
        <v>0.36189633012739114</v>
      </c>
      <c r="J64" s="48">
        <f t="shared" si="7"/>
        <v>29934.601734676347</v>
      </c>
      <c r="K64" s="49">
        <f t="shared" si="8"/>
        <v>8.3151671485212084</v>
      </c>
      <c r="L64" s="50">
        <f t="shared" si="9"/>
        <v>0.75592428622920071</v>
      </c>
      <c r="M64" s="109">
        <f t="shared" si="10"/>
        <v>8.3746940617867263E-2</v>
      </c>
      <c r="N64" s="63">
        <f t="shared" si="11"/>
        <v>8.6145538181073039E-2</v>
      </c>
      <c r="O64" s="44"/>
      <c r="P64" s="44"/>
      <c r="Q64" s="44"/>
      <c r="R64" s="44"/>
      <c r="S64" s="44"/>
    </row>
    <row r="65" spans="1:19">
      <c r="A65" s="40">
        <v>44</v>
      </c>
      <c r="B65" s="41">
        <f t="shared" si="1"/>
        <v>880</v>
      </c>
      <c r="C65" s="42">
        <v>3</v>
      </c>
      <c r="D65" s="47">
        <f t="shared" si="2"/>
        <v>1.32</v>
      </c>
      <c r="E65" s="47">
        <f t="shared" si="3"/>
        <v>0.625</v>
      </c>
      <c r="F65" s="49">
        <f t="shared" si="0"/>
        <v>0.85227272727272718</v>
      </c>
      <c r="G65" s="49">
        <f t="shared" si="4"/>
        <v>10.983664772727272</v>
      </c>
      <c r="H65" s="49">
        <f t="shared" si="5"/>
        <v>32.938900709552506</v>
      </c>
      <c r="I65" s="47">
        <f t="shared" si="6"/>
        <v>0.36178984337587322</v>
      </c>
      <c r="J65" s="48">
        <f t="shared" si="7"/>
        <v>29714.928439221803</v>
      </c>
      <c r="K65" s="49">
        <f t="shared" si="8"/>
        <v>8.254146788672724</v>
      </c>
      <c r="L65" s="50">
        <f t="shared" si="9"/>
        <v>0.7503769807884294</v>
      </c>
      <c r="M65" s="109">
        <f t="shared" si="10"/>
        <v>7.6702194690453654E-2</v>
      </c>
      <c r="N65" s="63">
        <f t="shared" si="11"/>
        <v>8.8795803319761973E-2</v>
      </c>
      <c r="O65" s="44"/>
      <c r="P65" s="44"/>
      <c r="Q65" s="44"/>
      <c r="R65" s="44"/>
      <c r="S65" s="44"/>
    </row>
    <row r="66" spans="1:19">
      <c r="A66" s="40">
        <v>45</v>
      </c>
      <c r="B66" s="41">
        <f t="shared" si="1"/>
        <v>900</v>
      </c>
      <c r="C66" s="42">
        <v>3</v>
      </c>
      <c r="D66" s="47">
        <f t="shared" si="2"/>
        <v>1.32</v>
      </c>
      <c r="E66" s="47">
        <f t="shared" si="3"/>
        <v>0.625</v>
      </c>
      <c r="F66" s="49">
        <f t="shared" si="0"/>
        <v>0.85227272727272718</v>
      </c>
      <c r="G66" s="49">
        <f t="shared" si="4"/>
        <v>10.983664772727272</v>
      </c>
      <c r="H66" s="49">
        <f t="shared" si="5"/>
        <v>32.929759113100467</v>
      </c>
      <c r="I66" s="47">
        <f t="shared" si="6"/>
        <v>0.36168943514495644</v>
      </c>
      <c r="J66" s="48">
        <f t="shared" si="7"/>
        <v>29495.255143767259</v>
      </c>
      <c r="K66" s="49">
        <f t="shared" si="8"/>
        <v>8.1931264288242378</v>
      </c>
      <c r="L66" s="50">
        <f t="shared" si="9"/>
        <v>0.74482967534765798</v>
      </c>
      <c r="M66" s="109">
        <f t="shared" si="10"/>
        <v>7.0250048860615713E-2</v>
      </c>
      <c r="N66" s="63">
        <f t="shared" si="11"/>
        <v>9.1485253941962275E-2</v>
      </c>
      <c r="O66" s="44"/>
      <c r="P66" s="44"/>
      <c r="Q66" s="44"/>
      <c r="R66" s="44"/>
      <c r="S66" s="44"/>
    </row>
    <row r="67" spans="1:19">
      <c r="A67" s="40">
        <v>46</v>
      </c>
      <c r="B67" s="41">
        <f t="shared" si="1"/>
        <v>920</v>
      </c>
      <c r="C67" s="42">
        <v>3</v>
      </c>
      <c r="D67" s="47">
        <f t="shared" si="2"/>
        <v>1.32</v>
      </c>
      <c r="E67" s="47">
        <f t="shared" si="3"/>
        <v>0.625</v>
      </c>
      <c r="F67" s="49">
        <f t="shared" si="0"/>
        <v>0.85227272727272718</v>
      </c>
      <c r="G67" s="49">
        <f t="shared" si="4"/>
        <v>10.983664772727272</v>
      </c>
      <c r="H67" s="49">
        <f t="shared" si="5"/>
        <v>32.921120206535043</v>
      </c>
      <c r="I67" s="47">
        <f t="shared" si="6"/>
        <v>0.36159454829123894</v>
      </c>
      <c r="J67" s="48">
        <f t="shared" si="7"/>
        <v>29275.581848312715</v>
      </c>
      <c r="K67" s="49">
        <f t="shared" si="8"/>
        <v>8.1321060689757534</v>
      </c>
      <c r="L67" s="50">
        <f t="shared" si="9"/>
        <v>0.73928236990688667</v>
      </c>
      <c r="M67" s="109">
        <f t="shared" si="10"/>
        <v>6.4340653938721154E-2</v>
      </c>
      <c r="N67" s="63">
        <f t="shared" si="11"/>
        <v>9.4214765585494464E-2</v>
      </c>
      <c r="O67" s="44"/>
      <c r="P67" s="44"/>
      <c r="Q67" s="44"/>
      <c r="R67" s="44"/>
      <c r="S67" s="44"/>
    </row>
    <row r="68" spans="1:19">
      <c r="A68" s="40">
        <v>47</v>
      </c>
      <c r="B68" s="41">
        <f t="shared" si="1"/>
        <v>940</v>
      </c>
      <c r="C68" s="42">
        <v>3</v>
      </c>
      <c r="D68" s="47">
        <f t="shared" si="2"/>
        <v>1.32</v>
      </c>
      <c r="E68" s="47">
        <f t="shared" si="3"/>
        <v>0.625</v>
      </c>
      <c r="F68" s="49">
        <f t="shared" si="0"/>
        <v>0.85227272727272718</v>
      </c>
      <c r="G68" s="49">
        <f t="shared" si="4"/>
        <v>10.983664772727272</v>
      </c>
      <c r="H68" s="49">
        <f t="shared" si="5"/>
        <v>32.912937432135728</v>
      </c>
      <c r="I68" s="47">
        <f t="shared" si="6"/>
        <v>0.361504671440326</v>
      </c>
      <c r="J68" s="48">
        <f t="shared" si="7"/>
        <v>29055.908552858171</v>
      </c>
      <c r="K68" s="49">
        <f t="shared" si="8"/>
        <v>8.071085709127269</v>
      </c>
      <c r="L68" s="50">
        <f t="shared" si="9"/>
        <v>0.73373506446611536</v>
      </c>
      <c r="M68" s="109">
        <f t="shared" si="10"/>
        <v>5.8928354021161762E-2</v>
      </c>
      <c r="N68" s="63">
        <f t="shared" si="11"/>
        <v>9.6985240067249387E-2</v>
      </c>
      <c r="O68" s="44"/>
      <c r="P68" s="44"/>
      <c r="Q68" s="44"/>
      <c r="R68" s="44"/>
      <c r="S68" s="44"/>
    </row>
    <row r="69" spans="1:19">
      <c r="A69" s="40">
        <v>48</v>
      </c>
      <c r="B69" s="41">
        <f t="shared" si="1"/>
        <v>960</v>
      </c>
      <c r="C69" s="42">
        <v>3</v>
      </c>
      <c r="D69" s="47">
        <f t="shared" si="2"/>
        <v>1.32</v>
      </c>
      <c r="E69" s="47">
        <f t="shared" si="3"/>
        <v>0.625</v>
      </c>
      <c r="F69" s="49">
        <f t="shared" si="0"/>
        <v>0.85227272727272718</v>
      </c>
      <c r="G69" s="49">
        <f t="shared" si="4"/>
        <v>10.983664772727272</v>
      </c>
      <c r="H69" s="49">
        <f t="shared" si="5"/>
        <v>32.905168045458694</v>
      </c>
      <c r="I69" s="47">
        <f t="shared" si="6"/>
        <v>0.36141933510157576</v>
      </c>
      <c r="J69" s="48">
        <f t="shared" si="7"/>
        <v>28836.235257403627</v>
      </c>
      <c r="K69" s="49">
        <f t="shared" si="8"/>
        <v>8.0100653492787846</v>
      </c>
      <c r="L69" s="50">
        <f t="shared" si="9"/>
        <v>0.72818775902534405</v>
      </c>
      <c r="M69" s="109">
        <f t="shared" si="10"/>
        <v>5.3971333753472149E-2</v>
      </c>
      <c r="N69" s="63">
        <f t="shared" si="11"/>
        <v>9.9797606476592748E-2</v>
      </c>
      <c r="O69" s="44"/>
      <c r="P69" s="44"/>
      <c r="Q69" s="44"/>
      <c r="R69" s="44"/>
      <c r="S69" s="44"/>
    </row>
    <row r="70" spans="1:19">
      <c r="A70" s="40">
        <v>49</v>
      </c>
      <c r="B70" s="41">
        <f t="shared" si="1"/>
        <v>980</v>
      </c>
      <c r="C70" s="42">
        <v>3</v>
      </c>
      <c r="D70" s="47">
        <f t="shared" si="2"/>
        <v>1.32</v>
      </c>
      <c r="E70" s="47">
        <f t="shared" si="3"/>
        <v>0.625</v>
      </c>
      <c r="F70" s="49">
        <f t="shared" si="0"/>
        <v>0.85227272727272718</v>
      </c>
      <c r="G70" s="49">
        <f t="shared" si="4"/>
        <v>10.983664772727272</v>
      </c>
      <c r="H70" s="49">
        <f t="shared" si="5"/>
        <v>32.897772791233116</v>
      </c>
      <c r="I70" s="47">
        <f t="shared" si="6"/>
        <v>0.3613381081082529</v>
      </c>
      <c r="J70" s="48">
        <f t="shared" si="7"/>
        <v>28616.561961949083</v>
      </c>
      <c r="K70" s="49">
        <f t="shared" si="8"/>
        <v>7.949044989430301</v>
      </c>
      <c r="L70" s="50">
        <f t="shared" si="9"/>
        <v>0.72264045358457285</v>
      </c>
      <c r="M70" s="109">
        <f t="shared" si="10"/>
        <v>4.9431295265478285E-2</v>
      </c>
      <c r="N70" s="63">
        <f t="shared" si="11"/>
        <v>0.10265282221417647</v>
      </c>
      <c r="O70" s="44"/>
      <c r="P70" s="44"/>
      <c r="Q70" s="44"/>
      <c r="R70" s="44"/>
      <c r="S70" s="44"/>
    </row>
    <row r="71" spans="1:19">
      <c r="A71" s="40">
        <v>50</v>
      </c>
      <c r="B71" s="41">
        <f t="shared" si="1"/>
        <v>1000</v>
      </c>
      <c r="C71" s="42">
        <v>3</v>
      </c>
      <c r="D71" s="47">
        <f t="shared" si="2"/>
        <v>1.32</v>
      </c>
      <c r="E71" s="47">
        <f t="shared" si="3"/>
        <v>0.625</v>
      </c>
      <c r="F71" s="49">
        <f t="shared" si="0"/>
        <v>0.85227272727272718</v>
      </c>
      <c r="G71" s="49">
        <f t="shared" si="4"/>
        <v>10.983664772727272</v>
      </c>
      <c r="H71" s="49">
        <f t="shared" si="5"/>
        <v>32.890715606385697</v>
      </c>
      <c r="I71" s="47">
        <f t="shared" si="6"/>
        <v>0.36126059435564967</v>
      </c>
      <c r="J71" s="48">
        <f t="shared" si="7"/>
        <v>28396.888666494538</v>
      </c>
      <c r="K71" s="49">
        <f t="shared" si="8"/>
        <v>7.8880246295818166</v>
      </c>
      <c r="L71" s="50">
        <f t="shared" si="9"/>
        <v>0.71709314814380154</v>
      </c>
      <c r="M71" s="109">
        <f t="shared" si="10"/>
        <v>4.5273162282481128E-2</v>
      </c>
      <c r="N71" s="63">
        <f t="shared" si="11"/>
        <v>0.10555187407859663</v>
      </c>
      <c r="O71" s="44"/>
      <c r="P71" s="44"/>
      <c r="Q71" s="44"/>
      <c r="R71" s="44"/>
      <c r="S71" s="44"/>
    </row>
    <row r="72" spans="1:19">
      <c r="A72" s="40">
        <v>51</v>
      </c>
      <c r="B72" s="41">
        <f t="shared" si="1"/>
        <v>1020</v>
      </c>
      <c r="C72" s="42">
        <v>3</v>
      </c>
      <c r="D72" s="47">
        <f t="shared" si="2"/>
        <v>1.32</v>
      </c>
      <c r="E72" s="47">
        <f t="shared" si="3"/>
        <v>0.625</v>
      </c>
      <c r="F72" s="49">
        <f t="shared" si="0"/>
        <v>0.85227272727272718</v>
      </c>
      <c r="G72" s="49">
        <f t="shared" si="4"/>
        <v>10.983664772727272</v>
      </c>
      <c r="H72" s="49">
        <f t="shared" si="5"/>
        <v>32.883963347904768</v>
      </c>
      <c r="I72" s="47">
        <f t="shared" si="6"/>
        <v>0.36118642981203636</v>
      </c>
      <c r="J72" s="48">
        <f t="shared" si="7"/>
        <v>28177.215371039994</v>
      </c>
      <c r="K72" s="49">
        <f t="shared" si="8"/>
        <v>7.8270042697333322</v>
      </c>
      <c r="L72" s="50">
        <f t="shared" si="9"/>
        <v>0.71154584270303023</v>
      </c>
      <c r="M72" s="109">
        <f t="shared" si="10"/>
        <v>4.1464809126442383E-2</v>
      </c>
      <c r="N72" s="63">
        <f t="shared" si="11"/>
        <v>0.10849577940348902</v>
      </c>
      <c r="O72" s="44"/>
      <c r="P72" s="44"/>
      <c r="Q72" s="44"/>
      <c r="R72" s="44"/>
      <c r="S72" s="44"/>
    </row>
    <row r="73" spans="1:19">
      <c r="A73" s="40">
        <v>52</v>
      </c>
      <c r="B73" s="41">
        <f t="shared" si="1"/>
        <v>1040</v>
      </c>
      <c r="C73" s="42">
        <v>3</v>
      </c>
      <c r="D73" s="47">
        <f t="shared" si="2"/>
        <v>1.32</v>
      </c>
      <c r="E73" s="47">
        <f t="shared" si="3"/>
        <v>0.625</v>
      </c>
      <c r="F73" s="49">
        <f t="shared" si="0"/>
        <v>0.85227272727272718</v>
      </c>
      <c r="G73" s="49">
        <f t="shared" si="4"/>
        <v>10.983664772727272</v>
      </c>
      <c r="H73" s="49">
        <f t="shared" si="5"/>
        <v>32.877485543447442</v>
      </c>
      <c r="I73" s="47">
        <f t="shared" si="6"/>
        <v>0.36111527977941382</v>
      </c>
      <c r="J73" s="48">
        <f t="shared" si="7"/>
        <v>27957.54207558545</v>
      </c>
      <c r="K73" s="49">
        <f t="shared" si="8"/>
        <v>7.7659839098848469</v>
      </c>
      <c r="L73" s="50">
        <f t="shared" si="9"/>
        <v>0.70599853726225881</v>
      </c>
      <c r="M73" s="109">
        <f t="shared" si="10"/>
        <v>3.7976812513439338E-2</v>
      </c>
      <c r="N73" s="63">
        <f t="shared" si="11"/>
        <v>0.11148558724781463</v>
      </c>
      <c r="O73" s="44"/>
      <c r="P73" s="44"/>
      <c r="Q73" s="44"/>
      <c r="R73" s="44"/>
      <c r="S73" s="44"/>
    </row>
    <row r="74" spans="1:19">
      <c r="A74" s="40">
        <v>53</v>
      </c>
      <c r="B74" s="41">
        <f t="shared" si="1"/>
        <v>1060</v>
      </c>
      <c r="C74" s="42">
        <v>3</v>
      </c>
      <c r="D74" s="47">
        <f t="shared" si="2"/>
        <v>1.32</v>
      </c>
      <c r="E74" s="47">
        <f t="shared" si="3"/>
        <v>0.625</v>
      </c>
      <c r="F74" s="49">
        <f t="shared" si="0"/>
        <v>0.85227272727272718</v>
      </c>
      <c r="G74" s="49">
        <f t="shared" si="4"/>
        <v>10.983664772727272</v>
      </c>
      <c r="H74" s="49">
        <f t="shared" si="5"/>
        <v>32.871254162769333</v>
      </c>
      <c r="I74" s="47">
        <f t="shared" si="6"/>
        <v>0.36104683638297425</v>
      </c>
      <c r="J74" s="48">
        <f t="shared" si="7"/>
        <v>27737.868780130906</v>
      </c>
      <c r="K74" s="49">
        <f t="shared" si="8"/>
        <v>7.7049635500363625</v>
      </c>
      <c r="L74" s="50">
        <f t="shared" si="9"/>
        <v>0.7004512318214875</v>
      </c>
      <c r="M74" s="109">
        <f t="shared" si="10"/>
        <v>3.4782224229779418E-2</v>
      </c>
      <c r="N74" s="63">
        <f t="shared" si="11"/>
        <v>0.11452237964226106</v>
      </c>
      <c r="O74" s="44"/>
      <c r="P74" s="44"/>
      <c r="Q74" s="44"/>
      <c r="R74" s="44"/>
      <c r="S74" s="44"/>
    </row>
    <row r="75" spans="1:19">
      <c r="A75" s="40">
        <v>54</v>
      </c>
      <c r="B75" s="41">
        <f t="shared" si="1"/>
        <v>1080</v>
      </c>
      <c r="C75" s="42">
        <v>3</v>
      </c>
      <c r="D75" s="47">
        <f t="shared" si="2"/>
        <v>1.32</v>
      </c>
      <c r="E75" s="47">
        <f t="shared" si="3"/>
        <v>0.625</v>
      </c>
      <c r="F75" s="49">
        <f t="shared" si="0"/>
        <v>0.85227272727272718</v>
      </c>
      <c r="G75" s="49">
        <f t="shared" si="4"/>
        <v>10.983664772727272</v>
      </c>
      <c r="H75" s="49">
        <f t="shared" si="5"/>
        <v>32.865243408217417</v>
      </c>
      <c r="I75" s="47">
        <f t="shared" si="6"/>
        <v>0.36098081626994477</v>
      </c>
      <c r="J75" s="48">
        <f t="shared" si="7"/>
        <v>27518.195484676362</v>
      </c>
      <c r="K75" s="49">
        <f t="shared" si="8"/>
        <v>7.643943190187878</v>
      </c>
      <c r="L75" s="50">
        <f t="shared" si="9"/>
        <v>0.69490392638071619</v>
      </c>
      <c r="M75" s="109">
        <f t="shared" si="10"/>
        <v>3.1856362930473059E-2</v>
      </c>
      <c r="N75" s="63">
        <f t="shared" si="11"/>
        <v>0.11760727289487026</v>
      </c>
      <c r="O75" s="44"/>
      <c r="P75" s="44"/>
      <c r="Q75" s="44"/>
      <c r="R75" s="44"/>
      <c r="S75" s="44"/>
    </row>
    <row r="76" spans="1:19">
      <c r="A76" s="40">
        <v>55</v>
      </c>
      <c r="B76" s="41">
        <f t="shared" si="1"/>
        <v>1100</v>
      </c>
      <c r="C76" s="42">
        <v>3</v>
      </c>
      <c r="D76" s="47">
        <f t="shared" si="2"/>
        <v>1.32</v>
      </c>
      <c r="E76" s="47">
        <f t="shared" si="3"/>
        <v>0.625</v>
      </c>
      <c r="F76" s="49">
        <f t="shared" si="0"/>
        <v>0.85227272727272718</v>
      </c>
      <c r="G76" s="49">
        <f t="shared" si="4"/>
        <v>10.983664772727272</v>
      </c>
      <c r="H76" s="49">
        <f t="shared" si="5"/>
        <v>32.859429522674112</v>
      </c>
      <c r="I76" s="47">
        <f t="shared" si="6"/>
        <v>0.36091695850011013</v>
      </c>
      <c r="J76" s="48">
        <f t="shared" si="7"/>
        <v>27298.522189221818</v>
      </c>
      <c r="K76" s="49">
        <f t="shared" si="8"/>
        <v>7.5829228303393936</v>
      </c>
      <c r="L76" s="50">
        <f t="shared" si="9"/>
        <v>0.68935662093994488</v>
      </c>
      <c r="M76" s="109">
        <f t="shared" si="10"/>
        <v>2.9176623451502997E-2</v>
      </c>
      <c r="N76" s="63">
        <f t="shared" si="11"/>
        <v>0.12074141895920279</v>
      </c>
      <c r="O76" s="44"/>
      <c r="P76" s="44"/>
      <c r="Q76" s="44"/>
      <c r="R76" s="44"/>
      <c r="S76" s="44"/>
    </row>
    <row r="77" spans="1:19">
      <c r="A77" s="40">
        <v>56</v>
      </c>
      <c r="B77" s="41">
        <f t="shared" si="1"/>
        <v>1120</v>
      </c>
      <c r="C77" s="42">
        <v>3</v>
      </c>
      <c r="D77" s="47">
        <f t="shared" si="2"/>
        <v>1.32</v>
      </c>
      <c r="E77" s="47">
        <f t="shared" si="3"/>
        <v>0.625</v>
      </c>
      <c r="F77" s="49">
        <f t="shared" si="0"/>
        <v>0.85227272727272718</v>
      </c>
      <c r="G77" s="49">
        <f t="shared" si="4"/>
        <v>10.983664772727272</v>
      </c>
      <c r="H77" s="49">
        <f t="shared" si="5"/>
        <v>32.853790613475894</v>
      </c>
      <c r="I77" s="47">
        <f t="shared" si="6"/>
        <v>0.36085502261179309</v>
      </c>
      <c r="J77" s="48">
        <f t="shared" si="7"/>
        <v>27078.848893767274</v>
      </c>
      <c r="K77" s="49">
        <f t="shared" si="8"/>
        <v>7.5219024704909092</v>
      </c>
      <c r="L77" s="50">
        <f t="shared" si="9"/>
        <v>0.68380931549917356</v>
      </c>
      <c r="M77" s="109">
        <f t="shared" si="10"/>
        <v>2.6722302162639051E-2</v>
      </c>
      <c r="N77" s="63">
        <f t="shared" si="11"/>
        <v>0.1239260068685607</v>
      </c>
      <c r="O77" s="44"/>
      <c r="P77" s="44"/>
      <c r="Q77" s="44"/>
      <c r="R77" s="44"/>
      <c r="S77" s="44"/>
    </row>
    <row r="78" spans="1:19">
      <c r="A78" s="40">
        <v>57</v>
      </c>
      <c r="B78" s="41">
        <f t="shared" si="1"/>
        <v>1140</v>
      </c>
      <c r="C78" s="42">
        <v>3</v>
      </c>
      <c r="D78" s="47">
        <f t="shared" si="2"/>
        <v>1.32</v>
      </c>
      <c r="E78" s="47">
        <f t="shared" si="3"/>
        <v>0.625</v>
      </c>
      <c r="F78" s="49">
        <f t="shared" si="0"/>
        <v>0.85227272727272718</v>
      </c>
      <c r="G78" s="49">
        <f t="shared" si="4"/>
        <v>10.983664772727272</v>
      </c>
      <c r="H78" s="49">
        <f t="shared" si="5"/>
        <v>32.84830649095327</v>
      </c>
      <c r="I78" s="47">
        <f t="shared" si="6"/>
        <v>0.36079478684843203</v>
      </c>
      <c r="J78" s="48">
        <f t="shared" si="7"/>
        <v>26859.17559831273</v>
      </c>
      <c r="K78" s="49">
        <f t="shared" si="8"/>
        <v>7.4608821106424248</v>
      </c>
      <c r="L78" s="50">
        <f t="shared" si="9"/>
        <v>0.67826201005840225</v>
      </c>
      <c r="M78" s="109">
        <f t="shared" si="10"/>
        <v>2.4474437011476689E-2</v>
      </c>
      <c r="N78" s="63">
        <f t="shared" si="11"/>
        <v>0.12716226424002078</v>
      </c>
      <c r="O78" s="44"/>
      <c r="P78" s="44"/>
      <c r="Q78" s="44"/>
      <c r="R78" s="44"/>
      <c r="S78" s="44"/>
    </row>
    <row r="79" spans="1:19">
      <c r="A79" s="40">
        <v>58</v>
      </c>
      <c r="B79" s="41">
        <f t="shared" si="1"/>
        <v>1160</v>
      </c>
      <c r="C79" s="42">
        <v>3</v>
      </c>
      <c r="D79" s="47">
        <f t="shared" si="2"/>
        <v>1.32</v>
      </c>
      <c r="E79" s="47">
        <f t="shared" si="3"/>
        <v>0.625</v>
      </c>
      <c r="F79" s="49">
        <f t="shared" si="0"/>
        <v>0.85227272727272718</v>
      </c>
      <c r="G79" s="49">
        <f t="shared" si="4"/>
        <v>10.983664772727272</v>
      </c>
      <c r="H79" s="49">
        <f t="shared" si="5"/>
        <v>32.842958520352418</v>
      </c>
      <c r="I79" s="47">
        <f t="shared" si="6"/>
        <v>0.36073604653213781</v>
      </c>
      <c r="J79" s="48">
        <f t="shared" si="7"/>
        <v>26639.502302858185</v>
      </c>
      <c r="K79" s="49">
        <f t="shared" si="8"/>
        <v>7.3998617507939404</v>
      </c>
      <c r="L79" s="50">
        <f t="shared" si="9"/>
        <v>0.67271470461763094</v>
      </c>
      <c r="M79" s="109">
        <f t="shared" si="10"/>
        <v>2.241566102288187E-2</v>
      </c>
      <c r="N79" s="63">
        <f t="shared" si="11"/>
        <v>0.13045145885227435</v>
      </c>
      <c r="O79" s="44"/>
      <c r="P79" s="44"/>
      <c r="Q79" s="44"/>
      <c r="R79" s="44"/>
      <c r="S79" s="44"/>
    </row>
    <row r="80" spans="1:19">
      <c r="A80" s="40">
        <v>59</v>
      </c>
      <c r="B80" s="41">
        <f t="shared" si="1"/>
        <v>1180</v>
      </c>
      <c r="C80" s="42">
        <v>3</v>
      </c>
      <c r="D80" s="47">
        <f t="shared" si="2"/>
        <v>1.32</v>
      </c>
      <c r="E80" s="47">
        <f t="shared" si="3"/>
        <v>0.625</v>
      </c>
      <c r="F80" s="49">
        <f t="shared" si="0"/>
        <v>0.85227272727272718</v>
      </c>
      <c r="G80" s="49">
        <f t="shared" si="4"/>
        <v>10.983664772727272</v>
      </c>
      <c r="H80" s="49">
        <f t="shared" si="5"/>
        <v>32.837729486002253</v>
      </c>
      <c r="I80" s="47">
        <f t="shared" si="6"/>
        <v>0.36067861257175055</v>
      </c>
      <c r="J80" s="48">
        <f t="shared" si="7"/>
        <v>26419.829007403641</v>
      </c>
      <c r="K80" s="49">
        <f t="shared" si="8"/>
        <v>7.338841390945456</v>
      </c>
      <c r="L80" s="50">
        <f t="shared" si="9"/>
        <v>0.66716739917685963</v>
      </c>
      <c r="M80" s="109">
        <f t="shared" si="10"/>
        <v>2.0530068121980834E-2</v>
      </c>
      <c r="N80" s="63">
        <f t="shared" si="11"/>
        <v>0.13379490030153487</v>
      </c>
      <c r="O80" s="44"/>
      <c r="P80" s="44"/>
      <c r="Q80" s="44"/>
      <c r="R80" s="44"/>
      <c r="S80" s="44"/>
    </row>
    <row r="81" spans="1:19">
      <c r="A81" s="40">
        <v>60</v>
      </c>
      <c r="B81" s="41">
        <f t="shared" si="1"/>
        <v>1200</v>
      </c>
      <c r="C81" s="42">
        <v>3</v>
      </c>
      <c r="D81" s="47">
        <f t="shared" si="2"/>
        <v>1.32</v>
      </c>
      <c r="E81" s="47">
        <f t="shared" si="3"/>
        <v>0.625</v>
      </c>
      <c r="F81" s="49">
        <f t="shared" si="0"/>
        <v>0.85227272727272718</v>
      </c>
      <c r="G81" s="49">
        <f t="shared" si="4"/>
        <v>10.983664772727272</v>
      </c>
      <c r="H81" s="49">
        <f t="shared" si="5"/>
        <v>32.832603466685796</v>
      </c>
      <c r="I81" s="47">
        <f t="shared" si="6"/>
        <v>0.36062231009396012</v>
      </c>
      <c r="J81" s="48">
        <f t="shared" si="7"/>
        <v>26200.155711949097</v>
      </c>
      <c r="K81" s="49">
        <f t="shared" si="8"/>
        <v>7.2778210310969715</v>
      </c>
      <c r="L81" s="50">
        <f t="shared" si="9"/>
        <v>0.66162009373608832</v>
      </c>
      <c r="M81" s="109">
        <f t="shared" si="10"/>
        <v>1.8803090244045167E-2</v>
      </c>
      <c r="N81" s="63">
        <f t="shared" si="11"/>
        <v>0.13719394174005611</v>
      </c>
      <c r="O81" s="44"/>
      <c r="P81" s="44"/>
      <c r="Q81" s="44"/>
      <c r="R81" s="44"/>
      <c r="S81" s="44"/>
    </row>
    <row r="82" spans="1:19">
      <c r="A82" s="40">
        <v>61</v>
      </c>
      <c r="B82" s="41">
        <f t="shared" si="1"/>
        <v>1220</v>
      </c>
      <c r="C82" s="42">
        <v>3</v>
      </c>
      <c r="D82" s="47">
        <f t="shared" si="2"/>
        <v>1.32</v>
      </c>
      <c r="E82" s="47">
        <f t="shared" si="3"/>
        <v>0.625</v>
      </c>
      <c r="F82" s="49">
        <f t="shared" si="0"/>
        <v>0.85227272727272718</v>
      </c>
      <c r="G82" s="49">
        <f t="shared" si="4"/>
        <v>10.983664772727272</v>
      </c>
      <c r="H82" s="49">
        <f t="shared" si="5"/>
        <v>32.827565721261529</v>
      </c>
      <c r="I82" s="47">
        <f t="shared" si="6"/>
        <v>0.36056697718700959</v>
      </c>
      <c r="J82" s="48">
        <f t="shared" si="7"/>
        <v>25980.482416494553</v>
      </c>
      <c r="K82" s="49">
        <f t="shared" si="8"/>
        <v>7.2168006712484871</v>
      </c>
      <c r="L82" s="50">
        <f t="shared" si="9"/>
        <v>0.65607278829531701</v>
      </c>
      <c r="M82" s="109">
        <f t="shared" si="10"/>
        <v>1.7221384781824771E-2</v>
      </c>
      <c r="N82" s="63">
        <f t="shared" si="11"/>
        <v>0.14064998170211038</v>
      </c>
      <c r="O82" s="44"/>
      <c r="P82" s="44"/>
      <c r="Q82" s="44"/>
      <c r="R82" s="44"/>
      <c r="S82" s="44"/>
    </row>
    <row r="83" spans="1:19">
      <c r="A83" s="40">
        <v>62</v>
      </c>
      <c r="B83" s="41">
        <f t="shared" si="1"/>
        <v>1240</v>
      </c>
      <c r="C83" s="42">
        <v>3</v>
      </c>
      <c r="D83" s="47">
        <f t="shared" si="2"/>
        <v>1.32</v>
      </c>
      <c r="E83" s="47">
        <f t="shared" si="3"/>
        <v>0.625</v>
      </c>
      <c r="F83" s="49">
        <f t="shared" si="0"/>
        <v>0.85227272727272718</v>
      </c>
      <c r="G83" s="49">
        <f t="shared" si="4"/>
        <v>10.983664772727272</v>
      </c>
      <c r="H83" s="49">
        <f t="shared" si="5"/>
        <v>32.822602583659958</v>
      </c>
      <c r="I83" s="47">
        <f t="shared" si="6"/>
        <v>0.36051246374737306</v>
      </c>
      <c r="J83" s="48">
        <f t="shared" si="7"/>
        <v>25760.809121040009</v>
      </c>
      <c r="K83" s="49">
        <f t="shared" si="8"/>
        <v>7.1557803114000027</v>
      </c>
      <c r="L83" s="50">
        <f t="shared" si="9"/>
        <v>0.6505254828545457</v>
      </c>
      <c r="M83" s="109">
        <f t="shared" si="10"/>
        <v>1.5772731500748385E-2</v>
      </c>
      <c r="N83" s="63">
        <f t="shared" si="11"/>
        <v>0.14416446602260238</v>
      </c>
      <c r="O83" s="44"/>
      <c r="P83" s="44"/>
      <c r="Q83" s="44"/>
      <c r="R83" s="44"/>
      <c r="S83" s="44"/>
    </row>
    <row r="84" spans="1:19">
      <c r="A84" s="40">
        <v>63</v>
      </c>
      <c r="B84" s="41">
        <f t="shared" si="1"/>
        <v>1260</v>
      </c>
      <c r="C84" s="42">
        <v>3</v>
      </c>
      <c r="D84" s="47">
        <f t="shared" si="2"/>
        <v>1.32</v>
      </c>
      <c r="E84" s="47">
        <f t="shared" si="3"/>
        <v>0.625</v>
      </c>
      <c r="F84" s="49">
        <f t="shared" si="0"/>
        <v>0.85227272727272718</v>
      </c>
      <c r="G84" s="49">
        <f t="shared" si="4"/>
        <v>10.983664772727272</v>
      </c>
      <c r="H84" s="49">
        <f t="shared" si="5"/>
        <v>32.817701366453527</v>
      </c>
      <c r="I84" s="47">
        <f t="shared" si="6"/>
        <v>0.36045863042059928</v>
      </c>
      <c r="J84" s="48">
        <f t="shared" si="7"/>
        <v>25541.135825585465</v>
      </c>
      <c r="K84" s="49">
        <f t="shared" si="8"/>
        <v>7.0947599515515183</v>
      </c>
      <c r="L84" s="50">
        <f t="shared" si="9"/>
        <v>0.64497817741377439</v>
      </c>
      <c r="M84" s="109">
        <f t="shared" si="10"/>
        <v>1.4445938125559948E-2</v>
      </c>
      <c r="N84" s="63">
        <f t="shared" si="11"/>
        <v>0.14773888985384975</v>
      </c>
      <c r="O84" s="44"/>
      <c r="P84" s="44"/>
      <c r="Q84" s="44"/>
      <c r="R84" s="44"/>
      <c r="S84" s="44"/>
    </row>
    <row r="85" spans="1:19">
      <c r="A85" s="40">
        <v>64</v>
      </c>
      <c r="B85" s="41">
        <f t="shared" si="1"/>
        <v>1280</v>
      </c>
      <c r="C85" s="42">
        <v>3</v>
      </c>
      <c r="D85" s="47">
        <f t="shared" si="2"/>
        <v>1.32</v>
      </c>
      <c r="E85" s="47">
        <f t="shared" si="3"/>
        <v>0.625</v>
      </c>
      <c r="F85" s="49">
        <f t="shared" ref="F85:F148" si="12">(F84+E85*$G$2)/(1+D85*$G$10)</f>
        <v>0.85227272727272718</v>
      </c>
      <c r="G85" s="49">
        <f t="shared" si="4"/>
        <v>10.983664772727272</v>
      </c>
      <c r="H85" s="49">
        <f t="shared" si="5"/>
        <v>32.812850272264328</v>
      </c>
      <c r="I85" s="47">
        <f t="shared" si="6"/>
        <v>0.36040534762824417</v>
      </c>
      <c r="J85" s="48">
        <f t="shared" si="7"/>
        <v>25321.462530130921</v>
      </c>
      <c r="K85" s="49">
        <f t="shared" si="8"/>
        <v>7.0337395917030339</v>
      </c>
      <c r="L85" s="50">
        <f t="shared" si="9"/>
        <v>0.63943087197300308</v>
      </c>
      <c r="M85" s="109">
        <f t="shared" si="10"/>
        <v>1.3230753868954455E-2</v>
      </c>
      <c r="N85" s="63">
        <f t="shared" si="11"/>
        <v>0.15137479978643886</v>
      </c>
      <c r="O85" s="44"/>
      <c r="P85" s="44"/>
      <c r="Q85" s="44"/>
      <c r="R85" s="44"/>
      <c r="S85" s="44"/>
    </row>
    <row r="86" spans="1:19">
      <c r="A86" s="40">
        <v>65</v>
      </c>
      <c r="B86" s="41">
        <f t="shared" ref="B86:B149" si="13">A86*$G$10</f>
        <v>1300</v>
      </c>
      <c r="C86" s="42">
        <v>3</v>
      </c>
      <c r="D86" s="47">
        <f t="shared" ref="D86:D149" si="14">1/$G$7*($G$3+C87)+1/($G$6*$G$7)</f>
        <v>1.32</v>
      </c>
      <c r="E86" s="47">
        <f t="shared" ref="E86:E149" si="15">$G$10/($G$7*($G$3+C86))</f>
        <v>0.625</v>
      </c>
      <c r="F86" s="49">
        <f t="shared" si="12"/>
        <v>0.85227272727272718</v>
      </c>
      <c r="G86" s="49">
        <f t="shared" ref="G86:G149" si="16">IF((AND(L85&lt;0,C86&gt;0)),0,($G$2-F86)/($G$3+C86))</f>
        <v>10.983664772727272</v>
      </c>
      <c r="H86" s="49">
        <f t="shared" ref="H86:H149" si="17">IF(G86*C86+M86-N86&gt;0,G86*C86+M86-N86,0)</f>
        <v>32.808038312335469</v>
      </c>
      <c r="I86" s="47">
        <f t="shared" ref="I86:I149" si="18">H86*G86/1000</f>
        <v>0.36035249467348579</v>
      </c>
      <c r="J86" s="48">
        <f t="shared" ref="J86:J149" si="19">J85-G86*$G$10</f>
        <v>25101.789234676377</v>
      </c>
      <c r="K86" s="49">
        <f t="shared" ref="K86:K149" si="20">J86/3600</f>
        <v>6.9727192318545494</v>
      </c>
      <c r="L86" s="50">
        <f t="shared" ref="L86:L149" si="21">K86/$G$4</f>
        <v>0.63388356653223177</v>
      </c>
      <c r="M86" s="109">
        <f t="shared" ref="M86:M149" si="22">IF(L86&gt;0,$F$14*EXP(-(1/$F$15)*G87*B87),0)</f>
        <v>1.2117790234136692E-2</v>
      </c>
      <c r="N86" s="63">
        <f t="shared" si="11"/>
        <v>0.15507379608047728</v>
      </c>
      <c r="O86" s="44"/>
      <c r="P86" s="44"/>
      <c r="Q86" s="44"/>
      <c r="R86" s="44"/>
      <c r="S86" s="44"/>
    </row>
    <row r="87" spans="1:19">
      <c r="A87" s="40">
        <v>66</v>
      </c>
      <c r="B87" s="41">
        <f t="shared" si="13"/>
        <v>1320</v>
      </c>
      <c r="C87" s="42">
        <v>3</v>
      </c>
      <c r="D87" s="47">
        <f t="shared" si="14"/>
        <v>1.32</v>
      </c>
      <c r="E87" s="47">
        <f t="shared" si="15"/>
        <v>0.625</v>
      </c>
      <c r="F87" s="49">
        <f t="shared" si="12"/>
        <v>0.85227272727272718</v>
      </c>
      <c r="G87" s="49">
        <f t="shared" si="16"/>
        <v>10.983664772727272</v>
      </c>
      <c r="H87" s="49">
        <f t="shared" si="17"/>
        <v>32.803255231647228</v>
      </c>
      <c r="I87" s="47">
        <f t="shared" si="18"/>
        <v>0.36029995891862526</v>
      </c>
      <c r="J87" s="48">
        <f t="shared" si="19"/>
        <v>24882.115939221832</v>
      </c>
      <c r="K87" s="49">
        <f t="shared" si="20"/>
        <v>6.9116988720060641</v>
      </c>
      <c r="L87" s="50">
        <f t="shared" si="21"/>
        <v>0.62833626109146035</v>
      </c>
      <c r="M87" s="109">
        <f t="shared" si="22"/>
        <v>1.1098448479424592E-2</v>
      </c>
      <c r="N87" s="63">
        <f t="shared" ref="N87:N150" si="23">($F$16*$G$4*G87*B87/3600)/($G$4-(G87*B87/3600))</f>
        <v>0.15883753501400558</v>
      </c>
      <c r="O87" s="44"/>
      <c r="P87" s="44"/>
      <c r="Q87" s="44"/>
      <c r="R87" s="44"/>
      <c r="S87" s="44"/>
    </row>
    <row r="88" spans="1:19">
      <c r="A88" s="40">
        <v>67</v>
      </c>
      <c r="B88" s="41">
        <f t="shared" si="13"/>
        <v>1340</v>
      </c>
      <c r="C88" s="42">
        <v>3</v>
      </c>
      <c r="D88" s="47">
        <f t="shared" si="14"/>
        <v>1.32</v>
      </c>
      <c r="E88" s="47">
        <f t="shared" si="15"/>
        <v>0.625</v>
      </c>
      <c r="F88" s="49">
        <f t="shared" si="12"/>
        <v>0.85227272727272718</v>
      </c>
      <c r="G88" s="49">
        <f t="shared" si="16"/>
        <v>10.983664772727272</v>
      </c>
      <c r="H88" s="49">
        <f t="shared" si="17"/>
        <v>32.798491440010494</v>
      </c>
      <c r="I88" s="47">
        <f t="shared" si="18"/>
        <v>0.3602476350282402</v>
      </c>
      <c r="J88" s="48">
        <f t="shared" si="19"/>
        <v>24662.442643767288</v>
      </c>
      <c r="K88" s="49">
        <f t="shared" si="20"/>
        <v>6.8506785121575797</v>
      </c>
      <c r="L88" s="50">
        <f t="shared" si="21"/>
        <v>0.62278895565068904</v>
      </c>
      <c r="M88" s="109">
        <f t="shared" si="22"/>
        <v>1.0164853184489658E-2</v>
      </c>
      <c r="N88" s="63">
        <f t="shared" si="23"/>
        <v>0.16266773135580881</v>
      </c>
      <c r="O88" s="44"/>
      <c r="P88" s="44"/>
      <c r="Q88" s="44"/>
      <c r="R88" s="44"/>
      <c r="S88" s="44"/>
    </row>
    <row r="89" spans="1:19">
      <c r="A89" s="40">
        <v>68</v>
      </c>
      <c r="B89" s="41">
        <f t="shared" si="13"/>
        <v>1360</v>
      </c>
      <c r="C89" s="42">
        <v>3</v>
      </c>
      <c r="D89" s="47">
        <f t="shared" si="14"/>
        <v>1.32</v>
      </c>
      <c r="E89" s="47">
        <f t="shared" si="15"/>
        <v>0.625</v>
      </c>
      <c r="F89" s="49">
        <f t="shared" si="12"/>
        <v>0.85227272727272718</v>
      </c>
      <c r="G89" s="49">
        <f t="shared" si="16"/>
        <v>10.983664772727272</v>
      </c>
      <c r="H89" s="49">
        <f t="shared" si="17"/>
        <v>32.793737948616396</v>
      </c>
      <c r="I89" s="47">
        <f t="shared" si="18"/>
        <v>0.36019542427226742</v>
      </c>
      <c r="J89" s="48">
        <f t="shared" si="19"/>
        <v>24442.769348312744</v>
      </c>
      <c r="K89" s="49">
        <f t="shared" si="20"/>
        <v>6.7896581523090953</v>
      </c>
      <c r="L89" s="50">
        <f t="shared" si="21"/>
        <v>0.61724165020991772</v>
      </c>
      <c r="M89" s="109">
        <f t="shared" si="22"/>
        <v>9.3097914049682078E-3</v>
      </c>
      <c r="N89" s="63">
        <f t="shared" si="23"/>
        <v>0.16656616097038393</v>
      </c>
      <c r="O89" s="44"/>
      <c r="P89" s="44"/>
      <c r="Q89" s="44"/>
      <c r="R89" s="44"/>
      <c r="S89" s="44"/>
    </row>
    <row r="90" spans="1:19">
      <c r="A90" s="40">
        <v>69</v>
      </c>
      <c r="B90" s="41">
        <f t="shared" si="13"/>
        <v>1380</v>
      </c>
      <c r="C90" s="42">
        <v>3</v>
      </c>
      <c r="D90" s="47">
        <f t="shared" si="14"/>
        <v>1.32</v>
      </c>
      <c r="E90" s="47">
        <f t="shared" si="15"/>
        <v>0.625</v>
      </c>
      <c r="F90" s="49">
        <f t="shared" si="12"/>
        <v>0.85227272727272718</v>
      </c>
      <c r="G90" s="49">
        <f t="shared" si="16"/>
        <v>10.983664772727272</v>
      </c>
      <c r="H90" s="49">
        <f t="shared" si="17"/>
        <v>32.788986311563782</v>
      </c>
      <c r="I90" s="47">
        <f t="shared" si="18"/>
        <v>0.36014323388375979</v>
      </c>
      <c r="J90" s="48">
        <f t="shared" si="19"/>
        <v>24223.0960528582</v>
      </c>
      <c r="K90" s="49">
        <f t="shared" si="20"/>
        <v>6.7286377924606109</v>
      </c>
      <c r="L90" s="50">
        <f t="shared" si="21"/>
        <v>0.61169434476914641</v>
      </c>
      <c r="M90" s="109">
        <f t="shared" si="22"/>
        <v>8.5266569453527636E-3</v>
      </c>
      <c r="N90" s="63">
        <f t="shared" si="23"/>
        <v>0.17053466356337771</v>
      </c>
      <c r="O90" s="44"/>
      <c r="P90" s="44"/>
      <c r="Q90" s="44"/>
      <c r="R90" s="44"/>
      <c r="S90" s="44"/>
    </row>
    <row r="91" spans="1:19">
      <c r="A91" s="40">
        <v>70</v>
      </c>
      <c r="B91" s="41">
        <f t="shared" si="13"/>
        <v>1400</v>
      </c>
      <c r="C91" s="42">
        <v>3</v>
      </c>
      <c r="D91" s="47">
        <f t="shared" si="14"/>
        <v>1.32</v>
      </c>
      <c r="E91" s="47">
        <f t="shared" si="15"/>
        <v>0.625</v>
      </c>
      <c r="F91" s="49">
        <f t="shared" si="12"/>
        <v>0.85227272727272718</v>
      </c>
      <c r="G91" s="49">
        <f t="shared" si="16"/>
        <v>10.983664772727272</v>
      </c>
      <c r="H91" s="49">
        <f t="shared" si="17"/>
        <v>32.78422857192502</v>
      </c>
      <c r="I91" s="47">
        <f t="shared" si="18"/>
        <v>0.36009097646649174</v>
      </c>
      <c r="J91" s="48">
        <f t="shared" si="19"/>
        <v>24003.422757403656</v>
      </c>
      <c r="K91" s="49">
        <f t="shared" si="20"/>
        <v>6.6676174326121265</v>
      </c>
      <c r="L91" s="50">
        <f t="shared" si="21"/>
        <v>0.6061470393283751</v>
      </c>
      <c r="M91" s="109">
        <f t="shared" si="22"/>
        <v>7.8093993196167453E-3</v>
      </c>
      <c r="N91" s="63">
        <f t="shared" si="23"/>
        <v>0.17457514557641218</v>
      </c>
      <c r="O91" s="44"/>
      <c r="P91" s="44"/>
      <c r="Q91" s="44"/>
      <c r="R91" s="44"/>
      <c r="S91" s="44"/>
    </row>
    <row r="92" spans="1:19">
      <c r="A92" s="40">
        <v>71</v>
      </c>
      <c r="B92" s="41">
        <f t="shared" si="13"/>
        <v>1420</v>
      </c>
      <c r="C92" s="42">
        <v>3</v>
      </c>
      <c r="D92" s="47">
        <f t="shared" si="14"/>
        <v>1.32</v>
      </c>
      <c r="E92" s="47">
        <f t="shared" si="15"/>
        <v>0.625</v>
      </c>
      <c r="F92" s="49">
        <f t="shared" si="12"/>
        <v>0.85227272727272718</v>
      </c>
      <c r="G92" s="49">
        <f t="shared" si="16"/>
        <v>10.983664772727272</v>
      </c>
      <c r="H92" s="49">
        <f t="shared" si="17"/>
        <v>32.779457211946188</v>
      </c>
      <c r="I92" s="47">
        <f t="shared" si="18"/>
        <v>0.36003856944797424</v>
      </c>
      <c r="J92" s="48">
        <f t="shared" si="19"/>
        <v>23783.749461949112</v>
      </c>
      <c r="K92" s="49">
        <f t="shared" si="20"/>
        <v>6.6065970727636421</v>
      </c>
      <c r="L92" s="50">
        <f t="shared" si="21"/>
        <v>0.60059973388760379</v>
      </c>
      <c r="M92" s="109">
        <f t="shared" si="22"/>
        <v>7.1524770052429259E-3</v>
      </c>
      <c r="N92" s="63">
        <f t="shared" si="23"/>
        <v>0.17868958324086812</v>
      </c>
      <c r="O92" s="44"/>
      <c r="P92" s="44"/>
      <c r="Q92" s="44"/>
      <c r="R92" s="44"/>
      <c r="S92" s="44"/>
    </row>
    <row r="93" spans="1:19">
      <c r="A93" s="40">
        <v>72</v>
      </c>
      <c r="B93" s="41">
        <f t="shared" si="13"/>
        <v>1440</v>
      </c>
      <c r="C93" s="42">
        <v>3</v>
      </c>
      <c r="D93" s="47">
        <f t="shared" si="14"/>
        <v>1.32</v>
      </c>
      <c r="E93" s="47">
        <f t="shared" si="15"/>
        <v>0.625</v>
      </c>
      <c r="F93" s="49">
        <f t="shared" si="12"/>
        <v>0.85227272727272718</v>
      </c>
      <c r="G93" s="49">
        <f t="shared" si="16"/>
        <v>10.983664772727272</v>
      </c>
      <c r="H93" s="49">
        <f t="shared" si="17"/>
        <v>32.774665107010406</v>
      </c>
      <c r="I93" s="47">
        <f t="shared" si="18"/>
        <v>0.3599859345738039</v>
      </c>
      <c r="J93" s="48">
        <f t="shared" si="19"/>
        <v>23564.076166494568</v>
      </c>
      <c r="K93" s="49">
        <f t="shared" si="20"/>
        <v>6.5455767129151576</v>
      </c>
      <c r="L93" s="50">
        <f t="shared" si="21"/>
        <v>0.59505242844683248</v>
      </c>
      <c r="M93" s="109">
        <f t="shared" si="22"/>
        <v>6.5508146294969323E-3</v>
      </c>
      <c r="N93" s="63">
        <f t="shared" si="23"/>
        <v>0.18288002580090301</v>
      </c>
      <c r="O93" s="44"/>
      <c r="P93" s="44"/>
      <c r="Q93" s="44"/>
      <c r="R93" s="44"/>
      <c r="S93" s="44"/>
    </row>
    <row r="94" spans="1:19">
      <c r="A94" s="40">
        <v>73</v>
      </c>
      <c r="B94" s="41">
        <f t="shared" si="13"/>
        <v>1460</v>
      </c>
      <c r="C94" s="42">
        <v>3</v>
      </c>
      <c r="D94" s="47">
        <f t="shared" si="14"/>
        <v>1.32</v>
      </c>
      <c r="E94" s="47">
        <f t="shared" si="15"/>
        <v>0.625</v>
      </c>
      <c r="F94" s="49">
        <f t="shared" si="12"/>
        <v>0.85227272727272718</v>
      </c>
      <c r="G94" s="49">
        <f t="shared" si="16"/>
        <v>10.983664772727272</v>
      </c>
      <c r="H94" s="49">
        <f t="shared" si="17"/>
        <v>32.76984548302223</v>
      </c>
      <c r="I94" s="47">
        <f t="shared" si="18"/>
        <v>0.35993299743958718</v>
      </c>
      <c r="J94" s="48">
        <f t="shared" si="19"/>
        <v>23344.402871040023</v>
      </c>
      <c r="K94" s="49">
        <f t="shared" si="20"/>
        <v>6.4845563530666732</v>
      </c>
      <c r="L94" s="50">
        <f t="shared" si="21"/>
        <v>0.58950512300606117</v>
      </c>
      <c r="M94" s="109">
        <f t="shared" si="22"/>
        <v>5.9997637571675821E-3</v>
      </c>
      <c r="N94" s="63">
        <f t="shared" si="23"/>
        <v>0.18714859891674882</v>
      </c>
      <c r="O94" s="44"/>
      <c r="P94" s="44"/>
      <c r="Q94" s="44"/>
      <c r="R94" s="44"/>
      <c r="S94" s="44"/>
    </row>
    <row r="95" spans="1:19">
      <c r="A95" s="40">
        <v>74</v>
      </c>
      <c r="B95" s="41">
        <f t="shared" si="13"/>
        <v>1480</v>
      </c>
      <c r="C95" s="42">
        <v>3</v>
      </c>
      <c r="D95" s="47">
        <f t="shared" si="14"/>
        <v>1.32</v>
      </c>
      <c r="E95" s="47">
        <f t="shared" si="15"/>
        <v>0.625</v>
      </c>
      <c r="F95" s="49">
        <f t="shared" si="12"/>
        <v>0.85227272727272718</v>
      </c>
      <c r="G95" s="49">
        <f t="shared" si="16"/>
        <v>10.983664772727272</v>
      </c>
      <c r="H95" s="49">
        <f t="shared" si="17"/>
        <v>32.76499187689847</v>
      </c>
      <c r="I95" s="47">
        <f t="shared" si="18"/>
        <v>0.35987968705698498</v>
      </c>
      <c r="J95" s="48">
        <f t="shared" si="19"/>
        <v>23124.729575585479</v>
      </c>
      <c r="K95" s="49">
        <f t="shared" si="20"/>
        <v>6.4235359932181888</v>
      </c>
      <c r="L95" s="50">
        <f t="shared" si="21"/>
        <v>0.58395781756528986</v>
      </c>
      <c r="M95" s="109">
        <f t="shared" si="22"/>
        <v>5.4950669768205687E-3</v>
      </c>
      <c r="N95" s="63">
        <f t="shared" si="23"/>
        <v>0.19149750826016315</v>
      </c>
      <c r="O95" s="44"/>
      <c r="P95" s="44"/>
      <c r="Q95" s="44"/>
      <c r="R95" s="44"/>
      <c r="S95" s="44"/>
    </row>
    <row r="96" spans="1:19">
      <c r="A96" s="40">
        <v>75</v>
      </c>
      <c r="B96" s="41">
        <f t="shared" si="13"/>
        <v>1500</v>
      </c>
      <c r="C96" s="42">
        <v>3</v>
      </c>
      <c r="D96" s="47">
        <f t="shared" si="14"/>
        <v>1.32</v>
      </c>
      <c r="E96" s="47">
        <f t="shared" si="15"/>
        <v>0.625</v>
      </c>
      <c r="F96" s="49">
        <f t="shared" si="12"/>
        <v>0.85227272727272718</v>
      </c>
      <c r="G96" s="49">
        <f t="shared" si="16"/>
        <v>10.983664772727272</v>
      </c>
      <c r="H96" s="49">
        <f t="shared" si="17"/>
        <v>32.760098099875094</v>
      </c>
      <c r="I96" s="47">
        <f t="shared" si="18"/>
        <v>0.35982593545068775</v>
      </c>
      <c r="J96" s="48">
        <f t="shared" si="19"/>
        <v>22905.056280130935</v>
      </c>
      <c r="K96" s="49">
        <f t="shared" si="20"/>
        <v>6.3625156333697044</v>
      </c>
      <c r="L96" s="50">
        <f t="shared" si="21"/>
        <v>0.57841051212451855</v>
      </c>
      <c r="M96" s="109">
        <f t="shared" si="22"/>
        <v>5.0328250080964873E-3</v>
      </c>
      <c r="N96" s="63">
        <f t="shared" si="23"/>
        <v>0.19592904331481326</v>
      </c>
      <c r="O96" s="44"/>
      <c r="P96" s="44"/>
      <c r="Q96" s="44"/>
      <c r="R96" s="44"/>
      <c r="S96" s="44"/>
    </row>
    <row r="97" spans="1:19">
      <c r="A97" s="40">
        <v>76</v>
      </c>
      <c r="B97" s="41">
        <f t="shared" si="13"/>
        <v>1520</v>
      </c>
      <c r="C97" s="42">
        <v>3</v>
      </c>
      <c r="D97" s="47">
        <f t="shared" si="14"/>
        <v>1.32</v>
      </c>
      <c r="E97" s="47">
        <f t="shared" si="15"/>
        <v>0.625</v>
      </c>
      <c r="F97" s="49">
        <f t="shared" si="12"/>
        <v>0.85227272727272718</v>
      </c>
      <c r="G97" s="49">
        <f t="shared" si="16"/>
        <v>10.983664772727272</v>
      </c>
      <c r="H97" s="49">
        <f t="shared" si="17"/>
        <v>32.755158203362384</v>
      </c>
      <c r="I97" s="47">
        <f t="shared" si="18"/>
        <v>0.35977167728338016</v>
      </c>
      <c r="J97" s="48">
        <f t="shared" si="19"/>
        <v>22685.382984676391</v>
      </c>
      <c r="K97" s="49">
        <f t="shared" si="20"/>
        <v>6.30149527352122</v>
      </c>
      <c r="L97" s="50">
        <f t="shared" si="21"/>
        <v>0.57286320668374724</v>
      </c>
      <c r="M97" s="109">
        <f t="shared" si="22"/>
        <v>4.6094665759245914E-3</v>
      </c>
      <c r="N97" s="63">
        <f t="shared" si="23"/>
        <v>0.20044558139534882</v>
      </c>
      <c r="O97" s="44"/>
      <c r="P97" s="44"/>
      <c r="Q97" s="44"/>
      <c r="R97" s="44"/>
      <c r="S97" s="44"/>
    </row>
    <row r="98" spans="1:19">
      <c r="A98" s="40">
        <v>77</v>
      </c>
      <c r="B98" s="41">
        <f t="shared" si="13"/>
        <v>1540</v>
      </c>
      <c r="C98" s="42">
        <v>3</v>
      </c>
      <c r="D98" s="47">
        <f t="shared" si="14"/>
        <v>1.32</v>
      </c>
      <c r="E98" s="47">
        <f t="shared" si="15"/>
        <v>0.625</v>
      </c>
      <c r="F98" s="49">
        <f t="shared" si="12"/>
        <v>0.85227272727272718</v>
      </c>
      <c r="G98" s="49">
        <f t="shared" si="16"/>
        <v>10.983664772727272</v>
      </c>
      <c r="H98" s="49">
        <f t="shared" si="17"/>
        <v>32.750166447100725</v>
      </c>
      <c r="I98" s="47">
        <f t="shared" si="18"/>
        <v>0.35971684950597488</v>
      </c>
      <c r="J98" s="48">
        <f t="shared" si="19"/>
        <v>22465.709689221847</v>
      </c>
      <c r="K98" s="49">
        <f t="shared" si="20"/>
        <v>6.2404749136727355</v>
      </c>
      <c r="L98" s="50">
        <f t="shared" si="21"/>
        <v>0.56731590124297593</v>
      </c>
      <c r="M98" s="109">
        <f t="shared" si="22"/>
        <v>4.2217208189008898E-3</v>
      </c>
      <c r="N98" s="63">
        <f t="shared" si="23"/>
        <v>0.20504959189998964</v>
      </c>
      <c r="O98" s="44"/>
      <c r="P98" s="44"/>
      <c r="Q98" s="44"/>
      <c r="R98" s="44"/>
      <c r="S98" s="44"/>
    </row>
    <row r="99" spans="1:19">
      <c r="A99" s="40">
        <v>78</v>
      </c>
      <c r="B99" s="41">
        <f t="shared" si="13"/>
        <v>1560</v>
      </c>
      <c r="C99" s="42">
        <v>3</v>
      </c>
      <c r="D99" s="47">
        <f t="shared" si="14"/>
        <v>1.32</v>
      </c>
      <c r="E99" s="47">
        <f t="shared" si="15"/>
        <v>0.625</v>
      </c>
      <c r="F99" s="49">
        <f t="shared" si="12"/>
        <v>0.85227272727272718</v>
      </c>
      <c r="G99" s="49">
        <f t="shared" si="16"/>
        <v>10.983664772727272</v>
      </c>
      <c r="H99" s="49">
        <f t="shared" si="17"/>
        <v>32.745117269387862</v>
      </c>
      <c r="I99" s="47">
        <f t="shared" si="18"/>
        <v>0.35966139103059891</v>
      </c>
      <c r="J99" s="48">
        <f t="shared" si="19"/>
        <v>22246.036393767303</v>
      </c>
      <c r="K99" s="49">
        <f t="shared" si="20"/>
        <v>6.1794545538242511</v>
      </c>
      <c r="L99" s="50">
        <f t="shared" si="21"/>
        <v>0.56176859580220462</v>
      </c>
      <c r="M99" s="109">
        <f t="shared" si="22"/>
        <v>3.8665920186580767E-3</v>
      </c>
      <c r="N99" s="63">
        <f t="shared" si="23"/>
        <v>0.20974364081261021</v>
      </c>
      <c r="O99" s="44"/>
      <c r="P99" s="44"/>
      <c r="Q99" s="44"/>
      <c r="R99" s="44"/>
      <c r="S99" s="44"/>
    </row>
    <row r="100" spans="1:19">
      <c r="A100" s="40">
        <v>79</v>
      </c>
      <c r="B100" s="41">
        <f t="shared" si="13"/>
        <v>1580</v>
      </c>
      <c r="C100" s="42">
        <v>3</v>
      </c>
      <c r="D100" s="47">
        <f t="shared" si="14"/>
        <v>1.32</v>
      </c>
      <c r="E100" s="47">
        <f t="shared" si="15"/>
        <v>0.625</v>
      </c>
      <c r="F100" s="49">
        <f t="shared" si="12"/>
        <v>0.85227272727272718</v>
      </c>
      <c r="G100" s="49">
        <f t="shared" si="16"/>
        <v>10.983664772727272</v>
      </c>
      <c r="H100" s="49">
        <f t="shared" si="17"/>
        <v>32.74000525916523</v>
      </c>
      <c r="I100" s="47">
        <f t="shared" si="18"/>
        <v>0.35960524242399872</v>
      </c>
      <c r="J100" s="48">
        <f t="shared" si="19"/>
        <v>22026.363098312759</v>
      </c>
      <c r="K100" s="49">
        <f t="shared" si="20"/>
        <v>6.1184341939757667</v>
      </c>
      <c r="L100" s="50">
        <f t="shared" si="21"/>
        <v>0.55622129036143331</v>
      </c>
      <c r="M100" s="109">
        <f t="shared" si="22"/>
        <v>3.5413364549867748E-3</v>
      </c>
      <c r="N100" s="63">
        <f t="shared" si="23"/>
        <v>0.21453039547156796</v>
      </c>
      <c r="O100" s="44"/>
      <c r="P100" s="44"/>
      <c r="Q100" s="44"/>
      <c r="R100" s="44"/>
      <c r="S100" s="44"/>
    </row>
    <row r="101" spans="1:19">
      <c r="A101" s="40">
        <v>80</v>
      </c>
      <c r="B101" s="41">
        <f t="shared" si="13"/>
        <v>1600</v>
      </c>
      <c r="C101" s="42">
        <v>3</v>
      </c>
      <c r="D101" s="47">
        <f t="shared" si="14"/>
        <v>1.32</v>
      </c>
      <c r="E101" s="47">
        <f t="shared" si="15"/>
        <v>0.625</v>
      </c>
      <c r="F101" s="49">
        <f t="shared" si="12"/>
        <v>0.85227272727272718</v>
      </c>
      <c r="G101" s="49">
        <f t="shared" si="16"/>
        <v>10.983664772727272</v>
      </c>
      <c r="H101" s="49">
        <f t="shared" si="17"/>
        <v>32.734825129765809</v>
      </c>
      <c r="I101" s="47">
        <f t="shared" si="18"/>
        <v>0.35954834561919613</v>
      </c>
      <c r="J101" s="48">
        <f t="shared" si="19"/>
        <v>21806.689802858215</v>
      </c>
      <c r="K101" s="49">
        <f t="shared" si="20"/>
        <v>6.0574138341272814</v>
      </c>
      <c r="L101" s="50">
        <f t="shared" si="21"/>
        <v>0.550673984920662</v>
      </c>
      <c r="M101" s="109">
        <f t="shared" si="22"/>
        <v>3.2434412078910634E-3</v>
      </c>
      <c r="N101" s="63">
        <f t="shared" si="23"/>
        <v>0.21941262962389724</v>
      </c>
      <c r="O101" s="44"/>
      <c r="P101" s="44"/>
      <c r="Q101" s="44"/>
      <c r="R101" s="44"/>
      <c r="S101" s="44"/>
    </row>
    <row r="102" spans="1:19">
      <c r="A102" s="40">
        <v>81</v>
      </c>
      <c r="B102" s="41">
        <f t="shared" si="13"/>
        <v>1620</v>
      </c>
      <c r="C102" s="42">
        <v>3</v>
      </c>
      <c r="D102" s="47">
        <f t="shared" si="14"/>
        <v>1.32</v>
      </c>
      <c r="E102" s="47">
        <f t="shared" si="15"/>
        <v>0.625</v>
      </c>
      <c r="F102" s="49">
        <f t="shared" si="12"/>
        <v>0.85227272727272718</v>
      </c>
      <c r="G102" s="49">
        <f t="shared" si="16"/>
        <v>10.983664772727272</v>
      </c>
      <c r="H102" s="49">
        <f t="shared" si="17"/>
        <v>32.729571694139629</v>
      </c>
      <c r="I102" s="47">
        <f t="shared" si="18"/>
        <v>0.35949064364337313</v>
      </c>
      <c r="J102" s="48">
        <f t="shared" si="19"/>
        <v>21587.01650740367</v>
      </c>
      <c r="K102" s="49">
        <f t="shared" si="20"/>
        <v>5.996393474278797</v>
      </c>
      <c r="L102" s="50">
        <f t="shared" si="21"/>
        <v>0.54512667947989069</v>
      </c>
      <c r="M102" s="109">
        <f t="shared" si="22"/>
        <v>2.9706047428032724E-3</v>
      </c>
      <c r="N102" s="63">
        <f t="shared" si="23"/>
        <v>0.2243932287849919</v>
      </c>
      <c r="O102" s="44"/>
      <c r="P102" s="44"/>
      <c r="Q102" s="44"/>
      <c r="R102" s="44"/>
      <c r="S102" s="44"/>
    </row>
    <row r="103" spans="1:19">
      <c r="A103" s="40">
        <v>82</v>
      </c>
      <c r="B103" s="41">
        <f t="shared" si="13"/>
        <v>1640</v>
      </c>
      <c r="C103" s="42">
        <v>3</v>
      </c>
      <c r="D103" s="47">
        <f t="shared" si="14"/>
        <v>1.32</v>
      </c>
      <c r="E103" s="47">
        <f t="shared" si="15"/>
        <v>0.625</v>
      </c>
      <c r="F103" s="49">
        <f t="shared" si="12"/>
        <v>0.85227272727272718</v>
      </c>
      <c r="G103" s="49">
        <f t="shared" si="16"/>
        <v>10.983664772727272</v>
      </c>
      <c r="H103" s="49">
        <f t="shared" si="17"/>
        <v>32.724239841385234</v>
      </c>
      <c r="I103" s="47">
        <f t="shared" si="18"/>
        <v>0.35943208036010127</v>
      </c>
      <c r="J103" s="48">
        <f t="shared" si="19"/>
        <v>21367.343211949126</v>
      </c>
      <c r="K103" s="49">
        <f t="shared" si="20"/>
        <v>5.9353731144303126</v>
      </c>
      <c r="L103" s="50">
        <f t="shared" si="21"/>
        <v>0.53957937403911937</v>
      </c>
      <c r="M103" s="109">
        <f t="shared" si="22"/>
        <v>2.7207191289596766E-3</v>
      </c>
      <c r="N103" s="63">
        <f t="shared" si="23"/>
        <v>0.22947519592553839</v>
      </c>
      <c r="O103" s="44"/>
      <c r="P103" s="44"/>
      <c r="Q103" s="44"/>
      <c r="R103" s="44"/>
      <c r="S103" s="44"/>
    </row>
    <row r="104" spans="1:19">
      <c r="A104" s="40">
        <v>83</v>
      </c>
      <c r="B104" s="41">
        <f t="shared" si="13"/>
        <v>1660</v>
      </c>
      <c r="C104" s="42">
        <v>3</v>
      </c>
      <c r="D104" s="47">
        <f t="shared" si="14"/>
        <v>1.32</v>
      </c>
      <c r="E104" s="47">
        <f t="shared" si="15"/>
        <v>0.625</v>
      </c>
      <c r="F104" s="49">
        <f t="shared" si="12"/>
        <v>0.85227272727272718</v>
      </c>
      <c r="G104" s="49">
        <f t="shared" si="16"/>
        <v>10.983664772727272</v>
      </c>
      <c r="H104" s="49">
        <f t="shared" si="17"/>
        <v>32.718824514426117</v>
      </c>
      <c r="I104" s="47">
        <f t="shared" si="18"/>
        <v>0.35937260022414763</v>
      </c>
      <c r="J104" s="48">
        <f t="shared" si="19"/>
        <v>21147.669916494582</v>
      </c>
      <c r="K104" s="49">
        <f t="shared" si="20"/>
        <v>5.8743527545818282</v>
      </c>
      <c r="L104" s="50">
        <f t="shared" si="21"/>
        <v>0.53403206859834806</v>
      </c>
      <c r="M104" s="109">
        <f t="shared" si="22"/>
        <v>2.4918537535565089E-3</v>
      </c>
      <c r="N104" s="63">
        <f t="shared" si="23"/>
        <v>0.23466165750924883</v>
      </c>
      <c r="O104" s="44"/>
      <c r="P104" s="44"/>
      <c r="Q104" s="44"/>
      <c r="R104" s="44"/>
      <c r="S104" s="44"/>
    </row>
    <row r="105" spans="1:19">
      <c r="A105" s="40">
        <v>84</v>
      </c>
      <c r="B105" s="41">
        <f t="shared" si="13"/>
        <v>1680</v>
      </c>
      <c r="C105" s="42">
        <v>3</v>
      </c>
      <c r="D105" s="47">
        <f t="shared" si="14"/>
        <v>1.32</v>
      </c>
      <c r="E105" s="47">
        <f t="shared" si="15"/>
        <v>0.625</v>
      </c>
      <c r="F105" s="49">
        <f t="shared" si="12"/>
        <v>0.85227272727272718</v>
      </c>
      <c r="G105" s="49">
        <f t="shared" si="16"/>
        <v>10.983664772727272</v>
      </c>
      <c r="H105" s="49">
        <f t="shared" si="17"/>
        <v>32.713320688680774</v>
      </c>
      <c r="I105" s="47">
        <f t="shared" si="18"/>
        <v>0.35931214804719325</v>
      </c>
      <c r="J105" s="48">
        <f t="shared" si="19"/>
        <v>20927.996621040038</v>
      </c>
      <c r="K105" s="49">
        <f t="shared" si="20"/>
        <v>5.8133323947333437</v>
      </c>
      <c r="L105" s="50">
        <f t="shared" si="21"/>
        <v>0.52848476315757675</v>
      </c>
      <c r="M105" s="109">
        <f t="shared" si="22"/>
        <v>2.2822404058620818E-3</v>
      </c>
      <c r="N105" s="63">
        <f t="shared" si="23"/>
        <v>0.23995586990690362</v>
      </c>
      <c r="O105" s="44"/>
      <c r="P105" s="44"/>
      <c r="Q105" s="44"/>
      <c r="R105" s="44"/>
      <c r="S105" s="44"/>
    </row>
    <row r="106" spans="1:19">
      <c r="A106" s="40">
        <v>85</v>
      </c>
      <c r="B106" s="41">
        <f t="shared" si="13"/>
        <v>1700</v>
      </c>
      <c r="C106" s="42">
        <v>3</v>
      </c>
      <c r="D106" s="47">
        <f t="shared" si="14"/>
        <v>1.32</v>
      </c>
      <c r="E106" s="47">
        <f t="shared" si="15"/>
        <v>0.625</v>
      </c>
      <c r="F106" s="49">
        <f t="shared" si="12"/>
        <v>0.85227272727272718</v>
      </c>
      <c r="G106" s="49">
        <f t="shared" si="16"/>
        <v>10.983664772727272</v>
      </c>
      <c r="H106" s="49">
        <f t="shared" si="17"/>
        <v>32.707723351583503</v>
      </c>
      <c r="I106" s="47">
        <f t="shared" si="18"/>
        <v>0.35925066877289691</v>
      </c>
      <c r="J106" s="48">
        <f t="shared" si="19"/>
        <v>20708.323325585494</v>
      </c>
      <c r="K106" s="49">
        <f t="shared" si="20"/>
        <v>5.7523120348848593</v>
      </c>
      <c r="L106" s="50">
        <f t="shared" si="21"/>
        <v>0.52293745771680544</v>
      </c>
      <c r="M106" s="109">
        <f t="shared" si="22"/>
        <v>2.0902596160450801E-3</v>
      </c>
      <c r="N106" s="63">
        <f t="shared" si="23"/>
        <v>0.2453612262143533</v>
      </c>
      <c r="O106" s="44"/>
      <c r="P106" s="44"/>
      <c r="Q106" s="44"/>
      <c r="R106" s="44"/>
      <c r="S106" s="44"/>
    </row>
    <row r="107" spans="1:19">
      <c r="A107" s="40">
        <v>86</v>
      </c>
      <c r="B107" s="41">
        <f t="shared" si="13"/>
        <v>1720</v>
      </c>
      <c r="C107" s="42">
        <v>3</v>
      </c>
      <c r="D107" s="47">
        <f t="shared" si="14"/>
        <v>1.32</v>
      </c>
      <c r="E107" s="47">
        <f t="shared" si="15"/>
        <v>0.625</v>
      </c>
      <c r="F107" s="49">
        <f t="shared" si="12"/>
        <v>0.85227272727272718</v>
      </c>
      <c r="G107" s="49">
        <f t="shared" si="16"/>
        <v>10.983664772727272</v>
      </c>
      <c r="H107" s="49">
        <f t="shared" si="17"/>
        <v>32.702027482820512</v>
      </c>
      <c r="I107" s="47">
        <f t="shared" si="18"/>
        <v>0.3591881072598147</v>
      </c>
      <c r="J107" s="48">
        <f t="shared" si="19"/>
        <v>20488.65003013095</v>
      </c>
      <c r="K107" s="49">
        <f t="shared" si="20"/>
        <v>5.6912916750363749</v>
      </c>
      <c r="L107" s="50">
        <f t="shared" si="21"/>
        <v>0.51739015227603413</v>
      </c>
      <c r="M107" s="109">
        <f t="shared" si="22"/>
        <v>1.914428143172994E-3</v>
      </c>
      <c r="N107" s="63">
        <f t="shared" si="23"/>
        <v>0.25088126350447576</v>
      </c>
      <c r="O107" s="44"/>
      <c r="P107" s="44"/>
      <c r="Q107" s="44"/>
      <c r="R107" s="44"/>
      <c r="S107" s="44"/>
    </row>
    <row r="108" spans="1:19">
      <c r="A108" s="40">
        <v>87</v>
      </c>
      <c r="B108" s="41">
        <f t="shared" si="13"/>
        <v>1740</v>
      </c>
      <c r="C108" s="42">
        <v>3</v>
      </c>
      <c r="D108" s="47">
        <f t="shared" si="14"/>
        <v>1.32</v>
      </c>
      <c r="E108" s="47">
        <f t="shared" si="15"/>
        <v>0.625</v>
      </c>
      <c r="F108" s="49">
        <f t="shared" si="12"/>
        <v>0.85227272727272718</v>
      </c>
      <c r="G108" s="49">
        <f t="shared" si="16"/>
        <v>10.983664772727272</v>
      </c>
      <c r="H108" s="49">
        <f t="shared" si="17"/>
        <v>32.696228035151869</v>
      </c>
      <c r="I108" s="47">
        <f t="shared" si="18"/>
        <v>0.35912440807075541</v>
      </c>
      <c r="J108" s="48">
        <f t="shared" si="19"/>
        <v>20268.976734676406</v>
      </c>
      <c r="K108" s="49">
        <f t="shared" si="20"/>
        <v>5.6302713151878905</v>
      </c>
      <c r="L108" s="50">
        <f t="shared" si="21"/>
        <v>0.51184284683526282</v>
      </c>
      <c r="M108" s="109">
        <f t="shared" si="22"/>
        <v>1.7533875157131464E-3</v>
      </c>
      <c r="N108" s="63">
        <f t="shared" si="23"/>
        <v>0.25651967054565872</v>
      </c>
      <c r="O108" s="44"/>
      <c r="P108" s="44"/>
      <c r="Q108" s="44"/>
      <c r="R108" s="44"/>
      <c r="S108" s="44"/>
    </row>
    <row r="109" spans="1:19">
      <c r="A109" s="40">
        <v>88</v>
      </c>
      <c r="B109" s="41">
        <f t="shared" si="13"/>
        <v>1760</v>
      </c>
      <c r="C109" s="42">
        <v>3</v>
      </c>
      <c r="D109" s="47">
        <f t="shared" si="14"/>
        <v>1.32</v>
      </c>
      <c r="E109" s="47">
        <f t="shared" si="15"/>
        <v>0.625</v>
      </c>
      <c r="F109" s="49">
        <f t="shared" si="12"/>
        <v>0.85227272727272718</v>
      </c>
      <c r="G109" s="49">
        <f t="shared" si="16"/>
        <v>10.983664772727272</v>
      </c>
      <c r="H109" s="49">
        <f t="shared" si="17"/>
        <v>32.690319915695611</v>
      </c>
      <c r="I109" s="47">
        <f t="shared" si="18"/>
        <v>0.35905951526721064</v>
      </c>
      <c r="J109" s="48">
        <f t="shared" si="19"/>
        <v>20049.303439221861</v>
      </c>
      <c r="K109" s="49">
        <f t="shared" si="20"/>
        <v>5.5692509553394061</v>
      </c>
      <c r="L109" s="50">
        <f t="shared" si="21"/>
        <v>0.50629554139449151</v>
      </c>
      <c r="M109" s="109">
        <f t="shared" si="22"/>
        <v>1.6058935360003788E-3</v>
      </c>
      <c r="N109" s="63">
        <f t="shared" si="23"/>
        <v>0.26228029602220165</v>
      </c>
      <c r="O109" s="44"/>
      <c r="P109" s="44"/>
      <c r="Q109" s="44"/>
      <c r="R109" s="44"/>
      <c r="S109" s="44"/>
    </row>
    <row r="110" spans="1:19">
      <c r="A110" s="40">
        <v>89</v>
      </c>
      <c r="B110" s="41">
        <f t="shared" si="13"/>
        <v>1780</v>
      </c>
      <c r="C110" s="42">
        <v>3</v>
      </c>
      <c r="D110" s="47">
        <f t="shared" si="14"/>
        <v>1.32</v>
      </c>
      <c r="E110" s="47">
        <f t="shared" si="15"/>
        <v>0.625</v>
      </c>
      <c r="F110" s="49">
        <f t="shared" si="12"/>
        <v>0.85227272727272718</v>
      </c>
      <c r="G110" s="49">
        <f t="shared" si="16"/>
        <v>10.983664772727272</v>
      </c>
      <c r="H110" s="49">
        <f t="shared" si="17"/>
        <v>32.684297967554265</v>
      </c>
      <c r="I110" s="47">
        <f t="shared" si="18"/>
        <v>0.35899337220754735</v>
      </c>
      <c r="J110" s="48">
        <f t="shared" si="19"/>
        <v>19829.630143767317</v>
      </c>
      <c r="K110" s="49">
        <f t="shared" si="20"/>
        <v>5.5082305954909216</v>
      </c>
      <c r="L110" s="50">
        <f t="shared" si="21"/>
        <v>0.5007482359537202</v>
      </c>
      <c r="M110" s="109">
        <f t="shared" si="22"/>
        <v>1.470806667583064E-3</v>
      </c>
      <c r="N110" s="63">
        <f t="shared" si="23"/>
        <v>0.26816715729513158</v>
      </c>
      <c r="O110" s="44"/>
      <c r="P110" s="44"/>
      <c r="Q110" s="44"/>
      <c r="R110" s="44"/>
      <c r="S110" s="44"/>
    </row>
    <row r="111" spans="1:19">
      <c r="A111" s="40">
        <v>90</v>
      </c>
      <c r="B111" s="41">
        <f t="shared" si="13"/>
        <v>1800</v>
      </c>
      <c r="C111" s="42">
        <v>3</v>
      </c>
      <c r="D111" s="47">
        <f t="shared" si="14"/>
        <v>1.32</v>
      </c>
      <c r="E111" s="47">
        <f t="shared" si="15"/>
        <v>0.625</v>
      </c>
      <c r="F111" s="49">
        <f t="shared" si="12"/>
        <v>0.85227272727272718</v>
      </c>
      <c r="G111" s="49">
        <f t="shared" si="16"/>
        <v>10.983664772727272</v>
      </c>
      <c r="H111" s="49">
        <f t="shared" si="17"/>
        <v>32.678156951667653</v>
      </c>
      <c r="I111" s="47">
        <f t="shared" si="18"/>
        <v>0.35892592134768475</v>
      </c>
      <c r="J111" s="48">
        <f t="shared" si="19"/>
        <v>19609.956848312773</v>
      </c>
      <c r="K111" s="49">
        <f t="shared" si="20"/>
        <v>5.4472102356424372</v>
      </c>
      <c r="L111" s="50">
        <f t="shared" si="21"/>
        <v>0.49520093051294883</v>
      </c>
      <c r="M111" s="109">
        <f t="shared" si="22"/>
        <v>1.3470832311802065E-3</v>
      </c>
      <c r="N111" s="63">
        <f t="shared" si="23"/>
        <v>0.27418444974534201</v>
      </c>
      <c r="O111" s="44"/>
      <c r="P111" s="44"/>
      <c r="Q111" s="44"/>
      <c r="R111" s="44"/>
      <c r="S111" s="44"/>
    </row>
    <row r="112" spans="1:19">
      <c r="A112" s="40">
        <v>91</v>
      </c>
      <c r="B112" s="41">
        <f t="shared" si="13"/>
        <v>1820</v>
      </c>
      <c r="C112" s="42">
        <v>3</v>
      </c>
      <c r="D112" s="47">
        <f t="shared" si="14"/>
        <v>1.32</v>
      </c>
      <c r="E112" s="47">
        <f t="shared" si="15"/>
        <v>0.625</v>
      </c>
      <c r="F112" s="49">
        <f t="shared" si="12"/>
        <v>0.85227272727272718</v>
      </c>
      <c r="G112" s="49">
        <f t="shared" si="16"/>
        <v>10.983664772727272</v>
      </c>
      <c r="H112" s="49">
        <f t="shared" si="17"/>
        <v>32.671891528778332</v>
      </c>
      <c r="I112" s="47">
        <f t="shared" si="18"/>
        <v>0.35885710404300913</v>
      </c>
      <c r="J112" s="48">
        <f t="shared" si="19"/>
        <v>19390.283552858229</v>
      </c>
      <c r="K112" s="49">
        <f t="shared" si="20"/>
        <v>5.3861898757939528</v>
      </c>
      <c r="L112" s="50">
        <f t="shared" si="21"/>
        <v>0.48965362507217752</v>
      </c>
      <c r="M112" s="109">
        <f t="shared" si="22"/>
        <v>1.2337673412297239E-3</v>
      </c>
      <c r="N112" s="63">
        <f t="shared" si="23"/>
        <v>0.28033655674471669</v>
      </c>
      <c r="O112" s="44"/>
      <c r="P112" s="44"/>
      <c r="Q112" s="44"/>
      <c r="R112" s="44"/>
      <c r="S112" s="44"/>
    </row>
    <row r="113" spans="1:19">
      <c r="A113" s="40">
        <v>92</v>
      </c>
      <c r="B113" s="41">
        <f t="shared" si="13"/>
        <v>1840</v>
      </c>
      <c r="C113" s="42">
        <v>3</v>
      </c>
      <c r="D113" s="47">
        <f t="shared" si="14"/>
        <v>1.32</v>
      </c>
      <c r="E113" s="47">
        <f t="shared" si="15"/>
        <v>0.625</v>
      </c>
      <c r="F113" s="49">
        <f t="shared" si="12"/>
        <v>0.85227272727272718</v>
      </c>
      <c r="G113" s="49">
        <f t="shared" si="16"/>
        <v>10.983664772727272</v>
      </c>
      <c r="H113" s="49">
        <f t="shared" si="17"/>
        <v>32.665496241397499</v>
      </c>
      <c r="I113" s="47">
        <f t="shared" si="18"/>
        <v>0.35878686035029278</v>
      </c>
      <c r="J113" s="48">
        <f t="shared" si="19"/>
        <v>19170.610257403685</v>
      </c>
      <c r="K113" s="49">
        <f t="shared" si="20"/>
        <v>5.3251695159454684</v>
      </c>
      <c r="L113" s="50">
        <f t="shared" si="21"/>
        <v>0.48410631963140621</v>
      </c>
      <c r="M113" s="109">
        <f t="shared" si="22"/>
        <v>1.1299835207297822E-3</v>
      </c>
      <c r="N113" s="63">
        <f t="shared" si="23"/>
        <v>0.28662806030504151</v>
      </c>
      <c r="O113" s="44"/>
      <c r="P113" s="44"/>
      <c r="Q113" s="44"/>
      <c r="R113" s="44"/>
      <c r="S113" s="44"/>
    </row>
    <row r="114" spans="1:19">
      <c r="A114" s="40">
        <v>93</v>
      </c>
      <c r="B114" s="41">
        <f t="shared" si="13"/>
        <v>1860</v>
      </c>
      <c r="C114" s="42">
        <v>3</v>
      </c>
      <c r="D114" s="47">
        <f t="shared" si="14"/>
        <v>1.32</v>
      </c>
      <c r="E114" s="47">
        <f t="shared" si="15"/>
        <v>0.625</v>
      </c>
      <c r="F114" s="49">
        <f t="shared" si="12"/>
        <v>0.85227272727272718</v>
      </c>
      <c r="G114" s="49">
        <f t="shared" si="16"/>
        <v>10.983664772727272</v>
      </c>
      <c r="H114" s="49">
        <f t="shared" si="17"/>
        <v>32.658965495660063</v>
      </c>
      <c r="I114" s="47">
        <f t="shared" si="18"/>
        <v>0.35871512882839685</v>
      </c>
      <c r="J114" s="48">
        <f t="shared" si="19"/>
        <v>18950.936961949141</v>
      </c>
      <c r="K114" s="49">
        <f t="shared" si="20"/>
        <v>5.264149156096984</v>
      </c>
      <c r="L114" s="50">
        <f t="shared" si="21"/>
        <v>0.4785590141906349</v>
      </c>
      <c r="M114" s="109">
        <f t="shared" si="22"/>
        <v>1.0349299373155687E-3</v>
      </c>
      <c r="N114" s="63">
        <f t="shared" si="23"/>
        <v>0.29306375245907101</v>
      </c>
      <c r="O114" s="44"/>
      <c r="P114" s="44"/>
      <c r="Q114" s="44"/>
      <c r="R114" s="44"/>
      <c r="S114" s="44"/>
    </row>
    <row r="115" spans="1:19">
      <c r="A115" s="40">
        <v>94</v>
      </c>
      <c r="B115" s="41">
        <f t="shared" si="13"/>
        <v>1880</v>
      </c>
      <c r="C115" s="42">
        <v>3</v>
      </c>
      <c r="D115" s="47">
        <f t="shared" si="14"/>
        <v>1.32</v>
      </c>
      <c r="E115" s="47">
        <f t="shared" si="15"/>
        <v>0.625</v>
      </c>
      <c r="F115" s="49">
        <f t="shared" si="12"/>
        <v>0.85227272727272718</v>
      </c>
      <c r="G115" s="49">
        <f t="shared" si="16"/>
        <v>10.983664772727272</v>
      </c>
      <c r="H115" s="49">
        <f t="shared" si="17"/>
        <v>32.652293542956969</v>
      </c>
      <c r="I115" s="47">
        <f t="shared" si="18"/>
        <v>0.35864184633652663</v>
      </c>
      <c r="J115" s="48">
        <f t="shared" si="19"/>
        <v>18731.263666494597</v>
      </c>
      <c r="K115" s="49">
        <f t="shared" si="20"/>
        <v>5.2031287962484987</v>
      </c>
      <c r="L115" s="50">
        <f t="shared" si="21"/>
        <v>0.47301170874986354</v>
      </c>
      <c r="M115" s="109">
        <f t="shared" si="22"/>
        <v>9.4787220831350414E-4</v>
      </c>
      <c r="N115" s="63">
        <f t="shared" si="23"/>
        <v>0.29964864743315867</v>
      </c>
      <c r="O115" s="44"/>
      <c r="P115" s="44"/>
      <c r="Q115" s="44"/>
      <c r="R115" s="44"/>
      <c r="S115" s="44"/>
    </row>
    <row r="116" spans="1:19">
      <c r="A116" s="40">
        <v>95</v>
      </c>
      <c r="B116" s="41">
        <f t="shared" si="13"/>
        <v>1900</v>
      </c>
      <c r="C116" s="42">
        <v>3</v>
      </c>
      <c r="D116" s="47">
        <f t="shared" si="14"/>
        <v>1.32</v>
      </c>
      <c r="E116" s="47">
        <f t="shared" si="15"/>
        <v>0.625</v>
      </c>
      <c r="F116" s="49">
        <f t="shared" si="12"/>
        <v>0.85227272727272718</v>
      </c>
      <c r="G116" s="49">
        <f t="shared" si="16"/>
        <v>10.983664772727272</v>
      </c>
      <c r="H116" s="49">
        <f t="shared" si="17"/>
        <v>32.64547446123229</v>
      </c>
      <c r="I116" s="47">
        <f t="shared" si="18"/>
        <v>0.35856694782880494</v>
      </c>
      <c r="J116" s="48">
        <f t="shared" si="19"/>
        <v>18511.590371040053</v>
      </c>
      <c r="K116" s="49">
        <f t="shared" si="20"/>
        <v>5.1421084364000142</v>
      </c>
      <c r="L116" s="50">
        <f t="shared" si="21"/>
        <v>0.46746440330909222</v>
      </c>
      <c r="M116" s="109">
        <f t="shared" si="22"/>
        <v>8.6813772691084299E-4</v>
      </c>
      <c r="N116" s="63">
        <f t="shared" si="23"/>
        <v>0.30638799467643407</v>
      </c>
      <c r="O116" s="44"/>
      <c r="P116" s="44"/>
      <c r="Q116" s="44"/>
      <c r="R116" s="44"/>
      <c r="S116" s="44"/>
    </row>
    <row r="117" spans="1:19">
      <c r="A117" s="40">
        <v>96</v>
      </c>
      <c r="B117" s="41">
        <f t="shared" si="13"/>
        <v>1920</v>
      </c>
      <c r="C117" s="42">
        <v>3</v>
      </c>
      <c r="D117" s="47">
        <f t="shared" si="14"/>
        <v>1.32</v>
      </c>
      <c r="E117" s="47">
        <f t="shared" si="15"/>
        <v>0.625</v>
      </c>
      <c r="F117" s="49">
        <f t="shared" si="12"/>
        <v>0.85227272727272718</v>
      </c>
      <c r="G117" s="49">
        <f t="shared" si="16"/>
        <v>10.983664772727272</v>
      </c>
      <c r="H117" s="49">
        <f t="shared" si="17"/>
        <v>32.638502135829739</v>
      </c>
      <c r="I117" s="47">
        <f t="shared" si="18"/>
        <v>0.35849036614389695</v>
      </c>
      <c r="J117" s="48">
        <f t="shared" si="19"/>
        <v>18291.917075585508</v>
      </c>
      <c r="K117" s="49">
        <f t="shared" si="20"/>
        <v>5.0810880765515298</v>
      </c>
      <c r="L117" s="50">
        <f t="shared" si="21"/>
        <v>0.46191709786832091</v>
      </c>
      <c r="M117" s="109">
        <f t="shared" si="22"/>
        <v>7.9511046560472103E-4</v>
      </c>
      <c r="N117" s="63">
        <f t="shared" si="23"/>
        <v>0.31328729281767953</v>
      </c>
      <c r="O117" s="44"/>
      <c r="P117" s="44"/>
      <c r="Q117" s="44"/>
      <c r="R117" s="44"/>
      <c r="S117" s="44"/>
    </row>
    <row r="118" spans="1:19">
      <c r="A118" s="40">
        <v>97</v>
      </c>
      <c r="B118" s="41">
        <f t="shared" si="13"/>
        <v>1940</v>
      </c>
      <c r="C118" s="42">
        <v>3</v>
      </c>
      <c r="D118" s="47">
        <f t="shared" si="14"/>
        <v>1.32</v>
      </c>
      <c r="E118" s="47">
        <f t="shared" si="15"/>
        <v>0.625</v>
      </c>
      <c r="F118" s="49">
        <f t="shared" si="12"/>
        <v>0.85227272727272718</v>
      </c>
      <c r="G118" s="49">
        <f t="shared" si="16"/>
        <v>10.983664772727272</v>
      </c>
      <c r="H118" s="49">
        <f t="shared" si="17"/>
        <v>32.631370239770696</v>
      </c>
      <c r="I118" s="47">
        <f t="shared" si="18"/>
        <v>0.35841203178839043</v>
      </c>
      <c r="J118" s="48">
        <f t="shared" si="19"/>
        <v>18072.243780130964</v>
      </c>
      <c r="K118" s="49">
        <f t="shared" si="20"/>
        <v>5.0200677167030454</v>
      </c>
      <c r="L118" s="50">
        <f t="shared" si="21"/>
        <v>0.4563697924275496</v>
      </c>
      <c r="M118" s="109">
        <f t="shared" si="22"/>
        <v>7.2822621678217045E-4</v>
      </c>
      <c r="N118" s="63">
        <f t="shared" si="23"/>
        <v>0.32035230462789316</v>
      </c>
      <c r="O118" s="44"/>
      <c r="P118" s="44"/>
      <c r="Q118" s="44"/>
      <c r="R118" s="44"/>
      <c r="S118" s="44"/>
    </row>
    <row r="119" spans="1:19">
      <c r="A119" s="40">
        <v>98</v>
      </c>
      <c r="B119" s="41">
        <f t="shared" si="13"/>
        <v>1960</v>
      </c>
      <c r="C119" s="42">
        <v>3</v>
      </c>
      <c r="D119" s="47">
        <f t="shared" si="14"/>
        <v>1.32</v>
      </c>
      <c r="E119" s="47">
        <f t="shared" si="15"/>
        <v>0.625</v>
      </c>
      <c r="F119" s="49">
        <f t="shared" si="12"/>
        <v>0.85227272727272718</v>
      </c>
      <c r="G119" s="49">
        <f t="shared" si="16"/>
        <v>10.983664772727272</v>
      </c>
      <c r="H119" s="49">
        <f t="shared" si="17"/>
        <v>32.624072213341364</v>
      </c>
      <c r="I119" s="47">
        <f t="shared" si="18"/>
        <v>0.35833187271258815</v>
      </c>
      <c r="J119" s="48">
        <f t="shared" si="19"/>
        <v>17852.57048467642</v>
      </c>
      <c r="K119" s="49">
        <f t="shared" si="20"/>
        <v>4.959047356854561</v>
      </c>
      <c r="L119" s="50">
        <f t="shared" si="21"/>
        <v>0.45082248698677829</v>
      </c>
      <c r="M119" s="109">
        <f t="shared" si="22"/>
        <v>6.6696823365988906E-4</v>
      </c>
      <c r="N119" s="63">
        <f t="shared" si="23"/>
        <v>0.32758907307411161</v>
      </c>
      <c r="O119" s="44"/>
      <c r="P119" s="44"/>
      <c r="Q119" s="44"/>
      <c r="R119" s="44"/>
      <c r="S119" s="44"/>
    </row>
    <row r="120" spans="1:19">
      <c r="A120" s="40">
        <v>99</v>
      </c>
      <c r="B120" s="41">
        <f t="shared" si="13"/>
        <v>1980</v>
      </c>
      <c r="C120" s="42">
        <v>3</v>
      </c>
      <c r="D120" s="47">
        <f t="shared" si="14"/>
        <v>1.32</v>
      </c>
      <c r="E120" s="47">
        <f t="shared" si="15"/>
        <v>0.625</v>
      </c>
      <c r="F120" s="49">
        <f t="shared" si="12"/>
        <v>0.85227272727272718</v>
      </c>
      <c r="G120" s="49">
        <f t="shared" si="16"/>
        <v>10.983664772727272</v>
      </c>
      <c r="H120" s="49">
        <f t="shared" si="17"/>
        <v>32.616601242861229</v>
      </c>
      <c r="I120" s="47">
        <f t="shared" si="18"/>
        <v>0.35824981407730738</v>
      </c>
      <c r="J120" s="48">
        <f t="shared" si="19"/>
        <v>17632.897189221876</v>
      </c>
      <c r="K120" s="49">
        <f t="shared" si="20"/>
        <v>4.8980269970060766</v>
      </c>
      <c r="L120" s="50">
        <f t="shared" si="21"/>
        <v>0.44527518154600698</v>
      </c>
      <c r="M120" s="109">
        <f t="shared" si="22"/>
        <v>6.1086323790572399E-4</v>
      </c>
      <c r="N120" s="63">
        <f t="shared" si="23"/>
        <v>0.33500393855848754</v>
      </c>
      <c r="O120" s="44"/>
      <c r="P120" s="44"/>
      <c r="Q120" s="44"/>
      <c r="R120" s="44"/>
      <c r="S120" s="44"/>
    </row>
    <row r="121" spans="1:19">
      <c r="A121" s="40">
        <v>100</v>
      </c>
      <c r="B121" s="41">
        <f t="shared" si="13"/>
        <v>2000</v>
      </c>
      <c r="C121" s="42">
        <v>3</v>
      </c>
      <c r="D121" s="47">
        <f t="shared" si="14"/>
        <v>1.32</v>
      </c>
      <c r="E121" s="47">
        <f t="shared" si="15"/>
        <v>0.625</v>
      </c>
      <c r="F121" s="49">
        <f t="shared" si="12"/>
        <v>0.85227272727272718</v>
      </c>
      <c r="G121" s="49">
        <f t="shared" si="16"/>
        <v>10.983664772727272</v>
      </c>
      <c r="H121" s="49">
        <f t="shared" si="17"/>
        <v>32.608950238498927</v>
      </c>
      <c r="I121" s="47">
        <f t="shared" si="18"/>
        <v>0.35816577801021726</v>
      </c>
      <c r="J121" s="48">
        <f t="shared" si="19"/>
        <v>17413.223893767332</v>
      </c>
      <c r="K121" s="49">
        <f t="shared" si="20"/>
        <v>4.8370066371575922</v>
      </c>
      <c r="L121" s="50">
        <f t="shared" si="21"/>
        <v>0.43972787610523567</v>
      </c>
      <c r="M121" s="109">
        <f t="shared" si="22"/>
        <v>5.5947776309680987E-4</v>
      </c>
      <c r="N121" s="63">
        <f t="shared" si="23"/>
        <v>0.34260355744598575</v>
      </c>
      <c r="O121" s="44"/>
      <c r="P121" s="44"/>
      <c r="Q121" s="44"/>
      <c r="R121" s="44"/>
      <c r="S121" s="44"/>
    </row>
    <row r="122" spans="1:19">
      <c r="A122" s="40">
        <v>101</v>
      </c>
      <c r="B122" s="41">
        <f t="shared" si="13"/>
        <v>2020</v>
      </c>
      <c r="C122" s="42">
        <v>3</v>
      </c>
      <c r="D122" s="47">
        <f t="shared" si="14"/>
        <v>1.32</v>
      </c>
      <c r="E122" s="47">
        <f t="shared" si="15"/>
        <v>0.625</v>
      </c>
      <c r="F122" s="49">
        <f t="shared" si="12"/>
        <v>0.85227272727272718</v>
      </c>
      <c r="G122" s="49">
        <f t="shared" si="16"/>
        <v>10.983664772727272</v>
      </c>
      <c r="H122" s="49">
        <f t="shared" si="17"/>
        <v>32.601111810993082</v>
      </c>
      <c r="I122" s="47">
        <f t="shared" si="18"/>
        <v>0.35807968335014773</v>
      </c>
      <c r="J122" s="48">
        <f t="shared" si="19"/>
        <v>17193.550598312788</v>
      </c>
      <c r="K122" s="49">
        <f t="shared" si="20"/>
        <v>4.7759862773091077</v>
      </c>
      <c r="L122" s="50">
        <f t="shared" si="21"/>
        <v>0.43418057066446436</v>
      </c>
      <c r="M122" s="109">
        <f t="shared" si="22"/>
        <v>5.1241480576396802E-4</v>
      </c>
      <c r="N122" s="63">
        <f t="shared" si="23"/>
        <v>0.35039492199449368</v>
      </c>
      <c r="O122" s="44"/>
      <c r="P122" s="44"/>
      <c r="Q122" s="44"/>
      <c r="R122" s="44"/>
      <c r="S122" s="44"/>
    </row>
    <row r="123" spans="1:19">
      <c r="A123" s="40">
        <v>102</v>
      </c>
      <c r="B123" s="41">
        <f t="shared" si="13"/>
        <v>2040</v>
      </c>
      <c r="C123" s="42">
        <v>3</v>
      </c>
      <c r="D123" s="47">
        <f t="shared" si="14"/>
        <v>1.32</v>
      </c>
      <c r="E123" s="47">
        <f t="shared" si="15"/>
        <v>0.625</v>
      </c>
      <c r="F123" s="49">
        <f t="shared" si="12"/>
        <v>0.85227272727272718</v>
      </c>
      <c r="G123" s="49">
        <f t="shared" si="16"/>
        <v>10.983664772727272</v>
      </c>
      <c r="H123" s="49">
        <f t="shared" si="17"/>
        <v>32.593078247127188</v>
      </c>
      <c r="I123" s="47">
        <f t="shared" si="18"/>
        <v>0.35799144537771443</v>
      </c>
      <c r="J123" s="48">
        <f t="shared" si="19"/>
        <v>16973.877302858244</v>
      </c>
      <c r="K123" s="49">
        <f t="shared" si="20"/>
        <v>4.7149659174606233</v>
      </c>
      <c r="L123" s="50">
        <f t="shared" si="21"/>
        <v>0.42863326522369305</v>
      </c>
      <c r="M123" s="109">
        <f t="shared" si="22"/>
        <v>4.6931075814838263E-4</v>
      </c>
      <c r="N123" s="63">
        <f t="shared" si="23"/>
        <v>0.35838538181277407</v>
      </c>
      <c r="O123" s="44"/>
      <c r="P123" s="44"/>
      <c r="Q123" s="44"/>
      <c r="R123" s="44"/>
      <c r="S123" s="44"/>
    </row>
    <row r="124" spans="1:19">
      <c r="A124" s="40">
        <v>103</v>
      </c>
      <c r="B124" s="41">
        <f t="shared" si="13"/>
        <v>2060</v>
      </c>
      <c r="C124" s="42">
        <v>3</v>
      </c>
      <c r="D124" s="47">
        <f t="shared" si="14"/>
        <v>1.32</v>
      </c>
      <c r="E124" s="47">
        <f t="shared" si="15"/>
        <v>0.625</v>
      </c>
      <c r="F124" s="49">
        <f t="shared" si="12"/>
        <v>0.85227272727272718</v>
      </c>
      <c r="G124" s="49">
        <f t="shared" si="16"/>
        <v>10.983664772727272</v>
      </c>
      <c r="H124" s="49">
        <f t="shared" si="17"/>
        <v>32.584841483796119</v>
      </c>
      <c r="I124" s="47">
        <f t="shared" si="18"/>
        <v>0.35790097553047368</v>
      </c>
      <c r="J124" s="48">
        <f t="shared" si="19"/>
        <v>16754.2040074037</v>
      </c>
      <c r="K124" s="49">
        <f t="shared" si="20"/>
        <v>4.6539455576121389</v>
      </c>
      <c r="L124" s="50">
        <f t="shared" si="21"/>
        <v>0.42308595978292174</v>
      </c>
      <c r="M124" s="109">
        <f t="shared" si="22"/>
        <v>4.2983259897307481E-4</v>
      </c>
      <c r="N124" s="63">
        <f t="shared" si="23"/>
        <v>0.3665826669846729</v>
      </c>
      <c r="O124" s="44"/>
      <c r="P124" s="44"/>
      <c r="Q124" s="44"/>
      <c r="R124" s="44"/>
      <c r="S124" s="44"/>
    </row>
    <row r="125" spans="1:19">
      <c r="A125" s="40">
        <v>104</v>
      </c>
      <c r="B125" s="41">
        <f t="shared" si="13"/>
        <v>2080</v>
      </c>
      <c r="C125" s="42">
        <v>3</v>
      </c>
      <c r="D125" s="47">
        <f t="shared" si="14"/>
        <v>1.32</v>
      </c>
      <c r="E125" s="47">
        <f t="shared" si="15"/>
        <v>0.625</v>
      </c>
      <c r="F125" s="49">
        <f t="shared" si="12"/>
        <v>0.85227272727272718</v>
      </c>
      <c r="G125" s="49">
        <f t="shared" si="16"/>
        <v>10.983664772727272</v>
      </c>
      <c r="H125" s="49">
        <f t="shared" si="17"/>
        <v>32.576393080489822</v>
      </c>
      <c r="I125" s="47">
        <f t="shared" si="18"/>
        <v>0.35780818110069246</v>
      </c>
      <c r="J125" s="48">
        <f t="shared" si="19"/>
        <v>16534.530711949155</v>
      </c>
      <c r="K125" s="49">
        <f t="shared" si="20"/>
        <v>4.5929251977636545</v>
      </c>
      <c r="L125" s="50">
        <f t="shared" si="21"/>
        <v>0.41753865434215043</v>
      </c>
      <c r="M125" s="109">
        <f t="shared" si="22"/>
        <v>3.9367532052511265E-4</v>
      </c>
      <c r="N125" s="63">
        <f t="shared" si="23"/>
        <v>0.37499491301251386</v>
      </c>
      <c r="O125" s="44"/>
      <c r="P125" s="44"/>
      <c r="Q125" s="44"/>
      <c r="R125" s="44"/>
      <c r="S125" s="44"/>
    </row>
    <row r="126" spans="1:19">
      <c r="A126" s="40">
        <v>105</v>
      </c>
      <c r="B126" s="41">
        <f t="shared" si="13"/>
        <v>2100</v>
      </c>
      <c r="C126" s="42">
        <v>3</v>
      </c>
      <c r="D126" s="47">
        <f t="shared" si="14"/>
        <v>1.32</v>
      </c>
      <c r="E126" s="47">
        <f t="shared" si="15"/>
        <v>0.625</v>
      </c>
      <c r="F126" s="49">
        <f t="shared" si="12"/>
        <v>0.85227272727272718</v>
      </c>
      <c r="G126" s="49">
        <f t="shared" si="16"/>
        <v>10.983664772727272</v>
      </c>
      <c r="H126" s="49">
        <f t="shared" si="17"/>
        <v>32.567724190005116</v>
      </c>
      <c r="I126" s="47">
        <f t="shared" si="18"/>
        <v>0.35771296491365701</v>
      </c>
      <c r="J126" s="48">
        <f t="shared" si="19"/>
        <v>16314.857416494609</v>
      </c>
      <c r="K126" s="49">
        <f t="shared" si="20"/>
        <v>4.5319048379151692</v>
      </c>
      <c r="L126" s="50">
        <f t="shared" si="21"/>
        <v>0.41199134890137901</v>
      </c>
      <c r="M126" s="109">
        <f t="shared" si="22"/>
        <v>3.6055957217023067E-4</v>
      </c>
      <c r="N126" s="63">
        <f t="shared" si="23"/>
        <v>0.38363068774886921</v>
      </c>
      <c r="O126" s="44"/>
      <c r="P126" s="44"/>
      <c r="Q126" s="44"/>
      <c r="R126" s="44"/>
      <c r="S126" s="44"/>
    </row>
    <row r="127" spans="1:19">
      <c r="A127" s="40">
        <v>106</v>
      </c>
      <c r="B127" s="41">
        <f t="shared" si="13"/>
        <v>2120</v>
      </c>
      <c r="C127" s="42">
        <v>3</v>
      </c>
      <c r="D127" s="47">
        <f t="shared" si="14"/>
        <v>1.32</v>
      </c>
      <c r="E127" s="47">
        <f t="shared" si="15"/>
        <v>0.625</v>
      </c>
      <c r="F127" s="49">
        <f t="shared" si="12"/>
        <v>0.85227272727272718</v>
      </c>
      <c r="G127" s="49">
        <f t="shared" si="16"/>
        <v>10.983664772727272</v>
      </c>
      <c r="H127" s="49">
        <f t="shared" si="17"/>
        <v>32.558825527179792</v>
      </c>
      <c r="I127" s="47">
        <f t="shared" si="18"/>
        <v>0.35761522498425813</v>
      </c>
      <c r="J127" s="48">
        <f t="shared" si="19"/>
        <v>16095.184121040063</v>
      </c>
      <c r="K127" s="49">
        <f t="shared" si="20"/>
        <v>4.4708844780666839</v>
      </c>
      <c r="L127" s="50">
        <f t="shared" si="21"/>
        <v>0.40644404346060764</v>
      </c>
      <c r="M127" s="109">
        <f t="shared" si="22"/>
        <v>3.3022950209368496E-4</v>
      </c>
      <c r="N127" s="63">
        <f t="shared" si="23"/>
        <v>0.39249902050411384</v>
      </c>
      <c r="O127" s="44"/>
      <c r="P127" s="44"/>
      <c r="Q127" s="44"/>
      <c r="R127" s="44"/>
      <c r="S127" s="44"/>
    </row>
    <row r="128" spans="1:19">
      <c r="A128" s="40">
        <v>107</v>
      </c>
      <c r="B128" s="41">
        <f t="shared" si="13"/>
        <v>2140</v>
      </c>
      <c r="C128" s="42">
        <v>3</v>
      </c>
      <c r="D128" s="47">
        <f t="shared" si="14"/>
        <v>1.32</v>
      </c>
      <c r="E128" s="47">
        <f t="shared" si="15"/>
        <v>0.625</v>
      </c>
      <c r="F128" s="49">
        <f t="shared" si="12"/>
        <v>0.85227272727272718</v>
      </c>
      <c r="G128" s="49">
        <f t="shared" si="16"/>
        <v>10.983664772727272</v>
      </c>
      <c r="H128" s="49">
        <f t="shared" si="17"/>
        <v>32.549687335424764</v>
      </c>
      <c r="I128" s="47">
        <f t="shared" si="18"/>
        <v>0.35751485414939199</v>
      </c>
      <c r="J128" s="48">
        <f t="shared" si="19"/>
        <v>15875.510825585518</v>
      </c>
      <c r="K128" s="49">
        <f t="shared" si="20"/>
        <v>4.4098641182181995</v>
      </c>
      <c r="L128" s="50">
        <f t="shared" si="21"/>
        <v>0.40089673801983633</v>
      </c>
      <c r="M128" s="109">
        <f t="shared" si="22"/>
        <v>3.0245078059266354E-4</v>
      </c>
      <c r="N128" s="63">
        <f t="shared" si="23"/>
        <v>0.40160943353764272</v>
      </c>
      <c r="O128" s="44"/>
      <c r="P128" s="44"/>
      <c r="Q128" s="44"/>
      <c r="R128" s="44"/>
      <c r="S128" s="44"/>
    </row>
    <row r="129" spans="1:19">
      <c r="A129" s="40">
        <v>108</v>
      </c>
      <c r="B129" s="41">
        <f t="shared" si="13"/>
        <v>2160</v>
      </c>
      <c r="C129" s="42">
        <v>3</v>
      </c>
      <c r="D129" s="47">
        <f t="shared" si="14"/>
        <v>1.32</v>
      </c>
      <c r="E129" s="47">
        <f t="shared" si="15"/>
        <v>0.625</v>
      </c>
      <c r="F129" s="49">
        <f t="shared" si="12"/>
        <v>0.85227272727272718</v>
      </c>
      <c r="G129" s="49">
        <f t="shared" si="16"/>
        <v>10.983664772727272</v>
      </c>
      <c r="H129" s="49">
        <f t="shared" si="17"/>
        <v>32.540299350807828</v>
      </c>
      <c r="I129" s="47">
        <f t="shared" si="18"/>
        <v>0.35741173967346807</v>
      </c>
      <c r="J129" s="48">
        <f t="shared" si="19"/>
        <v>15655.837530130972</v>
      </c>
      <c r="K129" s="49">
        <f t="shared" si="20"/>
        <v>4.3488437583697142</v>
      </c>
      <c r="L129" s="50">
        <f t="shared" si="21"/>
        <v>0.39534943257906491</v>
      </c>
      <c r="M129" s="109">
        <f t="shared" si="22"/>
        <v>2.7700878964823669E-4</v>
      </c>
      <c r="N129" s="63">
        <f t="shared" si="23"/>
        <v>0.4109719761636334</v>
      </c>
      <c r="O129" s="44"/>
      <c r="P129" s="44"/>
      <c r="Q129" s="44"/>
      <c r="R129" s="44"/>
      <c r="S129" s="44"/>
    </row>
    <row r="130" spans="1:19">
      <c r="A130" s="40">
        <v>109</v>
      </c>
      <c r="B130" s="41">
        <f t="shared" si="13"/>
        <v>2180</v>
      </c>
      <c r="C130" s="42">
        <v>3</v>
      </c>
      <c r="D130" s="47">
        <f t="shared" si="14"/>
        <v>1.32</v>
      </c>
      <c r="E130" s="47">
        <f t="shared" si="15"/>
        <v>0.625</v>
      </c>
      <c r="F130" s="49">
        <f t="shared" si="12"/>
        <v>0.85227272727272718</v>
      </c>
      <c r="G130" s="49">
        <f t="shared" si="16"/>
        <v>10.983664772727272</v>
      </c>
      <c r="H130" s="49">
        <f t="shared" si="17"/>
        <v>32.530650763418443</v>
      </c>
      <c r="I130" s="47">
        <f t="shared" si="18"/>
        <v>0.35730576282405269</v>
      </c>
      <c r="J130" s="48">
        <f t="shared" si="19"/>
        <v>15436.164234676426</v>
      </c>
      <c r="K130" s="49">
        <f t="shared" si="20"/>
        <v>4.2878233985212297</v>
      </c>
      <c r="L130" s="50">
        <f t="shared" si="21"/>
        <v>0.3898021271382936</v>
      </c>
      <c r="M130" s="109">
        <f t="shared" si="22"/>
        <v>2.5370696478950444E-4</v>
      </c>
      <c r="N130" s="63">
        <f t="shared" si="23"/>
        <v>0.42059726172815975</v>
      </c>
      <c r="O130" s="44"/>
      <c r="P130" s="44"/>
      <c r="Q130" s="44"/>
      <c r="R130" s="44"/>
      <c r="S130" s="44"/>
    </row>
    <row r="131" spans="1:19">
      <c r="A131" s="40">
        <v>110</v>
      </c>
      <c r="B131" s="41">
        <f t="shared" si="13"/>
        <v>2200</v>
      </c>
      <c r="C131" s="42">
        <v>3</v>
      </c>
      <c r="D131" s="47">
        <f t="shared" si="14"/>
        <v>1.32</v>
      </c>
      <c r="E131" s="47">
        <f t="shared" si="15"/>
        <v>0.625</v>
      </c>
      <c r="F131" s="49">
        <f t="shared" si="12"/>
        <v>0.85227272727272718</v>
      </c>
      <c r="G131" s="49">
        <f t="shared" si="16"/>
        <v>10.983664772727272</v>
      </c>
      <c r="H131" s="49">
        <f t="shared" si="17"/>
        <v>32.520730175714554</v>
      </c>
      <c r="I131" s="47">
        <f t="shared" si="18"/>
        <v>0.35719679841436469</v>
      </c>
      <c r="J131" s="48">
        <f t="shared" si="19"/>
        <v>15216.49093922188</v>
      </c>
      <c r="K131" s="49">
        <f t="shared" si="20"/>
        <v>4.2268030386727444</v>
      </c>
      <c r="L131" s="50">
        <f t="shared" si="21"/>
        <v>0.38425482169752223</v>
      </c>
      <c r="M131" s="109">
        <f t="shared" si="22"/>
        <v>2.3236527643920771E-4</v>
      </c>
      <c r="N131" s="63">
        <f t="shared" si="23"/>
        <v>0.43049650774369863</v>
      </c>
      <c r="O131" s="44"/>
      <c r="P131" s="44"/>
      <c r="Q131" s="44"/>
      <c r="R131" s="44"/>
      <c r="S131" s="44"/>
    </row>
    <row r="132" spans="1:19">
      <c r="A132" s="40">
        <v>111</v>
      </c>
      <c r="B132" s="41">
        <f t="shared" si="13"/>
        <v>2220</v>
      </c>
      <c r="C132" s="42">
        <v>3</v>
      </c>
      <c r="D132" s="47">
        <f t="shared" si="14"/>
        <v>1.32</v>
      </c>
      <c r="E132" s="47">
        <f t="shared" si="15"/>
        <v>0.625</v>
      </c>
      <c r="F132" s="49">
        <f t="shared" si="12"/>
        <v>0.85227272727272718</v>
      </c>
      <c r="G132" s="49">
        <f t="shared" si="16"/>
        <v>10.983664772727272</v>
      </c>
      <c r="H132" s="49">
        <f t="shared" si="17"/>
        <v>32.510525557520715</v>
      </c>
      <c r="I132" s="47">
        <f t="shared" si="18"/>
        <v>0.35708471430898991</v>
      </c>
      <c r="J132" s="48">
        <f t="shared" si="19"/>
        <v>14996.817643767334</v>
      </c>
      <c r="K132" s="49">
        <f t="shared" si="20"/>
        <v>4.1657826788242591</v>
      </c>
      <c r="L132" s="50">
        <f t="shared" si="21"/>
        <v>0.37870751625675081</v>
      </c>
      <c r="M132" s="109">
        <f t="shared" si="22"/>
        <v>2.1281883900769866E-4</v>
      </c>
      <c r="N132" s="63">
        <f t="shared" si="23"/>
        <v>0.44068157950010495</v>
      </c>
      <c r="O132" s="44"/>
      <c r="P132" s="44"/>
      <c r="Q132" s="44"/>
      <c r="R132" s="44"/>
      <c r="S132" s="44"/>
    </row>
    <row r="133" spans="1:19">
      <c r="A133" s="40">
        <v>112</v>
      </c>
      <c r="B133" s="41">
        <f t="shared" si="13"/>
        <v>2240</v>
      </c>
      <c r="C133" s="42">
        <v>3</v>
      </c>
      <c r="D133" s="47">
        <f t="shared" si="14"/>
        <v>1.32</v>
      </c>
      <c r="E133" s="47">
        <f t="shared" si="15"/>
        <v>0.625</v>
      </c>
      <c r="F133" s="49">
        <f t="shared" si="12"/>
        <v>0.85227272727272718</v>
      </c>
      <c r="G133" s="49">
        <f t="shared" si="16"/>
        <v>10.983664772727272</v>
      </c>
      <c r="H133" s="49">
        <f t="shared" si="17"/>
        <v>32.500024197310282</v>
      </c>
      <c r="I133" s="47">
        <f t="shared" si="18"/>
        <v>0.35696937088878089</v>
      </c>
      <c r="J133" s="48">
        <f t="shared" si="19"/>
        <v>14777.144348312788</v>
      </c>
      <c r="K133" s="49">
        <f t="shared" si="20"/>
        <v>4.1047623189757747</v>
      </c>
      <c r="L133" s="50">
        <f t="shared" si="21"/>
        <v>0.3731602108159795</v>
      </c>
      <c r="M133" s="109">
        <f t="shared" si="22"/>
        <v>1.9491663698915094E-4</v>
      </c>
      <c r="N133" s="63">
        <f t="shared" si="23"/>
        <v>0.45116503750852455</v>
      </c>
      <c r="O133" s="44"/>
      <c r="P133" s="44"/>
      <c r="Q133" s="44"/>
      <c r="R133" s="44"/>
      <c r="S133" s="44"/>
    </row>
    <row r="134" spans="1:19">
      <c r="A134" s="40">
        <v>113</v>
      </c>
      <c r="B134" s="41">
        <f t="shared" si="13"/>
        <v>2260</v>
      </c>
      <c r="C134" s="42">
        <v>3</v>
      </c>
      <c r="D134" s="47">
        <f t="shared" si="14"/>
        <v>1.32</v>
      </c>
      <c r="E134" s="47">
        <f t="shared" si="15"/>
        <v>0.625</v>
      </c>
      <c r="F134" s="49">
        <f t="shared" si="12"/>
        <v>0.85227272727272718</v>
      </c>
      <c r="G134" s="49">
        <f t="shared" si="16"/>
        <v>10.983664772727272</v>
      </c>
      <c r="H134" s="49">
        <f t="shared" si="17"/>
        <v>32.489212649362926</v>
      </c>
      <c r="I134" s="47">
        <f t="shared" si="18"/>
        <v>0.35685062047045285</v>
      </c>
      <c r="J134" s="48">
        <f t="shared" si="19"/>
        <v>14557.471052858242</v>
      </c>
      <c r="K134" s="49">
        <f t="shared" si="20"/>
        <v>4.0437419591272894</v>
      </c>
      <c r="L134" s="50">
        <f t="shared" si="21"/>
        <v>0.36761290537520813</v>
      </c>
      <c r="M134" s="109">
        <f t="shared" si="22"/>
        <v>1.7852035821784592E-4</v>
      </c>
      <c r="N134" s="63">
        <f t="shared" si="23"/>
        <v>0.46196018917710835</v>
      </c>
      <c r="O134" s="44"/>
      <c r="P134" s="44"/>
      <c r="Q134" s="44"/>
      <c r="R134" s="44"/>
      <c r="S134" s="44"/>
    </row>
    <row r="135" spans="1:19">
      <c r="A135" s="40">
        <v>114</v>
      </c>
      <c r="B135" s="41">
        <f t="shared" si="13"/>
        <v>2280</v>
      </c>
      <c r="C135" s="42">
        <v>3</v>
      </c>
      <c r="D135" s="47">
        <f t="shared" si="14"/>
        <v>1.32</v>
      </c>
      <c r="E135" s="47">
        <f t="shared" si="15"/>
        <v>0.625</v>
      </c>
      <c r="F135" s="49">
        <f t="shared" si="12"/>
        <v>0.85227272727272718</v>
      </c>
      <c r="G135" s="49">
        <f t="shared" si="16"/>
        <v>10.983664772727272</v>
      </c>
      <c r="H135" s="49">
        <f t="shared" si="17"/>
        <v>32.478076676341544</v>
      </c>
      <c r="I135" s="47">
        <f t="shared" si="18"/>
        <v>0.3567283066758678</v>
      </c>
      <c r="J135" s="48">
        <f t="shared" si="19"/>
        <v>14337.797757403696</v>
      </c>
      <c r="K135" s="49">
        <f t="shared" si="20"/>
        <v>3.9827215992788045</v>
      </c>
      <c r="L135" s="50">
        <f t="shared" si="21"/>
        <v>0.36206559993443677</v>
      </c>
      <c r="M135" s="109">
        <f t="shared" si="22"/>
        <v>1.635033252702892E-4</v>
      </c>
      <c r="N135" s="63">
        <f t="shared" si="23"/>
        <v>0.47308114516553962</v>
      </c>
      <c r="O135" s="44"/>
      <c r="P135" s="44"/>
      <c r="Q135" s="44"/>
      <c r="R135" s="44"/>
      <c r="S135" s="44"/>
    </row>
    <row r="136" spans="1:19">
      <c r="A136" s="40">
        <v>115</v>
      </c>
      <c r="B136" s="41">
        <f t="shared" si="13"/>
        <v>2300</v>
      </c>
      <c r="C136" s="42">
        <v>3</v>
      </c>
      <c r="D136" s="47">
        <f t="shared" si="14"/>
        <v>1.32</v>
      </c>
      <c r="E136" s="47">
        <f t="shared" si="15"/>
        <v>0.625</v>
      </c>
      <c r="F136" s="49">
        <f t="shared" si="12"/>
        <v>0.85227272727272718</v>
      </c>
      <c r="G136" s="49">
        <f t="shared" si="16"/>
        <v>10.983664772727272</v>
      </c>
      <c r="H136" s="49">
        <f t="shared" si="17"/>
        <v>32.466601186778391</v>
      </c>
      <c r="I136" s="47">
        <f t="shared" si="18"/>
        <v>0.35660226374540327</v>
      </c>
      <c r="J136" s="48">
        <f t="shared" si="19"/>
        <v>14118.12446194915</v>
      </c>
      <c r="K136" s="49">
        <f t="shared" si="20"/>
        <v>3.9217012394303192</v>
      </c>
      <c r="L136" s="50">
        <f t="shared" si="21"/>
        <v>0.3565182944936654</v>
      </c>
      <c r="M136" s="109">
        <f t="shared" si="22"/>
        <v>1.4974951675718502E-4</v>
      </c>
      <c r="N136" s="63">
        <f t="shared" si="23"/>
        <v>0.48454288092018238</v>
      </c>
      <c r="O136" s="44"/>
      <c r="P136" s="44"/>
      <c r="Q136" s="44"/>
      <c r="R136" s="44"/>
      <c r="S136" s="44"/>
    </row>
    <row r="137" spans="1:19">
      <c r="A137" s="40">
        <v>116</v>
      </c>
      <c r="B137" s="41">
        <f t="shared" si="13"/>
        <v>2320</v>
      </c>
      <c r="C137" s="42">
        <v>3</v>
      </c>
      <c r="D137" s="47">
        <f t="shared" si="14"/>
        <v>1.32</v>
      </c>
      <c r="E137" s="47">
        <f t="shared" si="15"/>
        <v>0.625</v>
      </c>
      <c r="F137" s="49">
        <f t="shared" si="12"/>
        <v>0.85227272727272718</v>
      </c>
      <c r="G137" s="49">
        <f t="shared" si="16"/>
        <v>10.983664772727272</v>
      </c>
      <c r="H137" s="49">
        <f t="shared" si="17"/>
        <v>32.454770166898641</v>
      </c>
      <c r="I137" s="47">
        <f t="shared" si="18"/>
        <v>0.35647231578912458</v>
      </c>
      <c r="J137" s="48">
        <f t="shared" si="19"/>
        <v>13898.451166494604</v>
      </c>
      <c r="K137" s="49">
        <f t="shared" si="20"/>
        <v>3.8606808795818344</v>
      </c>
      <c r="L137" s="50">
        <f t="shared" si="21"/>
        <v>0.35097098905289403</v>
      </c>
      <c r="M137" s="109">
        <f t="shared" si="22"/>
        <v>1.3715267094378388E-4</v>
      </c>
      <c r="N137" s="63">
        <f t="shared" si="23"/>
        <v>0.49636130395411998</v>
      </c>
      <c r="O137" s="44"/>
      <c r="P137" s="44"/>
      <c r="Q137" s="44"/>
      <c r="R137" s="44"/>
      <c r="S137" s="44"/>
    </row>
    <row r="138" spans="1:19">
      <c r="A138" s="40">
        <v>117</v>
      </c>
      <c r="B138" s="41">
        <f t="shared" si="13"/>
        <v>2340</v>
      </c>
      <c r="C138" s="42">
        <v>3</v>
      </c>
      <c r="D138" s="47">
        <f t="shared" si="14"/>
        <v>1.32</v>
      </c>
      <c r="E138" s="47">
        <f t="shared" si="15"/>
        <v>0.625</v>
      </c>
      <c r="F138" s="49">
        <f t="shared" si="12"/>
        <v>0.85227272727272718</v>
      </c>
      <c r="G138" s="49">
        <f t="shared" si="16"/>
        <v>10.983664772727272</v>
      </c>
      <c r="H138" s="49">
        <f t="shared" si="17"/>
        <v>32.442566606138882</v>
      </c>
      <c r="I138" s="47">
        <f t="shared" si="18"/>
        <v>0.35633827596870576</v>
      </c>
      <c r="J138" s="48">
        <f t="shared" si="19"/>
        <v>13678.777871040058</v>
      </c>
      <c r="K138" s="49">
        <f t="shared" si="20"/>
        <v>3.7996605197333495</v>
      </c>
      <c r="L138" s="50">
        <f t="shared" si="21"/>
        <v>0.34542368361212267</v>
      </c>
      <c r="M138" s="109">
        <f t="shared" si="22"/>
        <v>1.2561546477318636E-4</v>
      </c>
      <c r="N138" s="63">
        <f t="shared" si="23"/>
        <v>0.50855332750770355</v>
      </c>
      <c r="O138" s="44"/>
      <c r="P138" s="44"/>
      <c r="Q138" s="44"/>
      <c r="R138" s="44"/>
      <c r="S138" s="44"/>
    </row>
    <row r="139" spans="1:19">
      <c r="A139" s="40">
        <v>118</v>
      </c>
      <c r="B139" s="41">
        <f t="shared" si="13"/>
        <v>2360</v>
      </c>
      <c r="C139" s="42">
        <v>3</v>
      </c>
      <c r="D139" s="47">
        <f t="shared" si="14"/>
        <v>1.32</v>
      </c>
      <c r="E139" s="47">
        <f t="shared" si="15"/>
        <v>0.625</v>
      </c>
      <c r="F139" s="49">
        <f t="shared" si="12"/>
        <v>0.85227272727272718</v>
      </c>
      <c r="G139" s="49">
        <f t="shared" si="16"/>
        <v>10.983664772727272</v>
      </c>
      <c r="H139" s="49">
        <f t="shared" si="17"/>
        <v>32.429972415636868</v>
      </c>
      <c r="I139" s="47">
        <f t="shared" si="18"/>
        <v>0.35619994560214779</v>
      </c>
      <c r="J139" s="48">
        <f t="shared" si="19"/>
        <v>13459.104575585512</v>
      </c>
      <c r="K139" s="49">
        <f t="shared" si="20"/>
        <v>3.7386401598848646</v>
      </c>
      <c r="L139" s="50">
        <f t="shared" si="21"/>
        <v>0.33987637817135136</v>
      </c>
      <c r="M139" s="109">
        <f t="shared" si="22"/>
        <v>1.1504876194974883E-4</v>
      </c>
      <c r="N139" s="63">
        <f t="shared" si="23"/>
        <v>0.52113695130689419</v>
      </c>
      <c r="O139" s="44"/>
      <c r="P139" s="44"/>
      <c r="Q139" s="44"/>
      <c r="R139" s="44"/>
      <c r="S139" s="44"/>
    </row>
    <row r="140" spans="1:19">
      <c r="A140" s="40">
        <v>119</v>
      </c>
      <c r="B140" s="41">
        <f t="shared" si="13"/>
        <v>2380</v>
      </c>
      <c r="C140" s="42">
        <v>3</v>
      </c>
      <c r="D140" s="47">
        <f t="shared" si="14"/>
        <v>1.32</v>
      </c>
      <c r="E140" s="47">
        <f t="shared" si="15"/>
        <v>0.625</v>
      </c>
      <c r="F140" s="49">
        <f t="shared" si="12"/>
        <v>0.85227272727272718</v>
      </c>
      <c r="G140" s="49">
        <f t="shared" si="16"/>
        <v>10.983664772727272</v>
      </c>
      <c r="H140" s="49">
        <f t="shared" si="17"/>
        <v>32.416968338875748</v>
      </c>
      <c r="I140" s="47">
        <f t="shared" si="18"/>
        <v>0.3560571131823248</v>
      </c>
      <c r="J140" s="48">
        <f t="shared" si="19"/>
        <v>13239.431280130966</v>
      </c>
      <c r="K140" s="49">
        <f t="shared" si="20"/>
        <v>3.6776198000363793</v>
      </c>
      <c r="L140" s="50">
        <f t="shared" si="21"/>
        <v>0.33432907273057993</v>
      </c>
      <c r="M140" s="109">
        <f t="shared" si="22"/>
        <v>1.0537092427329342E-4</v>
      </c>
      <c r="N140" s="63">
        <f t="shared" si="23"/>
        <v>0.53413135023034164</v>
      </c>
      <c r="O140" s="44"/>
      <c r="P140" s="44"/>
      <c r="Q140" s="44"/>
      <c r="R140" s="44"/>
      <c r="S140" s="44"/>
    </row>
    <row r="141" spans="1:19">
      <c r="A141" s="40">
        <v>120</v>
      </c>
      <c r="B141" s="41">
        <f t="shared" si="13"/>
        <v>2400</v>
      </c>
      <c r="C141" s="42">
        <v>3</v>
      </c>
      <c r="D141" s="47">
        <f t="shared" si="14"/>
        <v>1.32</v>
      </c>
      <c r="E141" s="47">
        <f t="shared" si="15"/>
        <v>0.625</v>
      </c>
      <c r="F141" s="49">
        <f t="shared" si="12"/>
        <v>0.85227272727272718</v>
      </c>
      <c r="G141" s="49">
        <f t="shared" si="16"/>
        <v>10.983664772727272</v>
      </c>
      <c r="H141" s="49">
        <f t="shared" si="17"/>
        <v>32.403533853558933</v>
      </c>
      <c r="I141" s="47">
        <f t="shared" si="18"/>
        <v>0.35590955329921081</v>
      </c>
      <c r="J141" s="48">
        <f t="shared" si="19"/>
        <v>13019.75798467642</v>
      </c>
      <c r="K141" s="49">
        <f t="shared" si="20"/>
        <v>3.6165994401878945</v>
      </c>
      <c r="L141" s="50">
        <f t="shared" si="21"/>
        <v>0.32878176728980857</v>
      </c>
      <c r="M141" s="109">
        <f t="shared" si="22"/>
        <v>9.6507180903500136E-5</v>
      </c>
      <c r="N141" s="63">
        <f t="shared" si="23"/>
        <v>0.54755697180378504</v>
      </c>
      <c r="O141" s="44"/>
      <c r="P141" s="44"/>
      <c r="Q141" s="44"/>
      <c r="R141" s="44"/>
      <c r="S141" s="44"/>
    </row>
    <row r="142" spans="1:19">
      <c r="A142" s="40">
        <v>121</v>
      </c>
      <c r="B142" s="41">
        <f t="shared" si="13"/>
        <v>2420</v>
      </c>
      <c r="C142" s="42">
        <v>3</v>
      </c>
      <c r="D142" s="47">
        <f t="shared" si="14"/>
        <v>1.32</v>
      </c>
      <c r="E142" s="47">
        <f t="shared" si="15"/>
        <v>0.625</v>
      </c>
      <c r="F142" s="49">
        <f t="shared" si="12"/>
        <v>0.85227272727272718</v>
      </c>
      <c r="G142" s="49">
        <f t="shared" si="16"/>
        <v>10.983664772727272</v>
      </c>
      <c r="H142" s="49">
        <f t="shared" si="17"/>
        <v>32.389647063668136</v>
      </c>
      <c r="I142" s="47">
        <f t="shared" si="18"/>
        <v>0.35575702545428101</v>
      </c>
      <c r="J142" s="48">
        <f t="shared" si="19"/>
        <v>12800.084689221874</v>
      </c>
      <c r="K142" s="49">
        <f t="shared" si="20"/>
        <v>3.5555790803394096</v>
      </c>
      <c r="L142" s="50">
        <f t="shared" si="21"/>
        <v>0.32323446184903726</v>
      </c>
      <c r="M142" s="109">
        <f t="shared" si="22"/>
        <v>8.8389050681426649E-5</v>
      </c>
      <c r="N142" s="63">
        <f t="shared" si="23"/>
        <v>0.56143564356435638</v>
      </c>
      <c r="O142" s="44"/>
      <c r="P142" s="44"/>
      <c r="Q142" s="44"/>
      <c r="R142" s="44"/>
      <c r="S142" s="44"/>
    </row>
    <row r="143" spans="1:19">
      <c r="A143" s="40">
        <v>122</v>
      </c>
      <c r="B143" s="41">
        <f t="shared" si="13"/>
        <v>2440</v>
      </c>
      <c r="C143" s="42">
        <v>3</v>
      </c>
      <c r="D143" s="47">
        <f t="shared" si="14"/>
        <v>1.32</v>
      </c>
      <c r="E143" s="47">
        <f t="shared" si="15"/>
        <v>0.625</v>
      </c>
      <c r="F143" s="49">
        <f t="shared" si="12"/>
        <v>0.85227272727272718</v>
      </c>
      <c r="G143" s="49">
        <f t="shared" si="16"/>
        <v>10.983664772727272</v>
      </c>
      <c r="H143" s="49">
        <f t="shared" si="17"/>
        <v>32.375284580514354</v>
      </c>
      <c r="I143" s="47">
        <f t="shared" si="18"/>
        <v>0.35559927275401593</v>
      </c>
      <c r="J143" s="48">
        <f t="shared" si="19"/>
        <v>12580.411393767328</v>
      </c>
      <c r="K143" s="49">
        <f t="shared" si="20"/>
        <v>3.4945587204909243</v>
      </c>
      <c r="L143" s="50">
        <f t="shared" si="21"/>
        <v>0.31768715640826584</v>
      </c>
      <c r="M143" s="109">
        <f t="shared" si="22"/>
        <v>8.0953813045019326E-5</v>
      </c>
      <c r="N143" s="63">
        <f t="shared" si="23"/>
        <v>0.57579069148050743</v>
      </c>
      <c r="O143" s="44"/>
      <c r="P143" s="44"/>
      <c r="Q143" s="44"/>
      <c r="R143" s="44"/>
      <c r="S143" s="44"/>
    </row>
    <row r="144" spans="1:19">
      <c r="A144" s="40">
        <v>123</v>
      </c>
      <c r="B144" s="41">
        <f t="shared" si="13"/>
        <v>2460</v>
      </c>
      <c r="C144" s="42">
        <v>3</v>
      </c>
      <c r="D144" s="47">
        <f t="shared" si="14"/>
        <v>1.32</v>
      </c>
      <c r="E144" s="47">
        <f t="shared" si="15"/>
        <v>0.625</v>
      </c>
      <c r="F144" s="49">
        <f t="shared" si="12"/>
        <v>0.85227272727272718</v>
      </c>
      <c r="G144" s="49">
        <f t="shared" si="16"/>
        <v>10.983664772727272</v>
      </c>
      <c r="H144" s="49">
        <f t="shared" si="17"/>
        <v>32.360421391426343</v>
      </c>
      <c r="I144" s="47">
        <f t="shared" si="18"/>
        <v>0.35543602046761957</v>
      </c>
      <c r="J144" s="48">
        <f t="shared" si="19"/>
        <v>12360.738098312782</v>
      </c>
      <c r="K144" s="49">
        <f t="shared" si="20"/>
        <v>3.4335383606424394</v>
      </c>
      <c r="L144" s="50">
        <f t="shared" si="21"/>
        <v>0.31213985096749447</v>
      </c>
      <c r="M144" s="109">
        <f t="shared" si="22"/>
        <v>7.4144023450916461E-5</v>
      </c>
      <c r="N144" s="63">
        <f t="shared" si="23"/>
        <v>0.59064707077892376</v>
      </c>
      <c r="O144" s="44"/>
      <c r="P144" s="44"/>
      <c r="Q144" s="44"/>
      <c r="R144" s="44"/>
      <c r="S144" s="44"/>
    </row>
    <row r="145" spans="1:19">
      <c r="A145" s="40">
        <v>124</v>
      </c>
      <c r="B145" s="41">
        <f t="shared" si="13"/>
        <v>2480</v>
      </c>
      <c r="C145" s="42">
        <v>3</v>
      </c>
      <c r="D145" s="47">
        <f t="shared" si="14"/>
        <v>1.32</v>
      </c>
      <c r="E145" s="47">
        <f t="shared" si="15"/>
        <v>0.625</v>
      </c>
      <c r="F145" s="49">
        <f t="shared" si="12"/>
        <v>0.85227272727272718</v>
      </c>
      <c r="G145" s="49">
        <f t="shared" si="16"/>
        <v>10.983664772727272</v>
      </c>
      <c r="H145" s="49">
        <f t="shared" si="17"/>
        <v>32.34503071452945</v>
      </c>
      <c r="I145" s="47">
        <f t="shared" si="18"/>
        <v>0.3552669744319587</v>
      </c>
      <c r="J145" s="48">
        <f t="shared" si="19"/>
        <v>12141.064802858236</v>
      </c>
      <c r="K145" s="49">
        <f t="shared" si="20"/>
        <v>3.3725180007939546</v>
      </c>
      <c r="L145" s="50">
        <f t="shared" si="21"/>
        <v>0.30659254552672316</v>
      </c>
      <c r="M145" s="109">
        <f t="shared" si="22"/>
        <v>6.7907069558699104E-5</v>
      </c>
      <c r="N145" s="63">
        <f t="shared" si="23"/>
        <v>0.60603151072191941</v>
      </c>
      <c r="O145" s="44"/>
      <c r="P145" s="44"/>
      <c r="Q145" s="44"/>
      <c r="R145" s="44"/>
      <c r="S145" s="44"/>
    </row>
    <row r="146" spans="1:19">
      <c r="A146" s="40">
        <v>125</v>
      </c>
      <c r="B146" s="41">
        <f t="shared" si="13"/>
        <v>2500</v>
      </c>
      <c r="C146" s="42">
        <v>3</v>
      </c>
      <c r="D146" s="47">
        <f t="shared" si="14"/>
        <v>1.32</v>
      </c>
      <c r="E146" s="47">
        <f t="shared" si="15"/>
        <v>0.625</v>
      </c>
      <c r="F146" s="49">
        <f t="shared" si="12"/>
        <v>0.85227272727272718</v>
      </c>
      <c r="G146" s="49">
        <f t="shared" si="16"/>
        <v>10.983664772727272</v>
      </c>
      <c r="H146" s="49">
        <f t="shared" si="17"/>
        <v>32.329083837844337</v>
      </c>
      <c r="I146" s="47">
        <f t="shared" si="18"/>
        <v>0.35509181928427747</v>
      </c>
      <c r="J146" s="48">
        <f t="shared" si="19"/>
        <v>11921.39150740369</v>
      </c>
      <c r="K146" s="49">
        <f t="shared" si="20"/>
        <v>3.3114976409454697</v>
      </c>
      <c r="L146" s="50">
        <f t="shared" si="21"/>
        <v>0.30104524008595179</v>
      </c>
      <c r="M146" s="109">
        <f t="shared" si="22"/>
        <v>6.2194764748675093E-5</v>
      </c>
      <c r="N146" s="63">
        <f t="shared" si="23"/>
        <v>0.62197267510222687</v>
      </c>
      <c r="O146" s="44"/>
      <c r="P146" s="44"/>
      <c r="Q146" s="44"/>
      <c r="R146" s="44"/>
      <c r="S146" s="44"/>
    </row>
    <row r="147" spans="1:19">
      <c r="A147" s="40">
        <v>126</v>
      </c>
      <c r="B147" s="41">
        <f t="shared" si="13"/>
        <v>2520</v>
      </c>
      <c r="C147" s="42">
        <v>3</v>
      </c>
      <c r="D147" s="47">
        <f t="shared" si="14"/>
        <v>1.32</v>
      </c>
      <c r="E147" s="47">
        <f t="shared" si="15"/>
        <v>0.625</v>
      </c>
      <c r="F147" s="49">
        <f t="shared" si="12"/>
        <v>0.85227272727272718</v>
      </c>
      <c r="G147" s="49">
        <f t="shared" si="16"/>
        <v>10.983664772727272</v>
      </c>
      <c r="H147" s="49">
        <f t="shared" si="17"/>
        <v>32.312549940675069</v>
      </c>
      <c r="I147" s="47">
        <f t="shared" si="18"/>
        <v>0.35491021650038346</v>
      </c>
      <c r="J147" s="48">
        <f t="shared" si="19"/>
        <v>11701.718211949144</v>
      </c>
      <c r="K147" s="49">
        <f t="shared" si="20"/>
        <v>3.2504772810969844</v>
      </c>
      <c r="L147" s="50">
        <f t="shared" si="21"/>
        <v>0.29549793464518043</v>
      </c>
      <c r="M147" s="109">
        <f t="shared" si="22"/>
        <v>5.6962975832720369E-5</v>
      </c>
      <c r="N147" s="63">
        <f t="shared" si="23"/>
        <v>0.63850134048257357</v>
      </c>
      <c r="O147" s="44"/>
      <c r="P147" s="44"/>
      <c r="Q147" s="44"/>
      <c r="R147" s="44"/>
      <c r="S147" s="44"/>
    </row>
    <row r="148" spans="1:19">
      <c r="A148" s="40">
        <v>127</v>
      </c>
      <c r="B148" s="41">
        <f t="shared" si="13"/>
        <v>2540</v>
      </c>
      <c r="C148" s="42">
        <v>3</v>
      </c>
      <c r="D148" s="47">
        <f t="shared" si="14"/>
        <v>1.32</v>
      </c>
      <c r="E148" s="47">
        <f t="shared" si="15"/>
        <v>0.625</v>
      </c>
      <c r="F148" s="49">
        <f t="shared" si="12"/>
        <v>0.85227272727272718</v>
      </c>
      <c r="G148" s="49">
        <f t="shared" si="16"/>
        <v>10.983664772727272</v>
      </c>
      <c r="H148" s="49">
        <f t="shared" si="17"/>
        <v>32.295395894951973</v>
      </c>
      <c r="I148" s="47">
        <f t="shared" si="18"/>
        <v>0.35472180221266492</v>
      </c>
      <c r="J148" s="48">
        <f t="shared" si="19"/>
        <v>11482.044916494599</v>
      </c>
      <c r="K148" s="49">
        <f t="shared" si="20"/>
        <v>3.1894569212484996</v>
      </c>
      <c r="L148" s="50">
        <f t="shared" si="21"/>
        <v>0.28995062920440906</v>
      </c>
      <c r="M148" s="109">
        <f t="shared" si="22"/>
        <v>5.2171282081876621E-5</v>
      </c>
      <c r="N148" s="63">
        <f t="shared" si="23"/>
        <v>0.65565059451191721</v>
      </c>
      <c r="O148" s="44"/>
      <c r="P148" s="44"/>
      <c r="Q148" s="44"/>
      <c r="R148" s="44"/>
      <c r="S148" s="44"/>
    </row>
    <row r="149" spans="1:19">
      <c r="A149" s="40">
        <v>128</v>
      </c>
      <c r="B149" s="41">
        <f t="shared" si="13"/>
        <v>2560</v>
      </c>
      <c r="C149" s="42">
        <v>3</v>
      </c>
      <c r="D149" s="47">
        <f t="shared" si="14"/>
        <v>1.32</v>
      </c>
      <c r="E149" s="47">
        <f t="shared" si="15"/>
        <v>0.625</v>
      </c>
      <c r="F149" s="49">
        <f t="shared" ref="F149:F209" si="24">(F148+E149*$G$2)/(1+D149*$G$10)</f>
        <v>0.85227272727272718</v>
      </c>
      <c r="G149" s="49">
        <f t="shared" si="16"/>
        <v>10.983664772727272</v>
      </c>
      <c r="H149" s="49">
        <f t="shared" si="17"/>
        <v>32.27758604383763</v>
      </c>
      <c r="I149" s="47">
        <f t="shared" si="18"/>
        <v>0.35452618477837278</v>
      </c>
      <c r="J149" s="48">
        <f t="shared" si="19"/>
        <v>11262.371621040053</v>
      </c>
      <c r="K149" s="49">
        <f t="shared" si="20"/>
        <v>3.1284365614000147</v>
      </c>
      <c r="L149" s="50">
        <f t="shared" si="21"/>
        <v>0.28440332376363769</v>
      </c>
      <c r="M149" s="109">
        <f t="shared" si="22"/>
        <v>4.7782662936357235E-5</v>
      </c>
      <c r="N149" s="63">
        <f t="shared" si="23"/>
        <v>0.67345605700712574</v>
      </c>
      <c r="O149" s="44"/>
      <c r="P149" s="44"/>
      <c r="Q149" s="44"/>
      <c r="R149" s="44"/>
      <c r="S149" s="44"/>
    </row>
    <row r="150" spans="1:19">
      <c r="A150" s="40">
        <v>129</v>
      </c>
      <c r="B150" s="41">
        <f t="shared" ref="B150:B209" si="25">A150*$G$10</f>
        <v>2580</v>
      </c>
      <c r="C150" s="42">
        <v>3</v>
      </c>
      <c r="D150" s="47">
        <f t="shared" ref="D150:D209" si="26">1/$G$7*($G$3+C151)+1/($G$6*$G$7)</f>
        <v>1.32</v>
      </c>
      <c r="E150" s="47">
        <f t="shared" ref="E150:E209" si="27">$G$10/($G$7*($G$3+C150))</f>
        <v>0.625</v>
      </c>
      <c r="F150" s="49">
        <f t="shared" si="24"/>
        <v>0.85227272727272718</v>
      </c>
      <c r="G150" s="49">
        <f t="shared" ref="G150:G209" si="28">IF((AND(L149&lt;0,C150&gt;0)),0,($G$2-F150)/($G$3+C150))</f>
        <v>10.983664772727272</v>
      </c>
      <c r="H150" s="49">
        <f t="shared" ref="H150:H209" si="29">IF(G150*C150+M150-N150&gt;0,G150*C150+M150-N150,0)</f>
        <v>32.259081954485346</v>
      </c>
      <c r="I150" s="47">
        <f t="shared" ref="I150:I209" si="30">H150*G150/1000</f>
        <v>0.35432294206400267</v>
      </c>
      <c r="J150" s="48">
        <f t="shared" ref="J150:J209" si="31">J149-G150*$G$10</f>
        <v>11042.698325585507</v>
      </c>
      <c r="K150" s="49">
        <f t="shared" ref="K150:K209" si="32">J150/3600</f>
        <v>3.0674162015515298</v>
      </c>
      <c r="L150" s="50">
        <f t="shared" ref="L150:L209" si="33">K150/$G$4</f>
        <v>0.27885601832286633</v>
      </c>
      <c r="M150" s="109">
        <f t="shared" ref="M150:M209" si="34">IF(L150&gt;0,$F$14*EXP(-(1/$F$15)*G151*B151),0)</f>
        <v>4.3763211985213313E-5</v>
      </c>
      <c r="N150" s="63">
        <f t="shared" si="23"/>
        <v>0.69195612690845099</v>
      </c>
      <c r="O150" s="44"/>
      <c r="P150" s="44"/>
      <c r="Q150" s="44"/>
      <c r="R150" s="44"/>
      <c r="S150" s="44"/>
    </row>
    <row r="151" spans="1:19">
      <c r="A151" s="40">
        <v>130</v>
      </c>
      <c r="B151" s="41">
        <f t="shared" si="25"/>
        <v>2600</v>
      </c>
      <c r="C151" s="42">
        <v>3</v>
      </c>
      <c r="D151" s="47">
        <f t="shared" si="26"/>
        <v>1.32</v>
      </c>
      <c r="E151" s="47">
        <f t="shared" si="27"/>
        <v>0.625</v>
      </c>
      <c r="F151" s="49">
        <f t="shared" si="24"/>
        <v>0.85227272727272718</v>
      </c>
      <c r="G151" s="49">
        <f t="shared" si="28"/>
        <v>10.983664772727272</v>
      </c>
      <c r="H151" s="49">
        <f t="shared" si="29"/>
        <v>32.23984214134498</v>
      </c>
      <c r="I151" s="47">
        <f t="shared" si="30"/>
        <v>0.354111618406179</v>
      </c>
      <c r="J151" s="48">
        <f t="shared" si="31"/>
        <v>10823.025030130961</v>
      </c>
      <c r="K151" s="49">
        <f t="shared" si="32"/>
        <v>3.0063958417030445</v>
      </c>
      <c r="L151" s="50">
        <f t="shared" si="33"/>
        <v>0.27330871288209496</v>
      </c>
      <c r="M151" s="109">
        <f t="shared" si="34"/>
        <v>4.0081875005870634E-5</v>
      </c>
      <c r="N151" s="63">
        <f t="shared" ref="N151:N209" si="35">($F$16*$G$4*G151*B151/3600)/($G$4-(G151*B151/3600))</f>
        <v>0.71119225871184333</v>
      </c>
      <c r="O151" s="44"/>
      <c r="P151" s="44"/>
      <c r="Q151" s="44"/>
      <c r="R151" s="44"/>
      <c r="S151" s="44"/>
    </row>
    <row r="152" spans="1:19">
      <c r="A152" s="40">
        <v>131</v>
      </c>
      <c r="B152" s="41">
        <f t="shared" si="25"/>
        <v>2620</v>
      </c>
      <c r="C152" s="42">
        <v>3</v>
      </c>
      <c r="D152" s="47">
        <f t="shared" si="26"/>
        <v>1.32</v>
      </c>
      <c r="E152" s="47">
        <f t="shared" si="27"/>
        <v>0.625</v>
      </c>
      <c r="F152" s="49">
        <f t="shared" si="24"/>
        <v>0.85227272727272718</v>
      </c>
      <c r="G152" s="49">
        <f t="shared" si="28"/>
        <v>10.983664772727272</v>
      </c>
      <c r="H152" s="49">
        <f t="shared" si="29"/>
        <v>32.219821755825656</v>
      </c>
      <c r="I152" s="47">
        <f t="shared" si="30"/>
        <v>0.35389172120301404</v>
      </c>
      <c r="J152" s="48">
        <f t="shared" si="31"/>
        <v>10603.351734676415</v>
      </c>
      <c r="K152" s="49">
        <f t="shared" si="32"/>
        <v>2.9453754818545597</v>
      </c>
      <c r="L152" s="50">
        <f t="shared" si="33"/>
        <v>0.2677614074413236</v>
      </c>
      <c r="M152" s="109">
        <f t="shared" si="34"/>
        <v>3.6710210039634651E-5</v>
      </c>
      <c r="N152" s="63">
        <f t="shared" si="35"/>
        <v>0.73120927256619739</v>
      </c>
      <c r="O152" s="44"/>
      <c r="P152" s="44"/>
      <c r="Q152" s="44"/>
      <c r="R152" s="44"/>
      <c r="S152" s="44"/>
    </row>
    <row r="153" spans="1:19">
      <c r="A153" s="40">
        <v>132</v>
      </c>
      <c r="B153" s="41">
        <f t="shared" si="25"/>
        <v>2640</v>
      </c>
      <c r="C153" s="42">
        <v>3</v>
      </c>
      <c r="D153" s="47">
        <f t="shared" si="26"/>
        <v>1.32</v>
      </c>
      <c r="E153" s="47">
        <f t="shared" si="27"/>
        <v>0.625</v>
      </c>
      <c r="F153" s="49">
        <f t="shared" si="24"/>
        <v>0.85227272727272718</v>
      </c>
      <c r="G153" s="49">
        <f t="shared" si="28"/>
        <v>10.983664772727272</v>
      </c>
      <c r="H153" s="49">
        <f t="shared" si="29"/>
        <v>32.19897223743169</v>
      </c>
      <c r="I153" s="47">
        <f t="shared" si="30"/>
        <v>0.35366271708230185</v>
      </c>
      <c r="J153" s="48">
        <f t="shared" si="31"/>
        <v>10383.678439221869</v>
      </c>
      <c r="K153" s="49">
        <f t="shared" si="32"/>
        <v>2.8843551220060748</v>
      </c>
      <c r="L153" s="50">
        <f t="shared" si="33"/>
        <v>0.26221410200055223</v>
      </c>
      <c r="M153" s="109">
        <f t="shared" si="34"/>
        <v>3.3622167649510137E-5</v>
      </c>
      <c r="N153" s="63">
        <f t="shared" si="35"/>
        <v>0.75205570291777135</v>
      </c>
      <c r="O153" s="44"/>
      <c r="P153" s="44"/>
      <c r="Q153" s="44"/>
      <c r="R153" s="44"/>
      <c r="S153" s="44"/>
    </row>
    <row r="154" spans="1:19">
      <c r="A154" s="40">
        <v>133</v>
      </c>
      <c r="B154" s="41">
        <f t="shared" si="25"/>
        <v>2660</v>
      </c>
      <c r="C154" s="42">
        <v>3</v>
      </c>
      <c r="D154" s="47">
        <f t="shared" si="26"/>
        <v>1.32</v>
      </c>
      <c r="E154" s="47">
        <f t="shared" si="27"/>
        <v>0.625</v>
      </c>
      <c r="F154" s="49">
        <f t="shared" si="24"/>
        <v>0.85227272727272718</v>
      </c>
      <c r="G154" s="49">
        <f t="shared" si="28"/>
        <v>10.983664772727272</v>
      </c>
      <c r="H154" s="49">
        <f t="shared" si="29"/>
        <v>32.177240920661141</v>
      </c>
      <c r="I154" s="47">
        <f t="shared" si="30"/>
        <v>0.35342402758382424</v>
      </c>
      <c r="J154" s="48">
        <f t="shared" si="31"/>
        <v>10164.005143767323</v>
      </c>
      <c r="K154" s="49">
        <f t="shared" si="32"/>
        <v>2.8233347621575895</v>
      </c>
      <c r="L154" s="50">
        <f t="shared" si="33"/>
        <v>0.25666679655978086</v>
      </c>
      <c r="M154" s="109">
        <f t="shared" si="34"/>
        <v>3.079388966261051E-5</v>
      </c>
      <c r="N154" s="63">
        <f t="shared" si="35"/>
        <v>0.77378419141033783</v>
      </c>
      <c r="O154" s="44"/>
      <c r="P154" s="44"/>
      <c r="Q154" s="44"/>
      <c r="R154" s="44"/>
      <c r="S154" s="44"/>
    </row>
    <row r="155" spans="1:19">
      <c r="A155" s="40">
        <v>134</v>
      </c>
      <c r="B155" s="41">
        <f t="shared" si="25"/>
        <v>2680</v>
      </c>
      <c r="C155" s="42">
        <v>3</v>
      </c>
      <c r="D155" s="47">
        <f t="shared" si="26"/>
        <v>1.32</v>
      </c>
      <c r="E155" s="47">
        <f t="shared" si="27"/>
        <v>0.625</v>
      </c>
      <c r="F155" s="49">
        <f t="shared" si="24"/>
        <v>0.85227272727272718</v>
      </c>
      <c r="G155" s="49">
        <f t="shared" si="28"/>
        <v>10.983664772727272</v>
      </c>
      <c r="H155" s="49">
        <f t="shared" si="29"/>
        <v>32.154570590969996</v>
      </c>
      <c r="I155" s="47">
        <f t="shared" si="30"/>
        <v>0.35317502428220943</v>
      </c>
      <c r="J155" s="48">
        <f t="shared" si="31"/>
        <v>9944.3318483127769</v>
      </c>
      <c r="K155" s="49">
        <f t="shared" si="32"/>
        <v>2.7623144023091046</v>
      </c>
      <c r="L155" s="50">
        <f t="shared" si="33"/>
        <v>0.2511194911190095</v>
      </c>
      <c r="M155" s="109">
        <f t="shared" si="34"/>
        <v>2.8203524842243363E-5</v>
      </c>
      <c r="N155" s="63">
        <f t="shared" si="35"/>
        <v>0.79645193073665643</v>
      </c>
      <c r="O155" s="44"/>
      <c r="P155" s="44"/>
      <c r="Q155" s="44"/>
      <c r="R155" s="44"/>
      <c r="S155" s="44"/>
    </row>
    <row r="156" spans="1:19">
      <c r="A156" s="40">
        <v>135</v>
      </c>
      <c r="B156" s="41">
        <f t="shared" si="25"/>
        <v>2700</v>
      </c>
      <c r="C156" s="42">
        <v>3</v>
      </c>
      <c r="D156" s="47">
        <f t="shared" si="26"/>
        <v>1.32</v>
      </c>
      <c r="E156" s="47">
        <f t="shared" si="27"/>
        <v>0.625</v>
      </c>
      <c r="F156" s="49">
        <f t="shared" si="24"/>
        <v>0.85227272727272718</v>
      </c>
      <c r="G156" s="49">
        <f t="shared" si="28"/>
        <v>10.983664772727272</v>
      </c>
      <c r="H156" s="49">
        <f t="shared" si="29"/>
        <v>32.130898981921703</v>
      </c>
      <c r="I156" s="47">
        <f t="shared" si="30"/>
        <v>0.35291502326379198</v>
      </c>
      <c r="J156" s="48">
        <f t="shared" si="31"/>
        <v>9724.6585528582309</v>
      </c>
      <c r="K156" s="49">
        <f t="shared" si="32"/>
        <v>2.7012940424606198</v>
      </c>
      <c r="L156" s="50">
        <f t="shared" si="33"/>
        <v>0.24557218567823816</v>
      </c>
      <c r="M156" s="109">
        <f t="shared" si="34"/>
        <v>2.5831060065557383E-5</v>
      </c>
      <c r="N156" s="63">
        <f t="shared" si="35"/>
        <v>0.82012116732017704</v>
      </c>
      <c r="O156" s="44"/>
      <c r="P156" s="44"/>
      <c r="Q156" s="44"/>
      <c r="R156" s="44"/>
      <c r="S156" s="44"/>
    </row>
    <row r="157" spans="1:19">
      <c r="A157" s="40">
        <v>136</v>
      </c>
      <c r="B157" s="41">
        <f t="shared" si="25"/>
        <v>2720</v>
      </c>
      <c r="C157" s="42">
        <v>3</v>
      </c>
      <c r="D157" s="47">
        <f t="shared" si="26"/>
        <v>1.32</v>
      </c>
      <c r="E157" s="47">
        <f t="shared" si="27"/>
        <v>0.625</v>
      </c>
      <c r="F157" s="49">
        <f t="shared" si="24"/>
        <v>0.85227272727272718</v>
      </c>
      <c r="G157" s="49">
        <f t="shared" si="28"/>
        <v>10.983664772727272</v>
      </c>
      <c r="H157" s="49">
        <f t="shared" si="29"/>
        <v>32.106158204217806</v>
      </c>
      <c r="I157" s="47">
        <f t="shared" si="30"/>
        <v>0.3526432788552758</v>
      </c>
      <c r="J157" s="48">
        <f t="shared" si="31"/>
        <v>9504.985257403685</v>
      </c>
      <c r="K157" s="49">
        <f t="shared" si="32"/>
        <v>2.6402736826121349</v>
      </c>
      <c r="L157" s="50">
        <f t="shared" si="33"/>
        <v>0.24002488023746682</v>
      </c>
      <c r="M157" s="109">
        <f t="shared" si="34"/>
        <v>2.365816570243138E-5</v>
      </c>
      <c r="N157" s="63">
        <f t="shared" si="35"/>
        <v>0.84485977212971086</v>
      </c>
      <c r="O157" s="44"/>
      <c r="P157" s="44"/>
      <c r="Q157" s="44"/>
      <c r="R157" s="44"/>
      <c r="S157" s="44"/>
    </row>
    <row r="158" spans="1:19">
      <c r="A158" s="40">
        <v>137</v>
      </c>
      <c r="B158" s="41">
        <f t="shared" si="25"/>
        <v>2740</v>
      </c>
      <c r="C158" s="42">
        <v>3</v>
      </c>
      <c r="D158" s="47">
        <f t="shared" si="26"/>
        <v>1.32</v>
      </c>
      <c r="E158" s="47">
        <f t="shared" si="27"/>
        <v>0.625</v>
      </c>
      <c r="F158" s="49">
        <f t="shared" si="24"/>
        <v>0.85227272727272718</v>
      </c>
      <c r="G158" s="49">
        <f t="shared" si="28"/>
        <v>10.983664772727272</v>
      </c>
      <c r="H158" s="49">
        <f t="shared" si="29"/>
        <v>32.080274095585949</v>
      </c>
      <c r="I158" s="47">
        <f t="shared" si="30"/>
        <v>0.35235897648312259</v>
      </c>
      <c r="J158" s="48">
        <f t="shared" si="31"/>
        <v>9285.311961949139</v>
      </c>
      <c r="K158" s="49">
        <f t="shared" si="32"/>
        <v>2.5792533227636496</v>
      </c>
      <c r="L158" s="50">
        <f t="shared" si="33"/>
        <v>0.23447757479669543</v>
      </c>
      <c r="M158" s="109">
        <f t="shared" si="34"/>
        <v>2.1668054001004975E-5</v>
      </c>
      <c r="N158" s="63">
        <f t="shared" si="35"/>
        <v>0.87074189064986873</v>
      </c>
      <c r="O158" s="44"/>
      <c r="P158" s="44"/>
      <c r="Q158" s="44"/>
      <c r="R158" s="44"/>
      <c r="S158" s="44"/>
    </row>
    <row r="159" spans="1:19">
      <c r="A159" s="40">
        <v>138</v>
      </c>
      <c r="B159" s="41">
        <f t="shared" si="25"/>
        <v>2760</v>
      </c>
      <c r="C159" s="42">
        <v>3</v>
      </c>
      <c r="D159" s="47">
        <f t="shared" si="26"/>
        <v>1.32</v>
      </c>
      <c r="E159" s="47">
        <f t="shared" si="27"/>
        <v>0.625</v>
      </c>
      <c r="F159" s="49">
        <f t="shared" si="24"/>
        <v>0.85227272727272718</v>
      </c>
      <c r="G159" s="49">
        <f t="shared" si="28"/>
        <v>10.983664772727272</v>
      </c>
      <c r="H159" s="49">
        <f t="shared" si="29"/>
        <v>32.053165478414854</v>
      </c>
      <c r="I159" s="47">
        <f t="shared" si="30"/>
        <v>0.35206122451966315</v>
      </c>
      <c r="J159" s="48">
        <f t="shared" si="31"/>
        <v>9065.6386664945931</v>
      </c>
      <c r="K159" s="49">
        <f t="shared" si="32"/>
        <v>2.5182329629151647</v>
      </c>
      <c r="L159" s="50">
        <f t="shared" si="33"/>
        <v>0.22893026935592406</v>
      </c>
      <c r="M159" s="109">
        <f t="shared" si="34"/>
        <v>1.9845349385739409E-5</v>
      </c>
      <c r="N159" s="63">
        <f t="shared" si="35"/>
        <v>0.89784868511634286</v>
      </c>
      <c r="O159" s="44"/>
      <c r="P159" s="44"/>
      <c r="Q159" s="44"/>
      <c r="R159" s="44"/>
      <c r="S159" s="44"/>
    </row>
    <row r="160" spans="1:19">
      <c r="A160" s="40">
        <v>139</v>
      </c>
      <c r="B160" s="41">
        <f t="shared" si="25"/>
        <v>2780</v>
      </c>
      <c r="C160" s="42">
        <v>3</v>
      </c>
      <c r="D160" s="47">
        <f t="shared" si="26"/>
        <v>1.32</v>
      </c>
      <c r="E160" s="47">
        <f t="shared" si="27"/>
        <v>0.625</v>
      </c>
      <c r="F160" s="49">
        <f t="shared" si="24"/>
        <v>0.85227272727272718</v>
      </c>
      <c r="G160" s="49">
        <f t="shared" si="28"/>
        <v>10.983664772727272</v>
      </c>
      <c r="H160" s="49">
        <f t="shared" si="29"/>
        <v>32.02474330948511</v>
      </c>
      <c r="I160" s="47">
        <f t="shared" si="30"/>
        <v>0.35174904494402498</v>
      </c>
      <c r="J160" s="48">
        <f t="shared" si="31"/>
        <v>8845.9653710400471</v>
      </c>
      <c r="K160" s="49">
        <f t="shared" si="32"/>
        <v>2.4572126030666799</v>
      </c>
      <c r="L160" s="50">
        <f t="shared" si="33"/>
        <v>0.22338296391515272</v>
      </c>
      <c r="M160" s="109">
        <f t="shared" si="34"/>
        <v>1.8175969665933134E-5</v>
      </c>
      <c r="N160" s="63">
        <f t="shared" si="35"/>
        <v>0.92626918466636843</v>
      </c>
      <c r="O160" s="44"/>
      <c r="P160" s="44"/>
      <c r="Q160" s="44"/>
      <c r="R160" s="44"/>
      <c r="S160" s="44"/>
    </row>
    <row r="161" spans="1:19">
      <c r="A161" s="40">
        <v>140</v>
      </c>
      <c r="B161" s="41">
        <f t="shared" si="25"/>
        <v>2800</v>
      </c>
      <c r="C161" s="42">
        <v>3</v>
      </c>
      <c r="D161" s="47">
        <f t="shared" si="26"/>
        <v>1.32</v>
      </c>
      <c r="E161" s="47">
        <f t="shared" si="27"/>
        <v>0.625</v>
      </c>
      <c r="F161" s="49">
        <f t="shared" si="24"/>
        <v>0.85227272727272718</v>
      </c>
      <c r="G161" s="49">
        <f t="shared" si="28"/>
        <v>10.983664772727272</v>
      </c>
      <c r="H161" s="49">
        <f t="shared" si="29"/>
        <v>31.99490970303507</v>
      </c>
      <c r="I161" s="47">
        <f t="shared" si="30"/>
        <v>0.35142136261181628</v>
      </c>
      <c r="J161" s="48">
        <f t="shared" si="31"/>
        <v>8626.2920755855012</v>
      </c>
      <c r="K161" s="49">
        <f t="shared" si="32"/>
        <v>2.3961922432181946</v>
      </c>
      <c r="L161" s="50">
        <f t="shared" si="33"/>
        <v>0.21783565847438133</v>
      </c>
      <c r="M161" s="109">
        <f t="shared" si="34"/>
        <v>1.6647017236910817E-5</v>
      </c>
      <c r="N161" s="63">
        <f t="shared" si="35"/>
        <v>0.95610126216398428</v>
      </c>
      <c r="O161" s="44"/>
      <c r="P161" s="44"/>
      <c r="Q161" s="44"/>
      <c r="R161" s="44"/>
      <c r="S161" s="44"/>
    </row>
    <row r="162" spans="1:19">
      <c r="A162" s="40">
        <v>141</v>
      </c>
      <c r="B162" s="41">
        <f t="shared" si="25"/>
        <v>2820</v>
      </c>
      <c r="C162" s="42">
        <v>3</v>
      </c>
      <c r="D162" s="47">
        <f t="shared" si="26"/>
        <v>1.32</v>
      </c>
      <c r="E162" s="47">
        <f t="shared" si="27"/>
        <v>0.625</v>
      </c>
      <c r="F162" s="49">
        <f t="shared" si="24"/>
        <v>0.85227272727272718</v>
      </c>
      <c r="G162" s="49">
        <f t="shared" si="28"/>
        <v>10.983664772727272</v>
      </c>
      <c r="H162" s="49">
        <f t="shared" si="29"/>
        <v>31.96355680457966</v>
      </c>
      <c r="I162" s="47">
        <f t="shared" si="30"/>
        <v>0.35107699288552868</v>
      </c>
      <c r="J162" s="48">
        <f t="shared" si="31"/>
        <v>8406.6187801309552</v>
      </c>
      <c r="K162" s="49">
        <f t="shared" si="32"/>
        <v>2.3351718833697097</v>
      </c>
      <c r="L162" s="50">
        <f t="shared" si="33"/>
        <v>0.21228835303360996</v>
      </c>
      <c r="M162" s="109">
        <f t="shared" si="34"/>
        <v>1.5246679433307619E-5</v>
      </c>
      <c r="N162" s="63">
        <f t="shared" si="35"/>
        <v>0.98745276028158491</v>
      </c>
      <c r="O162" s="44"/>
      <c r="P162" s="44"/>
      <c r="Q162" s="44"/>
      <c r="R162" s="44"/>
      <c r="S162" s="44"/>
    </row>
    <row r="163" spans="1:19">
      <c r="A163" s="40">
        <v>142</v>
      </c>
      <c r="B163" s="41">
        <f t="shared" si="25"/>
        <v>2840</v>
      </c>
      <c r="C163" s="42">
        <v>3</v>
      </c>
      <c r="D163" s="47">
        <f t="shared" si="26"/>
        <v>1.32</v>
      </c>
      <c r="E163" s="47">
        <f t="shared" si="27"/>
        <v>0.625</v>
      </c>
      <c r="F163" s="49">
        <f t="shared" si="24"/>
        <v>0.85227272727272718</v>
      </c>
      <c r="G163" s="49">
        <f t="shared" si="28"/>
        <v>10.983664772727272</v>
      </c>
      <c r="H163" s="49">
        <f t="shared" si="29"/>
        <v>31.93056548817907</v>
      </c>
      <c r="I163" s="47">
        <f t="shared" si="30"/>
        <v>0.35071462732577363</v>
      </c>
      <c r="J163" s="48">
        <f t="shared" si="31"/>
        <v>8186.9454846764102</v>
      </c>
      <c r="K163" s="49">
        <f t="shared" si="32"/>
        <v>2.2741515235212248</v>
      </c>
      <c r="L163" s="50">
        <f t="shared" si="33"/>
        <v>0.20674104759283862</v>
      </c>
      <c r="M163" s="109">
        <f t="shared" si="34"/>
        <v>1.3964137264579642E-5</v>
      </c>
      <c r="N163" s="63">
        <f t="shared" si="35"/>
        <v>1.0204427941400107</v>
      </c>
      <c r="O163" s="44"/>
      <c r="P163" s="44"/>
      <c r="Q163" s="44"/>
      <c r="R163" s="44"/>
      <c r="S163" s="44"/>
    </row>
    <row r="164" spans="1:19">
      <c r="A164" s="40">
        <v>143</v>
      </c>
      <c r="B164" s="41">
        <f t="shared" si="25"/>
        <v>2860</v>
      </c>
      <c r="C164" s="42">
        <v>3</v>
      </c>
      <c r="D164" s="47">
        <f t="shared" si="26"/>
        <v>1.32</v>
      </c>
      <c r="E164" s="47">
        <f t="shared" si="27"/>
        <v>0.625</v>
      </c>
      <c r="F164" s="49">
        <f t="shared" si="24"/>
        <v>0.85227272727272718</v>
      </c>
      <c r="G164" s="49">
        <f t="shared" si="28"/>
        <v>10.983664772727272</v>
      </c>
      <c r="H164" s="49">
        <f t="shared" si="29"/>
        <v>31.895803843993445</v>
      </c>
      <c r="I164" s="47">
        <f t="shared" si="30"/>
        <v>0.35033281707908992</v>
      </c>
      <c r="J164" s="48">
        <f t="shared" si="31"/>
        <v>7967.2721892218651</v>
      </c>
      <c r="K164" s="49">
        <f t="shared" si="32"/>
        <v>2.2131311636727404</v>
      </c>
      <c r="L164" s="50">
        <f t="shared" si="33"/>
        <v>0.20119374215206731</v>
      </c>
      <c r="M164" s="109">
        <f t="shared" si="34"/>
        <v>1.2789481827632203E-5</v>
      </c>
      <c r="N164" s="63">
        <f t="shared" si="35"/>
        <v>1.0552032636701969</v>
      </c>
      <c r="O164" s="44"/>
      <c r="P164" s="44"/>
      <c r="Q164" s="44"/>
      <c r="R164" s="44"/>
      <c r="S164" s="44"/>
    </row>
    <row r="165" spans="1:19">
      <c r="A165" s="40">
        <v>144</v>
      </c>
      <c r="B165" s="41">
        <f t="shared" si="25"/>
        <v>2880</v>
      </c>
      <c r="C165" s="42">
        <v>3</v>
      </c>
      <c r="D165" s="47">
        <f t="shared" si="26"/>
        <v>1.32</v>
      </c>
      <c r="E165" s="47">
        <f t="shared" si="27"/>
        <v>0.625</v>
      </c>
      <c r="F165" s="49">
        <f t="shared" si="24"/>
        <v>0.85227272727272718</v>
      </c>
      <c r="G165" s="49">
        <f t="shared" si="28"/>
        <v>10.983664772727272</v>
      </c>
      <c r="H165" s="49">
        <f t="shared" si="29"/>
        <v>31.859125415644986</v>
      </c>
      <c r="I165" s="47">
        <f t="shared" si="30"/>
        <v>0.34992995351771994</v>
      </c>
      <c r="J165" s="48">
        <f t="shared" si="31"/>
        <v>7747.5988937673201</v>
      </c>
      <c r="K165" s="49">
        <f t="shared" si="32"/>
        <v>2.1521108038242556</v>
      </c>
      <c r="L165" s="50">
        <f t="shared" si="33"/>
        <v>0.19564643671129597</v>
      </c>
      <c r="M165" s="109">
        <f t="shared" si="34"/>
        <v>1.1713637750771441E-5</v>
      </c>
      <c r="N165" s="63">
        <f t="shared" si="35"/>
        <v>1.091880616174582</v>
      </c>
      <c r="O165" s="44"/>
      <c r="P165" s="44"/>
      <c r="Q165" s="44"/>
      <c r="R165" s="44"/>
      <c r="S165" s="44"/>
    </row>
    <row r="166" spans="1:19">
      <c r="A166" s="40">
        <v>145</v>
      </c>
      <c r="B166" s="41">
        <f t="shared" si="25"/>
        <v>2900</v>
      </c>
      <c r="C166" s="42">
        <v>3</v>
      </c>
      <c r="D166" s="47">
        <f t="shared" si="26"/>
        <v>1.32</v>
      </c>
      <c r="E166" s="47">
        <f t="shared" si="27"/>
        <v>0.625</v>
      </c>
      <c r="F166" s="49">
        <f t="shared" si="24"/>
        <v>0.85227272727272718</v>
      </c>
      <c r="G166" s="49">
        <f t="shared" si="28"/>
        <v>10.983664772727272</v>
      </c>
      <c r="H166" s="49">
        <f t="shared" si="29"/>
        <v>31.820367137726507</v>
      </c>
      <c r="I166" s="47">
        <f t="shared" si="30"/>
        <v>0.34950424558589516</v>
      </c>
      <c r="J166" s="48">
        <f t="shared" si="31"/>
        <v>7527.925598312775</v>
      </c>
      <c r="K166" s="49">
        <f t="shared" si="32"/>
        <v>2.0910904439757707</v>
      </c>
      <c r="L166" s="50">
        <f t="shared" si="33"/>
        <v>0.19009913127052461</v>
      </c>
      <c r="M166" s="109">
        <f t="shared" si="34"/>
        <v>1.0728293077507758E-5</v>
      </c>
      <c r="N166" s="63">
        <f t="shared" si="35"/>
        <v>1.1306379087483842</v>
      </c>
      <c r="O166" s="44"/>
      <c r="P166" s="44"/>
      <c r="Q166" s="44"/>
      <c r="R166" s="44"/>
      <c r="S166" s="44"/>
    </row>
    <row r="167" spans="1:19">
      <c r="A167" s="40">
        <v>146</v>
      </c>
      <c r="B167" s="41">
        <f t="shared" si="25"/>
        <v>2920</v>
      </c>
      <c r="C167" s="42">
        <v>3</v>
      </c>
      <c r="D167" s="47">
        <f t="shared" si="26"/>
        <v>1.32</v>
      </c>
      <c r="E167" s="47">
        <f t="shared" si="27"/>
        <v>0.625</v>
      </c>
      <c r="F167" s="49">
        <f t="shared" si="24"/>
        <v>0.85227272727272718</v>
      </c>
      <c r="G167" s="49">
        <f t="shared" si="28"/>
        <v>10.983664772727272</v>
      </c>
      <c r="H167" s="49">
        <f t="shared" si="29"/>
        <v>31.779346912202541</v>
      </c>
      <c r="I167" s="47">
        <f t="shared" si="30"/>
        <v>0.34905369317983825</v>
      </c>
      <c r="J167" s="48">
        <f t="shared" si="31"/>
        <v>7308.25230285823</v>
      </c>
      <c r="K167" s="49">
        <f t="shared" si="32"/>
        <v>2.0300700841272863</v>
      </c>
      <c r="L167" s="50">
        <f t="shared" si="33"/>
        <v>0.1845518258297533</v>
      </c>
      <c r="M167" s="109">
        <f t="shared" si="34"/>
        <v>9.8258350484947207E-6</v>
      </c>
      <c r="N167" s="63">
        <f t="shared" si="35"/>
        <v>1.1716572318143219</v>
      </c>
      <c r="O167" s="44"/>
      <c r="P167" s="44"/>
      <c r="Q167" s="44"/>
      <c r="R167" s="44"/>
      <c r="S167" s="44"/>
    </row>
    <row r="168" spans="1:19">
      <c r="A168" s="40">
        <v>147</v>
      </c>
      <c r="B168" s="41">
        <f t="shared" si="25"/>
        <v>2940</v>
      </c>
      <c r="C168" s="42">
        <v>3</v>
      </c>
      <c r="D168" s="47">
        <f t="shared" si="26"/>
        <v>1.32</v>
      </c>
      <c r="E168" s="47">
        <f t="shared" si="27"/>
        <v>0.625</v>
      </c>
      <c r="F168" s="49">
        <f t="shared" si="24"/>
        <v>0.85227272727272718</v>
      </c>
      <c r="G168" s="49">
        <f t="shared" si="28"/>
        <v>10.983664772727272</v>
      </c>
      <c r="H168" s="49">
        <f t="shared" si="29"/>
        <v>31.735860747718874</v>
      </c>
      <c r="I168" s="47">
        <f t="shared" si="30"/>
        <v>0.34857605572689793</v>
      </c>
      <c r="J168" s="48">
        <f t="shared" si="31"/>
        <v>7088.579007403685</v>
      </c>
      <c r="K168" s="49">
        <f t="shared" si="32"/>
        <v>1.9690497242788014</v>
      </c>
      <c r="L168" s="50">
        <f t="shared" si="33"/>
        <v>0.17900452038898196</v>
      </c>
      <c r="M168" s="109">
        <f t="shared" si="34"/>
        <v>8.9992912854554166E-6</v>
      </c>
      <c r="N168" s="63">
        <f t="shared" si="35"/>
        <v>1.2151425697542195</v>
      </c>
      <c r="O168" s="44"/>
      <c r="P168" s="44"/>
      <c r="Q168" s="44"/>
      <c r="R168" s="44"/>
      <c r="S168" s="44"/>
    </row>
    <row r="169" spans="1:19">
      <c r="A169" s="40">
        <v>148</v>
      </c>
      <c r="B169" s="41">
        <f t="shared" si="25"/>
        <v>2960</v>
      </c>
      <c r="C169" s="42">
        <v>3</v>
      </c>
      <c r="D169" s="47">
        <f t="shared" si="26"/>
        <v>1.32</v>
      </c>
      <c r="E169" s="47">
        <f t="shared" si="27"/>
        <v>0.625</v>
      </c>
      <c r="F169" s="49">
        <f t="shared" si="24"/>
        <v>0.85227272727272718</v>
      </c>
      <c r="G169" s="49">
        <f t="shared" si="28"/>
        <v>10.983664772727272</v>
      </c>
      <c r="H169" s="49">
        <f t="shared" si="29"/>
        <v>31.689679366998558</v>
      </c>
      <c r="I169" s="47">
        <f t="shared" si="30"/>
        <v>0.34806881492232428</v>
      </c>
      <c r="J169" s="48">
        <f t="shared" si="31"/>
        <v>6868.9057119491399</v>
      </c>
      <c r="K169" s="49">
        <f t="shared" si="32"/>
        <v>1.9080293644303166</v>
      </c>
      <c r="L169" s="50">
        <f t="shared" si="33"/>
        <v>0.17345721494821059</v>
      </c>
      <c r="M169" s="109">
        <f t="shared" si="34"/>
        <v>8.2422759226841218E-6</v>
      </c>
      <c r="N169" s="63">
        <f t="shared" si="35"/>
        <v>1.2613231934591789</v>
      </c>
      <c r="O169" s="44"/>
      <c r="P169" s="44"/>
      <c r="Q169" s="44"/>
      <c r="R169" s="44"/>
      <c r="S169" s="44"/>
    </row>
    <row r="170" spans="1:19">
      <c r="A170" s="40">
        <v>149</v>
      </c>
      <c r="B170" s="41">
        <f t="shared" si="25"/>
        <v>2980</v>
      </c>
      <c r="C170" s="42">
        <v>3</v>
      </c>
      <c r="D170" s="47">
        <f t="shared" si="26"/>
        <v>1.32</v>
      </c>
      <c r="E170" s="47">
        <f t="shared" si="27"/>
        <v>0.625</v>
      </c>
      <c r="F170" s="49">
        <f t="shared" si="24"/>
        <v>0.85227272727272718</v>
      </c>
      <c r="G170" s="49">
        <f t="shared" si="28"/>
        <v>10.983664772727272</v>
      </c>
      <c r="H170" s="49">
        <f t="shared" si="29"/>
        <v>31.640544163241447</v>
      </c>
      <c r="I170" s="47">
        <f t="shared" si="30"/>
        <v>0.34752913031571653</v>
      </c>
      <c r="J170" s="48">
        <f t="shared" si="31"/>
        <v>6649.2324164945949</v>
      </c>
      <c r="K170" s="49">
        <f t="shared" si="32"/>
        <v>1.8470090045818319</v>
      </c>
      <c r="L170" s="50">
        <f t="shared" si="33"/>
        <v>0.16790990950743925</v>
      </c>
      <c r="M170" s="109">
        <f t="shared" si="34"/>
        <v>7.5489402699359868E-6</v>
      </c>
      <c r="N170" s="63">
        <f t="shared" si="35"/>
        <v>1.3104577038806327</v>
      </c>
      <c r="O170" s="44"/>
      <c r="P170" s="44"/>
      <c r="Q170" s="44"/>
      <c r="R170" s="44"/>
      <c r="S170" s="44"/>
    </row>
    <row r="171" spans="1:19">
      <c r="A171" s="40">
        <v>150</v>
      </c>
      <c r="B171" s="41">
        <f t="shared" si="25"/>
        <v>3000</v>
      </c>
      <c r="C171" s="42">
        <v>3</v>
      </c>
      <c r="D171" s="47">
        <f t="shared" si="26"/>
        <v>1.32</v>
      </c>
      <c r="E171" s="47">
        <f t="shared" si="27"/>
        <v>0.625</v>
      </c>
      <c r="F171" s="49">
        <f t="shared" si="24"/>
        <v>0.85227272727272718</v>
      </c>
      <c r="G171" s="49">
        <f t="shared" si="28"/>
        <v>10.983664772727272</v>
      </c>
      <c r="H171" s="49">
        <f t="shared" si="29"/>
        <v>31.588162354970429</v>
      </c>
      <c r="I171" s="47">
        <f t="shared" si="30"/>
        <v>0.34695378609347843</v>
      </c>
      <c r="J171" s="48">
        <f t="shared" si="31"/>
        <v>6429.5591210400498</v>
      </c>
      <c r="K171" s="49">
        <f t="shared" si="32"/>
        <v>1.7859886447333473</v>
      </c>
      <c r="L171" s="50">
        <f t="shared" si="33"/>
        <v>0.16236260406666794</v>
      </c>
      <c r="M171" s="109">
        <f t="shared" si="34"/>
        <v>6.9139276255269296E-6</v>
      </c>
      <c r="N171" s="63">
        <f t="shared" si="35"/>
        <v>1.3628388771390112</v>
      </c>
      <c r="O171" s="44"/>
      <c r="P171" s="44"/>
      <c r="Q171" s="44"/>
      <c r="R171" s="44"/>
      <c r="S171" s="44"/>
    </row>
    <row r="172" spans="1:19">
      <c r="A172" s="40">
        <v>151</v>
      </c>
      <c r="B172" s="41">
        <f t="shared" si="25"/>
        <v>3020</v>
      </c>
      <c r="C172" s="42">
        <v>3</v>
      </c>
      <c r="D172" s="47">
        <f t="shared" si="26"/>
        <v>1.32</v>
      </c>
      <c r="E172" s="47">
        <f t="shared" si="27"/>
        <v>0.625</v>
      </c>
      <c r="F172" s="49">
        <f t="shared" si="24"/>
        <v>0.85227272727272718</v>
      </c>
      <c r="G172" s="49">
        <f t="shared" si="28"/>
        <v>10.983664772727272</v>
      </c>
      <c r="H172" s="49">
        <f t="shared" si="29"/>
        <v>31.532201147613954</v>
      </c>
      <c r="I172" s="47">
        <f t="shared" si="30"/>
        <v>0.34633912695159785</v>
      </c>
      <c r="J172" s="48">
        <f t="shared" si="31"/>
        <v>6209.8858255855048</v>
      </c>
      <c r="K172" s="49">
        <f t="shared" si="32"/>
        <v>1.7249682848848624</v>
      </c>
      <c r="L172" s="50">
        <f t="shared" si="33"/>
        <v>0.15681529862589658</v>
      </c>
      <c r="M172" s="109">
        <f t="shared" si="34"/>
        <v>6.3323318905303517E-6</v>
      </c>
      <c r="N172" s="63">
        <f t="shared" si="35"/>
        <v>1.4187995028997507</v>
      </c>
      <c r="O172" s="44"/>
      <c r="P172" s="44"/>
      <c r="Q172" s="44"/>
      <c r="R172" s="44"/>
      <c r="S172" s="44"/>
    </row>
    <row r="173" spans="1:19">
      <c r="A173" s="40">
        <v>152</v>
      </c>
      <c r="B173" s="41">
        <f t="shared" si="25"/>
        <v>3040</v>
      </c>
      <c r="C173" s="42">
        <v>3</v>
      </c>
      <c r="D173" s="47">
        <f t="shared" si="26"/>
        <v>1.32</v>
      </c>
      <c r="E173" s="47">
        <f t="shared" si="27"/>
        <v>0.625</v>
      </c>
      <c r="F173" s="49">
        <f t="shared" si="24"/>
        <v>0.85227272727272718</v>
      </c>
      <c r="G173" s="49">
        <f t="shared" si="28"/>
        <v>10.983664772727272</v>
      </c>
      <c r="H173" s="49">
        <f t="shared" si="29"/>
        <v>31.472280655859592</v>
      </c>
      <c r="I173" s="47">
        <f t="shared" si="30"/>
        <v>0.34568098035715095</v>
      </c>
      <c r="J173" s="48">
        <f t="shared" si="31"/>
        <v>5990.2125301309597</v>
      </c>
      <c r="K173" s="49">
        <f t="shared" si="32"/>
        <v>1.6639479250363778</v>
      </c>
      <c r="L173" s="50">
        <f t="shared" si="33"/>
        <v>0.15126799318512527</v>
      </c>
      <c r="M173" s="109">
        <f t="shared" si="34"/>
        <v>5.7996596643245423E-6</v>
      </c>
      <c r="N173" s="63">
        <f t="shared" si="35"/>
        <v>1.4787194619818818</v>
      </c>
      <c r="O173" s="44"/>
      <c r="P173" s="44"/>
      <c r="Q173" s="44"/>
      <c r="R173" s="44"/>
      <c r="S173" s="44"/>
    </row>
    <row r="174" spans="1:19">
      <c r="A174" s="40">
        <v>153</v>
      </c>
      <c r="B174" s="41">
        <f t="shared" si="25"/>
        <v>3060</v>
      </c>
      <c r="C174" s="42">
        <v>3</v>
      </c>
      <c r="D174" s="47">
        <f t="shared" si="26"/>
        <v>1.32</v>
      </c>
      <c r="E174" s="47">
        <f t="shared" si="27"/>
        <v>0.625</v>
      </c>
      <c r="F174" s="49">
        <f t="shared" si="24"/>
        <v>0.85227272727272718</v>
      </c>
      <c r="G174" s="49">
        <f t="shared" si="28"/>
        <v>10.983664772727272</v>
      </c>
      <c r="H174" s="49">
        <f t="shared" si="29"/>
        <v>31.407965268649843</v>
      </c>
      <c r="I174" s="47">
        <f t="shared" si="30"/>
        <v>0.34497456170431096</v>
      </c>
      <c r="J174" s="48">
        <f t="shared" si="31"/>
        <v>5770.5392346764147</v>
      </c>
      <c r="K174" s="49">
        <f t="shared" si="32"/>
        <v>1.6029275651878929</v>
      </c>
      <c r="L174" s="50">
        <f t="shared" si="33"/>
        <v>0.1457206877443539</v>
      </c>
      <c r="M174" s="109">
        <f t="shared" si="34"/>
        <v>5.3117955286414949E-6</v>
      </c>
      <c r="N174" s="63">
        <f t="shared" si="35"/>
        <v>1.5430343613274979</v>
      </c>
      <c r="O174" s="44"/>
      <c r="P174" s="44"/>
      <c r="Q174" s="44"/>
      <c r="R174" s="44"/>
      <c r="S174" s="44"/>
    </row>
    <row r="175" spans="1:19">
      <c r="A175" s="40">
        <v>154</v>
      </c>
      <c r="B175" s="41">
        <f t="shared" si="25"/>
        <v>3080</v>
      </c>
      <c r="C175" s="42">
        <v>3</v>
      </c>
      <c r="D175" s="47">
        <f t="shared" si="26"/>
        <v>1.32</v>
      </c>
      <c r="E175" s="47">
        <f t="shared" si="27"/>
        <v>0.625</v>
      </c>
      <c r="F175" s="49">
        <f t="shared" si="24"/>
        <v>0.85227272727272718</v>
      </c>
      <c r="G175" s="49">
        <f t="shared" si="28"/>
        <v>10.983664772727272</v>
      </c>
      <c r="H175" s="49">
        <f t="shared" si="29"/>
        <v>31.338753041803567</v>
      </c>
      <c r="I175" s="47">
        <f t="shared" si="30"/>
        <v>0.34421435780645748</v>
      </c>
      <c r="J175" s="48">
        <f t="shared" si="31"/>
        <v>5550.8659392218697</v>
      </c>
      <c r="K175" s="49">
        <f t="shared" si="32"/>
        <v>1.5419072053394083</v>
      </c>
      <c r="L175" s="50">
        <f t="shared" si="33"/>
        <v>0.14017338230358256</v>
      </c>
      <c r="M175" s="109">
        <f t="shared" si="34"/>
        <v>4.8649702519021619E-6</v>
      </c>
      <c r="N175" s="63">
        <f t="shared" si="35"/>
        <v>1.6122461413484965</v>
      </c>
      <c r="O175" s="44"/>
      <c r="P175" s="44"/>
      <c r="Q175" s="44"/>
      <c r="R175" s="44"/>
      <c r="S175" s="44"/>
    </row>
    <row r="176" spans="1:19">
      <c r="A176" s="40">
        <v>155</v>
      </c>
      <c r="B176" s="41">
        <f t="shared" si="25"/>
        <v>3100</v>
      </c>
      <c r="C176" s="42">
        <v>3</v>
      </c>
      <c r="D176" s="47">
        <f t="shared" si="26"/>
        <v>1.32</v>
      </c>
      <c r="E176" s="47">
        <f t="shared" si="27"/>
        <v>0.625</v>
      </c>
      <c r="F176" s="49">
        <f t="shared" si="24"/>
        <v>0.85227272727272718</v>
      </c>
      <c r="G176" s="49">
        <f t="shared" si="28"/>
        <v>10.983664772727272</v>
      </c>
      <c r="H176" s="49">
        <f t="shared" si="29"/>
        <v>31.264062571848303</v>
      </c>
      <c r="I176" s="47">
        <f t="shared" si="30"/>
        <v>0.3433939827227514</v>
      </c>
      <c r="J176" s="48">
        <f t="shared" si="31"/>
        <v>5331.1926437673246</v>
      </c>
      <c r="K176" s="49">
        <f t="shared" si="32"/>
        <v>1.4808868454909234</v>
      </c>
      <c r="L176" s="50">
        <f t="shared" si="33"/>
        <v>0.13462607686281122</v>
      </c>
      <c r="M176" s="109">
        <f t="shared" si="34"/>
        <v>4.4557316681853E-6</v>
      </c>
      <c r="N176" s="63">
        <f t="shared" si="35"/>
        <v>1.6869362020651786</v>
      </c>
      <c r="O176" s="44"/>
      <c r="P176" s="44"/>
      <c r="Q176" s="44"/>
      <c r="R176" s="44"/>
      <c r="S176" s="44"/>
    </row>
    <row r="177" spans="1:19">
      <c r="A177" s="40">
        <v>156</v>
      </c>
      <c r="B177" s="41">
        <f t="shared" si="25"/>
        <v>3120</v>
      </c>
      <c r="C177" s="42">
        <v>3</v>
      </c>
      <c r="D177" s="47">
        <f t="shared" si="26"/>
        <v>1.32</v>
      </c>
      <c r="E177" s="47">
        <f t="shared" si="27"/>
        <v>0.625</v>
      </c>
      <c r="F177" s="49">
        <f t="shared" si="24"/>
        <v>0.85227272727272718</v>
      </c>
      <c r="G177" s="49">
        <f t="shared" si="28"/>
        <v>10.983664772727272</v>
      </c>
      <c r="H177" s="49">
        <f t="shared" si="29"/>
        <v>31.183216624519481</v>
      </c>
      <c r="I177" s="47">
        <f t="shared" si="30"/>
        <v>0.34250599793905806</v>
      </c>
      <c r="J177" s="48">
        <f t="shared" si="31"/>
        <v>5111.5193483127796</v>
      </c>
      <c r="K177" s="49">
        <f t="shared" si="32"/>
        <v>1.4198664856424388</v>
      </c>
      <c r="L177" s="50">
        <f t="shared" si="33"/>
        <v>0.12907877142203988</v>
      </c>
      <c r="M177" s="109">
        <f t="shared" si="34"/>
        <v>4.0809180058412055E-6</v>
      </c>
      <c r="N177" s="63">
        <f t="shared" si="35"/>
        <v>1.7677817745803339</v>
      </c>
      <c r="O177" s="44"/>
      <c r="P177" s="44"/>
      <c r="Q177" s="44"/>
      <c r="R177" s="44"/>
      <c r="S177" s="44"/>
    </row>
    <row r="178" spans="1:19">
      <c r="A178" s="40">
        <v>157</v>
      </c>
      <c r="B178" s="41">
        <f t="shared" si="25"/>
        <v>3140</v>
      </c>
      <c r="C178" s="42">
        <v>3</v>
      </c>
      <c r="D178" s="47">
        <f t="shared" si="26"/>
        <v>1.32</v>
      </c>
      <c r="E178" s="47">
        <f t="shared" si="27"/>
        <v>0.625</v>
      </c>
      <c r="F178" s="49">
        <f t="shared" si="24"/>
        <v>0.85227272727272718</v>
      </c>
      <c r="G178" s="49">
        <f t="shared" si="28"/>
        <v>10.983664772727272</v>
      </c>
      <c r="H178" s="49">
        <f t="shared" si="29"/>
        <v>31.095421541579586</v>
      </c>
      <c r="I178" s="47">
        <f t="shared" si="30"/>
        <v>0.34154168617935243</v>
      </c>
      <c r="J178" s="48">
        <f t="shared" si="31"/>
        <v>4891.8460528582345</v>
      </c>
      <c r="K178" s="49">
        <f t="shared" si="32"/>
        <v>1.3588461257939541</v>
      </c>
      <c r="L178" s="50">
        <f t="shared" si="33"/>
        <v>0.12353146598126856</v>
      </c>
      <c r="M178" s="109">
        <f t="shared" si="34"/>
        <v>3.7376334596875853E-6</v>
      </c>
      <c r="N178" s="63">
        <f t="shared" si="35"/>
        <v>1.8555765142356888</v>
      </c>
      <c r="O178" s="44"/>
      <c r="P178" s="44"/>
      <c r="Q178" s="44"/>
      <c r="R178" s="44"/>
      <c r="S178" s="44"/>
    </row>
    <row r="179" spans="1:19">
      <c r="A179" s="40">
        <v>158</v>
      </c>
      <c r="B179" s="41">
        <f t="shared" si="25"/>
        <v>3160</v>
      </c>
      <c r="C179" s="42">
        <v>3</v>
      </c>
      <c r="D179" s="47">
        <f t="shared" si="26"/>
        <v>1.32</v>
      </c>
      <c r="E179" s="47">
        <f t="shared" si="27"/>
        <v>0.625</v>
      </c>
      <c r="F179" s="49">
        <f t="shared" si="24"/>
        <v>0.85227272727272718</v>
      </c>
      <c r="G179" s="49">
        <f t="shared" si="28"/>
        <v>10.983664772727272</v>
      </c>
      <c r="H179" s="49">
        <f t="shared" si="29"/>
        <v>30.999741098842954</v>
      </c>
      <c r="I179" s="47">
        <f t="shared" si="30"/>
        <v>0.34049076427102715</v>
      </c>
      <c r="J179" s="48">
        <f t="shared" si="31"/>
        <v>4672.1727574036895</v>
      </c>
      <c r="K179" s="49">
        <f t="shared" si="32"/>
        <v>1.2978257659454693</v>
      </c>
      <c r="L179" s="50">
        <f t="shared" si="33"/>
        <v>0.11798416054049721</v>
      </c>
      <c r="M179" s="109">
        <f t="shared" si="34"/>
        <v>3.4232258180586879E-6</v>
      </c>
      <c r="N179" s="63">
        <f t="shared" si="35"/>
        <v>1.95125664256468</v>
      </c>
      <c r="O179" s="44"/>
      <c r="P179" s="44"/>
      <c r="Q179" s="44"/>
      <c r="R179" s="44"/>
      <c r="S179" s="44"/>
    </row>
    <row r="180" spans="1:19">
      <c r="A180" s="40">
        <v>159</v>
      </c>
      <c r="B180" s="41">
        <f t="shared" si="25"/>
        <v>3180</v>
      </c>
      <c r="C180" s="42">
        <v>3</v>
      </c>
      <c r="D180" s="47">
        <f t="shared" si="26"/>
        <v>1.32</v>
      </c>
      <c r="E180" s="47">
        <f t="shared" si="27"/>
        <v>0.625</v>
      </c>
      <c r="F180" s="49">
        <f t="shared" si="24"/>
        <v>0.85227272727272718</v>
      </c>
      <c r="G180" s="49">
        <f t="shared" si="28"/>
        <v>10.983664772727272</v>
      </c>
      <c r="H180" s="49">
        <f t="shared" si="29"/>
        <v>30.895062989088775</v>
      </c>
      <c r="I180" s="47">
        <f t="shared" si="30"/>
        <v>0.33934101500444452</v>
      </c>
      <c r="J180" s="48">
        <f t="shared" si="31"/>
        <v>4452.4994619491445</v>
      </c>
      <c r="K180" s="49">
        <f t="shared" si="32"/>
        <v>1.2368054060969846</v>
      </c>
      <c r="L180" s="50">
        <f t="shared" si="33"/>
        <v>0.11243685509972588</v>
      </c>
      <c r="M180" s="109">
        <f t="shared" si="34"/>
        <v>3.1352659718545743E-6</v>
      </c>
      <c r="N180" s="63">
        <f t="shared" si="35"/>
        <v>2.0559344643590078</v>
      </c>
      <c r="O180" s="44"/>
      <c r="P180" s="44"/>
      <c r="Q180" s="44"/>
      <c r="R180" s="44"/>
      <c r="S180" s="44"/>
    </row>
    <row r="181" spans="1:19">
      <c r="A181" s="40">
        <v>160</v>
      </c>
      <c r="B181" s="41">
        <f t="shared" si="25"/>
        <v>3200</v>
      </c>
      <c r="C181" s="42">
        <v>3</v>
      </c>
      <c r="D181" s="47">
        <f t="shared" si="26"/>
        <v>1.32</v>
      </c>
      <c r="E181" s="47">
        <f t="shared" si="27"/>
        <v>0.625</v>
      </c>
      <c r="F181" s="49">
        <f t="shared" si="24"/>
        <v>0.85227272727272718</v>
      </c>
      <c r="G181" s="49">
        <f t="shared" si="28"/>
        <v>10.983664772727272</v>
      </c>
      <c r="H181" s="49">
        <f t="shared" si="29"/>
        <v>30.78005538266655</v>
      </c>
      <c r="I181" s="47">
        <f t="shared" si="30"/>
        <v>0.33807781000918902</v>
      </c>
      <c r="J181" s="48">
        <f t="shared" si="31"/>
        <v>4232.8261664945994</v>
      </c>
      <c r="K181" s="49">
        <f t="shared" si="32"/>
        <v>1.1757850462484998</v>
      </c>
      <c r="L181" s="50">
        <f t="shared" si="33"/>
        <v>0.10688954965895453</v>
      </c>
      <c r="M181" s="109">
        <f t="shared" si="34"/>
        <v>2.8715291472777403E-6</v>
      </c>
      <c r="N181" s="63">
        <f t="shared" si="35"/>
        <v>2.1709418070444113</v>
      </c>
      <c r="O181" s="44"/>
      <c r="P181" s="44"/>
      <c r="Q181" s="44"/>
      <c r="R181" s="44"/>
      <c r="S181" s="44"/>
    </row>
    <row r="182" spans="1:19">
      <c r="A182" s="40">
        <v>161</v>
      </c>
      <c r="B182" s="41">
        <f t="shared" si="25"/>
        <v>3220</v>
      </c>
      <c r="C182" s="42">
        <v>3</v>
      </c>
      <c r="D182" s="47">
        <f t="shared" si="26"/>
        <v>1.32</v>
      </c>
      <c r="E182" s="47">
        <f t="shared" si="27"/>
        <v>0.625</v>
      </c>
      <c r="F182" s="49">
        <f t="shared" si="24"/>
        <v>0.85227272727272718</v>
      </c>
      <c r="G182" s="49">
        <f t="shared" si="28"/>
        <v>10.983664772727272</v>
      </c>
      <c r="H182" s="49">
        <f t="shared" si="29"/>
        <v>30.653109960996176</v>
      </c>
      <c r="I182" s="47">
        <f t="shared" si="30"/>
        <v>0.33668348405312915</v>
      </c>
      <c r="J182" s="48">
        <f t="shared" si="31"/>
        <v>4013.1528710400539</v>
      </c>
      <c r="K182" s="49">
        <f t="shared" si="32"/>
        <v>1.1147646864000149</v>
      </c>
      <c r="L182" s="50">
        <f t="shared" si="33"/>
        <v>0.10134224421818318</v>
      </c>
      <c r="M182" s="109">
        <f t="shared" si="34"/>
        <v>2.6299777172614602E-6</v>
      </c>
      <c r="N182" s="63">
        <f t="shared" si="35"/>
        <v>2.2978869871633525</v>
      </c>
      <c r="O182" s="44"/>
      <c r="P182" s="44"/>
      <c r="Q182" s="44"/>
      <c r="R182" s="44"/>
      <c r="S182" s="44"/>
    </row>
    <row r="183" spans="1:19">
      <c r="A183" s="40">
        <v>162</v>
      </c>
      <c r="B183" s="41">
        <f t="shared" si="25"/>
        <v>3240</v>
      </c>
      <c r="C183" s="42">
        <v>3</v>
      </c>
      <c r="D183" s="47">
        <f t="shared" si="26"/>
        <v>1.32</v>
      </c>
      <c r="E183" s="47">
        <f t="shared" si="27"/>
        <v>0.625</v>
      </c>
      <c r="F183" s="49">
        <f t="shared" si="24"/>
        <v>0.85227272727272718</v>
      </c>
      <c r="G183" s="49">
        <f t="shared" si="28"/>
        <v>10.983664772727272</v>
      </c>
      <c r="H183" s="49">
        <f t="shared" si="29"/>
        <v>30.5122662395109</v>
      </c>
      <c r="I183" s="47">
        <f t="shared" si="30"/>
        <v>0.33513650383099153</v>
      </c>
      <c r="J183" s="48">
        <f t="shared" si="31"/>
        <v>3793.4795755855084</v>
      </c>
      <c r="K183" s="49">
        <f t="shared" si="32"/>
        <v>1.0537443265515301</v>
      </c>
      <c r="L183" s="50">
        <f t="shared" si="33"/>
        <v>9.5794938777411826E-2</v>
      </c>
      <c r="M183" s="109">
        <f t="shared" si="34"/>
        <v>2.4087454587911917E-6</v>
      </c>
      <c r="N183" s="63">
        <f t="shared" si="35"/>
        <v>2.4387304874163735</v>
      </c>
      <c r="O183" s="44"/>
      <c r="P183" s="44"/>
      <c r="Q183" s="44"/>
      <c r="R183" s="44"/>
      <c r="S183" s="44"/>
    </row>
    <row r="184" spans="1:19">
      <c r="A184" s="40">
        <v>163</v>
      </c>
      <c r="B184" s="41">
        <f t="shared" si="25"/>
        <v>3260</v>
      </c>
      <c r="C184" s="42">
        <v>3</v>
      </c>
      <c r="D184" s="47">
        <f t="shared" si="26"/>
        <v>1.32</v>
      </c>
      <c r="E184" s="47">
        <f t="shared" si="27"/>
        <v>0.625</v>
      </c>
      <c r="F184" s="49">
        <f t="shared" si="24"/>
        <v>0.85227272727272718</v>
      </c>
      <c r="G184" s="49">
        <f t="shared" si="28"/>
        <v>10.983664772727272</v>
      </c>
      <c r="H184" s="49">
        <f t="shared" si="29"/>
        <v>30.355109595135708</v>
      </c>
      <c r="I184" s="47">
        <f t="shared" si="30"/>
        <v>0.33341034793236768</v>
      </c>
      <c r="J184" s="48">
        <f t="shared" si="31"/>
        <v>3573.8062801309629</v>
      </c>
      <c r="K184" s="49">
        <f t="shared" si="32"/>
        <v>0.9927239667030453</v>
      </c>
      <c r="L184" s="50">
        <f t="shared" si="33"/>
        <v>9.0247633336640487E-2</v>
      </c>
      <c r="M184" s="109">
        <f t="shared" si="34"/>
        <v>2.2061231344913238E-6</v>
      </c>
      <c r="N184" s="63">
        <f t="shared" si="35"/>
        <v>2.5958869291692386</v>
      </c>
      <c r="O184" s="44"/>
      <c r="P184" s="44"/>
      <c r="Q184" s="44"/>
      <c r="R184" s="44"/>
      <c r="S184" s="44"/>
    </row>
    <row r="185" spans="1:19">
      <c r="A185" s="40">
        <v>164</v>
      </c>
      <c r="B185" s="41">
        <f t="shared" si="25"/>
        <v>3280</v>
      </c>
      <c r="C185" s="42">
        <v>3</v>
      </c>
      <c r="D185" s="47">
        <f t="shared" si="26"/>
        <v>1.32</v>
      </c>
      <c r="E185" s="47">
        <f t="shared" si="27"/>
        <v>0.625</v>
      </c>
      <c r="F185" s="49">
        <f t="shared" si="24"/>
        <v>0.85227272727272718</v>
      </c>
      <c r="G185" s="49">
        <f t="shared" si="28"/>
        <v>10.983664772727272</v>
      </c>
      <c r="H185" s="49">
        <f t="shared" si="29"/>
        <v>30.178631683349096</v>
      </c>
      <c r="I185" s="47">
        <f t="shared" si="30"/>
        <v>0.33147197370951259</v>
      </c>
      <c r="J185" s="48">
        <f t="shared" si="31"/>
        <v>3354.1329846764174</v>
      </c>
      <c r="K185" s="49">
        <f t="shared" si="32"/>
        <v>0.93170360685456044</v>
      </c>
      <c r="L185" s="50">
        <f t="shared" si="33"/>
        <v>8.4700327895869135E-2</v>
      </c>
      <c r="M185" s="109">
        <f t="shared" si="34"/>
        <v>2.0205452870808006E-6</v>
      </c>
      <c r="N185" s="63">
        <f t="shared" si="35"/>
        <v>2.772364655378007</v>
      </c>
      <c r="O185" s="44"/>
      <c r="P185" s="44"/>
      <c r="Q185" s="44"/>
      <c r="R185" s="44"/>
      <c r="S185" s="44"/>
    </row>
    <row r="186" spans="1:19">
      <c r="A186" s="40">
        <v>165</v>
      </c>
      <c r="B186" s="41">
        <f t="shared" si="25"/>
        <v>3300</v>
      </c>
      <c r="C186" s="42">
        <v>3</v>
      </c>
      <c r="D186" s="47">
        <f t="shared" si="26"/>
        <v>1.32</v>
      </c>
      <c r="E186" s="47">
        <f t="shared" si="27"/>
        <v>0.625</v>
      </c>
      <c r="F186" s="49">
        <f t="shared" si="24"/>
        <v>0.85227272727272718</v>
      </c>
      <c r="G186" s="49">
        <f t="shared" si="28"/>
        <v>10.983664772727272</v>
      </c>
      <c r="H186" s="49">
        <f t="shared" si="29"/>
        <v>29.979036001045078</v>
      </c>
      <c r="I186" s="47">
        <f t="shared" si="30"/>
        <v>0.32927968164500149</v>
      </c>
      <c r="J186" s="48">
        <f t="shared" si="31"/>
        <v>3134.4596892218719</v>
      </c>
      <c r="K186" s="49">
        <f t="shared" si="32"/>
        <v>0.87068324700607558</v>
      </c>
      <c r="L186" s="50">
        <f t="shared" si="33"/>
        <v>7.9153022455097782E-2</v>
      </c>
      <c r="M186" s="109">
        <f t="shared" si="34"/>
        <v>1.8505781446717753E-6</v>
      </c>
      <c r="N186" s="63">
        <f t="shared" si="35"/>
        <v>2.971960167714879</v>
      </c>
      <c r="O186" s="44"/>
      <c r="P186" s="44"/>
      <c r="Q186" s="44"/>
      <c r="R186" s="44"/>
      <c r="S186" s="44"/>
    </row>
    <row r="187" spans="1:19">
      <c r="A187" s="40">
        <v>166</v>
      </c>
      <c r="B187" s="41">
        <f t="shared" si="25"/>
        <v>3320</v>
      </c>
      <c r="C187" s="42">
        <v>3</v>
      </c>
      <c r="D187" s="47">
        <f t="shared" si="26"/>
        <v>1.32</v>
      </c>
      <c r="E187" s="47">
        <f t="shared" si="27"/>
        <v>0.625</v>
      </c>
      <c r="F187" s="49">
        <f t="shared" si="24"/>
        <v>0.85227272727272718</v>
      </c>
      <c r="G187" s="49">
        <f t="shared" si="28"/>
        <v>10.983664772727272</v>
      </c>
      <c r="H187" s="49">
        <f t="shared" si="29"/>
        <v>29.751461682702864</v>
      </c>
      <c r="I187" s="47">
        <f t="shared" si="30"/>
        <v>0.32678008162144867</v>
      </c>
      <c r="J187" s="48">
        <f t="shared" si="31"/>
        <v>2914.7863937673264</v>
      </c>
      <c r="K187" s="49">
        <f t="shared" si="32"/>
        <v>0.80966288715759072</v>
      </c>
      <c r="L187" s="50">
        <f t="shared" si="33"/>
        <v>7.360571701432643E-2</v>
      </c>
      <c r="M187" s="109">
        <f t="shared" si="34"/>
        <v>1.6949085434677911E-6</v>
      </c>
      <c r="N187" s="63">
        <f t="shared" si="35"/>
        <v>3.1995343303874901</v>
      </c>
      <c r="O187" s="44"/>
      <c r="P187" s="44"/>
      <c r="Q187" s="44"/>
      <c r="R187" s="44"/>
      <c r="S187" s="44"/>
    </row>
    <row r="188" spans="1:19">
      <c r="A188" s="40">
        <v>167</v>
      </c>
      <c r="B188" s="41">
        <f t="shared" si="25"/>
        <v>3340</v>
      </c>
      <c r="C188" s="42">
        <v>3</v>
      </c>
      <c r="D188" s="47">
        <f t="shared" si="26"/>
        <v>1.32</v>
      </c>
      <c r="E188" s="47">
        <f t="shared" si="27"/>
        <v>0.625</v>
      </c>
      <c r="F188" s="49">
        <f t="shared" si="24"/>
        <v>0.85227272727272718</v>
      </c>
      <c r="G188" s="49">
        <f t="shared" si="28"/>
        <v>10.983664772727272</v>
      </c>
      <c r="H188" s="49">
        <f t="shared" si="29"/>
        <v>29.48958238999802</v>
      </c>
      <c r="I188" s="47">
        <f t="shared" si="30"/>
        <v>0.32390368725945973</v>
      </c>
      <c r="J188" s="48">
        <f t="shared" si="31"/>
        <v>2695.1130983127809</v>
      </c>
      <c r="K188" s="49">
        <f t="shared" si="32"/>
        <v>0.74864252730910585</v>
      </c>
      <c r="L188" s="50">
        <f t="shared" si="33"/>
        <v>6.8058411573555078E-2</v>
      </c>
      <c r="M188" s="109">
        <f t="shared" si="34"/>
        <v>1.5523337822784154E-6</v>
      </c>
      <c r="N188" s="63">
        <f t="shared" si="35"/>
        <v>3.461413480517578</v>
      </c>
      <c r="O188" s="44"/>
      <c r="P188" s="44"/>
      <c r="Q188" s="44"/>
      <c r="R188" s="44"/>
      <c r="S188" s="44"/>
    </row>
    <row r="189" spans="1:19">
      <c r="A189" s="40">
        <v>168</v>
      </c>
      <c r="B189" s="41">
        <f t="shared" si="25"/>
        <v>3360</v>
      </c>
      <c r="C189" s="42">
        <v>3</v>
      </c>
      <c r="D189" s="47">
        <f t="shared" si="26"/>
        <v>1.32</v>
      </c>
      <c r="E189" s="47">
        <f t="shared" si="27"/>
        <v>0.625</v>
      </c>
      <c r="F189" s="49">
        <f t="shared" si="24"/>
        <v>0.85227272727272718</v>
      </c>
      <c r="G189" s="49">
        <f t="shared" si="28"/>
        <v>10.983664772727272</v>
      </c>
      <c r="H189" s="49">
        <f t="shared" si="29"/>
        <v>29.185009022666598</v>
      </c>
      <c r="I189" s="47">
        <f t="shared" si="30"/>
        <v>0.3205583554939907</v>
      </c>
      <c r="J189" s="48">
        <f t="shared" si="31"/>
        <v>2475.4398028582355</v>
      </c>
      <c r="K189" s="49">
        <f t="shared" si="32"/>
        <v>0.68762216746062099</v>
      </c>
      <c r="L189" s="50">
        <f t="shared" si="33"/>
        <v>6.2511106132783725E-2</v>
      </c>
      <c r="M189" s="109">
        <f t="shared" si="34"/>
        <v>1.4217523304664394E-6</v>
      </c>
      <c r="N189" s="63">
        <f t="shared" si="35"/>
        <v>3.7659867172675461</v>
      </c>
      <c r="O189" s="44"/>
      <c r="P189" s="44"/>
      <c r="Q189" s="44"/>
      <c r="R189" s="44"/>
      <c r="S189" s="44"/>
    </row>
    <row r="190" spans="1:19">
      <c r="A190" s="40">
        <v>169</v>
      </c>
      <c r="B190" s="41">
        <f t="shared" si="25"/>
        <v>3380</v>
      </c>
      <c r="C190" s="42">
        <v>3</v>
      </c>
      <c r="D190" s="47">
        <f t="shared" si="26"/>
        <v>1.32</v>
      </c>
      <c r="E190" s="47">
        <f t="shared" si="27"/>
        <v>0.625</v>
      </c>
      <c r="F190" s="49">
        <f t="shared" si="24"/>
        <v>0.85227272727272718</v>
      </c>
      <c r="G190" s="49">
        <f t="shared" si="28"/>
        <v>10.983664772727272</v>
      </c>
      <c r="H190" s="49">
        <f t="shared" si="29"/>
        <v>28.826374375609589</v>
      </c>
      <c r="I190" s="47">
        <f t="shared" si="30"/>
        <v>0.31661923275483117</v>
      </c>
      <c r="J190" s="48">
        <f t="shared" si="31"/>
        <v>2255.76650740369</v>
      </c>
      <c r="K190" s="49">
        <f t="shared" si="32"/>
        <v>0.62660180761213613</v>
      </c>
      <c r="L190" s="50">
        <f t="shared" si="33"/>
        <v>5.6963800692012373E-2</v>
      </c>
      <c r="M190" s="109">
        <f t="shared" si="34"/>
        <v>1.3021553175373797E-6</v>
      </c>
      <c r="N190" s="63">
        <f t="shared" si="35"/>
        <v>4.1246212447275434</v>
      </c>
      <c r="O190" s="44"/>
      <c r="P190" s="44"/>
      <c r="Q190" s="44"/>
      <c r="R190" s="44"/>
      <c r="S190" s="44"/>
    </row>
    <row r="191" spans="1:19">
      <c r="A191" s="40">
        <v>170</v>
      </c>
      <c r="B191" s="41">
        <f t="shared" si="25"/>
        <v>3400</v>
      </c>
      <c r="C191" s="42">
        <v>3</v>
      </c>
      <c r="D191" s="47">
        <f t="shared" si="26"/>
        <v>1.32</v>
      </c>
      <c r="E191" s="47">
        <f t="shared" si="27"/>
        <v>0.625</v>
      </c>
      <c r="F191" s="49">
        <f t="shared" si="24"/>
        <v>0.85227272727272718</v>
      </c>
      <c r="G191" s="49">
        <f t="shared" si="28"/>
        <v>10.983664772727272</v>
      </c>
      <c r="H191" s="49">
        <f t="shared" si="29"/>
        <v>28.397882909251351</v>
      </c>
      <c r="I191" s="47">
        <f t="shared" si="30"/>
        <v>0.31191282613037791</v>
      </c>
      <c r="J191" s="48">
        <f t="shared" si="31"/>
        <v>2036.0932119491445</v>
      </c>
      <c r="K191" s="49">
        <f t="shared" si="32"/>
        <v>0.56558144776365127</v>
      </c>
      <c r="L191" s="50">
        <f t="shared" si="33"/>
        <v>5.1416495251241028E-2</v>
      </c>
      <c r="M191" s="109">
        <f t="shared" si="34"/>
        <v>1.1926187386199606E-6</v>
      </c>
      <c r="N191" s="63">
        <f t="shared" si="35"/>
        <v>4.5531126015492003</v>
      </c>
      <c r="O191" s="44"/>
      <c r="P191" s="44"/>
      <c r="Q191" s="44"/>
      <c r="R191" s="44"/>
      <c r="S191" s="44"/>
    </row>
    <row r="192" spans="1:19">
      <c r="A192" s="40">
        <v>171</v>
      </c>
      <c r="B192" s="41">
        <f t="shared" si="25"/>
        <v>3420</v>
      </c>
      <c r="C192" s="42">
        <v>3</v>
      </c>
      <c r="D192" s="47">
        <f t="shared" si="26"/>
        <v>1.32</v>
      </c>
      <c r="E192" s="47">
        <f t="shared" si="27"/>
        <v>0.625</v>
      </c>
      <c r="F192" s="49">
        <f t="shared" si="24"/>
        <v>0.85227272727272718</v>
      </c>
      <c r="G192" s="49">
        <f t="shared" si="28"/>
        <v>10.983664772727272</v>
      </c>
      <c r="H192" s="49">
        <f t="shared" si="29"/>
        <v>27.876921627118637</v>
      </c>
      <c r="I192" s="47">
        <f t="shared" si="30"/>
        <v>0.306190762047862</v>
      </c>
      <c r="J192" s="48">
        <f t="shared" si="31"/>
        <v>1816.419916494599</v>
      </c>
      <c r="K192" s="49">
        <f t="shared" si="32"/>
        <v>0.50456108791516641</v>
      </c>
      <c r="L192" s="50">
        <f t="shared" si="33"/>
        <v>4.5869189810469675E-2</v>
      </c>
      <c r="M192" s="109">
        <f t="shared" si="34"/>
        <v>1.0922963156172314E-6</v>
      </c>
      <c r="N192" s="63">
        <f t="shared" si="35"/>
        <v>5.0740737833594904</v>
      </c>
      <c r="O192" s="44"/>
      <c r="P192" s="44"/>
      <c r="Q192" s="44"/>
      <c r="R192" s="44"/>
      <c r="S192" s="44"/>
    </row>
    <row r="193" spans="1:19">
      <c r="A193" s="40">
        <v>172</v>
      </c>
      <c r="B193" s="41">
        <f t="shared" si="25"/>
        <v>3440</v>
      </c>
      <c r="C193" s="42">
        <v>3</v>
      </c>
      <c r="D193" s="47">
        <f t="shared" si="26"/>
        <v>1.32</v>
      </c>
      <c r="E193" s="47">
        <f t="shared" si="27"/>
        <v>0.625</v>
      </c>
      <c r="F193" s="49">
        <f t="shared" si="24"/>
        <v>0.85227272727272718</v>
      </c>
      <c r="G193" s="49">
        <f t="shared" si="28"/>
        <v>10.983664772727272</v>
      </c>
      <c r="H193" s="49">
        <f t="shared" si="29"/>
        <v>27.229937129950954</v>
      </c>
      <c r="I193" s="47">
        <f t="shared" si="30"/>
        <v>0.29908450121782065</v>
      </c>
      <c r="J193" s="48">
        <f t="shared" si="31"/>
        <v>1596.7466210400535</v>
      </c>
      <c r="K193" s="49">
        <f t="shared" si="32"/>
        <v>0.44354072806668154</v>
      </c>
      <c r="L193" s="50">
        <f t="shared" si="33"/>
        <v>4.0321884369698323E-2</v>
      </c>
      <c r="M193" s="109">
        <f t="shared" si="34"/>
        <v>1.0004129588736696E-6</v>
      </c>
      <c r="N193" s="63">
        <f t="shared" si="35"/>
        <v>5.7210581886438154</v>
      </c>
      <c r="O193" s="44"/>
      <c r="P193" s="44"/>
      <c r="Q193" s="44"/>
      <c r="R193" s="44"/>
      <c r="S193" s="44"/>
    </row>
    <row r="194" spans="1:19">
      <c r="A194" s="40">
        <v>173</v>
      </c>
      <c r="B194" s="41">
        <f t="shared" si="25"/>
        <v>3460</v>
      </c>
      <c r="C194" s="42">
        <v>3</v>
      </c>
      <c r="D194" s="47">
        <f t="shared" si="26"/>
        <v>1.32</v>
      </c>
      <c r="E194" s="47">
        <f t="shared" si="27"/>
        <v>0.625</v>
      </c>
      <c r="F194" s="49">
        <f t="shared" si="24"/>
        <v>0.85227272727272718</v>
      </c>
      <c r="G194" s="49">
        <f t="shared" si="28"/>
        <v>10.983664772727272</v>
      </c>
      <c r="H194" s="49">
        <f t="shared" si="29"/>
        <v>26.404908887183176</v>
      </c>
      <c r="I194" s="47">
        <f t="shared" si="30"/>
        <v>0.29002266757122708</v>
      </c>
      <c r="J194" s="48">
        <f t="shared" si="31"/>
        <v>1377.073325585508</v>
      </c>
      <c r="K194" s="49">
        <f t="shared" si="32"/>
        <v>0.38252036821819668</v>
      </c>
      <c r="L194" s="50">
        <f t="shared" si="33"/>
        <v>3.4774578928926971E-2</v>
      </c>
      <c r="M194" s="109">
        <f t="shared" si="34"/>
        <v>9.1625877884319948E-7</v>
      </c>
      <c r="N194" s="63">
        <f t="shared" si="35"/>
        <v>6.5460863472574156</v>
      </c>
      <c r="O194" s="44"/>
      <c r="P194" s="44"/>
      <c r="Q194" s="44"/>
      <c r="R194" s="44"/>
      <c r="S194" s="44"/>
    </row>
    <row r="195" spans="1:19">
      <c r="A195" s="40">
        <v>174</v>
      </c>
      <c r="B195" s="41">
        <f t="shared" si="25"/>
        <v>3480</v>
      </c>
      <c r="C195" s="42">
        <v>3</v>
      </c>
      <c r="D195" s="47">
        <f t="shared" si="26"/>
        <v>1.32</v>
      </c>
      <c r="E195" s="47">
        <f t="shared" si="27"/>
        <v>0.625</v>
      </c>
      <c r="F195" s="49">
        <f t="shared" si="24"/>
        <v>0.85227272727272718</v>
      </c>
      <c r="G195" s="49">
        <f t="shared" si="28"/>
        <v>10.983664772727272</v>
      </c>
      <c r="H195" s="49">
        <f t="shared" si="29"/>
        <v>25.316617255786994</v>
      </c>
      <c r="I195" s="47">
        <f t="shared" si="30"/>
        <v>0.27806923711700698</v>
      </c>
      <c r="J195" s="48">
        <f t="shared" si="31"/>
        <v>1157.4000301309625</v>
      </c>
      <c r="K195" s="49">
        <f t="shared" si="32"/>
        <v>0.32150000836971182</v>
      </c>
      <c r="L195" s="50">
        <f t="shared" si="33"/>
        <v>2.9227273488155622E-2</v>
      </c>
      <c r="M195" s="109">
        <f t="shared" si="34"/>
        <v>8.3918360149235692E-7</v>
      </c>
      <c r="N195" s="63">
        <f t="shared" si="35"/>
        <v>7.634377901578417</v>
      </c>
      <c r="O195" s="44"/>
      <c r="P195" s="44"/>
      <c r="Q195" s="44"/>
      <c r="R195" s="44"/>
      <c r="S195" s="44"/>
    </row>
    <row r="196" spans="1:19">
      <c r="A196" s="40">
        <v>175</v>
      </c>
      <c r="B196" s="41">
        <f t="shared" si="25"/>
        <v>3500</v>
      </c>
      <c r="C196" s="42">
        <v>3</v>
      </c>
      <c r="D196" s="47">
        <f t="shared" si="26"/>
        <v>1.32</v>
      </c>
      <c r="E196" s="47">
        <f t="shared" si="27"/>
        <v>0.625</v>
      </c>
      <c r="F196" s="49">
        <f t="shared" si="24"/>
        <v>0.85227272727272718</v>
      </c>
      <c r="G196" s="49">
        <f t="shared" si="28"/>
        <v>10.983664772727272</v>
      </c>
      <c r="H196" s="49">
        <f t="shared" si="29"/>
        <v>23.815131525735346</v>
      </c>
      <c r="I196" s="47">
        <f t="shared" si="30"/>
        <v>0.26157742119708599</v>
      </c>
      <c r="J196" s="48">
        <f t="shared" si="31"/>
        <v>937.72673467641698</v>
      </c>
      <c r="K196" s="49">
        <f t="shared" si="32"/>
        <v>0.26047964852122696</v>
      </c>
      <c r="L196" s="50">
        <f t="shared" si="33"/>
        <v>2.3679968047384269E-2</v>
      </c>
      <c r="M196" s="109">
        <f t="shared" si="34"/>
        <v>7.6859194506467969E-7</v>
      </c>
      <c r="N196" s="63">
        <f t="shared" si="35"/>
        <v>9.1358635610384109</v>
      </c>
      <c r="O196" s="44"/>
      <c r="P196" s="44"/>
      <c r="Q196" s="44"/>
      <c r="R196" s="44"/>
      <c r="S196" s="44"/>
    </row>
    <row r="197" spans="1:19">
      <c r="A197" s="40">
        <v>176</v>
      </c>
      <c r="B197" s="41">
        <f t="shared" si="25"/>
        <v>3520</v>
      </c>
      <c r="C197" s="42">
        <v>3</v>
      </c>
      <c r="D197" s="47">
        <f t="shared" si="26"/>
        <v>1.32</v>
      </c>
      <c r="E197" s="47">
        <f t="shared" si="27"/>
        <v>0.625</v>
      </c>
      <c r="F197" s="49">
        <f t="shared" si="24"/>
        <v>0.85227272727272718</v>
      </c>
      <c r="G197" s="49">
        <f t="shared" si="28"/>
        <v>10.983664772727272</v>
      </c>
      <c r="H197" s="49">
        <f t="shared" si="29"/>
        <v>21.60999502212028</v>
      </c>
      <c r="I197" s="47">
        <f t="shared" si="30"/>
        <v>0.23735694106327421</v>
      </c>
      <c r="J197" s="48">
        <f t="shared" si="31"/>
        <v>718.05343922187149</v>
      </c>
      <c r="K197" s="49">
        <f t="shared" si="32"/>
        <v>0.19945928867274207</v>
      </c>
      <c r="L197" s="50">
        <f t="shared" si="33"/>
        <v>1.8132662606612917E-2</v>
      </c>
      <c r="M197" s="109">
        <f t="shared" si="34"/>
        <v>7.0393841939687609E-7</v>
      </c>
      <c r="N197" s="63">
        <f t="shared" si="35"/>
        <v>11.34099999999995</v>
      </c>
      <c r="O197" s="44"/>
      <c r="P197" s="44"/>
      <c r="Q197" s="44"/>
      <c r="R197" s="44"/>
      <c r="S197" s="44"/>
    </row>
    <row r="198" spans="1:19">
      <c r="A198" s="40">
        <v>177</v>
      </c>
      <c r="B198" s="41">
        <f t="shared" si="25"/>
        <v>3540</v>
      </c>
      <c r="C198" s="42">
        <v>3</v>
      </c>
      <c r="D198" s="47">
        <f t="shared" si="26"/>
        <v>1.32</v>
      </c>
      <c r="E198" s="47">
        <f t="shared" si="27"/>
        <v>0.625</v>
      </c>
      <c r="F198" s="49">
        <f t="shared" si="24"/>
        <v>0.85227272727272718</v>
      </c>
      <c r="G198" s="49">
        <f t="shared" si="28"/>
        <v>10.983664772727272</v>
      </c>
      <c r="H198" s="49">
        <f t="shared" si="29"/>
        <v>18.055202442869696</v>
      </c>
      <c r="I198" s="47">
        <f t="shared" si="30"/>
        <v>0.19831229103620726</v>
      </c>
      <c r="J198" s="48">
        <f t="shared" si="31"/>
        <v>498.38014376732605</v>
      </c>
      <c r="K198" s="49">
        <f t="shared" si="32"/>
        <v>0.13843892882425723</v>
      </c>
      <c r="L198" s="50">
        <f t="shared" si="33"/>
        <v>1.2585357165841566E-2</v>
      </c>
      <c r="M198" s="109">
        <f t="shared" si="34"/>
        <v>6.4472351224194998E-7</v>
      </c>
      <c r="N198" s="63">
        <f t="shared" si="35"/>
        <v>14.895792520035631</v>
      </c>
      <c r="O198" s="44"/>
      <c r="P198" s="44"/>
      <c r="Q198" s="44"/>
      <c r="R198" s="44"/>
      <c r="S198" s="44"/>
    </row>
    <row r="199" spans="1:19">
      <c r="A199" s="40">
        <v>178</v>
      </c>
      <c r="B199" s="41">
        <f t="shared" si="25"/>
        <v>3560</v>
      </c>
      <c r="C199" s="42">
        <v>3</v>
      </c>
      <c r="D199" s="47">
        <f t="shared" si="26"/>
        <v>1.32</v>
      </c>
      <c r="E199" s="47">
        <f t="shared" si="27"/>
        <v>0.625</v>
      </c>
      <c r="F199" s="49">
        <f t="shared" si="24"/>
        <v>0.85227272727272718</v>
      </c>
      <c r="G199" s="49">
        <f t="shared" si="28"/>
        <v>10.983664772727272</v>
      </c>
      <c r="H199" s="49">
        <f t="shared" si="29"/>
        <v>11.365259237157474</v>
      </c>
      <c r="I199" s="47">
        <f t="shared" si="30"/>
        <v>0.12483219751607977</v>
      </c>
      <c r="J199" s="48">
        <f t="shared" si="31"/>
        <v>278.70684831278061</v>
      </c>
      <c r="K199" s="49">
        <f t="shared" si="32"/>
        <v>7.7418568975772387E-2</v>
      </c>
      <c r="L199" s="50">
        <f t="shared" si="33"/>
        <v>7.0380517250702166E-3</v>
      </c>
      <c r="M199" s="109">
        <f t="shared" si="34"/>
        <v>5.9048973004447507E-7</v>
      </c>
      <c r="N199" s="63">
        <f t="shared" si="35"/>
        <v>21.585735671514072</v>
      </c>
      <c r="O199" s="44"/>
      <c r="P199" s="44"/>
      <c r="Q199" s="44"/>
      <c r="R199" s="44"/>
      <c r="S199" s="44"/>
    </row>
    <row r="200" spans="1:19">
      <c r="A200" s="40">
        <v>179</v>
      </c>
      <c r="B200" s="41">
        <f t="shared" si="25"/>
        <v>3580</v>
      </c>
      <c r="C200" s="42">
        <v>3</v>
      </c>
      <c r="D200" s="47">
        <f t="shared" si="26"/>
        <v>1.32</v>
      </c>
      <c r="E200" s="47">
        <f t="shared" si="27"/>
        <v>0.625</v>
      </c>
      <c r="F200" s="49">
        <f t="shared" si="24"/>
        <v>0.85227272727272718</v>
      </c>
      <c r="G200" s="49">
        <f t="shared" si="28"/>
        <v>10.983664772727272</v>
      </c>
      <c r="H200" s="49">
        <f t="shared" si="29"/>
        <v>0</v>
      </c>
      <c r="I200" s="47">
        <f t="shared" si="30"/>
        <v>0</v>
      </c>
      <c r="J200" s="48">
        <f t="shared" si="31"/>
        <v>59.033552858235169</v>
      </c>
      <c r="K200" s="49">
        <f t="shared" si="32"/>
        <v>1.6398209127287545E-2</v>
      </c>
      <c r="L200" s="50">
        <f t="shared" si="33"/>
        <v>1.4907462842988677E-3</v>
      </c>
      <c r="M200" s="109">
        <f t="shared" si="34"/>
        <v>5.4081806335169937E-7</v>
      </c>
      <c r="N200" s="63">
        <f t="shared" si="35"/>
        <v>38.830126243304925</v>
      </c>
      <c r="O200" s="44"/>
      <c r="P200" s="44"/>
      <c r="Q200" s="44"/>
      <c r="R200" s="44"/>
      <c r="S200" s="44"/>
    </row>
    <row r="201" spans="1:19">
      <c r="A201" s="40">
        <v>180</v>
      </c>
      <c r="B201" s="41">
        <f t="shared" si="25"/>
        <v>3600</v>
      </c>
      <c r="C201" s="42">
        <v>3</v>
      </c>
      <c r="D201" s="47">
        <f t="shared" si="26"/>
        <v>1.32</v>
      </c>
      <c r="E201" s="47">
        <f t="shared" si="27"/>
        <v>0.625</v>
      </c>
      <c r="F201" s="49">
        <f t="shared" si="24"/>
        <v>0.85227272727272718</v>
      </c>
      <c r="G201" s="49">
        <f t="shared" si="28"/>
        <v>10.983664772727272</v>
      </c>
      <c r="H201" s="49">
        <f t="shared" si="29"/>
        <v>0</v>
      </c>
      <c r="I201" s="47">
        <f t="shared" si="30"/>
        <v>0</v>
      </c>
      <c r="J201" s="48">
        <f t="shared" si="31"/>
        <v>-160.63974259631027</v>
      </c>
      <c r="K201" s="49">
        <f t="shared" si="32"/>
        <v>-4.4622150721197296E-2</v>
      </c>
      <c r="L201" s="50">
        <f t="shared" si="33"/>
        <v>-4.0565591564724812E-3</v>
      </c>
      <c r="M201" s="109">
        <f t="shared" si="34"/>
        <v>0</v>
      </c>
      <c r="N201" s="63">
        <f t="shared" si="35"/>
        <v>184.90760869563937</v>
      </c>
      <c r="O201" s="44"/>
      <c r="P201" s="44"/>
      <c r="Q201" s="44"/>
      <c r="R201" s="44"/>
      <c r="S201" s="44"/>
    </row>
    <row r="202" spans="1:19">
      <c r="A202" s="40">
        <v>181</v>
      </c>
      <c r="B202" s="41">
        <f t="shared" si="25"/>
        <v>3620</v>
      </c>
      <c r="C202" s="42">
        <v>3</v>
      </c>
      <c r="D202" s="47">
        <f t="shared" si="26"/>
        <v>1.32</v>
      </c>
      <c r="E202" s="47">
        <f t="shared" si="27"/>
        <v>0.625</v>
      </c>
      <c r="F202" s="49">
        <f t="shared" si="24"/>
        <v>0.85227272727272718</v>
      </c>
      <c r="G202" s="49">
        <f t="shared" si="28"/>
        <v>0</v>
      </c>
      <c r="H202" s="49">
        <f t="shared" si="29"/>
        <v>0</v>
      </c>
      <c r="I202" s="47">
        <f t="shared" si="30"/>
        <v>0</v>
      </c>
      <c r="J202" s="48">
        <f t="shared" si="31"/>
        <v>-160.63974259631027</v>
      </c>
      <c r="K202" s="49">
        <f t="shared" si="32"/>
        <v>-4.4622150721197296E-2</v>
      </c>
      <c r="L202" s="50">
        <f t="shared" si="33"/>
        <v>-4.0565591564724812E-3</v>
      </c>
      <c r="M202" s="109">
        <f t="shared" si="34"/>
        <v>0</v>
      </c>
      <c r="N202" s="63">
        <f t="shared" si="35"/>
        <v>0</v>
      </c>
      <c r="O202" s="44"/>
      <c r="P202" s="44"/>
      <c r="Q202" s="44"/>
      <c r="R202" s="44"/>
      <c r="S202" s="44"/>
    </row>
    <row r="203" spans="1:19">
      <c r="A203" s="40">
        <v>182</v>
      </c>
      <c r="B203" s="41">
        <f t="shared" si="25"/>
        <v>3640</v>
      </c>
      <c r="C203" s="42">
        <v>3</v>
      </c>
      <c r="D203" s="47">
        <f t="shared" si="26"/>
        <v>1.32</v>
      </c>
      <c r="E203" s="47">
        <f t="shared" si="27"/>
        <v>0.625</v>
      </c>
      <c r="F203" s="49">
        <f t="shared" si="24"/>
        <v>0.85227272727272718</v>
      </c>
      <c r="G203" s="49">
        <f t="shared" si="28"/>
        <v>0</v>
      </c>
      <c r="H203" s="49">
        <f t="shared" si="29"/>
        <v>0</v>
      </c>
      <c r="I203" s="47">
        <f t="shared" si="30"/>
        <v>0</v>
      </c>
      <c r="J203" s="48">
        <f t="shared" si="31"/>
        <v>-160.63974259631027</v>
      </c>
      <c r="K203" s="49">
        <f t="shared" si="32"/>
        <v>-4.4622150721197296E-2</v>
      </c>
      <c r="L203" s="50">
        <f t="shared" si="33"/>
        <v>-4.0565591564724812E-3</v>
      </c>
      <c r="M203" s="109">
        <f t="shared" si="34"/>
        <v>0</v>
      </c>
      <c r="N203" s="63">
        <f t="shared" si="35"/>
        <v>0</v>
      </c>
      <c r="O203" s="44"/>
      <c r="P203" s="44"/>
      <c r="Q203" s="44"/>
      <c r="R203" s="44"/>
      <c r="S203" s="44"/>
    </row>
    <row r="204" spans="1:19">
      <c r="A204" s="40">
        <v>183</v>
      </c>
      <c r="B204" s="41">
        <f t="shared" si="25"/>
        <v>3660</v>
      </c>
      <c r="C204" s="42">
        <v>3</v>
      </c>
      <c r="D204" s="47">
        <f t="shared" si="26"/>
        <v>1.32</v>
      </c>
      <c r="E204" s="47">
        <f t="shared" si="27"/>
        <v>0.625</v>
      </c>
      <c r="F204" s="49">
        <f t="shared" si="24"/>
        <v>0.85227272727272718</v>
      </c>
      <c r="G204" s="49">
        <f t="shared" si="28"/>
        <v>0</v>
      </c>
      <c r="H204" s="49">
        <f t="shared" si="29"/>
        <v>0</v>
      </c>
      <c r="I204" s="47">
        <f t="shared" si="30"/>
        <v>0</v>
      </c>
      <c r="J204" s="48">
        <f t="shared" si="31"/>
        <v>-160.63974259631027</v>
      </c>
      <c r="K204" s="49">
        <f t="shared" si="32"/>
        <v>-4.4622150721197296E-2</v>
      </c>
      <c r="L204" s="50">
        <f t="shared" si="33"/>
        <v>-4.0565591564724812E-3</v>
      </c>
      <c r="M204" s="109">
        <f t="shared" si="34"/>
        <v>0</v>
      </c>
      <c r="N204" s="63">
        <f t="shared" si="35"/>
        <v>0</v>
      </c>
      <c r="O204" s="44"/>
      <c r="P204" s="44"/>
      <c r="Q204" s="44"/>
      <c r="R204" s="44"/>
      <c r="S204" s="44"/>
    </row>
    <row r="205" spans="1:19">
      <c r="A205" s="40">
        <v>184</v>
      </c>
      <c r="B205" s="41">
        <f t="shared" si="25"/>
        <v>3680</v>
      </c>
      <c r="C205" s="42">
        <v>3</v>
      </c>
      <c r="D205" s="47">
        <f t="shared" si="26"/>
        <v>1.32</v>
      </c>
      <c r="E205" s="47">
        <f t="shared" si="27"/>
        <v>0.625</v>
      </c>
      <c r="F205" s="49">
        <f t="shared" si="24"/>
        <v>0.85227272727272718</v>
      </c>
      <c r="G205" s="49">
        <f t="shared" si="28"/>
        <v>0</v>
      </c>
      <c r="H205" s="49">
        <f t="shared" si="29"/>
        <v>0</v>
      </c>
      <c r="I205" s="47">
        <f t="shared" si="30"/>
        <v>0</v>
      </c>
      <c r="J205" s="48">
        <f t="shared" si="31"/>
        <v>-160.63974259631027</v>
      </c>
      <c r="K205" s="49">
        <f t="shared" si="32"/>
        <v>-4.4622150721197296E-2</v>
      </c>
      <c r="L205" s="50">
        <f t="shared" si="33"/>
        <v>-4.0565591564724812E-3</v>
      </c>
      <c r="M205" s="109">
        <f t="shared" si="34"/>
        <v>0</v>
      </c>
      <c r="N205" s="63">
        <f t="shared" si="35"/>
        <v>0</v>
      </c>
      <c r="O205" s="44"/>
      <c r="P205" s="44"/>
      <c r="Q205" s="44"/>
      <c r="R205" s="44"/>
      <c r="S205" s="44"/>
    </row>
    <row r="206" spans="1:19">
      <c r="A206" s="40">
        <v>185</v>
      </c>
      <c r="B206" s="41">
        <f t="shared" si="25"/>
        <v>3700</v>
      </c>
      <c r="C206" s="42">
        <v>3</v>
      </c>
      <c r="D206" s="47">
        <f t="shared" si="26"/>
        <v>1.32</v>
      </c>
      <c r="E206" s="47">
        <f t="shared" si="27"/>
        <v>0.625</v>
      </c>
      <c r="F206" s="49">
        <f t="shared" si="24"/>
        <v>0.85227272727272718</v>
      </c>
      <c r="G206" s="49">
        <f t="shared" si="28"/>
        <v>0</v>
      </c>
      <c r="H206" s="49">
        <f t="shared" si="29"/>
        <v>0</v>
      </c>
      <c r="I206" s="47">
        <f t="shared" si="30"/>
        <v>0</v>
      </c>
      <c r="J206" s="48">
        <f t="shared" si="31"/>
        <v>-160.63974259631027</v>
      </c>
      <c r="K206" s="49">
        <f t="shared" si="32"/>
        <v>-4.4622150721197296E-2</v>
      </c>
      <c r="L206" s="50">
        <f t="shared" si="33"/>
        <v>-4.0565591564724812E-3</v>
      </c>
      <c r="M206" s="109">
        <f t="shared" si="34"/>
        <v>0</v>
      </c>
      <c r="N206" s="63">
        <f t="shared" si="35"/>
        <v>0</v>
      </c>
      <c r="O206" s="44"/>
      <c r="P206" s="44"/>
      <c r="Q206" s="44"/>
      <c r="R206" s="44"/>
      <c r="S206" s="44"/>
    </row>
    <row r="207" spans="1:19">
      <c r="A207" s="40">
        <v>186</v>
      </c>
      <c r="B207" s="41">
        <f t="shared" si="25"/>
        <v>3720</v>
      </c>
      <c r="C207" s="42">
        <v>3</v>
      </c>
      <c r="D207" s="47">
        <f t="shared" si="26"/>
        <v>1.32</v>
      </c>
      <c r="E207" s="47">
        <f t="shared" si="27"/>
        <v>0.625</v>
      </c>
      <c r="F207" s="49">
        <f t="shared" si="24"/>
        <v>0.85227272727272718</v>
      </c>
      <c r="G207" s="49">
        <f t="shared" si="28"/>
        <v>0</v>
      </c>
      <c r="H207" s="49">
        <f t="shared" si="29"/>
        <v>0</v>
      </c>
      <c r="I207" s="47">
        <f t="shared" si="30"/>
        <v>0</v>
      </c>
      <c r="J207" s="48">
        <f t="shared" si="31"/>
        <v>-160.63974259631027</v>
      </c>
      <c r="K207" s="49">
        <f t="shared" si="32"/>
        <v>-4.4622150721197296E-2</v>
      </c>
      <c r="L207" s="50">
        <f t="shared" si="33"/>
        <v>-4.0565591564724812E-3</v>
      </c>
      <c r="M207" s="109">
        <f t="shared" si="34"/>
        <v>0</v>
      </c>
      <c r="N207" s="63">
        <f t="shared" si="35"/>
        <v>0</v>
      </c>
      <c r="O207" s="44"/>
      <c r="P207" s="44"/>
      <c r="Q207" s="44"/>
      <c r="R207" s="44"/>
      <c r="S207" s="44"/>
    </row>
    <row r="208" spans="1:19">
      <c r="A208" s="40">
        <v>187</v>
      </c>
      <c r="B208" s="41">
        <f t="shared" si="25"/>
        <v>3740</v>
      </c>
      <c r="C208" s="42">
        <v>3</v>
      </c>
      <c r="D208" s="47">
        <f t="shared" si="26"/>
        <v>1.32</v>
      </c>
      <c r="E208" s="47">
        <f t="shared" si="27"/>
        <v>0.625</v>
      </c>
      <c r="F208" s="49">
        <f t="shared" si="24"/>
        <v>0.85227272727272718</v>
      </c>
      <c r="G208" s="49">
        <f t="shared" si="28"/>
        <v>0</v>
      </c>
      <c r="H208" s="49">
        <f t="shared" si="29"/>
        <v>0</v>
      </c>
      <c r="I208" s="47">
        <f t="shared" si="30"/>
        <v>0</v>
      </c>
      <c r="J208" s="48">
        <f t="shared" si="31"/>
        <v>-160.63974259631027</v>
      </c>
      <c r="K208" s="49">
        <f t="shared" si="32"/>
        <v>-4.4622150721197296E-2</v>
      </c>
      <c r="L208" s="50">
        <f t="shared" si="33"/>
        <v>-4.0565591564724812E-3</v>
      </c>
      <c r="M208" s="109">
        <f t="shared" si="34"/>
        <v>0</v>
      </c>
      <c r="N208" s="63">
        <f t="shared" si="35"/>
        <v>0</v>
      </c>
      <c r="O208" s="44"/>
      <c r="P208" s="44"/>
      <c r="Q208" s="44"/>
      <c r="R208" s="44"/>
      <c r="S208" s="44"/>
    </row>
    <row r="209" spans="1:19" ht="16" thickBot="1">
      <c r="A209" s="104">
        <v>188</v>
      </c>
      <c r="B209" s="105">
        <f t="shared" si="25"/>
        <v>3760</v>
      </c>
      <c r="C209" s="42">
        <v>3</v>
      </c>
      <c r="D209" s="47">
        <f t="shared" si="26"/>
        <v>1.02</v>
      </c>
      <c r="E209" s="47">
        <f t="shared" si="27"/>
        <v>0.625</v>
      </c>
      <c r="F209" s="49">
        <f t="shared" si="24"/>
        <v>1.0912276975361088</v>
      </c>
      <c r="G209" s="49">
        <f t="shared" si="28"/>
        <v>0</v>
      </c>
      <c r="H209" s="49">
        <f t="shared" si="29"/>
        <v>0</v>
      </c>
      <c r="I209" s="47">
        <f t="shared" si="30"/>
        <v>0</v>
      </c>
      <c r="J209" s="48">
        <f t="shared" si="31"/>
        <v>-160.63974259631027</v>
      </c>
      <c r="K209" s="49">
        <f t="shared" si="32"/>
        <v>-4.4622150721197296E-2</v>
      </c>
      <c r="L209" s="50">
        <f t="shared" si="33"/>
        <v>-4.0565591564724812E-3</v>
      </c>
      <c r="M209" s="109">
        <f t="shared" si="34"/>
        <v>0</v>
      </c>
      <c r="N209" s="110">
        <f t="shared" si="35"/>
        <v>0</v>
      </c>
      <c r="O209" s="44"/>
      <c r="P209" s="44"/>
      <c r="Q209" s="44"/>
      <c r="R209" s="44"/>
      <c r="S209" s="44"/>
    </row>
    <row r="210" spans="1:19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</row>
    <row r="211" spans="1:19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</row>
    <row r="212" spans="1:19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</row>
    <row r="213" spans="1:19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</row>
    <row r="214" spans="1:19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</row>
    <row r="215" spans="1:19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</row>
    <row r="216" spans="1:19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</row>
    <row r="217" spans="1:19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</row>
    <row r="218" spans="1:19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</row>
    <row r="219" spans="1:19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</row>
    <row r="220" spans="1:19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</row>
    <row r="221" spans="1:19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</row>
    <row r="222" spans="1:19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</row>
    <row r="223" spans="1:19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</row>
    <row r="224" spans="1:19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</row>
    <row r="225" spans="1:19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</row>
    <row r="226" spans="1:19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</row>
    <row r="227" spans="1:19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</row>
    <row r="228" spans="1:19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</row>
    <row r="229" spans="1:19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</row>
    <row r="230" spans="1:19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</row>
    <row r="231" spans="1:19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</row>
    <row r="232" spans="1:19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</row>
    <row r="233" spans="1:19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</row>
    <row r="234" spans="1:19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</row>
    <row r="235" spans="1:19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</row>
    <row r="236" spans="1:19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</row>
    <row r="237" spans="1:19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</row>
    <row r="238" spans="1:19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</row>
    <row r="239" spans="1:19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</row>
    <row r="240" spans="1:19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</row>
    <row r="241" spans="1:19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</row>
    <row r="242" spans="1:19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</row>
    <row r="243" spans="1:19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</row>
    <row r="244" spans="1:19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</row>
  </sheetData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42"/>
  <sheetViews>
    <sheetView workbookViewId="0">
      <selection activeCell="J5" sqref="J5"/>
    </sheetView>
  </sheetViews>
  <sheetFormatPr baseColWidth="10" defaultRowHeight="15" x14ac:dyDescent="0"/>
  <sheetData>
    <row r="1" spans="1:15" ht="16" thickBot="1">
      <c r="A1" s="28" t="s">
        <v>47</v>
      </c>
      <c r="B1" s="28" t="s">
        <v>48</v>
      </c>
      <c r="C1" s="28"/>
      <c r="D1" s="28"/>
      <c r="E1" s="28"/>
      <c r="K1" t="s">
        <v>49</v>
      </c>
    </row>
    <row r="2" spans="1:15" ht="16" thickBot="1">
      <c r="A2" t="s">
        <v>40</v>
      </c>
      <c r="B2" t="s">
        <v>50</v>
      </c>
      <c r="D2" t="s">
        <v>51</v>
      </c>
      <c r="F2" t="s">
        <v>52</v>
      </c>
      <c r="G2" s="33" t="s">
        <v>53</v>
      </c>
      <c r="H2" s="34">
        <v>36</v>
      </c>
      <c r="I2" s="35" t="s">
        <v>162</v>
      </c>
      <c r="K2" t="s">
        <v>55</v>
      </c>
      <c r="O2" t="s">
        <v>56</v>
      </c>
    </row>
    <row r="3" spans="1:15" ht="16" thickBot="1">
      <c r="B3" t="s">
        <v>57</v>
      </c>
      <c r="D3" t="s">
        <v>58</v>
      </c>
      <c r="F3" t="s">
        <v>59</v>
      </c>
      <c r="G3" s="36" t="s">
        <v>60</v>
      </c>
      <c r="H3" s="53">
        <f>(1-H6)*H2*H2/H5-H8</f>
        <v>0.1660000000000002</v>
      </c>
      <c r="I3" s="32" t="s">
        <v>61</v>
      </c>
      <c r="K3" t="s">
        <v>62</v>
      </c>
      <c r="L3" s="7"/>
      <c r="O3" t="s">
        <v>63</v>
      </c>
    </row>
    <row r="4" spans="1:15">
      <c r="B4" t="s">
        <v>64</v>
      </c>
      <c r="D4" t="s">
        <v>65</v>
      </c>
      <c r="F4" t="s">
        <v>66</v>
      </c>
      <c r="G4" s="54" t="s">
        <v>67</v>
      </c>
      <c r="H4" s="25">
        <v>11</v>
      </c>
      <c r="I4" s="55" t="s">
        <v>68</v>
      </c>
    </row>
    <row r="5" spans="1:15">
      <c r="B5" t="s">
        <v>69</v>
      </c>
      <c r="D5" t="s">
        <v>70</v>
      </c>
      <c r="F5" t="s">
        <v>71</v>
      </c>
      <c r="G5" s="54" t="s">
        <v>45</v>
      </c>
      <c r="H5" s="25">
        <v>300</v>
      </c>
      <c r="I5" s="55" t="s">
        <v>181</v>
      </c>
    </row>
    <row r="6" spans="1:15">
      <c r="B6" t="s">
        <v>72</v>
      </c>
      <c r="D6" t="s">
        <v>73</v>
      </c>
      <c r="G6" s="54" t="s">
        <v>74</v>
      </c>
      <c r="H6" s="25">
        <v>0.95</v>
      </c>
      <c r="I6" s="55"/>
    </row>
    <row r="7" spans="1:15">
      <c r="B7" t="s">
        <v>4</v>
      </c>
      <c r="D7" t="s">
        <v>75</v>
      </c>
      <c r="F7" t="s">
        <v>76</v>
      </c>
      <c r="G7" s="54"/>
      <c r="H7" s="29"/>
      <c r="I7" s="55"/>
      <c r="K7" t="s">
        <v>78</v>
      </c>
    </row>
    <row r="8" spans="1:15">
      <c r="B8" t="s">
        <v>79</v>
      </c>
      <c r="D8" t="s">
        <v>80</v>
      </c>
      <c r="F8" t="s">
        <v>59</v>
      </c>
      <c r="G8" s="54" t="s">
        <v>81</v>
      </c>
      <c r="H8" s="25">
        <v>0.05</v>
      </c>
      <c r="I8" s="55" t="s">
        <v>61</v>
      </c>
      <c r="K8" t="s">
        <v>82</v>
      </c>
    </row>
    <row r="9" spans="1:15" ht="16" thickBot="1">
      <c r="B9" t="s">
        <v>83</v>
      </c>
      <c r="D9" t="s">
        <v>84</v>
      </c>
      <c r="F9" t="s">
        <v>85</v>
      </c>
      <c r="G9" s="56" t="s">
        <v>86</v>
      </c>
      <c r="H9" s="57">
        <v>2000</v>
      </c>
      <c r="I9" s="58" t="s">
        <v>87</v>
      </c>
      <c r="K9" t="s">
        <v>88</v>
      </c>
    </row>
    <row r="10" spans="1:15" ht="16" thickBot="1">
      <c r="G10" s="30" t="s">
        <v>89</v>
      </c>
      <c r="H10" s="53">
        <f>H8*H9</f>
        <v>100</v>
      </c>
      <c r="I10" s="51" t="s">
        <v>1</v>
      </c>
    </row>
    <row r="11" spans="1:15" ht="16" thickBot="1">
      <c r="G11" s="59" t="s">
        <v>182</v>
      </c>
      <c r="H11">
        <f>H4*H2/1000</f>
        <v>0.39600000000000002</v>
      </c>
      <c r="I11" s="60" t="s">
        <v>35</v>
      </c>
      <c r="K11" t="s">
        <v>91</v>
      </c>
      <c r="L11" t="s">
        <v>92</v>
      </c>
    </row>
    <row r="12" spans="1:15" ht="16" thickBot="1">
      <c r="B12" t="s">
        <v>93</v>
      </c>
      <c r="D12" t="s">
        <v>94</v>
      </c>
      <c r="F12" t="s">
        <v>95</v>
      </c>
      <c r="G12" s="36" t="s">
        <v>5</v>
      </c>
      <c r="H12" s="31">
        <v>20</v>
      </c>
      <c r="I12" s="32" t="s">
        <v>1</v>
      </c>
      <c r="L12" t="s">
        <v>96</v>
      </c>
    </row>
    <row r="13" spans="1:15" ht="16" thickBot="1">
      <c r="B13" t="s">
        <v>97</v>
      </c>
      <c r="D13" t="s">
        <v>98</v>
      </c>
      <c r="F13" t="s">
        <v>99</v>
      </c>
      <c r="G13" s="30" t="s">
        <v>100</v>
      </c>
      <c r="H13" s="53">
        <f>H3+H8</f>
        <v>0.21600000000000019</v>
      </c>
      <c r="I13" s="32" t="s">
        <v>61</v>
      </c>
      <c r="K13" t="s">
        <v>183</v>
      </c>
    </row>
    <row r="15" spans="1:15" ht="16" thickBot="1">
      <c r="I15" s="2" t="s">
        <v>102</v>
      </c>
    </row>
    <row r="16" spans="1:15">
      <c r="A16" s="38" t="s">
        <v>41</v>
      </c>
      <c r="B16" s="39" t="s">
        <v>42</v>
      </c>
      <c r="C16" s="98" t="s">
        <v>43</v>
      </c>
      <c r="D16" s="37" t="s">
        <v>43</v>
      </c>
      <c r="E16" s="2" t="s">
        <v>104</v>
      </c>
      <c r="F16" s="2" t="s">
        <v>104</v>
      </c>
      <c r="G16" s="2" t="s">
        <v>105</v>
      </c>
      <c r="H16" s="2" t="s">
        <v>37</v>
      </c>
      <c r="I16" s="2" t="s">
        <v>106</v>
      </c>
      <c r="J16" s="2" t="s">
        <v>107</v>
      </c>
      <c r="K16" s="2" t="s">
        <v>108</v>
      </c>
      <c r="L16" s="2" t="s">
        <v>108</v>
      </c>
      <c r="M16" t="s">
        <v>94</v>
      </c>
    </row>
    <row r="17" spans="1:20">
      <c r="A17" s="40" t="s">
        <v>44</v>
      </c>
      <c r="B17" s="41" t="s">
        <v>38</v>
      </c>
      <c r="C17" s="99" t="s">
        <v>46</v>
      </c>
      <c r="D17" s="43" t="s">
        <v>109</v>
      </c>
      <c r="E17" s="44" t="s">
        <v>110</v>
      </c>
      <c r="F17" s="44" t="s">
        <v>111</v>
      </c>
      <c r="G17" s="44" t="s">
        <v>112</v>
      </c>
      <c r="H17" s="44" t="s">
        <v>113</v>
      </c>
      <c r="I17" s="44" t="s">
        <v>114</v>
      </c>
      <c r="J17" s="44" t="s">
        <v>46</v>
      </c>
      <c r="K17" s="44" t="s">
        <v>115</v>
      </c>
      <c r="L17" s="44" t="s">
        <v>116</v>
      </c>
      <c r="M17" s="44" t="s">
        <v>93</v>
      </c>
      <c r="N17" s="44"/>
      <c r="O17" s="44"/>
      <c r="P17" s="44"/>
      <c r="Q17" s="44"/>
      <c r="R17" s="44"/>
      <c r="S17" s="44"/>
      <c r="T17" s="44"/>
    </row>
    <row r="18" spans="1:20">
      <c r="A18" s="40">
        <v>-1</v>
      </c>
      <c r="B18" s="41"/>
      <c r="C18" s="63"/>
      <c r="D18" s="43"/>
      <c r="E18" s="64"/>
      <c r="F18" s="64"/>
      <c r="G18" s="65">
        <v>0</v>
      </c>
      <c r="H18" s="64"/>
      <c r="I18" s="64"/>
      <c r="J18" s="64"/>
      <c r="K18" s="64">
        <f>L18*3600</f>
        <v>14400</v>
      </c>
      <c r="L18" s="65">
        <v>4</v>
      </c>
      <c r="M18" s="67">
        <f t="shared" ref="M18:M81" si="0">L18/$H$4</f>
        <v>0.36363636363636365</v>
      </c>
      <c r="N18" s="44"/>
      <c r="O18" s="44"/>
      <c r="P18" s="44"/>
      <c r="Q18" s="44"/>
      <c r="R18" s="44"/>
      <c r="S18" s="44"/>
      <c r="T18" s="44"/>
    </row>
    <row r="19" spans="1:20">
      <c r="A19" s="40">
        <v>0</v>
      </c>
      <c r="B19" s="41">
        <f>A19*$H$12</f>
        <v>0</v>
      </c>
      <c r="C19" s="63">
        <v>0.5</v>
      </c>
      <c r="D19" s="43">
        <f>$H$2^2/(C19*1000)</f>
        <v>2.5920000000000001</v>
      </c>
      <c r="E19" s="47">
        <f t="shared" ref="E19:E82" si="1">1/$H$9*($H$3+D20)+1/($H$8*$H$9)</f>
        <v>1.1379E-2</v>
      </c>
      <c r="F19" s="47">
        <f t="shared" ref="F19:F82" si="2">$H$12/($H$9*($H$3+D19))</f>
        <v>3.6258158085569247E-3</v>
      </c>
      <c r="G19" s="49">
        <f t="shared" ref="G19:G82" si="3">(G18+F19*$H$2)/(1+E19*$H$12)</f>
        <v>0.10633064167553177</v>
      </c>
      <c r="H19" s="49">
        <f>IF((AND(M18&lt;0,D19&gt;0)),0,($H$2-G19)/($H$3+D19))</f>
        <v>13.014383378652814</v>
      </c>
      <c r="I19" s="49">
        <f>H19*D19</f>
        <v>33.733281717468095</v>
      </c>
      <c r="J19" s="47">
        <f t="shared" ref="J19:J82" si="4">I19*H19/1000</f>
        <v>0.43901786089122963</v>
      </c>
      <c r="K19" s="48">
        <f>K18-H19*$H$12</f>
        <v>14139.712332426943</v>
      </c>
      <c r="L19" s="49">
        <f t="shared" ref="L19:L82" si="5">K19/3600</f>
        <v>3.9276978701185952</v>
      </c>
      <c r="M19" s="50">
        <f t="shared" si="0"/>
        <v>0.35706344273805413</v>
      </c>
      <c r="N19" s="44"/>
      <c r="O19" s="44"/>
      <c r="P19" s="44"/>
      <c r="Q19" s="44"/>
      <c r="R19" s="44"/>
      <c r="S19" s="44"/>
      <c r="T19" s="44"/>
    </row>
    <row r="20" spans="1:20">
      <c r="A20" s="40">
        <v>1</v>
      </c>
      <c r="B20" s="41">
        <f t="shared" ref="B20:B83" si="6">A20*$H$12</f>
        <v>20</v>
      </c>
      <c r="C20" s="63">
        <v>0.5</v>
      </c>
      <c r="D20" s="43">
        <f t="shared" ref="D20:D83" si="7">$H$2^2/(C20*1000)</f>
        <v>2.5920000000000001</v>
      </c>
      <c r="E20" s="47">
        <f t="shared" si="1"/>
        <v>1.1379E-2</v>
      </c>
      <c r="F20" s="47">
        <f t="shared" si="2"/>
        <v>3.6258158085569247E-3</v>
      </c>
      <c r="G20" s="49">
        <f t="shared" si="3"/>
        <v>0.19294873717686917</v>
      </c>
      <c r="H20" s="49">
        <f t="shared" ref="H20:H83" si="8">IF((AND(M19&lt;0,D20&gt;0)),0,($H$2-G20)/($H$3+D20))</f>
        <v>12.98297725265523</v>
      </c>
      <c r="I20" s="49">
        <f t="shared" ref="I20:I83" si="9">H20*D20</f>
        <v>33.651877038882354</v>
      </c>
      <c r="J20" s="47">
        <f t="shared" si="4"/>
        <v>0.43690155410496045</v>
      </c>
      <c r="K20" s="48">
        <f t="shared" ref="K20:K83" si="10">K19-H20*$H$12</f>
        <v>13880.052787373839</v>
      </c>
      <c r="L20" s="49">
        <f t="shared" si="5"/>
        <v>3.8555702187149552</v>
      </c>
      <c r="M20" s="50">
        <f t="shared" si="0"/>
        <v>0.35050638351954139</v>
      </c>
      <c r="N20" s="44"/>
      <c r="O20" s="44"/>
      <c r="P20" s="44"/>
      <c r="Q20" s="44"/>
      <c r="R20" s="44"/>
      <c r="S20" s="44"/>
      <c r="T20" s="44"/>
    </row>
    <row r="21" spans="1:20">
      <c r="A21" s="40">
        <v>2</v>
      </c>
      <c r="B21" s="41">
        <f t="shared" si="6"/>
        <v>40</v>
      </c>
      <c r="C21" s="63">
        <v>0.5</v>
      </c>
      <c r="D21" s="43">
        <f t="shared" si="7"/>
        <v>2.5920000000000001</v>
      </c>
      <c r="E21" s="47">
        <f t="shared" si="1"/>
        <v>1.1379E-2</v>
      </c>
      <c r="F21" s="47">
        <f t="shared" si="2"/>
        <v>3.6258158085569247E-3</v>
      </c>
      <c r="G21" s="49">
        <f t="shared" si="3"/>
        <v>0.26350877847872922</v>
      </c>
      <c r="H21" s="49">
        <f t="shared" si="8"/>
        <v>12.957393481334758</v>
      </c>
      <c r="I21" s="49">
        <f t="shared" si="9"/>
        <v>33.585563903619693</v>
      </c>
      <c r="J21" s="47">
        <f t="shared" si="4"/>
        <v>0.43518136679171382</v>
      </c>
      <c r="K21" s="48">
        <f t="shared" si="10"/>
        <v>13620.904917747144</v>
      </c>
      <c r="L21" s="49">
        <f t="shared" si="5"/>
        <v>3.7835846993742068</v>
      </c>
      <c r="M21" s="50">
        <f t="shared" si="0"/>
        <v>0.34396224539765519</v>
      </c>
      <c r="N21" s="44"/>
      <c r="O21" s="44"/>
      <c r="P21" s="44"/>
      <c r="Q21" s="44"/>
      <c r="R21" s="44"/>
      <c r="S21" s="44"/>
      <c r="T21" s="44"/>
    </row>
    <row r="22" spans="1:20">
      <c r="A22" s="40">
        <v>3</v>
      </c>
      <c r="B22" s="41">
        <f t="shared" si="6"/>
        <v>60</v>
      </c>
      <c r="C22" s="63">
        <v>0.5</v>
      </c>
      <c r="D22" s="43">
        <f t="shared" si="7"/>
        <v>2.5920000000000001</v>
      </c>
      <c r="E22" s="47">
        <f t="shared" si="1"/>
        <v>1.1379E-2</v>
      </c>
      <c r="F22" s="47">
        <f t="shared" si="2"/>
        <v>3.6258158085569247E-3</v>
      </c>
      <c r="G22" s="49">
        <f t="shared" si="3"/>
        <v>0.32098775443293187</v>
      </c>
      <c r="H22" s="49">
        <f t="shared" si="8"/>
        <v>12.936552663367317</v>
      </c>
      <c r="I22" s="49">
        <f t="shared" si="9"/>
        <v>33.531544503448089</v>
      </c>
      <c r="J22" s="47">
        <f t="shared" si="4"/>
        <v>0.43378259135290109</v>
      </c>
      <c r="K22" s="48">
        <f t="shared" si="10"/>
        <v>13362.173864479799</v>
      </c>
      <c r="L22" s="49">
        <f t="shared" si="5"/>
        <v>3.7117149623554995</v>
      </c>
      <c r="M22" s="50">
        <f t="shared" si="0"/>
        <v>0.33742863294140907</v>
      </c>
      <c r="N22" s="44"/>
      <c r="O22" s="44"/>
      <c r="P22" s="44"/>
      <c r="Q22" s="44"/>
      <c r="R22" s="44"/>
      <c r="S22" s="44"/>
      <c r="T22" s="44"/>
    </row>
    <row r="23" spans="1:20">
      <c r="A23" s="40">
        <v>4</v>
      </c>
      <c r="B23" s="41">
        <f t="shared" si="6"/>
        <v>80</v>
      </c>
      <c r="C23" s="63">
        <v>0.5</v>
      </c>
      <c r="D23" s="43">
        <f t="shared" si="7"/>
        <v>2.5920000000000001</v>
      </c>
      <c r="E23" s="47">
        <f t="shared" si="1"/>
        <v>1.1379E-2</v>
      </c>
      <c r="F23" s="47">
        <f t="shared" si="2"/>
        <v>3.6258158085569247E-3</v>
      </c>
      <c r="G23" s="49">
        <f t="shared" si="3"/>
        <v>0.3678107524894354</v>
      </c>
      <c r="H23" s="49">
        <f t="shared" si="8"/>
        <v>12.919575506711588</v>
      </c>
      <c r="I23" s="49">
        <f t="shared" si="9"/>
        <v>33.487539713396437</v>
      </c>
      <c r="J23" s="47">
        <f t="shared" si="4"/>
        <v>0.43264479786122823</v>
      </c>
      <c r="K23" s="48">
        <f t="shared" si="10"/>
        <v>13103.782354345567</v>
      </c>
      <c r="L23" s="49">
        <f t="shared" si="5"/>
        <v>3.6399395428737686</v>
      </c>
      <c r="M23" s="50">
        <f t="shared" si="0"/>
        <v>0.33090359480670622</v>
      </c>
      <c r="N23" s="44"/>
      <c r="O23" s="44"/>
      <c r="P23" s="44"/>
      <c r="Q23" s="44"/>
      <c r="R23" s="44"/>
      <c r="S23" s="44"/>
      <c r="T23" s="44"/>
    </row>
    <row r="24" spans="1:20">
      <c r="A24" s="40">
        <v>5</v>
      </c>
      <c r="B24" s="41">
        <f t="shared" si="6"/>
        <v>100</v>
      </c>
      <c r="C24" s="63">
        <v>0.5</v>
      </c>
      <c r="D24" s="43">
        <f t="shared" si="7"/>
        <v>2.5920000000000001</v>
      </c>
      <c r="E24" s="47">
        <f t="shared" si="1"/>
        <v>1.1379E-2</v>
      </c>
      <c r="F24" s="47">
        <f t="shared" si="2"/>
        <v>3.6258158085569247E-3</v>
      </c>
      <c r="G24" s="49">
        <f t="shared" si="3"/>
        <v>0.40595327522237629</v>
      </c>
      <c r="H24" s="49">
        <f t="shared" si="8"/>
        <v>12.905745730521256</v>
      </c>
      <c r="I24" s="49">
        <f t="shared" si="9"/>
        <v>33.451692933511097</v>
      </c>
      <c r="J24" s="47">
        <f t="shared" si="4"/>
        <v>0.43171904325536886</v>
      </c>
      <c r="K24" s="48">
        <f t="shared" si="10"/>
        <v>12845.667439735142</v>
      </c>
      <c r="L24" s="49">
        <f t="shared" si="5"/>
        <v>3.5682409554819836</v>
      </c>
      <c r="M24" s="50">
        <f t="shared" si="0"/>
        <v>0.32438554140745307</v>
      </c>
      <c r="N24" s="44"/>
      <c r="O24" s="44"/>
      <c r="P24" s="44"/>
      <c r="Q24" s="44"/>
      <c r="R24" s="44"/>
      <c r="S24" s="44"/>
      <c r="T24" s="44"/>
    </row>
    <row r="25" spans="1:20">
      <c r="A25" s="40">
        <v>6</v>
      </c>
      <c r="B25" s="41">
        <f t="shared" si="6"/>
        <v>120</v>
      </c>
      <c r="C25" s="63">
        <v>0.5</v>
      </c>
      <c r="D25" s="43">
        <f t="shared" si="7"/>
        <v>2.5920000000000001</v>
      </c>
      <c r="E25" s="47">
        <f t="shared" si="1"/>
        <v>1.1379E-2</v>
      </c>
      <c r="F25" s="47">
        <f t="shared" si="2"/>
        <v>3.6258158085569247E-3</v>
      </c>
      <c r="G25" s="49">
        <f t="shared" si="3"/>
        <v>0.43702458848337827</v>
      </c>
      <c r="H25" s="49">
        <f t="shared" si="8"/>
        <v>12.894479844639818</v>
      </c>
      <c r="I25" s="49">
        <f t="shared" si="9"/>
        <v>33.42249175730641</v>
      </c>
      <c r="J25" s="47">
        <f t="shared" si="4"/>
        <v>0.43096564632222795</v>
      </c>
      <c r="K25" s="48">
        <f t="shared" si="10"/>
        <v>12587.777842842344</v>
      </c>
      <c r="L25" s="49">
        <f t="shared" si="5"/>
        <v>3.4966049563450956</v>
      </c>
      <c r="M25" s="50">
        <f t="shared" si="0"/>
        <v>0.31787317784955416</v>
      </c>
      <c r="N25" s="44"/>
      <c r="O25" s="44"/>
      <c r="P25" s="44"/>
      <c r="Q25" s="44"/>
      <c r="R25" s="44"/>
      <c r="S25" s="44"/>
      <c r="T25" s="44"/>
    </row>
    <row r="26" spans="1:20">
      <c r="A26" s="40">
        <v>7</v>
      </c>
      <c r="B26" s="41">
        <f t="shared" si="6"/>
        <v>140</v>
      </c>
      <c r="C26" s="63">
        <v>0.5</v>
      </c>
      <c r="D26" s="43">
        <f t="shared" si="7"/>
        <v>2.5920000000000001</v>
      </c>
      <c r="E26" s="47">
        <f t="shared" si="1"/>
        <v>1.1379E-2</v>
      </c>
      <c r="F26" s="47">
        <f t="shared" si="2"/>
        <v>3.6258158085569247E-3</v>
      </c>
      <c r="G26" s="49">
        <f t="shared" si="3"/>
        <v>0.4623356177124322</v>
      </c>
      <c r="H26" s="49">
        <f t="shared" si="8"/>
        <v>12.885302531648861</v>
      </c>
      <c r="I26" s="49">
        <f t="shared" si="9"/>
        <v>33.398704162033852</v>
      </c>
      <c r="J26" s="47">
        <f t="shared" si="4"/>
        <v>0.43035240729284613</v>
      </c>
      <c r="K26" s="48">
        <f t="shared" si="10"/>
        <v>12330.071792209366</v>
      </c>
      <c r="L26" s="49">
        <f t="shared" si="5"/>
        <v>3.4250199422803793</v>
      </c>
      <c r="M26" s="50">
        <f t="shared" si="0"/>
        <v>0.3113654492982163</v>
      </c>
      <c r="N26" s="44"/>
      <c r="O26" s="44"/>
      <c r="P26" s="44"/>
      <c r="Q26" s="44"/>
      <c r="R26" s="44"/>
      <c r="S26" s="44"/>
      <c r="T26" s="44"/>
    </row>
    <row r="27" spans="1:20">
      <c r="A27" s="40">
        <v>8</v>
      </c>
      <c r="B27" s="41">
        <f t="shared" si="6"/>
        <v>160</v>
      </c>
      <c r="C27" s="63">
        <v>0.5</v>
      </c>
      <c r="D27" s="43">
        <f t="shared" si="7"/>
        <v>2.5920000000000001</v>
      </c>
      <c r="E27" s="47">
        <f t="shared" si="1"/>
        <v>1.1379E-2</v>
      </c>
      <c r="F27" s="47">
        <f t="shared" si="2"/>
        <v>3.6258158085569247E-3</v>
      </c>
      <c r="G27" s="49">
        <f t="shared" si="3"/>
        <v>0.48295425701011863</v>
      </c>
      <c r="H27" s="49">
        <f t="shared" si="8"/>
        <v>12.877826592817213</v>
      </c>
      <c r="I27" s="49">
        <f t="shared" si="9"/>
        <v>33.379326528582219</v>
      </c>
      <c r="J27" s="47">
        <f t="shared" si="4"/>
        <v>0.42985317882010515</v>
      </c>
      <c r="K27" s="48">
        <f t="shared" si="10"/>
        <v>12072.515260353022</v>
      </c>
      <c r="L27" s="49">
        <f t="shared" si="5"/>
        <v>3.3534764612091728</v>
      </c>
      <c r="M27" s="50">
        <f t="shared" si="0"/>
        <v>0.30486149647356114</v>
      </c>
      <c r="N27" s="44"/>
      <c r="O27" s="44"/>
      <c r="P27" s="44"/>
      <c r="Q27" s="44"/>
      <c r="R27" s="44"/>
      <c r="S27" s="44"/>
      <c r="T27" s="44"/>
    </row>
    <row r="28" spans="1:20">
      <c r="A28" s="40">
        <v>9</v>
      </c>
      <c r="B28" s="41">
        <f t="shared" si="6"/>
        <v>180</v>
      </c>
      <c r="C28" s="63">
        <v>0.5</v>
      </c>
      <c r="D28" s="43">
        <f t="shared" si="7"/>
        <v>2.5920000000000001</v>
      </c>
      <c r="E28" s="47">
        <f t="shared" si="1"/>
        <v>1.1379E-2</v>
      </c>
      <c r="F28" s="47">
        <f t="shared" si="2"/>
        <v>3.6258158085569247E-3</v>
      </c>
      <c r="G28" s="49">
        <f t="shared" si="3"/>
        <v>0.49975042450851914</v>
      </c>
      <c r="H28" s="49">
        <f t="shared" si="8"/>
        <v>12.871736611853327</v>
      </c>
      <c r="I28" s="49">
        <f t="shared" si="9"/>
        <v>33.363541297923824</v>
      </c>
      <c r="J28" s="47">
        <f t="shared" si="4"/>
        <v>0.42944671602556655</v>
      </c>
      <c r="K28" s="48">
        <f t="shared" si="10"/>
        <v>11815.080528115956</v>
      </c>
      <c r="L28" s="49">
        <f t="shared" si="5"/>
        <v>3.2819668133655431</v>
      </c>
      <c r="M28" s="50">
        <f t="shared" si="0"/>
        <v>0.29836061939686753</v>
      </c>
      <c r="N28" s="44"/>
      <c r="O28" s="44"/>
      <c r="P28" s="44"/>
      <c r="Q28" s="44"/>
      <c r="R28" s="44"/>
      <c r="S28" s="44"/>
      <c r="T28" s="44"/>
    </row>
    <row r="29" spans="1:20">
      <c r="A29" s="40">
        <v>10</v>
      </c>
      <c r="B29" s="41">
        <f t="shared" si="6"/>
        <v>200</v>
      </c>
      <c r="C29" s="63">
        <v>0.5</v>
      </c>
      <c r="D29" s="43">
        <f t="shared" si="7"/>
        <v>2.5920000000000001</v>
      </c>
      <c r="E29" s="47">
        <f t="shared" si="1"/>
        <v>1.1379E-2</v>
      </c>
      <c r="F29" s="47">
        <f t="shared" si="2"/>
        <v>3.6258158085569247E-3</v>
      </c>
      <c r="G29" s="49">
        <f t="shared" si="3"/>
        <v>0.51343276496567913</v>
      </c>
      <c r="H29" s="49">
        <f t="shared" si="8"/>
        <v>12.866775647220564</v>
      </c>
      <c r="I29" s="49">
        <f t="shared" si="9"/>
        <v>33.350682477595704</v>
      </c>
      <c r="J29" s="47">
        <f t="shared" si="4"/>
        <v>0.42911574912091394</v>
      </c>
      <c r="K29" s="48">
        <f t="shared" si="10"/>
        <v>11557.745015171544</v>
      </c>
      <c r="L29" s="49">
        <f t="shared" si="5"/>
        <v>3.2104847264365399</v>
      </c>
      <c r="M29" s="50">
        <f t="shared" si="0"/>
        <v>0.29186224785786724</v>
      </c>
      <c r="N29" s="44"/>
      <c r="O29" s="44"/>
      <c r="P29" s="44"/>
      <c r="Q29" s="44"/>
      <c r="R29" s="44"/>
      <c r="S29" s="44"/>
      <c r="T29" s="44"/>
    </row>
    <row r="30" spans="1:20">
      <c r="A30" s="40">
        <v>11</v>
      </c>
      <c r="B30" s="41">
        <f t="shared" si="6"/>
        <v>220</v>
      </c>
      <c r="C30" s="63">
        <v>0.5</v>
      </c>
      <c r="D30" s="43">
        <f t="shared" si="7"/>
        <v>2.5920000000000001</v>
      </c>
      <c r="E30" s="47">
        <f t="shared" si="1"/>
        <v>1.1379E-2</v>
      </c>
      <c r="F30" s="47">
        <f t="shared" si="2"/>
        <v>3.6258158085569247E-3</v>
      </c>
      <c r="G30" s="49">
        <f t="shared" si="3"/>
        <v>0.52457854809766247</v>
      </c>
      <c r="H30" s="49">
        <f t="shared" si="8"/>
        <v>12.862734391552694</v>
      </c>
      <c r="I30" s="49">
        <f t="shared" si="9"/>
        <v>33.340207542904587</v>
      </c>
      <c r="J30" s="47">
        <f t="shared" si="4"/>
        <v>0.42884623418362339</v>
      </c>
      <c r="K30" s="48">
        <f t="shared" si="10"/>
        <v>11300.490327340491</v>
      </c>
      <c r="L30" s="49">
        <f t="shared" si="5"/>
        <v>3.1390250909279143</v>
      </c>
      <c r="M30" s="50">
        <f t="shared" si="0"/>
        <v>0.28536591735708311</v>
      </c>
      <c r="N30" s="44"/>
      <c r="O30" s="44"/>
      <c r="P30" s="44"/>
      <c r="Q30" s="44"/>
      <c r="R30" s="44"/>
      <c r="S30" s="44"/>
      <c r="T30" s="44"/>
    </row>
    <row r="31" spans="1:20">
      <c r="A31" s="40">
        <v>12</v>
      </c>
      <c r="B31" s="41">
        <f t="shared" si="6"/>
        <v>240</v>
      </c>
      <c r="C31" s="63">
        <v>0.5</v>
      </c>
      <c r="D31" s="43">
        <f t="shared" si="7"/>
        <v>2.5920000000000001</v>
      </c>
      <c r="E31" s="47">
        <f t="shared" si="1"/>
        <v>1.1379E-2</v>
      </c>
      <c r="F31" s="47">
        <f t="shared" si="2"/>
        <v>3.6258158085569247E-3</v>
      </c>
      <c r="G31" s="49">
        <f t="shared" si="3"/>
        <v>0.53365802408454976</v>
      </c>
      <c r="H31" s="49">
        <f t="shared" si="8"/>
        <v>12.859442340796027</v>
      </c>
      <c r="I31" s="49">
        <f t="shared" si="9"/>
        <v>33.331674547343304</v>
      </c>
      <c r="J31" s="47">
        <f t="shared" si="4"/>
        <v>0.42862674696373976</v>
      </c>
      <c r="K31" s="48">
        <f t="shared" si="10"/>
        <v>11043.301480524569</v>
      </c>
      <c r="L31" s="49">
        <f t="shared" si="5"/>
        <v>3.0675837445901584</v>
      </c>
      <c r="M31" s="50">
        <f t="shared" si="0"/>
        <v>0.2788712495081962</v>
      </c>
      <c r="N31" s="44"/>
      <c r="O31" s="44"/>
      <c r="P31" s="44"/>
      <c r="Q31" s="44"/>
      <c r="R31" s="44"/>
      <c r="S31" s="44"/>
      <c r="T31" s="44"/>
    </row>
    <row r="32" spans="1:20">
      <c r="A32" s="40">
        <v>13</v>
      </c>
      <c r="B32" s="41">
        <f t="shared" si="6"/>
        <v>260</v>
      </c>
      <c r="C32" s="63">
        <v>0.5</v>
      </c>
      <c r="D32" s="43">
        <f t="shared" si="7"/>
        <v>2.5920000000000001</v>
      </c>
      <c r="E32" s="47">
        <f t="shared" si="1"/>
        <v>1.1379E-2</v>
      </c>
      <c r="F32" s="47">
        <f t="shared" si="2"/>
        <v>3.6258158085569247E-3</v>
      </c>
      <c r="G32" s="49">
        <f t="shared" si="3"/>
        <v>0.54105426383013644</v>
      </c>
      <c r="H32" s="49">
        <f t="shared" si="8"/>
        <v>12.856760600496687</v>
      </c>
      <c r="I32" s="49">
        <f t="shared" si="9"/>
        <v>33.324723476487414</v>
      </c>
      <c r="J32" s="47">
        <f t="shared" si="4"/>
        <v>0.42844799181495036</v>
      </c>
      <c r="K32" s="48">
        <f t="shared" si="10"/>
        <v>10786.166268514635</v>
      </c>
      <c r="L32" s="49">
        <f t="shared" si="5"/>
        <v>2.9961572968096206</v>
      </c>
      <c r="M32" s="50">
        <f t="shared" si="0"/>
        <v>0.27237793607360189</v>
      </c>
      <c r="N32" s="44"/>
      <c r="O32" s="44"/>
      <c r="P32" s="44"/>
      <c r="Q32" s="44"/>
      <c r="R32" s="44"/>
      <c r="S32" s="44"/>
      <c r="T32" s="44"/>
    </row>
    <row r="33" spans="1:20">
      <c r="A33" s="40">
        <v>14</v>
      </c>
      <c r="B33" s="41">
        <f t="shared" si="6"/>
        <v>280</v>
      </c>
      <c r="C33" s="63">
        <v>0.5</v>
      </c>
      <c r="D33" s="43">
        <f t="shared" si="7"/>
        <v>2.5920000000000001</v>
      </c>
      <c r="E33" s="47">
        <f t="shared" si="1"/>
        <v>1.5483E-2</v>
      </c>
      <c r="F33" s="47">
        <f t="shared" si="2"/>
        <v>3.6258158085569247E-3</v>
      </c>
      <c r="G33" s="49">
        <f t="shared" si="3"/>
        <v>0.51279235292990977</v>
      </c>
      <c r="H33" s="49">
        <f t="shared" si="8"/>
        <v>12.867007848828893</v>
      </c>
      <c r="I33" s="49">
        <f t="shared" si="9"/>
        <v>33.35128434416449</v>
      </c>
      <c r="J33" s="47">
        <f t="shared" si="4"/>
        <v>0.42913123742488862</v>
      </c>
      <c r="K33" s="48">
        <f t="shared" si="10"/>
        <v>10528.826111538057</v>
      </c>
      <c r="L33" s="49">
        <f t="shared" si="5"/>
        <v>2.9246739198716827</v>
      </c>
      <c r="M33" s="50">
        <f t="shared" si="0"/>
        <v>0.26587944726106205</v>
      </c>
      <c r="N33" s="44"/>
      <c r="O33" s="44"/>
      <c r="P33" s="44"/>
      <c r="Q33" s="44"/>
      <c r="R33" s="44"/>
      <c r="S33" s="44"/>
      <c r="T33" s="44"/>
    </row>
    <row r="34" spans="1:20">
      <c r="A34" s="40">
        <v>15</v>
      </c>
      <c r="B34" s="41">
        <f t="shared" si="6"/>
        <v>300</v>
      </c>
      <c r="C34" s="63">
        <v>0.12</v>
      </c>
      <c r="D34" s="43">
        <f t="shared" si="7"/>
        <v>10.8</v>
      </c>
      <c r="E34" s="47">
        <f t="shared" si="1"/>
        <v>1.5483E-2</v>
      </c>
      <c r="F34" s="47">
        <f t="shared" si="2"/>
        <v>9.1190953857377328E-4</v>
      </c>
      <c r="G34" s="49">
        <f t="shared" si="3"/>
        <v>0.4166127821866481</v>
      </c>
      <c r="H34" s="49">
        <f t="shared" si="8"/>
        <v>3.2448830218688083</v>
      </c>
      <c r="I34" s="49">
        <f t="shared" si="9"/>
        <v>35.044736636183131</v>
      </c>
      <c r="J34" s="47">
        <f t="shared" si="4"/>
        <v>0.11371607091661445</v>
      </c>
      <c r="K34" s="48">
        <f t="shared" si="10"/>
        <v>10463.928451100681</v>
      </c>
      <c r="L34" s="49">
        <f t="shared" si="5"/>
        <v>2.9066467919724115</v>
      </c>
      <c r="M34" s="50">
        <f t="shared" si="0"/>
        <v>0.26424061745203742</v>
      </c>
      <c r="N34" s="44"/>
      <c r="O34" s="44"/>
      <c r="P34" s="44"/>
      <c r="Q34" s="44"/>
      <c r="R34" s="44"/>
      <c r="S34" s="44"/>
      <c r="T34" s="44"/>
    </row>
    <row r="35" spans="1:20">
      <c r="A35" s="40">
        <v>16</v>
      </c>
      <c r="B35" s="41">
        <f t="shared" si="6"/>
        <v>320</v>
      </c>
      <c r="C35" s="63">
        <v>0.12</v>
      </c>
      <c r="D35" s="43">
        <f t="shared" si="7"/>
        <v>10.8</v>
      </c>
      <c r="E35" s="47">
        <f t="shared" si="1"/>
        <v>1.5483E-2</v>
      </c>
      <c r="F35" s="47">
        <f t="shared" si="2"/>
        <v>9.1190953857377328E-4</v>
      </c>
      <c r="G35" s="49">
        <f t="shared" si="3"/>
        <v>0.34317420214048217</v>
      </c>
      <c r="H35" s="49">
        <f t="shared" si="8"/>
        <v>3.2515799560331491</v>
      </c>
      <c r="I35" s="49">
        <f t="shared" si="9"/>
        <v>35.117063525158009</v>
      </c>
      <c r="J35" s="47">
        <f t="shared" si="4"/>
        <v>0.11418593987314658</v>
      </c>
      <c r="K35" s="48">
        <f t="shared" si="10"/>
        <v>10398.896851980018</v>
      </c>
      <c r="L35" s="49">
        <f t="shared" si="5"/>
        <v>2.8885824588833384</v>
      </c>
      <c r="M35" s="50">
        <f t="shared" si="0"/>
        <v>0.26259840535303075</v>
      </c>
      <c r="N35" s="44"/>
      <c r="O35" s="44"/>
      <c r="P35" s="44"/>
      <c r="Q35" s="44"/>
      <c r="R35" s="44"/>
      <c r="S35" s="44"/>
      <c r="T35" s="44"/>
    </row>
    <row r="36" spans="1:20">
      <c r="A36" s="40">
        <v>17</v>
      </c>
      <c r="B36" s="41">
        <f t="shared" si="6"/>
        <v>340</v>
      </c>
      <c r="C36" s="63">
        <v>0.12</v>
      </c>
      <c r="D36" s="43">
        <f t="shared" si="7"/>
        <v>10.8</v>
      </c>
      <c r="E36" s="47">
        <f t="shared" si="1"/>
        <v>1.5483E-2</v>
      </c>
      <c r="F36" s="47">
        <f t="shared" si="2"/>
        <v>9.1190953857377328E-4</v>
      </c>
      <c r="G36" s="49">
        <f t="shared" si="3"/>
        <v>0.2870996636754104</v>
      </c>
      <c r="H36" s="49">
        <f t="shared" si="8"/>
        <v>3.256693446682891</v>
      </c>
      <c r="I36" s="49">
        <f t="shared" si="9"/>
        <v>35.172289224175223</v>
      </c>
      <c r="J36" s="47">
        <f t="shared" si="4"/>
        <v>0.11454536382120671</v>
      </c>
      <c r="K36" s="48">
        <f t="shared" si="10"/>
        <v>10333.762983046361</v>
      </c>
      <c r="L36" s="49">
        <f t="shared" si="5"/>
        <v>2.8704897175128781</v>
      </c>
      <c r="M36" s="50">
        <f t="shared" si="0"/>
        <v>0.26095361068298889</v>
      </c>
      <c r="N36" s="44"/>
      <c r="O36" s="44"/>
      <c r="P36" s="44"/>
      <c r="Q36" s="44"/>
      <c r="R36" s="44"/>
      <c r="S36" s="44"/>
      <c r="T36" s="44"/>
    </row>
    <row r="37" spans="1:20">
      <c r="A37" s="40">
        <v>18</v>
      </c>
      <c r="B37" s="41">
        <f t="shared" si="6"/>
        <v>360</v>
      </c>
      <c r="C37" s="63">
        <v>0.12</v>
      </c>
      <c r="D37" s="43">
        <f t="shared" si="7"/>
        <v>10.8</v>
      </c>
      <c r="E37" s="47">
        <f t="shared" si="1"/>
        <v>1.5483E-2</v>
      </c>
      <c r="F37" s="47">
        <f t="shared" si="2"/>
        <v>9.1190953857377328E-4</v>
      </c>
      <c r="G37" s="49">
        <f t="shared" si="3"/>
        <v>0.2442835599041478</v>
      </c>
      <c r="H37" s="49">
        <f t="shared" si="8"/>
        <v>3.2605978880262492</v>
      </c>
      <c r="I37" s="49">
        <f t="shared" si="9"/>
        <v>35.214457190683497</v>
      </c>
      <c r="J37" s="47">
        <f t="shared" si="4"/>
        <v>0.11482018474393337</v>
      </c>
      <c r="K37" s="48">
        <f t="shared" si="10"/>
        <v>10268.551025285837</v>
      </c>
      <c r="L37" s="49">
        <f t="shared" si="5"/>
        <v>2.8523752848016213</v>
      </c>
      <c r="M37" s="50">
        <f t="shared" si="0"/>
        <v>0.25930684407287469</v>
      </c>
      <c r="N37" s="44"/>
      <c r="O37" s="44"/>
      <c r="P37" s="44"/>
      <c r="Q37" s="44"/>
      <c r="R37" s="44"/>
      <c r="S37" s="44"/>
      <c r="T37" s="44"/>
    </row>
    <row r="38" spans="1:20">
      <c r="A38" s="40">
        <v>19</v>
      </c>
      <c r="B38" s="41">
        <f t="shared" si="6"/>
        <v>380</v>
      </c>
      <c r="C38" s="63">
        <v>0.12</v>
      </c>
      <c r="D38" s="43">
        <f t="shared" si="7"/>
        <v>10.8</v>
      </c>
      <c r="E38" s="47">
        <f t="shared" si="1"/>
        <v>1.5483E-2</v>
      </c>
      <c r="F38" s="47">
        <f t="shared" si="2"/>
        <v>9.1190953857377328E-4</v>
      </c>
      <c r="G38" s="49">
        <f t="shared" si="3"/>
        <v>0.21159102613869524</v>
      </c>
      <c r="H38" s="49">
        <f t="shared" si="8"/>
        <v>3.2635791513643349</v>
      </c>
      <c r="I38" s="49">
        <f t="shared" si="9"/>
        <v>35.246654834734819</v>
      </c>
      <c r="J38" s="47">
        <f t="shared" si="4"/>
        <v>0.11503024787397549</v>
      </c>
      <c r="K38" s="48">
        <f t="shared" si="10"/>
        <v>10203.27944225855</v>
      </c>
      <c r="L38" s="49">
        <f t="shared" si="5"/>
        <v>2.8342442895162638</v>
      </c>
      <c r="M38" s="50">
        <f t="shared" si="0"/>
        <v>0.25765857177420581</v>
      </c>
      <c r="N38" s="44"/>
      <c r="O38" s="44"/>
      <c r="P38" s="44"/>
      <c r="Q38" s="44"/>
      <c r="R38" s="44"/>
      <c r="S38" s="44"/>
      <c r="T38" s="44"/>
    </row>
    <row r="39" spans="1:20">
      <c r="A39" s="40">
        <v>20</v>
      </c>
      <c r="B39" s="41">
        <f t="shared" si="6"/>
        <v>400</v>
      </c>
      <c r="C39" s="63">
        <v>0.12</v>
      </c>
      <c r="D39" s="43">
        <f t="shared" si="7"/>
        <v>10.8</v>
      </c>
      <c r="E39" s="47">
        <f t="shared" si="1"/>
        <v>1.5483E-2</v>
      </c>
      <c r="F39" s="47">
        <f t="shared" si="2"/>
        <v>9.1190953857377328E-4</v>
      </c>
      <c r="G39" s="49">
        <f t="shared" si="3"/>
        <v>0.18662841464758109</v>
      </c>
      <c r="H39" s="49">
        <f t="shared" si="8"/>
        <v>3.2658555157169813</v>
      </c>
      <c r="I39" s="49">
        <f t="shared" si="9"/>
        <v>35.2712395697434</v>
      </c>
      <c r="J39" s="47">
        <f t="shared" si="4"/>
        <v>0.11519077229502153</v>
      </c>
      <c r="K39" s="48">
        <f t="shared" si="10"/>
        <v>10137.962331944211</v>
      </c>
      <c r="L39" s="49">
        <f t="shared" si="5"/>
        <v>2.8161006477622808</v>
      </c>
      <c r="M39" s="50">
        <f t="shared" si="0"/>
        <v>0.25600914979657097</v>
      </c>
      <c r="N39" s="44" t="s">
        <v>184</v>
      </c>
      <c r="O39" s="44"/>
      <c r="P39" s="44"/>
      <c r="Q39" s="44"/>
      <c r="R39" s="44"/>
      <c r="S39" s="44"/>
      <c r="T39" s="44"/>
    </row>
    <row r="40" spans="1:20">
      <c r="A40" s="40">
        <v>21</v>
      </c>
      <c r="B40" s="41">
        <f t="shared" si="6"/>
        <v>420</v>
      </c>
      <c r="C40" s="63">
        <v>0.12</v>
      </c>
      <c r="D40" s="43">
        <f t="shared" si="7"/>
        <v>10.8</v>
      </c>
      <c r="E40" s="47">
        <f t="shared" si="1"/>
        <v>1.5483E-2</v>
      </c>
      <c r="F40" s="47">
        <f t="shared" si="2"/>
        <v>9.1190953857377328E-4</v>
      </c>
      <c r="G40" s="49">
        <f t="shared" si="3"/>
        <v>0.16756803906070045</v>
      </c>
      <c r="H40" s="49">
        <f t="shared" si="8"/>
        <v>3.2675936495476288</v>
      </c>
      <c r="I40" s="49">
        <f t="shared" si="9"/>
        <v>35.290011415114392</v>
      </c>
      <c r="J40" s="47">
        <f t="shared" si="4"/>
        <v>0.11531341719249112</v>
      </c>
      <c r="K40" s="48">
        <f t="shared" si="10"/>
        <v>10072.610458953259</v>
      </c>
      <c r="L40" s="49">
        <f t="shared" si="5"/>
        <v>2.7979473497092386</v>
      </c>
      <c r="M40" s="50">
        <f t="shared" si="0"/>
        <v>0.25435884997356717</v>
      </c>
      <c r="N40" s="44"/>
      <c r="O40" s="44"/>
      <c r="P40" s="44"/>
      <c r="Q40" s="44"/>
      <c r="R40" s="44"/>
      <c r="S40" s="44"/>
      <c r="T40" s="44"/>
    </row>
    <row r="41" spans="1:20">
      <c r="A41" s="40">
        <v>22</v>
      </c>
      <c r="B41" s="41">
        <f t="shared" si="6"/>
        <v>440</v>
      </c>
      <c r="C41" s="63">
        <v>0.12</v>
      </c>
      <c r="D41" s="43">
        <f t="shared" si="7"/>
        <v>10.8</v>
      </c>
      <c r="E41" s="47">
        <f t="shared" si="1"/>
        <v>1.5483E-2</v>
      </c>
      <c r="F41" s="47">
        <f t="shared" si="2"/>
        <v>9.1190953857377328E-4</v>
      </c>
      <c r="G41" s="49">
        <f t="shared" si="3"/>
        <v>0.15301435674095282</v>
      </c>
      <c r="H41" s="49">
        <f t="shared" si="8"/>
        <v>3.2689208137205035</v>
      </c>
      <c r="I41" s="49">
        <f t="shared" si="9"/>
        <v>35.304344788181439</v>
      </c>
      <c r="J41" s="47">
        <f t="shared" si="4"/>
        <v>0.11540710749285128</v>
      </c>
      <c r="K41" s="48">
        <f t="shared" si="10"/>
        <v>10007.232042678848</v>
      </c>
      <c r="L41" s="49">
        <f t="shared" si="5"/>
        <v>2.7797866785219023</v>
      </c>
      <c r="M41" s="50">
        <f t="shared" si="0"/>
        <v>0.25270787986562748</v>
      </c>
      <c r="N41" s="44"/>
      <c r="O41" s="44"/>
      <c r="P41" s="44"/>
      <c r="Q41" s="44"/>
      <c r="R41" s="44"/>
      <c r="S41" s="44"/>
      <c r="T41" s="44"/>
    </row>
    <row r="42" spans="1:20">
      <c r="A42" s="40">
        <v>23</v>
      </c>
      <c r="B42" s="41">
        <f t="shared" si="6"/>
        <v>460</v>
      </c>
      <c r="C42" s="63">
        <v>0.12</v>
      </c>
      <c r="D42" s="43">
        <f t="shared" si="7"/>
        <v>10.8</v>
      </c>
      <c r="E42" s="47">
        <f t="shared" si="1"/>
        <v>1.5483E-2</v>
      </c>
      <c r="F42" s="47">
        <f t="shared" si="2"/>
        <v>9.1190953857377328E-4</v>
      </c>
      <c r="G42" s="49">
        <f t="shared" si="3"/>
        <v>0.14190179140357698</v>
      </c>
      <c r="H42" s="49">
        <f t="shared" si="8"/>
        <v>3.2699341791534215</v>
      </c>
      <c r="I42" s="49">
        <f t="shared" si="9"/>
        <v>35.315289134856954</v>
      </c>
      <c r="J42" s="47">
        <f t="shared" si="4"/>
        <v>0.11547867098875422</v>
      </c>
      <c r="K42" s="48">
        <f t="shared" si="10"/>
        <v>9941.8333590957791</v>
      </c>
      <c r="L42" s="49">
        <f t="shared" si="5"/>
        <v>2.7616203775266053</v>
      </c>
      <c r="M42" s="50">
        <f t="shared" si="0"/>
        <v>0.25105639795696411</v>
      </c>
      <c r="N42" s="44"/>
      <c r="O42" s="44"/>
      <c r="P42" s="44"/>
      <c r="Q42" s="44"/>
      <c r="R42" s="44"/>
      <c r="S42" s="44"/>
      <c r="T42" s="44"/>
    </row>
    <row r="43" spans="1:20">
      <c r="A43" s="40">
        <v>24</v>
      </c>
      <c r="B43" s="41">
        <f t="shared" si="6"/>
        <v>480</v>
      </c>
      <c r="C43" s="63">
        <v>0.12</v>
      </c>
      <c r="D43" s="43">
        <f t="shared" si="7"/>
        <v>10.8</v>
      </c>
      <c r="E43" s="47">
        <f t="shared" si="1"/>
        <v>1.5483E-2</v>
      </c>
      <c r="F43" s="47">
        <f t="shared" si="2"/>
        <v>9.1190953857377328E-4</v>
      </c>
      <c r="G43" s="49">
        <f t="shared" si="3"/>
        <v>0.13341671486663167</v>
      </c>
      <c r="H43" s="49">
        <f t="shared" si="8"/>
        <v>3.270707941376378</v>
      </c>
      <c r="I43" s="49">
        <f t="shared" si="9"/>
        <v>35.323645766864885</v>
      </c>
      <c r="J43" s="47">
        <f t="shared" si="4"/>
        <v>0.11553332872805105</v>
      </c>
      <c r="K43" s="48">
        <f t="shared" si="10"/>
        <v>9876.4192002682521</v>
      </c>
      <c r="L43" s="49">
        <f t="shared" si="5"/>
        <v>2.7434497778522924</v>
      </c>
      <c r="M43" s="50">
        <f t="shared" si="0"/>
        <v>0.24940452525929932</v>
      </c>
      <c r="N43" s="44"/>
      <c r="O43" s="44"/>
      <c r="P43" s="44"/>
      <c r="Q43" s="44"/>
      <c r="R43" s="44"/>
      <c r="S43" s="44"/>
      <c r="T43" s="44"/>
    </row>
    <row r="44" spans="1:20">
      <c r="A44" s="40">
        <v>25</v>
      </c>
      <c r="B44" s="41">
        <f t="shared" si="6"/>
        <v>500</v>
      </c>
      <c r="C44" s="63">
        <v>0.12</v>
      </c>
      <c r="D44" s="43">
        <f t="shared" si="7"/>
        <v>10.8</v>
      </c>
      <c r="E44" s="47">
        <f t="shared" si="1"/>
        <v>1.5483E-2</v>
      </c>
      <c r="F44" s="47">
        <f t="shared" si="2"/>
        <v>9.1190953857377328E-4</v>
      </c>
      <c r="G44" s="49">
        <f t="shared" si="3"/>
        <v>0.12693787567405854</v>
      </c>
      <c r="H44" s="49">
        <f t="shared" si="8"/>
        <v>3.2712987529022377</v>
      </c>
      <c r="I44" s="49">
        <f t="shared" si="9"/>
        <v>35.330026531344167</v>
      </c>
      <c r="J44" s="47">
        <f t="shared" si="4"/>
        <v>0.11557507173198914</v>
      </c>
      <c r="K44" s="48">
        <f t="shared" si="10"/>
        <v>9810.993225210208</v>
      </c>
      <c r="L44" s="49">
        <f t="shared" si="5"/>
        <v>2.7252758958917243</v>
      </c>
      <c r="M44" s="50">
        <f t="shared" si="0"/>
        <v>0.24775235417197494</v>
      </c>
      <c r="N44" s="44"/>
      <c r="O44" s="44"/>
      <c r="P44" s="44"/>
      <c r="Q44" s="44"/>
      <c r="R44" s="44"/>
      <c r="S44" s="44"/>
      <c r="T44" s="44"/>
    </row>
    <row r="45" spans="1:20">
      <c r="A45" s="40">
        <v>26</v>
      </c>
      <c r="B45" s="41">
        <f t="shared" si="6"/>
        <v>520</v>
      </c>
      <c r="C45" s="63">
        <v>0.12</v>
      </c>
      <c r="D45" s="43">
        <f t="shared" si="7"/>
        <v>10.8</v>
      </c>
      <c r="E45" s="47">
        <f t="shared" si="1"/>
        <v>1.5483E-2</v>
      </c>
      <c r="F45" s="47">
        <f t="shared" si="2"/>
        <v>9.1190953857377328E-4</v>
      </c>
      <c r="G45" s="49">
        <f t="shared" si="3"/>
        <v>0.12199091295657986</v>
      </c>
      <c r="H45" s="49">
        <f t="shared" si="8"/>
        <v>3.2717498711511417</v>
      </c>
      <c r="I45" s="49">
        <f t="shared" si="9"/>
        <v>35.334898608432333</v>
      </c>
      <c r="J45" s="47">
        <f t="shared" si="4"/>
        <v>0.11560694996927715</v>
      </c>
      <c r="K45" s="48">
        <f t="shared" si="10"/>
        <v>9745.5582277871854</v>
      </c>
      <c r="L45" s="49">
        <f t="shared" si="5"/>
        <v>2.7070995077186626</v>
      </c>
      <c r="M45" s="50">
        <f t="shared" si="0"/>
        <v>0.24609995524715114</v>
      </c>
      <c r="N45" s="44"/>
      <c r="O45" s="44"/>
      <c r="P45" s="44"/>
      <c r="Q45" s="44"/>
      <c r="R45" s="44"/>
      <c r="S45" s="44"/>
      <c r="T45" s="44"/>
    </row>
    <row r="46" spans="1:20">
      <c r="A46" s="40">
        <v>27</v>
      </c>
      <c r="B46" s="41">
        <f t="shared" si="6"/>
        <v>540</v>
      </c>
      <c r="C46" s="63">
        <v>0.12</v>
      </c>
      <c r="D46" s="43">
        <f t="shared" si="7"/>
        <v>10.8</v>
      </c>
      <c r="E46" s="47">
        <f t="shared" si="1"/>
        <v>1.5483E-2</v>
      </c>
      <c r="F46" s="47">
        <f t="shared" si="2"/>
        <v>9.1190953857377328E-4</v>
      </c>
      <c r="G46" s="49">
        <f t="shared" si="3"/>
        <v>0.11821362517388917</v>
      </c>
      <c r="H46" s="49">
        <f t="shared" si="8"/>
        <v>3.2720943256270392</v>
      </c>
      <c r="I46" s="49">
        <f t="shared" si="9"/>
        <v>35.338618716772025</v>
      </c>
      <c r="J46" s="47">
        <f t="shared" si="4"/>
        <v>0.11563129377864721</v>
      </c>
      <c r="K46" s="48">
        <f t="shared" si="10"/>
        <v>9680.1163412746446</v>
      </c>
      <c r="L46" s="49">
        <f t="shared" si="5"/>
        <v>2.6889212059096237</v>
      </c>
      <c r="M46" s="50">
        <f t="shared" si="0"/>
        <v>0.24444738235542032</v>
      </c>
      <c r="N46" s="44"/>
      <c r="O46" s="44"/>
      <c r="P46" s="44"/>
      <c r="Q46" s="44"/>
      <c r="R46" s="44"/>
      <c r="S46" s="44"/>
      <c r="T46" s="44"/>
    </row>
    <row r="47" spans="1:20">
      <c r="A47" s="40">
        <v>28</v>
      </c>
      <c r="B47" s="41">
        <f t="shared" si="6"/>
        <v>560</v>
      </c>
      <c r="C47" s="63">
        <v>0.12</v>
      </c>
      <c r="D47" s="43">
        <f t="shared" si="7"/>
        <v>10.8</v>
      </c>
      <c r="E47" s="47">
        <f t="shared" si="1"/>
        <v>1.5483E-2</v>
      </c>
      <c r="F47" s="47">
        <f t="shared" si="2"/>
        <v>9.1190953857377328E-4</v>
      </c>
      <c r="G47" s="49">
        <f t="shared" si="3"/>
        <v>0.11532945082123985</v>
      </c>
      <c r="H47" s="49">
        <f t="shared" si="8"/>
        <v>3.2723573362373477</v>
      </c>
      <c r="I47" s="49">
        <f t="shared" si="9"/>
        <v>35.341459231363359</v>
      </c>
      <c r="J47" s="47">
        <f t="shared" si="4"/>
        <v>0.11564988338908502</v>
      </c>
      <c r="K47" s="48">
        <f t="shared" si="10"/>
        <v>9614.6691945498969</v>
      </c>
      <c r="L47" s="49">
        <f t="shared" si="5"/>
        <v>2.670741442930527</v>
      </c>
      <c r="M47" s="50">
        <f t="shared" si="0"/>
        <v>0.24279467663004792</v>
      </c>
      <c r="N47" s="44"/>
      <c r="O47" s="44"/>
      <c r="P47" s="44"/>
      <c r="Q47" s="44"/>
      <c r="R47" s="44"/>
      <c r="S47" s="44"/>
      <c r="T47" s="44"/>
    </row>
    <row r="48" spans="1:20">
      <c r="A48" s="40">
        <v>29</v>
      </c>
      <c r="B48" s="41">
        <f t="shared" si="6"/>
        <v>580</v>
      </c>
      <c r="C48" s="63">
        <v>0.12</v>
      </c>
      <c r="D48" s="43">
        <f t="shared" si="7"/>
        <v>10.8</v>
      </c>
      <c r="E48" s="47">
        <f t="shared" si="1"/>
        <v>1.5483E-2</v>
      </c>
      <c r="F48" s="47">
        <f t="shared" si="2"/>
        <v>9.1190953857377328E-4</v>
      </c>
      <c r="G48" s="49">
        <f t="shared" si="3"/>
        <v>0.11312721943855326</v>
      </c>
      <c r="H48" s="49">
        <f t="shared" si="8"/>
        <v>3.2725581598177498</v>
      </c>
      <c r="I48" s="49">
        <f t="shared" si="9"/>
        <v>35.343628126031703</v>
      </c>
      <c r="J48" s="47">
        <f t="shared" si="4"/>
        <v>0.11566407862140918</v>
      </c>
      <c r="K48" s="48">
        <f t="shared" si="10"/>
        <v>9549.2180313535428</v>
      </c>
      <c r="L48" s="49">
        <f t="shared" si="5"/>
        <v>2.6525605642648729</v>
      </c>
      <c r="M48" s="50">
        <f t="shared" si="0"/>
        <v>0.24114186947862482</v>
      </c>
      <c r="N48" s="44"/>
      <c r="O48" s="44"/>
      <c r="P48" s="44"/>
      <c r="Q48" s="44"/>
      <c r="R48" s="44"/>
      <c r="S48" s="44"/>
      <c r="T48" s="44"/>
    </row>
    <row r="49" spans="1:20">
      <c r="A49" s="40">
        <v>30</v>
      </c>
      <c r="B49" s="41">
        <f t="shared" si="6"/>
        <v>600</v>
      </c>
      <c r="C49" s="63">
        <v>0.12</v>
      </c>
      <c r="D49" s="43">
        <f t="shared" si="7"/>
        <v>10.8</v>
      </c>
      <c r="E49" s="47">
        <f t="shared" si="1"/>
        <v>1.1379E-2</v>
      </c>
      <c r="F49" s="47">
        <f t="shared" si="2"/>
        <v>9.1190953857377328E-4</v>
      </c>
      <c r="G49" s="49">
        <f t="shared" si="3"/>
        <v>0.11889731245801421</v>
      </c>
      <c r="H49" s="49">
        <f t="shared" si="8"/>
        <v>3.2720319795314592</v>
      </c>
      <c r="I49" s="49">
        <f t="shared" si="9"/>
        <v>35.337945378939764</v>
      </c>
      <c r="J49" s="47">
        <f t="shared" si="4"/>
        <v>0.11562688737082687</v>
      </c>
      <c r="K49" s="48">
        <f t="shared" si="10"/>
        <v>9483.7773917629129</v>
      </c>
      <c r="L49" s="49">
        <f t="shared" si="5"/>
        <v>2.6343826088230315</v>
      </c>
      <c r="M49" s="50">
        <f t="shared" si="0"/>
        <v>0.23948932807482104</v>
      </c>
      <c r="N49" s="44"/>
      <c r="O49" s="44"/>
      <c r="P49" s="44"/>
      <c r="Q49" s="44"/>
      <c r="R49" s="44"/>
      <c r="S49" s="44"/>
      <c r="T49" s="44"/>
    </row>
    <row r="50" spans="1:20">
      <c r="A50" s="40">
        <v>31</v>
      </c>
      <c r="B50" s="41">
        <f t="shared" si="6"/>
        <v>620</v>
      </c>
      <c r="C50" s="63">
        <v>0.5</v>
      </c>
      <c r="D50" s="43">
        <f t="shared" si="7"/>
        <v>2.5920000000000001</v>
      </c>
      <c r="E50" s="47">
        <f t="shared" si="1"/>
        <v>1.1379E-2</v>
      </c>
      <c r="F50" s="47">
        <f t="shared" si="2"/>
        <v>3.6258158085569247E-3</v>
      </c>
      <c r="G50" s="49">
        <f t="shared" si="3"/>
        <v>0.20318568367525008</v>
      </c>
      <c r="H50" s="49">
        <f t="shared" si="8"/>
        <v>12.979265524410712</v>
      </c>
      <c r="I50" s="49">
        <f t="shared" si="9"/>
        <v>33.642256239272569</v>
      </c>
      <c r="J50" s="47">
        <f t="shared" si="4"/>
        <v>0.43665177656978166</v>
      </c>
      <c r="K50" s="48">
        <f t="shared" si="10"/>
        <v>9224.1920812746994</v>
      </c>
      <c r="L50" s="49">
        <f t="shared" si="5"/>
        <v>2.5622755781318611</v>
      </c>
      <c r="M50" s="50">
        <f t="shared" si="0"/>
        <v>0.23293414346653282</v>
      </c>
      <c r="N50" s="44"/>
      <c r="O50" s="44"/>
      <c r="P50" s="44"/>
      <c r="Q50" s="44"/>
      <c r="R50" s="44"/>
      <c r="S50" s="44"/>
      <c r="T50" s="44"/>
    </row>
    <row r="51" spans="1:20">
      <c r="A51" s="40">
        <v>32</v>
      </c>
      <c r="B51" s="41">
        <f t="shared" si="6"/>
        <v>640</v>
      </c>
      <c r="C51" s="63">
        <v>0.5</v>
      </c>
      <c r="D51" s="43">
        <f t="shared" si="7"/>
        <v>2.5920000000000001</v>
      </c>
      <c r="E51" s="47">
        <f t="shared" si="1"/>
        <v>1.1379E-2</v>
      </c>
      <c r="F51" s="47">
        <f t="shared" si="2"/>
        <v>3.6258158085569247E-3</v>
      </c>
      <c r="G51" s="49">
        <f t="shared" si="3"/>
        <v>0.27184790627356209</v>
      </c>
      <c r="H51" s="49">
        <f t="shared" si="8"/>
        <v>12.95436986719595</v>
      </c>
      <c r="I51" s="49">
        <f t="shared" si="9"/>
        <v>33.577726695771908</v>
      </c>
      <c r="J51" s="47">
        <f t="shared" si="4"/>
        <v>0.43497829091664864</v>
      </c>
      <c r="K51" s="48">
        <f t="shared" si="10"/>
        <v>8965.1046839307801</v>
      </c>
      <c r="L51" s="49">
        <f t="shared" si="5"/>
        <v>2.4903068566474391</v>
      </c>
      <c r="M51" s="50">
        <f t="shared" si="0"/>
        <v>0.22639153242249446</v>
      </c>
      <c r="N51" s="44"/>
      <c r="O51" s="44"/>
      <c r="P51" s="44"/>
      <c r="Q51" s="44"/>
      <c r="R51" s="44"/>
      <c r="S51" s="44"/>
      <c r="T51" s="44"/>
    </row>
    <row r="52" spans="1:20">
      <c r="A52" s="40">
        <v>33</v>
      </c>
      <c r="B52" s="41">
        <f t="shared" si="6"/>
        <v>660</v>
      </c>
      <c r="C52" s="63">
        <v>0.5</v>
      </c>
      <c r="D52" s="43">
        <f t="shared" si="7"/>
        <v>2.5920000000000001</v>
      </c>
      <c r="E52" s="47">
        <f t="shared" si="1"/>
        <v>1.1379E-2</v>
      </c>
      <c r="F52" s="47">
        <f t="shared" si="2"/>
        <v>3.6258158085569247E-3</v>
      </c>
      <c r="G52" s="49">
        <f t="shared" si="3"/>
        <v>0.32778089850079944</v>
      </c>
      <c r="H52" s="49">
        <f t="shared" si="8"/>
        <v>12.93408959445221</v>
      </c>
      <c r="I52" s="49">
        <f t="shared" si="9"/>
        <v>33.525160228820127</v>
      </c>
      <c r="J52" s="47">
        <f t="shared" si="4"/>
        <v>0.43361742606792547</v>
      </c>
      <c r="K52" s="48">
        <f t="shared" si="10"/>
        <v>8706.4228920417354</v>
      </c>
      <c r="L52" s="49">
        <f t="shared" si="5"/>
        <v>2.4184508033449266</v>
      </c>
      <c r="M52" s="50">
        <f t="shared" si="0"/>
        <v>0.21985916394044788</v>
      </c>
      <c r="N52" s="44"/>
      <c r="O52" s="44"/>
      <c r="P52" s="44"/>
      <c r="Q52" s="44"/>
      <c r="R52" s="44"/>
      <c r="S52" s="44"/>
      <c r="T52" s="44"/>
    </row>
    <row r="53" spans="1:20">
      <c r="A53" s="40">
        <v>34</v>
      </c>
      <c r="B53" s="41">
        <f t="shared" si="6"/>
        <v>680</v>
      </c>
      <c r="C53" s="63">
        <v>0.5</v>
      </c>
      <c r="D53" s="43">
        <f t="shared" si="7"/>
        <v>2.5920000000000001</v>
      </c>
      <c r="E53" s="47">
        <f t="shared" si="1"/>
        <v>1.1379E-2</v>
      </c>
      <c r="F53" s="47">
        <f t="shared" si="2"/>
        <v>3.6258158085569247E-3</v>
      </c>
      <c r="G53" s="49">
        <f t="shared" si="3"/>
        <v>0.37334452142332775</v>
      </c>
      <c r="H53" s="49">
        <f t="shared" si="8"/>
        <v>12.917569064023446</v>
      </c>
      <c r="I53" s="49">
        <f t="shared" si="9"/>
        <v>33.482339013948774</v>
      </c>
      <c r="J53" s="47">
        <f t="shared" si="4"/>
        <v>0.43251042663772998</v>
      </c>
      <c r="K53" s="48">
        <f t="shared" si="10"/>
        <v>8448.0715107612668</v>
      </c>
      <c r="L53" s="49">
        <f t="shared" si="5"/>
        <v>2.3466865307670184</v>
      </c>
      <c r="M53" s="50">
        <f t="shared" si="0"/>
        <v>0.21333513916063804</v>
      </c>
      <c r="N53" s="44"/>
      <c r="O53" s="44"/>
      <c r="P53" s="44"/>
      <c r="Q53" s="44"/>
      <c r="R53" s="44"/>
      <c r="S53" s="44"/>
      <c r="T53" s="44"/>
    </row>
    <row r="54" spans="1:20">
      <c r="A54" s="40">
        <v>35</v>
      </c>
      <c r="B54" s="41">
        <f t="shared" si="6"/>
        <v>700</v>
      </c>
      <c r="C54" s="63">
        <v>0.5</v>
      </c>
      <c r="D54" s="43">
        <f t="shared" si="7"/>
        <v>2.5920000000000001</v>
      </c>
      <c r="E54" s="47">
        <f t="shared" si="1"/>
        <v>1.1379E-2</v>
      </c>
      <c r="F54" s="47">
        <f t="shared" si="2"/>
        <v>3.6258158085569247E-3</v>
      </c>
      <c r="G54" s="49">
        <f t="shared" si="3"/>
        <v>0.41046114349482482</v>
      </c>
      <c r="H54" s="49">
        <f t="shared" si="8"/>
        <v>12.904111260516739</v>
      </c>
      <c r="I54" s="49">
        <f t="shared" si="9"/>
        <v>33.447456387259386</v>
      </c>
      <c r="J54" s="47">
        <f t="shared" si="4"/>
        <v>0.43160969860247639</v>
      </c>
      <c r="K54" s="48">
        <f t="shared" si="10"/>
        <v>8189.9892855509324</v>
      </c>
      <c r="L54" s="49">
        <f t="shared" si="5"/>
        <v>2.2749970237641479</v>
      </c>
      <c r="M54" s="50">
        <f t="shared" si="0"/>
        <v>0.20681791125128618</v>
      </c>
      <c r="N54" s="44"/>
      <c r="O54" s="44"/>
      <c r="P54" s="44"/>
      <c r="Q54" s="44"/>
      <c r="R54" s="44"/>
      <c r="S54" s="44"/>
      <c r="T54" s="44"/>
    </row>
    <row r="55" spans="1:20">
      <c r="A55" s="40">
        <v>36</v>
      </c>
      <c r="B55" s="41">
        <f t="shared" si="6"/>
        <v>720</v>
      </c>
      <c r="C55" s="63">
        <v>0.5</v>
      </c>
      <c r="D55" s="43">
        <f t="shared" si="7"/>
        <v>2.5920000000000001</v>
      </c>
      <c r="E55" s="47">
        <f t="shared" si="1"/>
        <v>1.1379E-2</v>
      </c>
      <c r="F55" s="47">
        <f t="shared" si="2"/>
        <v>3.6258158085569247E-3</v>
      </c>
      <c r="G55" s="49">
        <f t="shared" si="3"/>
        <v>0.44069674693533134</v>
      </c>
      <c r="H55" s="49">
        <f t="shared" si="8"/>
        <v>12.893148387623155</v>
      </c>
      <c r="I55" s="49">
        <f t="shared" si="9"/>
        <v>33.419040620719215</v>
      </c>
      <c r="J55" s="47">
        <f t="shared" si="4"/>
        <v>0.43087664969493872</v>
      </c>
      <c r="K55" s="48">
        <f t="shared" si="10"/>
        <v>7932.1263177984692</v>
      </c>
      <c r="L55" s="49">
        <f t="shared" si="5"/>
        <v>2.2033684216106857</v>
      </c>
      <c r="M55" s="50">
        <f t="shared" si="0"/>
        <v>0.20030622014642596</v>
      </c>
      <c r="N55" s="44"/>
      <c r="O55" s="44"/>
      <c r="P55" s="44"/>
      <c r="Q55" s="44"/>
      <c r="R55" s="44"/>
      <c r="S55" s="44"/>
      <c r="T55" s="44"/>
    </row>
    <row r="56" spans="1:20">
      <c r="A56" s="40">
        <v>37</v>
      </c>
      <c r="B56" s="41">
        <f t="shared" si="6"/>
        <v>740</v>
      </c>
      <c r="C56" s="63">
        <v>0.5</v>
      </c>
      <c r="D56" s="43">
        <f t="shared" si="7"/>
        <v>2.5920000000000001</v>
      </c>
      <c r="E56" s="47">
        <f t="shared" si="1"/>
        <v>1.1379E-2</v>
      </c>
      <c r="F56" s="47">
        <f t="shared" si="2"/>
        <v>3.6258158085569247E-3</v>
      </c>
      <c r="G56" s="49">
        <f t="shared" si="3"/>
        <v>0.46532699786847342</v>
      </c>
      <c r="H56" s="49">
        <f t="shared" si="8"/>
        <v>12.884217912302944</v>
      </c>
      <c r="I56" s="49">
        <f t="shared" si="9"/>
        <v>33.395892828689234</v>
      </c>
      <c r="J56" s="47">
        <f t="shared" si="4"/>
        <v>0.4302799605807473</v>
      </c>
      <c r="K56" s="48">
        <f t="shared" si="10"/>
        <v>7674.4419595524105</v>
      </c>
      <c r="L56" s="49">
        <f t="shared" si="5"/>
        <v>2.1317894332090028</v>
      </c>
      <c r="M56" s="50">
        <f t="shared" si="0"/>
        <v>0.19379903938263662</v>
      </c>
      <c r="N56" s="44"/>
      <c r="O56" s="44"/>
      <c r="P56" s="44"/>
      <c r="Q56" s="44"/>
      <c r="R56" s="44"/>
      <c r="S56" s="44"/>
      <c r="T56" s="44"/>
    </row>
    <row r="57" spans="1:20">
      <c r="A57" s="40">
        <v>38</v>
      </c>
      <c r="B57" s="41">
        <f t="shared" si="6"/>
        <v>760</v>
      </c>
      <c r="C57" s="63">
        <v>0.5</v>
      </c>
      <c r="D57" s="43">
        <f t="shared" si="7"/>
        <v>2.5920000000000001</v>
      </c>
      <c r="E57" s="47">
        <f t="shared" si="1"/>
        <v>1.1379E-2</v>
      </c>
      <c r="F57" s="47">
        <f t="shared" si="2"/>
        <v>3.6258158085569247E-3</v>
      </c>
      <c r="G57" s="49">
        <f t="shared" si="3"/>
        <v>0.48539106777279084</v>
      </c>
      <c r="H57" s="49">
        <f t="shared" si="8"/>
        <v>12.876943050118639</v>
      </c>
      <c r="I57" s="49">
        <f t="shared" si="9"/>
        <v>33.377036385907516</v>
      </c>
      <c r="J57" s="47">
        <f t="shared" si="4"/>
        <v>0.42979419672306868</v>
      </c>
      <c r="K57" s="48">
        <f t="shared" si="10"/>
        <v>7416.9030985500376</v>
      </c>
      <c r="L57" s="49">
        <f t="shared" si="5"/>
        <v>2.0602508607083436</v>
      </c>
      <c r="M57" s="50">
        <f t="shared" si="0"/>
        <v>0.18729553279166761</v>
      </c>
      <c r="N57" s="44"/>
      <c r="O57" s="44"/>
      <c r="P57" s="44"/>
      <c r="Q57" s="44"/>
      <c r="R57" s="44"/>
      <c r="S57" s="44"/>
      <c r="T57" s="44"/>
    </row>
    <row r="58" spans="1:20">
      <c r="A58" s="40">
        <v>39</v>
      </c>
      <c r="B58" s="41">
        <f t="shared" si="6"/>
        <v>780</v>
      </c>
      <c r="C58" s="63">
        <v>0.5</v>
      </c>
      <c r="D58" s="43">
        <f t="shared" si="7"/>
        <v>2.5920000000000001</v>
      </c>
      <c r="E58" s="47">
        <f t="shared" si="1"/>
        <v>1.1379E-2</v>
      </c>
      <c r="F58" s="47">
        <f t="shared" si="2"/>
        <v>3.6258158085569247E-3</v>
      </c>
      <c r="G58" s="49">
        <f t="shared" si="3"/>
        <v>0.50173547702051202</v>
      </c>
      <c r="H58" s="49">
        <f t="shared" si="8"/>
        <v>12.871016868375447</v>
      </c>
      <c r="I58" s="49">
        <f t="shared" si="9"/>
        <v>33.361675722829162</v>
      </c>
      <c r="J58" s="47">
        <f t="shared" si="4"/>
        <v>0.4293986909858058</v>
      </c>
      <c r="K58" s="48">
        <f t="shared" si="10"/>
        <v>7159.4827611825285</v>
      </c>
      <c r="L58" s="49">
        <f t="shared" si="5"/>
        <v>1.9887452114395912</v>
      </c>
      <c r="M58" s="50">
        <f t="shared" si="0"/>
        <v>0.18079501922178101</v>
      </c>
      <c r="N58" s="44"/>
      <c r="O58" s="44"/>
      <c r="P58" s="44"/>
      <c r="Q58" s="44"/>
      <c r="R58" s="44"/>
      <c r="S58" s="44"/>
      <c r="T58" s="44"/>
    </row>
    <row r="59" spans="1:20">
      <c r="A59" s="40">
        <v>40</v>
      </c>
      <c r="B59" s="41">
        <f t="shared" si="6"/>
        <v>800</v>
      </c>
      <c r="C59" s="63">
        <v>0.5</v>
      </c>
      <c r="D59" s="43">
        <f t="shared" si="7"/>
        <v>2.5920000000000001</v>
      </c>
      <c r="E59" s="47">
        <f t="shared" si="1"/>
        <v>1.1379E-2</v>
      </c>
      <c r="F59" s="47">
        <f t="shared" si="2"/>
        <v>3.6258158085569247E-3</v>
      </c>
      <c r="G59" s="49">
        <f t="shared" si="3"/>
        <v>0.51504981030039698</v>
      </c>
      <c r="H59" s="49">
        <f t="shared" si="8"/>
        <v>12.866189336366787</v>
      </c>
      <c r="I59" s="49">
        <f t="shared" si="9"/>
        <v>33.349162759862715</v>
      </c>
      <c r="J59" s="47">
        <f t="shared" si="4"/>
        <v>0.42907664227770603</v>
      </c>
      <c r="K59" s="48">
        <f t="shared" si="10"/>
        <v>6902.1589744551929</v>
      </c>
      <c r="L59" s="49">
        <f t="shared" si="5"/>
        <v>1.917266381793109</v>
      </c>
      <c r="M59" s="50">
        <f t="shared" si="0"/>
        <v>0.17429694379937355</v>
      </c>
      <c r="N59" s="44"/>
      <c r="O59" s="44"/>
      <c r="P59" s="44"/>
      <c r="Q59" s="44"/>
      <c r="R59" s="44"/>
      <c r="S59" s="44"/>
      <c r="T59" s="44"/>
    </row>
    <row r="60" spans="1:20">
      <c r="A60" s="40">
        <v>41</v>
      </c>
      <c r="B60" s="41">
        <f t="shared" si="6"/>
        <v>820</v>
      </c>
      <c r="C60" s="63">
        <v>0.5</v>
      </c>
      <c r="D60" s="43">
        <f t="shared" si="7"/>
        <v>2.5920000000000001</v>
      </c>
      <c r="E60" s="47">
        <f t="shared" si="1"/>
        <v>1.1379E-2</v>
      </c>
      <c r="F60" s="47">
        <f t="shared" si="2"/>
        <v>3.6258158085569247E-3</v>
      </c>
      <c r="G60" s="49">
        <f t="shared" si="3"/>
        <v>0.52589581078906966</v>
      </c>
      <c r="H60" s="49">
        <f t="shared" si="8"/>
        <v>12.862256776363644</v>
      </c>
      <c r="I60" s="49">
        <f t="shared" si="9"/>
        <v>33.338969564334569</v>
      </c>
      <c r="J60" s="47">
        <f t="shared" si="4"/>
        <v>0.42881438719584358</v>
      </c>
      <c r="K60" s="48">
        <f t="shared" si="10"/>
        <v>6644.9138389279196</v>
      </c>
      <c r="L60" s="49">
        <f t="shared" si="5"/>
        <v>1.8458093997021998</v>
      </c>
      <c r="M60" s="50">
        <f t="shared" si="0"/>
        <v>0.16780085451838181</v>
      </c>
      <c r="N60" s="44"/>
      <c r="O60" s="44"/>
      <c r="P60" s="44"/>
      <c r="Q60" s="44"/>
      <c r="R60" s="44"/>
      <c r="S60" s="44"/>
      <c r="T60" s="44"/>
    </row>
    <row r="61" spans="1:20">
      <c r="A61" s="40">
        <v>42</v>
      </c>
      <c r="B61" s="41">
        <f t="shared" si="6"/>
        <v>840</v>
      </c>
      <c r="C61" s="63">
        <v>0.5</v>
      </c>
      <c r="D61" s="43">
        <f t="shared" si="7"/>
        <v>2.5920000000000001</v>
      </c>
      <c r="E61" s="47">
        <f t="shared" si="1"/>
        <v>1.1379E-2</v>
      </c>
      <c r="F61" s="47">
        <f t="shared" si="2"/>
        <v>3.6258158085569247E-3</v>
      </c>
      <c r="G61" s="49">
        <f t="shared" si="3"/>
        <v>0.53473108057895935</v>
      </c>
      <c r="H61" s="49">
        <f t="shared" si="8"/>
        <v>12.859053270275938</v>
      </c>
      <c r="I61" s="49">
        <f t="shared" si="9"/>
        <v>33.330666076555232</v>
      </c>
      <c r="J61" s="47">
        <f t="shared" si="4"/>
        <v>0.42860081061220284</v>
      </c>
      <c r="K61" s="48">
        <f t="shared" si="10"/>
        <v>6387.7327735224007</v>
      </c>
      <c r="L61" s="49">
        <f t="shared" si="5"/>
        <v>1.7743702148673335</v>
      </c>
      <c r="M61" s="50">
        <f t="shared" si="0"/>
        <v>0.16130638316975759</v>
      </c>
      <c r="N61" s="44"/>
      <c r="O61" s="44"/>
      <c r="P61" s="44"/>
      <c r="Q61" s="44"/>
      <c r="R61" s="44"/>
      <c r="S61" s="44"/>
      <c r="T61" s="44"/>
    </row>
    <row r="62" spans="1:20">
      <c r="A62" s="40">
        <v>43</v>
      </c>
      <c r="B62" s="41">
        <f t="shared" si="6"/>
        <v>860</v>
      </c>
      <c r="C62" s="63">
        <v>0.5</v>
      </c>
      <c r="D62" s="43">
        <f t="shared" si="7"/>
        <v>2.5920000000000001</v>
      </c>
      <c r="E62" s="47">
        <f t="shared" si="1"/>
        <v>1.1379E-2</v>
      </c>
      <c r="F62" s="47">
        <f t="shared" si="2"/>
        <v>3.6258158085569247E-3</v>
      </c>
      <c r="G62" s="49">
        <f t="shared" si="3"/>
        <v>0.54192838730429682</v>
      </c>
      <c r="H62" s="49">
        <f t="shared" si="8"/>
        <v>12.856443659425562</v>
      </c>
      <c r="I62" s="49">
        <f t="shared" si="9"/>
        <v>33.323901965231059</v>
      </c>
      <c r="J62" s="47">
        <f t="shared" si="4"/>
        <v>0.42842686812821384</v>
      </c>
      <c r="K62" s="48">
        <f t="shared" si="10"/>
        <v>6130.6039003338892</v>
      </c>
      <c r="L62" s="49">
        <f t="shared" si="5"/>
        <v>1.7029455278705248</v>
      </c>
      <c r="M62" s="50">
        <f t="shared" si="0"/>
        <v>0.15481322980641135</v>
      </c>
      <c r="N62" s="44"/>
      <c r="O62" s="44"/>
      <c r="P62" s="44"/>
      <c r="Q62" s="44"/>
      <c r="R62" s="44"/>
      <c r="S62" s="44"/>
      <c r="T62" s="44"/>
    </row>
    <row r="63" spans="1:20">
      <c r="A63" s="40">
        <v>44</v>
      </c>
      <c r="B63" s="41">
        <f t="shared" si="6"/>
        <v>880</v>
      </c>
      <c r="C63" s="63">
        <v>0.5</v>
      </c>
      <c r="D63" s="43">
        <f t="shared" si="7"/>
        <v>2.5920000000000001</v>
      </c>
      <c r="E63" s="47">
        <f t="shared" si="1"/>
        <v>1.1379E-2</v>
      </c>
      <c r="F63" s="47">
        <f t="shared" si="2"/>
        <v>3.6258158085569247E-3</v>
      </c>
      <c r="G63" s="49">
        <f t="shared" si="3"/>
        <v>0.54779139152832901</v>
      </c>
      <c r="H63" s="49">
        <f t="shared" si="8"/>
        <v>12.854317842085448</v>
      </c>
      <c r="I63" s="49">
        <f t="shared" si="9"/>
        <v>33.318391846685486</v>
      </c>
      <c r="J63" s="47">
        <f t="shared" si="4"/>
        <v>0.4282851987844436</v>
      </c>
      <c r="K63" s="48">
        <f t="shared" si="10"/>
        <v>5873.5175434921803</v>
      </c>
      <c r="L63" s="49">
        <f t="shared" si="5"/>
        <v>1.6315326509700501</v>
      </c>
      <c r="M63" s="50">
        <f t="shared" si="0"/>
        <v>0.14832115008818636</v>
      </c>
      <c r="N63" s="44"/>
      <c r="O63" s="44"/>
      <c r="P63" s="44"/>
      <c r="Q63" s="44"/>
      <c r="R63" s="44"/>
      <c r="S63" s="44"/>
      <c r="T63" s="44"/>
    </row>
    <row r="64" spans="1:20">
      <c r="A64" s="40">
        <v>45</v>
      </c>
      <c r="B64" s="41">
        <f t="shared" si="6"/>
        <v>900</v>
      </c>
      <c r="C64" s="63">
        <v>0.5</v>
      </c>
      <c r="D64" s="43">
        <f t="shared" si="7"/>
        <v>2.5920000000000001</v>
      </c>
      <c r="E64" s="47">
        <f t="shared" si="1"/>
        <v>1.5483E-2</v>
      </c>
      <c r="F64" s="47">
        <f t="shared" si="2"/>
        <v>3.6258158085569247E-3</v>
      </c>
      <c r="G64" s="49">
        <f t="shared" si="3"/>
        <v>0.51793653363191849</v>
      </c>
      <c r="H64" s="49">
        <f t="shared" si="8"/>
        <v>12.865142663657751</v>
      </c>
      <c r="I64" s="49">
        <f t="shared" si="9"/>
        <v>33.346449784200892</v>
      </c>
      <c r="J64" s="47">
        <f t="shared" si="4"/>
        <v>0.42900683380024374</v>
      </c>
      <c r="K64" s="48">
        <f t="shared" si="10"/>
        <v>5616.2146902190252</v>
      </c>
      <c r="L64" s="49">
        <f t="shared" si="5"/>
        <v>1.5600596361719514</v>
      </c>
      <c r="M64" s="50">
        <f t="shared" si="0"/>
        <v>0.14182360328835922</v>
      </c>
      <c r="N64" s="44"/>
      <c r="O64" s="44"/>
      <c r="P64" s="44"/>
      <c r="Q64" s="44"/>
      <c r="R64" s="44"/>
      <c r="S64" s="44"/>
      <c r="T64" s="44"/>
    </row>
    <row r="65" spans="1:20">
      <c r="A65" s="40">
        <v>46</v>
      </c>
      <c r="B65" s="41">
        <f t="shared" si="6"/>
        <v>920</v>
      </c>
      <c r="C65" s="63">
        <v>0.12</v>
      </c>
      <c r="D65" s="43">
        <f t="shared" si="7"/>
        <v>10.8</v>
      </c>
      <c r="E65" s="47">
        <f t="shared" si="1"/>
        <v>1.5483E-2</v>
      </c>
      <c r="F65" s="47">
        <f t="shared" si="2"/>
        <v>9.1190953857377328E-4</v>
      </c>
      <c r="G65" s="49">
        <f t="shared" si="3"/>
        <v>0.42054065713282401</v>
      </c>
      <c r="H65" s="49">
        <f t="shared" si="8"/>
        <v>3.2445248352058336</v>
      </c>
      <c r="I65" s="49">
        <f t="shared" si="9"/>
        <v>35.040868220223004</v>
      </c>
      <c r="J65" s="47">
        <f t="shared" si="4"/>
        <v>0.11369096718768837</v>
      </c>
      <c r="K65" s="48">
        <f t="shared" si="10"/>
        <v>5551.324193514909</v>
      </c>
      <c r="L65" s="49">
        <f t="shared" si="5"/>
        <v>1.5420344981985858</v>
      </c>
      <c r="M65" s="50">
        <f t="shared" si="0"/>
        <v>0.14018495438168962</v>
      </c>
      <c r="N65" s="44"/>
      <c r="O65" s="44"/>
      <c r="P65" s="44"/>
      <c r="Q65" s="44"/>
      <c r="R65" s="44"/>
      <c r="S65" s="44"/>
      <c r="T65" s="44"/>
    </row>
    <row r="66" spans="1:20">
      <c r="A66" s="40">
        <v>47</v>
      </c>
      <c r="B66" s="41">
        <f t="shared" si="6"/>
        <v>940</v>
      </c>
      <c r="C66" s="63">
        <v>0.12</v>
      </c>
      <c r="D66" s="43">
        <f t="shared" si="7"/>
        <v>10.8</v>
      </c>
      <c r="E66" s="47">
        <f t="shared" si="1"/>
        <v>1.5483E-2</v>
      </c>
      <c r="F66" s="47">
        <f t="shared" si="2"/>
        <v>9.1190953857377328E-4</v>
      </c>
      <c r="G66" s="49">
        <f t="shared" si="3"/>
        <v>0.34617335836895058</v>
      </c>
      <c r="H66" s="49">
        <f t="shared" si="8"/>
        <v>3.2513064601159081</v>
      </c>
      <c r="I66" s="49">
        <f t="shared" si="9"/>
        <v>35.114109769251812</v>
      </c>
      <c r="J66" s="47">
        <f t="shared" si="4"/>
        <v>0.11416673193398753</v>
      </c>
      <c r="K66" s="48">
        <f t="shared" si="10"/>
        <v>5486.2980643125911</v>
      </c>
      <c r="L66" s="49">
        <f t="shared" si="5"/>
        <v>1.5239716845312754</v>
      </c>
      <c r="M66" s="50">
        <f t="shared" si="0"/>
        <v>0.13854288041193413</v>
      </c>
      <c r="N66" s="44"/>
      <c r="O66" s="44"/>
      <c r="P66" s="44"/>
      <c r="Q66" s="44"/>
      <c r="R66" s="44"/>
      <c r="S66" s="44"/>
      <c r="T66" s="44"/>
    </row>
    <row r="67" spans="1:20">
      <c r="A67" s="40">
        <v>48</v>
      </c>
      <c r="B67" s="41">
        <f t="shared" si="6"/>
        <v>960</v>
      </c>
      <c r="C67" s="63">
        <v>0.12</v>
      </c>
      <c r="D67" s="43">
        <f t="shared" si="7"/>
        <v>10.8</v>
      </c>
      <c r="E67" s="47">
        <f t="shared" si="1"/>
        <v>1.5483E-2</v>
      </c>
      <c r="F67" s="47">
        <f t="shared" si="2"/>
        <v>9.1190953857377328E-4</v>
      </c>
      <c r="G67" s="49">
        <f t="shared" si="3"/>
        <v>0.28938969026892963</v>
      </c>
      <c r="H67" s="49">
        <f t="shared" si="8"/>
        <v>3.25648461697347</v>
      </c>
      <c r="I67" s="49">
        <f t="shared" si="9"/>
        <v>35.170033863313478</v>
      </c>
      <c r="J67" s="47">
        <f t="shared" si="4"/>
        <v>0.11453067425431637</v>
      </c>
      <c r="K67" s="48">
        <f t="shared" si="10"/>
        <v>5421.1683719731218</v>
      </c>
      <c r="L67" s="49">
        <f t="shared" si="5"/>
        <v>1.5058801033258671</v>
      </c>
      <c r="M67" s="50">
        <f t="shared" si="0"/>
        <v>0.13689819121144245</v>
      </c>
      <c r="N67" s="44"/>
      <c r="O67" s="44"/>
      <c r="P67" s="44"/>
      <c r="Q67" s="44"/>
      <c r="R67" s="44"/>
      <c r="S67" s="44"/>
      <c r="T67" s="44"/>
    </row>
    <row r="68" spans="1:20">
      <c r="A68" s="40">
        <v>49</v>
      </c>
      <c r="B68" s="41">
        <f t="shared" si="6"/>
        <v>980</v>
      </c>
      <c r="C68" s="63">
        <v>0.12</v>
      </c>
      <c r="D68" s="43">
        <f t="shared" si="7"/>
        <v>10.8</v>
      </c>
      <c r="E68" s="47">
        <f t="shared" si="1"/>
        <v>1.5483E-2</v>
      </c>
      <c r="F68" s="47">
        <f t="shared" si="2"/>
        <v>9.1190953857377328E-4</v>
      </c>
      <c r="G68" s="49">
        <f t="shared" si="3"/>
        <v>0.24603212563381752</v>
      </c>
      <c r="H68" s="49">
        <f t="shared" si="8"/>
        <v>3.2604384346494784</v>
      </c>
      <c r="I68" s="49">
        <f t="shared" si="9"/>
        <v>35.212735094214366</v>
      </c>
      <c r="J68" s="47">
        <f t="shared" si="4"/>
        <v>0.11480895489030704</v>
      </c>
      <c r="K68" s="48">
        <f t="shared" si="10"/>
        <v>5355.9596032801319</v>
      </c>
      <c r="L68" s="49">
        <f t="shared" si="5"/>
        <v>1.4877665564667033</v>
      </c>
      <c r="M68" s="50">
        <f t="shared" si="0"/>
        <v>0.13525150513333667</v>
      </c>
      <c r="N68" s="44"/>
      <c r="O68" s="44"/>
      <c r="P68" s="44"/>
      <c r="Q68" s="44"/>
      <c r="R68" s="44"/>
      <c r="S68" s="44"/>
      <c r="T68" s="44"/>
    </row>
    <row r="69" spans="1:20">
      <c r="A69" s="40">
        <v>50</v>
      </c>
      <c r="B69" s="41">
        <f t="shared" si="6"/>
        <v>1000</v>
      </c>
      <c r="C69" s="63">
        <v>0.12</v>
      </c>
      <c r="D69" s="43">
        <f t="shared" si="7"/>
        <v>10.8</v>
      </c>
      <c r="E69" s="47">
        <f t="shared" si="1"/>
        <v>1.5483E-2</v>
      </c>
      <c r="F69" s="47">
        <f t="shared" si="2"/>
        <v>9.1190953857377328E-4</v>
      </c>
      <c r="G69" s="49">
        <f t="shared" si="3"/>
        <v>0.21292615566060913</v>
      </c>
      <c r="H69" s="49">
        <f t="shared" si="8"/>
        <v>3.2634573996297087</v>
      </c>
      <c r="I69" s="49">
        <f t="shared" si="9"/>
        <v>35.245339916000859</v>
      </c>
      <c r="J69" s="47">
        <f t="shared" si="4"/>
        <v>0.11502166535133733</v>
      </c>
      <c r="K69" s="48">
        <f t="shared" si="10"/>
        <v>5290.6904552875376</v>
      </c>
      <c r="L69" s="49">
        <f t="shared" si="5"/>
        <v>1.4696362375798715</v>
      </c>
      <c r="M69" s="50">
        <f t="shared" si="0"/>
        <v>0.13360329432544285</v>
      </c>
      <c r="N69" s="44"/>
      <c r="O69" s="44"/>
      <c r="P69" s="44"/>
      <c r="Q69" s="44"/>
      <c r="R69" s="44"/>
      <c r="S69" s="44"/>
      <c r="T69" s="44"/>
    </row>
    <row r="70" spans="1:20">
      <c r="A70" s="40">
        <v>51</v>
      </c>
      <c r="B70" s="41">
        <f t="shared" si="6"/>
        <v>1020</v>
      </c>
      <c r="C70" s="63">
        <v>0.12</v>
      </c>
      <c r="D70" s="43">
        <f t="shared" si="7"/>
        <v>10.8</v>
      </c>
      <c r="E70" s="47">
        <f t="shared" si="1"/>
        <v>1.5483E-2</v>
      </c>
      <c r="F70" s="47">
        <f t="shared" si="2"/>
        <v>9.1190953857377328E-4</v>
      </c>
      <c r="G70" s="49">
        <f t="shared" si="3"/>
        <v>0.18764786207814618</v>
      </c>
      <c r="H70" s="49">
        <f t="shared" si="8"/>
        <v>3.2657625513333808</v>
      </c>
      <c r="I70" s="49">
        <f t="shared" si="9"/>
        <v>35.270235554400514</v>
      </c>
      <c r="J70" s="47">
        <f t="shared" si="4"/>
        <v>0.11518421445026834</v>
      </c>
      <c r="K70" s="48">
        <f t="shared" si="10"/>
        <v>5225.3752042608703</v>
      </c>
      <c r="L70" s="49">
        <f t="shared" si="5"/>
        <v>1.4514931122946861</v>
      </c>
      <c r="M70" s="50">
        <f t="shared" si="0"/>
        <v>0.13195391929951691</v>
      </c>
      <c r="N70" s="44"/>
      <c r="O70" s="44"/>
      <c r="P70" s="44"/>
      <c r="Q70" s="44"/>
      <c r="R70" s="44"/>
      <c r="S70" s="44"/>
      <c r="T70" s="44"/>
    </row>
    <row r="71" spans="1:20">
      <c r="A71" s="40">
        <v>52</v>
      </c>
      <c r="B71" s="41">
        <f t="shared" si="6"/>
        <v>1040</v>
      </c>
      <c r="C71" s="63">
        <v>0.12</v>
      </c>
      <c r="D71" s="43">
        <f t="shared" si="7"/>
        <v>10.8</v>
      </c>
      <c r="E71" s="47">
        <f t="shared" si="1"/>
        <v>1.5483E-2</v>
      </c>
      <c r="F71" s="47">
        <f t="shared" si="2"/>
        <v>9.1190953857377328E-4</v>
      </c>
      <c r="G71" s="49">
        <f t="shared" si="3"/>
        <v>0.16834644523525344</v>
      </c>
      <c r="H71" s="49">
        <f t="shared" si="8"/>
        <v>3.2675226659460828</v>
      </c>
      <c r="I71" s="49">
        <f t="shared" si="9"/>
        <v>35.289244792217694</v>
      </c>
      <c r="J71" s="47">
        <f t="shared" si="4"/>
        <v>0.11530840722269108</v>
      </c>
      <c r="K71" s="48">
        <f t="shared" si="10"/>
        <v>5160.0247509419487</v>
      </c>
      <c r="L71" s="49">
        <f t="shared" si="5"/>
        <v>1.4333402085949858</v>
      </c>
      <c r="M71" s="50">
        <f t="shared" si="0"/>
        <v>0.1303036553268169</v>
      </c>
      <c r="N71" s="44"/>
      <c r="O71" s="44"/>
      <c r="P71" s="44"/>
      <c r="Q71" s="44"/>
      <c r="R71" s="44"/>
      <c r="S71" s="44"/>
      <c r="T71" s="44"/>
    </row>
    <row r="72" spans="1:20">
      <c r="A72" s="40">
        <v>53</v>
      </c>
      <c r="B72" s="41">
        <f t="shared" si="6"/>
        <v>1060</v>
      </c>
      <c r="C72" s="63">
        <v>0.12</v>
      </c>
      <c r="D72" s="43">
        <f t="shared" si="7"/>
        <v>10.8</v>
      </c>
      <c r="E72" s="47">
        <f t="shared" si="1"/>
        <v>1.5483E-2</v>
      </c>
      <c r="F72" s="47">
        <f t="shared" si="2"/>
        <v>9.1190953857377328E-4</v>
      </c>
      <c r="G72" s="49">
        <f t="shared" si="3"/>
        <v>0.15360871418834601</v>
      </c>
      <c r="H72" s="49">
        <f t="shared" si="8"/>
        <v>3.2688666136979441</v>
      </c>
      <c r="I72" s="49">
        <f t="shared" si="9"/>
        <v>35.303759427937798</v>
      </c>
      <c r="J72" s="47">
        <f t="shared" si="4"/>
        <v>0.11540328053200991</v>
      </c>
      <c r="K72" s="48">
        <f t="shared" si="10"/>
        <v>5094.6474186679898</v>
      </c>
      <c r="L72" s="49">
        <f t="shared" si="5"/>
        <v>1.4151798385188861</v>
      </c>
      <c r="M72" s="50">
        <f t="shared" si="0"/>
        <v>0.12865271259262601</v>
      </c>
      <c r="N72" s="44"/>
      <c r="O72" s="44"/>
      <c r="P72" s="44"/>
      <c r="Q72" s="44"/>
      <c r="R72" s="44"/>
      <c r="S72" s="44"/>
      <c r="T72" s="44"/>
    </row>
    <row r="73" spans="1:20">
      <c r="A73" s="40">
        <v>54</v>
      </c>
      <c r="B73" s="41">
        <f t="shared" si="6"/>
        <v>1080</v>
      </c>
      <c r="C73" s="63">
        <v>0.12</v>
      </c>
      <c r="D73" s="43">
        <f t="shared" si="7"/>
        <v>10.8</v>
      </c>
      <c r="E73" s="47">
        <f t="shared" si="1"/>
        <v>1.5483E-2</v>
      </c>
      <c r="F73" s="47">
        <f t="shared" si="2"/>
        <v>9.1190953857377328E-4</v>
      </c>
      <c r="G73" s="49">
        <f t="shared" si="3"/>
        <v>0.14235561716552531</v>
      </c>
      <c r="H73" s="49">
        <f t="shared" si="8"/>
        <v>3.2698927943493041</v>
      </c>
      <c r="I73" s="49">
        <f t="shared" si="9"/>
        <v>35.314842178972484</v>
      </c>
      <c r="J73" s="47">
        <f t="shared" si="4"/>
        <v>0.115475747974605</v>
      </c>
      <c r="K73" s="48">
        <f t="shared" si="10"/>
        <v>5029.249562781004</v>
      </c>
      <c r="L73" s="49">
        <f t="shared" si="5"/>
        <v>1.3970137674391678</v>
      </c>
      <c r="M73" s="50">
        <f t="shared" si="0"/>
        <v>0.12700125158537889</v>
      </c>
      <c r="N73" s="44"/>
      <c r="O73" s="44"/>
      <c r="P73" s="44"/>
      <c r="Q73" s="44"/>
      <c r="R73" s="44"/>
      <c r="S73" s="44"/>
      <c r="T73" s="44"/>
    </row>
    <row r="74" spans="1:20">
      <c r="A74" s="40">
        <v>55</v>
      </c>
      <c r="B74" s="41">
        <f t="shared" si="6"/>
        <v>1100</v>
      </c>
      <c r="C74" s="63">
        <v>0.12</v>
      </c>
      <c r="D74" s="43">
        <f t="shared" si="7"/>
        <v>10.8</v>
      </c>
      <c r="E74" s="47">
        <f t="shared" si="1"/>
        <v>1.5483E-2</v>
      </c>
      <c r="F74" s="47">
        <f t="shared" si="2"/>
        <v>9.1190953857377328E-4</v>
      </c>
      <c r="G74" s="49">
        <f t="shared" si="3"/>
        <v>0.13376323668294146</v>
      </c>
      <c r="H74" s="49">
        <f t="shared" si="8"/>
        <v>3.2706763417214169</v>
      </c>
      <c r="I74" s="49">
        <f t="shared" si="9"/>
        <v>35.323304490591305</v>
      </c>
      <c r="J74" s="47">
        <f t="shared" si="4"/>
        <v>0.11553109630879886</v>
      </c>
      <c r="K74" s="48">
        <f t="shared" si="10"/>
        <v>4963.836035946576</v>
      </c>
      <c r="L74" s="49">
        <f t="shared" si="5"/>
        <v>1.3788433433184932</v>
      </c>
      <c r="M74" s="50">
        <f t="shared" si="0"/>
        <v>0.12534939484713575</v>
      </c>
      <c r="N74" s="44"/>
      <c r="O74" s="44"/>
      <c r="P74" s="44"/>
      <c r="Q74" s="44"/>
      <c r="R74" s="44"/>
      <c r="S74" s="44"/>
      <c r="T74" s="44"/>
    </row>
    <row r="75" spans="1:20">
      <c r="A75" s="40">
        <v>56</v>
      </c>
      <c r="B75" s="41">
        <f t="shared" si="6"/>
        <v>1120</v>
      </c>
      <c r="C75" s="63">
        <v>0.12</v>
      </c>
      <c r="D75" s="43">
        <f t="shared" si="7"/>
        <v>10.8</v>
      </c>
      <c r="E75" s="47">
        <f t="shared" si="1"/>
        <v>1.5483E-2</v>
      </c>
      <c r="F75" s="47">
        <f t="shared" si="2"/>
        <v>9.1190953857377328E-4</v>
      </c>
      <c r="G75" s="49">
        <f t="shared" si="3"/>
        <v>0.1272024648165152</v>
      </c>
      <c r="H75" s="49">
        <f t="shared" si="8"/>
        <v>3.2712746247659568</v>
      </c>
      <c r="I75" s="49">
        <f t="shared" si="9"/>
        <v>35.329765947472339</v>
      </c>
      <c r="J75" s="47">
        <f t="shared" si="4"/>
        <v>0.11557336684288666</v>
      </c>
      <c r="K75" s="48">
        <f t="shared" si="10"/>
        <v>4898.4105434512567</v>
      </c>
      <c r="L75" s="49">
        <f t="shared" si="5"/>
        <v>1.3606695954031269</v>
      </c>
      <c r="M75" s="50">
        <f t="shared" si="0"/>
        <v>0.12369723594573881</v>
      </c>
      <c r="N75" s="44"/>
      <c r="O75" s="44"/>
      <c r="P75" s="44"/>
      <c r="Q75" s="44"/>
      <c r="R75" s="44"/>
      <c r="S75" s="44"/>
      <c r="T75" s="44"/>
    </row>
    <row r="76" spans="1:20">
      <c r="A76" s="40">
        <v>57</v>
      </c>
      <c r="B76" s="41">
        <f t="shared" si="6"/>
        <v>1140</v>
      </c>
      <c r="C76" s="63">
        <v>0.12</v>
      </c>
      <c r="D76" s="43">
        <f t="shared" si="7"/>
        <v>10.8</v>
      </c>
      <c r="E76" s="47">
        <f t="shared" si="1"/>
        <v>1.5483E-2</v>
      </c>
      <c r="F76" s="47">
        <f t="shared" si="2"/>
        <v>9.1190953857377328E-4</v>
      </c>
      <c r="G76" s="49">
        <f t="shared" si="3"/>
        <v>0.12219294183617964</v>
      </c>
      <c r="H76" s="49">
        <f t="shared" si="8"/>
        <v>3.2717314479449038</v>
      </c>
      <c r="I76" s="49">
        <f t="shared" si="9"/>
        <v>35.334699637804967</v>
      </c>
      <c r="J76" s="47">
        <f t="shared" si="4"/>
        <v>0.1156056480086939</v>
      </c>
      <c r="K76" s="48">
        <f t="shared" si="10"/>
        <v>4832.9759144923582</v>
      </c>
      <c r="L76" s="49">
        <f t="shared" si="5"/>
        <v>1.3424933095812106</v>
      </c>
      <c r="M76" s="50">
        <f t="shared" si="0"/>
        <v>0.1220448463255646</v>
      </c>
      <c r="N76" s="44"/>
      <c r="O76" s="44"/>
      <c r="P76" s="44"/>
      <c r="Q76" s="44"/>
      <c r="R76" s="44"/>
      <c r="S76" s="44"/>
      <c r="T76" s="44"/>
    </row>
    <row r="77" spans="1:20">
      <c r="A77" s="40">
        <v>58</v>
      </c>
      <c r="B77" s="41">
        <f t="shared" si="6"/>
        <v>1160</v>
      </c>
      <c r="C77" s="63">
        <v>0.12</v>
      </c>
      <c r="D77" s="43">
        <f t="shared" si="7"/>
        <v>10.8</v>
      </c>
      <c r="E77" s="47">
        <f t="shared" si="1"/>
        <v>1.5483E-2</v>
      </c>
      <c r="F77" s="47">
        <f t="shared" si="2"/>
        <v>9.1190953857377328E-4</v>
      </c>
      <c r="G77" s="49">
        <f t="shared" si="3"/>
        <v>0.11836788572975847</v>
      </c>
      <c r="H77" s="49">
        <f t="shared" si="8"/>
        <v>3.2720802584598063</v>
      </c>
      <c r="I77" s="49">
        <f t="shared" si="9"/>
        <v>35.33846679136591</v>
      </c>
      <c r="J77" s="47">
        <f t="shared" si="4"/>
        <v>0.11563029955226585</v>
      </c>
      <c r="K77" s="48">
        <f t="shared" si="10"/>
        <v>4767.5343093231622</v>
      </c>
      <c r="L77" s="49">
        <f t="shared" si="5"/>
        <v>1.3243150859231005</v>
      </c>
      <c r="M77" s="50">
        <f t="shared" si="0"/>
        <v>0.12039228053846368</v>
      </c>
      <c r="N77" s="44"/>
      <c r="O77" s="44"/>
      <c r="P77" s="44"/>
      <c r="Q77" s="44"/>
      <c r="R77" s="44"/>
      <c r="S77" s="44"/>
      <c r="T77" s="44"/>
    </row>
    <row r="78" spans="1:20">
      <c r="A78" s="40">
        <v>59</v>
      </c>
      <c r="B78" s="41">
        <f t="shared" si="6"/>
        <v>1180</v>
      </c>
      <c r="C78" s="63">
        <v>0.12</v>
      </c>
      <c r="D78" s="43">
        <f t="shared" si="7"/>
        <v>10.8</v>
      </c>
      <c r="E78" s="47">
        <f t="shared" si="1"/>
        <v>1.5483E-2</v>
      </c>
      <c r="F78" s="47">
        <f t="shared" si="2"/>
        <v>9.1190953857377328E-4</v>
      </c>
      <c r="G78" s="49">
        <f t="shared" si="3"/>
        <v>0.11544723754135752</v>
      </c>
      <c r="H78" s="49">
        <f t="shared" si="8"/>
        <v>3.2723465951539885</v>
      </c>
      <c r="I78" s="49">
        <f t="shared" si="9"/>
        <v>35.341343227663081</v>
      </c>
      <c r="J78" s="47">
        <f t="shared" si="4"/>
        <v>0.11564912417921175</v>
      </c>
      <c r="K78" s="48">
        <f t="shared" si="10"/>
        <v>4702.0873774200827</v>
      </c>
      <c r="L78" s="49">
        <f t="shared" si="5"/>
        <v>1.3061353826166897</v>
      </c>
      <c r="M78" s="50">
        <f t="shared" si="0"/>
        <v>0.11873958023788088</v>
      </c>
      <c r="N78" s="44"/>
      <c r="O78" s="44"/>
      <c r="P78" s="44"/>
      <c r="Q78" s="44"/>
      <c r="R78" s="44"/>
      <c r="S78" s="44"/>
      <c r="T78" s="44"/>
    </row>
    <row r="79" spans="1:20">
      <c r="A79" s="40">
        <v>60</v>
      </c>
      <c r="B79" s="41">
        <f t="shared" si="6"/>
        <v>1200</v>
      </c>
      <c r="C79" s="63">
        <v>0.12</v>
      </c>
      <c r="D79" s="43">
        <f t="shared" si="7"/>
        <v>10.8</v>
      </c>
      <c r="E79" s="47">
        <f t="shared" si="1"/>
        <v>1.1379E-2</v>
      </c>
      <c r="F79" s="47">
        <f t="shared" si="2"/>
        <v>9.1190953857377328E-4</v>
      </c>
      <c r="G79" s="49">
        <f t="shared" si="3"/>
        <v>0.12078722440086459</v>
      </c>
      <c r="H79" s="49">
        <f t="shared" si="8"/>
        <v>3.2718596366586845</v>
      </c>
      <c r="I79" s="49">
        <f t="shared" si="9"/>
        <v>35.336084075913796</v>
      </c>
      <c r="J79" s="47">
        <f t="shared" si="4"/>
        <v>0.11561470720556004</v>
      </c>
      <c r="K79" s="48">
        <f t="shared" si="10"/>
        <v>4636.6501846869087</v>
      </c>
      <c r="L79" s="49">
        <f t="shared" si="5"/>
        <v>1.2879583846352525</v>
      </c>
      <c r="M79" s="50">
        <f t="shared" si="0"/>
        <v>0.11708712587593205</v>
      </c>
      <c r="N79" s="44"/>
      <c r="O79" s="44"/>
      <c r="P79" s="44"/>
      <c r="Q79" s="44"/>
      <c r="R79" s="44"/>
      <c r="S79" s="44"/>
      <c r="T79" s="44"/>
    </row>
    <row r="80" spans="1:20">
      <c r="A80" s="40">
        <v>61</v>
      </c>
      <c r="B80" s="41">
        <f t="shared" si="6"/>
        <v>1220</v>
      </c>
      <c r="C80" s="63">
        <v>0.5</v>
      </c>
      <c r="D80" s="43">
        <f t="shared" si="7"/>
        <v>2.5920000000000001</v>
      </c>
      <c r="E80" s="47">
        <f t="shared" si="1"/>
        <v>1.1379E-2</v>
      </c>
      <c r="F80" s="47">
        <f t="shared" si="2"/>
        <v>3.6258158085569247E-3</v>
      </c>
      <c r="G80" s="49">
        <f t="shared" si="3"/>
        <v>0.20472522646908051</v>
      </c>
      <c r="H80" s="49">
        <f t="shared" si="8"/>
        <v>12.97870731455073</v>
      </c>
      <c r="I80" s="49">
        <f t="shared" si="9"/>
        <v>33.640809359315497</v>
      </c>
      <c r="J80" s="47">
        <f t="shared" si="4"/>
        <v>0.43661421849915472</v>
      </c>
      <c r="K80" s="48">
        <f t="shared" si="10"/>
        <v>4377.0760383958941</v>
      </c>
      <c r="L80" s="49">
        <f t="shared" si="5"/>
        <v>1.2158544551099706</v>
      </c>
      <c r="M80" s="50">
        <f t="shared" si="0"/>
        <v>0.11053222319181551</v>
      </c>
      <c r="N80" s="44"/>
      <c r="O80" s="44"/>
      <c r="P80" s="44"/>
      <c r="Q80" s="44"/>
      <c r="R80" s="44"/>
      <c r="S80" s="44"/>
      <c r="T80" s="44"/>
    </row>
    <row r="81" spans="1:20">
      <c r="A81" s="40">
        <v>62</v>
      </c>
      <c r="B81" s="41">
        <f t="shared" si="6"/>
        <v>1240</v>
      </c>
      <c r="C81" s="63">
        <v>0.5</v>
      </c>
      <c r="D81" s="43">
        <f t="shared" si="7"/>
        <v>2.5920000000000001</v>
      </c>
      <c r="E81" s="47">
        <f t="shared" si="1"/>
        <v>1.1379E-2</v>
      </c>
      <c r="F81" s="47">
        <f t="shared" si="2"/>
        <v>3.6258158085569247E-3</v>
      </c>
      <c r="G81" s="49">
        <f t="shared" si="3"/>
        <v>0.27310203455345455</v>
      </c>
      <c r="H81" s="49">
        <f t="shared" si="8"/>
        <v>12.953915143381632</v>
      </c>
      <c r="I81" s="49">
        <f t="shared" si="9"/>
        <v>33.57654805164519</v>
      </c>
      <c r="J81" s="47">
        <f t="shared" si="4"/>
        <v>0.43494775426868765</v>
      </c>
      <c r="K81" s="48">
        <f t="shared" si="10"/>
        <v>4117.9977355282617</v>
      </c>
      <c r="L81" s="49">
        <f t="shared" si="5"/>
        <v>1.1438882598689617</v>
      </c>
      <c r="M81" s="50">
        <f t="shared" si="0"/>
        <v>0.10398984180626925</v>
      </c>
      <c r="N81" s="44"/>
      <c r="O81" s="44"/>
      <c r="P81" s="44"/>
      <c r="Q81" s="44"/>
      <c r="R81" s="44"/>
      <c r="S81" s="44"/>
      <c r="T81" s="44"/>
    </row>
    <row r="82" spans="1:20">
      <c r="A82" s="40">
        <v>63</v>
      </c>
      <c r="B82" s="41">
        <f t="shared" si="6"/>
        <v>1260</v>
      </c>
      <c r="C82" s="63">
        <v>0.5</v>
      </c>
      <c r="D82" s="43">
        <f t="shared" si="7"/>
        <v>2.5920000000000001</v>
      </c>
      <c r="E82" s="47">
        <f t="shared" si="1"/>
        <v>1.1379E-2</v>
      </c>
      <c r="F82" s="47">
        <f t="shared" si="2"/>
        <v>3.6258158085569247E-3</v>
      </c>
      <c r="G82" s="49">
        <f t="shared" si="3"/>
        <v>0.32880252501792456</v>
      </c>
      <c r="H82" s="49">
        <f t="shared" si="8"/>
        <v>12.933719171494586</v>
      </c>
      <c r="I82" s="49">
        <f t="shared" si="9"/>
        <v>33.524200092513965</v>
      </c>
      <c r="J82" s="47">
        <f t="shared" si="4"/>
        <v>0.43359258944556844</v>
      </c>
      <c r="K82" s="48">
        <f t="shared" si="10"/>
        <v>3859.3233520983699</v>
      </c>
      <c r="L82" s="49">
        <f t="shared" si="5"/>
        <v>1.0720342644717695</v>
      </c>
      <c r="M82" s="50">
        <f t="shared" ref="M82:M145" si="11">L82/$H$4</f>
        <v>9.7457660406524496E-2</v>
      </c>
      <c r="N82" s="44"/>
      <c r="O82" s="44"/>
      <c r="P82" s="44"/>
      <c r="Q82" s="44"/>
      <c r="R82" s="44"/>
      <c r="S82" s="44"/>
      <c r="T82" s="44"/>
    </row>
    <row r="83" spans="1:20">
      <c r="A83" s="40">
        <v>64</v>
      </c>
      <c r="B83" s="41">
        <f t="shared" si="6"/>
        <v>1280</v>
      </c>
      <c r="C83" s="63">
        <v>0.5</v>
      </c>
      <c r="D83" s="43">
        <f t="shared" si="7"/>
        <v>2.5920000000000001</v>
      </c>
      <c r="E83" s="47">
        <f t="shared" ref="E83:E146" si="12">1/$H$9*($H$3+D84)+1/($H$8*$H$9)</f>
        <v>1.1379E-2</v>
      </c>
      <c r="F83" s="47">
        <f t="shared" ref="F83:F146" si="13">$H$12/($H$9*($H$3+D83))</f>
        <v>3.6258158085569247E-3</v>
      </c>
      <c r="G83" s="49">
        <f t="shared" ref="G83:G146" si="14">(G82+F83*$H$2)/(1+E83*$H$12)</f>
        <v>0.37417674947944235</v>
      </c>
      <c r="H83" s="49">
        <f t="shared" si="8"/>
        <v>12.917267313459227</v>
      </c>
      <c r="I83" s="49">
        <f t="shared" si="9"/>
        <v>33.481556876486316</v>
      </c>
      <c r="J83" s="47">
        <f t="shared" ref="J83:J146" si="15">I83*H83/1000</f>
        <v>0.43249022024436273</v>
      </c>
      <c r="K83" s="48">
        <f t="shared" si="10"/>
        <v>3600.9780058291853</v>
      </c>
      <c r="L83" s="49">
        <f t="shared" ref="L83:L146" si="16">K83/3600</f>
        <v>1.0002716682858848</v>
      </c>
      <c r="M83" s="50">
        <f t="shared" si="11"/>
        <v>9.0933788025989518E-2</v>
      </c>
      <c r="N83" s="44"/>
      <c r="O83" s="44"/>
      <c r="P83" s="44"/>
      <c r="Q83" s="44"/>
      <c r="R83" s="44"/>
      <c r="S83" s="44"/>
      <c r="T83" s="44"/>
    </row>
    <row r="84" spans="1:20">
      <c r="A84" s="40">
        <v>65</v>
      </c>
      <c r="B84" s="41">
        <f t="shared" ref="B84:B147" si="17">A84*$H$12</f>
        <v>1300</v>
      </c>
      <c r="C84" s="63">
        <v>0.5</v>
      </c>
      <c r="D84" s="43">
        <f t="shared" ref="D84:D147" si="18">$H$2^2/(C84*1000)</f>
        <v>2.5920000000000001</v>
      </c>
      <c r="E84" s="47">
        <f t="shared" si="12"/>
        <v>1.1379E-2</v>
      </c>
      <c r="F84" s="47">
        <f t="shared" si="13"/>
        <v>3.6258158085569247E-3</v>
      </c>
      <c r="G84" s="49">
        <f t="shared" si="14"/>
        <v>0.41113908550765871</v>
      </c>
      <c r="H84" s="49">
        <f t="shared" ref="H84:H147" si="19">IF((AND(M83&lt;0,D84&gt;0)),0,($H$2-G84)/($H$3+D84))</f>
        <v>12.903865451229999</v>
      </c>
      <c r="I84" s="49">
        <f t="shared" ref="I84:I147" si="20">H84*D84</f>
        <v>33.44681924958816</v>
      </c>
      <c r="J84" s="47">
        <f t="shared" si="15"/>
        <v>0.43159325536829513</v>
      </c>
      <c r="K84" s="48">
        <f t="shared" ref="K84:K147" si="21">K83-H84*$H$12</f>
        <v>3342.9006968045856</v>
      </c>
      <c r="L84" s="49">
        <f t="shared" si="16"/>
        <v>0.92858352689016266</v>
      </c>
      <c r="M84" s="50">
        <f t="shared" si="11"/>
        <v>8.4416684262742056E-2</v>
      </c>
      <c r="N84" s="44"/>
      <c r="O84" s="44"/>
      <c r="P84" s="44"/>
      <c r="Q84" s="44"/>
      <c r="R84" s="44"/>
      <c r="S84" s="44"/>
      <c r="T84" s="44"/>
    </row>
    <row r="85" spans="1:20">
      <c r="A85" s="40">
        <v>66</v>
      </c>
      <c r="B85" s="41">
        <f t="shared" si="17"/>
        <v>1320</v>
      </c>
      <c r="C85" s="63">
        <v>0.5</v>
      </c>
      <c r="D85" s="43">
        <f t="shared" si="18"/>
        <v>2.5920000000000001</v>
      </c>
      <c r="E85" s="47">
        <f t="shared" si="12"/>
        <v>1.1379E-2</v>
      </c>
      <c r="F85" s="47">
        <f t="shared" si="13"/>
        <v>3.6258158085569247E-3</v>
      </c>
      <c r="G85" s="49">
        <f t="shared" si="14"/>
        <v>0.44124900586170185</v>
      </c>
      <c r="H85" s="49">
        <f t="shared" si="19"/>
        <v>12.892948148708591</v>
      </c>
      <c r="I85" s="49">
        <f t="shared" si="20"/>
        <v>33.418521601452667</v>
      </c>
      <c r="J85" s="47">
        <f t="shared" si="15"/>
        <v>0.43086326621402726</v>
      </c>
      <c r="K85" s="48">
        <f t="shared" si="21"/>
        <v>3085.0417338304137</v>
      </c>
      <c r="L85" s="49">
        <f t="shared" si="16"/>
        <v>0.85695603717511493</v>
      </c>
      <c r="M85" s="50">
        <f t="shared" si="11"/>
        <v>7.7905094288646809E-2</v>
      </c>
      <c r="N85" s="44"/>
      <c r="O85" s="44"/>
      <c r="P85" s="44"/>
      <c r="Q85" s="44"/>
      <c r="R85" s="44"/>
      <c r="S85" s="44"/>
      <c r="T85" s="44"/>
    </row>
    <row r="86" spans="1:20">
      <c r="A86" s="40">
        <v>67</v>
      </c>
      <c r="B86" s="41">
        <f t="shared" si="17"/>
        <v>1340</v>
      </c>
      <c r="C86" s="63">
        <v>0.5</v>
      </c>
      <c r="D86" s="43">
        <f t="shared" si="18"/>
        <v>2.5920000000000001</v>
      </c>
      <c r="E86" s="47">
        <f t="shared" si="12"/>
        <v>1.1379E-2</v>
      </c>
      <c r="F86" s="47">
        <f t="shared" si="13"/>
        <v>3.6258158085569247E-3</v>
      </c>
      <c r="G86" s="49">
        <f t="shared" si="14"/>
        <v>0.46577687398764323</v>
      </c>
      <c r="H86" s="49">
        <f t="shared" si="19"/>
        <v>12.884054795508467</v>
      </c>
      <c r="I86" s="49">
        <f t="shared" si="20"/>
        <v>33.395470029957949</v>
      </c>
      <c r="J86" s="47">
        <f t="shared" si="15"/>
        <v>0.43026906578773899</v>
      </c>
      <c r="K86" s="48">
        <f t="shared" si="21"/>
        <v>2827.3606379202442</v>
      </c>
      <c r="L86" s="49">
        <f t="shared" si="16"/>
        <v>0.78537795497784557</v>
      </c>
      <c r="M86" s="50">
        <f t="shared" si="11"/>
        <v>7.1397995907076864E-2</v>
      </c>
      <c r="N86" s="44"/>
      <c r="O86" s="44"/>
      <c r="P86" s="44"/>
      <c r="Q86" s="44"/>
      <c r="R86" s="44"/>
      <c r="S86" s="44"/>
      <c r="T86" s="44"/>
    </row>
    <row r="87" spans="1:20">
      <c r="A87" s="40">
        <v>68</v>
      </c>
      <c r="B87" s="41">
        <f t="shared" si="17"/>
        <v>1360</v>
      </c>
      <c r="C87" s="63">
        <v>0.5</v>
      </c>
      <c r="D87" s="43">
        <f t="shared" si="18"/>
        <v>2.5920000000000001</v>
      </c>
      <c r="E87" s="47">
        <f t="shared" si="12"/>
        <v>1.1379E-2</v>
      </c>
      <c r="F87" s="47">
        <f t="shared" si="13"/>
        <v>3.6258158085569247E-3</v>
      </c>
      <c r="G87" s="49">
        <f t="shared" si="14"/>
        <v>0.48575754174529756</v>
      </c>
      <c r="H87" s="49">
        <f t="shared" si="19"/>
        <v>12.876810173406342</v>
      </c>
      <c r="I87" s="49">
        <f t="shared" si="20"/>
        <v>33.376691969469242</v>
      </c>
      <c r="J87" s="47">
        <f t="shared" si="15"/>
        <v>0.42978532670711134</v>
      </c>
      <c r="K87" s="48">
        <f t="shared" si="21"/>
        <v>2569.8244344521172</v>
      </c>
      <c r="L87" s="49">
        <f t="shared" si="16"/>
        <v>0.71384012068114366</v>
      </c>
      <c r="M87" s="50">
        <f t="shared" si="11"/>
        <v>6.4894556425558511E-2</v>
      </c>
      <c r="N87" s="44"/>
      <c r="O87" s="44"/>
      <c r="P87" s="44"/>
      <c r="Q87" s="44"/>
      <c r="R87" s="44"/>
      <c r="S87" s="44"/>
      <c r="T87" s="44"/>
    </row>
    <row r="88" spans="1:20">
      <c r="A88" s="40">
        <v>69</v>
      </c>
      <c r="B88" s="41">
        <f t="shared" si="17"/>
        <v>1380</v>
      </c>
      <c r="C88" s="63">
        <v>0.5</v>
      </c>
      <c r="D88" s="43">
        <f t="shared" si="18"/>
        <v>2.5920000000000001</v>
      </c>
      <c r="E88" s="47">
        <f t="shared" si="12"/>
        <v>1.1379E-2</v>
      </c>
      <c r="F88" s="47">
        <f t="shared" si="13"/>
        <v>3.6258158085569247E-3</v>
      </c>
      <c r="G88" s="49">
        <f t="shared" si="14"/>
        <v>0.5020340106985669</v>
      </c>
      <c r="H88" s="49">
        <f t="shared" si="19"/>
        <v>12.870908625562519</v>
      </c>
      <c r="I88" s="49">
        <f t="shared" si="20"/>
        <v>33.361395157458048</v>
      </c>
      <c r="J88" s="47">
        <f t="shared" si="15"/>
        <v>0.42939146869292644</v>
      </c>
      <c r="K88" s="48">
        <f t="shared" si="21"/>
        <v>2312.4062619408669</v>
      </c>
      <c r="L88" s="49">
        <f t="shared" si="16"/>
        <v>0.64233507276135193</v>
      </c>
      <c r="M88" s="50">
        <f t="shared" si="11"/>
        <v>5.8394097523759264E-2</v>
      </c>
      <c r="N88" s="44"/>
      <c r="O88" s="44"/>
      <c r="P88" s="44"/>
      <c r="Q88" s="44"/>
      <c r="R88" s="44"/>
      <c r="S88" s="44"/>
      <c r="T88" s="44"/>
    </row>
    <row r="89" spans="1:20">
      <c r="A89" s="40">
        <v>70</v>
      </c>
      <c r="B89" s="41">
        <f t="shared" si="17"/>
        <v>1400</v>
      </c>
      <c r="C89" s="63">
        <v>0.5</v>
      </c>
      <c r="D89" s="43">
        <f t="shared" si="18"/>
        <v>2.5920000000000001</v>
      </c>
      <c r="E89" s="47">
        <f t="shared" si="12"/>
        <v>1.1379E-2</v>
      </c>
      <c r="F89" s="47">
        <f t="shared" si="13"/>
        <v>3.6258158085569247E-3</v>
      </c>
      <c r="G89" s="49">
        <f t="shared" si="14"/>
        <v>0.5152929990767332</v>
      </c>
      <c r="H89" s="49">
        <f t="shared" si="19"/>
        <v>12.866101160595816</v>
      </c>
      <c r="I89" s="49">
        <f t="shared" si="20"/>
        <v>33.348934208264353</v>
      </c>
      <c r="J89" s="47">
        <f t="shared" si="15"/>
        <v>0.42907076112158354</v>
      </c>
      <c r="K89" s="48">
        <f t="shared" si="21"/>
        <v>2055.0842387289504</v>
      </c>
      <c r="L89" s="49">
        <f t="shared" si="16"/>
        <v>0.57085673298026396</v>
      </c>
      <c r="M89" s="50">
        <f t="shared" si="11"/>
        <v>5.189606663456945E-2</v>
      </c>
      <c r="N89" s="44"/>
      <c r="O89" s="44"/>
      <c r="P89" s="44"/>
      <c r="Q89" s="44"/>
      <c r="R89" s="44"/>
      <c r="S89" s="44"/>
      <c r="T89" s="44"/>
    </row>
    <row r="90" spans="1:20">
      <c r="A90" s="40">
        <v>71</v>
      </c>
      <c r="B90" s="41">
        <f t="shared" si="17"/>
        <v>1420</v>
      </c>
      <c r="C90" s="63">
        <v>0.5</v>
      </c>
      <c r="D90" s="43">
        <f t="shared" si="18"/>
        <v>2.5920000000000001</v>
      </c>
      <c r="E90" s="47">
        <f t="shared" si="12"/>
        <v>1.1379E-2</v>
      </c>
      <c r="F90" s="47">
        <f t="shared" si="13"/>
        <v>3.6258158085569247E-3</v>
      </c>
      <c r="G90" s="49">
        <f t="shared" si="14"/>
        <v>0.52609391500739866</v>
      </c>
      <c r="H90" s="49">
        <f t="shared" si="19"/>
        <v>12.862184947422985</v>
      </c>
      <c r="I90" s="49">
        <f t="shared" si="20"/>
        <v>33.338783383720383</v>
      </c>
      <c r="J90" s="47">
        <f t="shared" si="15"/>
        <v>0.42880959780348388</v>
      </c>
      <c r="K90" s="48">
        <f t="shared" si="21"/>
        <v>1797.8405397804906</v>
      </c>
      <c r="L90" s="49">
        <f t="shared" si="16"/>
        <v>0.49940014993902521</v>
      </c>
      <c r="M90" s="50">
        <f t="shared" si="11"/>
        <v>4.5400013630820475E-2</v>
      </c>
      <c r="N90" s="44"/>
      <c r="O90" s="44"/>
      <c r="P90" s="44"/>
      <c r="Q90" s="44"/>
      <c r="R90" s="44"/>
      <c r="S90" s="44"/>
      <c r="T90" s="44"/>
    </row>
    <row r="91" spans="1:20">
      <c r="A91" s="40">
        <v>72</v>
      </c>
      <c r="B91" s="41">
        <f t="shared" si="17"/>
        <v>1440</v>
      </c>
      <c r="C91" s="63">
        <v>0.5</v>
      </c>
      <c r="D91" s="43">
        <f t="shared" si="18"/>
        <v>2.5920000000000001</v>
      </c>
      <c r="E91" s="47">
        <f t="shared" si="12"/>
        <v>1.1379E-2</v>
      </c>
      <c r="F91" s="47">
        <f t="shared" si="13"/>
        <v>3.6258158085569247E-3</v>
      </c>
      <c r="G91" s="49">
        <f t="shared" si="14"/>
        <v>0.53489245842669964</v>
      </c>
      <c r="H91" s="49">
        <f t="shared" si="19"/>
        <v>12.85899475764079</v>
      </c>
      <c r="I91" s="49">
        <f t="shared" si="20"/>
        <v>33.330514411804927</v>
      </c>
      <c r="J91" s="47">
        <f t="shared" si="15"/>
        <v>0.42859691009087036</v>
      </c>
      <c r="K91" s="48">
        <f t="shared" si="21"/>
        <v>1540.6606446276749</v>
      </c>
      <c r="L91" s="49">
        <f t="shared" si="16"/>
        <v>0.42796129017435414</v>
      </c>
      <c r="M91" s="50">
        <f t="shared" si="11"/>
        <v>3.8905571834032197E-2</v>
      </c>
      <c r="N91" s="44"/>
      <c r="O91" s="44"/>
      <c r="P91" s="44"/>
      <c r="Q91" s="44"/>
      <c r="R91" s="44"/>
      <c r="S91" s="44"/>
      <c r="T91" s="44"/>
    </row>
    <row r="92" spans="1:20">
      <c r="A92" s="40">
        <v>73</v>
      </c>
      <c r="B92" s="41">
        <f t="shared" si="17"/>
        <v>1460</v>
      </c>
      <c r="C92" s="63">
        <v>0.5</v>
      </c>
      <c r="D92" s="43">
        <f t="shared" si="18"/>
        <v>2.5920000000000001</v>
      </c>
      <c r="E92" s="47">
        <f t="shared" si="12"/>
        <v>1.1379E-2</v>
      </c>
      <c r="F92" s="47">
        <f t="shared" si="13"/>
        <v>3.6258158085569247E-3</v>
      </c>
      <c r="G92" s="49">
        <f t="shared" si="14"/>
        <v>0.54205984745169267</v>
      </c>
      <c r="H92" s="49">
        <f t="shared" si="19"/>
        <v>12.8563959943975</v>
      </c>
      <c r="I92" s="49">
        <f t="shared" si="20"/>
        <v>33.323778417478323</v>
      </c>
      <c r="J92" s="47">
        <f t="shared" si="15"/>
        <v>0.42842369136465819</v>
      </c>
      <c r="K92" s="48">
        <f t="shared" si="21"/>
        <v>1283.5327247397249</v>
      </c>
      <c r="L92" s="49">
        <f t="shared" si="16"/>
        <v>0.3565368679832569</v>
      </c>
      <c r="M92" s="50">
        <f t="shared" si="11"/>
        <v>3.2412442543932447E-2</v>
      </c>
      <c r="N92" s="44"/>
      <c r="O92" s="44"/>
      <c r="P92" s="44"/>
      <c r="Q92" s="44"/>
      <c r="R92" s="44"/>
      <c r="S92" s="44"/>
      <c r="T92" s="44"/>
    </row>
    <row r="93" spans="1:20">
      <c r="A93" s="40">
        <v>74</v>
      </c>
      <c r="B93" s="41">
        <f t="shared" si="17"/>
        <v>1480</v>
      </c>
      <c r="C93" s="63">
        <v>0.5</v>
      </c>
      <c r="D93" s="43">
        <f t="shared" si="18"/>
        <v>2.5920000000000001</v>
      </c>
      <c r="E93" s="47">
        <f t="shared" si="12"/>
        <v>1.1379E-2</v>
      </c>
      <c r="F93" s="47">
        <f t="shared" si="13"/>
        <v>3.6258158085569247E-3</v>
      </c>
      <c r="G93" s="49">
        <f t="shared" si="14"/>
        <v>0.54789848039210642</v>
      </c>
      <c r="H93" s="49">
        <f t="shared" si="19"/>
        <v>12.854279013635928</v>
      </c>
      <c r="I93" s="49">
        <f t="shared" si="20"/>
        <v>33.318291203344323</v>
      </c>
      <c r="J93" s="47">
        <f t="shared" si="15"/>
        <v>0.42828261138535945</v>
      </c>
      <c r="K93" s="48">
        <f t="shared" si="21"/>
        <v>1026.4471444670064</v>
      </c>
      <c r="L93" s="49">
        <f t="shared" si="16"/>
        <v>0.28512420679639067</v>
      </c>
      <c r="M93" s="50">
        <f t="shared" si="11"/>
        <v>2.5920382436035515E-2</v>
      </c>
      <c r="N93" s="44"/>
      <c r="O93" s="44"/>
      <c r="P93" s="44"/>
      <c r="Q93" s="44"/>
      <c r="R93" s="44"/>
      <c r="S93" s="44"/>
      <c r="T93" s="44"/>
    </row>
    <row r="94" spans="1:20">
      <c r="A94" s="40">
        <v>75</v>
      </c>
      <c r="B94" s="41">
        <f t="shared" si="17"/>
        <v>1500</v>
      </c>
      <c r="C94" s="63">
        <v>0.5</v>
      </c>
      <c r="D94" s="43">
        <f t="shared" si="18"/>
        <v>2.5920000000000001</v>
      </c>
      <c r="E94" s="47">
        <f t="shared" si="12"/>
        <v>1.1379E-2</v>
      </c>
      <c r="F94" s="47">
        <f t="shared" si="13"/>
        <v>3.6258158085569247E-3</v>
      </c>
      <c r="G94" s="49">
        <f t="shared" si="14"/>
        <v>0.55265469419520974</v>
      </c>
      <c r="H94" s="49">
        <f t="shared" si="19"/>
        <v>12.85255449811631</v>
      </c>
      <c r="I94" s="49">
        <f t="shared" si="20"/>
        <v>33.313821259117475</v>
      </c>
      <c r="J94" s="47">
        <f t="shared" si="15"/>
        <v>0.42816770327331305</v>
      </c>
      <c r="K94" s="48">
        <f t="shared" si="21"/>
        <v>769.39605450468025</v>
      </c>
      <c r="L94" s="49">
        <f t="shared" si="16"/>
        <v>0.21372112625130008</v>
      </c>
      <c r="M94" s="50">
        <f t="shared" si="11"/>
        <v>1.9429193295572734E-2</v>
      </c>
      <c r="N94" s="44"/>
      <c r="O94" s="44"/>
      <c r="P94" s="44"/>
      <c r="Q94" s="44"/>
      <c r="R94" s="44"/>
      <c r="S94" s="44"/>
      <c r="T94" s="44"/>
    </row>
    <row r="95" spans="1:20">
      <c r="A95" s="40">
        <v>76</v>
      </c>
      <c r="B95" s="41">
        <f t="shared" si="17"/>
        <v>1520</v>
      </c>
      <c r="C95" s="63">
        <v>0.5</v>
      </c>
      <c r="D95" s="43">
        <f t="shared" si="18"/>
        <v>2.5920000000000001</v>
      </c>
      <c r="E95" s="47">
        <f t="shared" si="12"/>
        <v>1.1379E-2</v>
      </c>
      <c r="F95" s="47">
        <f t="shared" si="13"/>
        <v>3.6258158085569247E-3</v>
      </c>
      <c r="G95" s="49">
        <f t="shared" si="14"/>
        <v>0.55652915761356414</v>
      </c>
      <c r="H95" s="49">
        <f t="shared" si="19"/>
        <v>12.851149689045117</v>
      </c>
      <c r="I95" s="49">
        <f t="shared" si="20"/>
        <v>33.310179994004947</v>
      </c>
      <c r="J95" s="47">
        <f t="shared" si="15"/>
        <v>0.42807410927199357</v>
      </c>
      <c r="K95" s="48">
        <f t="shared" si="21"/>
        <v>512.37306072377783</v>
      </c>
      <c r="L95" s="49">
        <f t="shared" si="16"/>
        <v>0.1423258502010494</v>
      </c>
      <c r="M95" s="50">
        <f t="shared" si="11"/>
        <v>1.2938713654640855E-2</v>
      </c>
      <c r="N95" s="44"/>
      <c r="O95" s="44"/>
      <c r="P95" s="44"/>
      <c r="Q95" s="44"/>
      <c r="R95" s="44"/>
      <c r="S95" s="44"/>
      <c r="T95" s="44"/>
    </row>
    <row r="96" spans="1:20">
      <c r="A96" s="40">
        <v>77</v>
      </c>
      <c r="B96" s="41">
        <f t="shared" si="17"/>
        <v>1540</v>
      </c>
      <c r="C96" s="63">
        <v>0.5</v>
      </c>
      <c r="D96" s="43">
        <f t="shared" si="18"/>
        <v>2.5920000000000001</v>
      </c>
      <c r="E96" s="47">
        <f t="shared" si="12"/>
        <v>1.1379E-2</v>
      </c>
      <c r="F96" s="47">
        <f t="shared" si="13"/>
        <v>3.6258158085569247E-3</v>
      </c>
      <c r="G96" s="49">
        <f t="shared" si="14"/>
        <v>0.55968533759234695</v>
      </c>
      <c r="H96" s="49">
        <f t="shared" si="19"/>
        <v>12.850005316318944</v>
      </c>
      <c r="I96" s="49">
        <f t="shared" si="20"/>
        <v>33.307213779898703</v>
      </c>
      <c r="J96" s="47">
        <f t="shared" si="15"/>
        <v>0.4279978741434699</v>
      </c>
      <c r="K96" s="48">
        <f t="shared" si="21"/>
        <v>255.37295439739893</v>
      </c>
      <c r="L96" s="49">
        <f t="shared" si="16"/>
        <v>7.0936931777055262E-2</v>
      </c>
      <c r="M96" s="50">
        <f t="shared" si="11"/>
        <v>6.4488119797322966E-3</v>
      </c>
      <c r="N96" s="44"/>
      <c r="O96" s="44"/>
      <c r="P96" s="44"/>
      <c r="Q96" s="44"/>
      <c r="R96" s="44"/>
      <c r="S96" s="44"/>
      <c r="T96" s="44"/>
    </row>
    <row r="97" spans="1:20">
      <c r="A97" s="40">
        <v>78</v>
      </c>
      <c r="B97" s="41">
        <f t="shared" si="17"/>
        <v>1560</v>
      </c>
      <c r="C97" s="63">
        <v>0.5</v>
      </c>
      <c r="D97" s="43">
        <f t="shared" si="18"/>
        <v>2.5920000000000001</v>
      </c>
      <c r="E97" s="47">
        <f t="shared" si="12"/>
        <v>1.1379E-2</v>
      </c>
      <c r="F97" s="47">
        <f t="shared" si="13"/>
        <v>3.6258158085569247E-3</v>
      </c>
      <c r="G97" s="49">
        <f t="shared" si="14"/>
        <v>0.56225639608041533</v>
      </c>
      <c r="H97" s="49">
        <f t="shared" si="19"/>
        <v>12.849073097867867</v>
      </c>
      <c r="I97" s="49">
        <f t="shared" si="20"/>
        <v>33.30479746967351</v>
      </c>
      <c r="J97" s="47">
        <f t="shared" si="15"/>
        <v>0.42793577719751974</v>
      </c>
      <c r="K97" s="48">
        <f t="shared" si="21"/>
        <v>-1.6085075599584115</v>
      </c>
      <c r="L97" s="49">
        <f t="shared" si="16"/>
        <v>-4.4680765554400322E-4</v>
      </c>
      <c r="M97" s="50">
        <f t="shared" si="11"/>
        <v>-4.0618877776727568E-5</v>
      </c>
      <c r="N97" s="44"/>
      <c r="O97" s="44"/>
      <c r="P97" s="44"/>
      <c r="Q97" s="44"/>
      <c r="R97" s="44"/>
      <c r="S97" s="44"/>
      <c r="T97" s="44"/>
    </row>
    <row r="98" spans="1:20">
      <c r="A98" s="40">
        <v>79</v>
      </c>
      <c r="B98" s="41">
        <f t="shared" si="17"/>
        <v>1580</v>
      </c>
      <c r="C98" s="63">
        <v>0.5</v>
      </c>
      <c r="D98" s="43">
        <f t="shared" si="18"/>
        <v>2.5920000000000001</v>
      </c>
      <c r="E98" s="47">
        <f t="shared" si="12"/>
        <v>1.1379E-2</v>
      </c>
      <c r="F98" s="47">
        <f t="shared" si="13"/>
        <v>3.6258158085569247E-3</v>
      </c>
      <c r="G98" s="49">
        <f t="shared" si="14"/>
        <v>0.56435080824749873</v>
      </c>
      <c r="H98" s="49">
        <f t="shared" si="19"/>
        <v>0</v>
      </c>
      <c r="I98" s="49">
        <f t="shared" si="20"/>
        <v>0</v>
      </c>
      <c r="J98" s="47">
        <f t="shared" si="15"/>
        <v>0</v>
      </c>
      <c r="K98" s="48">
        <f t="shared" si="21"/>
        <v>-1.6085075599584115</v>
      </c>
      <c r="L98" s="49">
        <f t="shared" si="16"/>
        <v>-4.4680765554400322E-4</v>
      </c>
      <c r="M98" s="50">
        <f t="shared" si="11"/>
        <v>-4.0618877776727568E-5</v>
      </c>
      <c r="N98" s="44"/>
      <c r="O98" s="44"/>
      <c r="P98" s="44"/>
      <c r="Q98" s="44"/>
      <c r="R98" s="44"/>
      <c r="S98" s="44"/>
      <c r="T98" s="44"/>
    </row>
    <row r="99" spans="1:20">
      <c r="A99" s="40">
        <v>80</v>
      </c>
      <c r="B99" s="41">
        <f t="shared" si="17"/>
        <v>1600</v>
      </c>
      <c r="C99" s="63">
        <v>0.5</v>
      </c>
      <c r="D99" s="43">
        <f t="shared" si="18"/>
        <v>2.5920000000000001</v>
      </c>
      <c r="E99" s="47">
        <f t="shared" si="12"/>
        <v>1.1379E-2</v>
      </c>
      <c r="F99" s="47">
        <f t="shared" si="13"/>
        <v>3.6258158085569247E-3</v>
      </c>
      <c r="G99" s="49">
        <f t="shared" si="14"/>
        <v>0.56605693914494204</v>
      </c>
      <c r="H99" s="49">
        <f t="shared" si="19"/>
        <v>0</v>
      </c>
      <c r="I99" s="49">
        <f t="shared" si="20"/>
        <v>0</v>
      </c>
      <c r="J99" s="47">
        <f t="shared" si="15"/>
        <v>0</v>
      </c>
      <c r="K99" s="48">
        <f t="shared" si="21"/>
        <v>-1.6085075599584115</v>
      </c>
      <c r="L99" s="49">
        <f t="shared" si="16"/>
        <v>-4.4680765554400322E-4</v>
      </c>
      <c r="M99" s="50">
        <f t="shared" si="11"/>
        <v>-4.0618877776727568E-5</v>
      </c>
      <c r="N99" s="44"/>
      <c r="O99" s="44"/>
      <c r="P99" s="44"/>
      <c r="Q99" s="44"/>
      <c r="R99" s="44"/>
      <c r="S99" s="44"/>
      <c r="T99" s="44"/>
    </row>
    <row r="100" spans="1:20">
      <c r="A100" s="40">
        <v>81</v>
      </c>
      <c r="B100" s="41">
        <f t="shared" si="17"/>
        <v>1620</v>
      </c>
      <c r="C100" s="63">
        <v>0.5</v>
      </c>
      <c r="D100" s="43">
        <f t="shared" si="18"/>
        <v>2.5920000000000001</v>
      </c>
      <c r="E100" s="47">
        <f t="shared" si="12"/>
        <v>1.1379E-2</v>
      </c>
      <c r="F100" s="47">
        <f t="shared" si="13"/>
        <v>3.6258158085569247E-3</v>
      </c>
      <c r="G100" s="49">
        <f t="shared" si="14"/>
        <v>0.56744677190324966</v>
      </c>
      <c r="H100" s="49">
        <f t="shared" si="19"/>
        <v>0</v>
      </c>
      <c r="I100" s="49">
        <f t="shared" si="20"/>
        <v>0</v>
      </c>
      <c r="J100" s="47">
        <f t="shared" si="15"/>
        <v>0</v>
      </c>
      <c r="K100" s="48">
        <f t="shared" si="21"/>
        <v>-1.6085075599584115</v>
      </c>
      <c r="L100" s="49">
        <f t="shared" si="16"/>
        <v>-4.4680765554400322E-4</v>
      </c>
      <c r="M100" s="50">
        <f t="shared" si="11"/>
        <v>-4.0618877776727568E-5</v>
      </c>
      <c r="N100" s="44"/>
      <c r="O100" s="44"/>
      <c r="P100" s="44"/>
      <c r="Q100" s="44"/>
      <c r="R100" s="44"/>
      <c r="S100" s="44"/>
      <c r="T100" s="44"/>
    </row>
    <row r="101" spans="1:20">
      <c r="A101" s="40">
        <v>82</v>
      </c>
      <c r="B101" s="41">
        <f t="shared" si="17"/>
        <v>1640</v>
      </c>
      <c r="C101" s="63">
        <v>0.5</v>
      </c>
      <c r="D101" s="43">
        <f t="shared" si="18"/>
        <v>2.5920000000000001</v>
      </c>
      <c r="E101" s="47">
        <f t="shared" si="12"/>
        <v>1.1379E-2</v>
      </c>
      <c r="F101" s="47">
        <f t="shared" si="13"/>
        <v>3.6258158085569247E-3</v>
      </c>
      <c r="G101" s="49">
        <f t="shared" si="14"/>
        <v>0.56857894476229565</v>
      </c>
      <c r="H101" s="49">
        <f t="shared" si="19"/>
        <v>0</v>
      </c>
      <c r="I101" s="49">
        <f t="shared" si="20"/>
        <v>0</v>
      </c>
      <c r="J101" s="47">
        <f t="shared" si="15"/>
        <v>0</v>
      </c>
      <c r="K101" s="48">
        <f t="shared" si="21"/>
        <v>-1.6085075599584115</v>
      </c>
      <c r="L101" s="49">
        <f t="shared" si="16"/>
        <v>-4.4680765554400322E-4</v>
      </c>
      <c r="M101" s="50">
        <f t="shared" si="11"/>
        <v>-4.0618877776727568E-5</v>
      </c>
      <c r="N101" s="44"/>
      <c r="O101" s="44"/>
      <c r="P101" s="44"/>
      <c r="Q101" s="44"/>
      <c r="R101" s="44"/>
      <c r="S101" s="44"/>
      <c r="T101" s="44"/>
    </row>
    <row r="102" spans="1:20">
      <c r="A102" s="40">
        <v>83</v>
      </c>
      <c r="B102" s="41">
        <f t="shared" si="17"/>
        <v>1660</v>
      </c>
      <c r="C102" s="63">
        <v>0.5</v>
      </c>
      <c r="D102" s="43">
        <f t="shared" si="18"/>
        <v>2.5920000000000001</v>
      </c>
      <c r="E102" s="47">
        <f t="shared" si="12"/>
        <v>1.1379E-2</v>
      </c>
      <c r="F102" s="47">
        <f t="shared" si="13"/>
        <v>3.6258158085569247E-3</v>
      </c>
      <c r="G102" s="49">
        <f t="shared" si="14"/>
        <v>0.56950122506911549</v>
      </c>
      <c r="H102" s="49">
        <f t="shared" si="19"/>
        <v>0</v>
      </c>
      <c r="I102" s="49">
        <f t="shared" si="20"/>
        <v>0</v>
      </c>
      <c r="J102" s="47">
        <f t="shared" si="15"/>
        <v>0</v>
      </c>
      <c r="K102" s="48">
        <f t="shared" si="21"/>
        <v>-1.6085075599584115</v>
      </c>
      <c r="L102" s="49">
        <f t="shared" si="16"/>
        <v>-4.4680765554400322E-4</v>
      </c>
      <c r="M102" s="50">
        <f t="shared" si="11"/>
        <v>-4.0618877776727568E-5</v>
      </c>
      <c r="N102" s="44"/>
      <c r="O102" s="44"/>
      <c r="P102" s="44"/>
      <c r="Q102" s="44"/>
      <c r="R102" s="44"/>
      <c r="S102" s="44"/>
      <c r="T102" s="44"/>
    </row>
    <row r="103" spans="1:20">
      <c r="A103" s="40">
        <v>84</v>
      </c>
      <c r="B103" s="41">
        <f t="shared" si="17"/>
        <v>1680</v>
      </c>
      <c r="C103" s="63">
        <v>0.5</v>
      </c>
      <c r="D103" s="43">
        <f t="shared" si="18"/>
        <v>2.5920000000000001</v>
      </c>
      <c r="E103" s="47">
        <f t="shared" si="12"/>
        <v>1.1379E-2</v>
      </c>
      <c r="F103" s="47">
        <f t="shared" si="13"/>
        <v>3.6258158085569247E-3</v>
      </c>
      <c r="G103" s="49">
        <f t="shared" si="14"/>
        <v>0.57025252462337661</v>
      </c>
      <c r="H103" s="49">
        <f t="shared" si="19"/>
        <v>0</v>
      </c>
      <c r="I103" s="49">
        <f t="shared" si="20"/>
        <v>0</v>
      </c>
      <c r="J103" s="47">
        <f t="shared" si="15"/>
        <v>0</v>
      </c>
      <c r="K103" s="48">
        <f t="shared" si="21"/>
        <v>-1.6085075599584115</v>
      </c>
      <c r="L103" s="49">
        <f t="shared" si="16"/>
        <v>-4.4680765554400322E-4</v>
      </c>
      <c r="M103" s="50">
        <f t="shared" si="11"/>
        <v>-4.0618877776727568E-5</v>
      </c>
      <c r="N103" s="44"/>
      <c r="O103" s="44"/>
      <c r="P103" s="44"/>
      <c r="Q103" s="44"/>
      <c r="R103" s="44"/>
      <c r="S103" s="44"/>
      <c r="T103" s="44"/>
    </row>
    <row r="104" spans="1:20">
      <c r="A104" s="40">
        <v>85</v>
      </c>
      <c r="B104" s="41">
        <f t="shared" si="17"/>
        <v>1700</v>
      </c>
      <c r="C104" s="63">
        <v>0.5</v>
      </c>
      <c r="D104" s="43">
        <f t="shared" si="18"/>
        <v>2.5920000000000001</v>
      </c>
      <c r="E104" s="47">
        <f t="shared" si="12"/>
        <v>1.1379E-2</v>
      </c>
      <c r="F104" s="47">
        <f t="shared" si="13"/>
        <v>3.6258158085569247E-3</v>
      </c>
      <c r="G104" s="49">
        <f t="shared" si="14"/>
        <v>0.57086454139968534</v>
      </c>
      <c r="H104" s="49">
        <f t="shared" si="19"/>
        <v>0</v>
      </c>
      <c r="I104" s="49">
        <f t="shared" si="20"/>
        <v>0</v>
      </c>
      <c r="J104" s="47">
        <f t="shared" si="15"/>
        <v>0</v>
      </c>
      <c r="K104" s="48">
        <f t="shared" si="21"/>
        <v>-1.6085075599584115</v>
      </c>
      <c r="L104" s="49">
        <f t="shared" si="16"/>
        <v>-4.4680765554400322E-4</v>
      </c>
      <c r="M104" s="50">
        <f t="shared" si="11"/>
        <v>-4.0618877776727568E-5</v>
      </c>
      <c r="N104" s="44"/>
      <c r="O104" s="44"/>
      <c r="P104" s="44"/>
      <c r="Q104" s="44"/>
      <c r="R104" s="44"/>
      <c r="S104" s="44"/>
      <c r="T104" s="44"/>
    </row>
    <row r="105" spans="1:20">
      <c r="A105" s="40">
        <v>86</v>
      </c>
      <c r="B105" s="41">
        <f t="shared" si="17"/>
        <v>1720</v>
      </c>
      <c r="C105" s="63">
        <v>0.5</v>
      </c>
      <c r="D105" s="43">
        <f t="shared" si="18"/>
        <v>2.5920000000000001</v>
      </c>
      <c r="E105" s="47">
        <f t="shared" si="12"/>
        <v>1.1379E-2</v>
      </c>
      <c r="F105" s="47">
        <f t="shared" si="13"/>
        <v>3.6258158085569247E-3</v>
      </c>
      <c r="G105" s="49">
        <f t="shared" si="14"/>
        <v>0.57136309691240872</v>
      </c>
      <c r="H105" s="49">
        <f t="shared" si="19"/>
        <v>0</v>
      </c>
      <c r="I105" s="49">
        <f t="shared" si="20"/>
        <v>0</v>
      </c>
      <c r="J105" s="47">
        <f t="shared" si="15"/>
        <v>0</v>
      </c>
      <c r="K105" s="48">
        <f t="shared" si="21"/>
        <v>-1.6085075599584115</v>
      </c>
      <c r="L105" s="49">
        <f t="shared" si="16"/>
        <v>-4.4680765554400322E-4</v>
      </c>
      <c r="M105" s="50">
        <f t="shared" si="11"/>
        <v>-4.0618877776727568E-5</v>
      </c>
      <c r="N105" s="44"/>
      <c r="O105" s="44"/>
      <c r="P105" s="44"/>
      <c r="Q105" s="44"/>
      <c r="R105" s="44"/>
      <c r="S105" s="44"/>
      <c r="T105" s="44"/>
    </row>
    <row r="106" spans="1:20">
      <c r="A106" s="40">
        <v>87</v>
      </c>
      <c r="B106" s="41">
        <f t="shared" si="17"/>
        <v>1740</v>
      </c>
      <c r="C106" s="63">
        <v>0.5</v>
      </c>
      <c r="D106" s="43">
        <f t="shared" si="18"/>
        <v>2.5920000000000001</v>
      </c>
      <c r="E106" s="47">
        <f t="shared" si="12"/>
        <v>1.1379E-2</v>
      </c>
      <c r="F106" s="47">
        <f t="shared" si="13"/>
        <v>3.6258158085569247E-3</v>
      </c>
      <c r="G106" s="49">
        <f t="shared" si="14"/>
        <v>0.57176922564758137</v>
      </c>
      <c r="H106" s="49">
        <f t="shared" si="19"/>
        <v>0</v>
      </c>
      <c r="I106" s="49">
        <f t="shared" si="20"/>
        <v>0</v>
      </c>
      <c r="J106" s="47">
        <f t="shared" si="15"/>
        <v>0</v>
      </c>
      <c r="K106" s="48">
        <f t="shared" si="21"/>
        <v>-1.6085075599584115</v>
      </c>
      <c r="L106" s="49">
        <f t="shared" si="16"/>
        <v>-4.4680765554400322E-4</v>
      </c>
      <c r="M106" s="50">
        <f t="shared" si="11"/>
        <v>-4.0618877776727568E-5</v>
      </c>
      <c r="N106" s="44"/>
      <c r="O106" s="44"/>
      <c r="P106" s="44"/>
      <c r="Q106" s="44"/>
      <c r="R106" s="44"/>
      <c r="S106" s="44"/>
      <c r="T106" s="44"/>
    </row>
    <row r="107" spans="1:20">
      <c r="A107" s="40">
        <v>88</v>
      </c>
      <c r="B107" s="41">
        <f t="shared" si="17"/>
        <v>1760</v>
      </c>
      <c r="C107" s="63">
        <v>0.5</v>
      </c>
      <c r="D107" s="43">
        <f t="shared" si="18"/>
        <v>2.5920000000000001</v>
      </c>
      <c r="E107" s="47">
        <f t="shared" si="12"/>
        <v>1.1379E-2</v>
      </c>
      <c r="F107" s="47">
        <f t="shared" si="13"/>
        <v>3.6258158085569247E-3</v>
      </c>
      <c r="G107" s="49">
        <f t="shared" si="14"/>
        <v>0.57210006252597023</v>
      </c>
      <c r="H107" s="49">
        <f t="shared" si="19"/>
        <v>0</v>
      </c>
      <c r="I107" s="49">
        <f t="shared" si="20"/>
        <v>0</v>
      </c>
      <c r="J107" s="47">
        <f t="shared" si="15"/>
        <v>0</v>
      </c>
      <c r="K107" s="48">
        <f t="shared" si="21"/>
        <v>-1.6085075599584115</v>
      </c>
      <c r="L107" s="49">
        <f t="shared" si="16"/>
        <v>-4.4680765554400322E-4</v>
      </c>
      <c r="M107" s="50">
        <f t="shared" si="11"/>
        <v>-4.0618877776727568E-5</v>
      </c>
      <c r="N107" s="44"/>
      <c r="O107" s="44"/>
      <c r="P107" s="44"/>
      <c r="Q107" s="44"/>
      <c r="R107" s="44"/>
      <c r="S107" s="44"/>
      <c r="T107" s="44"/>
    </row>
    <row r="108" spans="1:20">
      <c r="A108" s="40">
        <v>89</v>
      </c>
      <c r="B108" s="41">
        <f t="shared" si="17"/>
        <v>1780</v>
      </c>
      <c r="C108" s="63">
        <v>0.5</v>
      </c>
      <c r="D108" s="43">
        <f t="shared" si="18"/>
        <v>2.5920000000000001</v>
      </c>
      <c r="E108" s="47">
        <f t="shared" si="12"/>
        <v>1.1379E-2</v>
      </c>
      <c r="F108" s="47">
        <f t="shared" si="13"/>
        <v>3.6258158085569247E-3</v>
      </c>
      <c r="G108" s="49">
        <f t="shared" si="14"/>
        <v>0.57236956584012411</v>
      </c>
      <c r="H108" s="49">
        <f t="shared" si="19"/>
        <v>0</v>
      </c>
      <c r="I108" s="49">
        <f t="shared" si="20"/>
        <v>0</v>
      </c>
      <c r="J108" s="47">
        <f t="shared" si="15"/>
        <v>0</v>
      </c>
      <c r="K108" s="48">
        <f t="shared" si="21"/>
        <v>-1.6085075599584115</v>
      </c>
      <c r="L108" s="49">
        <f t="shared" si="16"/>
        <v>-4.4680765554400322E-4</v>
      </c>
      <c r="M108" s="50">
        <f t="shared" si="11"/>
        <v>-4.0618877776727568E-5</v>
      </c>
      <c r="N108" s="44"/>
      <c r="O108" s="44"/>
      <c r="P108" s="44"/>
      <c r="Q108" s="44"/>
      <c r="R108" s="44"/>
      <c r="S108" s="44"/>
      <c r="T108" s="44"/>
    </row>
    <row r="109" spans="1:20">
      <c r="A109" s="40">
        <v>90</v>
      </c>
      <c r="B109" s="41">
        <f t="shared" si="17"/>
        <v>1800</v>
      </c>
      <c r="C109" s="63">
        <v>0.5</v>
      </c>
      <c r="D109" s="43">
        <f t="shared" si="18"/>
        <v>2.5920000000000001</v>
      </c>
      <c r="E109" s="47">
        <f t="shared" si="12"/>
        <v>8.7869999999999997E-3</v>
      </c>
      <c r="F109" s="47">
        <f t="shared" si="13"/>
        <v>3.6258158085569247E-3</v>
      </c>
      <c r="G109" s="49">
        <f t="shared" si="14"/>
        <v>0.59783535045858216</v>
      </c>
      <c r="H109" s="49">
        <f t="shared" si="19"/>
        <v>0</v>
      </c>
      <c r="I109" s="49">
        <f t="shared" si="20"/>
        <v>0</v>
      </c>
      <c r="J109" s="47">
        <f t="shared" si="15"/>
        <v>0</v>
      </c>
      <c r="K109" s="48">
        <f t="shared" si="21"/>
        <v>-1.6085075599584115</v>
      </c>
      <c r="L109" s="49">
        <f t="shared" si="16"/>
        <v>-4.4680765554400322E-4</v>
      </c>
      <c r="M109" s="50">
        <f t="shared" si="11"/>
        <v>-4.0618877776727568E-5</v>
      </c>
      <c r="N109" s="44"/>
      <c r="O109" s="44"/>
      <c r="P109" s="44"/>
      <c r="Q109" s="44"/>
      <c r="R109" s="44"/>
      <c r="S109" s="44"/>
      <c r="T109" s="44"/>
    </row>
    <row r="110" spans="1:20">
      <c r="A110" s="40">
        <v>91</v>
      </c>
      <c r="B110" s="41">
        <f t="shared" si="17"/>
        <v>1820</v>
      </c>
      <c r="C110" s="63">
        <v>-0.5</v>
      </c>
      <c r="D110" s="43">
        <f t="shared" si="18"/>
        <v>-2.5920000000000001</v>
      </c>
      <c r="E110" s="47">
        <f t="shared" si="12"/>
        <v>8.7869999999999997E-3</v>
      </c>
      <c r="F110" s="47">
        <f t="shared" si="13"/>
        <v>-4.1220115416323172E-3</v>
      </c>
      <c r="G110" s="49">
        <f t="shared" si="14"/>
        <v>0.38226388058568966</v>
      </c>
      <c r="H110" s="49">
        <f t="shared" si="19"/>
        <v>-14.681671937104005</v>
      </c>
      <c r="I110" s="49">
        <f t="shared" si="20"/>
        <v>38.054893660973583</v>
      </c>
      <c r="J110" s="47">
        <f t="shared" si="15"/>
        <v>-0.55870946433179292</v>
      </c>
      <c r="K110" s="48">
        <f t="shared" si="21"/>
        <v>292.02493118212169</v>
      </c>
      <c r="L110" s="49">
        <f t="shared" si="16"/>
        <v>8.111803643947825E-2</v>
      </c>
      <c r="M110" s="50">
        <f t="shared" si="11"/>
        <v>7.3743669490434769E-3</v>
      </c>
      <c r="N110" s="44"/>
      <c r="O110" s="44"/>
      <c r="P110" s="44"/>
      <c r="Q110" s="44"/>
      <c r="R110" s="44"/>
      <c r="S110" s="44"/>
      <c r="T110" s="44"/>
    </row>
    <row r="111" spans="1:20">
      <c r="A111" s="40">
        <v>92</v>
      </c>
      <c r="B111" s="41">
        <f t="shared" si="17"/>
        <v>1840</v>
      </c>
      <c r="C111" s="63">
        <v>-0.5</v>
      </c>
      <c r="D111" s="43">
        <f t="shared" si="18"/>
        <v>-2.5920000000000001</v>
      </c>
      <c r="E111" s="47">
        <f t="shared" si="12"/>
        <v>8.7869999999999997E-3</v>
      </c>
      <c r="F111" s="47">
        <f t="shared" si="13"/>
        <v>-4.1220115416323172E-3</v>
      </c>
      <c r="G111" s="49">
        <f t="shared" si="14"/>
        <v>0.19891427108623186</v>
      </c>
      <c r="H111" s="49">
        <f t="shared" si="19"/>
        <v>-14.757248857755059</v>
      </c>
      <c r="I111" s="49">
        <f t="shared" si="20"/>
        <v>38.250789039301111</v>
      </c>
      <c r="J111" s="47">
        <f t="shared" si="15"/>
        <v>-0.56447641285845596</v>
      </c>
      <c r="K111" s="48">
        <f t="shared" si="21"/>
        <v>587.16990833722286</v>
      </c>
      <c r="L111" s="49">
        <f t="shared" si="16"/>
        <v>0.16310275231589524</v>
      </c>
      <c r="M111" s="50">
        <f t="shared" si="11"/>
        <v>1.4827522937808658E-2</v>
      </c>
      <c r="N111" s="44"/>
      <c r="O111" s="44"/>
      <c r="P111" s="44"/>
      <c r="Q111" s="44"/>
      <c r="R111" s="44"/>
      <c r="S111" s="44"/>
      <c r="T111" s="44"/>
    </row>
    <row r="112" spans="1:20">
      <c r="A112" s="40">
        <v>93</v>
      </c>
      <c r="B112" s="41">
        <f t="shared" si="17"/>
        <v>1860</v>
      </c>
      <c r="C112" s="63">
        <v>-0.5</v>
      </c>
      <c r="D112" s="43">
        <f t="shared" si="18"/>
        <v>-2.5920000000000001</v>
      </c>
      <c r="E112" s="47">
        <f t="shared" si="12"/>
        <v>8.7869999999999997E-3</v>
      </c>
      <c r="F112" s="47">
        <f t="shared" si="13"/>
        <v>-4.1220115416323172E-3</v>
      </c>
      <c r="G112" s="49">
        <f t="shared" si="14"/>
        <v>4.2970261781914744E-2</v>
      </c>
      <c r="H112" s="49">
        <f t="shared" si="19"/>
        <v>-14.821529158375139</v>
      </c>
      <c r="I112" s="49">
        <f t="shared" si="20"/>
        <v>38.417403578508363</v>
      </c>
      <c r="J112" s="47">
        <f t="shared" si="15"/>
        <v>-0.56940466732792705</v>
      </c>
      <c r="K112" s="48">
        <f t="shared" si="21"/>
        <v>883.6004915047256</v>
      </c>
      <c r="L112" s="49">
        <f t="shared" si="16"/>
        <v>0.24544458097353489</v>
      </c>
      <c r="M112" s="50">
        <f t="shared" si="11"/>
        <v>2.2313143724866809E-2</v>
      </c>
      <c r="N112" s="44"/>
      <c r="O112" s="44"/>
      <c r="P112" s="44"/>
      <c r="Q112" s="44"/>
      <c r="R112" s="44"/>
      <c r="S112" s="44"/>
      <c r="T112" s="44"/>
    </row>
    <row r="113" spans="1:20">
      <c r="A113" s="40">
        <v>94</v>
      </c>
      <c r="B113" s="41">
        <f t="shared" si="17"/>
        <v>1880</v>
      </c>
      <c r="C113" s="63">
        <v>-0.5</v>
      </c>
      <c r="D113" s="43">
        <f t="shared" si="18"/>
        <v>-2.5920000000000001</v>
      </c>
      <c r="E113" s="47">
        <f t="shared" si="12"/>
        <v>8.7869999999999997E-3</v>
      </c>
      <c r="F113" s="47">
        <f t="shared" si="13"/>
        <v>-4.1220115416323172E-3</v>
      </c>
      <c r="G113" s="49">
        <f t="shared" si="14"/>
        <v>-8.9664512321473017E-2</v>
      </c>
      <c r="H113" s="49">
        <f t="shared" si="19"/>
        <v>-14.876201365342734</v>
      </c>
      <c r="I113" s="49">
        <f t="shared" si="20"/>
        <v>38.559113938968366</v>
      </c>
      <c r="J113" s="47">
        <f t="shared" si="15"/>
        <v>-0.57361314342528724</v>
      </c>
      <c r="K113" s="48">
        <f t="shared" si="21"/>
        <v>1181.1245188115804</v>
      </c>
      <c r="L113" s="49">
        <f t="shared" si="16"/>
        <v>0.32809014411432791</v>
      </c>
      <c r="M113" s="50">
        <f t="shared" si="11"/>
        <v>2.9826376737666173E-2</v>
      </c>
      <c r="N113" s="44"/>
      <c r="O113" s="44"/>
      <c r="P113" s="44"/>
      <c r="Q113" s="44"/>
      <c r="R113" s="44"/>
      <c r="S113" s="44"/>
      <c r="T113" s="44"/>
    </row>
    <row r="114" spans="1:20">
      <c r="A114" s="40">
        <v>95</v>
      </c>
      <c r="B114" s="41">
        <f t="shared" si="17"/>
        <v>1900</v>
      </c>
      <c r="C114" s="63">
        <v>-0.5</v>
      </c>
      <c r="D114" s="43">
        <f t="shared" si="18"/>
        <v>-2.5920000000000001</v>
      </c>
      <c r="E114" s="47">
        <f t="shared" si="12"/>
        <v>8.7869999999999997E-3</v>
      </c>
      <c r="F114" s="47">
        <f t="shared" si="13"/>
        <v>-4.1220115416323172E-3</v>
      </c>
      <c r="G114" s="49">
        <f t="shared" si="14"/>
        <v>-0.20247412507887494</v>
      </c>
      <c r="H114" s="49">
        <f t="shared" si="19"/>
        <v>-14.922701617922042</v>
      </c>
      <c r="I114" s="49">
        <f t="shared" si="20"/>
        <v>38.679642593653938</v>
      </c>
      <c r="J114" s="47">
        <f t="shared" si="15"/>
        <v>-0.57720476511296603</v>
      </c>
      <c r="K114" s="48">
        <f t="shared" si="21"/>
        <v>1479.5785511700212</v>
      </c>
      <c r="L114" s="49">
        <f t="shared" si="16"/>
        <v>0.41099404199167255</v>
      </c>
      <c r="M114" s="50">
        <f t="shared" si="11"/>
        <v>3.7363094726515687E-2</v>
      </c>
      <c r="N114" s="44"/>
      <c r="O114" s="44"/>
      <c r="P114" s="44"/>
      <c r="Q114" s="44"/>
      <c r="R114" s="44"/>
      <c r="S114" s="44"/>
      <c r="T114" s="44"/>
    </row>
    <row r="115" spans="1:20">
      <c r="A115" s="40">
        <v>96</v>
      </c>
      <c r="B115" s="41">
        <f t="shared" si="17"/>
        <v>1920</v>
      </c>
      <c r="C115" s="63">
        <v>-0.5</v>
      </c>
      <c r="D115" s="43">
        <f t="shared" si="18"/>
        <v>-2.5920000000000001</v>
      </c>
      <c r="E115" s="47">
        <f t="shared" si="12"/>
        <v>8.7869999999999997E-3</v>
      </c>
      <c r="F115" s="47">
        <f t="shared" si="13"/>
        <v>-4.1220115416323172E-3</v>
      </c>
      <c r="G115" s="49">
        <f t="shared" si="14"/>
        <v>-0.29842187947814852</v>
      </c>
      <c r="H115" s="49">
        <f t="shared" si="19"/>
        <v>-14.962251393024795</v>
      </c>
      <c r="I115" s="49">
        <f t="shared" si="20"/>
        <v>38.782155610720267</v>
      </c>
      <c r="J115" s="47">
        <f t="shared" si="15"/>
        <v>-0.58026836181100372</v>
      </c>
      <c r="K115" s="48">
        <f t="shared" si="21"/>
        <v>1778.8235790305171</v>
      </c>
      <c r="L115" s="49">
        <f t="shared" si="16"/>
        <v>0.4941176608418103</v>
      </c>
      <c r="M115" s="50">
        <f t="shared" si="11"/>
        <v>4.4919787349255481E-2</v>
      </c>
      <c r="N115" s="44"/>
      <c r="O115" s="44"/>
      <c r="P115" s="44"/>
      <c r="Q115" s="44"/>
      <c r="R115" s="44"/>
      <c r="S115" s="44"/>
      <c r="T115" s="44"/>
    </row>
    <row r="116" spans="1:20">
      <c r="A116" s="40">
        <v>97</v>
      </c>
      <c r="B116" s="41">
        <f t="shared" si="17"/>
        <v>1940</v>
      </c>
      <c r="C116" s="63">
        <v>-0.5</v>
      </c>
      <c r="D116" s="43">
        <f t="shared" si="18"/>
        <v>-2.5920000000000001</v>
      </c>
      <c r="E116" s="47">
        <f t="shared" si="12"/>
        <v>8.7869999999999997E-3</v>
      </c>
      <c r="F116" s="47">
        <f t="shared" si="13"/>
        <v>-4.1220115416323172E-3</v>
      </c>
      <c r="G116" s="49">
        <f t="shared" si="14"/>
        <v>-0.38002814821041381</v>
      </c>
      <c r="H116" s="49">
        <f t="shared" si="19"/>
        <v>-14.99588959118319</v>
      </c>
      <c r="I116" s="49">
        <f t="shared" si="20"/>
        <v>38.86934582034683</v>
      </c>
      <c r="J116" s="47">
        <f t="shared" si="15"/>
        <v>-0.58288041840343885</v>
      </c>
      <c r="K116" s="48">
        <f t="shared" si="21"/>
        <v>2078.7413708541808</v>
      </c>
      <c r="L116" s="49">
        <f t="shared" si="16"/>
        <v>0.57742815857060581</v>
      </c>
      <c r="M116" s="50">
        <f t="shared" si="11"/>
        <v>5.2493468960964164E-2</v>
      </c>
      <c r="N116" s="44"/>
      <c r="O116" s="44"/>
      <c r="P116" s="44"/>
      <c r="Q116" s="44"/>
      <c r="R116" s="44"/>
      <c r="S116" s="44"/>
      <c r="T116" s="44"/>
    </row>
    <row r="117" spans="1:20">
      <c r="A117" s="40">
        <v>98</v>
      </c>
      <c r="B117" s="41">
        <f t="shared" si="17"/>
        <v>1960</v>
      </c>
      <c r="C117" s="63">
        <v>-0.5</v>
      </c>
      <c r="D117" s="43">
        <f t="shared" si="18"/>
        <v>-2.5920000000000001</v>
      </c>
      <c r="E117" s="47">
        <f t="shared" si="12"/>
        <v>8.7869999999999997E-3</v>
      </c>
      <c r="F117" s="47">
        <f t="shared" si="13"/>
        <v>-4.1220115416323172E-3</v>
      </c>
      <c r="G117" s="49">
        <f t="shared" si="14"/>
        <v>-0.44943657926852637</v>
      </c>
      <c r="H117" s="49">
        <f t="shared" si="19"/>
        <v>-15.024499826574004</v>
      </c>
      <c r="I117" s="49">
        <f t="shared" si="20"/>
        <v>38.943503550479818</v>
      </c>
      <c r="J117" s="47">
        <f t="shared" si="15"/>
        <v>-0.58510666234036823</v>
      </c>
      <c r="K117" s="48">
        <f t="shared" si="21"/>
        <v>2379.2313673856606</v>
      </c>
      <c r="L117" s="49">
        <f t="shared" si="16"/>
        <v>0.66089760205157244</v>
      </c>
      <c r="M117" s="50">
        <f t="shared" si="11"/>
        <v>6.0081600186506587E-2</v>
      </c>
      <c r="N117" s="44"/>
      <c r="O117" s="44"/>
      <c r="P117" s="44"/>
      <c r="Q117" s="44"/>
      <c r="R117" s="44"/>
      <c r="S117" s="44"/>
      <c r="T117" s="44"/>
    </row>
    <row r="118" spans="1:20">
      <c r="A118" s="40">
        <v>99</v>
      </c>
      <c r="B118" s="41">
        <f t="shared" si="17"/>
        <v>1980</v>
      </c>
      <c r="C118" s="63">
        <v>-0.5</v>
      </c>
      <c r="D118" s="43">
        <f t="shared" si="18"/>
        <v>-2.5920000000000001</v>
      </c>
      <c r="E118" s="47">
        <f t="shared" si="12"/>
        <v>8.7869999999999997E-3</v>
      </c>
      <c r="F118" s="47">
        <f t="shared" si="13"/>
        <v>-4.1220115416323172E-3</v>
      </c>
      <c r="G118" s="49">
        <f t="shared" si="14"/>
        <v>-0.50847040567411994</v>
      </c>
      <c r="H118" s="49">
        <f t="shared" si="19"/>
        <v>-15.048833637953059</v>
      </c>
      <c r="I118" s="49">
        <f t="shared" si="20"/>
        <v>39.006576789574332</v>
      </c>
      <c r="J118" s="47">
        <f t="shared" si="15"/>
        <v>-0.58700348489234522</v>
      </c>
      <c r="K118" s="48">
        <f t="shared" si="21"/>
        <v>2680.208040144722</v>
      </c>
      <c r="L118" s="49">
        <f t="shared" si="16"/>
        <v>0.74450223337353383</v>
      </c>
      <c r="M118" s="50">
        <f t="shared" si="11"/>
        <v>6.7682021215775809E-2</v>
      </c>
      <c r="N118" s="44"/>
      <c r="O118" s="44"/>
      <c r="P118" s="44"/>
      <c r="Q118" s="44"/>
      <c r="R118" s="44"/>
      <c r="S118" s="44"/>
      <c r="T118" s="44"/>
    </row>
    <row r="119" spans="1:20">
      <c r="A119" s="40">
        <v>100</v>
      </c>
      <c r="B119" s="41">
        <f t="shared" si="17"/>
        <v>2000</v>
      </c>
      <c r="C119" s="63">
        <v>-0.5</v>
      </c>
      <c r="D119" s="43">
        <f t="shared" si="18"/>
        <v>-2.5920000000000001</v>
      </c>
      <c r="E119" s="47">
        <f t="shared" si="12"/>
        <v>8.7869999999999997E-3</v>
      </c>
      <c r="F119" s="47">
        <f t="shared" si="13"/>
        <v>-4.1220115416323172E-3</v>
      </c>
      <c r="G119" s="49">
        <f t="shared" si="14"/>
        <v>-0.55868033848715137</v>
      </c>
      <c r="H119" s="49">
        <f t="shared" si="19"/>
        <v>-15.06953023020905</v>
      </c>
      <c r="I119" s="49">
        <f t="shared" si="20"/>
        <v>39.060222356701857</v>
      </c>
      <c r="J119" s="47">
        <f t="shared" si="15"/>
        <v>-0.58861920160300596</v>
      </c>
      <c r="K119" s="48">
        <f t="shared" si="21"/>
        <v>2981.5986447489031</v>
      </c>
      <c r="L119" s="49">
        <f t="shared" si="16"/>
        <v>0.82822184576358415</v>
      </c>
      <c r="M119" s="50">
        <f t="shared" si="11"/>
        <v>7.5292895069416735E-2</v>
      </c>
      <c r="N119" s="44"/>
      <c r="O119" s="44"/>
      <c r="P119" s="44"/>
      <c r="Q119" s="44"/>
      <c r="R119" s="44"/>
      <c r="S119" s="44"/>
      <c r="T119" s="44"/>
    </row>
    <row r="120" spans="1:20">
      <c r="A120" s="40">
        <v>101</v>
      </c>
      <c r="B120" s="41">
        <f t="shared" si="17"/>
        <v>2020</v>
      </c>
      <c r="C120" s="63">
        <v>-0.5</v>
      </c>
      <c r="D120" s="43">
        <f t="shared" si="18"/>
        <v>-2.5920000000000001</v>
      </c>
      <c r="E120" s="47">
        <f t="shared" si="12"/>
        <v>8.7869999999999997E-3</v>
      </c>
      <c r="F120" s="47">
        <f t="shared" si="13"/>
        <v>-4.1220115416323172E-3</v>
      </c>
      <c r="G120" s="49">
        <f t="shared" si="14"/>
        <v>-0.60138530116004796</v>
      </c>
      <c r="H120" s="49">
        <f t="shared" si="19"/>
        <v>-15.087133265111317</v>
      </c>
      <c r="I120" s="49">
        <f t="shared" si="20"/>
        <v>39.105849423168536</v>
      </c>
      <c r="J120" s="47">
        <f t="shared" si="15"/>
        <v>-0.58999516169272026</v>
      </c>
      <c r="K120" s="48">
        <f t="shared" si="21"/>
        <v>3283.3413100511293</v>
      </c>
      <c r="L120" s="49">
        <f t="shared" si="16"/>
        <v>0.91203925279198039</v>
      </c>
      <c r="M120" s="50">
        <f t="shared" si="11"/>
        <v>8.2912659344725484E-2</v>
      </c>
      <c r="N120" s="44"/>
      <c r="O120" s="44"/>
      <c r="P120" s="44"/>
      <c r="Q120" s="44"/>
      <c r="R120" s="44"/>
      <c r="S120" s="44"/>
      <c r="T120" s="44"/>
    </row>
    <row r="121" spans="1:20">
      <c r="A121" s="40">
        <v>102</v>
      </c>
      <c r="B121" s="41">
        <f t="shared" si="17"/>
        <v>2040</v>
      </c>
      <c r="C121" s="63">
        <v>-0.5</v>
      </c>
      <c r="D121" s="43">
        <f t="shared" si="18"/>
        <v>-2.5920000000000001</v>
      </c>
      <c r="E121" s="47">
        <f t="shared" si="12"/>
        <v>8.7869999999999997E-3</v>
      </c>
      <c r="F121" s="47">
        <f t="shared" si="13"/>
        <v>-4.1220115416323172E-3</v>
      </c>
      <c r="G121" s="49">
        <f t="shared" si="14"/>
        <v>-0.63770707525372217</v>
      </c>
      <c r="H121" s="49">
        <f t="shared" si="19"/>
        <v>-15.102105142313984</v>
      </c>
      <c r="I121" s="49">
        <f t="shared" si="20"/>
        <v>39.144656528877846</v>
      </c>
      <c r="J121" s="47">
        <f t="shared" si="15"/>
        <v>-0.59116671865888082</v>
      </c>
      <c r="K121" s="48">
        <f t="shared" si="21"/>
        <v>3585.383412897409</v>
      </c>
      <c r="L121" s="49">
        <f t="shared" si="16"/>
        <v>0.9959398369159469</v>
      </c>
      <c r="M121" s="50">
        <f t="shared" si="11"/>
        <v>9.0539985174176996E-2</v>
      </c>
      <c r="N121" s="44"/>
      <c r="O121" s="44"/>
      <c r="P121" s="44"/>
      <c r="Q121" s="44"/>
      <c r="R121" s="44"/>
      <c r="S121" s="44"/>
      <c r="T121" s="44"/>
    </row>
    <row r="122" spans="1:20">
      <c r="A122" s="40">
        <v>103</v>
      </c>
      <c r="B122" s="41">
        <f t="shared" si="17"/>
        <v>2060</v>
      </c>
      <c r="C122" s="63">
        <v>-0.5</v>
      </c>
      <c r="D122" s="43">
        <f t="shared" si="18"/>
        <v>-2.5920000000000001</v>
      </c>
      <c r="E122" s="47">
        <f t="shared" si="12"/>
        <v>8.7869999999999997E-3</v>
      </c>
      <c r="F122" s="47">
        <f t="shared" si="13"/>
        <v>-4.1220115416323172E-3</v>
      </c>
      <c r="G122" s="49">
        <f t="shared" si="14"/>
        <v>-0.6685997675952895</v>
      </c>
      <c r="H122" s="49">
        <f t="shared" si="19"/>
        <v>-15.114839145752388</v>
      </c>
      <c r="I122" s="49">
        <f t="shared" si="20"/>
        <v>39.177663065790192</v>
      </c>
      <c r="J122" s="47">
        <f t="shared" si="15"/>
        <v>-0.5921640753459031</v>
      </c>
      <c r="K122" s="48">
        <f t="shared" si="21"/>
        <v>3887.680195812457</v>
      </c>
      <c r="L122" s="49">
        <f t="shared" si="16"/>
        <v>1.0799111655034603</v>
      </c>
      <c r="M122" s="50">
        <f t="shared" si="11"/>
        <v>9.817374231849639E-2</v>
      </c>
      <c r="N122" s="44"/>
      <c r="O122" s="44"/>
      <c r="P122" s="44"/>
      <c r="Q122" s="44"/>
      <c r="R122" s="44"/>
      <c r="S122" s="44"/>
      <c r="T122" s="44"/>
    </row>
    <row r="123" spans="1:20">
      <c r="A123" s="40">
        <v>104</v>
      </c>
      <c r="B123" s="41">
        <f t="shared" si="17"/>
        <v>2080</v>
      </c>
      <c r="C123" s="63">
        <v>-0.5</v>
      </c>
      <c r="D123" s="43">
        <f t="shared" si="18"/>
        <v>-2.5920000000000001</v>
      </c>
      <c r="E123" s="47">
        <f t="shared" si="12"/>
        <v>8.7869999999999997E-3</v>
      </c>
      <c r="F123" s="47">
        <f t="shared" si="13"/>
        <v>-4.1220115416323172E-3</v>
      </c>
      <c r="G123" s="49">
        <f t="shared" si="14"/>
        <v>-0.69487487292603212</v>
      </c>
      <c r="H123" s="49">
        <f t="shared" si="19"/>
        <v>-15.12566977449548</v>
      </c>
      <c r="I123" s="49">
        <f t="shared" si="20"/>
        <v>39.205736055492281</v>
      </c>
      <c r="J123" s="47">
        <f t="shared" si="15"/>
        <v>-0.59301301684140717</v>
      </c>
      <c r="K123" s="48">
        <f t="shared" si="21"/>
        <v>4190.1935913023663</v>
      </c>
      <c r="L123" s="49">
        <f t="shared" si="16"/>
        <v>1.1639426642506574</v>
      </c>
      <c r="M123" s="50">
        <f t="shared" si="11"/>
        <v>0.10581296947733249</v>
      </c>
      <c r="N123" s="44"/>
      <c r="O123" s="44"/>
      <c r="P123" s="44"/>
      <c r="Q123" s="44"/>
      <c r="R123" s="44"/>
      <c r="S123" s="44"/>
      <c r="T123" s="44"/>
    </row>
    <row r="124" spans="1:20">
      <c r="A124" s="40">
        <v>105</v>
      </c>
      <c r="B124" s="41">
        <f t="shared" si="17"/>
        <v>2100</v>
      </c>
      <c r="C124" s="63">
        <v>-0.5</v>
      </c>
      <c r="D124" s="43">
        <f t="shared" si="18"/>
        <v>-2.5920000000000001</v>
      </c>
      <c r="E124" s="47">
        <f t="shared" si="12"/>
        <v>8.7869999999999997E-3</v>
      </c>
      <c r="F124" s="47">
        <f t="shared" si="13"/>
        <v>-4.1220115416323172E-3</v>
      </c>
      <c r="G124" s="49">
        <f t="shared" si="14"/>
        <v>-0.71722259038970826</v>
      </c>
      <c r="H124" s="49">
        <f t="shared" si="19"/>
        <v>-15.134881529426922</v>
      </c>
      <c r="I124" s="49">
        <f t="shared" si="20"/>
        <v>39.229612924274583</v>
      </c>
      <c r="J124" s="47">
        <f t="shared" si="15"/>
        <v>-0.59373554405417106</v>
      </c>
      <c r="K124" s="48">
        <f t="shared" si="21"/>
        <v>4492.8912218909045</v>
      </c>
      <c r="L124" s="49">
        <f t="shared" si="16"/>
        <v>1.2480253394141401</v>
      </c>
      <c r="M124" s="50">
        <f t="shared" si="11"/>
        <v>0.11345684903764909</v>
      </c>
      <c r="N124" s="44"/>
      <c r="O124" s="44"/>
      <c r="P124" s="44"/>
      <c r="Q124" s="44"/>
      <c r="R124" s="44"/>
      <c r="S124" s="44"/>
      <c r="T124" s="44"/>
    </row>
    <row r="125" spans="1:20">
      <c r="A125" s="40">
        <v>106</v>
      </c>
      <c r="B125" s="41">
        <f t="shared" si="17"/>
        <v>2120</v>
      </c>
      <c r="C125" s="63">
        <v>-0.5</v>
      </c>
      <c r="D125" s="43">
        <f t="shared" si="18"/>
        <v>-2.5920000000000001</v>
      </c>
      <c r="E125" s="47">
        <f t="shared" si="12"/>
        <v>8.7869999999999997E-3</v>
      </c>
      <c r="F125" s="47">
        <f t="shared" si="13"/>
        <v>-4.1220115416323172E-3</v>
      </c>
      <c r="G125" s="49">
        <f t="shared" si="14"/>
        <v>-0.73622995380651479</v>
      </c>
      <c r="H125" s="49">
        <f t="shared" si="19"/>
        <v>-15.142716386564929</v>
      </c>
      <c r="I125" s="49">
        <f t="shared" si="20"/>
        <v>39.249920873976301</v>
      </c>
      <c r="J125" s="47">
        <f t="shared" si="15"/>
        <v>-0.59435041998973781</v>
      </c>
      <c r="K125" s="48">
        <f t="shared" si="21"/>
        <v>4795.7455496222028</v>
      </c>
      <c r="L125" s="49">
        <f t="shared" si="16"/>
        <v>1.3321515415617231</v>
      </c>
      <c r="M125" s="50">
        <f t="shared" si="11"/>
        <v>0.12110468559652028</v>
      </c>
      <c r="N125" s="44"/>
      <c r="O125" s="44"/>
      <c r="P125" s="44"/>
      <c r="Q125" s="44"/>
      <c r="R125" s="44"/>
      <c r="S125" s="44"/>
      <c r="T125" s="44"/>
    </row>
    <row r="126" spans="1:20">
      <c r="A126" s="40">
        <v>107</v>
      </c>
      <c r="B126" s="41">
        <f t="shared" si="17"/>
        <v>2140</v>
      </c>
      <c r="C126" s="63">
        <v>-0.5</v>
      </c>
      <c r="D126" s="43">
        <f t="shared" si="18"/>
        <v>-2.5920000000000001</v>
      </c>
      <c r="E126" s="47">
        <f t="shared" si="12"/>
        <v>8.7869999999999997E-3</v>
      </c>
      <c r="F126" s="47">
        <f t="shared" si="13"/>
        <v>-4.1220115416323172E-3</v>
      </c>
      <c r="G126" s="49">
        <f t="shared" si="14"/>
        <v>-0.75239625198196725</v>
      </c>
      <c r="H126" s="49">
        <f t="shared" si="19"/>
        <v>-15.1493801533314</v>
      </c>
      <c r="I126" s="49">
        <f t="shared" si="20"/>
        <v>39.267193357434991</v>
      </c>
      <c r="J126" s="47">
        <f t="shared" si="15"/>
        <v>-0.59487363972615215</v>
      </c>
      <c r="K126" s="48">
        <f t="shared" si="21"/>
        <v>5098.7331526888311</v>
      </c>
      <c r="L126" s="49">
        <f t="shared" si="16"/>
        <v>1.4163147646357863</v>
      </c>
      <c r="M126" s="50">
        <f t="shared" si="11"/>
        <v>0.12875588769416238</v>
      </c>
      <c r="N126" s="44"/>
      <c r="O126" s="44"/>
      <c r="P126" s="44"/>
      <c r="Q126" s="44"/>
      <c r="R126" s="44"/>
      <c r="S126" s="44"/>
      <c r="T126" s="44"/>
    </row>
    <row r="127" spans="1:20">
      <c r="A127" s="40">
        <v>108</v>
      </c>
      <c r="B127" s="41">
        <f t="shared" si="17"/>
        <v>2160</v>
      </c>
      <c r="C127" s="63">
        <v>-0.5</v>
      </c>
      <c r="D127" s="43">
        <f t="shared" si="18"/>
        <v>-2.5920000000000001</v>
      </c>
      <c r="E127" s="47">
        <f t="shared" si="12"/>
        <v>8.7869999999999997E-3</v>
      </c>
      <c r="F127" s="47">
        <f t="shared" si="13"/>
        <v>-4.1220115416323172E-3</v>
      </c>
      <c r="G127" s="49">
        <f t="shared" si="14"/>
        <v>-0.76614614411411586</v>
      </c>
      <c r="H127" s="49">
        <f t="shared" si="19"/>
        <v>-15.155047874737891</v>
      </c>
      <c r="I127" s="49">
        <f t="shared" si="20"/>
        <v>39.281884091320613</v>
      </c>
      <c r="J127" s="47">
        <f t="shared" si="15"/>
        <v>-0.59531883401386854</v>
      </c>
      <c r="K127" s="48">
        <f t="shared" si="21"/>
        <v>5401.8341101835886</v>
      </c>
      <c r="L127" s="49">
        <f t="shared" si="16"/>
        <v>1.5005094750509969</v>
      </c>
      <c r="M127" s="50">
        <f t="shared" si="11"/>
        <v>0.13640995227736336</v>
      </c>
      <c r="N127" s="44"/>
      <c r="O127" s="44"/>
      <c r="P127" s="44"/>
      <c r="Q127" s="44"/>
      <c r="R127" s="44"/>
      <c r="S127" s="44"/>
      <c r="T127" s="44"/>
    </row>
    <row r="128" spans="1:20">
      <c r="A128" s="40">
        <v>109</v>
      </c>
      <c r="B128" s="41">
        <f t="shared" si="17"/>
        <v>2180</v>
      </c>
      <c r="C128" s="63">
        <v>-0.5</v>
      </c>
      <c r="D128" s="43">
        <f t="shared" si="18"/>
        <v>-2.5920000000000001</v>
      </c>
      <c r="E128" s="47">
        <f t="shared" si="12"/>
        <v>8.7869999999999997E-3</v>
      </c>
      <c r="F128" s="47">
        <f t="shared" si="13"/>
        <v>-4.1220115416323172E-3</v>
      </c>
      <c r="G128" s="49">
        <f t="shared" si="14"/>
        <v>-0.77784081481694867</v>
      </c>
      <c r="H128" s="49">
        <f t="shared" si="19"/>
        <v>-15.159868431499156</v>
      </c>
      <c r="I128" s="49">
        <f t="shared" si="20"/>
        <v>39.294378974445813</v>
      </c>
      <c r="J128" s="47">
        <f t="shared" si="15"/>
        <v>-0.59569761535006527</v>
      </c>
      <c r="K128" s="48">
        <f t="shared" si="21"/>
        <v>5705.031478813572</v>
      </c>
      <c r="L128" s="49">
        <f t="shared" si="16"/>
        <v>1.5847309663371034</v>
      </c>
      <c r="M128" s="50">
        <f t="shared" si="11"/>
        <v>0.14406645148519123</v>
      </c>
      <c r="N128" s="44"/>
      <c r="O128" s="44"/>
      <c r="P128" s="44"/>
      <c r="Q128" s="44"/>
      <c r="R128" s="44"/>
      <c r="S128" s="44"/>
      <c r="T128" s="44"/>
    </row>
    <row r="129" spans="1:20">
      <c r="A129" s="40">
        <v>110</v>
      </c>
      <c r="B129" s="41">
        <f t="shared" si="17"/>
        <v>2200</v>
      </c>
      <c r="C129" s="63">
        <v>-0.5</v>
      </c>
      <c r="D129" s="43">
        <f t="shared" si="18"/>
        <v>-2.5920000000000001</v>
      </c>
      <c r="E129" s="47">
        <f t="shared" si="12"/>
        <v>8.7869999999999997E-3</v>
      </c>
      <c r="F129" s="47">
        <f t="shared" si="13"/>
        <v>-4.1220115416323172E-3</v>
      </c>
      <c r="G129" s="49">
        <f t="shared" si="14"/>
        <v>-0.787787461782122</v>
      </c>
      <c r="H129" s="49">
        <f t="shared" si="19"/>
        <v>-15.163968450858256</v>
      </c>
      <c r="I129" s="49">
        <f t="shared" si="20"/>
        <v>39.305006224624599</v>
      </c>
      <c r="J129" s="47">
        <f t="shared" si="15"/>
        <v>-0.59601987435099479</v>
      </c>
      <c r="K129" s="48">
        <f t="shared" si="21"/>
        <v>6008.3108478307367</v>
      </c>
      <c r="L129" s="49">
        <f t="shared" si="16"/>
        <v>1.6689752355085379</v>
      </c>
      <c r="M129" s="50">
        <f t="shared" si="11"/>
        <v>0.15172502140986707</v>
      </c>
      <c r="N129" s="44"/>
      <c r="O129" s="44"/>
      <c r="P129" s="44"/>
      <c r="Q129" s="44"/>
      <c r="R129" s="44"/>
      <c r="S129" s="44"/>
      <c r="T129" s="44"/>
    </row>
    <row r="130" spans="1:20">
      <c r="A130" s="40">
        <v>111</v>
      </c>
      <c r="B130" s="41">
        <f t="shared" si="17"/>
        <v>2220</v>
      </c>
      <c r="C130" s="63">
        <v>-0.5</v>
      </c>
      <c r="D130" s="43">
        <f t="shared" si="18"/>
        <v>-2.5920000000000001</v>
      </c>
      <c r="E130" s="47">
        <f t="shared" si="12"/>
        <v>8.7869999999999997E-3</v>
      </c>
      <c r="F130" s="47">
        <f t="shared" si="13"/>
        <v>-4.1220115416323172E-3</v>
      </c>
      <c r="G130" s="49">
        <f t="shared" si="14"/>
        <v>-0.79624736530260543</v>
      </c>
      <c r="H130" s="49">
        <f t="shared" si="19"/>
        <v>-15.167455632853507</v>
      </c>
      <c r="I130" s="49">
        <f t="shared" si="20"/>
        <v>39.314045000356288</v>
      </c>
      <c r="J130" s="47">
        <f t="shared" si="15"/>
        <v>-0.59629403329091024</v>
      </c>
      <c r="K130" s="48">
        <f t="shared" si="21"/>
        <v>6311.6599604878065</v>
      </c>
      <c r="L130" s="49">
        <f t="shared" si="16"/>
        <v>1.7532388779132795</v>
      </c>
      <c r="M130" s="50">
        <f t="shared" si="11"/>
        <v>0.15938535253757086</v>
      </c>
      <c r="N130" s="44"/>
      <c r="O130" s="44"/>
      <c r="P130" s="44"/>
      <c r="Q130" s="44"/>
      <c r="R130" s="44"/>
      <c r="S130" s="44"/>
      <c r="T130" s="44"/>
    </row>
    <row r="131" spans="1:20">
      <c r="A131" s="40">
        <v>112</v>
      </c>
      <c r="B131" s="41">
        <f t="shared" si="17"/>
        <v>2240</v>
      </c>
      <c r="C131" s="63">
        <v>-0.5</v>
      </c>
      <c r="D131" s="43">
        <f t="shared" si="18"/>
        <v>-2.5920000000000001</v>
      </c>
      <c r="E131" s="47">
        <f t="shared" si="12"/>
        <v>8.7869999999999997E-3</v>
      </c>
      <c r="F131" s="47">
        <f t="shared" si="13"/>
        <v>-4.1220115416323172E-3</v>
      </c>
      <c r="G131" s="49">
        <f t="shared" si="14"/>
        <v>-0.80344275162992573</v>
      </c>
      <c r="H131" s="49">
        <f t="shared" si="19"/>
        <v>-15.170421579402278</v>
      </c>
      <c r="I131" s="49">
        <f t="shared" si="20"/>
        <v>39.321732733810705</v>
      </c>
      <c r="J131" s="47">
        <f t="shared" si="15"/>
        <v>-0.59652726280449087</v>
      </c>
      <c r="K131" s="48">
        <f t="shared" si="21"/>
        <v>6615.068392075852</v>
      </c>
      <c r="L131" s="49">
        <f t="shared" si="16"/>
        <v>1.8375189977988478</v>
      </c>
      <c r="M131" s="50">
        <f t="shared" si="11"/>
        <v>0.16704718161807708</v>
      </c>
      <c r="N131" s="44"/>
      <c r="O131" s="44"/>
      <c r="P131" s="44"/>
      <c r="Q131" s="44"/>
      <c r="R131" s="44"/>
      <c r="S131" s="44"/>
      <c r="T131" s="44"/>
    </row>
    <row r="132" spans="1:20">
      <c r="A132" s="40">
        <v>113</v>
      </c>
      <c r="B132" s="41">
        <f t="shared" si="17"/>
        <v>2260</v>
      </c>
      <c r="C132" s="63">
        <v>-0.5</v>
      </c>
      <c r="D132" s="43">
        <f t="shared" si="18"/>
        <v>-2.5920000000000001</v>
      </c>
      <c r="E132" s="47">
        <f t="shared" si="12"/>
        <v>8.7869999999999997E-3</v>
      </c>
      <c r="F132" s="47">
        <f t="shared" si="13"/>
        <v>-4.1220115416323172E-3</v>
      </c>
      <c r="G132" s="49">
        <f t="shared" si="14"/>
        <v>-0.809562630452897</v>
      </c>
      <c r="H132" s="49">
        <f t="shared" si="19"/>
        <v>-15.172944200516447</v>
      </c>
      <c r="I132" s="49">
        <f t="shared" si="20"/>
        <v>39.32827136773863</v>
      </c>
      <c r="J132" s="47">
        <f t="shared" si="15"/>
        <v>-0.59672566696546692</v>
      </c>
      <c r="K132" s="48">
        <f t="shared" si="21"/>
        <v>6918.5272760861808</v>
      </c>
      <c r="L132" s="49">
        <f t="shared" si="16"/>
        <v>1.9218131322461613</v>
      </c>
      <c r="M132" s="50">
        <f t="shared" si="11"/>
        <v>0.17471028474965103</v>
      </c>
      <c r="N132" s="44"/>
      <c r="O132" s="44"/>
      <c r="P132" s="44"/>
      <c r="Q132" s="44"/>
      <c r="R132" s="44"/>
      <c r="S132" s="44"/>
      <c r="T132" s="44"/>
    </row>
    <row r="133" spans="1:20">
      <c r="A133" s="40">
        <v>114</v>
      </c>
      <c r="B133" s="41">
        <f t="shared" si="17"/>
        <v>2280</v>
      </c>
      <c r="C133" s="63">
        <v>-0.5</v>
      </c>
      <c r="D133" s="43">
        <f t="shared" si="18"/>
        <v>-2.5920000000000001</v>
      </c>
      <c r="E133" s="47">
        <f t="shared" si="12"/>
        <v>8.7869999999999997E-3</v>
      </c>
      <c r="F133" s="47">
        <f t="shared" si="13"/>
        <v>-4.1220115416323172E-3</v>
      </c>
      <c r="G133" s="49">
        <f t="shared" si="14"/>
        <v>-0.81476775983777061</v>
      </c>
      <c r="H133" s="49">
        <f t="shared" si="19"/>
        <v>-15.175089760856462</v>
      </c>
      <c r="I133" s="49">
        <f t="shared" si="20"/>
        <v>39.333832660139954</v>
      </c>
      <c r="J133" s="47">
        <f t="shared" si="15"/>
        <v>-0.59689444125613134</v>
      </c>
      <c r="K133" s="48">
        <f t="shared" si="21"/>
        <v>7222.02907130331</v>
      </c>
      <c r="L133" s="49">
        <f t="shared" si="16"/>
        <v>2.0061191864731418</v>
      </c>
      <c r="M133" s="50">
        <f t="shared" si="11"/>
        <v>0.18237447149755834</v>
      </c>
      <c r="N133" s="44"/>
      <c r="O133" s="44"/>
      <c r="P133" s="44"/>
      <c r="Q133" s="44"/>
      <c r="R133" s="44"/>
      <c r="S133" s="44"/>
      <c r="T133" s="44"/>
    </row>
    <row r="134" spans="1:20">
      <c r="A134" s="40">
        <v>115</v>
      </c>
      <c r="B134" s="41">
        <f t="shared" si="17"/>
        <v>2300</v>
      </c>
      <c r="C134" s="63">
        <v>-0.5</v>
      </c>
      <c r="D134" s="43">
        <f t="shared" si="18"/>
        <v>-2.5920000000000001</v>
      </c>
      <c r="E134" s="47">
        <f t="shared" si="12"/>
        <v>8.7869999999999997E-3</v>
      </c>
      <c r="F134" s="47">
        <f t="shared" si="13"/>
        <v>-4.1220115416323172E-3</v>
      </c>
      <c r="G134" s="49">
        <f t="shared" si="14"/>
        <v>-0.81919486904973371</v>
      </c>
      <c r="H134" s="49">
        <f t="shared" si="19"/>
        <v>-15.176914620383238</v>
      </c>
      <c r="I134" s="49">
        <f t="shared" si="20"/>
        <v>39.338562696033357</v>
      </c>
      <c r="J134" s="47">
        <f t="shared" si="15"/>
        <v>-0.59703800732629131</v>
      </c>
      <c r="K134" s="48">
        <f t="shared" si="21"/>
        <v>7525.5673637109749</v>
      </c>
      <c r="L134" s="49">
        <f t="shared" si="16"/>
        <v>2.0904353788086043</v>
      </c>
      <c r="M134" s="50">
        <f t="shared" si="11"/>
        <v>0.19003957989169129</v>
      </c>
      <c r="N134" s="44"/>
      <c r="O134" s="44"/>
      <c r="P134" s="44"/>
      <c r="Q134" s="44"/>
      <c r="R134" s="44"/>
      <c r="S134" s="44"/>
      <c r="T134" s="44"/>
    </row>
    <row r="135" spans="1:20">
      <c r="A135" s="40">
        <v>116</v>
      </c>
      <c r="B135" s="41">
        <f t="shared" si="17"/>
        <v>2320</v>
      </c>
      <c r="C135" s="63">
        <v>-0.5</v>
      </c>
      <c r="D135" s="43">
        <f t="shared" si="18"/>
        <v>-2.5920000000000001</v>
      </c>
      <c r="E135" s="47">
        <f t="shared" si="12"/>
        <v>8.7869999999999997E-3</v>
      </c>
      <c r="F135" s="47">
        <f t="shared" si="13"/>
        <v>-4.1220115416323172E-3</v>
      </c>
      <c r="G135" s="49">
        <f t="shared" si="14"/>
        <v>-0.82296025018158536</v>
      </c>
      <c r="H135" s="49">
        <f t="shared" si="19"/>
        <v>-15.178466714831654</v>
      </c>
      <c r="I135" s="49">
        <f t="shared" si="20"/>
        <v>39.342585724843644</v>
      </c>
      <c r="J135" s="47">
        <f t="shared" si="15"/>
        <v>-0.59716012789995021</v>
      </c>
      <c r="K135" s="48">
        <f t="shared" si="21"/>
        <v>7829.1366980076082</v>
      </c>
      <c r="L135" s="49">
        <f t="shared" si="16"/>
        <v>2.1747601938910024</v>
      </c>
      <c r="M135" s="50">
        <f t="shared" si="11"/>
        <v>0.19770547217190931</v>
      </c>
      <c r="N135" s="44"/>
      <c r="O135" s="44"/>
      <c r="P135" s="44"/>
      <c r="Q135" s="44"/>
      <c r="R135" s="44"/>
      <c r="S135" s="44"/>
      <c r="T135" s="44"/>
    </row>
    <row r="136" spans="1:20">
      <c r="A136" s="40">
        <v>117</v>
      </c>
      <c r="B136" s="41">
        <f t="shared" si="17"/>
        <v>2340</v>
      </c>
      <c r="C136" s="63">
        <v>-0.5</v>
      </c>
      <c r="D136" s="43">
        <f t="shared" si="18"/>
        <v>-2.5920000000000001</v>
      </c>
      <c r="E136" s="47">
        <f t="shared" si="12"/>
        <v>8.7869999999999997E-3</v>
      </c>
      <c r="F136" s="47">
        <f t="shared" si="13"/>
        <v>-4.1220115416323172E-3</v>
      </c>
      <c r="G136" s="49">
        <f t="shared" si="14"/>
        <v>-0.82616281293512928</v>
      </c>
      <c r="H136" s="49">
        <f t="shared" si="19"/>
        <v>-15.179786814894944</v>
      </c>
      <c r="I136" s="49">
        <f t="shared" si="20"/>
        <v>39.346007424207698</v>
      </c>
      <c r="J136" s="47">
        <f t="shared" si="15"/>
        <v>-0.59726400471674668</v>
      </c>
      <c r="K136" s="48">
        <f t="shared" si="21"/>
        <v>8132.732434305507</v>
      </c>
      <c r="L136" s="49">
        <f t="shared" si="16"/>
        <v>2.2590923428626408</v>
      </c>
      <c r="M136" s="50">
        <f t="shared" si="11"/>
        <v>0.20537203116933098</v>
      </c>
      <c r="N136" s="44"/>
      <c r="O136" s="44"/>
      <c r="P136" s="44"/>
      <c r="Q136" s="44"/>
      <c r="R136" s="44"/>
      <c r="S136" s="44"/>
      <c r="T136" s="44"/>
    </row>
    <row r="137" spans="1:20">
      <c r="A137" s="40">
        <v>118</v>
      </c>
      <c r="B137" s="41">
        <f t="shared" si="17"/>
        <v>2360</v>
      </c>
      <c r="C137" s="63">
        <v>-0.5</v>
      </c>
      <c r="D137" s="43">
        <f t="shared" si="18"/>
        <v>-2.5920000000000001</v>
      </c>
      <c r="E137" s="47">
        <f t="shared" si="12"/>
        <v>8.7869999999999997E-3</v>
      </c>
      <c r="F137" s="47">
        <f t="shared" si="13"/>
        <v>-4.1220115416323172E-3</v>
      </c>
      <c r="G137" s="49">
        <f t="shared" si="14"/>
        <v>-0.82888668279882693</v>
      </c>
      <c r="H137" s="49">
        <f t="shared" si="19"/>
        <v>-15.18090959719655</v>
      </c>
      <c r="I137" s="49">
        <f t="shared" si="20"/>
        <v>39.348917675933457</v>
      </c>
      <c r="J137" s="47">
        <f t="shared" si="15"/>
        <v>-0.59735236198587516</v>
      </c>
      <c r="K137" s="48">
        <f t="shared" si="21"/>
        <v>8436.3506262494375</v>
      </c>
      <c r="L137" s="49">
        <f t="shared" si="16"/>
        <v>2.3434307295137327</v>
      </c>
      <c r="M137" s="50">
        <f t="shared" si="11"/>
        <v>0.21303915722852115</v>
      </c>
      <c r="N137" s="44"/>
      <c r="O137" s="44"/>
      <c r="P137" s="44"/>
      <c r="Q137" s="44"/>
      <c r="R137" s="44"/>
      <c r="S137" s="44"/>
      <c r="T137" s="44"/>
    </row>
    <row r="138" spans="1:20">
      <c r="A138" s="40">
        <v>119</v>
      </c>
      <c r="B138" s="41">
        <f t="shared" si="17"/>
        <v>2380</v>
      </c>
      <c r="C138" s="63">
        <v>-0.5</v>
      </c>
      <c r="D138" s="43">
        <f t="shared" si="18"/>
        <v>-2.5920000000000001</v>
      </c>
      <c r="E138" s="47">
        <f t="shared" si="12"/>
        <v>8.7869999999999997E-3</v>
      </c>
      <c r="F138" s="47">
        <f t="shared" si="13"/>
        <v>-4.1220115416323172E-3</v>
      </c>
      <c r="G138" s="49">
        <f t="shared" si="14"/>
        <v>-0.83120341087110272</v>
      </c>
      <c r="H138" s="49">
        <f t="shared" si="19"/>
        <v>-15.181864555181825</v>
      </c>
      <c r="I138" s="49">
        <f t="shared" si="20"/>
        <v>39.351392927031291</v>
      </c>
      <c r="J138" s="47">
        <f t="shared" si="15"/>
        <v>-0.59742751747592915</v>
      </c>
      <c r="K138" s="48">
        <f t="shared" si="21"/>
        <v>8739.9879173530735</v>
      </c>
      <c r="L138" s="49">
        <f t="shared" si="16"/>
        <v>2.4277744214869648</v>
      </c>
      <c r="M138" s="50">
        <f t="shared" si="11"/>
        <v>0.22070676558972407</v>
      </c>
      <c r="N138" s="44"/>
      <c r="O138" s="44"/>
      <c r="P138" s="44"/>
      <c r="Q138" s="44"/>
      <c r="R138" s="44"/>
      <c r="S138" s="44"/>
      <c r="T138" s="44"/>
    </row>
    <row r="139" spans="1:20">
      <c r="A139" s="40">
        <v>120</v>
      </c>
      <c r="B139" s="41">
        <f t="shared" si="17"/>
        <v>2400</v>
      </c>
      <c r="C139" s="63">
        <v>-0.5</v>
      </c>
      <c r="D139" s="43">
        <f t="shared" si="18"/>
        <v>-2.5920000000000001</v>
      </c>
      <c r="E139" s="47">
        <f t="shared" si="12"/>
        <v>7.8485172413793117E-3</v>
      </c>
      <c r="F139" s="47">
        <f t="shared" si="13"/>
        <v>-4.1220115416323172E-3</v>
      </c>
      <c r="G139" s="49">
        <f t="shared" si="14"/>
        <v>-0.84669052301063696</v>
      </c>
      <c r="H139" s="49">
        <f t="shared" si="19"/>
        <v>-15.188248360680396</v>
      </c>
      <c r="I139" s="49">
        <f t="shared" si="20"/>
        <v>39.367939750883586</v>
      </c>
      <c r="J139" s="47">
        <f t="shared" si="15"/>
        <v>-0.59793004638472225</v>
      </c>
      <c r="K139" s="48">
        <f t="shared" si="21"/>
        <v>9043.752884566682</v>
      </c>
      <c r="L139" s="49">
        <f t="shared" si="16"/>
        <v>2.5121535790463008</v>
      </c>
      <c r="M139" s="50">
        <f t="shared" si="11"/>
        <v>0.22837759809511826</v>
      </c>
      <c r="N139" s="44"/>
      <c r="O139" s="44"/>
      <c r="P139" s="44"/>
      <c r="Q139" s="44"/>
      <c r="R139" s="44"/>
      <c r="S139" s="44"/>
      <c r="T139" s="44"/>
    </row>
    <row r="140" spans="1:20">
      <c r="A140" s="40">
        <v>121</v>
      </c>
      <c r="B140" s="41">
        <f t="shared" si="17"/>
        <v>2420</v>
      </c>
      <c r="C140" s="63">
        <v>-0.28999999999999998</v>
      </c>
      <c r="D140" s="46">
        <f t="shared" si="18"/>
        <v>-4.4689655172413794</v>
      </c>
      <c r="E140" s="47">
        <f t="shared" si="12"/>
        <v>7.8485172413793117E-3</v>
      </c>
      <c r="F140" s="47">
        <f t="shared" si="13"/>
        <v>-2.3239786514512848E-3</v>
      </c>
      <c r="G140" s="49">
        <f t="shared" si="14"/>
        <v>-0.80412930082622491</v>
      </c>
      <c r="H140" s="49">
        <f t="shared" si="19"/>
        <v>-8.5532010780372847</v>
      </c>
      <c r="I140" s="49">
        <f t="shared" si="20"/>
        <v>38.223960679780419</v>
      </c>
      <c r="J140" s="47">
        <f t="shared" si="15"/>
        <v>-0.32693722169315265</v>
      </c>
      <c r="K140" s="48">
        <f t="shared" si="21"/>
        <v>9214.8169061274275</v>
      </c>
      <c r="L140" s="49">
        <f t="shared" si="16"/>
        <v>2.5596713628131744</v>
      </c>
      <c r="M140" s="50">
        <f t="shared" si="11"/>
        <v>0.23269739661937949</v>
      </c>
      <c r="N140" s="44"/>
      <c r="O140" s="44"/>
      <c r="P140" s="44"/>
      <c r="Q140" s="44"/>
      <c r="R140" s="44"/>
      <c r="S140" s="44"/>
      <c r="T140" s="44"/>
    </row>
    <row r="141" spans="1:20">
      <c r="A141" s="40">
        <v>122</v>
      </c>
      <c r="B141" s="41">
        <f t="shared" si="17"/>
        <v>2440</v>
      </c>
      <c r="C141" s="63">
        <v>-0.28999999999999998</v>
      </c>
      <c r="D141" s="46">
        <f t="shared" si="18"/>
        <v>-4.4689655172413794</v>
      </c>
      <c r="E141" s="47">
        <f t="shared" si="12"/>
        <v>7.8485172413793117E-3</v>
      </c>
      <c r="F141" s="47">
        <f t="shared" si="13"/>
        <v>-2.3239786514512848E-3</v>
      </c>
      <c r="G141" s="49">
        <f t="shared" si="14"/>
        <v>-0.76734251335609782</v>
      </c>
      <c r="H141" s="49">
        <f t="shared" si="19"/>
        <v>-8.5446519071636793</v>
      </c>
      <c r="I141" s="49">
        <f t="shared" si="20"/>
        <v>38.185754729945273</v>
      </c>
      <c r="J141" s="47">
        <f t="shared" si="15"/>
        <v>-0.32628398197971137</v>
      </c>
      <c r="K141" s="48">
        <f t="shared" si="21"/>
        <v>9385.7099442707004</v>
      </c>
      <c r="L141" s="49">
        <f t="shared" si="16"/>
        <v>2.6071416511863057</v>
      </c>
      <c r="M141" s="50">
        <f t="shared" si="11"/>
        <v>0.23701287738057325</v>
      </c>
      <c r="N141" s="44"/>
      <c r="O141" s="44"/>
      <c r="P141" s="44"/>
      <c r="Q141" s="44"/>
      <c r="R141" s="44"/>
      <c r="S141" s="44"/>
      <c r="T141" s="44"/>
    </row>
    <row r="142" spans="1:20">
      <c r="A142" s="40">
        <v>123</v>
      </c>
      <c r="B142" s="41">
        <f t="shared" si="17"/>
        <v>2460</v>
      </c>
      <c r="C142" s="63">
        <v>-0.28999999999999998</v>
      </c>
      <c r="D142" s="46">
        <f t="shared" si="18"/>
        <v>-4.4689655172413794</v>
      </c>
      <c r="E142" s="47">
        <f t="shared" si="12"/>
        <v>7.8485172413793117E-3</v>
      </c>
      <c r="F142" s="47">
        <f t="shared" si="13"/>
        <v>-2.3239786514512848E-3</v>
      </c>
      <c r="G142" s="49">
        <f t="shared" si="14"/>
        <v>-0.73554672218946326</v>
      </c>
      <c r="H142" s="49">
        <f t="shared" si="19"/>
        <v>-8.5372626331759527</v>
      </c>
      <c r="I142" s="49">
        <f t="shared" si="20"/>
        <v>38.152732319296675</v>
      </c>
      <c r="J142" s="47">
        <f t="shared" si="15"/>
        <v>-0.32571989598309603</v>
      </c>
      <c r="K142" s="48">
        <f t="shared" si="21"/>
        <v>9556.4551969342192</v>
      </c>
      <c r="L142" s="49">
        <f t="shared" si="16"/>
        <v>2.6545708880372829</v>
      </c>
      <c r="M142" s="50">
        <f t="shared" si="11"/>
        <v>0.24132462618520753</v>
      </c>
      <c r="N142" s="44"/>
      <c r="O142" s="44"/>
      <c r="P142" s="44"/>
      <c r="Q142" s="44"/>
      <c r="R142" s="44"/>
      <c r="S142" s="44"/>
      <c r="T142" s="44"/>
    </row>
    <row r="143" spans="1:20">
      <c r="A143" s="40">
        <v>124</v>
      </c>
      <c r="B143" s="41">
        <f t="shared" si="17"/>
        <v>2480</v>
      </c>
      <c r="C143" s="63">
        <v>-0.28999999999999998</v>
      </c>
      <c r="D143" s="46">
        <f t="shared" si="18"/>
        <v>-4.4689655172413794</v>
      </c>
      <c r="E143" s="47">
        <f t="shared" si="12"/>
        <v>7.8485172413793117E-3</v>
      </c>
      <c r="F143" s="47">
        <f t="shared" si="13"/>
        <v>-2.3239786514512848E-3</v>
      </c>
      <c r="G143" s="49">
        <f t="shared" si="14"/>
        <v>-0.70806478083393709</v>
      </c>
      <c r="H143" s="49">
        <f t="shared" si="19"/>
        <v>-8.5308758886748848</v>
      </c>
      <c r="I143" s="49">
        <f t="shared" si="20"/>
        <v>38.12419017835397</v>
      </c>
      <c r="J143" s="47">
        <f t="shared" si="15"/>
        <v>-0.32523273476777576</v>
      </c>
      <c r="K143" s="48">
        <f t="shared" si="21"/>
        <v>9727.0727147077178</v>
      </c>
      <c r="L143" s="49">
        <f t="shared" si="16"/>
        <v>2.701964642974366</v>
      </c>
      <c r="M143" s="50">
        <f t="shared" si="11"/>
        <v>0.24563314936130601</v>
      </c>
      <c r="N143" s="44"/>
      <c r="O143" s="44"/>
      <c r="P143" s="44"/>
      <c r="Q143" s="44"/>
      <c r="R143" s="44"/>
      <c r="S143" s="44"/>
      <c r="T143" s="44"/>
    </row>
    <row r="144" spans="1:20">
      <c r="A144" s="40">
        <v>125</v>
      </c>
      <c r="B144" s="41">
        <f t="shared" si="17"/>
        <v>2500</v>
      </c>
      <c r="C144" s="63">
        <v>-0.28999999999999998</v>
      </c>
      <c r="D144" s="46">
        <f t="shared" si="18"/>
        <v>-4.4689655172413794</v>
      </c>
      <c r="E144" s="47">
        <f t="shared" si="12"/>
        <v>7.8485172413793117E-3</v>
      </c>
      <c r="F144" s="47">
        <f t="shared" si="13"/>
        <v>-2.3239786514512848E-3</v>
      </c>
      <c r="G144" s="49">
        <f t="shared" si="14"/>
        <v>-0.68431141370712323</v>
      </c>
      <c r="H144" s="49">
        <f t="shared" si="19"/>
        <v>-8.5253556568646047</v>
      </c>
      <c r="I144" s="49">
        <f t="shared" si="20"/>
        <v>38.099520452746646</v>
      </c>
      <c r="J144" s="47">
        <f t="shared" si="15"/>
        <v>-0.32481196221565234</v>
      </c>
      <c r="K144" s="48">
        <f t="shared" si="21"/>
        <v>9897.5798278450093</v>
      </c>
      <c r="L144" s="49">
        <f t="shared" si="16"/>
        <v>2.749327729956947</v>
      </c>
      <c r="M144" s="50">
        <f t="shared" si="11"/>
        <v>0.24993888454154065</v>
      </c>
      <c r="N144" s="44"/>
      <c r="O144" s="44"/>
      <c r="P144" s="44"/>
      <c r="Q144" s="44"/>
      <c r="R144" s="44"/>
      <c r="S144" s="44"/>
      <c r="T144" s="44"/>
    </row>
    <row r="145" spans="1:20">
      <c r="A145" s="40">
        <v>126</v>
      </c>
      <c r="B145" s="41">
        <f t="shared" si="17"/>
        <v>2520</v>
      </c>
      <c r="C145" s="63">
        <v>-0.28999999999999998</v>
      </c>
      <c r="D145" s="46">
        <f t="shared" si="18"/>
        <v>-4.4689655172413794</v>
      </c>
      <c r="E145" s="47">
        <f t="shared" si="12"/>
        <v>7.8485172413793117E-3</v>
      </c>
      <c r="F145" s="47">
        <f t="shared" si="13"/>
        <v>-2.3239786514512848E-3</v>
      </c>
      <c r="G145" s="49">
        <f t="shared" si="14"/>
        <v>-0.66378075167848349</v>
      </c>
      <c r="H145" s="49">
        <f t="shared" si="19"/>
        <v>-8.5205843748391334</v>
      </c>
      <c r="I145" s="49">
        <f t="shared" si="20"/>
        <v>38.078197757901783</v>
      </c>
      <c r="J145" s="47">
        <f t="shared" si="15"/>
        <v>-0.32444849683801247</v>
      </c>
      <c r="K145" s="48">
        <f t="shared" si="21"/>
        <v>10067.991515341791</v>
      </c>
      <c r="L145" s="49">
        <f t="shared" si="16"/>
        <v>2.7966643098171642</v>
      </c>
      <c r="M145" s="50">
        <f t="shared" si="11"/>
        <v>0.25424220998337854</v>
      </c>
      <c r="N145" s="44"/>
      <c r="O145" s="44"/>
      <c r="P145" s="44"/>
      <c r="Q145" s="44"/>
      <c r="R145" s="44"/>
      <c r="S145" s="44"/>
      <c r="T145" s="44"/>
    </row>
    <row r="146" spans="1:20">
      <c r="A146" s="40">
        <v>127</v>
      </c>
      <c r="B146" s="41">
        <f t="shared" si="17"/>
        <v>2540</v>
      </c>
      <c r="C146" s="63">
        <v>-0.28999999999999998</v>
      </c>
      <c r="D146" s="46">
        <f t="shared" si="18"/>
        <v>-4.4689655172413794</v>
      </c>
      <c r="E146" s="47">
        <f t="shared" si="12"/>
        <v>7.8485172413793117E-3</v>
      </c>
      <c r="F146" s="47">
        <f t="shared" si="13"/>
        <v>-2.3239786514512848E-3</v>
      </c>
      <c r="G146" s="49">
        <f t="shared" si="14"/>
        <v>-0.64603555870925555</v>
      </c>
      <c r="H146" s="49">
        <f t="shared" si="19"/>
        <v>-8.5164604298764974</v>
      </c>
      <c r="I146" s="49">
        <f t="shared" si="20"/>
        <v>38.059767990068764</v>
      </c>
      <c r="J146" s="47">
        <f t="shared" si="15"/>
        <v>-0.32413450805770078</v>
      </c>
      <c r="K146" s="48">
        <f t="shared" si="21"/>
        <v>10238.320723939321</v>
      </c>
      <c r="L146" s="49">
        <f t="shared" si="16"/>
        <v>2.8439779788720339</v>
      </c>
      <c r="M146" s="50">
        <f t="shared" ref="M146:M207" si="22">L146/$H$4</f>
        <v>0.25854345262473033</v>
      </c>
      <c r="N146" s="44"/>
      <c r="O146" s="44"/>
      <c r="P146" s="44"/>
      <c r="Q146" s="44"/>
      <c r="R146" s="44"/>
      <c r="S146" s="44"/>
      <c r="T146" s="44"/>
    </row>
    <row r="147" spans="1:20">
      <c r="A147" s="40">
        <v>128</v>
      </c>
      <c r="B147" s="41">
        <f t="shared" si="17"/>
        <v>2560</v>
      </c>
      <c r="C147" s="63">
        <v>-0.28999999999999998</v>
      </c>
      <c r="D147" s="46">
        <f t="shared" si="18"/>
        <v>-4.4689655172413794</v>
      </c>
      <c r="E147" s="47">
        <f t="shared" ref="E147:E207" si="23">1/$H$9*($H$3+D148)+1/($H$8*$H$9)</f>
        <v>7.8485172413793117E-3</v>
      </c>
      <c r="F147" s="47">
        <f t="shared" ref="F147:F207" si="24">$H$12/($H$9*($H$3+D147))</f>
        <v>-2.3239786514512848E-3</v>
      </c>
      <c r="G147" s="49">
        <f t="shared" ref="G147:G207" si="25">(G146+F147*$H$2)/(1+E147*$H$12)</f>
        <v>-0.63069792015303794</v>
      </c>
      <c r="H147" s="49">
        <f t="shared" si="19"/>
        <v>-8.5128959954196635</v>
      </c>
      <c r="I147" s="49">
        <f t="shared" si="20"/>
        <v>38.043838655392705</v>
      </c>
      <c r="J147" s="47">
        <f t="shared" ref="J147:J207" si="26">I147*H147/1000</f>
        <v>-0.32386324173988434</v>
      </c>
      <c r="K147" s="48">
        <f t="shared" si="21"/>
        <v>10408.578643847715</v>
      </c>
      <c r="L147" s="49">
        <f t="shared" ref="L147:L207" si="27">K147/3600</f>
        <v>2.8912718455132542</v>
      </c>
      <c r="M147" s="50">
        <f t="shared" si="22"/>
        <v>0.26284289504665947</v>
      </c>
      <c r="N147" s="44"/>
      <c r="O147" s="44"/>
      <c r="P147" s="44"/>
      <c r="Q147" s="44"/>
      <c r="R147" s="44"/>
      <c r="S147" s="44"/>
      <c r="T147" s="44"/>
    </row>
    <row r="148" spans="1:20">
      <c r="A148" s="40">
        <v>129</v>
      </c>
      <c r="B148" s="41">
        <f t="shared" ref="B148:B207" si="28">A148*$H$12</f>
        <v>2580</v>
      </c>
      <c r="C148" s="63">
        <v>-0.28999999999999998</v>
      </c>
      <c r="D148" s="46">
        <f t="shared" ref="D148:D207" si="29">$H$2^2/(C148*1000)</f>
        <v>-4.4689655172413794</v>
      </c>
      <c r="E148" s="47">
        <f t="shared" si="23"/>
        <v>7.8485172413793117E-3</v>
      </c>
      <c r="F148" s="47">
        <f t="shared" si="24"/>
        <v>-2.3239786514512848E-3</v>
      </c>
      <c r="G148" s="49">
        <f t="shared" si="25"/>
        <v>-0.61744119440826251</v>
      </c>
      <c r="H148" s="49">
        <f t="shared" ref="H148:H207" si="30">IF((AND(M147&lt;0,D148&gt;0)),0,($H$2-G148)/($H$3+D148))</f>
        <v>-8.5098151606577641</v>
      </c>
      <c r="I148" s="49">
        <f t="shared" ref="I148:I207" si="31">H148*D148</f>
        <v>38.030070511077454</v>
      </c>
      <c r="J148" s="47">
        <f t="shared" si="26"/>
        <v>-0.32362887059605067</v>
      </c>
      <c r="K148" s="48">
        <f t="shared" ref="K148:K207" si="32">K147-H148*$H$12</f>
        <v>10578.774947060871</v>
      </c>
      <c r="L148" s="49">
        <f t="shared" si="27"/>
        <v>2.9385485964057976</v>
      </c>
      <c r="M148" s="50">
        <f t="shared" si="22"/>
        <v>0.26714078149143616</v>
      </c>
      <c r="N148" s="44"/>
      <c r="O148" s="44"/>
      <c r="P148" s="44"/>
      <c r="Q148" s="44"/>
      <c r="R148" s="44"/>
      <c r="S148" s="44"/>
      <c r="T148" s="44"/>
    </row>
    <row r="149" spans="1:20">
      <c r="A149" s="40">
        <v>130</v>
      </c>
      <c r="B149" s="41">
        <f t="shared" si="28"/>
        <v>2600</v>
      </c>
      <c r="C149" s="63">
        <v>-0.28999999999999998</v>
      </c>
      <c r="D149" s="46">
        <f t="shared" si="29"/>
        <v>-4.4689655172413794</v>
      </c>
      <c r="E149" s="47">
        <f t="shared" si="23"/>
        <v>7.8485172413793117E-3</v>
      </c>
      <c r="F149" s="47">
        <f t="shared" si="24"/>
        <v>-2.3239786514512848E-3</v>
      </c>
      <c r="G149" s="49">
        <f t="shared" si="25"/>
        <v>-0.60598305651904028</v>
      </c>
      <c r="H149" s="49">
        <f t="shared" si="30"/>
        <v>-8.5071523138737692</v>
      </c>
      <c r="I149" s="49">
        <f t="shared" si="31"/>
        <v>38.018170340622085</v>
      </c>
      <c r="J149" s="47">
        <f t="shared" si="26"/>
        <v>-0.32342636578247025</v>
      </c>
      <c r="K149" s="48">
        <f t="shared" si="32"/>
        <v>10748.917993338346</v>
      </c>
      <c r="L149" s="49">
        <f t="shared" si="27"/>
        <v>2.9858105537050958</v>
      </c>
      <c r="M149" s="50">
        <f t="shared" si="22"/>
        <v>0.27143732306409962</v>
      </c>
      <c r="N149" s="44"/>
      <c r="O149" s="44"/>
      <c r="P149" s="44"/>
      <c r="Q149" s="44"/>
      <c r="R149" s="44"/>
      <c r="S149" s="44"/>
      <c r="T149" s="44"/>
    </row>
    <row r="150" spans="1:20">
      <c r="A150" s="40">
        <v>131</v>
      </c>
      <c r="B150" s="41">
        <f t="shared" si="28"/>
        <v>2620</v>
      </c>
      <c r="C150" s="63">
        <v>-0.28999999999999998</v>
      </c>
      <c r="D150" s="46">
        <f t="shared" si="29"/>
        <v>-4.4689655172413794</v>
      </c>
      <c r="E150" s="47">
        <f t="shared" si="23"/>
        <v>7.8485172413793117E-3</v>
      </c>
      <c r="F150" s="47">
        <f t="shared" si="24"/>
        <v>-2.3239786514512848E-3</v>
      </c>
      <c r="G150" s="49">
        <f t="shared" si="25"/>
        <v>-0.59607948557580259</v>
      </c>
      <c r="H150" s="49">
        <f t="shared" si="30"/>
        <v>-8.5048507451292465</v>
      </c>
      <c r="I150" s="49">
        <f t="shared" si="31"/>
        <v>38.007884709267252</v>
      </c>
      <c r="J150" s="47">
        <f t="shared" si="26"/>
        <v>-0.32325138659039804</v>
      </c>
      <c r="K150" s="48">
        <f t="shared" si="32"/>
        <v>10919.015008240931</v>
      </c>
      <c r="L150" s="49">
        <f t="shared" si="27"/>
        <v>3.0330597245113697</v>
      </c>
      <c r="M150" s="50">
        <f t="shared" si="22"/>
        <v>0.27573270222830631</v>
      </c>
      <c r="N150" s="44"/>
      <c r="O150" s="44"/>
      <c r="P150" s="44"/>
      <c r="Q150" s="44"/>
      <c r="R150" s="44"/>
      <c r="S150" s="44"/>
      <c r="T150" s="44"/>
    </row>
    <row r="151" spans="1:20">
      <c r="A151" s="40">
        <v>132</v>
      </c>
      <c r="B151" s="41">
        <f t="shared" si="28"/>
        <v>2640</v>
      </c>
      <c r="C151" s="63">
        <v>-0.28999999999999998</v>
      </c>
      <c r="D151" s="46">
        <f t="shared" si="29"/>
        <v>-4.4689655172413794</v>
      </c>
      <c r="E151" s="47">
        <f t="shared" si="23"/>
        <v>7.8485172413793117E-3</v>
      </c>
      <c r="F151" s="47">
        <f t="shared" si="24"/>
        <v>-2.3239786514512848E-3</v>
      </c>
      <c r="G151" s="49">
        <f t="shared" si="25"/>
        <v>-0.58751956786700987</v>
      </c>
      <c r="H151" s="49">
        <f t="shared" si="30"/>
        <v>-8.5028614385279067</v>
      </c>
      <c r="I151" s="49">
        <f t="shared" si="31"/>
        <v>37.998994566662645</v>
      </c>
      <c r="J151" s="47">
        <f t="shared" si="26"/>
        <v>-0.32310018560370724</v>
      </c>
      <c r="K151" s="48">
        <f t="shared" si="32"/>
        <v>11089.072237011489</v>
      </c>
      <c r="L151" s="49">
        <f t="shared" si="27"/>
        <v>3.0802978436143027</v>
      </c>
      <c r="M151" s="50">
        <f t="shared" si="22"/>
        <v>0.28002707669220933</v>
      </c>
      <c r="N151" s="44"/>
      <c r="O151" s="44"/>
      <c r="P151" s="44"/>
      <c r="Q151" s="44"/>
      <c r="R151" s="44"/>
      <c r="S151" s="44"/>
      <c r="T151" s="44"/>
    </row>
    <row r="152" spans="1:20">
      <c r="A152" s="40">
        <v>133</v>
      </c>
      <c r="B152" s="41">
        <f t="shared" si="28"/>
        <v>2660</v>
      </c>
      <c r="C152" s="63">
        <v>-0.28999999999999998</v>
      </c>
      <c r="D152" s="46">
        <f t="shared" si="29"/>
        <v>-4.4689655172413794</v>
      </c>
      <c r="E152" s="47">
        <f t="shared" si="23"/>
        <v>7.8485172413793117E-3</v>
      </c>
      <c r="F152" s="47">
        <f t="shared" si="24"/>
        <v>-2.3239786514512848E-3</v>
      </c>
      <c r="G152" s="49">
        <f t="shared" si="25"/>
        <v>-0.58012100510603581</v>
      </c>
      <c r="H152" s="49">
        <f t="shared" si="30"/>
        <v>-8.5011420283371137</v>
      </c>
      <c r="I152" s="49">
        <f t="shared" si="31"/>
        <v>37.991310581809998</v>
      </c>
      <c r="J152" s="47">
        <f t="shared" si="26"/>
        <v>-0.32296952709863347</v>
      </c>
      <c r="K152" s="48">
        <f t="shared" si="32"/>
        <v>11259.095077578231</v>
      </c>
      <c r="L152" s="49">
        <f t="shared" si="27"/>
        <v>3.1275264104383975</v>
      </c>
      <c r="M152" s="50">
        <f t="shared" si="22"/>
        <v>0.28432058276712707</v>
      </c>
      <c r="N152" s="44"/>
      <c r="O152" s="44"/>
      <c r="P152" s="44"/>
      <c r="Q152" s="44"/>
      <c r="R152" s="44"/>
      <c r="S152" s="44"/>
      <c r="T152" s="44"/>
    </row>
    <row r="153" spans="1:20">
      <c r="A153" s="40">
        <v>134</v>
      </c>
      <c r="B153" s="41">
        <f t="shared" si="28"/>
        <v>2680</v>
      </c>
      <c r="C153" s="63">
        <v>-0.28999999999999998</v>
      </c>
      <c r="D153" s="46">
        <f t="shared" si="29"/>
        <v>-4.4689655172413794</v>
      </c>
      <c r="E153" s="47">
        <f t="shared" si="23"/>
        <v>7.8485172413793117E-3</v>
      </c>
      <c r="F153" s="47">
        <f t="shared" si="24"/>
        <v>-2.3239786514512848E-3</v>
      </c>
      <c r="G153" s="49">
        <f t="shared" si="25"/>
        <v>-0.57372623207313089</v>
      </c>
      <c r="H153" s="49">
        <f t="shared" si="30"/>
        <v>-8.4996558967361793</v>
      </c>
      <c r="I153" s="49">
        <f t="shared" si="31"/>
        <v>37.984669110931343</v>
      </c>
      <c r="J153" s="47">
        <f t="shared" si="26"/>
        <v>-0.32285661679430017</v>
      </c>
      <c r="K153" s="48">
        <f t="shared" si="32"/>
        <v>11429.088195512955</v>
      </c>
      <c r="L153" s="49">
        <f t="shared" si="27"/>
        <v>3.1747467209758211</v>
      </c>
      <c r="M153" s="50">
        <f t="shared" si="22"/>
        <v>0.28861333827052921</v>
      </c>
      <c r="N153" s="44"/>
      <c r="O153" s="44"/>
      <c r="P153" s="44"/>
      <c r="Q153" s="44"/>
      <c r="R153" s="44"/>
      <c r="S153" s="44"/>
      <c r="T153" s="44"/>
    </row>
    <row r="154" spans="1:20">
      <c r="A154" s="40">
        <v>135</v>
      </c>
      <c r="B154" s="41">
        <f t="shared" si="28"/>
        <v>2700</v>
      </c>
      <c r="C154" s="63">
        <v>-0.28999999999999998</v>
      </c>
      <c r="D154" s="46">
        <f t="shared" si="29"/>
        <v>-4.4689655172413794</v>
      </c>
      <c r="E154" s="47">
        <f t="shared" si="23"/>
        <v>7.8485172413793117E-3</v>
      </c>
      <c r="F154" s="47">
        <f t="shared" si="24"/>
        <v>-2.3239786514512848E-3</v>
      </c>
      <c r="G154" s="49">
        <f t="shared" si="25"/>
        <v>-0.56819906099092155</v>
      </c>
      <c r="H154" s="49">
        <f t="shared" si="30"/>
        <v>-8.498371393976381</v>
      </c>
      <c r="I154" s="49">
        <f t="shared" si="31"/>
        <v>37.978928712391003</v>
      </c>
      <c r="J154" s="47">
        <f t="shared" si="26"/>
        <v>-0.3227590413432519</v>
      </c>
      <c r="K154" s="48">
        <f t="shared" si="32"/>
        <v>11599.055623392484</v>
      </c>
      <c r="L154" s="49">
        <f t="shared" si="27"/>
        <v>3.2219598953868012</v>
      </c>
      <c r="M154" s="50">
        <f t="shared" si="22"/>
        <v>0.29290544503516375</v>
      </c>
      <c r="N154" s="44"/>
      <c r="O154" s="44"/>
      <c r="P154" s="44"/>
      <c r="Q154" s="44"/>
      <c r="R154" s="44"/>
      <c r="S154" s="44"/>
      <c r="T154" s="44"/>
    </row>
    <row r="155" spans="1:20">
      <c r="A155" s="40">
        <v>136</v>
      </c>
      <c r="B155" s="41">
        <f t="shared" si="28"/>
        <v>2720</v>
      </c>
      <c r="C155" s="63">
        <v>-0.28999999999999998</v>
      </c>
      <c r="D155" s="46">
        <f t="shared" si="29"/>
        <v>-4.4689655172413794</v>
      </c>
      <c r="E155" s="47">
        <f t="shared" si="23"/>
        <v>7.8485172413793117E-3</v>
      </c>
      <c r="F155" s="47">
        <f t="shared" si="24"/>
        <v>-2.3239786514512848E-3</v>
      </c>
      <c r="G155" s="49">
        <f t="shared" si="25"/>
        <v>-0.56342178116960251</v>
      </c>
      <c r="H155" s="49">
        <f t="shared" si="30"/>
        <v>-8.4972611643447067</v>
      </c>
      <c r="I155" s="49">
        <f t="shared" si="31"/>
        <v>37.973967134450831</v>
      </c>
      <c r="J155" s="47">
        <f t="shared" si="26"/>
        <v>-0.32267471618767124</v>
      </c>
      <c r="K155" s="48">
        <f t="shared" si="32"/>
        <v>11769.000846679377</v>
      </c>
      <c r="L155" s="49">
        <f t="shared" si="27"/>
        <v>3.2691669018553826</v>
      </c>
      <c r="M155" s="50">
        <f t="shared" si="22"/>
        <v>0.29719699107776204</v>
      </c>
      <c r="N155" s="44"/>
      <c r="O155" s="44"/>
      <c r="P155" s="44"/>
      <c r="Q155" s="44"/>
      <c r="R155" s="44"/>
      <c r="S155" s="44"/>
      <c r="T155" s="44"/>
    </row>
    <row r="156" spans="1:20">
      <c r="A156" s="40">
        <v>137</v>
      </c>
      <c r="B156" s="41">
        <f t="shared" si="28"/>
        <v>2740</v>
      </c>
      <c r="C156" s="63">
        <v>-0.28999999999999998</v>
      </c>
      <c r="D156" s="46">
        <f t="shared" si="29"/>
        <v>-4.4689655172413794</v>
      </c>
      <c r="E156" s="47">
        <f t="shared" si="23"/>
        <v>7.8485172413793117E-3</v>
      </c>
      <c r="F156" s="47">
        <f t="shared" si="24"/>
        <v>-2.3239786514512848E-3</v>
      </c>
      <c r="G156" s="49">
        <f t="shared" si="25"/>
        <v>-0.5592926521537408</v>
      </c>
      <c r="H156" s="49">
        <f t="shared" si="30"/>
        <v>-8.4963015635765125</v>
      </c>
      <c r="I156" s="49">
        <f t="shared" si="31"/>
        <v>37.969678711707452</v>
      </c>
      <c r="J156" s="47">
        <f t="shared" si="26"/>
        <v>-0.32260184060677782</v>
      </c>
      <c r="K156" s="48">
        <f t="shared" si="32"/>
        <v>11938.926877950908</v>
      </c>
      <c r="L156" s="49">
        <f t="shared" si="27"/>
        <v>3.3163685772085856</v>
      </c>
      <c r="M156" s="50">
        <f t="shared" si="22"/>
        <v>0.30148805247350779</v>
      </c>
      <c r="N156" s="44"/>
      <c r="O156" s="44"/>
      <c r="P156" s="44"/>
      <c r="Q156" s="44"/>
      <c r="R156" s="44"/>
      <c r="S156" s="44"/>
      <c r="T156" s="44"/>
    </row>
    <row r="157" spans="1:20">
      <c r="A157" s="40">
        <v>138</v>
      </c>
      <c r="B157" s="41">
        <f t="shared" si="28"/>
        <v>2760</v>
      </c>
      <c r="C157" s="63">
        <v>-0.28999999999999998</v>
      </c>
      <c r="D157" s="46">
        <f t="shared" si="29"/>
        <v>-4.4689655172413794</v>
      </c>
      <c r="E157" s="47">
        <f t="shared" si="23"/>
        <v>7.8485172413793117E-3</v>
      </c>
      <c r="F157" s="47">
        <f t="shared" si="24"/>
        <v>-2.3239786514512848E-3</v>
      </c>
      <c r="G157" s="49">
        <f t="shared" si="25"/>
        <v>-0.55572373698290556</v>
      </c>
      <c r="H157" s="49">
        <f t="shared" si="30"/>
        <v>-8.4954721553099244</v>
      </c>
      <c r="I157" s="49">
        <f t="shared" si="31"/>
        <v>37.965972114764355</v>
      </c>
      <c r="J157" s="47">
        <f t="shared" si="26"/>
        <v>-0.32253885895025358</v>
      </c>
      <c r="K157" s="48">
        <f t="shared" si="32"/>
        <v>12108.836321057106</v>
      </c>
      <c r="L157" s="49">
        <f t="shared" si="27"/>
        <v>3.3635656447380851</v>
      </c>
      <c r="M157" s="50">
        <f t="shared" si="22"/>
        <v>0.30577869497618954</v>
      </c>
      <c r="N157" s="44"/>
      <c r="O157" s="44"/>
      <c r="P157" s="44"/>
      <c r="Q157" s="44"/>
      <c r="R157" s="44"/>
      <c r="S157" s="44"/>
      <c r="T157" s="44"/>
    </row>
    <row r="158" spans="1:20">
      <c r="A158" s="40">
        <v>139</v>
      </c>
      <c r="B158" s="41">
        <f t="shared" si="28"/>
        <v>2780</v>
      </c>
      <c r="C158" s="63">
        <v>-0.28999999999999998</v>
      </c>
      <c r="D158" s="46">
        <f t="shared" si="29"/>
        <v>-4.4689655172413794</v>
      </c>
      <c r="E158" s="47">
        <f t="shared" si="23"/>
        <v>7.8485172413793117E-3</v>
      </c>
      <c r="F158" s="47">
        <f t="shared" si="24"/>
        <v>-2.3239786514512848E-3</v>
      </c>
      <c r="G158" s="49">
        <f t="shared" si="25"/>
        <v>-0.55263902942165244</v>
      </c>
      <c r="H158" s="49">
        <f t="shared" si="30"/>
        <v>-8.4947552758580933</v>
      </c>
      <c r="I158" s="49">
        <f t="shared" si="31"/>
        <v>37.962768405214099</v>
      </c>
      <c r="J158" s="47">
        <f t="shared" si="26"/>
        <v>-0.32248442719637144</v>
      </c>
      <c r="K158" s="48">
        <f t="shared" si="32"/>
        <v>12278.731426574268</v>
      </c>
      <c r="L158" s="49">
        <f t="shared" si="27"/>
        <v>3.4107587296039634</v>
      </c>
      <c r="M158" s="50">
        <f t="shared" si="22"/>
        <v>0.31006897541854211</v>
      </c>
      <c r="N158" s="44"/>
      <c r="O158" s="44"/>
      <c r="P158" s="44"/>
      <c r="Q158" s="44"/>
      <c r="R158" s="44"/>
      <c r="S158" s="44"/>
      <c r="T158" s="44"/>
    </row>
    <row r="159" spans="1:20">
      <c r="A159" s="40">
        <v>140</v>
      </c>
      <c r="B159" s="41">
        <f t="shared" si="28"/>
        <v>2800</v>
      </c>
      <c r="C159" s="63">
        <v>-0.28999999999999998</v>
      </c>
      <c r="D159" s="46">
        <f t="shared" si="29"/>
        <v>-4.4689655172413794</v>
      </c>
      <c r="E159" s="47">
        <f t="shared" si="23"/>
        <v>7.8485172413793117E-3</v>
      </c>
      <c r="F159" s="47">
        <f t="shared" si="24"/>
        <v>-2.3239786514512848E-3</v>
      </c>
      <c r="G159" s="49">
        <f t="shared" si="25"/>
        <v>-0.54997283527497987</v>
      </c>
      <c r="H159" s="49">
        <f t="shared" si="30"/>
        <v>-8.4941356580303431</v>
      </c>
      <c r="I159" s="49">
        <f t="shared" si="31"/>
        <v>37.959999354508014</v>
      </c>
      <c r="J159" s="47">
        <f t="shared" si="26"/>
        <v>-0.32243738409593531</v>
      </c>
      <c r="K159" s="48">
        <f t="shared" si="32"/>
        <v>12448.614139734875</v>
      </c>
      <c r="L159" s="49">
        <f t="shared" si="27"/>
        <v>3.4579483721485764</v>
      </c>
      <c r="M159" s="50">
        <f t="shared" si="22"/>
        <v>0.31435894292259786</v>
      </c>
      <c r="N159" s="44"/>
      <c r="O159" s="44"/>
      <c r="P159" s="44"/>
      <c r="Q159" s="44"/>
      <c r="R159" s="44"/>
      <c r="S159" s="44"/>
      <c r="T159" s="44"/>
    </row>
    <row r="160" spans="1:20">
      <c r="A160" s="40">
        <v>141</v>
      </c>
      <c r="B160" s="41">
        <f t="shared" si="28"/>
        <v>2820</v>
      </c>
      <c r="C160" s="63">
        <v>-0.28999999999999998</v>
      </c>
      <c r="D160" s="46">
        <f t="shared" si="29"/>
        <v>-4.4689655172413794</v>
      </c>
      <c r="E160" s="47">
        <f t="shared" si="23"/>
        <v>7.8485172413793117E-3</v>
      </c>
      <c r="F160" s="47">
        <f t="shared" si="24"/>
        <v>-2.3239786514512848E-3</v>
      </c>
      <c r="G160" s="49">
        <f t="shared" si="25"/>
        <v>-0.54766837331656215</v>
      </c>
      <c r="H160" s="49">
        <f t="shared" si="30"/>
        <v>-8.4936001059908985</v>
      </c>
      <c r="I160" s="49">
        <f t="shared" si="31"/>
        <v>37.957605990911048</v>
      </c>
      <c r="J160" s="47">
        <f t="shared" si="26"/>
        <v>-0.32239672626756283</v>
      </c>
      <c r="K160" s="48">
        <f t="shared" si="32"/>
        <v>12618.486141854693</v>
      </c>
      <c r="L160" s="49">
        <f t="shared" si="27"/>
        <v>3.5051350394040814</v>
      </c>
      <c r="M160" s="50">
        <f t="shared" si="22"/>
        <v>0.3186486399458256</v>
      </c>
      <c r="N160" s="44"/>
      <c r="O160" s="44"/>
      <c r="P160" s="44"/>
      <c r="Q160" s="44"/>
      <c r="R160" s="44"/>
      <c r="S160" s="44"/>
      <c r="T160" s="44"/>
    </row>
    <row r="161" spans="1:20">
      <c r="A161" s="40">
        <v>142</v>
      </c>
      <c r="B161" s="41">
        <f t="shared" si="28"/>
        <v>2840</v>
      </c>
      <c r="C161" s="63">
        <v>-0.28999999999999998</v>
      </c>
      <c r="D161" s="46">
        <f t="shared" si="29"/>
        <v>-4.4689655172413794</v>
      </c>
      <c r="E161" s="47">
        <f t="shared" si="23"/>
        <v>7.8485172413793117E-3</v>
      </c>
      <c r="F161" s="47">
        <f t="shared" si="24"/>
        <v>-2.3239786514512848E-3</v>
      </c>
      <c r="G161" s="49">
        <f t="shared" si="25"/>
        <v>-0.5456765660341022</v>
      </c>
      <c r="H161" s="49">
        <f t="shared" si="30"/>
        <v>-8.4931372142306749</v>
      </c>
      <c r="I161" s="49">
        <f t="shared" si="31"/>
        <v>37.955537343596397</v>
      </c>
      <c r="J161" s="47">
        <f t="shared" si="26"/>
        <v>-0.32236158669902065</v>
      </c>
      <c r="K161" s="48">
        <f t="shared" si="32"/>
        <v>12788.348886139307</v>
      </c>
      <c r="L161" s="49">
        <f t="shared" si="27"/>
        <v>3.5523191350386965</v>
      </c>
      <c r="M161" s="50">
        <f t="shared" si="22"/>
        <v>0.32293810318533606</v>
      </c>
      <c r="N161" s="44"/>
      <c r="O161" s="44"/>
      <c r="P161" s="44"/>
      <c r="Q161" s="44"/>
      <c r="R161" s="44"/>
      <c r="S161" s="44"/>
      <c r="T161" s="44"/>
    </row>
    <row r="162" spans="1:20">
      <c r="A162" s="40">
        <v>143</v>
      </c>
      <c r="B162" s="41">
        <f t="shared" si="28"/>
        <v>2860</v>
      </c>
      <c r="C162" s="63">
        <v>-0.28999999999999998</v>
      </c>
      <c r="D162" s="46">
        <f t="shared" si="29"/>
        <v>-4.4689655172413794</v>
      </c>
      <c r="E162" s="47">
        <f t="shared" si="23"/>
        <v>7.8485172413793117E-3</v>
      </c>
      <c r="F162" s="47">
        <f t="shared" si="24"/>
        <v>-2.3239786514512848E-3</v>
      </c>
      <c r="G162" s="49">
        <f t="shared" si="25"/>
        <v>-0.54395499443862905</v>
      </c>
      <c r="H162" s="49">
        <f t="shared" si="30"/>
        <v>-8.4927371246671921</v>
      </c>
      <c r="I162" s="49">
        <f t="shared" si="31"/>
        <v>37.953749357133383</v>
      </c>
      <c r="J162" s="47">
        <f t="shared" si="26"/>
        <v>-0.32233121618564026</v>
      </c>
      <c r="K162" s="48">
        <f t="shared" si="32"/>
        <v>12958.203628632651</v>
      </c>
      <c r="L162" s="49">
        <f t="shared" si="27"/>
        <v>3.5995010079535144</v>
      </c>
      <c r="M162" s="50">
        <f t="shared" si="22"/>
        <v>0.32722736435941041</v>
      </c>
      <c r="N162" s="44"/>
      <c r="O162" s="44"/>
      <c r="P162" s="44"/>
      <c r="Q162" s="44"/>
      <c r="R162" s="44"/>
      <c r="S162" s="44"/>
      <c r="T162" s="44"/>
    </row>
    <row r="163" spans="1:20">
      <c r="A163" s="40">
        <v>144</v>
      </c>
      <c r="B163" s="41">
        <f t="shared" si="28"/>
        <v>2880</v>
      </c>
      <c r="C163" s="63">
        <v>-0.28999999999999998</v>
      </c>
      <c r="D163" s="46">
        <f t="shared" si="29"/>
        <v>-4.4689655172413794</v>
      </c>
      <c r="E163" s="47">
        <f t="shared" si="23"/>
        <v>7.8485172413793117E-3</v>
      </c>
      <c r="F163" s="47">
        <f t="shared" si="24"/>
        <v>-2.3239786514512848E-3</v>
      </c>
      <c r="G163" s="49">
        <f t="shared" si="25"/>
        <v>-0.54246699467859227</v>
      </c>
      <c r="H163" s="49">
        <f t="shared" si="30"/>
        <v>-8.4923913166996243</v>
      </c>
      <c r="I163" s="49">
        <f t="shared" si="31"/>
        <v>37.952203953250738</v>
      </c>
      <c r="J163" s="47">
        <f t="shared" si="26"/>
        <v>-0.32230496730219971</v>
      </c>
      <c r="K163" s="48">
        <f t="shared" si="32"/>
        <v>13128.051454966644</v>
      </c>
      <c r="L163" s="49">
        <f t="shared" si="27"/>
        <v>3.6466809597129566</v>
      </c>
      <c r="M163" s="50">
        <f t="shared" si="22"/>
        <v>0.33151645088299603</v>
      </c>
      <c r="N163" s="44"/>
      <c r="O163" s="44"/>
      <c r="P163" s="44"/>
      <c r="Q163" s="44"/>
      <c r="R163" s="44"/>
      <c r="S163" s="44"/>
      <c r="T163" s="44"/>
    </row>
    <row r="164" spans="1:20">
      <c r="A164" s="40">
        <v>145</v>
      </c>
      <c r="B164" s="41">
        <f t="shared" si="28"/>
        <v>2900</v>
      </c>
      <c r="C164" s="63">
        <v>-0.28999999999999998</v>
      </c>
      <c r="D164" s="46">
        <f t="shared" si="29"/>
        <v>-4.4689655172413794</v>
      </c>
      <c r="E164" s="47">
        <f t="shared" si="23"/>
        <v>7.8485172413793117E-3</v>
      </c>
      <c r="F164" s="47">
        <f t="shared" si="24"/>
        <v>-2.3239786514512848E-3</v>
      </c>
      <c r="G164" s="49">
        <f t="shared" si="25"/>
        <v>-0.54118087721958474</v>
      </c>
      <c r="H164" s="49">
        <f t="shared" si="30"/>
        <v>-8.4920924257478259</v>
      </c>
      <c r="I164" s="49">
        <f t="shared" si="31"/>
        <v>37.950868219893735</v>
      </c>
      <c r="J164" s="47">
        <f t="shared" si="26"/>
        <v>-0.32228228056071345</v>
      </c>
      <c r="K164" s="48">
        <f t="shared" si="32"/>
        <v>13297.8933034816</v>
      </c>
      <c r="L164" s="49">
        <f t="shared" si="27"/>
        <v>3.6938592509671113</v>
      </c>
      <c r="M164" s="50">
        <f t="shared" si="22"/>
        <v>0.33580538645155555</v>
      </c>
      <c r="N164" s="44"/>
      <c r="O164" s="44"/>
      <c r="P164" s="44"/>
      <c r="Q164" s="44"/>
      <c r="R164" s="44"/>
      <c r="S164" s="44"/>
      <c r="T164" s="44"/>
    </row>
    <row r="165" spans="1:20">
      <c r="A165" s="40">
        <v>146</v>
      </c>
      <c r="B165" s="41">
        <f t="shared" si="28"/>
        <v>2920</v>
      </c>
      <c r="C165" s="63">
        <v>-0.28999999999999998</v>
      </c>
      <c r="D165" s="46">
        <f t="shared" si="29"/>
        <v>-4.4689655172413794</v>
      </c>
      <c r="E165" s="47">
        <f t="shared" si="23"/>
        <v>7.8485172413793117E-3</v>
      </c>
      <c r="F165" s="47">
        <f t="shared" si="24"/>
        <v>-2.3239786514512848E-3</v>
      </c>
      <c r="G165" s="49">
        <f t="shared" si="25"/>
        <v>-0.54006925196077205</v>
      </c>
      <c r="H165" s="49">
        <f t="shared" si="30"/>
        <v>-8.4918340864108348</v>
      </c>
      <c r="I165" s="49">
        <f t="shared" si="31"/>
        <v>37.94971371030497</v>
      </c>
      <c r="J165" s="47">
        <f t="shared" si="26"/>
        <v>-0.32226267245470036</v>
      </c>
      <c r="K165" s="48">
        <f t="shared" si="32"/>
        <v>13467.729985209817</v>
      </c>
      <c r="L165" s="49">
        <f t="shared" si="27"/>
        <v>3.7410361070027269</v>
      </c>
      <c r="M165" s="50">
        <f t="shared" si="22"/>
        <v>0.34009419154570247</v>
      </c>
      <c r="N165" s="44"/>
      <c r="O165" s="44"/>
      <c r="P165" s="44"/>
      <c r="Q165" s="44"/>
      <c r="R165" s="44"/>
      <c r="S165" s="44"/>
      <c r="T165" s="44"/>
    </row>
    <row r="166" spans="1:20">
      <c r="A166" s="40">
        <v>147</v>
      </c>
      <c r="B166" s="41">
        <f t="shared" si="28"/>
        <v>2940</v>
      </c>
      <c r="C166" s="63">
        <v>-0.28999999999999998</v>
      </c>
      <c r="D166" s="46">
        <f t="shared" si="29"/>
        <v>-4.4689655172413794</v>
      </c>
      <c r="E166" s="47">
        <f t="shared" si="23"/>
        <v>7.8485172413793117E-3</v>
      </c>
      <c r="F166" s="47">
        <f t="shared" si="24"/>
        <v>-2.3239786514512848E-3</v>
      </c>
      <c r="G166" s="49">
        <f t="shared" si="25"/>
        <v>-0.53910844491521348</v>
      </c>
      <c r="H166" s="49">
        <f t="shared" si="30"/>
        <v>-8.4916107969046308</v>
      </c>
      <c r="I166" s="49">
        <f t="shared" si="31"/>
        <v>37.948715837201384</v>
      </c>
      <c r="J166" s="47">
        <f t="shared" si="26"/>
        <v>-0.32224572513184502</v>
      </c>
      <c r="K166" s="48">
        <f t="shared" si="32"/>
        <v>13637.56220114791</v>
      </c>
      <c r="L166" s="49">
        <f t="shared" si="27"/>
        <v>3.7882117225410861</v>
      </c>
      <c r="M166" s="50">
        <f t="shared" si="22"/>
        <v>0.34438288386737148</v>
      </c>
      <c r="N166" s="44"/>
      <c r="O166" s="44"/>
      <c r="P166" s="44"/>
      <c r="Q166" s="44"/>
      <c r="R166" s="44"/>
      <c r="S166" s="44"/>
      <c r="T166" s="44"/>
    </row>
    <row r="167" spans="1:20">
      <c r="A167" s="40">
        <v>148</v>
      </c>
      <c r="B167" s="41">
        <f t="shared" si="28"/>
        <v>2960</v>
      </c>
      <c r="C167" s="63">
        <v>-0.28999999999999998</v>
      </c>
      <c r="D167" s="46">
        <f t="shared" si="29"/>
        <v>-4.4689655172413794</v>
      </c>
      <c r="E167" s="47">
        <f t="shared" si="23"/>
        <v>7.8485172413793117E-3</v>
      </c>
      <c r="F167" s="47">
        <f t="shared" si="24"/>
        <v>-2.3239786514512848E-3</v>
      </c>
      <c r="G167" s="49">
        <f t="shared" si="25"/>
        <v>-0.53827799403126986</v>
      </c>
      <c r="H167" s="49">
        <f t="shared" si="30"/>
        <v>-8.4914178018920943</v>
      </c>
      <c r="I167" s="49">
        <f t="shared" si="31"/>
        <v>37.947853349145362</v>
      </c>
      <c r="J167" s="47">
        <f t="shared" si="26"/>
        <v>-0.32223107747252344</v>
      </c>
      <c r="K167" s="48">
        <f t="shared" si="32"/>
        <v>13807.390557185752</v>
      </c>
      <c r="L167" s="49">
        <f t="shared" si="27"/>
        <v>3.8353862658849311</v>
      </c>
      <c r="M167" s="50">
        <f t="shared" si="22"/>
        <v>0.34867147871681192</v>
      </c>
      <c r="N167" s="44"/>
      <c r="O167" s="44"/>
      <c r="P167" s="44"/>
      <c r="Q167" s="44"/>
      <c r="R167" s="44"/>
      <c r="S167" s="44"/>
      <c r="T167" s="44"/>
    </row>
    <row r="168" spans="1:20">
      <c r="A168" s="40">
        <v>149</v>
      </c>
      <c r="B168" s="41">
        <f t="shared" si="28"/>
        <v>2980</v>
      </c>
      <c r="C168" s="63">
        <v>-0.28999999999999998</v>
      </c>
      <c r="D168" s="46">
        <f t="shared" si="29"/>
        <v>-4.4689655172413794</v>
      </c>
      <c r="E168" s="47">
        <f t="shared" si="23"/>
        <v>7.8485172413793117E-3</v>
      </c>
      <c r="F168" s="47">
        <f t="shared" si="24"/>
        <v>-2.3239786514512848E-3</v>
      </c>
      <c r="G168" s="49">
        <f t="shared" si="25"/>
        <v>-0.53756021341774229</v>
      </c>
      <c r="H168" s="49">
        <f t="shared" si="30"/>
        <v>-8.491250991209867</v>
      </c>
      <c r="I168" s="49">
        <f t="shared" si="31"/>
        <v>37.94710787795858</v>
      </c>
      <c r="J168" s="47">
        <f t="shared" si="26"/>
        <v>-0.32221841738226359</v>
      </c>
      <c r="K168" s="48">
        <f t="shared" si="32"/>
        <v>13977.215577009949</v>
      </c>
      <c r="L168" s="49">
        <f t="shared" si="27"/>
        <v>3.8825598825027634</v>
      </c>
      <c r="M168" s="50">
        <f t="shared" si="22"/>
        <v>0.35295998931843303</v>
      </c>
      <c r="N168" s="44"/>
      <c r="O168" s="44"/>
      <c r="P168" s="44"/>
      <c r="Q168" s="44"/>
      <c r="R168" s="44"/>
      <c r="S168" s="44"/>
      <c r="T168" s="44"/>
    </row>
    <row r="169" spans="1:20">
      <c r="A169" s="40">
        <v>150</v>
      </c>
      <c r="B169" s="41">
        <f t="shared" si="28"/>
        <v>3000</v>
      </c>
      <c r="C169" s="63">
        <v>-0.28999999999999998</v>
      </c>
      <c r="D169" s="46">
        <f t="shared" si="29"/>
        <v>-4.4689655172413794</v>
      </c>
      <c r="E169" s="47">
        <f t="shared" si="23"/>
        <v>1.231748275862069E-2</v>
      </c>
      <c r="F169" s="47">
        <f t="shared" si="24"/>
        <v>-2.3239786514512848E-3</v>
      </c>
      <c r="G169" s="49">
        <f t="shared" si="25"/>
        <v>-0.49843432161422763</v>
      </c>
      <c r="H169" s="49">
        <f t="shared" si="30"/>
        <v>-8.4821582174828318</v>
      </c>
      <c r="I169" s="49">
        <f t="shared" si="31"/>
        <v>37.906472585716379</v>
      </c>
      <c r="J169" s="47">
        <f t="shared" si="26"/>
        <v>-0.32152869793872185</v>
      </c>
      <c r="K169" s="48">
        <f t="shared" si="32"/>
        <v>14146.858741359605</v>
      </c>
      <c r="L169" s="49">
        <f t="shared" si="27"/>
        <v>3.9296829837110012</v>
      </c>
      <c r="M169" s="50">
        <f t="shared" si="22"/>
        <v>0.357243907610091</v>
      </c>
      <c r="N169" s="44"/>
      <c r="O169" s="44"/>
      <c r="P169" s="44"/>
      <c r="Q169" s="44"/>
      <c r="R169" s="44"/>
      <c r="S169" s="44"/>
      <c r="T169" s="44"/>
    </row>
    <row r="170" spans="1:20">
      <c r="A170" s="40">
        <v>151</v>
      </c>
      <c r="B170" s="41">
        <f t="shared" si="28"/>
        <v>3020</v>
      </c>
      <c r="C170" s="63">
        <v>0.28999999999999998</v>
      </c>
      <c r="D170" s="46">
        <f t="shared" si="29"/>
        <v>4.4689655172413794</v>
      </c>
      <c r="E170" s="47">
        <f t="shared" si="23"/>
        <v>1.231748275862069E-2</v>
      </c>
      <c r="F170" s="47">
        <f t="shared" si="24"/>
        <v>2.1575133542636928E-3</v>
      </c>
      <c r="G170" s="49">
        <f t="shared" si="25"/>
        <v>-0.33759694890959657</v>
      </c>
      <c r="H170" s="49">
        <f t="shared" si="30"/>
        <v>7.839885067912407</v>
      </c>
      <c r="I170" s="49">
        <f t="shared" si="31"/>
        <v>35.036176027636138</v>
      </c>
      <c r="J170" s="47">
        <f t="shared" si="26"/>
        <v>0.2746795932758152</v>
      </c>
      <c r="K170" s="48">
        <f t="shared" si="32"/>
        <v>13990.061040001357</v>
      </c>
      <c r="L170" s="49">
        <f t="shared" si="27"/>
        <v>3.8861280666670437</v>
      </c>
      <c r="M170" s="50">
        <f t="shared" si="22"/>
        <v>0.353284369697004</v>
      </c>
      <c r="N170" s="44"/>
      <c r="O170" s="44"/>
      <c r="P170" s="44"/>
      <c r="Q170" s="44"/>
      <c r="R170" s="44"/>
      <c r="S170" s="44"/>
      <c r="T170" s="44"/>
    </row>
    <row r="171" spans="1:20">
      <c r="A171" s="40">
        <v>152</v>
      </c>
      <c r="B171" s="41">
        <f t="shared" si="28"/>
        <v>3040</v>
      </c>
      <c r="C171" s="63">
        <v>0.28999999999999998</v>
      </c>
      <c r="D171" s="46">
        <f t="shared" si="29"/>
        <v>4.4689655172413794</v>
      </c>
      <c r="E171" s="47">
        <f t="shared" si="23"/>
        <v>1.231748275862069E-2</v>
      </c>
      <c r="F171" s="47">
        <f t="shared" si="24"/>
        <v>2.1575133542636928E-3</v>
      </c>
      <c r="G171" s="49">
        <f t="shared" si="25"/>
        <v>-0.20855019863598928</v>
      </c>
      <c r="H171" s="49">
        <f t="shared" si="30"/>
        <v>7.8120430592084427</v>
      </c>
      <c r="I171" s="49">
        <f t="shared" si="31"/>
        <v>34.911751050807382</v>
      </c>
      <c r="J171" s="47">
        <f t="shared" si="26"/>
        <v>0.27273210248127289</v>
      </c>
      <c r="K171" s="48">
        <f t="shared" si="32"/>
        <v>13833.820178817188</v>
      </c>
      <c r="L171" s="49">
        <f t="shared" si="27"/>
        <v>3.8427278274492189</v>
      </c>
      <c r="M171" s="50">
        <f t="shared" si="22"/>
        <v>0.34933889340447444</v>
      </c>
      <c r="N171" s="44"/>
      <c r="O171" s="44"/>
      <c r="P171" s="44"/>
      <c r="Q171" s="44"/>
      <c r="R171" s="44"/>
      <c r="S171" s="44"/>
      <c r="T171" s="44"/>
    </row>
    <row r="172" spans="1:20">
      <c r="A172" s="40">
        <v>153</v>
      </c>
      <c r="B172" s="41">
        <f t="shared" si="28"/>
        <v>3060</v>
      </c>
      <c r="C172" s="63">
        <v>0.28999999999999998</v>
      </c>
      <c r="D172" s="46">
        <f t="shared" si="29"/>
        <v>4.4689655172413794</v>
      </c>
      <c r="E172" s="47">
        <f t="shared" si="23"/>
        <v>1.231748275862069E-2</v>
      </c>
      <c r="F172" s="47">
        <f t="shared" si="24"/>
        <v>2.1575133542636928E-3</v>
      </c>
      <c r="G172" s="49">
        <f t="shared" si="25"/>
        <v>-0.10501043374091605</v>
      </c>
      <c r="H172" s="49">
        <f t="shared" si="30"/>
        <v>7.7897042166625976</v>
      </c>
      <c r="I172" s="49">
        <f t="shared" si="31"/>
        <v>34.811919533774919</v>
      </c>
      <c r="J172" s="47">
        <f t="shared" si="26"/>
        <v>0.27117455638236554</v>
      </c>
      <c r="K172" s="48">
        <f t="shared" si="32"/>
        <v>13678.026094483936</v>
      </c>
      <c r="L172" s="49">
        <f t="shared" si="27"/>
        <v>3.7994516929122044</v>
      </c>
      <c r="M172" s="50">
        <f t="shared" si="22"/>
        <v>0.34540469935565493</v>
      </c>
      <c r="N172" s="44"/>
      <c r="O172" s="44"/>
      <c r="P172" s="44"/>
      <c r="Q172" s="44"/>
      <c r="R172" s="44"/>
      <c r="S172" s="44"/>
      <c r="T172" s="44"/>
    </row>
    <row r="173" spans="1:20">
      <c r="A173" s="40">
        <v>154</v>
      </c>
      <c r="B173" s="41">
        <f t="shared" si="28"/>
        <v>3080</v>
      </c>
      <c r="C173" s="63">
        <v>0.28999999999999998</v>
      </c>
      <c r="D173" s="46">
        <f t="shared" si="29"/>
        <v>4.4689655172413794</v>
      </c>
      <c r="E173" s="47">
        <f t="shared" si="23"/>
        <v>1.231748275862069E-2</v>
      </c>
      <c r="F173" s="47">
        <f t="shared" si="24"/>
        <v>2.1575133542636928E-3</v>
      </c>
      <c r="G173" s="49">
        <f t="shared" si="25"/>
        <v>-2.1936021624398033E-2</v>
      </c>
      <c r="H173" s="49">
        <f t="shared" si="30"/>
        <v>7.7717808013086991</v>
      </c>
      <c r="I173" s="49">
        <f t="shared" si="31"/>
        <v>34.731820408607149</v>
      </c>
      <c r="J173" s="47">
        <f t="shared" si="26"/>
        <v>0.2699280950461147</v>
      </c>
      <c r="K173" s="48">
        <f t="shared" si="32"/>
        <v>13522.590478457761</v>
      </c>
      <c r="L173" s="49">
        <f t="shared" si="27"/>
        <v>3.7562751329049338</v>
      </c>
      <c r="M173" s="50">
        <f t="shared" si="22"/>
        <v>0.34147955753681214</v>
      </c>
      <c r="N173" s="44"/>
      <c r="O173" s="44"/>
      <c r="P173" s="44"/>
      <c r="Q173" s="44"/>
      <c r="R173" s="44"/>
      <c r="S173" s="44"/>
      <c r="T173" s="44"/>
    </row>
    <row r="174" spans="1:20">
      <c r="A174" s="40">
        <v>155</v>
      </c>
      <c r="B174" s="41">
        <f t="shared" si="28"/>
        <v>3100</v>
      </c>
      <c r="C174" s="63">
        <v>0.28999999999999998</v>
      </c>
      <c r="D174" s="46">
        <f t="shared" si="29"/>
        <v>4.4689655172413794</v>
      </c>
      <c r="E174" s="47">
        <f t="shared" si="23"/>
        <v>1.231748275862069E-2</v>
      </c>
      <c r="F174" s="47">
        <f t="shared" si="24"/>
        <v>2.1575133542636928E-3</v>
      </c>
      <c r="G174" s="49">
        <f t="shared" si="25"/>
        <v>4.471815665675688E-2</v>
      </c>
      <c r="H174" s="49">
        <f t="shared" si="30"/>
        <v>7.7574000733327928</v>
      </c>
      <c r="I174" s="49">
        <f t="shared" si="31"/>
        <v>34.667553431169999</v>
      </c>
      <c r="J174" s="47">
        <f t="shared" si="26"/>
        <v>0.26893008152922665</v>
      </c>
      <c r="K174" s="48">
        <f t="shared" si="32"/>
        <v>13367.442476991106</v>
      </c>
      <c r="L174" s="49">
        <f t="shared" si="27"/>
        <v>3.7131784658308629</v>
      </c>
      <c r="M174" s="50">
        <f t="shared" si="22"/>
        <v>0.33756167871189663</v>
      </c>
      <c r="N174" s="44"/>
      <c r="O174" s="44"/>
      <c r="P174" s="44"/>
      <c r="Q174" s="44"/>
      <c r="R174" s="44"/>
      <c r="S174" s="44"/>
      <c r="T174" s="44"/>
    </row>
    <row r="175" spans="1:20">
      <c r="A175" s="40">
        <v>156</v>
      </c>
      <c r="B175" s="41">
        <f t="shared" si="28"/>
        <v>3120</v>
      </c>
      <c r="C175" s="63">
        <v>0.28999999999999998</v>
      </c>
      <c r="D175" s="46">
        <f t="shared" si="29"/>
        <v>4.4689655172413794</v>
      </c>
      <c r="E175" s="47">
        <f t="shared" si="23"/>
        <v>1.231748275862069E-2</v>
      </c>
      <c r="F175" s="47">
        <f t="shared" si="24"/>
        <v>2.1575133542636928E-3</v>
      </c>
      <c r="G175" s="49">
        <f t="shared" si="25"/>
        <v>9.8197674225953227E-2</v>
      </c>
      <c r="H175" s="49">
        <f t="shared" si="30"/>
        <v>7.7458617959992813</v>
      </c>
      <c r="I175" s="49">
        <f t="shared" si="31"/>
        <v>34.61598926763817</v>
      </c>
      <c r="J175" s="47">
        <f t="shared" si="26"/>
        <v>0.26813066879891967</v>
      </c>
      <c r="K175" s="48">
        <f t="shared" si="32"/>
        <v>13212.52524107112</v>
      </c>
      <c r="L175" s="49">
        <f t="shared" si="27"/>
        <v>3.6701459002975332</v>
      </c>
      <c r="M175" s="50">
        <f t="shared" si="22"/>
        <v>0.33364962729977576</v>
      </c>
      <c r="N175" s="44"/>
      <c r="O175" s="44"/>
      <c r="P175" s="44"/>
      <c r="Q175" s="44"/>
      <c r="R175" s="44"/>
      <c r="S175" s="44"/>
      <c r="T175" s="44"/>
    </row>
    <row r="176" spans="1:20">
      <c r="A176" s="40">
        <v>157</v>
      </c>
      <c r="B176" s="41">
        <f t="shared" si="28"/>
        <v>3140</v>
      </c>
      <c r="C176" s="63">
        <v>0.28999999999999998</v>
      </c>
      <c r="D176" s="46">
        <f t="shared" si="29"/>
        <v>4.4689655172413794</v>
      </c>
      <c r="E176" s="47">
        <f t="shared" si="23"/>
        <v>1.231748275862069E-2</v>
      </c>
      <c r="F176" s="47">
        <f t="shared" si="24"/>
        <v>2.1575133542636928E-3</v>
      </c>
      <c r="G176" s="49">
        <f t="shared" si="25"/>
        <v>0.14110659416447421</v>
      </c>
      <c r="H176" s="49">
        <f t="shared" si="30"/>
        <v>7.7366041392208409</v>
      </c>
      <c r="I176" s="49">
        <f t="shared" si="31"/>
        <v>34.574617118724859</v>
      </c>
      <c r="J176" s="47">
        <f t="shared" si="26"/>
        <v>0.26749012591270249</v>
      </c>
      <c r="K176" s="48">
        <f t="shared" si="32"/>
        <v>13057.793158286704</v>
      </c>
      <c r="L176" s="49">
        <f t="shared" si="27"/>
        <v>3.6271647661907513</v>
      </c>
      <c r="M176" s="50">
        <f t="shared" si="22"/>
        <v>0.32974225147188646</v>
      </c>
      <c r="N176" s="44"/>
      <c r="O176" s="44"/>
      <c r="P176" s="44"/>
      <c r="Q176" s="44"/>
      <c r="R176" s="44"/>
      <c r="S176" s="44"/>
      <c r="T176" s="44"/>
    </row>
    <row r="177" spans="1:20">
      <c r="A177" s="40">
        <v>158</v>
      </c>
      <c r="B177" s="41">
        <f t="shared" si="28"/>
        <v>3160</v>
      </c>
      <c r="C177" s="63">
        <v>0.28999999999999998</v>
      </c>
      <c r="D177" s="46">
        <f t="shared" si="29"/>
        <v>4.4689655172413794</v>
      </c>
      <c r="E177" s="47">
        <f t="shared" si="23"/>
        <v>1.231748275862069E-2</v>
      </c>
      <c r="F177" s="47">
        <f t="shared" si="24"/>
        <v>2.1575133542636928E-3</v>
      </c>
      <c r="G177" s="49">
        <f t="shared" si="25"/>
        <v>0.17553426842141071</v>
      </c>
      <c r="H177" s="49">
        <f t="shared" si="30"/>
        <v>7.7291763225242835</v>
      </c>
      <c r="I177" s="49">
        <f t="shared" si="31"/>
        <v>34.541422462039556</v>
      </c>
      <c r="J177" s="47">
        <f t="shared" si="26"/>
        <v>0.26697674463990456</v>
      </c>
      <c r="K177" s="48">
        <f t="shared" si="32"/>
        <v>12903.209631836218</v>
      </c>
      <c r="L177" s="49">
        <f t="shared" si="27"/>
        <v>3.584224897732283</v>
      </c>
      <c r="M177" s="50">
        <f t="shared" si="22"/>
        <v>0.32583862706657118</v>
      </c>
      <c r="N177" s="44"/>
      <c r="O177" s="44"/>
      <c r="P177" s="44"/>
      <c r="Q177" s="44"/>
      <c r="R177" s="44"/>
      <c r="S177" s="44"/>
      <c r="T177" s="44"/>
    </row>
    <row r="178" spans="1:20">
      <c r="A178" s="40">
        <v>159</v>
      </c>
      <c r="B178" s="41">
        <f t="shared" si="28"/>
        <v>3180</v>
      </c>
      <c r="C178" s="63">
        <v>0.28999999999999998</v>
      </c>
      <c r="D178" s="46">
        <f t="shared" si="29"/>
        <v>4.4689655172413794</v>
      </c>
      <c r="E178" s="47">
        <f t="shared" si="23"/>
        <v>1.231748275862069E-2</v>
      </c>
      <c r="F178" s="47">
        <f t="shared" si="24"/>
        <v>2.1575133542636928E-3</v>
      </c>
      <c r="G178" s="49">
        <f t="shared" si="25"/>
        <v>0.20315707403944888</v>
      </c>
      <c r="H178" s="49">
        <f t="shared" si="30"/>
        <v>7.7232166653239691</v>
      </c>
      <c r="I178" s="49">
        <f t="shared" si="31"/>
        <v>34.514788959516771</v>
      </c>
      <c r="J178" s="47">
        <f t="shared" si="26"/>
        <v>0.26656519329227968</v>
      </c>
      <c r="K178" s="48">
        <f t="shared" si="32"/>
        <v>12748.745298529739</v>
      </c>
      <c r="L178" s="49">
        <f t="shared" si="27"/>
        <v>3.541318138480483</v>
      </c>
      <c r="M178" s="50">
        <f t="shared" si="22"/>
        <v>0.32193801258913485</v>
      </c>
      <c r="N178" s="44"/>
      <c r="O178" s="44"/>
      <c r="P178" s="44"/>
      <c r="Q178" s="44"/>
      <c r="R178" s="44"/>
      <c r="S178" s="44"/>
      <c r="T178" s="44"/>
    </row>
    <row r="179" spans="1:20">
      <c r="A179" s="40">
        <v>160</v>
      </c>
      <c r="B179" s="41">
        <f t="shared" si="28"/>
        <v>3200</v>
      </c>
      <c r="C179" s="63">
        <v>0.28999999999999998</v>
      </c>
      <c r="D179" s="46">
        <f t="shared" si="29"/>
        <v>4.4689655172413794</v>
      </c>
      <c r="E179" s="47">
        <f t="shared" si="23"/>
        <v>1.231748275862069E-2</v>
      </c>
      <c r="F179" s="47">
        <f t="shared" si="24"/>
        <v>2.1575133542636928E-3</v>
      </c>
      <c r="G179" s="49">
        <f t="shared" si="25"/>
        <v>0.22532004050989493</v>
      </c>
      <c r="H179" s="49">
        <f t="shared" si="30"/>
        <v>7.7184349757109603</v>
      </c>
      <c r="I179" s="49">
        <f t="shared" si="31"/>
        <v>34.493419753522083</v>
      </c>
      <c r="J179" s="47">
        <f t="shared" si="26"/>
        <v>0.26623521745746415</v>
      </c>
      <c r="K179" s="48">
        <f t="shared" si="32"/>
        <v>12594.376599015519</v>
      </c>
      <c r="L179" s="49">
        <f t="shared" si="27"/>
        <v>3.4984379441709774</v>
      </c>
      <c r="M179" s="50">
        <f t="shared" si="22"/>
        <v>0.31803981310645252</v>
      </c>
      <c r="N179" s="44"/>
      <c r="O179" s="44"/>
      <c r="P179" s="44"/>
      <c r="Q179" s="44"/>
      <c r="R179" s="44"/>
      <c r="S179" s="44"/>
      <c r="T179" s="44"/>
    </row>
    <row r="180" spans="1:20">
      <c r="A180" s="40">
        <v>161</v>
      </c>
      <c r="B180" s="41">
        <f t="shared" si="28"/>
        <v>3220</v>
      </c>
      <c r="C180" s="63">
        <v>0.28999999999999998</v>
      </c>
      <c r="D180" s="46">
        <f t="shared" si="29"/>
        <v>4.4689655172413794</v>
      </c>
      <c r="E180" s="47">
        <f t="shared" si="23"/>
        <v>1.231748275862069E-2</v>
      </c>
      <c r="F180" s="47">
        <f t="shared" si="24"/>
        <v>2.1575133542636928E-3</v>
      </c>
      <c r="G180" s="49">
        <f t="shared" si="25"/>
        <v>0.24310234291473662</v>
      </c>
      <c r="H180" s="49">
        <f t="shared" si="30"/>
        <v>7.7145984202201596</v>
      </c>
      <c r="I180" s="49">
        <f t="shared" si="31"/>
        <v>34.476274319328716</v>
      </c>
      <c r="J180" s="47">
        <f t="shared" si="26"/>
        <v>0.26597061139897016</v>
      </c>
      <c r="K180" s="48">
        <f t="shared" si="32"/>
        <v>12440.084630611116</v>
      </c>
      <c r="L180" s="49">
        <f t="shared" si="27"/>
        <v>3.4555790640586435</v>
      </c>
      <c r="M180" s="50">
        <f t="shared" si="22"/>
        <v>0.31414355127805849</v>
      </c>
      <c r="N180" s="44"/>
      <c r="O180" s="44"/>
      <c r="P180" s="44"/>
      <c r="Q180" s="44"/>
      <c r="R180" s="44"/>
      <c r="S180" s="44"/>
      <c r="T180" s="44"/>
    </row>
    <row r="181" spans="1:20">
      <c r="A181" s="40">
        <v>162</v>
      </c>
      <c r="B181" s="41">
        <f t="shared" si="28"/>
        <v>3240</v>
      </c>
      <c r="C181" s="63">
        <v>0.28999999999999998</v>
      </c>
      <c r="D181" s="46">
        <f t="shared" si="29"/>
        <v>4.4689655172413794</v>
      </c>
      <c r="E181" s="47">
        <f t="shared" si="23"/>
        <v>1.231748275862069E-2</v>
      </c>
      <c r="F181" s="47">
        <f t="shared" si="24"/>
        <v>2.1575133542636928E-3</v>
      </c>
      <c r="G181" s="49">
        <f t="shared" si="25"/>
        <v>0.2573698498948559</v>
      </c>
      <c r="H181" s="49">
        <f t="shared" si="30"/>
        <v>7.7115201865359939</v>
      </c>
      <c r="I181" s="49">
        <f t="shared" si="31"/>
        <v>34.462517799140166</v>
      </c>
      <c r="J181" s="47">
        <f t="shared" si="26"/>
        <v>0.26575840168692538</v>
      </c>
      <c r="K181" s="48">
        <f t="shared" si="32"/>
        <v>12285.854226880396</v>
      </c>
      <c r="L181" s="49">
        <f t="shared" si="27"/>
        <v>3.4127372852445546</v>
      </c>
      <c r="M181" s="50">
        <f t="shared" si="22"/>
        <v>0.3102488441131413</v>
      </c>
      <c r="N181" s="44"/>
      <c r="O181" s="44"/>
      <c r="P181" s="44"/>
      <c r="Q181" s="44"/>
      <c r="R181" s="44"/>
      <c r="S181" s="44"/>
      <c r="T181" s="44"/>
    </row>
    <row r="182" spans="1:20">
      <c r="A182" s="40">
        <v>163</v>
      </c>
      <c r="B182" s="41">
        <f t="shared" si="28"/>
        <v>3260</v>
      </c>
      <c r="C182" s="63">
        <v>0.28999999999999998</v>
      </c>
      <c r="D182" s="46">
        <f t="shared" si="29"/>
        <v>4.4689655172413794</v>
      </c>
      <c r="E182" s="47">
        <f t="shared" si="23"/>
        <v>1.231748275862069E-2</v>
      </c>
      <c r="F182" s="47">
        <f t="shared" si="24"/>
        <v>2.1575133542636928E-3</v>
      </c>
      <c r="G182" s="49">
        <f t="shared" si="25"/>
        <v>0.26881728514780306</v>
      </c>
      <c r="H182" s="49">
        <f t="shared" si="30"/>
        <v>7.7090503870929634</v>
      </c>
      <c r="I182" s="49">
        <f t="shared" si="31"/>
        <v>34.451480350594764</v>
      </c>
      <c r="J182" s="47">
        <f t="shared" si="26"/>
        <v>0.26558819793267824</v>
      </c>
      <c r="K182" s="48">
        <f t="shared" si="32"/>
        <v>12131.673219138536</v>
      </c>
      <c r="L182" s="49">
        <f t="shared" si="27"/>
        <v>3.3699092275384821</v>
      </c>
      <c r="M182" s="50">
        <f t="shared" si="22"/>
        <v>0.30635538432168019</v>
      </c>
      <c r="N182" s="44"/>
      <c r="O182" s="44"/>
      <c r="P182" s="44"/>
      <c r="Q182" s="44"/>
      <c r="R182" s="44"/>
      <c r="S182" s="44"/>
      <c r="T182" s="44"/>
    </row>
    <row r="183" spans="1:20">
      <c r="A183" s="40">
        <v>164</v>
      </c>
      <c r="B183" s="41">
        <f t="shared" si="28"/>
        <v>3280</v>
      </c>
      <c r="C183" s="63">
        <v>0.28999999999999998</v>
      </c>
      <c r="D183" s="46">
        <f t="shared" si="29"/>
        <v>4.4689655172413794</v>
      </c>
      <c r="E183" s="47">
        <f t="shared" si="23"/>
        <v>1.231748275862069E-2</v>
      </c>
      <c r="F183" s="47">
        <f t="shared" si="24"/>
        <v>2.1575133542636928E-3</v>
      </c>
      <c r="G183" s="49">
        <f t="shared" si="25"/>
        <v>0.27800205541306516</v>
      </c>
      <c r="H183" s="49">
        <f t="shared" si="30"/>
        <v>7.707068760642648</v>
      </c>
      <c r="I183" s="49">
        <f t="shared" si="31"/>
        <v>34.442624530320245</v>
      </c>
      <c r="J183" s="47">
        <f t="shared" si="26"/>
        <v>0.2654516755521753</v>
      </c>
      <c r="K183" s="48">
        <f t="shared" si="32"/>
        <v>11977.531843925683</v>
      </c>
      <c r="L183" s="49">
        <f t="shared" si="27"/>
        <v>3.327092178868245</v>
      </c>
      <c r="M183" s="50">
        <f t="shared" si="22"/>
        <v>0.30246292535165864</v>
      </c>
      <c r="N183" s="44"/>
      <c r="O183" s="44"/>
      <c r="P183" s="44"/>
      <c r="Q183" s="44"/>
      <c r="R183" s="44"/>
      <c r="S183" s="44"/>
      <c r="T183" s="44"/>
    </row>
    <row r="184" spans="1:20">
      <c r="A184" s="40">
        <v>165</v>
      </c>
      <c r="B184" s="41">
        <f t="shared" si="28"/>
        <v>3300</v>
      </c>
      <c r="C184" s="63">
        <v>0.28999999999999998</v>
      </c>
      <c r="D184" s="46">
        <f t="shared" si="29"/>
        <v>4.4689655172413794</v>
      </c>
      <c r="E184" s="47">
        <f t="shared" si="23"/>
        <v>1.231748275862069E-2</v>
      </c>
      <c r="F184" s="47">
        <f t="shared" si="24"/>
        <v>2.1575133542636928E-3</v>
      </c>
      <c r="G184" s="49">
        <f t="shared" si="25"/>
        <v>0.28537139212138363</v>
      </c>
      <c r="H184" s="49">
        <f t="shared" si="30"/>
        <v>7.7054788164066226</v>
      </c>
      <c r="I184" s="49">
        <f t="shared" si="31"/>
        <v>34.43551912435511</v>
      </c>
      <c r="J184" s="47">
        <f t="shared" si="26"/>
        <v>0.2653421631446834</v>
      </c>
      <c r="K184" s="48">
        <f t="shared" si="32"/>
        <v>11823.422267597551</v>
      </c>
      <c r="L184" s="49">
        <f t="shared" si="27"/>
        <v>3.2842839632215419</v>
      </c>
      <c r="M184" s="50">
        <f t="shared" si="22"/>
        <v>0.29857126938377654</v>
      </c>
      <c r="N184" s="44"/>
      <c r="O184" s="44"/>
      <c r="P184" s="44"/>
      <c r="Q184" s="44"/>
      <c r="R184" s="44"/>
      <c r="S184" s="44"/>
      <c r="T184" s="44"/>
    </row>
    <row r="185" spans="1:20">
      <c r="A185" s="40">
        <v>166</v>
      </c>
      <c r="B185" s="41">
        <f t="shared" si="28"/>
        <v>3320</v>
      </c>
      <c r="C185" s="63">
        <v>0.28999999999999998</v>
      </c>
      <c r="D185" s="46">
        <f t="shared" si="29"/>
        <v>4.4689655172413794</v>
      </c>
      <c r="E185" s="47">
        <f t="shared" si="23"/>
        <v>1.231748275862069E-2</v>
      </c>
      <c r="F185" s="47">
        <f t="shared" si="24"/>
        <v>2.1575133542636928E-3</v>
      </c>
      <c r="G185" s="49">
        <f t="shared" si="25"/>
        <v>0.29128412830880523</v>
      </c>
      <c r="H185" s="49">
        <f t="shared" si="30"/>
        <v>7.7042031356781635</v>
      </c>
      <c r="I185" s="49">
        <f t="shared" si="31"/>
        <v>34.429818151168618</v>
      </c>
      <c r="J185" s="47">
        <f t="shared" si="26"/>
        <v>0.26525431296106222</v>
      </c>
      <c r="K185" s="48">
        <f t="shared" si="32"/>
        <v>11669.338204883987</v>
      </c>
      <c r="L185" s="49">
        <f t="shared" si="27"/>
        <v>3.2414828346899962</v>
      </c>
      <c r="M185" s="50">
        <f t="shared" si="22"/>
        <v>0.29468025769909056</v>
      </c>
      <c r="N185" s="44"/>
      <c r="O185" s="44"/>
      <c r="P185" s="44"/>
      <c r="Q185" s="44"/>
      <c r="R185" s="44"/>
      <c r="S185" s="44"/>
      <c r="T185" s="44"/>
    </row>
    <row r="186" spans="1:20">
      <c r="A186" s="40">
        <v>167</v>
      </c>
      <c r="B186" s="41">
        <f t="shared" si="28"/>
        <v>3340</v>
      </c>
      <c r="C186" s="63">
        <v>0.28999999999999998</v>
      </c>
      <c r="D186" s="46">
        <f t="shared" si="29"/>
        <v>4.4689655172413794</v>
      </c>
      <c r="E186" s="47">
        <f t="shared" si="23"/>
        <v>1.231748275862069E-2</v>
      </c>
      <c r="F186" s="47">
        <f t="shared" si="24"/>
        <v>2.1575133542636928E-3</v>
      </c>
      <c r="G186" s="49">
        <f t="shared" si="25"/>
        <v>0.29602817117260632</v>
      </c>
      <c r="H186" s="49">
        <f t="shared" si="30"/>
        <v>7.703179602094977</v>
      </c>
      <c r="I186" s="49">
        <f t="shared" si="31"/>
        <v>34.425244014879624</v>
      </c>
      <c r="J186" s="47">
        <f t="shared" si="26"/>
        <v>0.26518383749256291</v>
      </c>
      <c r="K186" s="48">
        <f t="shared" si="32"/>
        <v>11515.274612842088</v>
      </c>
      <c r="L186" s="49">
        <f t="shared" si="27"/>
        <v>3.1986873924561356</v>
      </c>
      <c r="M186" s="50">
        <f t="shared" si="22"/>
        <v>0.29078976295055781</v>
      </c>
      <c r="N186" s="44"/>
      <c r="O186" s="44"/>
      <c r="P186" s="44"/>
      <c r="Q186" s="44"/>
      <c r="R186" s="44"/>
      <c r="S186" s="44"/>
      <c r="T186" s="44"/>
    </row>
    <row r="187" spans="1:20">
      <c r="A187" s="40">
        <v>168</v>
      </c>
      <c r="B187" s="41">
        <f t="shared" si="28"/>
        <v>3360</v>
      </c>
      <c r="C187" s="63">
        <v>0.28999999999999998</v>
      </c>
      <c r="D187" s="46">
        <f t="shared" si="29"/>
        <v>4.4689655172413794</v>
      </c>
      <c r="E187" s="47">
        <f t="shared" si="23"/>
        <v>1.231748275862069E-2</v>
      </c>
      <c r="F187" s="47">
        <f t="shared" si="24"/>
        <v>2.1575133542636928E-3</v>
      </c>
      <c r="G187" s="49">
        <f t="shared" si="25"/>
        <v>0.29983452105533231</v>
      </c>
      <c r="H187" s="49">
        <f t="shared" si="30"/>
        <v>7.7023583770246802</v>
      </c>
      <c r="I187" s="49">
        <f t="shared" si="31"/>
        <v>34.421573988358574</v>
      </c>
      <c r="J187" s="47">
        <f t="shared" si="26"/>
        <v>0.2651272987596085</v>
      </c>
      <c r="K187" s="48">
        <f t="shared" si="32"/>
        <v>11361.227445301594</v>
      </c>
      <c r="L187" s="49">
        <f t="shared" si="27"/>
        <v>3.1558965125837761</v>
      </c>
      <c r="M187" s="50">
        <f t="shared" si="22"/>
        <v>0.28689968296216145</v>
      </c>
      <c r="N187" s="44"/>
      <c r="O187" s="44"/>
      <c r="P187" s="44"/>
      <c r="Q187" s="44"/>
      <c r="R187" s="44"/>
      <c r="S187" s="44"/>
      <c r="T187" s="44"/>
    </row>
    <row r="188" spans="1:20">
      <c r="A188" s="40">
        <v>169</v>
      </c>
      <c r="B188" s="41">
        <f t="shared" si="28"/>
        <v>3380</v>
      </c>
      <c r="C188" s="63">
        <v>0.28999999999999998</v>
      </c>
      <c r="D188" s="46">
        <f t="shared" si="29"/>
        <v>4.4689655172413794</v>
      </c>
      <c r="E188" s="47">
        <f t="shared" si="23"/>
        <v>1.231748275862069E-2</v>
      </c>
      <c r="F188" s="47">
        <f t="shared" si="24"/>
        <v>2.1575133542636928E-3</v>
      </c>
      <c r="G188" s="49">
        <f t="shared" si="25"/>
        <v>0.30288851947939371</v>
      </c>
      <c r="H188" s="49">
        <f t="shared" si="30"/>
        <v>7.7016994727862977</v>
      </c>
      <c r="I188" s="49">
        <f t="shared" si="31"/>
        <v>34.418629368038076</v>
      </c>
      <c r="J188" s="47">
        <f t="shared" si="26"/>
        <v>0.26508193965784588</v>
      </c>
      <c r="K188" s="48">
        <f t="shared" si="32"/>
        <v>11207.193455845869</v>
      </c>
      <c r="L188" s="49">
        <f t="shared" si="27"/>
        <v>3.1131092932905191</v>
      </c>
      <c r="M188" s="50">
        <f t="shared" si="22"/>
        <v>0.28300993575368355</v>
      </c>
      <c r="N188" s="44"/>
      <c r="O188" s="44"/>
      <c r="P188" s="44"/>
      <c r="Q188" s="44"/>
      <c r="R188" s="44"/>
      <c r="S188" s="44"/>
      <c r="T188" s="44"/>
    </row>
    <row r="189" spans="1:20">
      <c r="A189" s="40">
        <v>170</v>
      </c>
      <c r="B189" s="41">
        <f t="shared" si="28"/>
        <v>3400</v>
      </c>
      <c r="C189" s="63">
        <v>0.28999999999999998</v>
      </c>
      <c r="D189" s="46">
        <f t="shared" si="29"/>
        <v>4.4689655172413794</v>
      </c>
      <c r="E189" s="47">
        <f t="shared" si="23"/>
        <v>1.231748275862069E-2</v>
      </c>
      <c r="F189" s="47">
        <f t="shared" si="24"/>
        <v>2.1575133542636928E-3</v>
      </c>
      <c r="G189" s="49">
        <f t="shared" si="25"/>
        <v>0.3053388739295973</v>
      </c>
      <c r="H189" s="49">
        <f t="shared" si="30"/>
        <v>7.7011708055413983</v>
      </c>
      <c r="I189" s="49">
        <f t="shared" si="31"/>
        <v>34.416266772350525</v>
      </c>
      <c r="J189" s="47">
        <f t="shared" si="26"/>
        <v>0.26504554890295035</v>
      </c>
      <c r="K189" s="48">
        <f t="shared" si="32"/>
        <v>11053.170039735041</v>
      </c>
      <c r="L189" s="49">
        <f t="shared" si="27"/>
        <v>3.0703250110375113</v>
      </c>
      <c r="M189" s="50">
        <f t="shared" si="22"/>
        <v>0.27912045554886467</v>
      </c>
      <c r="N189" s="44"/>
      <c r="O189" s="44"/>
      <c r="P189" s="44"/>
      <c r="Q189" s="44"/>
      <c r="R189" s="44"/>
      <c r="S189" s="44"/>
      <c r="T189" s="44"/>
    </row>
    <row r="190" spans="1:20">
      <c r="A190" s="40">
        <v>171</v>
      </c>
      <c r="B190" s="41">
        <f t="shared" si="28"/>
        <v>3420</v>
      </c>
      <c r="C190" s="63">
        <v>0.28999999999999998</v>
      </c>
      <c r="D190" s="46">
        <f t="shared" si="29"/>
        <v>4.4689655172413794</v>
      </c>
      <c r="E190" s="47">
        <f t="shared" si="23"/>
        <v>1.231748275862069E-2</v>
      </c>
      <c r="F190" s="47">
        <f t="shared" si="24"/>
        <v>2.1575133542636928E-3</v>
      </c>
      <c r="G190" s="49">
        <f t="shared" si="25"/>
        <v>0.30730489882480583</v>
      </c>
      <c r="H190" s="49">
        <f t="shared" si="30"/>
        <v>7.7007466330447762</v>
      </c>
      <c r="I190" s="49">
        <f t="shared" si="31"/>
        <v>34.414371160089757</v>
      </c>
      <c r="J190" s="47">
        <f t="shared" si="26"/>
        <v>0.26501635283941444</v>
      </c>
      <c r="K190" s="48">
        <f t="shared" si="32"/>
        <v>10899.155107074146</v>
      </c>
      <c r="L190" s="49">
        <f t="shared" si="27"/>
        <v>3.0275430852983738</v>
      </c>
      <c r="M190" s="50">
        <f t="shared" si="22"/>
        <v>0.27523118957257942</v>
      </c>
      <c r="N190" s="44"/>
      <c r="O190" s="44"/>
      <c r="P190" s="44"/>
      <c r="Q190" s="44"/>
      <c r="R190" s="44"/>
      <c r="S190" s="44"/>
      <c r="T190" s="44"/>
    </row>
    <row r="191" spans="1:20">
      <c r="A191" s="40">
        <v>172</v>
      </c>
      <c r="B191" s="41">
        <f t="shared" si="28"/>
        <v>3440</v>
      </c>
      <c r="C191" s="63">
        <v>0.28999999999999998</v>
      </c>
      <c r="D191" s="46">
        <f t="shared" si="29"/>
        <v>4.4689655172413794</v>
      </c>
      <c r="E191" s="47">
        <f t="shared" si="23"/>
        <v>1.231748275862069E-2</v>
      </c>
      <c r="F191" s="47">
        <f t="shared" si="24"/>
        <v>2.1575133542636928E-3</v>
      </c>
      <c r="G191" s="49">
        <f t="shared" si="25"/>
        <v>0.30888232526131937</v>
      </c>
      <c r="H191" s="49">
        <f t="shared" si="30"/>
        <v>7.7004063011845609</v>
      </c>
      <c r="I191" s="49">
        <f t="shared" si="31"/>
        <v>34.412850228742037</v>
      </c>
      <c r="J191" s="47">
        <f t="shared" si="26"/>
        <v>0.26499292874312574</v>
      </c>
      <c r="K191" s="48">
        <f t="shared" si="32"/>
        <v>10745.146981050455</v>
      </c>
      <c r="L191" s="49">
        <f t="shared" si="27"/>
        <v>2.984763050291793</v>
      </c>
      <c r="M191" s="50">
        <f t="shared" si="22"/>
        <v>0.27134209548107208</v>
      </c>
      <c r="N191" s="44"/>
      <c r="O191" s="44"/>
      <c r="P191" s="44"/>
      <c r="Q191" s="44"/>
      <c r="R191" s="44"/>
      <c r="S191" s="44"/>
      <c r="T191" s="44"/>
    </row>
    <row r="192" spans="1:20">
      <c r="A192" s="40">
        <v>173</v>
      </c>
      <c r="B192" s="41">
        <f t="shared" si="28"/>
        <v>3460</v>
      </c>
      <c r="C192" s="63">
        <v>0.28999999999999998</v>
      </c>
      <c r="D192" s="46">
        <f t="shared" si="29"/>
        <v>4.4689655172413794</v>
      </c>
      <c r="E192" s="47">
        <f t="shared" si="23"/>
        <v>1.231748275862069E-2</v>
      </c>
      <c r="F192" s="47">
        <f t="shared" si="24"/>
        <v>2.1575133542636928E-3</v>
      </c>
      <c r="G192" s="49">
        <f t="shared" si="25"/>
        <v>0.31014796242017539</v>
      </c>
      <c r="H192" s="49">
        <f t="shared" si="30"/>
        <v>7.7001332382773731</v>
      </c>
      <c r="I192" s="49">
        <f t="shared" si="31"/>
        <v>34.411629920025781</v>
      </c>
      <c r="J192" s="47">
        <f t="shared" si="26"/>
        <v>0.26497413533049063</v>
      </c>
      <c r="K192" s="48">
        <f t="shared" si="32"/>
        <v>10591.144316284908</v>
      </c>
      <c r="L192" s="49">
        <f t="shared" si="27"/>
        <v>2.9419845323013636</v>
      </c>
      <c r="M192" s="50">
        <f t="shared" si="22"/>
        <v>0.26745313930012399</v>
      </c>
      <c r="N192" s="44"/>
      <c r="O192" s="44"/>
      <c r="P192" s="44"/>
      <c r="Q192" s="44"/>
      <c r="R192" s="44"/>
      <c r="S192" s="44"/>
      <c r="T192" s="44"/>
    </row>
    <row r="193" spans="1:20">
      <c r="A193" s="40">
        <v>174</v>
      </c>
      <c r="B193" s="41">
        <f t="shared" si="28"/>
        <v>3480</v>
      </c>
      <c r="C193" s="63">
        <v>0.28999999999999998</v>
      </c>
      <c r="D193" s="46">
        <f t="shared" si="29"/>
        <v>4.4689655172413794</v>
      </c>
      <c r="E193" s="47">
        <f t="shared" si="23"/>
        <v>1.231748275862069E-2</v>
      </c>
      <c r="F193" s="47">
        <f t="shared" si="24"/>
        <v>2.1575133542636928E-3</v>
      </c>
      <c r="G193" s="49">
        <f t="shared" si="25"/>
        <v>0.31116343761496001</v>
      </c>
      <c r="H193" s="49">
        <f t="shared" si="30"/>
        <v>7.6999141481480065</v>
      </c>
      <c r="I193" s="49">
        <f t="shared" si="31"/>
        <v>34.410650813792472</v>
      </c>
      <c r="J193" s="47">
        <f t="shared" si="26"/>
        <v>0.26495905704810141</v>
      </c>
      <c r="K193" s="48">
        <f t="shared" si="32"/>
        <v>10437.146033321947</v>
      </c>
      <c r="L193" s="49">
        <f t="shared" si="27"/>
        <v>2.8992072314783188</v>
      </c>
      <c r="M193" s="50">
        <f t="shared" si="22"/>
        <v>0.26356429377075624</v>
      </c>
      <c r="N193" s="44"/>
      <c r="O193" s="44"/>
      <c r="P193" s="44"/>
      <c r="Q193" s="44"/>
      <c r="R193" s="44"/>
      <c r="S193" s="44"/>
      <c r="T193" s="44"/>
    </row>
    <row r="194" spans="1:20">
      <c r="A194" s="40">
        <v>175</v>
      </c>
      <c r="B194" s="41">
        <f t="shared" si="28"/>
        <v>3500</v>
      </c>
      <c r="C194" s="63">
        <v>0.28999999999999998</v>
      </c>
      <c r="D194" s="46">
        <f t="shared" si="29"/>
        <v>4.4689655172413794</v>
      </c>
      <c r="E194" s="47">
        <f t="shared" si="23"/>
        <v>1.231748275862069E-2</v>
      </c>
      <c r="F194" s="47">
        <f t="shared" si="24"/>
        <v>2.1575133542636928E-3</v>
      </c>
      <c r="G194" s="49">
        <f t="shared" si="25"/>
        <v>0.3119781970932255</v>
      </c>
      <c r="H194" s="49">
        <f t="shared" si="30"/>
        <v>7.6997383627025187</v>
      </c>
      <c r="I194" s="49">
        <f t="shared" si="31"/>
        <v>34.409865234698152</v>
      </c>
      <c r="J194" s="47">
        <f t="shared" si="26"/>
        <v>0.26494695940302909</v>
      </c>
      <c r="K194" s="48">
        <f t="shared" si="32"/>
        <v>10283.151266067896</v>
      </c>
      <c r="L194" s="49">
        <f t="shared" si="27"/>
        <v>2.8564309072410823</v>
      </c>
      <c r="M194" s="50">
        <f t="shared" si="22"/>
        <v>0.25967553702191659</v>
      </c>
      <c r="N194" s="44"/>
      <c r="O194" s="44"/>
      <c r="P194" s="44"/>
      <c r="Q194" s="44"/>
      <c r="R194" s="44"/>
      <c r="S194" s="44"/>
      <c r="T194" s="44"/>
    </row>
    <row r="195" spans="1:20">
      <c r="A195" s="40">
        <v>176</v>
      </c>
      <c r="B195" s="41">
        <f t="shared" si="28"/>
        <v>3520</v>
      </c>
      <c r="C195" s="63">
        <v>0.28999999999999998</v>
      </c>
      <c r="D195" s="46">
        <f t="shared" si="29"/>
        <v>4.4689655172413794</v>
      </c>
      <c r="E195" s="47">
        <f t="shared" si="23"/>
        <v>1.231748275862069E-2</v>
      </c>
      <c r="F195" s="47">
        <f t="shared" si="24"/>
        <v>2.1575133542636928E-3</v>
      </c>
      <c r="G195" s="49">
        <f t="shared" si="25"/>
        <v>0.31263191370869065</v>
      </c>
      <c r="H195" s="49">
        <f t="shared" si="30"/>
        <v>7.6995973224697414</v>
      </c>
      <c r="I195" s="49">
        <f t="shared" si="31"/>
        <v>34.409234930761329</v>
      </c>
      <c r="J195" s="47">
        <f t="shared" si="26"/>
        <v>0.26493725314112221</v>
      </c>
      <c r="K195" s="48">
        <f t="shared" si="32"/>
        <v>10129.159319618502</v>
      </c>
      <c r="L195" s="49">
        <f t="shared" si="27"/>
        <v>2.8136553665606949</v>
      </c>
      <c r="M195" s="50">
        <f t="shared" si="22"/>
        <v>0.25578685150551772</v>
      </c>
      <c r="N195" s="44"/>
      <c r="O195" s="44"/>
      <c r="P195" s="44"/>
      <c r="Q195" s="44"/>
      <c r="R195" s="44"/>
      <c r="S195" s="44"/>
      <c r="T195" s="44"/>
    </row>
    <row r="196" spans="1:20">
      <c r="A196" s="40">
        <v>177</v>
      </c>
      <c r="B196" s="41">
        <f t="shared" si="28"/>
        <v>3540</v>
      </c>
      <c r="C196" s="63">
        <v>0.28999999999999998</v>
      </c>
      <c r="D196" s="46">
        <f t="shared" si="29"/>
        <v>4.4689655172413794</v>
      </c>
      <c r="E196" s="47">
        <f t="shared" si="23"/>
        <v>1.231748275862069E-2</v>
      </c>
      <c r="F196" s="47">
        <f t="shared" si="24"/>
        <v>2.1575133542636928E-3</v>
      </c>
      <c r="G196" s="49">
        <f t="shared" si="25"/>
        <v>0.31315641870032945</v>
      </c>
      <c r="H196" s="49">
        <f t="shared" si="30"/>
        <v>7.6994841598173576</v>
      </c>
      <c r="I196" s="49">
        <f t="shared" si="31"/>
        <v>34.408729210769984</v>
      </c>
      <c r="J196" s="47">
        <f t="shared" si="26"/>
        <v>0.2649294655177683</v>
      </c>
      <c r="K196" s="48">
        <f t="shared" si="32"/>
        <v>9975.1696364221552</v>
      </c>
      <c r="L196" s="49">
        <f t="shared" si="27"/>
        <v>2.7708804545617096</v>
      </c>
      <c r="M196" s="50">
        <f t="shared" si="22"/>
        <v>0.25189822314197358</v>
      </c>
      <c r="N196" s="44"/>
      <c r="O196" s="44"/>
      <c r="P196" s="44"/>
      <c r="Q196" s="44"/>
      <c r="R196" s="44"/>
      <c r="S196" s="44"/>
      <c r="T196" s="44"/>
    </row>
    <row r="197" spans="1:20">
      <c r="A197" s="40">
        <v>178</v>
      </c>
      <c r="B197" s="41">
        <f t="shared" si="28"/>
        <v>3560</v>
      </c>
      <c r="C197" s="63">
        <v>0.28999999999999998</v>
      </c>
      <c r="D197" s="46">
        <f t="shared" si="29"/>
        <v>4.4689655172413794</v>
      </c>
      <c r="E197" s="47">
        <f t="shared" si="23"/>
        <v>1.231748275862069E-2</v>
      </c>
      <c r="F197" s="47">
        <f t="shared" si="24"/>
        <v>2.1575133542636928E-3</v>
      </c>
      <c r="G197" s="49">
        <f t="shared" si="25"/>
        <v>0.31357725164192179</v>
      </c>
      <c r="H197" s="49">
        <f t="shared" si="30"/>
        <v>7.699393364548218</v>
      </c>
      <c r="I197" s="49">
        <f t="shared" si="31"/>
        <v>34.408323449843074</v>
      </c>
      <c r="J197" s="47">
        <f t="shared" si="26"/>
        <v>0.2649232172549506</v>
      </c>
      <c r="K197" s="48">
        <f t="shared" si="32"/>
        <v>9821.1817691311917</v>
      </c>
      <c r="L197" s="49">
        <f t="shared" si="27"/>
        <v>2.7281060469808867</v>
      </c>
      <c r="M197" s="50">
        <f t="shared" si="22"/>
        <v>0.24800964063462605</v>
      </c>
      <c r="N197" s="44"/>
      <c r="O197" s="44"/>
      <c r="P197" s="44"/>
      <c r="Q197" s="44"/>
      <c r="R197" s="44"/>
      <c r="S197" s="44"/>
      <c r="T197" s="44"/>
    </row>
    <row r="198" spans="1:20">
      <c r="A198" s="40">
        <v>179</v>
      </c>
      <c r="B198" s="41">
        <f t="shared" si="28"/>
        <v>3580</v>
      </c>
      <c r="C198" s="63">
        <v>0.28999999999999998</v>
      </c>
      <c r="D198" s="46">
        <f t="shared" si="29"/>
        <v>4.4689655172413794</v>
      </c>
      <c r="E198" s="47">
        <f t="shared" si="23"/>
        <v>1.231748275862069E-2</v>
      </c>
      <c r="F198" s="47">
        <f t="shared" si="24"/>
        <v>2.1575133542636928E-3</v>
      </c>
      <c r="G198" s="49">
        <f t="shared" si="25"/>
        <v>0.313914904033324</v>
      </c>
      <c r="H198" s="49">
        <f t="shared" si="30"/>
        <v>7.6993205155938629</v>
      </c>
      <c r="I198" s="49">
        <f t="shared" si="31"/>
        <v>34.407997890378091</v>
      </c>
      <c r="J198" s="47">
        <f t="shared" si="26"/>
        <v>0.2649182040578984</v>
      </c>
      <c r="K198" s="48">
        <f t="shared" si="32"/>
        <v>9667.1953588193137</v>
      </c>
      <c r="L198" s="49">
        <f t="shared" si="27"/>
        <v>2.6853320441164761</v>
      </c>
      <c r="M198" s="50">
        <f t="shared" si="22"/>
        <v>0.24412109491967965</v>
      </c>
      <c r="N198" s="44"/>
      <c r="O198" s="44"/>
      <c r="P198" s="44"/>
      <c r="Q198" s="44"/>
      <c r="R198" s="44"/>
      <c r="S198" s="44"/>
      <c r="T198" s="44"/>
    </row>
    <row r="199" spans="1:20">
      <c r="A199" s="40">
        <v>180</v>
      </c>
      <c r="B199" s="41">
        <f t="shared" si="28"/>
        <v>3600</v>
      </c>
      <c r="C199" s="63">
        <v>0.28999999999999998</v>
      </c>
      <c r="D199" s="46">
        <f t="shared" si="29"/>
        <v>4.4689655172413794</v>
      </c>
      <c r="E199" s="47">
        <f t="shared" si="23"/>
        <v>1.231748275862069E-2</v>
      </c>
      <c r="F199" s="47">
        <f t="shared" si="24"/>
        <v>2.1575133542636928E-3</v>
      </c>
      <c r="G199" s="49">
        <f t="shared" si="25"/>
        <v>0.31418581708729798</v>
      </c>
      <c r="H199" s="49">
        <f t="shared" si="30"/>
        <v>7.6992620657406832</v>
      </c>
      <c r="I199" s="49">
        <f t="shared" si="31"/>
        <v>34.407736679999744</v>
      </c>
      <c r="J199" s="47">
        <f t="shared" si="26"/>
        <v>0.26491418178831627</v>
      </c>
      <c r="K199" s="48">
        <f t="shared" si="32"/>
        <v>9513.2101175045009</v>
      </c>
      <c r="L199" s="49">
        <f t="shared" si="27"/>
        <v>2.6425583659734726</v>
      </c>
      <c r="M199" s="50">
        <f t="shared" si="22"/>
        <v>0.24023257872486115</v>
      </c>
      <c r="N199" s="44"/>
      <c r="O199" s="44"/>
      <c r="P199" s="44"/>
      <c r="Q199" s="44"/>
      <c r="R199" s="44"/>
      <c r="S199" s="44"/>
      <c r="T199" s="44"/>
    </row>
    <row r="200" spans="1:20">
      <c r="A200" s="40">
        <v>181</v>
      </c>
      <c r="B200" s="41">
        <f t="shared" si="28"/>
        <v>3620</v>
      </c>
      <c r="C200" s="63">
        <v>0.28999999999999998</v>
      </c>
      <c r="D200" s="46">
        <f t="shared" si="29"/>
        <v>4.4689655172413794</v>
      </c>
      <c r="E200" s="47">
        <f t="shared" si="23"/>
        <v>1.231748275862069E-2</v>
      </c>
      <c r="F200" s="47">
        <f t="shared" si="24"/>
        <v>2.1575133542636928E-3</v>
      </c>
      <c r="G200" s="49">
        <f t="shared" si="25"/>
        <v>0.31440318229685188</v>
      </c>
      <c r="H200" s="49">
        <f t="shared" si="30"/>
        <v>7.6992151689064476</v>
      </c>
      <c r="I200" s="49">
        <f t="shared" si="31"/>
        <v>34.407527099664676</v>
      </c>
      <c r="J200" s="47">
        <f t="shared" si="26"/>
        <v>0.26491095457029795</v>
      </c>
      <c r="K200" s="48">
        <f t="shared" si="32"/>
        <v>9359.2258141263719</v>
      </c>
      <c r="L200" s="49">
        <f t="shared" si="27"/>
        <v>2.5997849483684368</v>
      </c>
      <c r="M200" s="50">
        <f t="shared" si="22"/>
        <v>0.23634408621531244</v>
      </c>
      <c r="N200" s="44"/>
      <c r="O200" s="44"/>
      <c r="P200" s="44"/>
      <c r="Q200" s="44"/>
      <c r="R200" s="44"/>
      <c r="S200" s="44"/>
      <c r="T200" s="44"/>
    </row>
    <row r="201" spans="1:20">
      <c r="A201" s="40">
        <v>182</v>
      </c>
      <c r="B201" s="41">
        <f t="shared" si="28"/>
        <v>3640</v>
      </c>
      <c r="C201" s="63">
        <v>0.28999999999999998</v>
      </c>
      <c r="D201" s="46">
        <f t="shared" si="29"/>
        <v>4.4689655172413794</v>
      </c>
      <c r="E201" s="47">
        <f t="shared" si="23"/>
        <v>1.231748275862069E-2</v>
      </c>
      <c r="F201" s="47">
        <f t="shared" si="24"/>
        <v>2.1575133542636928E-3</v>
      </c>
      <c r="G201" s="49">
        <f t="shared" si="25"/>
        <v>0.31457758376489248</v>
      </c>
      <c r="H201" s="49">
        <f t="shared" si="30"/>
        <v>7.6991775415568169</v>
      </c>
      <c r="I201" s="49">
        <f t="shared" si="31"/>
        <v>34.407358944336671</v>
      </c>
      <c r="J201" s="47">
        <f t="shared" si="26"/>
        <v>0.26490836524852096</v>
      </c>
      <c r="K201" s="48">
        <f t="shared" si="32"/>
        <v>9205.2422632952348</v>
      </c>
      <c r="L201" s="49">
        <f t="shared" si="27"/>
        <v>2.5570117398042318</v>
      </c>
      <c r="M201" s="50">
        <f t="shared" si="22"/>
        <v>0.23245561270947562</v>
      </c>
      <c r="N201" s="44"/>
      <c r="O201" s="44"/>
      <c r="P201" s="44"/>
      <c r="Q201" s="44"/>
      <c r="R201" s="44"/>
      <c r="S201" s="44"/>
      <c r="T201" s="44"/>
    </row>
    <row r="202" spans="1:20">
      <c r="A202" s="40">
        <v>183</v>
      </c>
      <c r="B202" s="41">
        <f t="shared" si="28"/>
        <v>3660</v>
      </c>
      <c r="C202" s="63">
        <v>0.28999999999999998</v>
      </c>
      <c r="D202" s="46">
        <f t="shared" si="29"/>
        <v>4.4689655172413794</v>
      </c>
      <c r="E202" s="47">
        <f t="shared" si="23"/>
        <v>1.231748275862069E-2</v>
      </c>
      <c r="F202" s="47">
        <f t="shared" si="24"/>
        <v>2.1575133542636928E-3</v>
      </c>
      <c r="G202" s="49">
        <f t="shared" si="25"/>
        <v>0.31471751357296585</v>
      </c>
      <c r="H202" s="49">
        <f t="shared" si="30"/>
        <v>7.6991473515138598</v>
      </c>
      <c r="I202" s="49">
        <f t="shared" si="31"/>
        <v>34.407224026075731</v>
      </c>
      <c r="J202" s="47">
        <f t="shared" si="26"/>
        <v>0.26490628773330505</v>
      </c>
      <c r="K202" s="48">
        <f t="shared" si="32"/>
        <v>9051.2593162649573</v>
      </c>
      <c r="L202" s="49">
        <f t="shared" si="27"/>
        <v>2.5142386989624881</v>
      </c>
      <c r="M202" s="50">
        <f t="shared" si="22"/>
        <v>0.22856715445113529</v>
      </c>
      <c r="N202" s="44"/>
      <c r="O202" s="44"/>
      <c r="P202" s="44"/>
      <c r="Q202" s="44"/>
      <c r="R202" s="44"/>
      <c r="S202" s="44"/>
      <c r="T202" s="44"/>
    </row>
    <row r="203" spans="1:20">
      <c r="A203" s="40">
        <v>184</v>
      </c>
      <c r="B203" s="41">
        <f t="shared" si="28"/>
        <v>3680</v>
      </c>
      <c r="C203" s="63">
        <v>0.28999999999999998</v>
      </c>
      <c r="D203" s="46">
        <f t="shared" si="29"/>
        <v>4.4689655172413794</v>
      </c>
      <c r="E203" s="47">
        <f t="shared" si="23"/>
        <v>1.231748275862069E-2</v>
      </c>
      <c r="F203" s="47">
        <f t="shared" si="24"/>
        <v>2.1575133542636928E-3</v>
      </c>
      <c r="G203" s="49">
        <f t="shared" si="25"/>
        <v>0.31482978528379163</v>
      </c>
      <c r="H203" s="49">
        <f t="shared" si="30"/>
        <v>7.6991231287423183</v>
      </c>
      <c r="I203" s="49">
        <f t="shared" si="31"/>
        <v>34.407115775344984</v>
      </c>
      <c r="J203" s="47">
        <f t="shared" si="26"/>
        <v>0.26490462085927324</v>
      </c>
      <c r="K203" s="48">
        <f t="shared" si="32"/>
        <v>8897.2768536901112</v>
      </c>
      <c r="L203" s="49">
        <f t="shared" si="27"/>
        <v>2.4714657926916974</v>
      </c>
      <c r="M203" s="50">
        <f t="shared" si="22"/>
        <v>0.22467870842651794</v>
      </c>
      <c r="N203" s="44"/>
      <c r="O203" s="44"/>
      <c r="P203" s="44"/>
      <c r="Q203" s="44"/>
      <c r="R203" s="44"/>
      <c r="S203" s="44"/>
      <c r="T203" s="44"/>
    </row>
    <row r="204" spans="1:20">
      <c r="A204" s="40">
        <v>185</v>
      </c>
      <c r="B204" s="41">
        <f t="shared" si="28"/>
        <v>3700</v>
      </c>
      <c r="C204" s="63">
        <v>0.28999999999999998</v>
      </c>
      <c r="D204" s="46">
        <f t="shared" si="29"/>
        <v>4.4689655172413794</v>
      </c>
      <c r="E204" s="47">
        <f t="shared" si="23"/>
        <v>1.231748275862069E-2</v>
      </c>
      <c r="F204" s="47">
        <f t="shared" si="24"/>
        <v>2.1575133542636928E-3</v>
      </c>
      <c r="G204" s="49">
        <f t="shared" si="25"/>
        <v>0.31491986571215286</v>
      </c>
      <c r="H204" s="49">
        <f t="shared" si="30"/>
        <v>7.6991036937696027</v>
      </c>
      <c r="I204" s="49">
        <f t="shared" si="31"/>
        <v>34.407028921122084</v>
      </c>
      <c r="J204" s="47">
        <f t="shared" si="26"/>
        <v>0.2649032834582486</v>
      </c>
      <c r="K204" s="48">
        <f t="shared" si="32"/>
        <v>8743.2947798147197</v>
      </c>
      <c r="L204" s="49">
        <f t="shared" si="27"/>
        <v>2.4286929943929776</v>
      </c>
      <c r="M204" s="50">
        <f t="shared" si="22"/>
        <v>0.22079027221754341</v>
      </c>
      <c r="N204" s="44"/>
      <c r="O204" s="44"/>
      <c r="P204" s="44"/>
      <c r="Q204" s="44"/>
      <c r="R204" s="44"/>
      <c r="S204" s="44"/>
      <c r="T204" s="44"/>
    </row>
    <row r="205" spans="1:20">
      <c r="A205" s="40">
        <v>186</v>
      </c>
      <c r="B205" s="41">
        <f t="shared" si="28"/>
        <v>3720</v>
      </c>
      <c r="C205" s="63">
        <v>0.28999999999999998</v>
      </c>
      <c r="D205" s="46">
        <f t="shared" si="29"/>
        <v>4.4689655172413794</v>
      </c>
      <c r="E205" s="47">
        <f t="shared" si="23"/>
        <v>1.231748275862069E-2</v>
      </c>
      <c r="F205" s="47">
        <f t="shared" si="24"/>
        <v>2.1575133542636928E-3</v>
      </c>
      <c r="G205" s="49">
        <f t="shared" si="25"/>
        <v>0.31499214111896778</v>
      </c>
      <c r="H205" s="49">
        <f t="shared" si="30"/>
        <v>7.6990881002540643</v>
      </c>
      <c r="I205" s="49">
        <f t="shared" si="31"/>
        <v>34.406959234238855</v>
      </c>
      <c r="J205" s="47">
        <f t="shared" si="26"/>
        <v>0.26490221040625506</v>
      </c>
      <c r="K205" s="48">
        <f t="shared" si="32"/>
        <v>8589.313017809638</v>
      </c>
      <c r="L205" s="49">
        <f t="shared" si="27"/>
        <v>2.3859202827248995</v>
      </c>
      <c r="M205" s="50">
        <f t="shared" si="22"/>
        <v>0.21690184388408176</v>
      </c>
      <c r="N205" s="44"/>
      <c r="O205" s="44"/>
      <c r="P205" s="44"/>
      <c r="Q205" s="44"/>
      <c r="R205" s="44"/>
      <c r="S205" s="44"/>
      <c r="T205" s="44"/>
    </row>
    <row r="206" spans="1:20">
      <c r="A206" s="40">
        <v>187</v>
      </c>
      <c r="B206" s="41">
        <f t="shared" si="28"/>
        <v>3740</v>
      </c>
      <c r="C206" s="63">
        <v>0.28999999999999998</v>
      </c>
      <c r="D206" s="46">
        <f t="shared" si="29"/>
        <v>4.4689655172413794</v>
      </c>
      <c r="E206" s="47">
        <f t="shared" si="23"/>
        <v>1.231748275862069E-2</v>
      </c>
      <c r="F206" s="47">
        <f t="shared" si="24"/>
        <v>2.1575133542636928E-3</v>
      </c>
      <c r="G206" s="49">
        <f t="shared" si="25"/>
        <v>0.31505013079025701</v>
      </c>
      <c r="H206" s="49">
        <f t="shared" si="30"/>
        <v>7.6990755889050435</v>
      </c>
      <c r="I206" s="49">
        <f t="shared" si="31"/>
        <v>34.406903321451502</v>
      </c>
      <c r="J206" s="47">
        <f t="shared" si="26"/>
        <v>0.26490134945200311</v>
      </c>
      <c r="K206" s="48">
        <f t="shared" si="32"/>
        <v>8435.3315060315363</v>
      </c>
      <c r="L206" s="49">
        <f t="shared" si="27"/>
        <v>2.3431476405643155</v>
      </c>
      <c r="M206" s="50">
        <f t="shared" si="22"/>
        <v>0.21301342186948322</v>
      </c>
      <c r="N206" s="44"/>
      <c r="O206" s="44"/>
      <c r="P206" s="44"/>
      <c r="Q206" s="44"/>
      <c r="R206" s="44"/>
      <c r="S206" s="44"/>
      <c r="T206" s="44"/>
    </row>
    <row r="207" spans="1:20" ht="16" thickBot="1">
      <c r="A207" s="104">
        <v>188</v>
      </c>
      <c r="B207" s="105">
        <f t="shared" si="28"/>
        <v>3760</v>
      </c>
      <c r="C207" s="63">
        <v>0.28999999999999998</v>
      </c>
      <c r="D207" s="46">
        <f t="shared" si="29"/>
        <v>4.4689655172413794</v>
      </c>
      <c r="E207" s="47">
        <f t="shared" si="23"/>
        <v>1.0083E-2</v>
      </c>
      <c r="F207" s="47">
        <f t="shared" si="24"/>
        <v>2.1575133542636928E-3</v>
      </c>
      <c r="G207" s="49">
        <f t="shared" si="25"/>
        <v>0.32681508208956772</v>
      </c>
      <c r="H207" s="49">
        <f t="shared" si="30"/>
        <v>7.696537284950991</v>
      </c>
      <c r="I207" s="49">
        <f t="shared" si="31"/>
        <v>34.395559728608568</v>
      </c>
      <c r="J207" s="47">
        <f t="shared" si="26"/>
        <v>0.26472670788799463</v>
      </c>
      <c r="K207" s="48">
        <f t="shared" si="32"/>
        <v>8281.4007603325172</v>
      </c>
      <c r="L207" s="49">
        <f t="shared" si="27"/>
        <v>2.300389100092366</v>
      </c>
      <c r="M207" s="50">
        <f t="shared" si="22"/>
        <v>0.20912628182657872</v>
      </c>
      <c r="N207" s="44"/>
      <c r="O207" s="44"/>
      <c r="P207" s="44"/>
      <c r="Q207" s="44"/>
      <c r="R207" s="44"/>
      <c r="S207" s="44"/>
      <c r="T207" s="44"/>
    </row>
    <row r="208" spans="1:20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</row>
    <row r="209" spans="1:20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</row>
    <row r="210" spans="1:20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</row>
    <row r="211" spans="1:20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</row>
    <row r="212" spans="1:20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</row>
    <row r="213" spans="1:20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</row>
    <row r="214" spans="1:20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</row>
    <row r="215" spans="1:20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</row>
    <row r="216" spans="1:20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</row>
    <row r="217" spans="1:20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</row>
    <row r="218" spans="1:20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</row>
    <row r="219" spans="1:20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</row>
    <row r="220" spans="1:20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</row>
    <row r="221" spans="1:20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</row>
    <row r="222" spans="1:20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</row>
    <row r="223" spans="1:20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</row>
    <row r="224" spans="1:20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</row>
    <row r="225" spans="1:20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</row>
    <row r="226" spans="1:20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</row>
    <row r="227" spans="1:20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</row>
    <row r="228" spans="1:20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</row>
    <row r="229" spans="1:20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</row>
    <row r="230" spans="1:20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</row>
    <row r="231" spans="1:20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</row>
    <row r="232" spans="1:20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</row>
    <row r="233" spans="1:20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</row>
    <row r="234" spans="1:20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</row>
    <row r="235" spans="1:20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</row>
    <row r="236" spans="1:20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</row>
    <row r="237" spans="1:20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</row>
    <row r="238" spans="1:20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</row>
    <row r="239" spans="1:20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</row>
    <row r="240" spans="1:20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</row>
    <row r="241" spans="1:20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</row>
    <row r="242" spans="1:20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</row>
  </sheetData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042"/>
  <sheetViews>
    <sheetView workbookViewId="0">
      <selection activeCell="H6" sqref="H6"/>
    </sheetView>
  </sheetViews>
  <sheetFormatPr baseColWidth="10" defaultRowHeight="15" x14ac:dyDescent="0"/>
  <cols>
    <col min="6" max="6" width="11.5" bestFit="1" customWidth="1"/>
  </cols>
  <sheetData>
    <row r="1" spans="1:16" ht="16" thickBot="1">
      <c r="A1" s="28" t="s">
        <v>47</v>
      </c>
      <c r="B1" s="28" t="s">
        <v>48</v>
      </c>
      <c r="C1" s="28"/>
      <c r="D1" s="28"/>
      <c r="E1" s="28"/>
      <c r="L1" t="s">
        <v>49</v>
      </c>
    </row>
    <row r="2" spans="1:16" ht="16" thickBot="1">
      <c r="A2" t="s">
        <v>40</v>
      </c>
      <c r="B2" t="s">
        <v>50</v>
      </c>
      <c r="D2" t="s">
        <v>51</v>
      </c>
      <c r="F2" t="s">
        <v>52</v>
      </c>
      <c r="G2" s="33" t="s">
        <v>53</v>
      </c>
      <c r="H2" s="34">
        <v>400</v>
      </c>
      <c r="I2" s="35" t="s">
        <v>54</v>
      </c>
      <c r="L2" t="s">
        <v>55</v>
      </c>
      <c r="P2" t="s">
        <v>56</v>
      </c>
    </row>
    <row r="3" spans="1:16" ht="16" thickBot="1">
      <c r="B3" t="s">
        <v>57</v>
      </c>
      <c r="D3" t="s">
        <v>58</v>
      </c>
      <c r="F3" t="s">
        <v>59</v>
      </c>
      <c r="G3" s="36" t="s">
        <v>60</v>
      </c>
      <c r="H3" s="52">
        <f>H13-H8</f>
        <v>0.22742268041237138</v>
      </c>
      <c r="I3" s="32" t="s">
        <v>61</v>
      </c>
      <c r="L3" t="s">
        <v>62</v>
      </c>
      <c r="M3" s="7"/>
      <c r="P3" t="s">
        <v>63</v>
      </c>
    </row>
    <row r="4" spans="1:16" ht="16" thickBot="1">
      <c r="B4" t="s">
        <v>64</v>
      </c>
      <c r="D4" t="s">
        <v>65</v>
      </c>
      <c r="F4" t="s">
        <v>66</v>
      </c>
      <c r="G4" s="36" t="s">
        <v>67</v>
      </c>
      <c r="H4" s="53">
        <f>1000*H11/H2</f>
        <v>10</v>
      </c>
      <c r="I4" s="32" t="s">
        <v>68</v>
      </c>
      <c r="J4" s="29"/>
    </row>
    <row r="5" spans="1:16">
      <c r="B5" t="s">
        <v>69</v>
      </c>
      <c r="D5" t="s">
        <v>70</v>
      </c>
      <c r="F5" t="s">
        <v>71</v>
      </c>
      <c r="G5" s="54" t="s">
        <v>45</v>
      </c>
      <c r="H5" s="25">
        <v>20</v>
      </c>
      <c r="I5" s="55" t="s">
        <v>36</v>
      </c>
    </row>
    <row r="6" spans="1:16">
      <c r="B6" t="s">
        <v>72</v>
      </c>
      <c r="D6" t="s">
        <v>73</v>
      </c>
      <c r="G6" s="54" t="s">
        <v>74</v>
      </c>
      <c r="H6" s="25">
        <v>0.97</v>
      </c>
      <c r="I6" s="55"/>
    </row>
    <row r="7" spans="1:16" ht="16" thickBot="1">
      <c r="B7" t="s">
        <v>4</v>
      </c>
      <c r="D7" t="s">
        <v>75</v>
      </c>
      <c r="F7" t="s">
        <v>76</v>
      </c>
      <c r="G7" s="54" t="s">
        <v>8</v>
      </c>
      <c r="H7" s="29">
        <f>H11*1000/J7</f>
        <v>40</v>
      </c>
      <c r="I7" s="55" t="s">
        <v>3</v>
      </c>
      <c r="J7" s="29">
        <v>100</v>
      </c>
      <c r="K7" s="29" t="s">
        <v>77</v>
      </c>
      <c r="L7" t="s">
        <v>78</v>
      </c>
    </row>
    <row r="8" spans="1:16">
      <c r="B8" t="s">
        <v>79</v>
      </c>
      <c r="D8" t="s">
        <v>80</v>
      </c>
      <c r="F8" t="s">
        <v>59</v>
      </c>
      <c r="G8" s="33" t="s">
        <v>81</v>
      </c>
      <c r="H8" s="34">
        <v>0.02</v>
      </c>
      <c r="I8" s="35" t="s">
        <v>61</v>
      </c>
      <c r="L8" t="s">
        <v>82</v>
      </c>
    </row>
    <row r="9" spans="1:16" ht="16" thickBot="1">
      <c r="B9" t="s">
        <v>83</v>
      </c>
      <c r="D9" t="s">
        <v>84</v>
      </c>
      <c r="F9" t="s">
        <v>85</v>
      </c>
      <c r="G9" s="56" t="s">
        <v>86</v>
      </c>
      <c r="H9" s="57">
        <v>1000</v>
      </c>
      <c r="I9" s="58" t="s">
        <v>87</v>
      </c>
      <c r="L9" t="s">
        <v>88</v>
      </c>
    </row>
    <row r="10" spans="1:16" ht="16" thickBot="1">
      <c r="G10" s="30" t="s">
        <v>89</v>
      </c>
      <c r="H10" s="53">
        <f>H8*H9</f>
        <v>20</v>
      </c>
      <c r="I10" s="51" t="s">
        <v>1</v>
      </c>
    </row>
    <row r="11" spans="1:16" ht="16" thickBot="1">
      <c r="G11" s="59" t="s">
        <v>90</v>
      </c>
      <c r="H11" s="10">
        <v>4</v>
      </c>
      <c r="I11" s="60" t="s">
        <v>35</v>
      </c>
      <c r="L11" t="s">
        <v>91</v>
      </c>
      <c r="M11" t="s">
        <v>92</v>
      </c>
    </row>
    <row r="12" spans="1:16" ht="16" thickBot="1">
      <c r="B12" t="s">
        <v>93</v>
      </c>
      <c r="D12" t="s">
        <v>94</v>
      </c>
      <c r="F12" t="s">
        <v>95</v>
      </c>
      <c r="G12" s="36" t="s">
        <v>5</v>
      </c>
      <c r="H12" s="31">
        <v>2</v>
      </c>
      <c r="I12" s="32" t="s">
        <v>1</v>
      </c>
      <c r="J12" s="29"/>
      <c r="M12" t="s">
        <v>96</v>
      </c>
    </row>
    <row r="13" spans="1:16" ht="16" thickBot="1">
      <c r="B13" t="s">
        <v>97</v>
      </c>
      <c r="D13" t="s">
        <v>98</v>
      </c>
      <c r="F13" t="s">
        <v>99</v>
      </c>
      <c r="G13" s="30" t="s">
        <v>100</v>
      </c>
      <c r="H13" s="52">
        <f>(1-$H$6)*$H$2*$H$2/(1000*$H$5*$H$6)</f>
        <v>0.24742268041237137</v>
      </c>
      <c r="I13" s="32" t="s">
        <v>61</v>
      </c>
      <c r="J13" t="s">
        <v>101</v>
      </c>
    </row>
    <row r="15" spans="1:16" ht="16" thickBot="1">
      <c r="I15" s="2" t="s">
        <v>102</v>
      </c>
      <c r="L15" t="s">
        <v>103</v>
      </c>
    </row>
    <row r="16" spans="1:16">
      <c r="A16" s="38" t="s">
        <v>41</v>
      </c>
      <c r="B16" s="39" t="s">
        <v>42</v>
      </c>
      <c r="C16" s="61" t="s">
        <v>43</v>
      </c>
      <c r="D16" s="37" t="s">
        <v>43</v>
      </c>
      <c r="E16" s="2" t="s">
        <v>104</v>
      </c>
      <c r="F16" s="2" t="s">
        <v>104</v>
      </c>
      <c r="G16" s="2" t="s">
        <v>105</v>
      </c>
      <c r="H16" s="2" t="s">
        <v>37</v>
      </c>
      <c r="I16" s="2" t="s">
        <v>106</v>
      </c>
      <c r="J16" s="2" t="s">
        <v>107</v>
      </c>
      <c r="K16" s="2" t="s">
        <v>108</v>
      </c>
      <c r="L16" s="2" t="s">
        <v>108</v>
      </c>
      <c r="M16" t="s">
        <v>94</v>
      </c>
    </row>
    <row r="17" spans="1:20">
      <c r="A17" s="40" t="s">
        <v>44</v>
      </c>
      <c r="B17" s="41" t="s">
        <v>38</v>
      </c>
      <c r="C17" s="62" t="s">
        <v>46</v>
      </c>
      <c r="D17" s="43" t="s">
        <v>109</v>
      </c>
      <c r="E17" s="44" t="s">
        <v>110</v>
      </c>
      <c r="F17" s="44" t="s">
        <v>111</v>
      </c>
      <c r="G17" s="44" t="s">
        <v>112</v>
      </c>
      <c r="H17" s="44" t="s">
        <v>113</v>
      </c>
      <c r="I17" s="44" t="s">
        <v>114</v>
      </c>
      <c r="J17" s="44" t="s">
        <v>46</v>
      </c>
      <c r="K17" s="44" t="s">
        <v>115</v>
      </c>
      <c r="L17" s="44" t="s">
        <v>116</v>
      </c>
      <c r="M17" s="44" t="s">
        <v>93</v>
      </c>
      <c r="N17" s="44"/>
      <c r="O17" s="44"/>
      <c r="P17" s="44"/>
      <c r="Q17" s="44"/>
      <c r="R17" s="44"/>
      <c r="S17" s="44"/>
      <c r="T17" s="44"/>
    </row>
    <row r="18" spans="1:20">
      <c r="A18" s="40">
        <v>-1</v>
      </c>
      <c r="B18" s="41"/>
      <c r="C18" s="63"/>
      <c r="D18" s="43"/>
      <c r="E18" s="64"/>
      <c r="F18" s="64"/>
      <c r="G18" s="65">
        <v>0</v>
      </c>
      <c r="H18" s="64"/>
      <c r="I18" s="64"/>
      <c r="J18" s="64"/>
      <c r="K18" s="64">
        <f>L18*3600</f>
        <v>18000</v>
      </c>
      <c r="L18" s="66">
        <f>H4/2</f>
        <v>5</v>
      </c>
      <c r="M18" s="67">
        <f t="shared" ref="M18:M81" si="0">L18/$H$4</f>
        <v>0.5</v>
      </c>
      <c r="N18" s="44"/>
      <c r="O18" s="44"/>
      <c r="P18" s="44"/>
      <c r="Q18" s="44"/>
      <c r="R18" s="44"/>
      <c r="S18" s="44"/>
      <c r="T18" s="44"/>
    </row>
    <row r="19" spans="1:20">
      <c r="A19" s="40">
        <v>0</v>
      </c>
      <c r="B19" s="41">
        <f>A19*$H$12</f>
        <v>0</v>
      </c>
      <c r="C19" s="68">
        <v>-15.480840000000001</v>
      </c>
      <c r="D19" s="45">
        <f>$H$2^2/(C19*1000-0.0000001)</f>
        <v>-10.335356479297406</v>
      </c>
      <c r="E19" s="47">
        <f>1/$H$9*($H$3+D20)+1/($H$8*$H$9)</f>
        <v>4.0325770837404934E-2</v>
      </c>
      <c r="F19" s="69">
        <f>$H$12/($H$9*($H$3+D19))</f>
        <v>-1.9786437463812951E-4</v>
      </c>
      <c r="G19" s="49">
        <f>(G18+F19*$H$2)/(1+E19*$H$12)</f>
        <v>-7.3238918192436511E-2</v>
      </c>
      <c r="H19" s="49">
        <f>IF((OR(AND(M18&gt;1,D19&lt;0),AND(M18&lt;0,D19&gt;0))),0,($H$2-G19)/($H$3+D19))</f>
        <v>-39.580120613999554</v>
      </c>
      <c r="I19" s="49">
        <f>H19*D19</f>
        <v>409.07465603927312</v>
      </c>
      <c r="J19" s="47">
        <f>I19*H19/1000</f>
        <v>-16.191224226164813</v>
      </c>
      <c r="K19" s="48">
        <f>K18-H19*$H$12</f>
        <v>18079.160241228001</v>
      </c>
      <c r="L19" s="49">
        <f>K19/3600</f>
        <v>5.0219889558966671</v>
      </c>
      <c r="M19" s="50">
        <f>L19/$H$4</f>
        <v>0.50219889558966668</v>
      </c>
      <c r="N19" s="44"/>
      <c r="O19" s="44"/>
      <c r="P19" s="44"/>
      <c r="Q19" s="44"/>
      <c r="R19" s="44"/>
      <c r="S19" s="44"/>
      <c r="T19" s="44"/>
    </row>
    <row r="20" spans="1:20">
      <c r="A20" s="40">
        <v>1</v>
      </c>
      <c r="B20" s="41">
        <f t="shared" ref="B20:B83" si="1">A20*$H$12</f>
        <v>2</v>
      </c>
      <c r="C20" s="68">
        <v>-16.158920000000002</v>
      </c>
      <c r="D20" s="45">
        <f t="shared" ref="D20:D83" si="2">$H$2^2/(C20*1000-0.0000001)</f>
        <v>-9.9016518430074409</v>
      </c>
      <c r="E20" s="47">
        <f t="shared" ref="E20:E83" si="3">1/$H$9*($H$3+D21)+1/($H$8*$H$9)</f>
        <v>4.0669294926533914E-2</v>
      </c>
      <c r="F20" s="69">
        <f t="shared" ref="F20:F83" si="4">$H$12/($H$9*($H$3+D20))</f>
        <v>-2.0673481746048575E-4</v>
      </c>
      <c r="G20" s="49">
        <f t="shared" ref="G20:G83" si="5">(G19+F20*$H$2)/(1+E20*$H$12)</f>
        <v>-0.14420353313925377</v>
      </c>
      <c r="H20" s="49">
        <f t="shared" ref="H20:H83" si="6">IF((OR(AND(M19&gt;1,D20&lt;0),AND(M19&lt;0,D20&gt;0))),0,($H$2-G20)/($H$3+D20))</f>
        <v>-41.361869437647506</v>
      </c>
      <c r="I20" s="49">
        <f t="shared" ref="I20:I83" si="7">H20*D20</f>
        <v>409.55083074751559</v>
      </c>
      <c r="J20" s="47">
        <f t="shared" ref="J20:J83" si="8">I20*H20/1000</f>
        <v>-16.939787989458811</v>
      </c>
      <c r="K20" s="48">
        <f t="shared" ref="K20:K83" si="9">K19-H20*$H$12</f>
        <v>18161.883980103295</v>
      </c>
      <c r="L20" s="49">
        <f t="shared" ref="L20:L83" si="10">K20/3600</f>
        <v>5.0449677722509154</v>
      </c>
      <c r="M20" s="50">
        <f t="shared" si="0"/>
        <v>0.50449677722509156</v>
      </c>
      <c r="N20" s="44"/>
      <c r="O20" s="44"/>
      <c r="P20" s="44"/>
      <c r="Q20" s="44"/>
      <c r="R20" s="44"/>
      <c r="S20" s="44"/>
      <c r="T20" s="44"/>
    </row>
    <row r="21" spans="1:20">
      <c r="A21" s="40">
        <v>2</v>
      </c>
      <c r="B21" s="41">
        <f t="shared" si="1"/>
        <v>4</v>
      </c>
      <c r="C21" s="68">
        <v>-16.73968</v>
      </c>
      <c r="D21" s="45">
        <f t="shared" si="2"/>
        <v>-9.558127753878459</v>
      </c>
      <c r="E21" s="47">
        <f t="shared" si="3"/>
        <v>4.0941530967892471E-2</v>
      </c>
      <c r="F21" s="69">
        <f t="shared" si="4"/>
        <v>-2.1434607398399503E-4</v>
      </c>
      <c r="G21" s="49">
        <f t="shared" si="5"/>
        <v>-0.21253864749617457</v>
      </c>
      <c r="H21" s="49">
        <f t="shared" si="6"/>
        <v>-42.891993209129339</v>
      </c>
      <c r="I21" s="49">
        <f t="shared" si="7"/>
        <v>409.96715071134554</v>
      </c>
      <c r="J21" s="47">
        <f t="shared" si="8"/>
        <v>-17.584308244277139</v>
      </c>
      <c r="K21" s="48">
        <f t="shared" si="9"/>
        <v>18247.667966521552</v>
      </c>
      <c r="L21" s="49">
        <f t="shared" si="10"/>
        <v>5.0687966573670975</v>
      </c>
      <c r="M21" s="50">
        <f t="shared" si="0"/>
        <v>0.50687966573670973</v>
      </c>
      <c r="N21" s="44"/>
      <c r="O21" s="44"/>
      <c r="P21" s="44"/>
      <c r="Q21" s="44"/>
      <c r="R21" s="44"/>
      <c r="S21" s="44"/>
      <c r="T21" s="44"/>
    </row>
    <row r="22" spans="1:20">
      <c r="A22" s="40">
        <v>3</v>
      </c>
      <c r="B22" s="41">
        <f t="shared" si="1"/>
        <v>6</v>
      </c>
      <c r="C22" s="68">
        <v>-17.230440000000002</v>
      </c>
      <c r="D22" s="45">
        <f t="shared" si="2"/>
        <v>-9.2858917125199003</v>
      </c>
      <c r="E22" s="47">
        <f t="shared" si="3"/>
        <v>4.1214739582173074E-2</v>
      </c>
      <c r="F22" s="69">
        <f t="shared" si="4"/>
        <v>-2.2078786083068198E-4</v>
      </c>
      <c r="G22" s="49">
        <f t="shared" si="5"/>
        <v>-0.27794308785890753</v>
      </c>
      <c r="H22" s="49">
        <f t="shared" si="6"/>
        <v>-44.188255396036922</v>
      </c>
      <c r="I22" s="49">
        <f t="shared" si="7"/>
        <v>410.32735457277204</v>
      </c>
      <c r="J22" s="47">
        <f t="shared" si="8"/>
        <v>-18.13164993984185</v>
      </c>
      <c r="K22" s="48">
        <f t="shared" si="9"/>
        <v>18336.044477313626</v>
      </c>
      <c r="L22" s="49">
        <f t="shared" si="10"/>
        <v>5.0933456881426737</v>
      </c>
      <c r="M22" s="50">
        <f t="shared" si="0"/>
        <v>0.50933456881426742</v>
      </c>
      <c r="N22" s="44"/>
      <c r="O22" s="44"/>
      <c r="P22" s="44"/>
      <c r="Q22" s="44"/>
      <c r="R22" s="44"/>
      <c r="S22" s="44"/>
      <c r="T22" s="44"/>
    </row>
    <row r="23" spans="1:20">
      <c r="A23" s="40">
        <v>4</v>
      </c>
      <c r="B23" s="41">
        <f t="shared" si="1"/>
        <v>8</v>
      </c>
      <c r="C23" s="68">
        <v>-17.752760000000002</v>
      </c>
      <c r="D23" s="45">
        <f t="shared" si="2"/>
        <v>-9.0126830982393003</v>
      </c>
      <c r="E23" s="47">
        <f t="shared" si="3"/>
        <v>4.1381779159895153E-2</v>
      </c>
      <c r="F23" s="69">
        <f t="shared" si="4"/>
        <v>-2.2765403697557187E-4</v>
      </c>
      <c r="G23" s="49">
        <f t="shared" si="5"/>
        <v>-0.340798967432696</v>
      </c>
      <c r="H23" s="49">
        <f t="shared" si="6"/>
        <v>-45.56959952548096</v>
      </c>
      <c r="I23" s="49">
        <f t="shared" si="7"/>
        <v>410.70435943683589</v>
      </c>
      <c r="J23" s="47">
        <f t="shared" si="8"/>
        <v>-18.715633182905801</v>
      </c>
      <c r="K23" s="48">
        <f t="shared" si="9"/>
        <v>18427.183676364588</v>
      </c>
      <c r="L23" s="49">
        <f t="shared" si="10"/>
        <v>5.1186621323234966</v>
      </c>
      <c r="M23" s="50">
        <f t="shared" si="0"/>
        <v>0.51186621323234971</v>
      </c>
      <c r="N23" s="44"/>
      <c r="O23" s="44"/>
      <c r="P23" s="44"/>
      <c r="Q23" s="44"/>
      <c r="R23" s="44"/>
      <c r="S23" s="44"/>
      <c r="T23" s="44"/>
    </row>
    <row r="24" spans="1:20">
      <c r="A24" s="40">
        <v>5</v>
      </c>
      <c r="B24" s="41">
        <f t="shared" si="1"/>
        <v>10</v>
      </c>
      <c r="C24" s="68">
        <v>-18.088000000000001</v>
      </c>
      <c r="D24" s="45">
        <f t="shared" si="2"/>
        <v>-8.8456435205172177</v>
      </c>
      <c r="E24" s="47">
        <f t="shared" si="3"/>
        <v>4.1597210032019265E-2</v>
      </c>
      <c r="F24" s="69">
        <f t="shared" si="4"/>
        <v>-2.3206645978402065E-4</v>
      </c>
      <c r="G24" s="49">
        <f t="shared" si="5"/>
        <v>-0.40032107192785238</v>
      </c>
      <c r="H24" s="49">
        <f t="shared" si="6"/>
        <v>-46.459742503773747</v>
      </c>
      <c r="I24" s="49">
        <f t="shared" si="7"/>
        <v>410.9663202434046</v>
      </c>
      <c r="J24" s="47">
        <f t="shared" si="8"/>
        <v>-19.093389416232</v>
      </c>
      <c r="K24" s="48">
        <f t="shared" si="9"/>
        <v>18520.103161372135</v>
      </c>
      <c r="L24" s="49">
        <f t="shared" si="10"/>
        <v>5.1444731003811484</v>
      </c>
      <c r="M24" s="50">
        <f t="shared" si="0"/>
        <v>0.51444731003811484</v>
      </c>
      <c r="N24" s="44"/>
      <c r="O24" s="44"/>
      <c r="P24" s="44"/>
      <c r="Q24" s="44"/>
      <c r="R24" s="44"/>
      <c r="S24" s="44"/>
      <c r="T24" s="44"/>
    </row>
    <row r="25" spans="1:20">
      <c r="A25" s="40">
        <v>6</v>
      </c>
      <c r="B25" s="41">
        <f t="shared" si="1"/>
        <v>12</v>
      </c>
      <c r="C25" s="68">
        <v>-18.53952</v>
      </c>
      <c r="D25" s="45">
        <f t="shared" si="2"/>
        <v>-8.6302126483931065</v>
      </c>
      <c r="E25" s="47">
        <f t="shared" si="3"/>
        <v>4.1685561152575205E-2</v>
      </c>
      <c r="F25" s="69">
        <f t="shared" si="4"/>
        <v>-2.3801618362723608E-4</v>
      </c>
      <c r="G25" s="49">
        <f t="shared" si="5"/>
        <v>-0.45739408700906176</v>
      </c>
      <c r="H25" s="49">
        <f t="shared" si="6"/>
        <v>-47.657670322948995</v>
      </c>
      <c r="I25" s="49">
        <f t="shared" si="7"/>
        <v>411.29582921406319</v>
      </c>
      <c r="J25" s="47">
        <f t="shared" si="8"/>
        <v>-19.601401033887758</v>
      </c>
      <c r="K25" s="48">
        <f t="shared" si="9"/>
        <v>18615.418502018034</v>
      </c>
      <c r="L25" s="49">
        <f t="shared" si="10"/>
        <v>5.1709495838938979</v>
      </c>
      <c r="M25" s="50">
        <f t="shared" si="0"/>
        <v>0.51709495838938979</v>
      </c>
      <c r="N25" s="44"/>
      <c r="O25" s="44"/>
      <c r="P25" s="44"/>
      <c r="Q25" s="44"/>
      <c r="R25" s="44"/>
      <c r="S25" s="44"/>
      <c r="T25" s="44"/>
    </row>
    <row r="26" spans="1:20">
      <c r="A26" s="40">
        <v>7</v>
      </c>
      <c r="B26" s="41">
        <f t="shared" si="1"/>
        <v>14</v>
      </c>
      <c r="C26" s="68">
        <v>-18.731279999999998</v>
      </c>
      <c r="D26" s="45">
        <f t="shared" si="2"/>
        <v>-8.5418615278371703</v>
      </c>
      <c r="E26" s="47">
        <f t="shared" si="3"/>
        <v>4.1744057499157237E-2</v>
      </c>
      <c r="F26" s="69">
        <f t="shared" si="4"/>
        <v>-2.4054539779548115E-4</v>
      </c>
      <c r="G26" s="49">
        <f t="shared" si="5"/>
        <v>-0.51095368602923297</v>
      </c>
      <c r="H26" s="49">
        <f t="shared" si="6"/>
        <v>-48.170533337926706</v>
      </c>
      <c r="I26" s="49">
        <f t="shared" si="7"/>
        <v>411.46602549463398</v>
      </c>
      <c r="J26" s="47">
        <f t="shared" si="8"/>
        <v>-19.820537898513468</v>
      </c>
      <c r="K26" s="48">
        <f t="shared" si="9"/>
        <v>18711.759568693888</v>
      </c>
      <c r="L26" s="49">
        <f t="shared" si="10"/>
        <v>5.1977109913038575</v>
      </c>
      <c r="M26" s="50">
        <f t="shared" si="0"/>
        <v>0.51977109913038577</v>
      </c>
      <c r="N26" s="44"/>
      <c r="O26" s="44"/>
      <c r="P26" s="44"/>
      <c r="Q26" s="44"/>
      <c r="R26" s="44"/>
      <c r="S26" s="44"/>
      <c r="T26" s="44"/>
    </row>
    <row r="27" spans="1:20">
      <c r="A27" s="40">
        <v>8</v>
      </c>
      <c r="B27" s="41">
        <f t="shared" si="1"/>
        <v>16</v>
      </c>
      <c r="C27" s="68">
        <v>-18.860440000000001</v>
      </c>
      <c r="D27" s="45">
        <f t="shared" si="2"/>
        <v>-8.4833651812551363</v>
      </c>
      <c r="E27" s="47">
        <f t="shared" si="3"/>
        <v>4.1752577081550515E-2</v>
      </c>
      <c r="F27" s="69">
        <f t="shared" si="4"/>
        <v>-2.422497491710777E-4</v>
      </c>
      <c r="G27" s="49">
        <f t="shared" si="5"/>
        <v>-0.56100663975813747</v>
      </c>
      <c r="H27" s="49">
        <f t="shared" si="6"/>
        <v>-48.517901693097905</v>
      </c>
      <c r="I27" s="49">
        <f t="shared" si="7"/>
        <v>411.5950778907864</v>
      </c>
      <c r="J27" s="47">
        <f t="shared" si="8"/>
        <v>-19.96972952646815</v>
      </c>
      <c r="K27" s="48">
        <f t="shared" si="9"/>
        <v>18808.795372080083</v>
      </c>
      <c r="L27" s="49">
        <f t="shared" si="10"/>
        <v>5.2246653811333568</v>
      </c>
      <c r="M27" s="50">
        <f t="shared" si="0"/>
        <v>0.52246653811333565</v>
      </c>
      <c r="N27" s="44"/>
      <c r="O27" s="44"/>
      <c r="P27" s="44"/>
      <c r="Q27" s="44"/>
      <c r="R27" s="44"/>
      <c r="S27" s="44"/>
      <c r="T27" s="44"/>
    </row>
    <row r="28" spans="1:20">
      <c r="A28" s="40">
        <v>9</v>
      </c>
      <c r="B28" s="41">
        <f t="shared" si="1"/>
        <v>18</v>
      </c>
      <c r="C28" s="68">
        <v>-18.8794</v>
      </c>
      <c r="D28" s="45">
        <f t="shared" si="2"/>
        <v>-8.4748455988618545</v>
      </c>
      <c r="E28" s="47">
        <f t="shared" si="3"/>
        <v>4.1783117097926516E-2</v>
      </c>
      <c r="F28" s="69">
        <f t="shared" si="4"/>
        <v>-2.4249999300096522E-4</v>
      </c>
      <c r="G28" s="49">
        <f t="shared" si="5"/>
        <v>-0.60726018972605778</v>
      </c>
      <c r="H28" s="49">
        <f t="shared" si="6"/>
        <v>-48.573628896072208</v>
      </c>
      <c r="I28" s="49">
        <f t="shared" si="7"/>
        <v>411.65400507062657</v>
      </c>
      <c r="J28" s="47">
        <f t="shared" si="8"/>
        <v>-19.995528875882442</v>
      </c>
      <c r="K28" s="48">
        <f t="shared" si="9"/>
        <v>18905.942629872228</v>
      </c>
      <c r="L28" s="49">
        <f t="shared" si="10"/>
        <v>5.2516507305200637</v>
      </c>
      <c r="M28" s="50">
        <f t="shared" si="0"/>
        <v>0.52516507305200633</v>
      </c>
      <c r="N28" s="44"/>
      <c r="O28" s="44"/>
      <c r="P28" s="44"/>
      <c r="Q28" s="44"/>
      <c r="R28" s="44"/>
      <c r="S28" s="44"/>
      <c r="T28" s="44"/>
    </row>
    <row r="29" spans="1:20">
      <c r="A29" s="40">
        <v>10</v>
      </c>
      <c r="B29" s="41">
        <f t="shared" si="1"/>
        <v>20</v>
      </c>
      <c r="C29" s="68">
        <v>-18.947679999999998</v>
      </c>
      <c r="D29" s="45">
        <f t="shared" si="2"/>
        <v>-8.4443055824858551</v>
      </c>
      <c r="E29" s="47">
        <f t="shared" si="3"/>
        <v>4.1915855264293291E-2</v>
      </c>
      <c r="F29" s="69">
        <f t="shared" si="4"/>
        <v>-2.4340130239598658E-4</v>
      </c>
      <c r="G29" s="49">
        <f t="shared" si="5"/>
        <v>-0.65012003601629964</v>
      </c>
      <c r="H29" s="49">
        <f t="shared" si="6"/>
        <v>-48.759380510937362</v>
      </c>
      <c r="I29" s="49">
        <f t="shared" si="7"/>
        <v>411.73910904706037</v>
      </c>
      <c r="J29" s="47">
        <f t="shared" si="8"/>
        <v>-20.076143889259946</v>
      </c>
      <c r="K29" s="48">
        <f t="shared" si="9"/>
        <v>19003.461390894103</v>
      </c>
      <c r="L29" s="49">
        <f t="shared" si="10"/>
        <v>5.2787392752483617</v>
      </c>
      <c r="M29" s="50">
        <f t="shared" si="0"/>
        <v>0.5278739275248362</v>
      </c>
      <c r="N29" s="44"/>
      <c r="O29" s="44"/>
      <c r="P29" s="44"/>
      <c r="Q29" s="44"/>
      <c r="R29" s="44"/>
      <c r="S29" s="44"/>
      <c r="T29" s="44"/>
    </row>
    <row r="30" spans="1:20">
      <c r="A30" s="40">
        <v>11</v>
      </c>
      <c r="B30" s="41">
        <f t="shared" si="1"/>
        <v>22</v>
      </c>
      <c r="C30" s="68">
        <v>-19.25028</v>
      </c>
      <c r="D30" s="45">
        <f t="shared" si="2"/>
        <v>-8.3115674161190825</v>
      </c>
      <c r="E30" s="47">
        <f t="shared" si="3"/>
        <v>4.2005969620840869E-2</v>
      </c>
      <c r="F30" s="69">
        <f t="shared" si="4"/>
        <v>-2.4739784669690985E-4</v>
      </c>
      <c r="G30" s="49">
        <f t="shared" si="5"/>
        <v>-0.6910248379912497</v>
      </c>
      <c r="H30" s="49">
        <f t="shared" si="6"/>
        <v>-49.565048367848526</v>
      </c>
      <c r="I30" s="49">
        <f t="shared" si="7"/>
        <v>411.96324099257612</v>
      </c>
      <c r="J30" s="47">
        <f t="shared" si="8"/>
        <v>-20.418977965572676</v>
      </c>
      <c r="K30" s="48">
        <f t="shared" si="9"/>
        <v>19102.591487629801</v>
      </c>
      <c r="L30" s="49">
        <f t="shared" si="10"/>
        <v>5.3062754132304999</v>
      </c>
      <c r="M30" s="50">
        <f t="shared" si="0"/>
        <v>0.53062754132305001</v>
      </c>
      <c r="N30" s="44"/>
      <c r="O30" s="44"/>
      <c r="P30" s="44"/>
      <c r="Q30" s="44"/>
      <c r="R30" s="44"/>
      <c r="S30" s="44"/>
      <c r="T30" s="44"/>
    </row>
    <row r="31" spans="1:20">
      <c r="A31" s="40">
        <v>12</v>
      </c>
      <c r="B31" s="41">
        <f t="shared" si="1"/>
        <v>24</v>
      </c>
      <c r="C31" s="68">
        <v>-19.461280000000002</v>
      </c>
      <c r="D31" s="45">
        <f t="shared" si="2"/>
        <v>-8.221453059571509</v>
      </c>
      <c r="E31" s="47">
        <f t="shared" si="3"/>
        <v>4.2143609707550156E-2</v>
      </c>
      <c r="F31" s="69">
        <f t="shared" si="4"/>
        <v>-2.501866899598113E-4</v>
      </c>
      <c r="G31" s="49">
        <f t="shared" si="5"/>
        <v>-0.72960328205465608</v>
      </c>
      <c r="H31" s="49">
        <f t="shared" si="6"/>
        <v>-50.128606507022795</v>
      </c>
      <c r="I31" s="49">
        <f t="shared" si="7"/>
        <v>412.12998533921882</v>
      </c>
      <c r="J31" s="47">
        <f t="shared" si="8"/>
        <v>-20.659501864814775</v>
      </c>
      <c r="K31" s="48">
        <f t="shared" si="9"/>
        <v>19202.848700643848</v>
      </c>
      <c r="L31" s="49">
        <f t="shared" si="10"/>
        <v>5.3341246390677357</v>
      </c>
      <c r="M31" s="50">
        <f t="shared" si="0"/>
        <v>0.53341246390677355</v>
      </c>
      <c r="N31" s="44"/>
      <c r="O31" s="44"/>
      <c r="P31" s="44"/>
      <c r="Q31" s="44"/>
      <c r="R31" s="44"/>
      <c r="S31" s="44"/>
      <c r="T31" s="44"/>
    </row>
    <row r="32" spans="1:20">
      <c r="A32" s="40">
        <v>13</v>
      </c>
      <c r="B32" s="41">
        <f t="shared" si="1"/>
        <v>26</v>
      </c>
      <c r="C32" s="68">
        <v>-19.792639999999999</v>
      </c>
      <c r="D32" s="45">
        <f t="shared" si="2"/>
        <v>-8.0838129728622157</v>
      </c>
      <c r="E32" s="47">
        <f t="shared" si="3"/>
        <v>4.2293999963889106E-2</v>
      </c>
      <c r="F32" s="69">
        <f t="shared" si="4"/>
        <v>-2.5456983748911279E-4</v>
      </c>
      <c r="G32" s="49">
        <f t="shared" si="5"/>
        <v>-0.76658714378700987</v>
      </c>
      <c r="H32" s="49">
        <f t="shared" si="6"/>
        <v>-51.01154248013011</v>
      </c>
      <c r="I32" s="49">
        <f t="shared" si="7"/>
        <v>412.36776886658777</v>
      </c>
      <c r="J32" s="47">
        <f t="shared" si="8"/>
        <v>-21.035515958974418</v>
      </c>
      <c r="K32" s="48">
        <f t="shared" si="9"/>
        <v>19304.871785604108</v>
      </c>
      <c r="L32" s="49">
        <f t="shared" si="10"/>
        <v>5.3624643848900302</v>
      </c>
      <c r="M32" s="50">
        <f t="shared" si="0"/>
        <v>0.536246438489003</v>
      </c>
      <c r="N32" s="44"/>
      <c r="O32" s="44"/>
      <c r="P32" s="44"/>
      <c r="Q32" s="44"/>
      <c r="R32" s="44"/>
      <c r="S32" s="44"/>
      <c r="T32" s="44"/>
    </row>
    <row r="33" spans="1:20">
      <c r="A33" s="40">
        <v>14</v>
      </c>
      <c r="B33" s="41">
        <f t="shared" si="1"/>
        <v>28</v>
      </c>
      <c r="C33" s="68">
        <v>-20.167839999999998</v>
      </c>
      <c r="D33" s="45">
        <f t="shared" si="2"/>
        <v>-7.9334227165232702</v>
      </c>
      <c r="E33" s="47">
        <f t="shared" si="3"/>
        <v>4.2452446053973636E-2</v>
      </c>
      <c r="F33" s="69">
        <f t="shared" si="4"/>
        <v>-2.595380211040551E-4</v>
      </c>
      <c r="G33" s="49">
        <f t="shared" si="5"/>
        <v>-0.80228447540452918</v>
      </c>
      <c r="H33" s="49">
        <f t="shared" si="6"/>
        <v>-52.011715883365525</v>
      </c>
      <c r="I33" s="49">
        <f t="shared" si="7"/>
        <v>412.63092831444624</v>
      </c>
      <c r="J33" s="47">
        <f t="shared" si="8"/>
        <v>-21.461642608180345</v>
      </c>
      <c r="K33" s="48">
        <f t="shared" si="9"/>
        <v>19408.895217370839</v>
      </c>
      <c r="L33" s="49">
        <f t="shared" si="10"/>
        <v>5.3913597826030104</v>
      </c>
      <c r="M33" s="50">
        <f t="shared" si="0"/>
        <v>0.53913597826030102</v>
      </c>
      <c r="N33" s="44"/>
      <c r="O33" s="44"/>
      <c r="P33" s="44"/>
      <c r="Q33" s="44"/>
      <c r="R33" s="44"/>
      <c r="S33" s="44"/>
      <c r="T33" s="44"/>
    </row>
    <row r="34" spans="1:20">
      <c r="A34" s="40">
        <v>15</v>
      </c>
      <c r="B34" s="41">
        <f t="shared" si="1"/>
        <v>30</v>
      </c>
      <c r="C34" s="68">
        <v>-20.57884</v>
      </c>
      <c r="D34" s="45">
        <f t="shared" si="2"/>
        <v>-7.7749766264387352</v>
      </c>
      <c r="E34" s="47">
        <f t="shared" si="3"/>
        <v>4.261339306948745E-2</v>
      </c>
      <c r="F34" s="69">
        <f t="shared" si="4"/>
        <v>-2.64986512756621E-4</v>
      </c>
      <c r="G34" s="49">
        <f t="shared" si="5"/>
        <v>-0.83694863793277463</v>
      </c>
      <c r="H34" s="49">
        <f t="shared" si="6"/>
        <v>-53.108192601785298</v>
      </c>
      <c r="I34" s="49">
        <f t="shared" si="7"/>
        <v>412.91495615128724</v>
      </c>
      <c r="J34" s="47">
        <f t="shared" si="8"/>
        <v>-21.929167019440293</v>
      </c>
      <c r="K34" s="48">
        <f t="shared" si="9"/>
        <v>19515.111602574409</v>
      </c>
      <c r="L34" s="49">
        <f t="shared" si="10"/>
        <v>5.4208643340484466</v>
      </c>
      <c r="M34" s="50">
        <f t="shared" si="0"/>
        <v>0.54208643340484464</v>
      </c>
      <c r="N34" s="44"/>
      <c r="O34" s="44"/>
      <c r="P34" s="44"/>
      <c r="Q34" s="44"/>
      <c r="R34" s="44"/>
      <c r="S34" s="44"/>
      <c r="T34" s="44"/>
    </row>
    <row r="35" spans="1:20">
      <c r="A35" s="40">
        <v>16</v>
      </c>
      <c r="B35" s="41">
        <f t="shared" si="1"/>
        <v>32</v>
      </c>
      <c r="C35" s="68">
        <v>-21.013839999999998</v>
      </c>
      <c r="D35" s="45">
        <f t="shared" si="2"/>
        <v>-7.6140296109249244</v>
      </c>
      <c r="E35" s="47">
        <f t="shared" si="3"/>
        <v>4.2825388601481718E-2</v>
      </c>
      <c r="F35" s="69">
        <f t="shared" si="4"/>
        <v>-2.7076031238895513E-4</v>
      </c>
      <c r="G35" s="49">
        <f t="shared" si="5"/>
        <v>-0.87067847482564897</v>
      </c>
      <c r="H35" s="49">
        <f t="shared" si="6"/>
        <v>-54.269935065708097</v>
      </c>
      <c r="I35" s="49">
        <f t="shared" si="7"/>
        <v>413.21289257327436</v>
      </c>
      <c r="J35" s="47">
        <f t="shared" si="8"/>
        <v>-22.425036848265016</v>
      </c>
      <c r="K35" s="48">
        <f t="shared" si="9"/>
        <v>19623.651472705824</v>
      </c>
      <c r="L35" s="49">
        <f t="shared" si="10"/>
        <v>5.4510142979738401</v>
      </c>
      <c r="M35" s="50">
        <f t="shared" si="0"/>
        <v>0.54510142979738396</v>
      </c>
      <c r="N35" s="44"/>
      <c r="O35" s="44"/>
      <c r="P35" s="44"/>
      <c r="Q35" s="44"/>
      <c r="R35" s="44"/>
      <c r="S35" s="44"/>
      <c r="T35" s="44"/>
    </row>
    <row r="36" spans="1:20">
      <c r="A36" s="40">
        <v>17</v>
      </c>
      <c r="B36" s="41">
        <f t="shared" si="1"/>
        <v>34</v>
      </c>
      <c r="C36" s="68">
        <v>-21.615679999999998</v>
      </c>
      <c r="D36" s="45">
        <f t="shared" si="2"/>
        <v>-7.4020340789306562</v>
      </c>
      <c r="E36" s="47">
        <f t="shared" si="3"/>
        <v>4.2973687006573218E-2</v>
      </c>
      <c r="F36" s="69">
        <f t="shared" si="4"/>
        <v>-2.7876074241638284E-4</v>
      </c>
      <c r="G36" s="49">
        <f t="shared" si="5"/>
        <v>-0.90444785382418713</v>
      </c>
      <c r="H36" s="49">
        <f t="shared" si="6"/>
        <v>-55.878210760881039</v>
      </c>
      <c r="I36" s="49">
        <f t="shared" si="7"/>
        <v>413.61242032171117</v>
      </c>
      <c r="J36" s="47">
        <f t="shared" si="8"/>
        <v>-23.111921996054694</v>
      </c>
      <c r="K36" s="48">
        <f t="shared" si="9"/>
        <v>19735.407894227585</v>
      </c>
      <c r="L36" s="49">
        <f t="shared" si="10"/>
        <v>5.4820577483965511</v>
      </c>
      <c r="M36" s="50">
        <f t="shared" si="0"/>
        <v>0.54820577483965516</v>
      </c>
      <c r="N36" s="44"/>
      <c r="O36" s="44"/>
      <c r="P36" s="44"/>
      <c r="Q36" s="44"/>
      <c r="R36" s="44"/>
      <c r="S36" s="44"/>
      <c r="T36" s="44"/>
    </row>
    <row r="37" spans="1:20">
      <c r="A37" s="40">
        <v>18</v>
      </c>
      <c r="B37" s="41">
        <f t="shared" si="1"/>
        <v>36</v>
      </c>
      <c r="C37" s="68">
        <v>-22.057600000000001</v>
      </c>
      <c r="D37" s="45">
        <f t="shared" si="2"/>
        <v>-7.2537356738391576</v>
      </c>
      <c r="E37" s="47">
        <f t="shared" si="3"/>
        <v>4.3163604616141625E-2</v>
      </c>
      <c r="F37" s="69">
        <f t="shared" si="4"/>
        <v>-2.8464430802769929E-4</v>
      </c>
      <c r="G37" s="49">
        <f t="shared" si="5"/>
        <v>-0.93738384566001265</v>
      </c>
      <c r="H37" s="49">
        <f t="shared" si="6"/>
        <v>-57.062272093591979</v>
      </c>
      <c r="I37" s="49">
        <f t="shared" si="7"/>
        <v>413.91463871560478</v>
      </c>
      <c r="J37" s="47">
        <f t="shared" si="8"/>
        <v>-23.618909737910659</v>
      </c>
      <c r="K37" s="48">
        <f t="shared" si="9"/>
        <v>19849.532438414768</v>
      </c>
      <c r="L37" s="49">
        <f t="shared" si="10"/>
        <v>5.5137590106707686</v>
      </c>
      <c r="M37" s="50">
        <f t="shared" si="0"/>
        <v>0.5513759010670769</v>
      </c>
      <c r="N37" s="44"/>
      <c r="O37" s="44"/>
      <c r="P37" s="44"/>
      <c r="Q37" s="44"/>
      <c r="R37" s="44"/>
      <c r="S37" s="44"/>
      <c r="T37" s="44"/>
    </row>
    <row r="38" spans="1:20">
      <c r="A38" s="40">
        <v>19</v>
      </c>
      <c r="B38" s="41">
        <f t="shared" si="1"/>
        <v>38</v>
      </c>
      <c r="C38" s="68">
        <v>-22.650640000000003</v>
      </c>
      <c r="D38" s="45">
        <f t="shared" si="2"/>
        <v>-7.0638180642707491</v>
      </c>
      <c r="E38" s="47">
        <f t="shared" si="3"/>
        <v>4.3358193905929453E-2</v>
      </c>
      <c r="F38" s="69">
        <f t="shared" si="4"/>
        <v>-2.9255183290338374E-4</v>
      </c>
      <c r="G38" s="49">
        <f t="shared" si="5"/>
        <v>-0.97026656692317514</v>
      </c>
      <c r="H38" s="49">
        <f t="shared" si="6"/>
        <v>-58.652293211955872</v>
      </c>
      <c r="I38" s="49">
        <f t="shared" si="7"/>
        <v>414.30912830151851</v>
      </c>
      <c r="J38" s="47">
        <f t="shared" si="8"/>
        <v>-24.30018047353051</v>
      </c>
      <c r="K38" s="48">
        <f t="shared" si="9"/>
        <v>19966.837024838678</v>
      </c>
      <c r="L38" s="49">
        <f t="shared" si="10"/>
        <v>5.5463436180107442</v>
      </c>
      <c r="M38" s="50">
        <f t="shared" si="0"/>
        <v>0.55463436180107439</v>
      </c>
      <c r="N38" s="44"/>
      <c r="O38" s="44"/>
      <c r="P38" s="44"/>
      <c r="Q38" s="44"/>
      <c r="R38" s="44"/>
      <c r="S38" s="44"/>
      <c r="T38" s="44"/>
    </row>
    <row r="39" spans="1:20">
      <c r="A39" s="40">
        <v>20</v>
      </c>
      <c r="B39" s="41">
        <f t="shared" si="1"/>
        <v>40</v>
      </c>
      <c r="C39" s="68">
        <v>-23.292280000000002</v>
      </c>
      <c r="D39" s="45">
        <f t="shared" si="2"/>
        <v>-6.869228774482921</v>
      </c>
      <c r="E39" s="47">
        <f t="shared" si="3"/>
        <v>4.3512543178953207E-2</v>
      </c>
      <c r="F39" s="69">
        <f t="shared" si="4"/>
        <v>-3.0112291320661912E-4</v>
      </c>
      <c r="G39" s="49">
        <f t="shared" si="5"/>
        <v>-1.0033951800139975</v>
      </c>
      <c r="H39" s="49">
        <f t="shared" si="6"/>
        <v>-60.375655281175476</v>
      </c>
      <c r="I39" s="49">
        <f t="shared" si="7"/>
        <v>414.73418853571229</v>
      </c>
      <c r="J39" s="47">
        <f t="shared" si="8"/>
        <v>-25.039848400350202</v>
      </c>
      <c r="K39" s="48">
        <f t="shared" si="9"/>
        <v>20087.588335401029</v>
      </c>
      <c r="L39" s="49">
        <f t="shared" si="10"/>
        <v>5.5798856487225086</v>
      </c>
      <c r="M39" s="50">
        <f t="shared" si="0"/>
        <v>0.5579885648722509</v>
      </c>
      <c r="N39" s="44"/>
      <c r="O39" s="44"/>
      <c r="P39" s="44"/>
      <c r="Q39" s="44"/>
      <c r="R39" s="44"/>
      <c r="S39" s="44"/>
      <c r="T39" s="44"/>
    </row>
    <row r="40" spans="1:20">
      <c r="A40" s="40">
        <v>21</v>
      </c>
      <c r="B40" s="41">
        <f t="shared" si="1"/>
        <v>42</v>
      </c>
      <c r="C40" s="68">
        <v>-23.827680000000001</v>
      </c>
      <c r="D40" s="45">
        <f t="shared" si="2"/>
        <v>-6.7148795014591647</v>
      </c>
      <c r="E40" s="47">
        <f t="shared" si="3"/>
        <v>4.3638168765187196E-2</v>
      </c>
      <c r="F40" s="69">
        <f t="shared" si="4"/>
        <v>-3.0828721564844064E-4</v>
      </c>
      <c r="G40" s="49">
        <f t="shared" si="5"/>
        <v>-1.0362683591850887</v>
      </c>
      <c r="H40" s="49">
        <f t="shared" si="6"/>
        <v>-61.817177273247005</v>
      </c>
      <c r="I40" s="49">
        <f t="shared" si="7"/>
        <v>415.09489651019368</v>
      </c>
      <c r="J40" s="47">
        <f t="shared" si="8"/>
        <v>-25.659994802790763</v>
      </c>
      <c r="K40" s="48">
        <f t="shared" si="9"/>
        <v>20211.222689947524</v>
      </c>
      <c r="L40" s="49">
        <f t="shared" si="10"/>
        <v>5.6142285249854238</v>
      </c>
      <c r="M40" s="50">
        <f t="shared" si="0"/>
        <v>0.5614228524985424</v>
      </c>
      <c r="N40" s="44"/>
      <c r="O40" s="44"/>
      <c r="P40" s="44"/>
      <c r="Q40" s="44"/>
      <c r="R40" s="44"/>
      <c r="S40" s="44"/>
      <c r="T40" s="44"/>
    </row>
    <row r="41" spans="1:20">
      <c r="A41" s="40">
        <v>22</v>
      </c>
      <c r="B41" s="41">
        <f t="shared" si="1"/>
        <v>44</v>
      </c>
      <c r="C41" s="68">
        <v>-24.281959999999998</v>
      </c>
      <c r="D41" s="45">
        <f t="shared" si="2"/>
        <v>-6.5892539152251741</v>
      </c>
      <c r="E41" s="47">
        <f t="shared" si="3"/>
        <v>4.3717631140238453E-2</v>
      </c>
      <c r="F41" s="69">
        <f t="shared" si="4"/>
        <v>-3.1437489084207846E-4</v>
      </c>
      <c r="G41" s="49">
        <f t="shared" si="5"/>
        <v>-1.0685862007868259</v>
      </c>
      <c r="H41" s="49">
        <f t="shared" si="6"/>
        <v>-63.042946503529549</v>
      </c>
      <c r="I41" s="49">
        <f t="shared" si="7"/>
        <v>415.40598207571327</v>
      </c>
      <c r="J41" s="47">
        <f t="shared" si="8"/>
        <v>-26.188417105245346</v>
      </c>
      <c r="K41" s="48">
        <f t="shared" si="9"/>
        <v>20337.308582954585</v>
      </c>
      <c r="L41" s="49">
        <f t="shared" si="10"/>
        <v>5.6492523841540514</v>
      </c>
      <c r="M41" s="50">
        <f t="shared" si="0"/>
        <v>0.5649252384154051</v>
      </c>
      <c r="N41" s="44"/>
      <c r="O41" s="44"/>
      <c r="P41" s="44"/>
      <c r="Q41" s="44"/>
      <c r="R41" s="44"/>
      <c r="S41" s="44"/>
      <c r="T41" s="44"/>
    </row>
    <row r="42" spans="1:20">
      <c r="A42" s="40">
        <v>23</v>
      </c>
      <c r="B42" s="41">
        <f t="shared" si="1"/>
        <v>46</v>
      </c>
      <c r="C42" s="68">
        <v>-24.57836</v>
      </c>
      <c r="D42" s="45">
        <f t="shared" si="2"/>
        <v>-6.5097915401739179</v>
      </c>
      <c r="E42" s="47">
        <f t="shared" si="3"/>
        <v>4.3810090750361359E-2</v>
      </c>
      <c r="F42" s="69">
        <f t="shared" si="4"/>
        <v>-3.1835125326848634E-4</v>
      </c>
      <c r="G42" s="49">
        <f t="shared" si="5"/>
        <v>-1.0995811979546517</v>
      </c>
      <c r="H42" s="49">
        <f t="shared" si="6"/>
        <v>-63.845277179916941</v>
      </c>
      <c r="I42" s="49">
        <f t="shared" si="7"/>
        <v>415.61944526588218</v>
      </c>
      <c r="J42" s="47">
        <f t="shared" si="8"/>
        <v>-26.535338684363566</v>
      </c>
      <c r="K42" s="48">
        <f t="shared" si="9"/>
        <v>20464.999137314418</v>
      </c>
      <c r="L42" s="49">
        <f t="shared" si="10"/>
        <v>5.6847219825873383</v>
      </c>
      <c r="M42" s="50">
        <f t="shared" si="0"/>
        <v>0.56847219825873385</v>
      </c>
      <c r="N42" s="44"/>
      <c r="O42" s="44"/>
      <c r="P42" s="44"/>
      <c r="Q42" s="44"/>
      <c r="R42" s="44"/>
      <c r="S42" s="44"/>
      <c r="T42" s="44"/>
    </row>
    <row r="43" spans="1:20">
      <c r="A43" s="40">
        <v>24</v>
      </c>
      <c r="B43" s="41">
        <f t="shared" si="1"/>
        <v>48</v>
      </c>
      <c r="C43" s="68">
        <v>-24.932479999999998</v>
      </c>
      <c r="D43" s="45">
        <f t="shared" si="2"/>
        <v>-6.4173319300510121</v>
      </c>
      <c r="E43" s="47">
        <f t="shared" si="3"/>
        <v>4.390577070634348E-2</v>
      </c>
      <c r="F43" s="69">
        <f t="shared" si="4"/>
        <v>-3.2310651406024373E-4</v>
      </c>
      <c r="G43" s="49">
        <f t="shared" si="5"/>
        <v>-1.1296293124293721</v>
      </c>
      <c r="H43" s="49">
        <f t="shared" si="6"/>
        <v>-64.803798106708399</v>
      </c>
      <c r="I43" s="49">
        <f t="shared" si="7"/>
        <v>415.86748277875915</v>
      </c>
      <c r="J43" s="47">
        <f t="shared" si="8"/>
        <v>-26.949792393139742</v>
      </c>
      <c r="K43" s="48">
        <f t="shared" si="9"/>
        <v>20594.606733527835</v>
      </c>
      <c r="L43" s="49">
        <f t="shared" si="10"/>
        <v>5.7207240926466207</v>
      </c>
      <c r="M43" s="50">
        <f t="shared" si="0"/>
        <v>0.57207240926466207</v>
      </c>
      <c r="N43" s="44"/>
      <c r="O43" s="44"/>
      <c r="P43" s="44"/>
      <c r="Q43" s="44"/>
      <c r="R43" s="44"/>
      <c r="S43" s="44"/>
      <c r="T43" s="44"/>
    </row>
    <row r="44" spans="1:20">
      <c r="A44" s="40">
        <v>25</v>
      </c>
      <c r="B44" s="41">
        <f t="shared" si="1"/>
        <v>50</v>
      </c>
      <c r="C44" s="68">
        <v>-25.309840000000001</v>
      </c>
      <c r="D44" s="45">
        <f t="shared" si="2"/>
        <v>-6.3216519740688932</v>
      </c>
      <c r="E44" s="47">
        <f t="shared" si="3"/>
        <v>4.3971861095214969E-2</v>
      </c>
      <c r="F44" s="69">
        <f t="shared" si="4"/>
        <v>-3.2817931581304271E-4</v>
      </c>
      <c r="G44" s="49">
        <f t="shared" si="5"/>
        <v>-1.1589763450410215</v>
      </c>
      <c r="H44" s="49">
        <f t="shared" si="6"/>
        <v>-65.826039194588077</v>
      </c>
      <c r="I44" s="49">
        <f t="shared" si="7"/>
        <v>416.12931061960404</v>
      </c>
      <c r="J44" s="47">
        <f t="shared" si="8"/>
        <v>-27.392144310862971</v>
      </c>
      <c r="K44" s="48">
        <f t="shared" si="9"/>
        <v>20726.25881191701</v>
      </c>
      <c r="L44" s="49">
        <f t="shared" si="10"/>
        <v>5.7572941144213914</v>
      </c>
      <c r="M44" s="50">
        <f t="shared" si="0"/>
        <v>0.57572941144213918</v>
      </c>
      <c r="N44" s="44"/>
      <c r="O44" s="44"/>
      <c r="P44" s="44"/>
      <c r="Q44" s="44"/>
      <c r="R44" s="44"/>
      <c r="S44" s="44"/>
      <c r="T44" s="44"/>
    </row>
    <row r="45" spans="1:20">
      <c r="A45" s="40">
        <v>26</v>
      </c>
      <c r="B45" s="41">
        <f t="shared" si="1"/>
        <v>52</v>
      </c>
      <c r="C45" s="68">
        <v>-25.57724</v>
      </c>
      <c r="D45" s="45">
        <f t="shared" si="2"/>
        <v>-6.2555615851974045</v>
      </c>
      <c r="E45" s="47">
        <f t="shared" si="3"/>
        <v>4.4018527506765909E-2</v>
      </c>
      <c r="F45" s="69">
        <f t="shared" si="4"/>
        <v>-3.3177735808516862E-4</v>
      </c>
      <c r="G45" s="49">
        <f t="shared" si="5"/>
        <v>-1.1871721485248719</v>
      </c>
      <c r="H45" s="49">
        <f t="shared" si="6"/>
        <v>-66.552410036548665</v>
      </c>
      <c r="I45" s="49">
        <f t="shared" si="7"/>
        <v>416.32269962693999</v>
      </c>
      <c r="J45" s="47">
        <f t="shared" si="8"/>
        <v>-27.707279013094997</v>
      </c>
      <c r="K45" s="48">
        <f t="shared" si="9"/>
        <v>20859.363631990109</v>
      </c>
      <c r="L45" s="49">
        <f t="shared" si="10"/>
        <v>5.794267675552808</v>
      </c>
      <c r="M45" s="50">
        <f t="shared" si="0"/>
        <v>0.57942676755528078</v>
      </c>
      <c r="N45" s="44"/>
      <c r="O45" s="44"/>
      <c r="P45" s="44"/>
      <c r="Q45" s="44"/>
      <c r="R45" s="44"/>
      <c r="S45" s="44"/>
      <c r="T45" s="44"/>
    </row>
    <row r="46" spans="1:20">
      <c r="A46" s="40">
        <v>27</v>
      </c>
      <c r="B46" s="41">
        <f t="shared" si="1"/>
        <v>54</v>
      </c>
      <c r="C46" s="68">
        <v>-25.769479999999998</v>
      </c>
      <c r="D46" s="45">
        <f t="shared" si="2"/>
        <v>-6.2088951736464653</v>
      </c>
      <c r="E46" s="47">
        <f t="shared" si="3"/>
        <v>4.4047793211019232E-2</v>
      </c>
      <c r="F46" s="69">
        <f t="shared" si="4"/>
        <v>-3.3436582752195009E-4</v>
      </c>
      <c r="G46" s="49">
        <f t="shared" si="5"/>
        <v>-1.2139728310792988</v>
      </c>
      <c r="H46" s="49">
        <f t="shared" si="6"/>
        <v>-67.076121019516521</v>
      </c>
      <c r="I46" s="49">
        <f t="shared" si="7"/>
        <v>416.46860406500235</v>
      </c>
      <c r="J46" s="47">
        <f t="shared" si="8"/>
        <v>-27.935098487093207</v>
      </c>
      <c r="K46" s="48">
        <f t="shared" si="9"/>
        <v>20993.515874029141</v>
      </c>
      <c r="L46" s="49">
        <f t="shared" si="10"/>
        <v>5.8315321872303167</v>
      </c>
      <c r="M46" s="50">
        <f t="shared" si="0"/>
        <v>0.58315321872303172</v>
      </c>
      <c r="N46" s="44"/>
      <c r="O46" s="44"/>
      <c r="P46" s="44"/>
      <c r="Q46" s="44"/>
      <c r="R46" s="44"/>
      <c r="S46" s="44"/>
      <c r="T46" s="44"/>
    </row>
    <row r="47" spans="1:20">
      <c r="A47" s="40">
        <v>28</v>
      </c>
      <c r="B47" s="41">
        <f t="shared" si="1"/>
        <v>56</v>
      </c>
      <c r="C47" s="68">
        <v>-25.89152</v>
      </c>
      <c r="D47" s="45">
        <f t="shared" si="2"/>
        <v>-6.1796294693931459</v>
      </c>
      <c r="E47" s="47">
        <f t="shared" si="3"/>
        <v>4.4062175561918507E-2</v>
      </c>
      <c r="F47" s="69">
        <f t="shared" si="4"/>
        <v>-3.360098314632765E-4</v>
      </c>
      <c r="G47" s="49">
        <f t="shared" si="5"/>
        <v>-1.2391752489244252</v>
      </c>
      <c r="H47" s="49">
        <f t="shared" si="6"/>
        <v>-67.41015382592758</v>
      </c>
      <c r="I47" s="49">
        <f t="shared" si="7"/>
        <v>416.56977311902722</v>
      </c>
      <c r="J47" s="47">
        <f t="shared" si="8"/>
        <v>-28.081032485185375</v>
      </c>
      <c r="K47" s="48">
        <f t="shared" si="9"/>
        <v>21128.336181680996</v>
      </c>
      <c r="L47" s="49">
        <f t="shared" si="10"/>
        <v>5.8689822726891654</v>
      </c>
      <c r="M47" s="50">
        <f t="shared" si="0"/>
        <v>0.58689822726891649</v>
      </c>
      <c r="N47" s="44"/>
      <c r="O47" s="44"/>
      <c r="P47" s="44"/>
      <c r="Q47" s="44"/>
      <c r="R47" s="44"/>
      <c r="S47" s="44"/>
      <c r="T47" s="44"/>
    </row>
    <row r="48" spans="1:20">
      <c r="A48" s="40">
        <v>29</v>
      </c>
      <c r="B48" s="41">
        <f t="shared" si="1"/>
        <v>58</v>
      </c>
      <c r="C48" s="68">
        <v>-25.951920000000001</v>
      </c>
      <c r="D48" s="45">
        <f t="shared" si="2"/>
        <v>-6.1652471184938706</v>
      </c>
      <c r="E48" s="47">
        <f t="shared" si="3"/>
        <v>4.4108248707730349E-2</v>
      </c>
      <c r="F48" s="69">
        <f t="shared" si="4"/>
        <v>-3.3682370047407402E-4</v>
      </c>
      <c r="G48" s="49">
        <f t="shared" si="5"/>
        <v>-1.2625288555881209</v>
      </c>
      <c r="H48" s="49">
        <f t="shared" si="6"/>
        <v>-67.577364915362054</v>
      </c>
      <c r="I48" s="49">
        <f t="shared" si="7"/>
        <v>416.63115431984471</v>
      </c>
      <c r="J48" s="47">
        <f t="shared" si="8"/>
        <v>-28.154835550580668</v>
      </c>
      <c r="K48" s="48">
        <f t="shared" si="9"/>
        <v>21263.490911511719</v>
      </c>
      <c r="L48" s="49">
        <f t="shared" si="10"/>
        <v>5.9065252531976995</v>
      </c>
      <c r="M48" s="50">
        <f t="shared" si="0"/>
        <v>0.59065252531976997</v>
      </c>
      <c r="N48" s="44"/>
      <c r="O48" s="44"/>
      <c r="P48" s="44"/>
      <c r="Q48" s="44"/>
      <c r="R48" s="44"/>
      <c r="S48" s="44"/>
      <c r="T48" s="44"/>
    </row>
    <row r="49" spans="1:20">
      <c r="A49" s="40">
        <v>30</v>
      </c>
      <c r="B49" s="41">
        <f t="shared" si="1"/>
        <v>60</v>
      </c>
      <c r="C49" s="68">
        <v>-26.147320000000001</v>
      </c>
      <c r="D49" s="45">
        <f t="shared" si="2"/>
        <v>-6.119173972682022</v>
      </c>
      <c r="E49" s="47">
        <f t="shared" si="3"/>
        <v>4.415153484132496E-2</v>
      </c>
      <c r="F49" s="69">
        <f t="shared" si="4"/>
        <v>-3.3945764184311824E-4</v>
      </c>
      <c r="G49" s="49">
        <f t="shared" si="5"/>
        <v>-1.2848552496806953</v>
      </c>
      <c r="H49" s="49">
        <f t="shared" si="6"/>
        <v>-68.109605335206822</v>
      </c>
      <c r="I49" s="49">
        <f t="shared" si="7"/>
        <v>416.7745242568422</v>
      </c>
      <c r="J49" s="47">
        <f t="shared" si="8"/>
        <v>-28.386348360902105</v>
      </c>
      <c r="K49" s="48">
        <f t="shared" si="9"/>
        <v>21399.710122182132</v>
      </c>
      <c r="L49" s="49">
        <f t="shared" si="10"/>
        <v>5.9443639228283702</v>
      </c>
      <c r="M49" s="50">
        <f t="shared" si="0"/>
        <v>0.59443639228283707</v>
      </c>
      <c r="N49" s="44"/>
      <c r="O49" s="44"/>
      <c r="P49" s="44"/>
      <c r="Q49" s="44"/>
      <c r="R49" s="44"/>
      <c r="S49" s="44"/>
      <c r="T49" s="44"/>
    </row>
    <row r="50" spans="1:20">
      <c r="A50" s="40">
        <v>31</v>
      </c>
      <c r="B50" s="41">
        <f t="shared" si="1"/>
        <v>62</v>
      </c>
      <c r="C50" s="68">
        <v>-26.333600000000001</v>
      </c>
      <c r="D50" s="45">
        <f t="shared" si="2"/>
        <v>-6.0758878390874163</v>
      </c>
      <c r="E50" s="47">
        <f t="shared" si="3"/>
        <v>4.4181829842044495E-2</v>
      </c>
      <c r="F50" s="69">
        <f t="shared" si="4"/>
        <v>-3.4197006321109639E-4</v>
      </c>
      <c r="G50" s="49">
        <f t="shared" si="5"/>
        <v>-1.3062208227145176</v>
      </c>
      <c r="H50" s="49">
        <f t="shared" si="6"/>
        <v>-68.617356850874955</v>
      </c>
      <c r="I50" s="49">
        <f t="shared" si="7"/>
        <v>416.91136404055277</v>
      </c>
      <c r="J50" s="47">
        <f t="shared" si="8"/>
        <v>-28.607355841555648</v>
      </c>
      <c r="K50" s="48">
        <f t="shared" si="9"/>
        <v>21536.944835883882</v>
      </c>
      <c r="L50" s="49">
        <f t="shared" si="10"/>
        <v>5.982484676634412</v>
      </c>
      <c r="M50" s="50">
        <f t="shared" si="0"/>
        <v>0.5982484676634412</v>
      </c>
      <c r="N50" s="44"/>
      <c r="O50" s="44"/>
      <c r="P50" s="44"/>
      <c r="Q50" s="44"/>
      <c r="R50" s="44"/>
      <c r="S50" s="44"/>
      <c r="T50" s="44"/>
    </row>
    <row r="51" spans="1:20">
      <c r="A51" s="40">
        <v>32</v>
      </c>
      <c r="B51" s="41">
        <f t="shared" si="1"/>
        <v>64</v>
      </c>
      <c r="C51" s="68">
        <v>-26.46556</v>
      </c>
      <c r="D51" s="45">
        <f t="shared" si="2"/>
        <v>-6.0455928383678801</v>
      </c>
      <c r="E51" s="47">
        <f t="shared" si="3"/>
        <v>4.4195150021710941E-2</v>
      </c>
      <c r="F51" s="69">
        <f t="shared" si="4"/>
        <v>-3.4375068891123587E-4</v>
      </c>
      <c r="G51" s="49">
        <f t="shared" si="5"/>
        <v>-1.3264736907535963</v>
      </c>
      <c r="H51" s="49">
        <f t="shared" si="6"/>
        <v>-68.978125904756752</v>
      </c>
      <c r="I51" s="49">
        <f t="shared" si="7"/>
        <v>417.01366397383538</v>
      </c>
      <c r="J51" s="47">
        <f t="shared" si="8"/>
        <v>-28.764821017591142</v>
      </c>
      <c r="K51" s="48">
        <f t="shared" si="9"/>
        <v>21674.901087693393</v>
      </c>
      <c r="L51" s="49">
        <f t="shared" si="10"/>
        <v>6.0208058576926096</v>
      </c>
      <c r="M51" s="50">
        <f t="shared" si="0"/>
        <v>0.60208058576926093</v>
      </c>
      <c r="N51" s="44"/>
      <c r="O51" s="44"/>
      <c r="P51" s="44"/>
      <c r="Q51" s="44"/>
      <c r="R51" s="44"/>
      <c r="S51" s="44"/>
      <c r="T51" s="44"/>
    </row>
    <row r="52" spans="1:20">
      <c r="A52" s="40">
        <v>33</v>
      </c>
      <c r="B52" s="41">
        <f t="shared" si="1"/>
        <v>66</v>
      </c>
      <c r="C52" s="68">
        <v>-26.524000000000001</v>
      </c>
      <c r="D52" s="45">
        <f t="shared" si="2"/>
        <v>-6.032272658701431</v>
      </c>
      <c r="E52" s="47">
        <f t="shared" si="3"/>
        <v>4.4217102961477503E-2</v>
      </c>
      <c r="F52" s="69">
        <f t="shared" si="4"/>
        <v>-3.4453948120628032E-4</v>
      </c>
      <c r="G52" s="49">
        <f t="shared" si="5"/>
        <v>-1.3453174066634932</v>
      </c>
      <c r="H52" s="49">
        <f t="shared" si="6"/>
        <v>-69.13965372193087</v>
      </c>
      <c r="I52" s="49">
        <f t="shared" si="7"/>
        <v>417.06924277888822</v>
      </c>
      <c r="J52" s="47">
        <f t="shared" si="8"/>
        <v>-28.836023023800248</v>
      </c>
      <c r="K52" s="48">
        <f t="shared" si="9"/>
        <v>21813.180395137257</v>
      </c>
      <c r="L52" s="49">
        <f t="shared" si="10"/>
        <v>6.0592167764270162</v>
      </c>
      <c r="M52" s="50">
        <f t="shared" si="0"/>
        <v>0.60592167764270166</v>
      </c>
      <c r="N52" s="44"/>
      <c r="O52" s="44"/>
      <c r="P52" s="44"/>
      <c r="Q52" s="44"/>
      <c r="R52" s="44"/>
      <c r="S52" s="44"/>
      <c r="T52" s="44"/>
    </row>
    <row r="53" spans="1:20">
      <c r="A53" s="40">
        <v>34</v>
      </c>
      <c r="B53" s="41">
        <f t="shared" si="1"/>
        <v>68</v>
      </c>
      <c r="C53" s="68">
        <v>-26.62088</v>
      </c>
      <c r="D53" s="45">
        <f t="shared" si="2"/>
        <v>-6.0103197189348725</v>
      </c>
      <c r="E53" s="47">
        <f t="shared" si="3"/>
        <v>4.4235362160623563E-2</v>
      </c>
      <c r="F53" s="69">
        <f t="shared" si="4"/>
        <v>-3.4584741638612836E-4</v>
      </c>
      <c r="G53" s="49">
        <f t="shared" si="5"/>
        <v>-1.363065023308853</v>
      </c>
      <c r="H53" s="49">
        <f t="shared" si="6"/>
        <v>-69.405189535564517</v>
      </c>
      <c r="I53" s="49">
        <f t="shared" si="7"/>
        <v>417.1473792620157</v>
      </c>
      <c r="J53" s="47">
        <f t="shared" si="8"/>
        <v>-28.952192921944214</v>
      </c>
      <c r="K53" s="48">
        <f t="shared" si="9"/>
        <v>21951.990774208385</v>
      </c>
      <c r="L53" s="49">
        <f t="shared" si="10"/>
        <v>6.0977752150578848</v>
      </c>
      <c r="M53" s="50">
        <f t="shared" si="0"/>
        <v>0.60977752150578846</v>
      </c>
      <c r="N53" s="44"/>
      <c r="O53" s="44"/>
      <c r="P53" s="44"/>
      <c r="Q53" s="44"/>
      <c r="R53" s="44"/>
      <c r="S53" s="44"/>
      <c r="T53" s="44"/>
    </row>
    <row r="54" spans="1:20">
      <c r="A54" s="40">
        <v>35</v>
      </c>
      <c r="B54" s="41">
        <f t="shared" si="1"/>
        <v>70</v>
      </c>
      <c r="C54" s="68">
        <v>-26.701999999999998</v>
      </c>
      <c r="D54" s="45">
        <f t="shared" si="2"/>
        <v>-5.9920605197888097</v>
      </c>
      <c r="E54" s="47">
        <f t="shared" si="3"/>
        <v>4.4275458011296794E-2</v>
      </c>
      <c r="F54" s="69">
        <f t="shared" si="4"/>
        <v>-3.4694287060648034E-4</v>
      </c>
      <c r="G54" s="49">
        <f t="shared" si="5"/>
        <v>-1.3796710373814736</v>
      </c>
      <c r="H54" s="49">
        <f t="shared" si="6"/>
        <v>-69.627907636396941</v>
      </c>
      <c r="I54" s="49">
        <f t="shared" si="7"/>
        <v>417.21463642355587</v>
      </c>
      <c r="J54" s="47">
        <f t="shared" si="8"/>
        <v>-29.049782169452278</v>
      </c>
      <c r="K54" s="48">
        <f t="shared" si="9"/>
        <v>22091.246589481179</v>
      </c>
      <c r="L54" s="49">
        <f t="shared" si="10"/>
        <v>6.1364573859669944</v>
      </c>
      <c r="M54" s="50">
        <f t="shared" si="0"/>
        <v>0.61364573859669946</v>
      </c>
      <c r="N54" s="44"/>
      <c r="O54" s="44"/>
      <c r="P54" s="44"/>
      <c r="Q54" s="44"/>
      <c r="R54" s="44"/>
      <c r="S54" s="44"/>
      <c r="T54" s="44"/>
    </row>
    <row r="55" spans="1:20">
      <c r="A55" s="40">
        <v>36</v>
      </c>
      <c r="B55" s="41">
        <f t="shared" si="1"/>
        <v>72</v>
      </c>
      <c r="C55" s="68">
        <v>-26.881879999999999</v>
      </c>
      <c r="D55" s="45">
        <f t="shared" si="2"/>
        <v>-5.9519646691155836</v>
      </c>
      <c r="E55" s="47">
        <f t="shared" si="3"/>
        <v>4.4286631574986877E-2</v>
      </c>
      <c r="F55" s="69">
        <f t="shared" si="4"/>
        <v>-3.4937292868963E-4</v>
      </c>
      <c r="G55" s="49">
        <f t="shared" si="5"/>
        <v>-1.395790490444917</v>
      </c>
      <c r="H55" s="49">
        <f t="shared" si="6"/>
        <v>-70.118411443667938</v>
      </c>
      <c r="I55" s="49">
        <f t="shared" si="7"/>
        <v>417.34230756722138</v>
      </c>
      <c r="J55" s="47">
        <f t="shared" si="8"/>
        <v>-29.263379634848238</v>
      </c>
      <c r="K55" s="48">
        <f t="shared" si="9"/>
        <v>22231.483412368514</v>
      </c>
      <c r="L55" s="49">
        <f t="shared" si="10"/>
        <v>6.1754120589912542</v>
      </c>
      <c r="M55" s="50">
        <f t="shared" si="0"/>
        <v>0.61754120589912542</v>
      </c>
      <c r="N55" s="44"/>
      <c r="O55" s="44"/>
      <c r="P55" s="44"/>
      <c r="Q55" s="44"/>
      <c r="R55" s="44"/>
      <c r="S55" s="44"/>
      <c r="T55" s="44"/>
    </row>
    <row r="56" spans="1:20">
      <c r="A56" s="40">
        <v>37</v>
      </c>
      <c r="B56" s="41">
        <f t="shared" si="1"/>
        <v>74</v>
      </c>
      <c r="C56" s="68">
        <v>-26.93244</v>
      </c>
      <c r="D56" s="45">
        <f t="shared" si="2"/>
        <v>-5.9407911054254985</v>
      </c>
      <c r="E56" s="47">
        <f t="shared" si="3"/>
        <v>4.4309212347239023E-2</v>
      </c>
      <c r="F56" s="69">
        <f t="shared" si="4"/>
        <v>-3.5005619298836038E-4</v>
      </c>
      <c r="G56" s="49">
        <f t="shared" si="5"/>
        <v>-1.410790900467525</v>
      </c>
      <c r="H56" s="49">
        <f t="shared" si="6"/>
        <v>-70.258166643532221</v>
      </c>
      <c r="I56" s="49">
        <f t="shared" si="7"/>
        <v>417.38909147939864</v>
      </c>
      <c r="J56" s="47">
        <f t="shared" si="8"/>
        <v>-29.324992344352104</v>
      </c>
      <c r="K56" s="48">
        <f t="shared" si="9"/>
        <v>22371.999745655579</v>
      </c>
      <c r="L56" s="49">
        <f t="shared" si="10"/>
        <v>6.2144443737932162</v>
      </c>
      <c r="M56" s="50">
        <f t="shared" si="0"/>
        <v>0.62144443737932165</v>
      </c>
      <c r="N56" s="44"/>
      <c r="O56" s="44"/>
      <c r="P56" s="44"/>
      <c r="Q56" s="44"/>
      <c r="R56" s="44"/>
      <c r="S56" s="44"/>
      <c r="T56" s="44"/>
    </row>
    <row r="57" spans="1:20">
      <c r="A57" s="40">
        <v>38</v>
      </c>
      <c r="B57" s="41">
        <f t="shared" si="1"/>
        <v>76</v>
      </c>
      <c r="C57" s="68">
        <v>-27.035200000000003</v>
      </c>
      <c r="D57" s="45">
        <f t="shared" si="2"/>
        <v>-5.9182103331733495</v>
      </c>
      <c r="E57" s="47">
        <f t="shared" si="3"/>
        <v>4.4333550686492987E-2</v>
      </c>
      <c r="F57" s="69">
        <f t="shared" si="4"/>
        <v>-3.5144519915967479E-4</v>
      </c>
      <c r="G57" s="49">
        <f t="shared" si="5"/>
        <v>-1.4250168652794473</v>
      </c>
      <c r="H57" s="49">
        <f t="shared" si="6"/>
        <v>-70.539447499946974</v>
      </c>
      <c r="I57" s="49">
        <f t="shared" si="7"/>
        <v>417.46728709052519</v>
      </c>
      <c r="J57" s="47">
        <f t="shared" si="8"/>
        <v>-29.447911780667393</v>
      </c>
      <c r="K57" s="48">
        <f t="shared" si="9"/>
        <v>22513.078640655473</v>
      </c>
      <c r="L57" s="49">
        <f t="shared" si="10"/>
        <v>6.2536329557376309</v>
      </c>
      <c r="M57" s="50">
        <f t="shared" si="0"/>
        <v>0.62536329557376313</v>
      </c>
      <c r="N57" s="44"/>
      <c r="O57" s="44"/>
      <c r="P57" s="44"/>
      <c r="Q57" s="44"/>
      <c r="R57" s="44"/>
      <c r="S57" s="44"/>
      <c r="T57" s="44"/>
    </row>
    <row r="58" spans="1:20">
      <c r="A58" s="40">
        <v>39</v>
      </c>
      <c r="B58" s="41">
        <f t="shared" si="1"/>
        <v>78</v>
      </c>
      <c r="C58" s="68">
        <v>-27.146840000000001</v>
      </c>
      <c r="D58" s="45">
        <f t="shared" si="2"/>
        <v>-5.8938719939193884</v>
      </c>
      <c r="E58" s="47">
        <f t="shared" si="3"/>
        <v>4.4433596002758417E-2</v>
      </c>
      <c r="F58" s="69">
        <f t="shared" si="4"/>
        <v>-3.5295471455689802E-4</v>
      </c>
      <c r="G58" s="49">
        <f t="shared" si="5"/>
        <v>-1.4383744524596449</v>
      </c>
      <c r="H58" s="49">
        <f t="shared" si="6"/>
        <v>-70.844783433526516</v>
      </c>
      <c r="I58" s="49">
        <f t="shared" si="7"/>
        <v>417.55008499414618</v>
      </c>
      <c r="J58" s="47">
        <f t="shared" si="8"/>
        <v>-29.581245344060878</v>
      </c>
      <c r="K58" s="48">
        <f t="shared" si="9"/>
        <v>22654.768207522524</v>
      </c>
      <c r="L58" s="49">
        <f t="shared" si="10"/>
        <v>6.2929911687562567</v>
      </c>
      <c r="M58" s="50">
        <f t="shared" si="0"/>
        <v>0.62929911687562567</v>
      </c>
      <c r="N58" s="44"/>
      <c r="O58" s="44"/>
      <c r="P58" s="44"/>
      <c r="Q58" s="44"/>
      <c r="R58" s="44"/>
      <c r="S58" s="44"/>
      <c r="T58" s="44"/>
    </row>
    <row r="59" spans="1:20">
      <c r="A59" s="40">
        <v>40</v>
      </c>
      <c r="B59" s="41">
        <f t="shared" si="1"/>
        <v>80</v>
      </c>
      <c r="C59" s="68">
        <v>-27.615599999999997</v>
      </c>
      <c r="D59" s="45">
        <f t="shared" si="2"/>
        <v>-5.7938266776539571</v>
      </c>
      <c r="E59" s="47">
        <f t="shared" si="3"/>
        <v>4.4486054110406938E-2</v>
      </c>
      <c r="F59" s="69">
        <f t="shared" si="4"/>
        <v>-3.5929839102427598E-4</v>
      </c>
      <c r="G59" s="49">
        <f t="shared" si="5"/>
        <v>-1.4528322598218004</v>
      </c>
      <c r="H59" s="49">
        <f t="shared" si="6"/>
        <v>-72.12067835154626</v>
      </c>
      <c r="I59" s="49">
        <f t="shared" si="7"/>
        <v>417.85471024368894</v>
      </c>
      <c r="J59" s="47">
        <f t="shared" si="8"/>
        <v>-30.135965155163653</v>
      </c>
      <c r="K59" s="48">
        <f t="shared" si="9"/>
        <v>22799.009564225616</v>
      </c>
      <c r="L59" s="49">
        <f t="shared" si="10"/>
        <v>6.3330582122848931</v>
      </c>
      <c r="M59" s="50">
        <f t="shared" si="0"/>
        <v>0.63330582122848933</v>
      </c>
      <c r="N59" s="44"/>
      <c r="O59" s="44"/>
      <c r="P59" s="44"/>
      <c r="Q59" s="44"/>
      <c r="R59" s="44"/>
      <c r="S59" s="44"/>
      <c r="T59" s="44"/>
    </row>
    <row r="60" spans="1:20">
      <c r="A60" s="40">
        <v>41</v>
      </c>
      <c r="B60" s="41">
        <f t="shared" si="1"/>
        <v>82</v>
      </c>
      <c r="C60" s="68">
        <v>-27.867920000000002</v>
      </c>
      <c r="D60" s="45">
        <f t="shared" si="2"/>
        <v>-5.7413685700054344</v>
      </c>
      <c r="E60" s="47">
        <f t="shared" si="3"/>
        <v>4.4541218690707554E-2</v>
      </c>
      <c r="F60" s="69">
        <f t="shared" si="4"/>
        <v>-3.6271665338152289E-4</v>
      </c>
      <c r="G60" s="49">
        <f t="shared" si="5"/>
        <v>-1.467215764691274</v>
      </c>
      <c r="H60" s="49">
        <f t="shared" si="6"/>
        <v>-72.809422472283302</v>
      </c>
      <c r="I60" s="49">
        <f t="shared" si="7"/>
        <v>418.02572978261475</v>
      </c>
      <c r="J60" s="47">
        <f t="shared" si="8"/>
        <v>-30.436211964026938</v>
      </c>
      <c r="K60" s="48">
        <f t="shared" si="9"/>
        <v>22944.628409170182</v>
      </c>
      <c r="L60" s="49">
        <f t="shared" si="10"/>
        <v>6.3735078914361614</v>
      </c>
      <c r="M60" s="50">
        <f t="shared" si="0"/>
        <v>0.63735078914361609</v>
      </c>
      <c r="N60" s="44"/>
      <c r="O60" s="44"/>
      <c r="P60" s="44"/>
      <c r="Q60" s="44"/>
      <c r="R60" s="44"/>
      <c r="S60" s="44"/>
      <c r="T60" s="44"/>
    </row>
    <row r="61" spans="1:20">
      <c r="A61" s="40">
        <v>42</v>
      </c>
      <c r="B61" s="41">
        <f t="shared" si="1"/>
        <v>84</v>
      </c>
      <c r="C61" s="68">
        <v>-28.138280000000002</v>
      </c>
      <c r="D61" s="45">
        <f t="shared" si="2"/>
        <v>-5.6862039897048211</v>
      </c>
      <c r="E61" s="47">
        <f t="shared" si="3"/>
        <v>4.4614655881070234E-2</v>
      </c>
      <c r="F61" s="69">
        <f t="shared" si="4"/>
        <v>-3.6638214405025025E-4</v>
      </c>
      <c r="G61" s="49">
        <f t="shared" si="5"/>
        <v>-1.4815692204432516</v>
      </c>
      <c r="H61" s="49">
        <f t="shared" si="6"/>
        <v>-73.547839063822479</v>
      </c>
      <c r="I61" s="49">
        <f t="shared" si="7"/>
        <v>418.2080159188755</v>
      </c>
      <c r="J61" s="47">
        <f t="shared" si="8"/>
        <v>-30.758295850001968</v>
      </c>
      <c r="K61" s="48">
        <f t="shared" si="9"/>
        <v>23091.724087297825</v>
      </c>
      <c r="L61" s="49">
        <f t="shared" si="10"/>
        <v>6.4143678020271739</v>
      </c>
      <c r="M61" s="50">
        <f t="shared" si="0"/>
        <v>0.64143678020271744</v>
      </c>
      <c r="N61" s="44"/>
      <c r="O61" s="44"/>
      <c r="P61" s="44"/>
      <c r="Q61" s="44"/>
      <c r="R61" s="44"/>
      <c r="S61" s="44"/>
      <c r="T61" s="44"/>
    </row>
    <row r="62" spans="1:20">
      <c r="A62" s="40">
        <v>43</v>
      </c>
      <c r="B62" s="41">
        <f t="shared" si="1"/>
        <v>86</v>
      </c>
      <c r="C62" s="68">
        <v>-28.506439999999998</v>
      </c>
      <c r="D62" s="45">
        <f t="shared" si="2"/>
        <v>-5.6127667993421388</v>
      </c>
      <c r="E62" s="47">
        <f t="shared" si="3"/>
        <v>4.4680264905396588E-2</v>
      </c>
      <c r="F62" s="69">
        <f t="shared" si="4"/>
        <v>-3.7137831043514841E-4</v>
      </c>
      <c r="G62" s="49">
        <f t="shared" si="5"/>
        <v>-1.4964013290443343</v>
      </c>
      <c r="H62" s="49">
        <f t="shared" si="6"/>
        <v>-74.553527585686382</v>
      </c>
      <c r="I62" s="49">
        <f t="shared" si="7"/>
        <v>418.4515644067788</v>
      </c>
      <c r="J62" s="47">
        <f t="shared" si="8"/>
        <v>-31.197040250274405</v>
      </c>
      <c r="K62" s="48">
        <f t="shared" si="9"/>
        <v>23240.831142469196</v>
      </c>
      <c r="L62" s="49">
        <f t="shared" si="10"/>
        <v>6.4557864284636661</v>
      </c>
      <c r="M62" s="50">
        <f t="shared" si="0"/>
        <v>0.64557864284636657</v>
      </c>
      <c r="N62" s="44"/>
      <c r="O62" s="44"/>
      <c r="P62" s="44"/>
      <c r="Q62" s="44"/>
      <c r="R62" s="44"/>
      <c r="S62" s="44"/>
      <c r="T62" s="44"/>
    </row>
    <row r="63" spans="1:20">
      <c r="A63" s="40">
        <v>44</v>
      </c>
      <c r="B63" s="41">
        <f t="shared" si="1"/>
        <v>88</v>
      </c>
      <c r="C63" s="68">
        <v>-28.843600000000002</v>
      </c>
      <c r="D63" s="45">
        <f t="shared" si="2"/>
        <v>-5.5471577750157843</v>
      </c>
      <c r="E63" s="47">
        <f t="shared" si="3"/>
        <v>4.4720102074515919E-2</v>
      </c>
      <c r="F63" s="69">
        <f t="shared" si="4"/>
        <v>-3.7595857019814637E-4</v>
      </c>
      <c r="G63" s="49">
        <f t="shared" si="5"/>
        <v>-1.5115880163518531</v>
      </c>
      <c r="H63" s="49">
        <f t="shared" si="6"/>
        <v>-75.475861274307434</v>
      </c>
      <c r="I63" s="49">
        <f t="shared" si="7"/>
        <v>418.67651069378724</v>
      </c>
      <c r="J63" s="47">
        <f t="shared" si="8"/>
        <v>-31.599970239935377</v>
      </c>
      <c r="K63" s="48">
        <f t="shared" si="9"/>
        <v>23391.782865017813</v>
      </c>
      <c r="L63" s="49">
        <f t="shared" si="10"/>
        <v>6.4977174625049479</v>
      </c>
      <c r="M63" s="50">
        <f t="shared" si="0"/>
        <v>0.64977174625049483</v>
      </c>
      <c r="N63" s="44"/>
      <c r="O63" s="44"/>
      <c r="P63" s="44"/>
      <c r="Q63" s="44"/>
      <c r="R63" s="44"/>
      <c r="S63" s="44"/>
      <c r="T63" s="44"/>
    </row>
    <row r="64" spans="1:20">
      <c r="A64" s="40">
        <v>45</v>
      </c>
      <c r="B64" s="41">
        <f t="shared" si="1"/>
        <v>90</v>
      </c>
      <c r="C64" s="68">
        <v>-29.052240000000001</v>
      </c>
      <c r="D64" s="45">
        <f t="shared" si="2"/>
        <v>-5.5073206058964557</v>
      </c>
      <c r="E64" s="47">
        <f t="shared" si="3"/>
        <v>4.5061499691426012E-2</v>
      </c>
      <c r="F64" s="69">
        <f t="shared" si="4"/>
        <v>-3.787952017683431E-4</v>
      </c>
      <c r="G64" s="49">
        <f t="shared" si="5"/>
        <v>-1.5256132546517407</v>
      </c>
      <c r="H64" s="49">
        <f t="shared" si="6"/>
        <v>-76.047987843976756</v>
      </c>
      <c r="I64" s="49">
        <f t="shared" si="7"/>
        <v>418.82065049009634</v>
      </c>
      <c r="J64" s="47">
        <f t="shared" si="8"/>
        <v>-31.850467737277285</v>
      </c>
      <c r="K64" s="48">
        <f t="shared" si="9"/>
        <v>23543.878840705765</v>
      </c>
      <c r="L64" s="49">
        <f t="shared" si="10"/>
        <v>6.5399663446404901</v>
      </c>
      <c r="M64" s="50">
        <f t="shared" si="0"/>
        <v>0.65399663446404899</v>
      </c>
      <c r="N64" s="44"/>
      <c r="O64" s="44"/>
      <c r="P64" s="44"/>
      <c r="Q64" s="44"/>
      <c r="R64" s="44"/>
      <c r="S64" s="44"/>
      <c r="T64" s="44"/>
    </row>
    <row r="65" spans="1:20">
      <c r="A65" s="40">
        <v>46</v>
      </c>
      <c r="B65" s="41">
        <f t="shared" si="1"/>
        <v>92</v>
      </c>
      <c r="C65" s="68">
        <v>-30.972200000000001</v>
      </c>
      <c r="D65" s="45">
        <f t="shared" si="2"/>
        <v>-5.1659229889863623</v>
      </c>
      <c r="E65" s="47">
        <f t="shared" si="3"/>
        <v>4.506431361104072E-2</v>
      </c>
      <c r="F65" s="69">
        <f t="shared" si="4"/>
        <v>-4.0498124431169815E-4</v>
      </c>
      <c r="G65" s="49">
        <f t="shared" si="5"/>
        <v>-1.5480794745083053</v>
      </c>
      <c r="H65" s="49">
        <f t="shared" si="6"/>
        <v>-81.309720438279513</v>
      </c>
      <c r="I65" s="49">
        <f t="shared" si="7"/>
        <v>420.03975404016239</v>
      </c>
      <c r="J65" s="47">
        <f t="shared" si="8"/>
        <v>-34.153314973969287</v>
      </c>
      <c r="K65" s="48">
        <f t="shared" si="9"/>
        <v>23706.498281582324</v>
      </c>
      <c r="L65" s="49">
        <f t="shared" si="10"/>
        <v>6.5851384115506457</v>
      </c>
      <c r="M65" s="50">
        <f t="shared" si="0"/>
        <v>0.65851384115506462</v>
      </c>
      <c r="N65" s="44"/>
      <c r="O65" s="44"/>
      <c r="P65" s="44"/>
      <c r="Q65" s="44"/>
      <c r="R65" s="44"/>
      <c r="S65" s="44"/>
      <c r="T65" s="44"/>
    </row>
    <row r="66" spans="1:20">
      <c r="A66" s="40">
        <v>47</v>
      </c>
      <c r="B66" s="41">
        <f t="shared" si="1"/>
        <v>94</v>
      </c>
      <c r="C66" s="68">
        <v>-30.989080000000001</v>
      </c>
      <c r="D66" s="45">
        <f t="shared" si="2"/>
        <v>-5.1631090693716519</v>
      </c>
      <c r="E66" s="47">
        <f t="shared" si="3"/>
        <v>4.5035125971826108E-2</v>
      </c>
      <c r="F66" s="69">
        <f t="shared" si="4"/>
        <v>-4.0521213107741884E-4</v>
      </c>
      <c r="G66" s="49">
        <f t="shared" si="5"/>
        <v>-1.5688569831989823</v>
      </c>
      <c r="H66" s="49">
        <f t="shared" si="6"/>
        <v>-81.360286156242651</v>
      </c>
      <c r="I66" s="49">
        <f t="shared" si="7"/>
        <v>420.07203133996927</v>
      </c>
      <c r="J66" s="47">
        <f t="shared" si="8"/>
        <v>-34.177180676054029</v>
      </c>
      <c r="K66" s="48">
        <f t="shared" si="9"/>
        <v>23869.21885389481</v>
      </c>
      <c r="L66" s="49">
        <f t="shared" si="10"/>
        <v>6.6303385705263365</v>
      </c>
      <c r="M66" s="50">
        <f t="shared" si="0"/>
        <v>0.66303385705263362</v>
      </c>
      <c r="N66" s="44"/>
      <c r="O66" s="44"/>
      <c r="P66" s="44"/>
      <c r="Q66" s="44"/>
      <c r="R66" s="44"/>
      <c r="S66" s="44"/>
      <c r="T66" s="44"/>
    </row>
    <row r="67" spans="1:20">
      <c r="A67" s="40">
        <v>48</v>
      </c>
      <c r="B67" s="41">
        <f t="shared" si="1"/>
        <v>96</v>
      </c>
      <c r="C67" s="68">
        <v>-30.814879999999999</v>
      </c>
      <c r="D67" s="45">
        <f t="shared" si="2"/>
        <v>-5.1922967085862668</v>
      </c>
      <c r="E67" s="47">
        <f t="shared" si="3"/>
        <v>4.5001321965629518E-2</v>
      </c>
      <c r="F67" s="69">
        <f t="shared" si="4"/>
        <v>-4.0282995875639763E-4</v>
      </c>
      <c r="G67" s="49">
        <f t="shared" si="5"/>
        <v>-1.5871419911992828</v>
      </c>
      <c r="H67" s="49">
        <f t="shared" si="6"/>
        <v>-80.885665922707204</v>
      </c>
      <c r="I67" s="49">
        <f t="shared" si="7"/>
        <v>419.98237694228101</v>
      </c>
      <c r="J67" s="47">
        <f t="shared" si="8"/>
        <v>-33.970554234777829</v>
      </c>
      <c r="K67" s="48">
        <f t="shared" si="9"/>
        <v>24030.990185740226</v>
      </c>
      <c r="L67" s="49">
        <f t="shared" si="10"/>
        <v>6.6752750515945074</v>
      </c>
      <c r="M67" s="50">
        <f t="shared" si="0"/>
        <v>0.6675275051594507</v>
      </c>
      <c r="N67" s="44"/>
      <c r="O67" s="44"/>
      <c r="P67" s="44"/>
      <c r="Q67" s="44"/>
      <c r="R67" s="44"/>
      <c r="S67" s="44"/>
      <c r="T67" s="44"/>
    </row>
    <row r="68" spans="1:20">
      <c r="A68" s="40">
        <v>49</v>
      </c>
      <c r="B68" s="41">
        <f t="shared" si="1"/>
        <v>98</v>
      </c>
      <c r="C68" s="68">
        <v>-30.615559999999999</v>
      </c>
      <c r="D68" s="45">
        <f t="shared" si="2"/>
        <v>-5.2261007147828558</v>
      </c>
      <c r="E68" s="47">
        <f t="shared" si="3"/>
        <v>4.5004706476299561E-2</v>
      </c>
      <c r="F68" s="69">
        <f t="shared" si="4"/>
        <v>-4.0010578521924606E-4</v>
      </c>
      <c r="G68" s="49">
        <f t="shared" si="5"/>
        <v>-1.602907538710366</v>
      </c>
      <c r="H68" s="49">
        <f t="shared" si="6"/>
        <v>-80.34182333355399</v>
      </c>
      <c r="I68" s="49">
        <f t="shared" si="7"/>
        <v>419.87446035044445</v>
      </c>
      <c r="J68" s="47">
        <f t="shared" si="8"/>
        <v>-33.733479715746725</v>
      </c>
      <c r="K68" s="48">
        <f t="shared" si="9"/>
        <v>24191.673832407334</v>
      </c>
      <c r="L68" s="49">
        <f t="shared" si="10"/>
        <v>6.7199093978909259</v>
      </c>
      <c r="M68" s="50">
        <f t="shared" si="0"/>
        <v>0.67199093978909263</v>
      </c>
      <c r="N68" s="44"/>
      <c r="O68" s="44"/>
      <c r="P68" s="44"/>
      <c r="Q68" s="44"/>
      <c r="R68" s="44"/>
      <c r="S68" s="44"/>
      <c r="T68" s="44"/>
    </row>
    <row r="69" spans="1:20">
      <c r="A69" s="40">
        <v>50</v>
      </c>
      <c r="B69" s="41">
        <f t="shared" si="1"/>
        <v>100</v>
      </c>
      <c r="C69" s="68">
        <v>-30.635400000000001</v>
      </c>
      <c r="D69" s="45">
        <f t="shared" si="2"/>
        <v>-5.2227162041128148</v>
      </c>
      <c r="E69" s="47">
        <f t="shared" si="3"/>
        <v>4.4980481974794762E-2</v>
      </c>
      <c r="F69" s="69">
        <f t="shared" si="4"/>
        <v>-4.0037687285259427E-4</v>
      </c>
      <c r="G69" s="49">
        <f t="shared" si="5"/>
        <v>-1.6175425966291255</v>
      </c>
      <c r="H69" s="49">
        <f t="shared" si="6"/>
        <v>-80.399187893790966</v>
      </c>
      <c r="I69" s="49">
        <f t="shared" si="7"/>
        <v>419.90214141041292</v>
      </c>
      <c r="J69" s="47">
        <f t="shared" si="8"/>
        <v>-33.759791164260974</v>
      </c>
      <c r="K69" s="48">
        <f t="shared" si="9"/>
        <v>24352.472208194915</v>
      </c>
      <c r="L69" s="49">
        <f t="shared" si="10"/>
        <v>6.7645756133874766</v>
      </c>
      <c r="M69" s="50">
        <f t="shared" si="0"/>
        <v>0.67645756133874768</v>
      </c>
      <c r="N69" s="44"/>
      <c r="O69" s="44"/>
      <c r="P69" s="44"/>
      <c r="Q69" s="44"/>
      <c r="R69" s="44"/>
      <c r="S69" s="44"/>
      <c r="T69" s="44"/>
    </row>
    <row r="70" spans="1:20">
      <c r="A70" s="40">
        <v>51</v>
      </c>
      <c r="B70" s="41">
        <f t="shared" si="1"/>
        <v>102</v>
      </c>
      <c r="C70" s="68">
        <v>-30.493960000000001</v>
      </c>
      <c r="D70" s="45">
        <f t="shared" si="2"/>
        <v>-5.2469407056176136</v>
      </c>
      <c r="E70" s="47">
        <f t="shared" si="3"/>
        <v>4.4948511403091626E-2</v>
      </c>
      <c r="F70" s="69">
        <f t="shared" si="4"/>
        <v>-3.9844462953556628E-4</v>
      </c>
      <c r="G70" s="49">
        <f t="shared" si="5"/>
        <v>-1.6303562733553245</v>
      </c>
      <c r="H70" s="49">
        <f t="shared" si="6"/>
        <v>-80.01372925778729</v>
      </c>
      <c r="I70" s="49">
        <f t="shared" si="7"/>
        <v>419.82729305095114</v>
      </c>
      <c r="J70" s="47">
        <f t="shared" si="8"/>
        <v>-33.591947361208526</v>
      </c>
      <c r="K70" s="48">
        <f t="shared" si="9"/>
        <v>24512.49966671049</v>
      </c>
      <c r="L70" s="49">
        <f t="shared" si="10"/>
        <v>6.8090276851973579</v>
      </c>
      <c r="M70" s="50">
        <f t="shared" si="0"/>
        <v>0.68090276851973575</v>
      </c>
      <c r="N70" s="44"/>
      <c r="O70" s="44"/>
      <c r="P70" s="44"/>
      <c r="Q70" s="44"/>
      <c r="R70" s="44"/>
      <c r="S70" s="44"/>
      <c r="T70" s="44"/>
    </row>
    <row r="71" spans="1:20">
      <c r="A71" s="40">
        <v>52</v>
      </c>
      <c r="B71" s="41">
        <f t="shared" si="1"/>
        <v>104</v>
      </c>
      <c r="C71" s="68">
        <v>-30.309279999999998</v>
      </c>
      <c r="D71" s="45">
        <f t="shared" si="2"/>
        <v>-5.2789112773207449</v>
      </c>
      <c r="E71" s="47">
        <f t="shared" si="3"/>
        <v>4.4899750886323322E-2</v>
      </c>
      <c r="F71" s="69">
        <f t="shared" si="4"/>
        <v>-3.9592289710879398E-4</v>
      </c>
      <c r="G71" s="49">
        <f t="shared" si="5"/>
        <v>-1.6413344191196051</v>
      </c>
      <c r="H71" s="49">
        <f t="shared" si="6"/>
        <v>-79.509500360929906</v>
      </c>
      <c r="I71" s="49">
        <f t="shared" si="7"/>
        <v>419.72359810945073</v>
      </c>
      <c r="J71" s="47">
        <f t="shared" si="8"/>
        <v>-33.372013575374169</v>
      </c>
      <c r="K71" s="48">
        <f t="shared" si="9"/>
        <v>24671.518667432349</v>
      </c>
      <c r="L71" s="49">
        <f t="shared" si="10"/>
        <v>6.8531996298423188</v>
      </c>
      <c r="M71" s="50">
        <f t="shared" si="0"/>
        <v>0.68531996298423192</v>
      </c>
      <c r="N71" s="44"/>
      <c r="O71" s="44"/>
      <c r="P71" s="44"/>
      <c r="Q71" s="44"/>
      <c r="R71" s="44"/>
      <c r="S71" s="44"/>
      <c r="T71" s="44"/>
    </row>
    <row r="72" spans="1:20">
      <c r="A72" s="40">
        <v>53</v>
      </c>
      <c r="B72" s="41">
        <f t="shared" si="1"/>
        <v>106</v>
      </c>
      <c r="C72" s="68">
        <v>-30.031880000000001</v>
      </c>
      <c r="D72" s="45">
        <f t="shared" si="2"/>
        <v>-5.3276717940890554</v>
      </c>
      <c r="E72" s="47">
        <f t="shared" si="3"/>
        <v>4.4825652520349153E-2</v>
      </c>
      <c r="F72" s="69">
        <f t="shared" si="4"/>
        <v>-3.9213770845758424E-4</v>
      </c>
      <c r="G72" s="49">
        <f t="shared" si="5"/>
        <v>-1.6502430586594641</v>
      </c>
      <c r="H72" s="49">
        <f t="shared" si="6"/>
        <v>-78.751102957227232</v>
      </c>
      <c r="I72" s="49">
        <f t="shared" si="7"/>
        <v>419.56002997862271</v>
      </c>
      <c r="J72" s="47">
        <f t="shared" si="8"/>
        <v>-33.040815117583854</v>
      </c>
      <c r="K72" s="48">
        <f t="shared" si="9"/>
        <v>24829.020873346803</v>
      </c>
      <c r="L72" s="49">
        <f t="shared" si="10"/>
        <v>6.8969502425963336</v>
      </c>
      <c r="M72" s="50">
        <f t="shared" si="0"/>
        <v>0.68969502425963336</v>
      </c>
      <c r="N72" s="44"/>
      <c r="O72" s="44"/>
      <c r="P72" s="44"/>
      <c r="Q72" s="44"/>
      <c r="R72" s="44"/>
      <c r="S72" s="44"/>
      <c r="T72" s="44"/>
    </row>
    <row r="73" spans="1:20">
      <c r="A73" s="40">
        <v>54</v>
      </c>
      <c r="B73" s="41">
        <f t="shared" si="1"/>
        <v>108</v>
      </c>
      <c r="C73" s="68">
        <v>-29.61992</v>
      </c>
      <c r="D73" s="45">
        <f t="shared" si="2"/>
        <v>-5.4017701600632213</v>
      </c>
      <c r="E73" s="47">
        <f t="shared" si="3"/>
        <v>4.4746656743391448E-2</v>
      </c>
      <c r="F73" s="69">
        <f t="shared" si="4"/>
        <v>-3.8652216687522391E-4</v>
      </c>
      <c r="G73" s="49">
        <f t="shared" si="5"/>
        <v>-1.6565975238832424</v>
      </c>
      <c r="H73" s="49">
        <f t="shared" si="6"/>
        <v>-77.62458920733053</v>
      </c>
      <c r="I73" s="49">
        <f t="shared" si="7"/>
        <v>419.31018966732364</v>
      </c>
      <c r="J73" s="47">
        <f t="shared" si="8"/>
        <v>-32.548781223373851</v>
      </c>
      <c r="K73" s="48">
        <f t="shared" si="9"/>
        <v>24984.270051761465</v>
      </c>
      <c r="L73" s="49">
        <f t="shared" si="10"/>
        <v>6.9400750143781851</v>
      </c>
      <c r="M73" s="50">
        <f t="shared" si="0"/>
        <v>0.69400750143781853</v>
      </c>
      <c r="N73" s="44"/>
      <c r="O73" s="44"/>
      <c r="P73" s="44"/>
      <c r="Q73" s="44"/>
      <c r="R73" s="44"/>
      <c r="S73" s="44"/>
      <c r="T73" s="44"/>
    </row>
    <row r="74" spans="1:20">
      <c r="A74" s="40">
        <v>55</v>
      </c>
      <c r="B74" s="41">
        <f t="shared" si="1"/>
        <v>110</v>
      </c>
      <c r="C74" s="68">
        <v>-29.192999999999998</v>
      </c>
      <c r="D74" s="45">
        <f t="shared" si="2"/>
        <v>-5.4807659370209274</v>
      </c>
      <c r="E74" s="47">
        <f t="shared" si="3"/>
        <v>4.4669064786104405E-2</v>
      </c>
      <c r="F74" s="69">
        <f t="shared" si="4"/>
        <v>-3.8070994075707068E-4</v>
      </c>
      <c r="G74" s="49">
        <f t="shared" si="5"/>
        <v>-1.6605326216722367</v>
      </c>
      <c r="H74" s="49">
        <f t="shared" si="6"/>
        <v>-76.458078789425144</v>
      </c>
      <c r="I74" s="49">
        <f t="shared" si="7"/>
        <v>419.04883383914358</v>
      </c>
      <c r="J74" s="47">
        <f t="shared" si="8"/>
        <v>-32.03966875428997</v>
      </c>
      <c r="K74" s="48">
        <f t="shared" si="9"/>
        <v>25137.186209340314</v>
      </c>
      <c r="L74" s="49">
        <f t="shared" si="10"/>
        <v>6.9825517248167541</v>
      </c>
      <c r="M74" s="50">
        <f t="shared" si="0"/>
        <v>0.69825517248167546</v>
      </c>
      <c r="N74" s="44"/>
      <c r="O74" s="44"/>
      <c r="P74" s="44"/>
      <c r="Q74" s="44"/>
      <c r="R74" s="44"/>
      <c r="S74" s="44"/>
      <c r="T74" s="44"/>
    </row>
    <row r="75" spans="1:20">
      <c r="A75" s="40">
        <v>56</v>
      </c>
      <c r="B75" s="41">
        <f t="shared" si="1"/>
        <v>112</v>
      </c>
      <c r="C75" s="68">
        <v>-28.78548</v>
      </c>
      <c r="D75" s="45">
        <f t="shared" si="2"/>
        <v>-5.558357894307969</v>
      </c>
      <c r="E75" s="47">
        <f t="shared" si="3"/>
        <v>4.4543747616135991E-2</v>
      </c>
      <c r="F75" s="69">
        <f t="shared" si="4"/>
        <v>-3.7516869362561506E-4</v>
      </c>
      <c r="G75" s="49">
        <f t="shared" si="5"/>
        <v>-1.6624927813869832</v>
      </c>
      <c r="H75" s="49">
        <f t="shared" si="6"/>
        <v>-75.345596347600491</v>
      </c>
      <c r="I75" s="49">
        <f t="shared" si="7"/>
        <v>418.79779026002689</v>
      </c>
      <c r="J75" s="47">
        <f t="shared" si="8"/>
        <v>-31.554569256199041</v>
      </c>
      <c r="K75" s="48">
        <f t="shared" si="9"/>
        <v>25287.877402035516</v>
      </c>
      <c r="L75" s="49">
        <f t="shared" si="10"/>
        <v>7.0244103894543102</v>
      </c>
      <c r="M75" s="50">
        <f t="shared" si="0"/>
        <v>0.70244103894543097</v>
      </c>
      <c r="N75" s="44"/>
      <c r="O75" s="44"/>
      <c r="P75" s="44"/>
      <c r="Q75" s="44"/>
      <c r="R75" s="44"/>
      <c r="S75" s="44"/>
      <c r="T75" s="44"/>
    </row>
    <row r="76" spans="1:20">
      <c r="A76" s="40">
        <v>57</v>
      </c>
      <c r="B76" s="41">
        <f t="shared" si="1"/>
        <v>114</v>
      </c>
      <c r="C76" s="68">
        <v>-28.1508</v>
      </c>
      <c r="D76" s="45">
        <f t="shared" si="2"/>
        <v>-5.6836750642763842</v>
      </c>
      <c r="E76" s="47">
        <f t="shared" si="3"/>
        <v>4.4440820978015078E-2</v>
      </c>
      <c r="F76" s="69">
        <f t="shared" si="4"/>
        <v>-3.6655195898098073E-4</v>
      </c>
      <c r="G76" s="49">
        <f t="shared" si="5"/>
        <v>-1.6614418824524815</v>
      </c>
      <c r="H76" s="49">
        <f t="shared" si="6"/>
        <v>-73.614894184569152</v>
      </c>
      <c r="I76" s="49">
        <f t="shared" si="7"/>
        <v>418.40313843618031</v>
      </c>
      <c r="J76" s="47">
        <f t="shared" si="8"/>
        <v>-30.800702762471055</v>
      </c>
      <c r="K76" s="48">
        <f t="shared" si="9"/>
        <v>25435.107190404655</v>
      </c>
      <c r="L76" s="49">
        <f t="shared" si="10"/>
        <v>7.0653075528901823</v>
      </c>
      <c r="M76" s="50">
        <f t="shared" si="0"/>
        <v>0.70653075528901821</v>
      </c>
      <c r="N76" s="44"/>
      <c r="O76" s="44"/>
      <c r="P76" s="44"/>
      <c r="Q76" s="44"/>
      <c r="R76" s="44"/>
      <c r="S76" s="44"/>
      <c r="T76" s="44"/>
    </row>
    <row r="77" spans="1:20">
      <c r="A77" s="40">
        <v>58</v>
      </c>
      <c r="B77" s="41">
        <f t="shared" si="1"/>
        <v>116</v>
      </c>
      <c r="C77" s="68">
        <v>-27.650079999999999</v>
      </c>
      <c r="D77" s="45">
        <f t="shared" si="2"/>
        <v>-5.7866017023972933</v>
      </c>
      <c r="E77" s="47">
        <f t="shared" si="3"/>
        <v>4.4339900841407716E-2</v>
      </c>
      <c r="F77" s="69">
        <f t="shared" si="4"/>
        <v>-3.5976535241815147E-4</v>
      </c>
      <c r="G77" s="49">
        <f t="shared" si="5"/>
        <v>-1.6582910977397984</v>
      </c>
      <c r="H77" s="49">
        <f t="shared" si="6"/>
        <v>-72.25136832422541</v>
      </c>
      <c r="I77" s="49">
        <f t="shared" si="7"/>
        <v>418.08989094549662</v>
      </c>
      <c r="J77" s="47">
        <f t="shared" si="8"/>
        <v>-30.207566703338312</v>
      </c>
      <c r="K77" s="48">
        <f t="shared" si="9"/>
        <v>25579.609927053105</v>
      </c>
      <c r="L77" s="49">
        <f t="shared" si="10"/>
        <v>7.1054472019591959</v>
      </c>
      <c r="M77" s="50">
        <f t="shared" si="0"/>
        <v>0.71054472019591963</v>
      </c>
      <c r="N77" s="44"/>
      <c r="O77" s="44"/>
      <c r="P77" s="44"/>
      <c r="Q77" s="44"/>
      <c r="R77" s="44"/>
      <c r="S77" s="44"/>
      <c r="T77" s="44"/>
    </row>
    <row r="78" spans="1:20">
      <c r="A78" s="40">
        <v>59</v>
      </c>
      <c r="B78" s="41">
        <f t="shared" si="1"/>
        <v>118</v>
      </c>
      <c r="C78" s="68">
        <v>-27.176119999999997</v>
      </c>
      <c r="D78" s="45">
        <f t="shared" si="2"/>
        <v>-5.8875218390046573</v>
      </c>
      <c r="E78" s="47">
        <f t="shared" si="3"/>
        <v>4.4226012349006999E-2</v>
      </c>
      <c r="F78" s="69">
        <f t="shared" si="4"/>
        <v>-3.5335070004275629E-4</v>
      </c>
      <c r="G78" s="49">
        <f t="shared" si="5"/>
        <v>-1.6533860353249841</v>
      </c>
      <c r="H78" s="49">
        <f t="shared" si="6"/>
        <v>-70.962252565062755</v>
      </c>
      <c r="I78" s="49">
        <f t="shared" si="7"/>
        <v>417.79181172177124</v>
      </c>
      <c r="J78" s="47">
        <f t="shared" si="8"/>
        <v>-29.647448063015474</v>
      </c>
      <c r="K78" s="48">
        <f t="shared" si="9"/>
        <v>25721.534432183231</v>
      </c>
      <c r="L78" s="49">
        <f t="shared" si="10"/>
        <v>7.1448706756064526</v>
      </c>
      <c r="M78" s="50">
        <f t="shared" si="0"/>
        <v>0.71448706756064528</v>
      </c>
      <c r="N78" s="44"/>
      <c r="O78" s="44"/>
      <c r="P78" s="44"/>
      <c r="Q78" s="44"/>
      <c r="R78" s="44"/>
      <c r="S78" s="44"/>
      <c r="T78" s="44"/>
    </row>
    <row r="79" spans="1:20">
      <c r="A79" s="40">
        <v>60</v>
      </c>
      <c r="B79" s="41">
        <f t="shared" si="1"/>
        <v>120</v>
      </c>
      <c r="C79" s="68">
        <v>-26.660400000000003</v>
      </c>
      <c r="D79" s="45">
        <f t="shared" si="2"/>
        <v>-6.0014103314053742</v>
      </c>
      <c r="E79" s="47">
        <f t="shared" si="3"/>
        <v>4.4140958368419018E-2</v>
      </c>
      <c r="F79" s="69">
        <f t="shared" si="4"/>
        <v>-3.4638106641188309E-4</v>
      </c>
      <c r="G79" s="49">
        <f t="shared" si="5"/>
        <v>-1.6465756109067586</v>
      </c>
      <c r="H79" s="49">
        <f t="shared" si="6"/>
        <v>-69.561384590393459</v>
      </c>
      <c r="I79" s="49">
        <f t="shared" si="7"/>
        <v>417.46641214764992</v>
      </c>
      <c r="J79" s="47">
        <f t="shared" si="8"/>
        <v>-29.039541648974382</v>
      </c>
      <c r="K79" s="48">
        <f t="shared" si="9"/>
        <v>25860.657201364018</v>
      </c>
      <c r="L79" s="49">
        <f t="shared" si="10"/>
        <v>7.1835158892677828</v>
      </c>
      <c r="M79" s="50">
        <f t="shared" si="0"/>
        <v>0.71835158892677831</v>
      </c>
      <c r="N79" s="44"/>
      <c r="O79" s="44"/>
      <c r="P79" s="44"/>
      <c r="Q79" s="44"/>
      <c r="R79" s="44"/>
      <c r="S79" s="44"/>
      <c r="T79" s="44"/>
    </row>
    <row r="80" spans="1:20">
      <c r="A80" s="40">
        <v>61</v>
      </c>
      <c r="B80" s="41">
        <f t="shared" si="1"/>
        <v>122</v>
      </c>
      <c r="C80" s="68">
        <v>-26.287839999999999</v>
      </c>
      <c r="D80" s="45">
        <f t="shared" si="2"/>
        <v>-6.0864643119933532</v>
      </c>
      <c r="E80" s="47">
        <f t="shared" si="3"/>
        <v>4.4028496024586854E-2</v>
      </c>
      <c r="F80" s="69">
        <f t="shared" si="4"/>
        <v>-3.4135275455626481E-4</v>
      </c>
      <c r="G80" s="49">
        <f t="shared" si="5"/>
        <v>-1.6388081927317633</v>
      </c>
      <c r="H80" s="49">
        <f t="shared" si="6"/>
        <v>-68.550256756642128</v>
      </c>
      <c r="I80" s="49">
        <f t="shared" si="7"/>
        <v>417.22869132728357</v>
      </c>
      <c r="J80" s="47">
        <f t="shared" si="8"/>
        <v>-28.601133916723072</v>
      </c>
      <c r="K80" s="48">
        <f t="shared" si="9"/>
        <v>25997.757714877302</v>
      </c>
      <c r="L80" s="49">
        <f t="shared" si="10"/>
        <v>7.2215993652436952</v>
      </c>
      <c r="M80" s="50">
        <f t="shared" si="0"/>
        <v>0.72215993652436949</v>
      </c>
      <c r="N80" s="44"/>
      <c r="O80" s="44"/>
      <c r="P80" s="44"/>
      <c r="Q80" s="44"/>
      <c r="R80" s="44"/>
      <c r="S80" s="44"/>
      <c r="T80" s="44"/>
    </row>
    <row r="81" spans="1:20">
      <c r="A81" s="40">
        <v>62</v>
      </c>
      <c r="B81" s="41">
        <f t="shared" si="1"/>
        <v>124</v>
      </c>
      <c r="C81" s="68">
        <v>-25.810919999999999</v>
      </c>
      <c r="D81" s="45">
        <f t="shared" si="2"/>
        <v>-6.1989266558255229</v>
      </c>
      <c r="E81" s="47">
        <f t="shared" si="3"/>
        <v>4.389291640769262E-2</v>
      </c>
      <c r="F81" s="69">
        <f t="shared" si="4"/>
        <v>-3.3492400042514007E-4</v>
      </c>
      <c r="G81" s="49">
        <f t="shared" si="5"/>
        <v>-1.6297121541963382</v>
      </c>
      <c r="H81" s="49">
        <f t="shared" si="6"/>
        <v>-67.257714942140467</v>
      </c>
      <c r="I81" s="49">
        <f t="shared" si="7"/>
        <v>416.9256419647491</v>
      </c>
      <c r="J81" s="47">
        <f t="shared" si="8"/>
        <v>-28.04146597933401</v>
      </c>
      <c r="K81" s="48">
        <f t="shared" si="9"/>
        <v>26132.273144761584</v>
      </c>
      <c r="L81" s="49">
        <f t="shared" si="10"/>
        <v>7.2589647624337736</v>
      </c>
      <c r="M81" s="50">
        <f t="shared" si="0"/>
        <v>0.72589647624337739</v>
      </c>
      <c r="N81" s="44"/>
      <c r="O81" s="44"/>
      <c r="P81" s="44"/>
      <c r="Q81" s="44"/>
      <c r="R81" s="44"/>
      <c r="S81" s="44"/>
      <c r="T81" s="44"/>
    </row>
    <row r="82" spans="1:20">
      <c r="A82" s="40">
        <v>63</v>
      </c>
      <c r="B82" s="41">
        <f t="shared" si="1"/>
        <v>126</v>
      </c>
      <c r="C82" s="68">
        <v>-25.258479999999999</v>
      </c>
      <c r="D82" s="45">
        <f t="shared" si="2"/>
        <v>-6.3345062727197581</v>
      </c>
      <c r="E82" s="47">
        <f t="shared" si="3"/>
        <v>4.3798208330431777E-2</v>
      </c>
      <c r="F82" s="69">
        <f t="shared" si="4"/>
        <v>-3.2748855812604941E-4</v>
      </c>
      <c r="G82" s="49">
        <f t="shared" si="5"/>
        <v>-1.618897920657443</v>
      </c>
      <c r="H82" s="49">
        <f t="shared" si="6"/>
        <v>-65.762796898104554</v>
      </c>
      <c r="I82" s="49">
        <f t="shared" si="7"/>
        <v>416.57484946263872</v>
      </c>
      <c r="J82" s="47">
        <f t="shared" si="8"/>
        <v>-27.395127218069987</v>
      </c>
      <c r="K82" s="48">
        <f t="shared" si="9"/>
        <v>26263.798738557794</v>
      </c>
      <c r="L82" s="49">
        <f t="shared" si="10"/>
        <v>7.2954996495993871</v>
      </c>
      <c r="M82" s="50">
        <f t="shared" ref="M82:M145" si="11">L82/$H$4</f>
        <v>0.72954996495993873</v>
      </c>
      <c r="N82" s="44"/>
      <c r="O82" s="44"/>
      <c r="P82" s="44"/>
      <c r="Q82" s="44"/>
      <c r="R82" s="44"/>
      <c r="S82" s="44"/>
      <c r="T82" s="44"/>
    </row>
    <row r="83" spans="1:20">
      <c r="A83" s="40">
        <v>64</v>
      </c>
      <c r="B83" s="41">
        <f t="shared" si="1"/>
        <v>128</v>
      </c>
      <c r="C83" s="68">
        <v>-24.886400000000002</v>
      </c>
      <c r="D83" s="45">
        <f t="shared" si="2"/>
        <v>-6.4292143499805947</v>
      </c>
      <c r="E83" s="47">
        <f t="shared" si="3"/>
        <v>4.373659260063395E-2</v>
      </c>
      <c r="F83" s="69">
        <f t="shared" si="4"/>
        <v>-3.2248745307164481E-4</v>
      </c>
      <c r="G83" s="49">
        <f t="shared" si="5"/>
        <v>-1.607297472408576</v>
      </c>
      <c r="H83" s="49">
        <f t="shared" si="6"/>
        <v>-64.756657248431722</v>
      </c>
      <c r="I83" s="49">
        <f t="shared" si="7"/>
        <v>416.3344300383921</v>
      </c>
      <c r="J83" s="47">
        <f t="shared" si="8"/>
        <v>-26.960425986717336</v>
      </c>
      <c r="K83" s="48">
        <f t="shared" si="9"/>
        <v>26393.312053054658</v>
      </c>
      <c r="L83" s="49">
        <f t="shared" si="10"/>
        <v>7.3314755702929606</v>
      </c>
      <c r="M83" s="50">
        <f t="shared" si="11"/>
        <v>0.73314755702929602</v>
      </c>
      <c r="N83" s="44"/>
      <c r="O83" s="44"/>
      <c r="P83" s="44"/>
      <c r="Q83" s="44"/>
      <c r="R83" s="44"/>
      <c r="S83" s="44"/>
      <c r="T83" s="44"/>
    </row>
    <row r="84" spans="1:20">
      <c r="A84" s="40">
        <v>65</v>
      </c>
      <c r="B84" s="41">
        <f t="shared" ref="B84:B147" si="12">A84*$H$12</f>
        <v>130</v>
      </c>
      <c r="C84" s="68">
        <v>-24.65016</v>
      </c>
      <c r="D84" s="45">
        <f t="shared" ref="D84:D147" si="13">$H$2^2/(C84*1000-0.0000001)</f>
        <v>-6.4908300797784237</v>
      </c>
      <c r="E84" s="47">
        <f t="shared" ref="E84:E147" si="14">1/$H$9*($H$3+D85)+1/($H$8*$H$9)</f>
        <v>4.3695808032640032E-2</v>
      </c>
      <c r="F84" s="69">
        <f t="shared" ref="F84:F147" si="15">$H$12/($H$9*($H$3+D84))</f>
        <v>-3.1931501058073104E-4</v>
      </c>
      <c r="G84" s="49">
        <f t="shared" ref="G84:G147" si="16">(G83+F84*$H$2)/(1+E84*$H$12)</f>
        <v>-1.5955829077651347</v>
      </c>
      <c r="H84" s="49">
        <f t="shared" ref="H84:H147" si="17">IF((OR(AND(M83&gt;1,D84&lt;0),AND(M83&lt;0,D84&gt;0))),0,($H$2-G84)/($H$3+D84))</f>
        <v>-64.117748902683942</v>
      </c>
      <c r="I84" s="49">
        <f t="shared" ref="I84:I147" si="18">H84*D84</f>
        <v>416.17741322522096</v>
      </c>
      <c r="J84" s="47">
        <f t="shared" ref="J84:J147" si="19">I84*H84/1000</f>
        <v>-26.684358880143254</v>
      </c>
      <c r="K84" s="48">
        <f t="shared" ref="K84:K147" si="20">K83-H84*$H$12</f>
        <v>26521.547550860025</v>
      </c>
      <c r="L84" s="49">
        <f t="shared" ref="L84:L147" si="21">K84/3600</f>
        <v>7.3670965419055623</v>
      </c>
      <c r="M84" s="50">
        <f t="shared" si="11"/>
        <v>0.73670965419055623</v>
      </c>
      <c r="N84" s="44"/>
      <c r="O84" s="44"/>
      <c r="P84" s="44"/>
      <c r="Q84" s="44"/>
      <c r="R84" s="44"/>
      <c r="S84" s="44"/>
      <c r="T84" s="44"/>
    </row>
    <row r="85" spans="1:20">
      <c r="A85" s="40">
        <v>66</v>
      </c>
      <c r="B85" s="41">
        <f t="shared" si="12"/>
        <v>132</v>
      </c>
      <c r="C85" s="68">
        <v>-24.49624</v>
      </c>
      <c r="D85" s="45">
        <f t="shared" si="13"/>
        <v>-6.5316146477723445</v>
      </c>
      <c r="E85" s="47">
        <f t="shared" si="14"/>
        <v>4.3645324998818805E-2</v>
      </c>
      <c r="F85" s="69">
        <f t="shared" si="15"/>
        <v>-3.1724922247847512E-4</v>
      </c>
      <c r="G85" s="49">
        <f t="shared" si="16"/>
        <v>-1.5841970100269576</v>
      </c>
      <c r="H85" s="49">
        <f t="shared" si="17"/>
        <v>-63.701137130536921</v>
      </c>
      <c r="I85" s="49">
        <f t="shared" si="18"/>
        <v>416.07128036156973</v>
      </c>
      <c r="J85" s="47">
        <f t="shared" si="19"/>
        <v>-26.504213686390425</v>
      </c>
      <c r="K85" s="48">
        <f t="shared" si="20"/>
        <v>26648.949825121097</v>
      </c>
      <c r="L85" s="49">
        <f t="shared" si="21"/>
        <v>7.4024860625336384</v>
      </c>
      <c r="M85" s="50">
        <f t="shared" si="11"/>
        <v>0.74024860625336386</v>
      </c>
      <c r="N85" s="44"/>
      <c r="O85" s="44"/>
      <c r="P85" s="44"/>
      <c r="Q85" s="44"/>
      <c r="R85" s="44"/>
      <c r="S85" s="44"/>
      <c r="T85" s="44"/>
    </row>
    <row r="86" spans="1:20">
      <c r="A86" s="40">
        <v>67</v>
      </c>
      <c r="B86" s="41">
        <f t="shared" si="12"/>
        <v>134</v>
      </c>
      <c r="C86" s="68">
        <v>-24.30836</v>
      </c>
      <c r="D86" s="45">
        <f t="shared" si="13"/>
        <v>-6.5820976815935666</v>
      </c>
      <c r="E86" s="47">
        <f t="shared" si="14"/>
        <v>4.359816711269382E-2</v>
      </c>
      <c r="F86" s="69">
        <f t="shared" si="15"/>
        <v>-3.1472891998855079E-4</v>
      </c>
      <c r="G86" s="49">
        <f t="shared" si="16"/>
        <v>-1.572934459203077</v>
      </c>
      <c r="H86" s="49">
        <f t="shared" si="17"/>
        <v>-63.193307979489028</v>
      </c>
      <c r="I86" s="49">
        <f t="shared" si="18"/>
        <v>415.94452594402298</v>
      </c>
      <c r="J86" s="47">
        <f t="shared" si="19"/>
        <v>-26.284910530363209</v>
      </c>
      <c r="K86" s="48">
        <f t="shared" si="20"/>
        <v>26775.336441080075</v>
      </c>
      <c r="L86" s="49">
        <f t="shared" si="21"/>
        <v>7.4375934558555761</v>
      </c>
      <c r="M86" s="50">
        <f t="shared" si="11"/>
        <v>0.74375934558555756</v>
      </c>
      <c r="N86" s="44"/>
      <c r="O86" s="44"/>
      <c r="P86" s="44"/>
      <c r="Q86" s="44"/>
      <c r="R86" s="44"/>
      <c r="S86" s="44"/>
      <c r="T86" s="44"/>
    </row>
    <row r="87" spans="1:20">
      <c r="A87" s="40">
        <v>68</v>
      </c>
      <c r="B87" s="41">
        <f t="shared" si="12"/>
        <v>136</v>
      </c>
      <c r="C87" s="68">
        <v>-24.135439999999999</v>
      </c>
      <c r="D87" s="45">
        <f t="shared" si="13"/>
        <v>-6.6292555677185536</v>
      </c>
      <c r="E87" s="47">
        <f t="shared" si="14"/>
        <v>4.3544148076382544E-2</v>
      </c>
      <c r="F87" s="69">
        <f t="shared" si="15"/>
        <v>-3.1241052917293144E-4</v>
      </c>
      <c r="G87" s="49">
        <f t="shared" si="16"/>
        <v>-1.5618774269589313</v>
      </c>
      <c r="H87" s="49">
        <f t="shared" si="17"/>
        <v>-62.726079311316035</v>
      </c>
      <c r="I87" s="49">
        <f t="shared" si="18"/>
        <v>415.8272105156974</v>
      </c>
      <c r="J87" s="47">
        <f t="shared" si="19"/>
        <v>-26.083210586610946</v>
      </c>
      <c r="K87" s="48">
        <f t="shared" si="20"/>
        <v>26900.788599702708</v>
      </c>
      <c r="L87" s="49">
        <f t="shared" si="21"/>
        <v>7.4724412776951965</v>
      </c>
      <c r="M87" s="50">
        <f t="shared" si="11"/>
        <v>0.74724412776951965</v>
      </c>
      <c r="N87" s="44"/>
      <c r="O87" s="44"/>
      <c r="P87" s="44"/>
      <c r="Q87" s="44"/>
      <c r="R87" s="44"/>
      <c r="S87" s="44"/>
      <c r="T87" s="44"/>
    </row>
    <row r="88" spans="1:20">
      <c r="A88" s="40">
        <v>69</v>
      </c>
      <c r="B88" s="41">
        <f t="shared" si="12"/>
        <v>138</v>
      </c>
      <c r="C88" s="68">
        <v>-23.940359999999998</v>
      </c>
      <c r="D88" s="45">
        <f t="shared" si="13"/>
        <v>-6.6832746040298341</v>
      </c>
      <c r="E88" s="47">
        <f t="shared" si="14"/>
        <v>4.3439063359005575E-2</v>
      </c>
      <c r="F88" s="69">
        <f t="shared" si="15"/>
        <v>-3.0979644881311388E-4</v>
      </c>
      <c r="G88" s="49">
        <f t="shared" si="16"/>
        <v>-1.5510441925762979</v>
      </c>
      <c r="H88" s="49">
        <f t="shared" si="17"/>
        <v>-62.199543754028944</v>
      </c>
      <c r="I88" s="49">
        <f t="shared" si="18"/>
        <v>415.69663115354416</v>
      </c>
      <c r="J88" s="47">
        <f t="shared" si="19"/>
        <v>-25.856140797837302</v>
      </c>
      <c r="K88" s="48">
        <f t="shared" si="20"/>
        <v>27025.187687210764</v>
      </c>
      <c r="L88" s="49">
        <f t="shared" si="21"/>
        <v>7.5069965797807674</v>
      </c>
      <c r="M88" s="50">
        <f t="shared" si="11"/>
        <v>0.7506996579780767</v>
      </c>
      <c r="N88" s="44"/>
      <c r="O88" s="44"/>
      <c r="P88" s="44"/>
      <c r="Q88" s="44"/>
      <c r="R88" s="44"/>
      <c r="S88" s="44"/>
      <c r="T88" s="44"/>
    </row>
    <row r="89" spans="1:20">
      <c r="A89" s="40">
        <v>70</v>
      </c>
      <c r="B89" s="41">
        <f t="shared" si="12"/>
        <v>140</v>
      </c>
      <c r="C89" s="68">
        <v>-23.569759999999999</v>
      </c>
      <c r="D89" s="45">
        <f t="shared" si="13"/>
        <v>-6.7883593214068014</v>
      </c>
      <c r="E89" s="47">
        <f t="shared" si="14"/>
        <v>4.3365723655146148E-2</v>
      </c>
      <c r="F89" s="69">
        <f t="shared" si="15"/>
        <v>-3.0483452431219693E-4</v>
      </c>
      <c r="G89" s="49">
        <f t="shared" si="16"/>
        <v>-1.5394585354476216</v>
      </c>
      <c r="H89" s="49">
        <f t="shared" si="17"/>
        <v>-61.201544917615145</v>
      </c>
      <c r="I89" s="49">
        <f t="shared" si="18"/>
        <v>415.45807792598981</v>
      </c>
      <c r="J89" s="47">
        <f t="shared" si="19"/>
        <v>-25.426676217573519</v>
      </c>
      <c r="K89" s="48">
        <f t="shared" si="20"/>
        <v>27147.590777045996</v>
      </c>
      <c r="L89" s="49">
        <f t="shared" si="21"/>
        <v>7.5409974380683327</v>
      </c>
      <c r="M89" s="50">
        <f t="shared" si="11"/>
        <v>0.75409974380683331</v>
      </c>
      <c r="N89" s="44"/>
      <c r="O89" s="44"/>
      <c r="P89" s="44"/>
      <c r="Q89" s="44"/>
      <c r="R89" s="44"/>
      <c r="S89" s="44"/>
      <c r="T89" s="44"/>
    </row>
    <row r="90" spans="1:20">
      <c r="A90" s="40">
        <v>71</v>
      </c>
      <c r="B90" s="41">
        <f t="shared" si="12"/>
        <v>142</v>
      </c>
      <c r="C90" s="68">
        <v>-23.317839999999997</v>
      </c>
      <c r="D90" s="45">
        <f t="shared" si="13"/>
        <v>-6.8616990252662271</v>
      </c>
      <c r="E90" s="47">
        <f t="shared" si="14"/>
        <v>4.3281362312231869E-2</v>
      </c>
      <c r="F90" s="69">
        <f t="shared" si="15"/>
        <v>-3.0146468070347729E-4</v>
      </c>
      <c r="G90" s="49">
        <f t="shared" si="16"/>
        <v>-1.527794364842356</v>
      </c>
      <c r="H90" s="49">
        <f t="shared" si="17"/>
        <v>-60.523224160884347</v>
      </c>
      <c r="I90" s="49">
        <f t="shared" si="18"/>
        <v>415.29214823070947</v>
      </c>
      <c r="J90" s="47">
        <f t="shared" si="19"/>
        <v>-25.134819779622436</v>
      </c>
      <c r="K90" s="48">
        <f t="shared" si="20"/>
        <v>27268.637225367765</v>
      </c>
      <c r="L90" s="49">
        <f t="shared" si="21"/>
        <v>7.5746214514910459</v>
      </c>
      <c r="M90" s="50">
        <f t="shared" si="11"/>
        <v>0.75746214514910459</v>
      </c>
      <c r="N90" s="44"/>
      <c r="O90" s="44"/>
      <c r="P90" s="44"/>
      <c r="Q90" s="44"/>
      <c r="R90" s="44"/>
      <c r="S90" s="44"/>
      <c r="T90" s="44"/>
    </row>
    <row r="91" spans="1:20">
      <c r="A91" s="40">
        <v>72</v>
      </c>
      <c r="B91" s="41">
        <f t="shared" si="12"/>
        <v>144</v>
      </c>
      <c r="C91" s="68">
        <v>-23.03464</v>
      </c>
      <c r="D91" s="45">
        <f t="shared" si="13"/>
        <v>-6.9460603681805049</v>
      </c>
      <c r="E91" s="47">
        <f t="shared" si="14"/>
        <v>4.3152860330557027E-2</v>
      </c>
      <c r="F91" s="69">
        <f t="shared" si="15"/>
        <v>-2.976793946846062E-4</v>
      </c>
      <c r="G91" s="49">
        <f t="shared" si="16"/>
        <v>-1.5160245328671689</v>
      </c>
      <c r="H91" s="49">
        <f t="shared" si="17"/>
        <v>-59.761523569556694</v>
      </c>
      <c r="I91" s="49">
        <f t="shared" si="18"/>
        <v>415.10715040858287</v>
      </c>
      <c r="J91" s="47">
        <f t="shared" si="19"/>
        <v>-24.807435753034042</v>
      </c>
      <c r="K91" s="48">
        <f t="shared" si="20"/>
        <v>27388.160272506881</v>
      </c>
      <c r="L91" s="49">
        <f t="shared" si="21"/>
        <v>7.6078222979185783</v>
      </c>
      <c r="M91" s="50">
        <f t="shared" si="11"/>
        <v>0.76078222979185783</v>
      </c>
      <c r="N91" s="44"/>
      <c r="O91" s="44"/>
      <c r="P91" s="44"/>
      <c r="Q91" s="44"/>
      <c r="R91" s="44"/>
      <c r="S91" s="44"/>
      <c r="T91" s="44"/>
    </row>
    <row r="92" spans="1:20">
      <c r="A92" s="40">
        <v>73</v>
      </c>
      <c r="B92" s="41">
        <f t="shared" si="12"/>
        <v>146</v>
      </c>
      <c r="C92" s="68">
        <v>-22.616239999999998</v>
      </c>
      <c r="D92" s="45">
        <f t="shared" si="13"/>
        <v>-7.0745623498553494</v>
      </c>
      <c r="E92" s="47">
        <f t="shared" si="14"/>
        <v>4.2999534597064112E-2</v>
      </c>
      <c r="F92" s="69">
        <f t="shared" si="15"/>
        <v>-2.9209277107716748E-4</v>
      </c>
      <c r="G92" s="49">
        <f t="shared" si="16"/>
        <v>-1.503557127824898</v>
      </c>
      <c r="H92" s="49">
        <f t="shared" si="17"/>
        <v>-58.638143299403097</v>
      </c>
      <c r="I92" s="49">
        <f t="shared" si="18"/>
        <v>414.83920085137987</v>
      </c>
      <c r="J92" s="47">
        <f t="shared" si="19"/>
        <v>-24.325400505733075</v>
      </c>
      <c r="K92" s="48">
        <f t="shared" si="20"/>
        <v>27505.436559105689</v>
      </c>
      <c r="L92" s="49">
        <f t="shared" si="21"/>
        <v>7.640399044196025</v>
      </c>
      <c r="M92" s="50">
        <f t="shared" si="11"/>
        <v>0.76403990441960246</v>
      </c>
      <c r="N92" s="44"/>
      <c r="O92" s="44"/>
      <c r="P92" s="44"/>
      <c r="Q92" s="44"/>
      <c r="R92" s="44"/>
      <c r="S92" s="44"/>
      <c r="T92" s="44"/>
    </row>
    <row r="93" spans="1:20">
      <c r="A93" s="40">
        <v>74</v>
      </c>
      <c r="B93" s="41">
        <f t="shared" si="12"/>
        <v>148</v>
      </c>
      <c r="C93" s="68">
        <v>-22.136479999999999</v>
      </c>
      <c r="D93" s="45">
        <f t="shared" si="13"/>
        <v>-7.2278880833482653</v>
      </c>
      <c r="E93" s="47">
        <f t="shared" si="14"/>
        <v>4.2824511855910422E-2</v>
      </c>
      <c r="F93" s="69">
        <f t="shared" si="15"/>
        <v>-2.8569529093897515E-4</v>
      </c>
      <c r="G93" s="49">
        <f t="shared" si="16"/>
        <v>-1.4902009847244455</v>
      </c>
      <c r="H93" s="49">
        <f t="shared" si="17"/>
        <v>-57.351929889739225</v>
      </c>
      <c r="I93" s="49">
        <f t="shared" si="18"/>
        <v>414.53333060707132</v>
      </c>
      <c r="J93" s="47">
        <f t="shared" si="19"/>
        <v>-23.774286513936843</v>
      </c>
      <c r="K93" s="48">
        <f t="shared" si="20"/>
        <v>27620.140418885167</v>
      </c>
      <c r="L93" s="49">
        <f t="shared" si="21"/>
        <v>7.6722612274681019</v>
      </c>
      <c r="M93" s="50">
        <f t="shared" si="11"/>
        <v>0.76722612274681024</v>
      </c>
      <c r="N93" s="44"/>
      <c r="O93" s="44"/>
      <c r="P93" s="44"/>
      <c r="Q93" s="44"/>
      <c r="R93" s="44"/>
      <c r="S93" s="44"/>
      <c r="T93" s="44"/>
    </row>
    <row r="94" spans="1:20">
      <c r="A94" s="40">
        <v>75</v>
      </c>
      <c r="B94" s="41">
        <f t="shared" si="12"/>
        <v>150</v>
      </c>
      <c r="C94" s="68">
        <v>-21.613120000000002</v>
      </c>
      <c r="D94" s="45">
        <f t="shared" si="13"/>
        <v>-7.4029108245019541</v>
      </c>
      <c r="E94" s="47">
        <f t="shared" si="14"/>
        <v>4.2639075346614201E-2</v>
      </c>
      <c r="F94" s="69">
        <f t="shared" si="15"/>
        <v>-2.7872668170281781E-4</v>
      </c>
      <c r="G94" s="49">
        <f t="shared" si="16"/>
        <v>-1.4758351639001319</v>
      </c>
      <c r="H94" s="49">
        <f t="shared" si="17"/>
        <v>-55.951013659550668</v>
      </c>
      <c r="I94" s="49">
        <f t="shared" si="18"/>
        <v>414.20036466214435</v>
      </c>
      <c r="J94" s="47">
        <f t="shared" si="19"/>
        <v>-23.174930261002508</v>
      </c>
      <c r="K94" s="48">
        <f t="shared" si="20"/>
        <v>27732.042446204268</v>
      </c>
      <c r="L94" s="49">
        <f t="shared" si="21"/>
        <v>7.7033451239456303</v>
      </c>
      <c r="M94" s="50">
        <f t="shared" si="11"/>
        <v>0.77033451239456308</v>
      </c>
      <c r="N94" s="44"/>
      <c r="O94" s="44"/>
      <c r="P94" s="44"/>
      <c r="Q94" s="44"/>
      <c r="R94" s="44"/>
      <c r="S94" s="44"/>
      <c r="T94" s="44"/>
    </row>
    <row r="95" spans="1:20">
      <c r="A95" s="40">
        <v>76</v>
      </c>
      <c r="B95" s="41">
        <f t="shared" si="12"/>
        <v>152</v>
      </c>
      <c r="C95" s="68">
        <v>-21.084960000000002</v>
      </c>
      <c r="D95" s="45">
        <f t="shared" si="13"/>
        <v>-7.5883473337981737</v>
      </c>
      <c r="E95" s="47">
        <f t="shared" si="14"/>
        <v>4.2454047655915428E-2</v>
      </c>
      <c r="F95" s="69">
        <f t="shared" si="15"/>
        <v>-2.7170499552390615E-4</v>
      </c>
      <c r="G95" s="49">
        <f t="shared" si="16"/>
        <v>-1.4605081932348036</v>
      </c>
      <c r="H95" s="49">
        <f t="shared" si="17"/>
        <v>-54.539412790833985</v>
      </c>
      <c r="I95" s="49">
        <f t="shared" si="18"/>
        <v>413.86400763824309</v>
      </c>
      <c r="J95" s="47">
        <f t="shared" si="19"/>
        <v>-22.571899951851009</v>
      </c>
      <c r="K95" s="48">
        <f t="shared" si="20"/>
        <v>27841.121271785938</v>
      </c>
      <c r="L95" s="49">
        <f t="shared" si="21"/>
        <v>7.7336447977183163</v>
      </c>
      <c r="M95" s="50">
        <f t="shared" si="11"/>
        <v>0.77336447977183165</v>
      </c>
      <c r="N95" s="44"/>
      <c r="O95" s="44"/>
      <c r="P95" s="44"/>
      <c r="Q95" s="44"/>
      <c r="R95" s="44"/>
      <c r="S95" s="44"/>
      <c r="T95" s="44"/>
    </row>
    <row r="96" spans="1:20">
      <c r="A96" s="40">
        <v>77</v>
      </c>
      <c r="B96" s="41">
        <f t="shared" si="12"/>
        <v>154</v>
      </c>
      <c r="C96" s="68">
        <v>-20.583079999999999</v>
      </c>
      <c r="D96" s="45">
        <f t="shared" si="13"/>
        <v>-7.7733750244969491</v>
      </c>
      <c r="E96" s="47">
        <f t="shared" si="14"/>
        <v>4.223372171681166E-2</v>
      </c>
      <c r="F96" s="69">
        <f t="shared" si="15"/>
        <v>-2.6504275521536252E-4</v>
      </c>
      <c r="G96" s="49">
        <f t="shared" si="16"/>
        <v>-1.4445111329124289</v>
      </c>
      <c r="H96" s="49">
        <f t="shared" si="17"/>
        <v>-53.199979648375702</v>
      </c>
      <c r="I96" s="49">
        <f t="shared" si="18"/>
        <v>413.54339310242966</v>
      </c>
      <c r="J96" s="47">
        <f t="shared" si="19"/>
        <v>-22.000500096769489</v>
      </c>
      <c r="K96" s="48">
        <f t="shared" si="20"/>
        <v>27947.52123108269</v>
      </c>
      <c r="L96" s="49">
        <f t="shared" si="21"/>
        <v>7.7632003419674138</v>
      </c>
      <c r="M96" s="50">
        <f t="shared" si="11"/>
        <v>0.77632003419674134</v>
      </c>
      <c r="N96" s="44"/>
      <c r="O96" s="44"/>
      <c r="P96" s="44"/>
      <c r="Q96" s="44"/>
      <c r="R96" s="44"/>
      <c r="S96" s="44"/>
      <c r="T96" s="44"/>
    </row>
    <row r="97" spans="1:20">
      <c r="A97" s="40">
        <v>78</v>
      </c>
      <c r="B97" s="41">
        <f t="shared" si="12"/>
        <v>156</v>
      </c>
      <c r="C97" s="68">
        <v>-20.01576</v>
      </c>
      <c r="D97" s="45">
        <f t="shared" si="13"/>
        <v>-7.9937009636007126</v>
      </c>
      <c r="E97" s="47">
        <f t="shared" si="14"/>
        <v>4.2002436405900498E-2</v>
      </c>
      <c r="F97" s="69">
        <f t="shared" si="15"/>
        <v>-2.5752360745679164E-4</v>
      </c>
      <c r="G97" s="49">
        <f t="shared" si="16"/>
        <v>-1.4275955899358928</v>
      </c>
      <c r="H97" s="49">
        <f t="shared" si="17"/>
        <v>-51.688541274513177</v>
      </c>
      <c r="I97" s="49">
        <f t="shared" si="18"/>
        <v>413.18274219319119</v>
      </c>
      <c r="J97" s="47">
        <f t="shared" si="19"/>
        <v>-21.356813223769301</v>
      </c>
      <c r="K97" s="48">
        <f>K96-H97*$H$12</f>
        <v>28050.898313631715</v>
      </c>
      <c r="L97" s="49">
        <f t="shared" si="21"/>
        <v>7.7919161982310321</v>
      </c>
      <c r="M97" s="50">
        <f t="shared" si="11"/>
        <v>0.77919161982310325</v>
      </c>
      <c r="N97" s="44"/>
      <c r="O97" s="44"/>
      <c r="P97" s="44"/>
      <c r="Q97" s="44"/>
      <c r="R97" s="44"/>
      <c r="S97" s="44"/>
      <c r="T97" s="44"/>
    </row>
    <row r="98" spans="1:20">
      <c r="A98" s="40">
        <v>79</v>
      </c>
      <c r="B98" s="41">
        <f t="shared" si="12"/>
        <v>158</v>
      </c>
      <c r="C98" s="68">
        <v>-19.452919999999999</v>
      </c>
      <c r="D98" s="45">
        <f t="shared" si="13"/>
        <v>-8.224986274511874</v>
      </c>
      <c r="E98" s="47">
        <f t="shared" si="14"/>
        <v>4.1672773442463493E-2</v>
      </c>
      <c r="F98" s="69">
        <f t="shared" si="15"/>
        <v>-2.500761608792425E-4</v>
      </c>
      <c r="G98" s="49">
        <f t="shared" si="16"/>
        <v>-1.4101004602641842</v>
      </c>
      <c r="H98" s="49">
        <f t="shared" si="17"/>
        <v>-50.191548430626959</v>
      </c>
      <c r="I98" s="49">
        <f t="shared" si="18"/>
        <v>412.82479693840475</v>
      </c>
      <c r="J98" s="47">
        <f t="shared" si="19"/>
        <v>-20.720315788897683</v>
      </c>
      <c r="K98" s="48">
        <f t="shared" si="20"/>
        <v>28151.281410492968</v>
      </c>
      <c r="L98" s="49">
        <f t="shared" si="21"/>
        <v>7.8198003918036019</v>
      </c>
      <c r="M98" s="50">
        <f t="shared" si="11"/>
        <v>0.78198003918036019</v>
      </c>
      <c r="N98" s="44"/>
      <c r="O98" s="44"/>
      <c r="P98" s="44"/>
      <c r="Q98" s="44"/>
      <c r="R98" s="44"/>
      <c r="S98" s="44"/>
      <c r="T98" s="44"/>
    </row>
    <row r="99" spans="1:20">
      <c r="A99" s="40">
        <v>80</v>
      </c>
      <c r="B99" s="41">
        <f t="shared" si="12"/>
        <v>160</v>
      </c>
      <c r="C99" s="68">
        <v>-18.703279999999999</v>
      </c>
      <c r="D99" s="45">
        <f t="shared" si="13"/>
        <v>-8.5546492379488797</v>
      </c>
      <c r="E99" s="47">
        <f t="shared" si="14"/>
        <v>4.1400966259986335E-2</v>
      </c>
      <c r="F99" s="69">
        <f t="shared" si="15"/>
        <v>-2.4017600412107334E-4</v>
      </c>
      <c r="G99" s="49">
        <f t="shared" si="16"/>
        <v>-1.3909938804849995</v>
      </c>
      <c r="H99" s="49">
        <f t="shared" si="17"/>
        <v>-48.202242500200541</v>
      </c>
      <c r="I99" s="49">
        <f t="shared" si="18"/>
        <v>412.35327707176765</v>
      </c>
      <c r="J99" s="47">
        <f t="shared" si="19"/>
        <v>-19.876352657165729</v>
      </c>
      <c r="K99" s="48">
        <f t="shared" si="20"/>
        <v>28247.685895493367</v>
      </c>
      <c r="L99" s="49">
        <f t="shared" si="21"/>
        <v>7.8465794154148245</v>
      </c>
      <c r="M99" s="50">
        <f t="shared" si="11"/>
        <v>0.7846579415414825</v>
      </c>
      <c r="N99" s="44"/>
      <c r="O99" s="44"/>
      <c r="P99" s="44"/>
      <c r="Q99" s="44"/>
      <c r="R99" s="44"/>
      <c r="S99" s="44"/>
      <c r="T99" s="44"/>
    </row>
    <row r="100" spans="1:20">
      <c r="A100" s="40">
        <v>81</v>
      </c>
      <c r="B100" s="41">
        <f t="shared" si="12"/>
        <v>162</v>
      </c>
      <c r="C100" s="68">
        <v>-18.127320000000001</v>
      </c>
      <c r="D100" s="45">
        <f t="shared" si="13"/>
        <v>-8.8264564204260392</v>
      </c>
      <c r="E100" s="47">
        <f t="shared" si="14"/>
        <v>4.119497813967285E-2</v>
      </c>
      <c r="F100" s="69">
        <f t="shared" si="15"/>
        <v>-2.3258427172967702E-4</v>
      </c>
      <c r="G100" s="49">
        <f t="shared" si="16"/>
        <v>-1.3710655578125754</v>
      </c>
      <c r="H100" s="49">
        <f t="shared" si="17"/>
        <v>-46.676298488064148</v>
      </c>
      <c r="I100" s="49">
        <f t="shared" si="18"/>
        <v>411.98631447169601</v>
      </c>
      <c r="J100" s="47">
        <f t="shared" si="19"/>
        <v>-19.229996187278346</v>
      </c>
      <c r="K100" s="48">
        <f t="shared" si="20"/>
        <v>28341.038492469495</v>
      </c>
      <c r="L100" s="49">
        <f t="shared" si="21"/>
        <v>7.8725106923526376</v>
      </c>
      <c r="M100" s="50">
        <f t="shared" si="11"/>
        <v>0.78725106923526378</v>
      </c>
      <c r="N100" s="44"/>
      <c r="O100" s="44"/>
      <c r="P100" s="44"/>
      <c r="Q100" s="44"/>
      <c r="R100" s="44"/>
      <c r="S100" s="44"/>
      <c r="T100" s="44"/>
    </row>
    <row r="101" spans="1:20">
      <c r="A101" s="40">
        <v>82</v>
      </c>
      <c r="B101" s="41">
        <f t="shared" si="12"/>
        <v>164</v>
      </c>
      <c r="C101" s="68">
        <v>-17.713920000000002</v>
      </c>
      <c r="D101" s="45">
        <f t="shared" si="13"/>
        <v>-9.0324445407395277</v>
      </c>
      <c r="E101" s="47">
        <f t="shared" si="14"/>
        <v>4.0900456556007707E-2</v>
      </c>
      <c r="F101" s="69">
        <f t="shared" si="15"/>
        <v>-2.2714310443809491E-4</v>
      </c>
      <c r="G101" s="49">
        <f t="shared" si="16"/>
        <v>-1.351378781315965</v>
      </c>
      <c r="H101" s="49">
        <f t="shared" si="17"/>
        <v>-45.582099073448923</v>
      </c>
      <c r="I101" s="49">
        <f t="shared" si="18"/>
        <v>411.717781931422</v>
      </c>
      <c r="J101" s="47">
        <f t="shared" si="19"/>
        <v>-18.766960726298716</v>
      </c>
      <c r="K101" s="48">
        <f t="shared" si="20"/>
        <v>28432.202690616392</v>
      </c>
      <c r="L101" s="49">
        <f t="shared" si="21"/>
        <v>7.897834080726776</v>
      </c>
      <c r="M101" s="50">
        <f t="shared" si="11"/>
        <v>0.78978340807267755</v>
      </c>
      <c r="N101" s="44"/>
      <c r="O101" s="44"/>
      <c r="P101" s="44"/>
      <c r="Q101" s="44"/>
      <c r="R101" s="44"/>
      <c r="S101" s="44"/>
      <c r="T101" s="44"/>
    </row>
    <row r="102" spans="1:20">
      <c r="A102" s="40">
        <v>83</v>
      </c>
      <c r="B102" s="41">
        <f t="shared" si="12"/>
        <v>166</v>
      </c>
      <c r="C102" s="68">
        <v>-17.15456</v>
      </c>
      <c r="D102" s="45">
        <f t="shared" si="13"/>
        <v>-9.3269661244046649</v>
      </c>
      <c r="E102" s="47">
        <f t="shared" si="14"/>
        <v>4.0511326996361077E-2</v>
      </c>
      <c r="F102" s="69">
        <f t="shared" si="15"/>
        <v>-2.1979124692464007E-4</v>
      </c>
      <c r="G102" s="49">
        <f t="shared" si="16"/>
        <v>-1.3314200907537233</v>
      </c>
      <c r="H102" s="49">
        <f t="shared" si="17"/>
        <v>-44.104566625891657</v>
      </c>
      <c r="I102" s="49">
        <f t="shared" si="18"/>
        <v>411.36179885124005</v>
      </c>
      <c r="J102" s="47">
        <f t="shared" si="19"/>
        <v>-18.14293386478116</v>
      </c>
      <c r="K102" s="48">
        <f t="shared" si="20"/>
        <v>28520.411823868177</v>
      </c>
      <c r="L102" s="49">
        <f t="shared" si="21"/>
        <v>7.92233661774116</v>
      </c>
      <c r="M102" s="50">
        <f t="shared" si="11"/>
        <v>0.79223366177411603</v>
      </c>
      <c r="N102" s="44"/>
      <c r="O102" s="44"/>
      <c r="P102" s="44"/>
      <c r="Q102" s="44"/>
      <c r="R102" s="44"/>
      <c r="S102" s="44"/>
      <c r="T102" s="44"/>
    </row>
    <row r="103" spans="1:20">
      <c r="A103" s="40">
        <v>84</v>
      </c>
      <c r="B103" s="41">
        <f t="shared" si="12"/>
        <v>168</v>
      </c>
      <c r="C103" s="68">
        <v>-16.46752</v>
      </c>
      <c r="D103" s="45">
        <f t="shared" si="13"/>
        <v>-9.7160956840512949</v>
      </c>
      <c r="E103" s="47">
        <f t="shared" si="14"/>
        <v>4.0150409104219298E-2</v>
      </c>
      <c r="F103" s="69">
        <f t="shared" si="15"/>
        <v>-2.1077762920410434E-4</v>
      </c>
      <c r="G103" s="49">
        <f t="shared" si="16"/>
        <v>-1.3104971491026001</v>
      </c>
      <c r="H103" s="49">
        <f t="shared" si="17"/>
        <v>-42.293637581904157</v>
      </c>
      <c r="I103" s="49">
        <f t="shared" si="18"/>
        <v>410.92902957236862</v>
      </c>
      <c r="J103" s="47">
        <f t="shared" si="19"/>
        <v>-17.379683448617335</v>
      </c>
      <c r="K103" s="48">
        <f t="shared" si="20"/>
        <v>28604.999099031986</v>
      </c>
      <c r="L103" s="49">
        <f t="shared" si="21"/>
        <v>7.9458330830644401</v>
      </c>
      <c r="M103" s="50">
        <f t="shared" si="11"/>
        <v>0.79458330830644397</v>
      </c>
      <c r="N103" s="44"/>
      <c r="O103" s="44"/>
      <c r="P103" s="44"/>
      <c r="Q103" s="44"/>
      <c r="R103" s="44"/>
      <c r="S103" s="44"/>
      <c r="T103" s="44"/>
    </row>
    <row r="104" spans="1:20">
      <c r="A104" s="40">
        <v>85</v>
      </c>
      <c r="B104" s="41">
        <f t="shared" si="12"/>
        <v>170</v>
      </c>
      <c r="C104" s="68">
        <v>-15.87772</v>
      </c>
      <c r="D104" s="45">
        <f t="shared" si="13"/>
        <v>-10.077013576193075</v>
      </c>
      <c r="E104" s="47">
        <f t="shared" si="14"/>
        <v>3.6574613615063659E-2</v>
      </c>
      <c r="F104" s="69">
        <f t="shared" si="15"/>
        <v>-2.0305411881185292E-4</v>
      </c>
      <c r="G104" s="49">
        <f t="shared" si="16"/>
        <v>-1.2968548653941299</v>
      </c>
      <c r="H104" s="49">
        <f t="shared" si="17"/>
        <v>-40.742489623330322</v>
      </c>
      <c r="I104" s="49">
        <f t="shared" si="18"/>
        <v>410.5626210622051</v>
      </c>
      <c r="J104" s="47">
        <f t="shared" si="19"/>
        <v>-16.727343328354188</v>
      </c>
      <c r="K104" s="48">
        <f t="shared" si="20"/>
        <v>28686.484078278645</v>
      </c>
      <c r="L104" s="49">
        <f t="shared" si="21"/>
        <v>7.9684677995218456</v>
      </c>
      <c r="M104" s="50">
        <f t="shared" si="11"/>
        <v>0.79684677995218456</v>
      </c>
      <c r="N104" s="44"/>
      <c r="O104" s="44"/>
      <c r="P104" s="44"/>
      <c r="Q104" s="44"/>
      <c r="R104" s="44"/>
      <c r="S104" s="44"/>
      <c r="T104" s="44"/>
    </row>
    <row r="105" spans="1:20">
      <c r="A105" s="40">
        <v>86</v>
      </c>
      <c r="B105" s="41">
        <f t="shared" si="12"/>
        <v>172</v>
      </c>
      <c r="C105" s="68">
        <v>-11.719200000000001</v>
      </c>
      <c r="D105" s="45">
        <f t="shared" si="13"/>
        <v>-13.652809065348718</v>
      </c>
      <c r="E105" s="47">
        <f t="shared" si="14"/>
        <v>3.9302401103569355E-2</v>
      </c>
      <c r="F105" s="69">
        <f t="shared" si="15"/>
        <v>-1.4897150388491277E-4</v>
      </c>
      <c r="G105" s="49">
        <f t="shared" si="16"/>
        <v>-1.2575907915229172</v>
      </c>
      <c r="H105" s="49">
        <f t="shared" si="17"/>
        <v>-29.88797337272505</v>
      </c>
      <c r="I105" s="49">
        <f t="shared" si="18"/>
        <v>408.05479380804167</v>
      </c>
      <c r="J105" s="47">
        <f t="shared" si="19"/>
        <v>-12.195930811947559</v>
      </c>
      <c r="K105" s="48">
        <f t="shared" si="20"/>
        <v>28746.260025024094</v>
      </c>
      <c r="L105" s="49">
        <f t="shared" si="21"/>
        <v>7.9850722291733591</v>
      </c>
      <c r="M105" s="50">
        <f t="shared" si="11"/>
        <v>0.79850722291733589</v>
      </c>
      <c r="N105" s="44"/>
      <c r="O105" s="44"/>
      <c r="P105" s="44"/>
      <c r="Q105" s="44"/>
      <c r="R105" s="44"/>
      <c r="S105" s="44"/>
      <c r="T105" s="44"/>
    </row>
    <row r="106" spans="1:20">
      <c r="A106" s="40">
        <v>87</v>
      </c>
      <c r="B106" s="41">
        <f t="shared" si="12"/>
        <v>174</v>
      </c>
      <c r="C106" s="68">
        <v>-14.64528</v>
      </c>
      <c r="D106" s="45">
        <f t="shared" si="13"/>
        <v>-10.925021576843017</v>
      </c>
      <c r="E106" s="47">
        <f t="shared" si="14"/>
        <v>3.8790453248654176E-2</v>
      </c>
      <c r="F106" s="69">
        <f t="shared" si="15"/>
        <v>-1.8695784160194289E-4</v>
      </c>
      <c r="G106" s="49">
        <f t="shared" si="16"/>
        <v>-1.2364490871452003</v>
      </c>
      <c r="H106" s="49">
        <f t="shared" si="17"/>
        <v>-37.507150246680261</v>
      </c>
      <c r="I106" s="49">
        <f t="shared" si="18"/>
        <v>409.76642573087474</v>
      </c>
      <c r="J106" s="47">
        <f t="shared" si="19"/>
        <v>-15.369170895933069</v>
      </c>
      <c r="K106" s="48">
        <f t="shared" si="20"/>
        <v>28821.274325517454</v>
      </c>
      <c r="L106" s="49">
        <f t="shared" si="21"/>
        <v>8.0059095348659586</v>
      </c>
      <c r="M106" s="50">
        <f t="shared" si="11"/>
        <v>0.80059095348659581</v>
      </c>
      <c r="N106" s="44"/>
      <c r="O106" s="44"/>
      <c r="P106" s="44"/>
      <c r="Q106" s="44"/>
      <c r="R106" s="44"/>
      <c r="S106" s="44"/>
      <c r="T106" s="44"/>
    </row>
    <row r="107" spans="1:20">
      <c r="A107" s="40">
        <v>88</v>
      </c>
      <c r="B107" s="41">
        <f t="shared" si="12"/>
        <v>176</v>
      </c>
      <c r="C107" s="68">
        <v>-13.989720000000002</v>
      </c>
      <c r="D107" s="45">
        <f t="shared" si="13"/>
        <v>-11.436969431758197</v>
      </c>
      <c r="E107" s="47">
        <f t="shared" si="14"/>
        <v>3.8147574886585781E-2</v>
      </c>
      <c r="F107" s="69">
        <f t="shared" si="15"/>
        <v>-1.784193459704228E-4</v>
      </c>
      <c r="G107" s="49">
        <f t="shared" si="16"/>
        <v>-1.2151098384202428</v>
      </c>
      <c r="H107" s="49">
        <f t="shared" si="17"/>
        <v>-35.792268745411143</v>
      </c>
      <c r="I107" s="49">
        <f t="shared" si="18"/>
        <v>409.35508353454156</v>
      </c>
      <c r="J107" s="47">
        <f t="shared" si="19"/>
        <v>-14.65174716216854</v>
      </c>
      <c r="K107" s="48">
        <f t="shared" si="20"/>
        <v>28892.858863008278</v>
      </c>
      <c r="L107" s="49">
        <f t="shared" si="21"/>
        <v>8.0257941286134109</v>
      </c>
      <c r="M107" s="50">
        <f t="shared" si="11"/>
        <v>0.80257941286134105</v>
      </c>
      <c r="N107" s="44"/>
      <c r="O107" s="44"/>
      <c r="P107" s="44"/>
      <c r="Q107" s="44"/>
      <c r="R107" s="44"/>
      <c r="S107" s="44"/>
      <c r="T107" s="44"/>
    </row>
    <row r="108" spans="1:20">
      <c r="A108" s="40">
        <v>89</v>
      </c>
      <c r="B108" s="41">
        <f t="shared" si="12"/>
        <v>178</v>
      </c>
      <c r="C108" s="68">
        <v>-13.245199999999999</v>
      </c>
      <c r="D108" s="45">
        <f t="shared" si="13"/>
        <v>-12.079847793826595</v>
      </c>
      <c r="E108" s="47">
        <f t="shared" si="14"/>
        <v>3.7434300263126247E-2</v>
      </c>
      <c r="F108" s="69">
        <f t="shared" si="15"/>
        <v>-1.6874183813542592E-4</v>
      </c>
      <c r="G108" s="49">
        <f t="shared" si="16"/>
        <v>-1.1932682497622993</v>
      </c>
      <c r="H108" s="49">
        <f t="shared" si="17"/>
        <v>-33.84904476601195</v>
      </c>
      <c r="I108" s="49">
        <f t="shared" si="18"/>
        <v>408.89130873984709</v>
      </c>
      <c r="J108" s="47">
        <f t="shared" si="19"/>
        <v>-13.840580213968298</v>
      </c>
      <c r="K108" s="48">
        <f t="shared" si="20"/>
        <v>28960.556952540301</v>
      </c>
      <c r="L108" s="49">
        <f t="shared" si="21"/>
        <v>8.044599153483416</v>
      </c>
      <c r="M108" s="50">
        <f t="shared" si="11"/>
        <v>0.8044599153483416</v>
      </c>
      <c r="N108" s="44"/>
      <c r="O108" s="44"/>
      <c r="P108" s="44"/>
      <c r="Q108" s="44"/>
      <c r="R108" s="44"/>
      <c r="S108" s="44"/>
      <c r="T108" s="44"/>
    </row>
    <row r="109" spans="1:20">
      <c r="A109" s="40">
        <v>90</v>
      </c>
      <c r="B109" s="41">
        <f t="shared" si="12"/>
        <v>180</v>
      </c>
      <c r="C109" s="68">
        <v>-12.50672</v>
      </c>
      <c r="D109" s="45">
        <f t="shared" si="13"/>
        <v>-12.793122417286122</v>
      </c>
      <c r="E109" s="47">
        <f t="shared" si="14"/>
        <v>3.673173623930498E-2</v>
      </c>
      <c r="F109" s="69">
        <f t="shared" si="15"/>
        <v>-1.5916344030814669E-4</v>
      </c>
      <c r="G109" s="49">
        <f t="shared" si="16"/>
        <v>-1.1709142025888579</v>
      </c>
      <c r="H109" s="49">
        <f t="shared" si="17"/>
        <v>-31.925871428024195</v>
      </c>
      <c r="I109" s="49">
        <f t="shared" si="18"/>
        <v>408.43158145725084</v>
      </c>
      <c r="J109" s="47">
        <f t="shared" si="19"/>
        <v>-13.039534156748781</v>
      </c>
      <c r="K109" s="48">
        <f t="shared" si="20"/>
        <v>29024.408695396349</v>
      </c>
      <c r="L109" s="49">
        <f t="shared" si="21"/>
        <v>8.0623357487212086</v>
      </c>
      <c r="M109" s="50">
        <f t="shared" si="11"/>
        <v>0.80623357487212088</v>
      </c>
      <c r="N109" s="44"/>
      <c r="O109" s="44"/>
      <c r="P109" s="44"/>
      <c r="Q109" s="44"/>
      <c r="R109" s="44"/>
      <c r="S109" s="44"/>
      <c r="T109" s="44"/>
    </row>
    <row r="110" spans="1:20">
      <c r="A110" s="40">
        <v>91</v>
      </c>
      <c r="B110" s="41">
        <f t="shared" si="12"/>
        <v>182</v>
      </c>
      <c r="C110" s="68">
        <v>-11.855640000000001</v>
      </c>
      <c r="D110" s="45">
        <f t="shared" si="13"/>
        <v>-13.49568644110739</v>
      </c>
      <c r="E110" s="47">
        <f t="shared" si="14"/>
        <v>3.5934459820804045E-2</v>
      </c>
      <c r="F110" s="69">
        <f t="shared" si="15"/>
        <v>-1.5073562269124168E-4</v>
      </c>
      <c r="G110" s="49">
        <f t="shared" si="16"/>
        <v>-1.1486558002605614</v>
      </c>
      <c r="H110" s="49">
        <f t="shared" si="17"/>
        <v>-30.233696211903428</v>
      </c>
      <c r="I110" s="49">
        <f t="shared" si="18"/>
        <v>408.02448403154494</v>
      </c>
      <c r="J110" s="47">
        <f t="shared" si="19"/>
        <v>-12.33608829722837</v>
      </c>
      <c r="K110" s="48">
        <f t="shared" si="20"/>
        <v>29084.876087820157</v>
      </c>
      <c r="L110" s="49">
        <f t="shared" si="21"/>
        <v>8.0791322466167106</v>
      </c>
      <c r="M110" s="50">
        <f t="shared" si="11"/>
        <v>0.80791322466167104</v>
      </c>
      <c r="N110" s="44"/>
      <c r="O110" s="44"/>
      <c r="P110" s="44"/>
      <c r="Q110" s="44"/>
      <c r="R110" s="44"/>
      <c r="S110" s="44"/>
      <c r="T110" s="44"/>
    </row>
    <row r="111" spans="1:20">
      <c r="A111" s="40">
        <v>92</v>
      </c>
      <c r="B111" s="41">
        <f t="shared" si="12"/>
        <v>184</v>
      </c>
      <c r="C111" s="68">
        <v>-11.194319999999999</v>
      </c>
      <c r="D111" s="45">
        <f t="shared" si="13"/>
        <v>-14.292962859608329</v>
      </c>
      <c r="E111" s="47">
        <f t="shared" si="14"/>
        <v>3.4911727922355515E-2</v>
      </c>
      <c r="F111" s="69">
        <f t="shared" si="15"/>
        <v>-1.421914817717529E-4</v>
      </c>
      <c r="G111" s="49">
        <f t="shared" si="16"/>
        <v>-1.1268517121989987</v>
      </c>
      <c r="H111" s="49">
        <f t="shared" si="17"/>
        <v>-28.518410711697886</v>
      </c>
      <c r="I111" s="49">
        <f t="shared" si="18"/>
        <v>407.61258511735423</v>
      </c>
      <c r="J111" s="47">
        <f t="shared" si="19"/>
        <v>-11.62446311363362</v>
      </c>
      <c r="K111" s="48">
        <f t="shared" si="20"/>
        <v>29141.912909243554</v>
      </c>
      <c r="L111" s="49">
        <f t="shared" si="21"/>
        <v>8.094975808123209</v>
      </c>
      <c r="M111" s="50">
        <f t="shared" si="11"/>
        <v>0.80949758081232093</v>
      </c>
      <c r="N111" s="44"/>
      <c r="O111" s="44"/>
      <c r="P111" s="44"/>
      <c r="Q111" s="44"/>
      <c r="R111" s="44"/>
      <c r="S111" s="44"/>
      <c r="T111" s="44"/>
    </row>
    <row r="112" spans="1:20">
      <c r="A112" s="40">
        <v>93</v>
      </c>
      <c r="B112" s="41">
        <f t="shared" si="12"/>
        <v>186</v>
      </c>
      <c r="C112" s="68">
        <v>-10.4468</v>
      </c>
      <c r="D112" s="45">
        <f t="shared" si="13"/>
        <v>-15.315694758056862</v>
      </c>
      <c r="E112" s="47">
        <f t="shared" si="14"/>
        <v>3.3703549815260851E-2</v>
      </c>
      <c r="F112" s="69">
        <f t="shared" si="15"/>
        <v>-1.3255328308688812E-4</v>
      </c>
      <c r="G112" s="49">
        <f t="shared" si="16"/>
        <v>-1.1053636666293132</v>
      </c>
      <c r="H112" s="49">
        <f t="shared" si="17"/>
        <v>-26.583916408885965</v>
      </c>
      <c r="I112" s="49">
        <f t="shared" si="18"/>
        <v>407.15114919219661</v>
      </c>
      <c r="J112" s="47">
        <f t="shared" si="19"/>
        <v>-10.823672115907213</v>
      </c>
      <c r="K112" s="48">
        <f t="shared" si="20"/>
        <v>29195.080742061327</v>
      </c>
      <c r="L112" s="49">
        <f t="shared" si="21"/>
        <v>8.1097446505725905</v>
      </c>
      <c r="M112" s="50">
        <f t="shared" si="11"/>
        <v>0.81097446505725901</v>
      </c>
      <c r="N112" s="44"/>
      <c r="O112" s="44"/>
      <c r="P112" s="44"/>
      <c r="Q112" s="44"/>
      <c r="R112" s="44"/>
      <c r="S112" s="44"/>
      <c r="T112" s="44"/>
    </row>
    <row r="113" spans="1:20">
      <c r="A113" s="40">
        <v>94</v>
      </c>
      <c r="B113" s="41">
        <f t="shared" si="12"/>
        <v>188</v>
      </c>
      <c r="C113" s="68">
        <v>-9.6829600000000013</v>
      </c>
      <c r="D113" s="45">
        <f t="shared" si="13"/>
        <v>-16.523872865151521</v>
      </c>
      <c r="E113" s="47">
        <f t="shared" si="14"/>
        <v>3.218331385659555E-2</v>
      </c>
      <c r="F113" s="69">
        <f t="shared" si="15"/>
        <v>-1.2272611380562527E-4</v>
      </c>
      <c r="G113" s="49">
        <f t="shared" si="16"/>
        <v>-1.0846395237249467</v>
      </c>
      <c r="H113" s="49">
        <f t="shared" si="17"/>
        <v>-24.61177955793843</v>
      </c>
      <c r="I113" s="49">
        <f t="shared" si="18"/>
        <v>406.68191640050969</v>
      </c>
      <c r="J113" s="47">
        <f t="shared" si="19"/>
        <v>-10.009165676649291</v>
      </c>
      <c r="K113" s="48">
        <f t="shared" si="20"/>
        <v>29244.304301177202</v>
      </c>
      <c r="L113" s="49">
        <f t="shared" si="21"/>
        <v>8.1234178614381118</v>
      </c>
      <c r="M113" s="50">
        <f t="shared" si="11"/>
        <v>0.81234178614381114</v>
      </c>
      <c r="N113" s="44"/>
      <c r="O113" s="44"/>
      <c r="P113" s="44"/>
      <c r="Q113" s="44"/>
      <c r="R113" s="44"/>
      <c r="S113" s="44"/>
      <c r="T113" s="44"/>
    </row>
    <row r="114" spans="1:20">
      <c r="A114" s="40">
        <v>95</v>
      </c>
      <c r="B114" s="41">
        <f t="shared" si="12"/>
        <v>190</v>
      </c>
      <c r="C114" s="68">
        <v>-8.8671600000000002</v>
      </c>
      <c r="D114" s="45">
        <f t="shared" si="13"/>
        <v>-18.044108823816824</v>
      </c>
      <c r="E114" s="47">
        <f t="shared" si="14"/>
        <v>3.0457055495512118E-2</v>
      </c>
      <c r="F114" s="69">
        <f t="shared" si="15"/>
        <v>-1.1225432069141423E-4</v>
      </c>
      <c r="G114" s="49">
        <f t="shared" si="16"/>
        <v>-1.0646868019753097</v>
      </c>
      <c r="H114" s="49">
        <f t="shared" si="17"/>
        <v>-22.510621985135277</v>
      </c>
      <c r="I114" s="49">
        <f t="shared" si="18"/>
        <v>406.18411279158443</v>
      </c>
      <c r="J114" s="47">
        <f t="shared" si="19"/>
        <v>-9.1434570194189071</v>
      </c>
      <c r="K114" s="48">
        <f t="shared" si="20"/>
        <v>29289.325545147472</v>
      </c>
      <c r="L114" s="49">
        <f t="shared" si="21"/>
        <v>8.1359237625409637</v>
      </c>
      <c r="M114" s="50">
        <f t="shared" si="11"/>
        <v>0.81359237625409642</v>
      </c>
      <c r="N114" s="44"/>
      <c r="O114" s="44"/>
      <c r="P114" s="44"/>
      <c r="Q114" s="44"/>
      <c r="R114" s="44"/>
      <c r="S114" s="44"/>
      <c r="T114" s="44"/>
    </row>
    <row r="115" spans="1:20">
      <c r="A115" s="40">
        <v>96</v>
      </c>
      <c r="B115" s="41">
        <f t="shared" si="12"/>
        <v>192</v>
      </c>
      <c r="C115" s="68">
        <v>-8.0929199999999994</v>
      </c>
      <c r="D115" s="45">
        <f t="shared" si="13"/>
        <v>-19.770367184900255</v>
      </c>
      <c r="E115" s="47">
        <f t="shared" si="14"/>
        <v>2.8365556879774302E-2</v>
      </c>
      <c r="F115" s="69">
        <f t="shared" si="15"/>
        <v>-1.0233872380596054E-4</v>
      </c>
      <c r="G115" s="49">
        <f t="shared" si="16"/>
        <v>-1.0462664315468146</v>
      </c>
      <c r="H115" s="49">
        <f t="shared" si="17"/>
        <v>-20.521281546874867</v>
      </c>
      <c r="I115" s="49">
        <f t="shared" si="18"/>
        <v>405.71327128643401</v>
      </c>
      <c r="J115" s="47">
        <f t="shared" si="19"/>
        <v>-8.3257562673725349</v>
      </c>
      <c r="K115" s="48">
        <f t="shared" si="20"/>
        <v>29330.368108241222</v>
      </c>
      <c r="L115" s="49">
        <f t="shared" si="21"/>
        <v>8.1473244745114499</v>
      </c>
      <c r="M115" s="50">
        <f t="shared" si="11"/>
        <v>0.81473244745114504</v>
      </c>
      <c r="N115" s="44"/>
      <c r="O115" s="44"/>
      <c r="P115" s="44"/>
      <c r="Q115" s="44"/>
      <c r="R115" s="44"/>
      <c r="S115" s="44"/>
      <c r="T115" s="44"/>
    </row>
    <row r="116" spans="1:20">
      <c r="A116" s="40">
        <v>97</v>
      </c>
      <c r="B116" s="41">
        <f t="shared" si="12"/>
        <v>194</v>
      </c>
      <c r="C116" s="68">
        <v>-7.3186799999999996</v>
      </c>
      <c r="D116" s="45">
        <f t="shared" si="13"/>
        <v>-21.861865800638071</v>
      </c>
      <c r="E116" s="47">
        <f t="shared" si="14"/>
        <v>2.6328134282081427E-2</v>
      </c>
      <c r="F116" s="69">
        <f t="shared" si="15"/>
        <v>-9.2445180533915915E-5</v>
      </c>
      <c r="G116" s="49">
        <f t="shared" si="16"/>
        <v>-1.029058141873739</v>
      </c>
      <c r="H116" s="49">
        <f t="shared" si="17"/>
        <v>-18.536601839635889</v>
      </c>
      <c r="I116" s="49">
        <f t="shared" si="18"/>
        <v>405.24470181798057</v>
      </c>
      <c r="J116" s="47">
        <f t="shared" si="19"/>
        <v>-7.511859685221876</v>
      </c>
      <c r="K116" s="48">
        <f t="shared" si="20"/>
        <v>29367.441311920495</v>
      </c>
      <c r="L116" s="49">
        <f t="shared" si="21"/>
        <v>8.1576225866445817</v>
      </c>
      <c r="M116" s="50">
        <f t="shared" si="11"/>
        <v>0.81576225866445817</v>
      </c>
      <c r="N116" s="44"/>
      <c r="O116" s="44"/>
      <c r="P116" s="44"/>
      <c r="Q116" s="44"/>
      <c r="R116" s="44"/>
      <c r="S116" s="44"/>
      <c r="T116" s="44"/>
    </row>
    <row r="117" spans="1:20">
      <c r="A117" s="40">
        <v>98</v>
      </c>
      <c r="B117" s="41">
        <f t="shared" si="12"/>
        <v>196</v>
      </c>
      <c r="C117" s="68">
        <v>-6.6947599999999996</v>
      </c>
      <c r="D117" s="45">
        <f t="shared" si="13"/>
        <v>-23.899288398330945</v>
      </c>
      <c r="E117" s="47">
        <f t="shared" si="14"/>
        <v>2.4299528155507462E-2</v>
      </c>
      <c r="F117" s="69">
        <f t="shared" si="15"/>
        <v>-8.4488481974029055E-5</v>
      </c>
      <c r="G117" s="49">
        <f t="shared" si="16"/>
        <v>-1.0135938309943582</v>
      </c>
      <c r="H117" s="49">
        <f t="shared" si="17"/>
        <v>-16.940514896865288</v>
      </c>
      <c r="I117" s="49">
        <f t="shared" si="18"/>
        <v>404.86625113640514</v>
      </c>
      <c r="J117" s="47">
        <f t="shared" si="19"/>
        <v>-6.8586427586142742</v>
      </c>
      <c r="K117" s="48">
        <f t="shared" si="20"/>
        <v>29401.322341714225</v>
      </c>
      <c r="L117" s="49">
        <f t="shared" si="21"/>
        <v>8.1670339838095067</v>
      </c>
      <c r="M117" s="50">
        <f t="shared" si="11"/>
        <v>0.81670339838095063</v>
      </c>
      <c r="N117" s="44"/>
      <c r="O117" s="44"/>
      <c r="P117" s="44"/>
      <c r="Q117" s="44"/>
      <c r="R117" s="44"/>
      <c r="S117" s="44"/>
      <c r="T117" s="44"/>
    </row>
    <row r="118" spans="1:20">
      <c r="A118" s="40">
        <v>99</v>
      </c>
      <c r="B118" s="41">
        <f t="shared" si="12"/>
        <v>198</v>
      </c>
      <c r="C118" s="68">
        <v>-6.17096</v>
      </c>
      <c r="D118" s="45">
        <f t="shared" si="13"/>
        <v>-25.927894524904911</v>
      </c>
      <c r="E118" s="47">
        <f t="shared" si="14"/>
        <v>2.2019672601575366E-2</v>
      </c>
      <c r="F118" s="69">
        <f t="shared" si="15"/>
        <v>-7.7819582928341781E-5</v>
      </c>
      <c r="G118" s="49">
        <f t="shared" si="16"/>
        <v>-1.0006535375948034</v>
      </c>
      <c r="H118" s="49">
        <f t="shared" si="17"/>
        <v>-15.602851806144054</v>
      </c>
      <c r="I118" s="49">
        <f t="shared" si="18"/>
        <v>404.54909591742512</v>
      </c>
      <c r="J118" s="47">
        <f t="shared" si="19"/>
        <v>-6.3121195919091404</v>
      </c>
      <c r="K118" s="48">
        <f t="shared" si="20"/>
        <v>29432.528045326515</v>
      </c>
      <c r="L118" s="49">
        <f t="shared" si="21"/>
        <v>8.1757022348129205</v>
      </c>
      <c r="M118" s="50">
        <f t="shared" si="11"/>
        <v>0.81757022348129205</v>
      </c>
      <c r="N118" s="44"/>
      <c r="O118" s="44"/>
      <c r="P118" s="44"/>
      <c r="Q118" s="44"/>
      <c r="R118" s="44"/>
      <c r="S118" s="44"/>
      <c r="T118" s="44"/>
    </row>
    <row r="119" spans="1:20">
      <c r="A119" s="40">
        <v>100</v>
      </c>
      <c r="B119" s="41">
        <f t="shared" si="12"/>
        <v>200</v>
      </c>
      <c r="C119" s="68">
        <v>-5.6721999999999992</v>
      </c>
      <c r="D119" s="45">
        <f t="shared" si="13"/>
        <v>-28.207750078837005</v>
      </c>
      <c r="E119" s="47">
        <f t="shared" si="14"/>
        <v>2.0172798401348696E-2</v>
      </c>
      <c r="F119" s="69">
        <f t="shared" si="15"/>
        <v>-7.147879192123411E-5</v>
      </c>
      <c r="G119" s="49">
        <f t="shared" si="16"/>
        <v>-0.98932994720839329</v>
      </c>
      <c r="H119" s="49">
        <f t="shared" si="17"/>
        <v>-14.331116438965797</v>
      </c>
      <c r="I119" s="49">
        <f t="shared" si="18"/>
        <v>404.24855086105975</v>
      </c>
      <c r="J119" s="47">
        <f t="shared" si="19"/>
        <v>-5.7933330526730344</v>
      </c>
      <c r="K119" s="48">
        <f t="shared" si="20"/>
        <v>29461.190278204445</v>
      </c>
      <c r="L119" s="49">
        <f t="shared" si="21"/>
        <v>8.1836639661679023</v>
      </c>
      <c r="M119" s="50">
        <f t="shared" si="11"/>
        <v>0.81836639661679023</v>
      </c>
      <c r="N119" s="44"/>
      <c r="O119" s="44"/>
      <c r="P119" s="44"/>
      <c r="Q119" s="44"/>
      <c r="R119" s="44"/>
      <c r="S119" s="44"/>
      <c r="T119" s="44"/>
    </row>
    <row r="120" spans="1:20">
      <c r="A120" s="40">
        <v>101</v>
      </c>
      <c r="B120" s="41">
        <f t="shared" si="12"/>
        <v>202</v>
      </c>
      <c r="C120" s="68">
        <v>-5.3236399999999993</v>
      </c>
      <c r="D120" s="45">
        <f t="shared" si="13"/>
        <v>-30.054624279063678</v>
      </c>
      <c r="E120" s="47">
        <f t="shared" si="14"/>
        <v>1.8205135168944842E-2</v>
      </c>
      <c r="F120" s="69">
        <f t="shared" si="15"/>
        <v>-6.7052887726833674E-5</v>
      </c>
      <c r="G120" s="49">
        <f t="shared" si="16"/>
        <v>-0.98045255955234978</v>
      </c>
      <c r="H120" s="49">
        <f t="shared" si="17"/>
        <v>-13.44344863306531</v>
      </c>
      <c r="I120" s="49">
        <f t="shared" si="18"/>
        <v>404.0377976816701</v>
      </c>
      <c r="J120" s="47">
        <f t="shared" si="19"/>
        <v>-5.4316613789503663</v>
      </c>
      <c r="K120" s="48">
        <f t="shared" si="20"/>
        <v>29488.077175470575</v>
      </c>
      <c r="L120" s="49">
        <f t="shared" si="21"/>
        <v>8.1911325487418267</v>
      </c>
      <c r="M120" s="50">
        <f t="shared" si="11"/>
        <v>0.81911325487418263</v>
      </c>
      <c r="N120" s="44"/>
      <c r="O120" s="44"/>
      <c r="P120" s="44"/>
      <c r="Q120" s="44"/>
      <c r="R120" s="44"/>
      <c r="S120" s="44"/>
      <c r="T120" s="44"/>
    </row>
    <row r="121" spans="1:20">
      <c r="A121" s="40">
        <v>102</v>
      </c>
      <c r="B121" s="41">
        <f t="shared" si="12"/>
        <v>204</v>
      </c>
      <c r="C121" s="68">
        <v>-4.9965200000000003</v>
      </c>
      <c r="D121" s="45">
        <f t="shared" si="13"/>
        <v>-32.022287511467532</v>
      </c>
      <c r="E121" s="47">
        <f t="shared" si="14"/>
        <v>1.4373563013222547E-2</v>
      </c>
      <c r="F121" s="69">
        <f t="shared" si="15"/>
        <v>-6.2903239583724527E-5</v>
      </c>
      <c r="G121" s="49">
        <f t="shared" si="16"/>
        <v>-0.97751316134416988</v>
      </c>
      <c r="H121" s="49">
        <f t="shared" si="17"/>
        <v>-12.611392289037045</v>
      </c>
      <c r="I121" s="49">
        <f t="shared" si="18"/>
        <v>403.84562979944889</v>
      </c>
      <c r="J121" s="47">
        <f t="shared" si="19"/>
        <v>-5.0930556616140796</v>
      </c>
      <c r="K121" s="48">
        <f t="shared" si="20"/>
        <v>29513.299960048647</v>
      </c>
      <c r="L121" s="49">
        <f t="shared" si="21"/>
        <v>8.1981388777912905</v>
      </c>
      <c r="M121" s="50">
        <f t="shared" si="11"/>
        <v>0.819813887779129</v>
      </c>
      <c r="N121" s="44"/>
      <c r="O121" s="44"/>
      <c r="P121" s="44"/>
      <c r="Q121" s="44"/>
      <c r="R121" s="44"/>
      <c r="S121" s="44"/>
      <c r="T121" s="44"/>
    </row>
    <row r="122" spans="1:20">
      <c r="A122" s="40">
        <v>103</v>
      </c>
      <c r="B122" s="41">
        <f t="shared" si="12"/>
        <v>206</v>
      </c>
      <c r="C122" s="68">
        <v>-4.4625599999999999</v>
      </c>
      <c r="D122" s="45">
        <f t="shared" si="13"/>
        <v>-35.85385966718983</v>
      </c>
      <c r="E122" s="47">
        <f t="shared" si="14"/>
        <v>9.9628846666686977E-3</v>
      </c>
      <c r="F122" s="69">
        <f t="shared" si="15"/>
        <v>-5.6138086464899317E-5</v>
      </c>
      <c r="G122" s="49">
        <f t="shared" si="16"/>
        <v>-0.98043252361762301</v>
      </c>
      <c r="H122" s="49">
        <f t="shared" si="17"/>
        <v>-11.255137095871788</v>
      </c>
      <c r="I122" s="49">
        <f t="shared" si="18"/>
        <v>403.54010597036961</v>
      </c>
      <c r="J122" s="47">
        <f t="shared" si="19"/>
        <v>-4.5418992163791394</v>
      </c>
      <c r="K122" s="48">
        <f t="shared" si="20"/>
        <v>29535.810234240391</v>
      </c>
      <c r="L122" s="49">
        <f t="shared" si="21"/>
        <v>8.2043917317334412</v>
      </c>
      <c r="M122" s="50">
        <f t="shared" si="11"/>
        <v>0.82043917317334414</v>
      </c>
      <c r="N122" s="44"/>
      <c r="O122" s="44"/>
      <c r="P122" s="44"/>
      <c r="Q122" s="44"/>
      <c r="R122" s="44"/>
      <c r="S122" s="44"/>
      <c r="T122" s="44"/>
    </row>
    <row r="123" spans="1:20">
      <c r="A123" s="40">
        <v>104</v>
      </c>
      <c r="B123" s="41">
        <f t="shared" si="12"/>
        <v>208</v>
      </c>
      <c r="C123" s="68">
        <v>-3.9737200000000001</v>
      </c>
      <c r="D123" s="45">
        <f t="shared" si="13"/>
        <v>-40.264538013743682</v>
      </c>
      <c r="E123" s="47">
        <f t="shared" si="14"/>
        <v>5.4786868334516167E-3</v>
      </c>
      <c r="F123" s="69">
        <f t="shared" si="15"/>
        <v>-4.9953648841803041E-5</v>
      </c>
      <c r="G123" s="49">
        <f t="shared" si="16"/>
        <v>-0.98957088519537018</v>
      </c>
      <c r="H123" s="49">
        <f t="shared" si="17"/>
        <v>-10.015446106612167</v>
      </c>
      <c r="I123" s="49">
        <f t="shared" si="18"/>
        <v>403.26731048428672</v>
      </c>
      <c r="J123" s="47">
        <f t="shared" si="19"/>
        <v>-4.0389020147138091</v>
      </c>
      <c r="K123" s="48">
        <f t="shared" si="20"/>
        <v>29555.841126453615</v>
      </c>
      <c r="L123" s="49">
        <f t="shared" si="21"/>
        <v>8.2099558684593372</v>
      </c>
      <c r="M123" s="50">
        <f t="shared" si="11"/>
        <v>0.82099558684593377</v>
      </c>
      <c r="N123" s="44"/>
      <c r="O123" s="44"/>
      <c r="P123" s="44"/>
      <c r="Q123" s="44"/>
      <c r="R123" s="44"/>
      <c r="S123" s="44"/>
      <c r="T123" s="44"/>
    </row>
    <row r="124" spans="1:20">
      <c r="A124" s="40">
        <v>105</v>
      </c>
      <c r="B124" s="41">
        <f t="shared" si="12"/>
        <v>210</v>
      </c>
      <c r="C124" s="68">
        <v>-3.57552</v>
      </c>
      <c r="D124" s="45">
        <f t="shared" si="13"/>
        <v>-44.748735846960763</v>
      </c>
      <c r="E124" s="47">
        <f t="shared" si="14"/>
        <v>-2.2920984234178071E-4</v>
      </c>
      <c r="F124" s="69">
        <f t="shared" si="15"/>
        <v>-4.4922304796317723E-5</v>
      </c>
      <c r="G124" s="49">
        <f t="shared" si="16"/>
        <v>-1.0080018950247749</v>
      </c>
      <c r="H124" s="49">
        <f t="shared" si="17"/>
        <v>-9.0071018434453283</v>
      </c>
      <c r="I124" s="49">
        <f t="shared" si="18"/>
        <v>403.05642113900831</v>
      </c>
      <c r="J124" s="47">
        <f t="shared" si="19"/>
        <v>-3.6303702338536383</v>
      </c>
      <c r="K124" s="48">
        <f t="shared" si="20"/>
        <v>29573.855330140505</v>
      </c>
      <c r="L124" s="49">
        <f t="shared" si="21"/>
        <v>8.2149598139279174</v>
      </c>
      <c r="M124" s="50">
        <f t="shared" si="11"/>
        <v>0.82149598139279179</v>
      </c>
      <c r="N124" s="44"/>
      <c r="O124" s="44"/>
      <c r="P124" s="44"/>
      <c r="Q124" s="44"/>
      <c r="R124" s="44"/>
      <c r="S124" s="44"/>
      <c r="T124" s="44"/>
    </row>
    <row r="125" spans="1:20">
      <c r="A125" s="40">
        <v>106</v>
      </c>
      <c r="B125" s="41">
        <f t="shared" si="12"/>
        <v>212</v>
      </c>
      <c r="C125" s="68">
        <v>-3.1710400000000001</v>
      </c>
      <c r="D125" s="45">
        <f t="shared" si="13"/>
        <v>-50.456632522754155</v>
      </c>
      <c r="E125" s="47">
        <f t="shared" si="14"/>
        <v>-9.0379826186828827E-3</v>
      </c>
      <c r="F125" s="69">
        <f t="shared" si="15"/>
        <v>-3.9817468884689825E-5</v>
      </c>
      <c r="G125" s="49">
        <f t="shared" si="16"/>
        <v>-1.0427781033246331</v>
      </c>
      <c r="H125" s="49">
        <f t="shared" si="17"/>
        <v>-7.9842541692793478</v>
      </c>
      <c r="I125" s="49">
        <f t="shared" si="18"/>
        <v>402.85857858759579</v>
      </c>
      <c r="J125" s="47">
        <f t="shared" si="19"/>
        <v>-3.2165252857179634</v>
      </c>
      <c r="K125" s="48">
        <f t="shared" si="20"/>
        <v>29589.823838479064</v>
      </c>
      <c r="L125" s="49">
        <f t="shared" si="21"/>
        <v>8.2193955106886296</v>
      </c>
      <c r="M125" s="50">
        <f t="shared" si="11"/>
        <v>0.82193955106886296</v>
      </c>
      <c r="N125" s="44"/>
      <c r="O125" s="44"/>
      <c r="P125" s="44"/>
      <c r="Q125" s="44"/>
      <c r="R125" s="44"/>
      <c r="S125" s="44"/>
      <c r="T125" s="44"/>
    </row>
    <row r="126" spans="1:20">
      <c r="A126" s="40">
        <v>107</v>
      </c>
      <c r="B126" s="41">
        <f t="shared" si="12"/>
        <v>214</v>
      </c>
      <c r="C126" s="68">
        <v>-2.6997200000000001</v>
      </c>
      <c r="D126" s="45">
        <f t="shared" si="13"/>
        <v>-59.265405299095256</v>
      </c>
      <c r="E126" s="47">
        <f t="shared" si="14"/>
        <v>-2.188362833490623E-2</v>
      </c>
      <c r="F126" s="69">
        <f t="shared" si="15"/>
        <v>-3.3876496304382349E-5</v>
      </c>
      <c r="G126" s="49">
        <f t="shared" si="16"/>
        <v>-1.1046774012021414</v>
      </c>
      <c r="H126" s="49">
        <f t="shared" si="17"/>
        <v>-6.7940105608261492</v>
      </c>
      <c r="I126" s="49">
        <f t="shared" si="18"/>
        <v>402.64978949369521</v>
      </c>
      <c r="J126" s="47">
        <f t="shared" si="19"/>
        <v>-2.7356069221345911</v>
      </c>
      <c r="K126" s="48">
        <f t="shared" si="20"/>
        <v>29603.411859600717</v>
      </c>
      <c r="L126" s="49">
        <f t="shared" si="21"/>
        <v>8.2231699610001989</v>
      </c>
      <c r="M126" s="50">
        <f t="shared" si="11"/>
        <v>0.82231699610001985</v>
      </c>
      <c r="N126" s="44"/>
      <c r="O126" s="44"/>
      <c r="P126" s="44"/>
      <c r="Q126" s="44"/>
      <c r="R126" s="44"/>
      <c r="S126" s="44"/>
      <c r="T126" s="44"/>
    </row>
    <row r="127" spans="1:20">
      <c r="A127" s="40">
        <v>108</v>
      </c>
      <c r="B127" s="41">
        <f t="shared" si="12"/>
        <v>216</v>
      </c>
      <c r="C127" s="68">
        <v>-2.2187999999999999</v>
      </c>
      <c r="D127" s="45">
        <f t="shared" si="13"/>
        <v>-72.111051015318608</v>
      </c>
      <c r="E127" s="47">
        <f t="shared" si="14"/>
        <v>-3.9915453773696846E-2</v>
      </c>
      <c r="F127" s="69">
        <f t="shared" si="15"/>
        <v>-2.7822746935950264E-5</v>
      </c>
      <c r="G127" s="49">
        <f t="shared" si="16"/>
        <v>-1.2126102790547617</v>
      </c>
      <c r="H127" s="49">
        <f t="shared" si="17"/>
        <v>-5.5814184616530893</v>
      </c>
      <c r="I127" s="49">
        <f t="shared" si="18"/>
        <v>402.481951426107</v>
      </c>
      <c r="J127" s="47">
        <f t="shared" si="19"/>
        <v>-2.2464201941718356</v>
      </c>
      <c r="K127" s="48">
        <f t="shared" si="20"/>
        <v>29614.574696524025</v>
      </c>
      <c r="L127" s="49">
        <f t="shared" si="21"/>
        <v>8.2262707490344518</v>
      </c>
      <c r="M127" s="50">
        <f t="shared" si="11"/>
        <v>0.82262707490344522</v>
      </c>
      <c r="N127" s="44"/>
      <c r="O127" s="44"/>
      <c r="P127" s="44"/>
      <c r="Q127" s="44"/>
      <c r="R127" s="44"/>
      <c r="S127" s="44"/>
      <c r="T127" s="44"/>
    </row>
    <row r="128" spans="1:20">
      <c r="A128" s="40">
        <v>109</v>
      </c>
      <c r="B128" s="41">
        <f t="shared" si="12"/>
        <v>218</v>
      </c>
      <c r="C128" s="68">
        <v>-1.7749599999999999</v>
      </c>
      <c r="D128" s="45">
        <f t="shared" si="13"/>
        <v>-90.142876454109228</v>
      </c>
      <c r="E128" s="47">
        <f t="shared" si="14"/>
        <v>-6.4940146123920267E-2</v>
      </c>
      <c r="F128" s="69">
        <f t="shared" si="15"/>
        <v>-2.2243117462696542E-5</v>
      </c>
      <c r="G128" s="49">
        <f t="shared" si="16"/>
        <v>-1.4038384778060542</v>
      </c>
      <c r="H128" s="49">
        <f t="shared" si="17"/>
        <v>-4.4642363646195546</v>
      </c>
      <c r="I128" s="49">
        <f t="shared" si="18"/>
        <v>402.41910707784223</v>
      </c>
      <c r="J128" s="47">
        <f t="shared" si="19"/>
        <v>-1.7964940116346335</v>
      </c>
      <c r="K128" s="48">
        <f t="shared" si="20"/>
        <v>29623.503169253265</v>
      </c>
      <c r="L128" s="49">
        <f t="shared" si="21"/>
        <v>8.2287508803481284</v>
      </c>
      <c r="M128" s="50">
        <f t="shared" si="11"/>
        <v>0.8228750880348128</v>
      </c>
      <c r="N128" s="44"/>
      <c r="O128" s="44"/>
      <c r="P128" s="44"/>
      <c r="Q128" s="44"/>
      <c r="R128" s="44"/>
      <c r="S128" s="44"/>
      <c r="T128" s="44"/>
    </row>
    <row r="129" spans="1:20">
      <c r="A129" s="40">
        <v>110</v>
      </c>
      <c r="B129" s="41">
        <f t="shared" si="12"/>
        <v>220</v>
      </c>
      <c r="C129" s="68">
        <v>-1.3892799999999998</v>
      </c>
      <c r="D129" s="45">
        <f t="shared" si="13"/>
        <v>-115.16756880433265</v>
      </c>
      <c r="E129" s="47">
        <f t="shared" si="14"/>
        <v>-0.11136262335643117</v>
      </c>
      <c r="F129" s="69">
        <f t="shared" si="15"/>
        <v>-1.7400360687237533E-5</v>
      </c>
      <c r="G129" s="49">
        <f t="shared" si="16"/>
        <v>-1.8150578236519381</v>
      </c>
      <c r="H129" s="49">
        <f t="shared" si="17"/>
        <v>-3.495863467847375</v>
      </c>
      <c r="I129" s="49">
        <f t="shared" si="18"/>
        <v>402.61009646386549</v>
      </c>
      <c r="J129" s="47">
        <f t="shared" si="19"/>
        <v>-1.4074699280145351</v>
      </c>
      <c r="K129" s="48">
        <f t="shared" si="20"/>
        <v>29630.49489618896</v>
      </c>
      <c r="L129" s="49">
        <f t="shared" si="21"/>
        <v>8.2306930267191554</v>
      </c>
      <c r="M129" s="50">
        <f t="shared" si="11"/>
        <v>0.82306930267191558</v>
      </c>
      <c r="N129" s="44"/>
      <c r="O129" s="44"/>
      <c r="P129" s="44"/>
      <c r="Q129" s="44"/>
      <c r="R129" s="44"/>
      <c r="S129" s="44"/>
      <c r="T129" s="44"/>
    </row>
    <row r="130" spans="1:20">
      <c r="A130" s="40">
        <v>111</v>
      </c>
      <c r="B130" s="41">
        <f t="shared" si="12"/>
        <v>222</v>
      </c>
      <c r="C130" s="68">
        <v>-0.99016000000000004</v>
      </c>
      <c r="D130" s="45">
        <f t="shared" si="13"/>
        <v>-161.59004603684352</v>
      </c>
      <c r="E130" s="47">
        <f t="shared" si="14"/>
        <v>-0.35532869604473311</v>
      </c>
      <c r="F130" s="69">
        <f t="shared" si="15"/>
        <v>-1.2394444006913755E-5</v>
      </c>
      <c r="G130" s="49">
        <f t="shared" si="16"/>
        <v>-6.2901748705377738</v>
      </c>
      <c r="H130" s="49">
        <f t="shared" si="17"/>
        <v>-2.5178704114960397</v>
      </c>
      <c r="I130" s="49">
        <f t="shared" si="18"/>
        <v>406.86279570845119</v>
      </c>
      <c r="J130" s="47">
        <f t="shared" si="19"/>
        <v>-1.0244277948528673</v>
      </c>
      <c r="K130" s="48">
        <f t="shared" si="20"/>
        <v>29635.530637011954</v>
      </c>
      <c r="L130" s="49">
        <f t="shared" si="21"/>
        <v>8.2320918436144321</v>
      </c>
      <c r="M130" s="50">
        <f t="shared" si="11"/>
        <v>0.82320918436144319</v>
      </c>
      <c r="N130" s="44"/>
      <c r="O130" s="44"/>
      <c r="P130" s="44"/>
      <c r="Q130" s="44"/>
      <c r="R130" s="44"/>
      <c r="S130" s="44"/>
      <c r="T130" s="44"/>
    </row>
    <row r="131" spans="1:20">
      <c r="A131" s="40">
        <v>112</v>
      </c>
      <c r="B131" s="41">
        <f t="shared" si="12"/>
        <v>224</v>
      </c>
      <c r="C131" s="68">
        <v>-0.39451999999999998</v>
      </c>
      <c r="D131" s="45">
        <f t="shared" si="13"/>
        <v>-405.55611872514544</v>
      </c>
      <c r="E131" s="47">
        <f t="shared" si="14"/>
        <v>0.76810251273688912</v>
      </c>
      <c r="F131" s="69">
        <f t="shared" si="15"/>
        <v>-4.9342669776809369E-6</v>
      </c>
      <c r="G131" s="49">
        <f t="shared" si="16"/>
        <v>-2.4809305691496428</v>
      </c>
      <c r="H131" s="49">
        <f t="shared" si="17"/>
        <v>-0.99297418242682434</v>
      </c>
      <c r="I131" s="49">
        <f t="shared" si="18"/>
        <v>402.70675541929739</v>
      </c>
      <c r="J131" s="47">
        <f t="shared" si="19"/>
        <v>-0.39987741122023596</v>
      </c>
      <c r="K131" s="48">
        <f t="shared" si="20"/>
        <v>29637.516585376809</v>
      </c>
      <c r="L131" s="49">
        <f t="shared" si="21"/>
        <v>8.232643495938003</v>
      </c>
      <c r="M131" s="50">
        <f t="shared" si="11"/>
        <v>0.82326434959380035</v>
      </c>
      <c r="N131" s="44"/>
      <c r="O131" s="44"/>
      <c r="P131" s="44"/>
      <c r="Q131" s="44"/>
      <c r="R131" s="44"/>
      <c r="S131" s="44"/>
      <c r="T131" s="44"/>
    </row>
    <row r="132" spans="1:20">
      <c r="A132" s="40">
        <v>113</v>
      </c>
      <c r="B132" s="41">
        <f t="shared" si="12"/>
        <v>226</v>
      </c>
      <c r="C132" s="68">
        <v>0.22287999999999999</v>
      </c>
      <c r="D132" s="45">
        <f t="shared" si="13"/>
        <v>717.87509005647667</v>
      </c>
      <c r="E132" s="47">
        <f t="shared" si="14"/>
        <v>0.25962957955003363</v>
      </c>
      <c r="F132" s="69">
        <f t="shared" si="15"/>
        <v>2.7851176740455091E-6</v>
      </c>
      <c r="G132" s="49">
        <f t="shared" si="16"/>
        <v>-1.6322537910839012</v>
      </c>
      <c r="H132" s="49">
        <f t="shared" si="17"/>
        <v>0.55929654425013964</v>
      </c>
      <c r="I132" s="49">
        <f t="shared" si="18"/>
        <v>401.50505707184516</v>
      </c>
      <c r="J132" s="47">
        <f t="shared" si="19"/>
        <v>0.22456039091923807</v>
      </c>
      <c r="K132" s="48">
        <f t="shared" si="20"/>
        <v>29636.397992288308</v>
      </c>
      <c r="L132" s="49">
        <f t="shared" si="21"/>
        <v>8.2323327756356406</v>
      </c>
      <c r="M132" s="50">
        <f t="shared" si="11"/>
        <v>0.82323327756356401</v>
      </c>
      <c r="N132" s="44"/>
      <c r="O132" s="44"/>
      <c r="P132" s="44"/>
      <c r="Q132" s="44"/>
      <c r="R132" s="44"/>
      <c r="S132" s="44"/>
      <c r="T132" s="44"/>
    </row>
    <row r="133" spans="1:20">
      <c r="A133" s="40">
        <v>114</v>
      </c>
      <c r="B133" s="41">
        <f t="shared" si="12"/>
        <v>228</v>
      </c>
      <c r="C133" s="68">
        <v>0.76408000000000009</v>
      </c>
      <c r="D133" s="45">
        <f t="shared" si="13"/>
        <v>209.40215686962125</v>
      </c>
      <c r="E133" s="47">
        <f t="shared" si="14"/>
        <v>0.1765817834952681</v>
      </c>
      <c r="F133" s="69">
        <f t="shared" si="15"/>
        <v>9.5406383216193371E-6</v>
      </c>
      <c r="G133" s="49">
        <f t="shared" si="16"/>
        <v>-1.203429929300367</v>
      </c>
      <c r="H133" s="49">
        <f t="shared" si="17"/>
        <v>1.9138684091743008</v>
      </c>
      <c r="I133" s="49">
        <f t="shared" si="18"/>
        <v>400.7681728457294</v>
      </c>
      <c r="J133" s="47">
        <f t="shared" si="19"/>
        <v>0.76701754541194733</v>
      </c>
      <c r="K133" s="48">
        <f t="shared" si="20"/>
        <v>29632.57025546996</v>
      </c>
      <c r="L133" s="49">
        <f t="shared" si="21"/>
        <v>8.2312695154083215</v>
      </c>
      <c r="M133" s="50">
        <f t="shared" si="11"/>
        <v>0.82312695154083215</v>
      </c>
      <c r="N133" s="44"/>
      <c r="O133" s="44"/>
      <c r="P133" s="44"/>
      <c r="Q133" s="44"/>
      <c r="R133" s="44"/>
      <c r="S133" s="44"/>
      <c r="T133" s="44"/>
    </row>
    <row r="134" spans="1:20">
      <c r="A134" s="40">
        <v>115</v>
      </c>
      <c r="B134" s="41">
        <f t="shared" si="12"/>
        <v>230</v>
      </c>
      <c r="C134" s="68">
        <v>1.2662799999999999</v>
      </c>
      <c r="D134" s="45">
        <f t="shared" si="13"/>
        <v>126.3543608148557</v>
      </c>
      <c r="E134" s="47">
        <f t="shared" si="14"/>
        <v>0.13316335467724713</v>
      </c>
      <c r="F134" s="69">
        <f t="shared" si="15"/>
        <v>1.5800061784362241E-5</v>
      </c>
      <c r="G134" s="49">
        <f t="shared" si="16"/>
        <v>-0.9453404842079377</v>
      </c>
      <c r="H134" s="49">
        <f t="shared" si="17"/>
        <v>3.1674805759013203</v>
      </c>
      <c r="I134" s="49">
        <f t="shared" si="18"/>
        <v>400.22498356148236</v>
      </c>
      <c r="J134" s="47">
        <f t="shared" si="19"/>
        <v>1.2677048614214206</v>
      </c>
      <c r="K134" s="48">
        <f t="shared" si="20"/>
        <v>29626.235294318158</v>
      </c>
      <c r="L134" s="49">
        <f t="shared" si="21"/>
        <v>8.2295098039772654</v>
      </c>
      <c r="M134" s="50">
        <f t="shared" si="11"/>
        <v>0.82295098039772652</v>
      </c>
      <c r="N134" s="44"/>
      <c r="O134" s="44"/>
      <c r="P134" s="44"/>
      <c r="Q134" s="44"/>
      <c r="R134" s="44"/>
      <c r="S134" s="44"/>
      <c r="T134" s="44"/>
    </row>
    <row r="135" spans="1:20">
      <c r="A135" s="40">
        <v>116</v>
      </c>
      <c r="B135" s="41">
        <f t="shared" si="12"/>
        <v>232</v>
      </c>
      <c r="C135" s="68">
        <v>1.9292</v>
      </c>
      <c r="D135" s="45">
        <f t="shared" si="13"/>
        <v>82.935931996834753</v>
      </c>
      <c r="E135" s="47">
        <f t="shared" si="14"/>
        <v>0.11088127116939817</v>
      </c>
      <c r="F135" s="69">
        <f t="shared" si="15"/>
        <v>2.4049053910365944E-5</v>
      </c>
      <c r="G135" s="49">
        <f t="shared" si="16"/>
        <v>-0.76587784468539932</v>
      </c>
      <c r="H135" s="49">
        <f t="shared" si="17"/>
        <v>4.8190201008609863</v>
      </c>
      <c r="I135" s="49">
        <f t="shared" si="18"/>
        <v>399.66992337638652</v>
      </c>
      <c r="J135" s="47">
        <f t="shared" si="19"/>
        <v>1.9260173944603769</v>
      </c>
      <c r="K135" s="48">
        <f t="shared" si="20"/>
        <v>29616.597254116437</v>
      </c>
      <c r="L135" s="49">
        <f t="shared" si="21"/>
        <v>8.2268325705878986</v>
      </c>
      <c r="M135" s="50">
        <f t="shared" si="11"/>
        <v>0.82268325705878986</v>
      </c>
      <c r="N135" s="44"/>
      <c r="O135" s="44"/>
      <c r="P135" s="44"/>
      <c r="Q135" s="44"/>
      <c r="R135" s="44"/>
      <c r="S135" s="44"/>
      <c r="T135" s="44"/>
    </row>
    <row r="136" spans="1:20">
      <c r="A136" s="40">
        <v>117</v>
      </c>
      <c r="B136" s="41">
        <f t="shared" si="12"/>
        <v>234</v>
      </c>
      <c r="C136" s="68">
        <v>2.6379200000000003</v>
      </c>
      <c r="D136" s="45">
        <f t="shared" si="13"/>
        <v>60.65384848898578</v>
      </c>
      <c r="E136" s="47">
        <f t="shared" si="14"/>
        <v>9.8797636997957461E-2</v>
      </c>
      <c r="F136" s="69">
        <f t="shared" si="15"/>
        <v>3.2850825246981637E-5</v>
      </c>
      <c r="G136" s="49">
        <f t="shared" si="16"/>
        <v>-0.62854081919930338</v>
      </c>
      <c r="H136" s="49">
        <f t="shared" si="17"/>
        <v>6.5804890917023826</v>
      </c>
      <c r="I136" s="49">
        <f t="shared" si="18"/>
        <v>399.13198835153997</v>
      </c>
      <c r="J136" s="47">
        <f t="shared" si="19"/>
        <v>2.6264836954967912</v>
      </c>
      <c r="K136" s="48">
        <f t="shared" si="20"/>
        <v>29603.436275933032</v>
      </c>
      <c r="L136" s="49">
        <f t="shared" si="21"/>
        <v>8.2231767433147311</v>
      </c>
      <c r="M136" s="50">
        <f t="shared" si="11"/>
        <v>0.82231767433147307</v>
      </c>
      <c r="N136" s="44"/>
      <c r="O136" s="44"/>
      <c r="P136" s="44"/>
      <c r="Q136" s="44"/>
      <c r="R136" s="44"/>
      <c r="S136" s="44"/>
      <c r="T136" s="44"/>
    </row>
    <row r="137" spans="1:20">
      <c r="A137" s="40">
        <v>118</v>
      </c>
      <c r="B137" s="41">
        <f t="shared" si="12"/>
        <v>236</v>
      </c>
      <c r="C137" s="68">
        <v>3.2942</v>
      </c>
      <c r="D137" s="45">
        <f t="shared" si="13"/>
        <v>48.570214317545087</v>
      </c>
      <c r="E137" s="47">
        <f t="shared" si="14"/>
        <v>9.1501129266696957E-2</v>
      </c>
      <c r="F137" s="69">
        <f t="shared" si="15"/>
        <v>4.0985591168763249E-5</v>
      </c>
      <c r="G137" s="49">
        <f t="shared" si="16"/>
        <v>-0.51745174475887812</v>
      </c>
      <c r="H137" s="49">
        <f t="shared" si="17"/>
        <v>8.207722266582774</v>
      </c>
      <c r="I137" s="49">
        <f t="shared" si="18"/>
        <v>398.65082954681225</v>
      </c>
      <c r="J137" s="47">
        <f t="shared" si="19"/>
        <v>3.2720152902630648</v>
      </c>
      <c r="K137" s="48">
        <f t="shared" si="20"/>
        <v>29587.020831399866</v>
      </c>
      <c r="L137" s="49">
        <f t="shared" si="21"/>
        <v>8.2186168976110743</v>
      </c>
      <c r="M137" s="50">
        <f t="shared" si="11"/>
        <v>0.82186168976110741</v>
      </c>
      <c r="N137" s="44"/>
      <c r="O137" s="44"/>
      <c r="P137" s="44"/>
      <c r="Q137" s="44"/>
      <c r="R137" s="44"/>
      <c r="S137" s="44"/>
      <c r="T137" s="44"/>
    </row>
    <row r="138" spans="1:20">
      <c r="A138" s="40">
        <v>119</v>
      </c>
      <c r="B138" s="41">
        <f t="shared" si="12"/>
        <v>238</v>
      </c>
      <c r="C138" s="68">
        <v>3.87656</v>
      </c>
      <c r="D138" s="45">
        <f t="shared" si="13"/>
        <v>41.273706586284582</v>
      </c>
      <c r="E138" s="47">
        <f t="shared" si="14"/>
        <v>8.912128134107547E-2</v>
      </c>
      <c r="F138" s="69">
        <f t="shared" si="15"/>
        <v>4.8191459734685393E-5</v>
      </c>
      <c r="G138" s="49">
        <f t="shared" si="16"/>
        <v>-0.42281205639945502</v>
      </c>
      <c r="H138" s="49">
        <f t="shared" si="17"/>
        <v>9.6484799120327356</v>
      </c>
      <c r="I138" s="49">
        <f t="shared" si="18"/>
        <v>398.22852889289999</v>
      </c>
      <c r="J138" s="47">
        <f t="shared" si="19"/>
        <v>3.8422999614214932</v>
      </c>
      <c r="K138" s="48">
        <f t="shared" si="20"/>
        <v>29567.723871575799</v>
      </c>
      <c r="L138" s="49">
        <f t="shared" si="21"/>
        <v>8.2132566309932784</v>
      </c>
      <c r="M138" s="50">
        <f t="shared" si="11"/>
        <v>0.82132566309932786</v>
      </c>
      <c r="N138" s="44"/>
      <c r="O138" s="44"/>
      <c r="P138" s="44"/>
      <c r="Q138" s="44"/>
      <c r="R138" s="44"/>
      <c r="S138" s="44"/>
      <c r="T138" s="44"/>
    </row>
    <row r="139" spans="1:20">
      <c r="A139" s="40">
        <v>120</v>
      </c>
      <c r="B139" s="41">
        <f t="shared" si="12"/>
        <v>240</v>
      </c>
      <c r="C139" s="68">
        <v>4.1137600000000001</v>
      </c>
      <c r="D139" s="45">
        <f t="shared" si="13"/>
        <v>38.893858660663085</v>
      </c>
      <c r="E139" s="47">
        <f t="shared" si="14"/>
        <v>8.6240423374473227E-2</v>
      </c>
      <c r="F139" s="69">
        <f t="shared" si="15"/>
        <v>5.1123069885241628E-5</v>
      </c>
      <c r="G139" s="49">
        <f t="shared" si="16"/>
        <v>-0.34317219727812998</v>
      </c>
      <c r="H139" s="49">
        <f t="shared" si="17"/>
        <v>10.233385985160387</v>
      </c>
      <c r="I139" s="49">
        <f t="shared" si="18"/>
        <v>398.01586812683854</v>
      </c>
      <c r="J139" s="47">
        <f t="shared" si="19"/>
        <v>4.0730500067606341</v>
      </c>
      <c r="K139" s="48">
        <f t="shared" si="20"/>
        <v>29547.257099605478</v>
      </c>
      <c r="L139" s="49">
        <f t="shared" si="21"/>
        <v>8.2075714165570766</v>
      </c>
      <c r="M139" s="50">
        <f t="shared" si="11"/>
        <v>0.82075714165570768</v>
      </c>
      <c r="N139" s="44"/>
      <c r="O139" s="44"/>
      <c r="P139" s="44"/>
      <c r="Q139" s="44"/>
      <c r="R139" s="44"/>
      <c r="S139" s="44"/>
      <c r="T139" s="44"/>
    </row>
    <row r="140" spans="1:20">
      <c r="A140" s="40">
        <v>121</v>
      </c>
      <c r="B140" s="41">
        <f t="shared" si="12"/>
        <v>242</v>
      </c>
      <c r="C140" s="68">
        <v>4.4428400000000003</v>
      </c>
      <c r="D140" s="45">
        <f t="shared" si="13"/>
        <v>36.01300069406085</v>
      </c>
      <c r="E140" s="47">
        <f t="shared" si="14"/>
        <v>8.3959070556451354E-2</v>
      </c>
      <c r="F140" s="69">
        <f t="shared" si="15"/>
        <v>5.5186993246021126E-5</v>
      </c>
      <c r="G140" s="49">
        <f t="shared" si="16"/>
        <v>-0.27493142599339165</v>
      </c>
      <c r="H140" s="49">
        <f t="shared" si="17"/>
        <v>11.044984968578934</v>
      </c>
      <c r="I140" s="49">
        <f t="shared" si="18"/>
        <v>397.76305133932482</v>
      </c>
      <c r="J140" s="47">
        <f t="shared" si="19"/>
        <v>4.393286923098934</v>
      </c>
      <c r="K140" s="48">
        <f t="shared" si="20"/>
        <v>29525.16712966832</v>
      </c>
      <c r="L140" s="49">
        <f t="shared" si="21"/>
        <v>8.2014353137967557</v>
      </c>
      <c r="M140" s="50">
        <f t="shared" si="11"/>
        <v>0.82014353137967555</v>
      </c>
      <c r="N140" s="44"/>
      <c r="O140" s="44"/>
      <c r="P140" s="44"/>
      <c r="Q140" s="44"/>
      <c r="R140" s="44"/>
      <c r="S140" s="44"/>
      <c r="T140" s="44"/>
    </row>
    <row r="141" spans="1:20">
      <c r="A141" s="40">
        <v>122</v>
      </c>
      <c r="B141" s="41">
        <f t="shared" si="12"/>
        <v>244</v>
      </c>
      <c r="C141" s="68">
        <v>4.7433199999999998</v>
      </c>
      <c r="D141" s="45">
        <f t="shared" si="13"/>
        <v>33.73164787603897</v>
      </c>
      <c r="E141" s="47">
        <f t="shared" si="14"/>
        <v>8.2544648570394785E-2</v>
      </c>
      <c r="F141" s="69">
        <f t="shared" si="15"/>
        <v>5.8894426944793161E-5</v>
      </c>
      <c r="G141" s="49">
        <f t="shared" si="16"/>
        <v>-0.21575484027907807</v>
      </c>
      <c r="H141" s="49">
        <f t="shared" si="17"/>
        <v>11.785238767798033</v>
      </c>
      <c r="I141" s="49">
        <f t="shared" si="18"/>
        <v>397.53552425040664</v>
      </c>
      <c r="J141" s="47">
        <f t="shared" si="19"/>
        <v>4.6850510719728069</v>
      </c>
      <c r="K141" s="48">
        <f t="shared" si="20"/>
        <v>29501.596652132725</v>
      </c>
      <c r="L141" s="49">
        <f t="shared" si="21"/>
        <v>8.1948879589257562</v>
      </c>
      <c r="M141" s="50">
        <f t="shared" si="11"/>
        <v>0.81948879589257562</v>
      </c>
      <c r="N141" s="44"/>
      <c r="O141" s="44"/>
      <c r="P141" s="44"/>
      <c r="Q141" s="44"/>
      <c r="R141" s="44"/>
      <c r="S141" s="44"/>
      <c r="T141" s="44"/>
    </row>
    <row r="142" spans="1:20">
      <c r="A142" s="40">
        <v>123</v>
      </c>
      <c r="B142" s="41">
        <f t="shared" si="12"/>
        <v>246</v>
      </c>
      <c r="C142" s="68">
        <v>4.95092</v>
      </c>
      <c r="D142" s="45">
        <f t="shared" si="13"/>
        <v>32.31722588998241</v>
      </c>
      <c r="E142" s="47">
        <f t="shared" si="14"/>
        <v>8.2584122944773825E-2</v>
      </c>
      <c r="F142" s="69">
        <f t="shared" si="15"/>
        <v>6.1454035850900534E-5</v>
      </c>
      <c r="G142" s="49">
        <f t="shared" si="16"/>
        <v>-0.16407349463318635</v>
      </c>
      <c r="H142" s="49">
        <f t="shared" si="17"/>
        <v>12.295848659390794</v>
      </c>
      <c r="I142" s="49">
        <f t="shared" si="18"/>
        <v>397.36771863456966</v>
      </c>
      <c r="J142" s="47">
        <f t="shared" si="19"/>
        <v>4.885973330458051</v>
      </c>
      <c r="K142" s="48">
        <f t="shared" si="20"/>
        <v>29477.004954813943</v>
      </c>
      <c r="L142" s="49">
        <f t="shared" si="21"/>
        <v>8.1880569318927616</v>
      </c>
      <c r="M142" s="50">
        <f t="shared" si="11"/>
        <v>0.81880569318927621</v>
      </c>
      <c r="N142" s="44"/>
      <c r="O142" s="44"/>
      <c r="P142" s="44"/>
      <c r="Q142" s="44"/>
      <c r="R142" s="44"/>
      <c r="S142" s="44"/>
      <c r="T142" s="44"/>
    </row>
    <row r="143" spans="1:20">
      <c r="A143" s="40">
        <v>124</v>
      </c>
      <c r="B143" s="41">
        <f t="shared" si="12"/>
        <v>248</v>
      </c>
      <c r="C143" s="68">
        <v>4.9448799999999995</v>
      </c>
      <c r="D143" s="45">
        <f t="shared" si="13"/>
        <v>32.356700264361457</v>
      </c>
      <c r="E143" s="47">
        <f t="shared" si="14"/>
        <v>8.2682047059361802E-2</v>
      </c>
      <c r="F143" s="69">
        <f t="shared" si="15"/>
        <v>6.1379586720494505E-5</v>
      </c>
      <c r="G143" s="49">
        <f t="shared" si="16"/>
        <v>-0.11972366460329138</v>
      </c>
      <c r="H143" s="49">
        <f t="shared" si="17"/>
        <v>12.279591638625906</v>
      </c>
      <c r="I143" s="49">
        <f t="shared" si="18"/>
        <v>397.32706601977759</v>
      </c>
      <c r="J143" s="47">
        <f t="shared" si="19"/>
        <v>4.8790141176962241</v>
      </c>
      <c r="K143" s="48">
        <f t="shared" si="20"/>
        <v>29452.445771536692</v>
      </c>
      <c r="L143" s="49">
        <f t="shared" si="21"/>
        <v>8.1812349365379706</v>
      </c>
      <c r="M143" s="50">
        <f t="shared" si="11"/>
        <v>0.81812349365379711</v>
      </c>
      <c r="N143" s="44"/>
      <c r="O143" s="44"/>
      <c r="P143" s="44"/>
      <c r="Q143" s="44"/>
      <c r="R143" s="44"/>
      <c r="S143" s="44"/>
      <c r="T143" s="44"/>
    </row>
    <row r="144" spans="1:20">
      <c r="A144" s="40">
        <v>125</v>
      </c>
      <c r="B144" s="41">
        <f t="shared" si="12"/>
        <v>250</v>
      </c>
      <c r="C144" s="68">
        <v>4.9299599999999995</v>
      </c>
      <c r="D144" s="45">
        <f t="shared" si="13"/>
        <v>32.454624378949418</v>
      </c>
      <c r="E144" s="47">
        <f t="shared" si="14"/>
        <v>8.2025188887968281E-2</v>
      </c>
      <c r="F144" s="69">
        <f t="shared" si="15"/>
        <v>6.1195677136359136E-5</v>
      </c>
      <c r="G144" s="49">
        <f t="shared" si="16"/>
        <v>-8.1822398383415276E-2</v>
      </c>
      <c r="H144" s="49">
        <f t="shared" si="17"/>
        <v>12.241639015808826</v>
      </c>
      <c r="I144" s="49">
        <f t="shared" si="18"/>
        <v>397.29779604076748</v>
      </c>
      <c r="J144" s="47">
        <f t="shared" si="19"/>
        <v>4.8635762009075156</v>
      </c>
      <c r="K144" s="48">
        <f t="shared" si="20"/>
        <v>29427.962493505074</v>
      </c>
      <c r="L144" s="49">
        <f t="shared" si="21"/>
        <v>8.1744340259736319</v>
      </c>
      <c r="M144" s="50">
        <f t="shared" si="11"/>
        <v>0.81744340259736314</v>
      </c>
      <c r="N144" s="44"/>
      <c r="O144" s="44"/>
      <c r="P144" s="44"/>
      <c r="Q144" s="44"/>
      <c r="R144" s="44"/>
      <c r="S144" s="44"/>
      <c r="T144" s="44"/>
    </row>
    <row r="145" spans="1:20">
      <c r="A145" s="40">
        <v>126</v>
      </c>
      <c r="B145" s="41">
        <f t="shared" si="12"/>
        <v>252</v>
      </c>
      <c r="C145" s="68">
        <v>5.0317999999999996</v>
      </c>
      <c r="D145" s="45">
        <f t="shared" si="13"/>
        <v>31.797766207555902</v>
      </c>
      <c r="E145" s="47">
        <f t="shared" si="14"/>
        <v>8.1394634773897787E-2</v>
      </c>
      <c r="F145" s="69">
        <f t="shared" si="15"/>
        <v>6.2450841648318625E-5</v>
      </c>
      <c r="G145" s="49">
        <f t="shared" si="16"/>
        <v>-4.8884233121787836E-2</v>
      </c>
      <c r="H145" s="49">
        <f t="shared" si="17"/>
        <v>12.491694760414619</v>
      </c>
      <c r="I145" s="49">
        <f t="shared" si="18"/>
        <v>397.20798952781507</v>
      </c>
      <c r="J145" s="47">
        <f t="shared" si="19"/>
        <v>4.9618009615794323</v>
      </c>
      <c r="K145" s="48">
        <f t="shared" si="20"/>
        <v>29402.979103984246</v>
      </c>
      <c r="L145" s="49">
        <f t="shared" si="21"/>
        <v>8.1674941955511802</v>
      </c>
      <c r="M145" s="50">
        <f t="shared" si="11"/>
        <v>0.81674941955511804</v>
      </c>
      <c r="N145" s="44"/>
      <c r="O145" s="44"/>
      <c r="P145" s="44"/>
      <c r="Q145" s="44"/>
      <c r="R145" s="44"/>
      <c r="S145" s="44"/>
      <c r="T145" s="44"/>
    </row>
    <row r="146" spans="1:20">
      <c r="A146" s="40">
        <v>127</v>
      </c>
      <c r="B146" s="41">
        <f t="shared" si="12"/>
        <v>254</v>
      </c>
      <c r="C146" s="68">
        <v>5.1336000000000004</v>
      </c>
      <c r="D146" s="45">
        <f t="shared" si="13"/>
        <v>31.167212093485411</v>
      </c>
      <c r="E146" s="47">
        <f t="shared" si="14"/>
        <v>8.194551230050337E-2</v>
      </c>
      <c r="F146" s="69">
        <f t="shared" si="15"/>
        <v>6.3705152628908617E-5</v>
      </c>
      <c r="G146" s="49">
        <f t="shared" si="16"/>
        <v>-2.0106841255388905E-2</v>
      </c>
      <c r="H146" s="49">
        <f t="shared" si="17"/>
        <v>12.741670980477252</v>
      </c>
      <c r="I146" s="49">
        <f t="shared" si="18"/>
        <v>397.12236187394274</v>
      </c>
      <c r="J146" s="47">
        <f t="shared" si="19"/>
        <v>5.0600024739878018</v>
      </c>
      <c r="K146" s="48">
        <f t="shared" si="20"/>
        <v>29377.495762023293</v>
      </c>
      <c r="L146" s="49">
        <f t="shared" si="21"/>
        <v>8.160415489450914</v>
      </c>
      <c r="M146" s="50">
        <f t="shared" ref="M146:M209" si="22">L146/$H$4</f>
        <v>0.8160415489450914</v>
      </c>
      <c r="N146" s="44"/>
      <c r="O146" s="44"/>
      <c r="P146" s="44"/>
      <c r="Q146" s="44"/>
      <c r="R146" s="44"/>
      <c r="S146" s="44"/>
      <c r="T146" s="44"/>
    </row>
    <row r="147" spans="1:20">
      <c r="A147" s="40">
        <v>128</v>
      </c>
      <c r="B147" s="41">
        <f t="shared" si="12"/>
        <v>256</v>
      </c>
      <c r="C147" s="68">
        <v>5.0444399999999998</v>
      </c>
      <c r="D147" s="45">
        <f t="shared" si="13"/>
        <v>31.718089620090996</v>
      </c>
      <c r="E147" s="47">
        <f t="shared" si="14"/>
        <v>8.2403748949007802E-2</v>
      </c>
      <c r="F147" s="69">
        <f t="shared" si="15"/>
        <v>6.2606602805004497E-5</v>
      </c>
      <c r="G147" s="49">
        <f t="shared" si="16"/>
        <v>4.2374382681429528E-3</v>
      </c>
      <c r="H147" s="49">
        <f t="shared" si="17"/>
        <v>12.521187915193618</v>
      </c>
      <c r="I147" s="49">
        <f t="shared" si="18"/>
        <v>397.14816044411151</v>
      </c>
      <c r="J147" s="47">
        <f t="shared" si="19"/>
        <v>4.9727667470941848</v>
      </c>
      <c r="K147" s="48">
        <f t="shared" si="20"/>
        <v>29352.453386192905</v>
      </c>
      <c r="L147" s="49">
        <f t="shared" si="21"/>
        <v>8.1534592739424738</v>
      </c>
      <c r="M147" s="50">
        <f t="shared" si="22"/>
        <v>0.81534592739424738</v>
      </c>
      <c r="N147" s="44"/>
      <c r="O147" s="44"/>
      <c r="P147" s="44"/>
      <c r="Q147" s="44"/>
      <c r="R147" s="44"/>
      <c r="S147" s="44"/>
      <c r="T147" s="44"/>
    </row>
    <row r="148" spans="1:20">
      <c r="A148" s="40">
        <v>129</v>
      </c>
      <c r="B148" s="41">
        <f t="shared" ref="B148:B211" si="23">A148*$H$12</f>
        <v>258</v>
      </c>
      <c r="C148" s="68">
        <v>4.9725999999999999</v>
      </c>
      <c r="D148" s="45">
        <f t="shared" ref="D148:D211" si="24">$H$2^2/(C148*1000-0.0000001)</f>
        <v>32.176326268595425</v>
      </c>
      <c r="E148" s="47">
        <f t="shared" ref="E148:E211" si="25">1/$H$9*($H$3+D149)+1/($H$8*$H$9)</f>
        <v>8.2953951623605804E-2</v>
      </c>
      <c r="F148" s="69">
        <f t="shared" ref="F148:F211" si="26">$H$12/($H$9*($H$3+D148))</f>
        <v>6.1721253400256318E-5</v>
      </c>
      <c r="G148" s="49">
        <f t="shared" ref="G148:G211" si="27">(G147+F148*$H$2)/(1+E148*$H$12)</f>
        <v>2.4809798053244871E-2</v>
      </c>
      <c r="H148" s="49">
        <f t="shared" ref="H148:H211" si="28">IF((OR(AND(M147&gt;1,D148&lt;0),AND(M147&lt;0,D148&gt;0))),0,($H$2-G148)/($H$3+D148))</f>
        <v>12.343485034135039</v>
      </c>
      <c r="I148" s="49">
        <f t="shared" ref="I148:I211" si="29">H148*D148</f>
        <v>397.16800174985377</v>
      </c>
      <c r="J148" s="47">
        <f t="shared" ref="J148:J211" si="30">I148*H148/1000</f>
        <v>4.9024372856366387</v>
      </c>
      <c r="K148" s="48">
        <f t="shared" ref="K148:K211" si="31">K147-H148*$H$12</f>
        <v>29327.766416124636</v>
      </c>
      <c r="L148" s="49">
        <f t="shared" ref="L148:L211" si="32">K148/3600</f>
        <v>8.1466017822568428</v>
      </c>
      <c r="M148" s="50">
        <f t="shared" si="22"/>
        <v>0.81466017822568426</v>
      </c>
      <c r="N148" s="44"/>
      <c r="O148" s="44"/>
      <c r="P148" s="44"/>
      <c r="Q148" s="44"/>
      <c r="R148" s="44"/>
      <c r="S148" s="44"/>
      <c r="T148" s="44"/>
    </row>
    <row r="149" spans="1:20">
      <c r="A149" s="40">
        <v>130</v>
      </c>
      <c r="B149" s="41">
        <f t="shared" si="23"/>
        <v>260</v>
      </c>
      <c r="C149" s="68">
        <v>4.8890000000000002</v>
      </c>
      <c r="D149" s="45">
        <f t="shared" si="24"/>
        <v>32.726528943193422</v>
      </c>
      <c r="E149" s="47">
        <f t="shared" si="25"/>
        <v>8.3206777604909826E-2</v>
      </c>
      <c r="F149" s="69">
        <f t="shared" si="26"/>
        <v>6.0690748801346981E-5</v>
      </c>
      <c r="G149" s="49">
        <f t="shared" si="27"/>
        <v>4.2082927924267689E-2</v>
      </c>
      <c r="H149" s="49">
        <f t="shared" si="28"/>
        <v>12.136872738065659</v>
      </c>
      <c r="I149" s="49">
        <f t="shared" si="29"/>
        <v>397.19771694216098</v>
      </c>
      <c r="J149" s="47">
        <f t="shared" si="30"/>
        <v>4.820738142377234</v>
      </c>
      <c r="K149" s="48">
        <f t="shared" si="31"/>
        <v>29303.492670648506</v>
      </c>
      <c r="L149" s="49">
        <f t="shared" si="32"/>
        <v>8.1398590751801407</v>
      </c>
      <c r="M149" s="50">
        <f t="shared" si="22"/>
        <v>0.81398590751801403</v>
      </c>
      <c r="N149" s="44"/>
      <c r="O149" s="44"/>
      <c r="P149" s="44"/>
      <c r="Q149" s="44"/>
      <c r="R149" s="44"/>
      <c r="S149" s="44"/>
      <c r="T149" s="44"/>
    </row>
    <row r="150" spans="1:20">
      <c r="A150" s="40">
        <v>131</v>
      </c>
      <c r="B150" s="41">
        <f t="shared" si="23"/>
        <v>262</v>
      </c>
      <c r="C150" s="68">
        <v>4.8515200000000007</v>
      </c>
      <c r="D150" s="45">
        <f t="shared" si="24"/>
        <v>32.979354924497457</v>
      </c>
      <c r="E150" s="47">
        <f t="shared" si="25"/>
        <v>8.3855562708694237E-2</v>
      </c>
      <c r="F150" s="69">
        <f t="shared" si="26"/>
        <v>6.0228668490383342E-5</v>
      </c>
      <c r="G150" s="49">
        <f t="shared" si="27"/>
        <v>5.6670176279058355E-2</v>
      </c>
      <c r="H150" s="49">
        <f t="shared" si="28"/>
        <v>12.044027113446466</v>
      </c>
      <c r="I150" s="49">
        <f t="shared" si="29"/>
        <v>397.20424489462164</v>
      </c>
      <c r="J150" s="47">
        <f t="shared" si="30"/>
        <v>4.783938695086853</v>
      </c>
      <c r="K150" s="48">
        <f t="shared" si="31"/>
        <v>29279.404616421612</v>
      </c>
      <c r="L150" s="49">
        <f t="shared" si="32"/>
        <v>8.1331679490060029</v>
      </c>
      <c r="M150" s="50">
        <f t="shared" si="22"/>
        <v>0.81331679490060027</v>
      </c>
      <c r="N150" s="44"/>
      <c r="O150" s="44"/>
      <c r="P150" s="44"/>
      <c r="Q150" s="44"/>
      <c r="R150" s="44"/>
      <c r="S150" s="44"/>
      <c r="T150" s="44"/>
    </row>
    <row r="151" spans="1:20">
      <c r="A151" s="40">
        <v>132</v>
      </c>
      <c r="B151" s="41">
        <f t="shared" si="23"/>
        <v>264</v>
      </c>
      <c r="C151" s="68">
        <v>4.7579200000000004</v>
      </c>
      <c r="D151" s="45">
        <f t="shared" si="24"/>
        <v>33.628140028281855</v>
      </c>
      <c r="E151" s="47">
        <f t="shared" si="25"/>
        <v>8.6153737808892211E-2</v>
      </c>
      <c r="F151" s="69">
        <f t="shared" si="26"/>
        <v>5.9074487026216025E-5</v>
      </c>
      <c r="G151" s="49">
        <f t="shared" si="27"/>
        <v>6.8497363328019506E-2</v>
      </c>
      <c r="H151" s="49">
        <f t="shared" si="28"/>
        <v>11.812874181942579</v>
      </c>
      <c r="I151" s="49">
        <f t="shared" si="29"/>
        <v>397.2449871268405</v>
      </c>
      <c r="J151" s="47">
        <f t="shared" si="30"/>
        <v>4.6926050523367664</v>
      </c>
      <c r="K151" s="48">
        <f t="shared" si="31"/>
        <v>29255.778868057729</v>
      </c>
      <c r="L151" s="49">
        <f t="shared" si="32"/>
        <v>8.1266052411271463</v>
      </c>
      <c r="M151" s="50">
        <f t="shared" si="22"/>
        <v>0.81266052411271461</v>
      </c>
      <c r="N151" s="44"/>
      <c r="O151" s="44"/>
      <c r="P151" s="44"/>
      <c r="Q151" s="44"/>
      <c r="R151" s="44"/>
      <c r="S151" s="44"/>
      <c r="T151" s="44"/>
    </row>
    <row r="152" spans="1:20">
      <c r="A152" s="40">
        <v>133</v>
      </c>
      <c r="B152" s="41">
        <f t="shared" si="23"/>
        <v>266</v>
      </c>
      <c r="C152" s="68">
        <v>4.4535599999999995</v>
      </c>
      <c r="D152" s="45">
        <f t="shared" si="24"/>
        <v>35.926315128479835</v>
      </c>
      <c r="E152" s="47">
        <f t="shared" si="25"/>
        <v>8.7453000375712311E-2</v>
      </c>
      <c r="F152" s="69">
        <f t="shared" si="26"/>
        <v>5.5319314715727373E-5</v>
      </c>
      <c r="G152" s="49">
        <f t="shared" si="27"/>
        <v>7.7133906164706056E-2</v>
      </c>
      <c r="H152" s="49">
        <f t="shared" si="28"/>
        <v>11.061729445730286</v>
      </c>
      <c r="I152" s="49">
        <f t="shared" si="29"/>
        <v>397.40717793329082</v>
      </c>
      <c r="J152" s="47">
        <f t="shared" si="30"/>
        <v>4.3960106820892575</v>
      </c>
      <c r="K152" s="48">
        <f t="shared" si="31"/>
        <v>29233.655409166269</v>
      </c>
      <c r="L152" s="49">
        <f t="shared" si="32"/>
        <v>8.1204598358795188</v>
      </c>
      <c r="M152" s="50">
        <f t="shared" si="22"/>
        <v>0.81204598358795188</v>
      </c>
      <c r="N152" s="44"/>
      <c r="O152" s="44"/>
      <c r="P152" s="44"/>
      <c r="Q152" s="44"/>
      <c r="R152" s="44"/>
      <c r="S152" s="44"/>
      <c r="T152" s="44"/>
    </row>
    <row r="153" spans="1:20">
      <c r="A153" s="40">
        <v>134</v>
      </c>
      <c r="B153" s="41">
        <f t="shared" si="23"/>
        <v>268</v>
      </c>
      <c r="C153" s="68">
        <v>4.2981199999999999</v>
      </c>
      <c r="D153" s="45">
        <f t="shared" si="24"/>
        <v>37.225577695299933</v>
      </c>
      <c r="E153" s="47">
        <f t="shared" si="25"/>
        <v>8.850420207311005E-2</v>
      </c>
      <c r="F153" s="69">
        <f t="shared" si="26"/>
        <v>5.3400261125593808E-5</v>
      </c>
      <c r="G153" s="49">
        <f t="shared" si="27"/>
        <v>8.3681654496247454E-2</v>
      </c>
      <c r="H153" s="49">
        <f t="shared" si="28"/>
        <v>10.677817914018</v>
      </c>
      <c r="I153" s="49">
        <f t="shared" si="29"/>
        <v>397.48794037454252</v>
      </c>
      <c r="J153" s="47">
        <f t="shared" si="30"/>
        <v>4.2443038503374089</v>
      </c>
      <c r="K153" s="48">
        <f t="shared" si="31"/>
        <v>29212.299773338233</v>
      </c>
      <c r="L153" s="49">
        <f t="shared" si="32"/>
        <v>8.114527714816175</v>
      </c>
      <c r="M153" s="50">
        <f t="shared" si="22"/>
        <v>0.81145277148161754</v>
      </c>
      <c r="N153" s="44"/>
      <c r="O153" s="44"/>
      <c r="P153" s="44"/>
      <c r="Q153" s="44"/>
      <c r="R153" s="44"/>
      <c r="S153" s="44"/>
      <c r="T153" s="44"/>
    </row>
    <row r="154" spans="1:20">
      <c r="A154" s="40">
        <v>135</v>
      </c>
      <c r="B154" s="41">
        <f t="shared" si="23"/>
        <v>270</v>
      </c>
      <c r="C154" s="68">
        <v>4.1800800000000002</v>
      </c>
      <c r="D154" s="45">
        <f t="shared" si="24"/>
        <v>38.276779392697669</v>
      </c>
      <c r="E154" s="47">
        <f t="shared" si="25"/>
        <v>8.9434268196600067E-2</v>
      </c>
      <c r="F154" s="69">
        <f t="shared" si="26"/>
        <v>5.1942382709359624E-5</v>
      </c>
      <c r="G154" s="49">
        <f t="shared" si="27"/>
        <v>8.8609208198555361E-2</v>
      </c>
      <c r="H154" s="49">
        <f t="shared" si="28"/>
        <v>10.386175255170013</v>
      </c>
      <c r="I154" s="49">
        <f t="shared" si="29"/>
        <v>397.54933897603803</v>
      </c>
      <c r="J154" s="47">
        <f t="shared" si="30"/>
        <v>4.1290171071821211</v>
      </c>
      <c r="K154" s="48">
        <f t="shared" si="31"/>
        <v>29191.527422827894</v>
      </c>
      <c r="L154" s="49">
        <f t="shared" si="32"/>
        <v>8.1087576174521931</v>
      </c>
      <c r="M154" s="50">
        <f t="shared" si="22"/>
        <v>0.81087576174521936</v>
      </c>
      <c r="N154" s="44"/>
      <c r="O154" s="44"/>
      <c r="P154" s="44"/>
      <c r="Q154" s="44"/>
      <c r="R154" s="44"/>
      <c r="S154" s="44"/>
      <c r="T154" s="44"/>
    </row>
    <row r="155" spans="1:20">
      <c r="A155" s="40">
        <v>136</v>
      </c>
      <c r="B155" s="41">
        <f t="shared" si="23"/>
        <v>272</v>
      </c>
      <c r="C155" s="68">
        <v>4.0809199999999999</v>
      </c>
      <c r="D155" s="45">
        <f t="shared" si="24"/>
        <v>39.206845516187691</v>
      </c>
      <c r="E155" s="47">
        <f t="shared" si="25"/>
        <v>8.9072934082513086E-2</v>
      </c>
      <c r="F155" s="69">
        <f t="shared" si="26"/>
        <v>5.0717309879543686E-5</v>
      </c>
      <c r="G155" s="49">
        <f t="shared" si="27"/>
        <v>9.24300929900808E-2</v>
      </c>
      <c r="H155" s="49">
        <f t="shared" si="28"/>
        <v>10.141118073074551</v>
      </c>
      <c r="I155" s="49">
        <f t="shared" si="29"/>
        <v>397.60124965245291</v>
      </c>
      <c r="J155" s="47">
        <f t="shared" si="30"/>
        <v>4.0321212187275171</v>
      </c>
      <c r="K155" s="48">
        <f t="shared" si="31"/>
        <v>29171.245186681746</v>
      </c>
      <c r="L155" s="49">
        <f t="shared" si="32"/>
        <v>8.1031236629671515</v>
      </c>
      <c r="M155" s="50">
        <f t="shared" si="22"/>
        <v>0.8103123662967151</v>
      </c>
      <c r="N155" s="44"/>
      <c r="O155" s="44"/>
      <c r="P155" s="44"/>
      <c r="Q155" s="44"/>
      <c r="R155" s="44"/>
      <c r="S155" s="44"/>
      <c r="T155" s="44"/>
    </row>
    <row r="156" spans="1:20">
      <c r="A156" s="40">
        <v>137</v>
      </c>
      <c r="B156" s="41">
        <f t="shared" si="23"/>
        <v>274</v>
      </c>
      <c r="C156" s="68">
        <v>4.1188799999999999</v>
      </c>
      <c r="D156" s="45">
        <f t="shared" si="24"/>
        <v>38.845511402100705</v>
      </c>
      <c r="E156" s="47">
        <f t="shared" si="25"/>
        <v>8.8022103080039035E-2</v>
      </c>
      <c r="F156" s="69">
        <f t="shared" si="26"/>
        <v>5.1186327491466563E-5</v>
      </c>
      <c r="G156" s="49">
        <f t="shared" si="27"/>
        <v>9.6003724515861727E-2</v>
      </c>
      <c r="H156" s="49">
        <f t="shared" si="28"/>
        <v>10.234808459251578</v>
      </c>
      <c r="I156" s="49">
        <f t="shared" si="29"/>
        <v>397.57636870217391</v>
      </c>
      <c r="J156" s="47">
        <f t="shared" si="30"/>
        <v>4.0691179815915337</v>
      </c>
      <c r="K156" s="48">
        <f t="shared" si="31"/>
        <v>29150.775569763242</v>
      </c>
      <c r="L156" s="49">
        <f t="shared" si="32"/>
        <v>8.0974376582675678</v>
      </c>
      <c r="M156" s="50">
        <f t="shared" si="22"/>
        <v>0.80974376582675678</v>
      </c>
      <c r="N156" s="44"/>
      <c r="O156" s="44"/>
      <c r="P156" s="44"/>
      <c r="Q156" s="44"/>
      <c r="R156" s="44"/>
      <c r="S156" s="44"/>
      <c r="T156" s="44"/>
    </row>
    <row r="157" spans="1:20">
      <c r="A157" s="40">
        <v>138</v>
      </c>
      <c r="B157" s="41">
        <f t="shared" si="23"/>
        <v>276</v>
      </c>
      <c r="C157" s="68">
        <v>4.2333999999999996</v>
      </c>
      <c r="D157" s="45">
        <f t="shared" si="24"/>
        <v>37.794680399626657</v>
      </c>
      <c r="E157" s="47">
        <f t="shared" si="25"/>
        <v>8.6313849673873649E-2</v>
      </c>
      <c r="F157" s="69">
        <f t="shared" si="26"/>
        <v>5.2600983059508002E-5</v>
      </c>
      <c r="G157" s="49">
        <f t="shared" si="27"/>
        <v>9.9813536559616126E-2</v>
      </c>
      <c r="H157" s="49">
        <f t="shared" si="28"/>
        <v>10.517571466828759</v>
      </c>
      <c r="I157" s="49">
        <f t="shared" si="29"/>
        <v>397.50825216902547</v>
      </c>
      <c r="J157" s="47">
        <f t="shared" si="30"/>
        <v>4.180821450841913</v>
      </c>
      <c r="K157" s="48">
        <f t="shared" si="31"/>
        <v>29129.740426829583</v>
      </c>
      <c r="L157" s="49">
        <f t="shared" si="32"/>
        <v>8.0915945630082167</v>
      </c>
      <c r="M157" s="50">
        <f t="shared" si="22"/>
        <v>0.80915945630082164</v>
      </c>
      <c r="N157" s="44"/>
      <c r="O157" s="44"/>
      <c r="P157" s="44"/>
      <c r="Q157" s="44"/>
      <c r="R157" s="44"/>
      <c r="S157" s="44"/>
      <c r="T157" s="44"/>
    </row>
    <row r="158" spans="1:20">
      <c r="A158" s="40">
        <v>139</v>
      </c>
      <c r="B158" s="41">
        <f t="shared" si="23"/>
        <v>278</v>
      </c>
      <c r="C158" s="68">
        <v>4.4337999999999997</v>
      </c>
      <c r="D158" s="45">
        <f t="shared" si="24"/>
        <v>36.086426993461281</v>
      </c>
      <c r="E158" s="47">
        <f t="shared" si="25"/>
        <v>8.416570591307497E-2</v>
      </c>
      <c r="F158" s="69">
        <f t="shared" si="26"/>
        <v>5.5075405608646304E-5</v>
      </c>
      <c r="G158" s="49">
        <f t="shared" si="27"/>
        <v>0.10428864410366914</v>
      </c>
      <c r="H158" s="49">
        <f t="shared" si="28"/>
        <v>11.012209252042068</v>
      </c>
      <c r="I158" s="49">
        <f t="shared" si="29"/>
        <v>397.39128521053493</v>
      </c>
      <c r="J158" s="47">
        <f t="shared" si="30"/>
        <v>4.3761559876763414</v>
      </c>
      <c r="K158" s="48">
        <f t="shared" si="31"/>
        <v>29107.7160083255</v>
      </c>
      <c r="L158" s="49">
        <f t="shared" si="32"/>
        <v>8.0854766689793056</v>
      </c>
      <c r="M158" s="50">
        <f t="shared" si="22"/>
        <v>0.80854766689793056</v>
      </c>
      <c r="N158" s="44"/>
      <c r="O158" s="44"/>
      <c r="P158" s="44"/>
      <c r="Q158" s="44"/>
      <c r="R158" s="44"/>
      <c r="S158" s="44"/>
      <c r="T158" s="44"/>
    </row>
    <row r="159" spans="1:20">
      <c r="A159" s="40">
        <v>140</v>
      </c>
      <c r="B159" s="41">
        <f t="shared" si="23"/>
        <v>280</v>
      </c>
      <c r="C159" s="68">
        <v>4.7144399999999997</v>
      </c>
      <c r="D159" s="45">
        <f t="shared" si="24"/>
        <v>33.938283232662592</v>
      </c>
      <c r="E159" s="47">
        <f t="shared" si="25"/>
        <v>8.2259198202370792E-2</v>
      </c>
      <c r="F159" s="69">
        <f t="shared" si="26"/>
        <v>5.8538231438520178E-5</v>
      </c>
      <c r="G159" s="49">
        <f t="shared" si="27"/>
        <v>0.1096624467877382</v>
      </c>
      <c r="H159" s="49">
        <f t="shared" si="28"/>
        <v>11.70443656485895</v>
      </c>
      <c r="I159" s="49">
        <f t="shared" si="29"/>
        <v>397.22848321691544</v>
      </c>
      <c r="J159" s="47">
        <f t="shared" si="30"/>
        <v>4.6493355835675247</v>
      </c>
      <c r="K159" s="48">
        <f t="shared" si="31"/>
        <v>29084.307135195784</v>
      </c>
      <c r="L159" s="49">
        <f t="shared" si="32"/>
        <v>8.0789742042210513</v>
      </c>
      <c r="M159" s="50">
        <f t="shared" si="22"/>
        <v>0.80789742042210511</v>
      </c>
      <c r="N159" s="44"/>
      <c r="O159" s="44"/>
      <c r="P159" s="44"/>
      <c r="Q159" s="44"/>
      <c r="R159" s="44"/>
      <c r="S159" s="44"/>
      <c r="T159" s="44"/>
    </row>
    <row r="160" spans="1:20">
      <c r="A160" s="40">
        <v>141</v>
      </c>
      <c r="B160" s="41">
        <f t="shared" si="23"/>
        <v>282</v>
      </c>
      <c r="C160" s="68">
        <v>4.9950400000000004</v>
      </c>
      <c r="D160" s="45">
        <f t="shared" si="24"/>
        <v>32.031775521958416</v>
      </c>
      <c r="E160" s="47">
        <f t="shared" si="25"/>
        <v>8.1905823555363438E-2</v>
      </c>
      <c r="F160" s="69">
        <f t="shared" si="26"/>
        <v>6.1997821131618087E-5</v>
      </c>
      <c r="G160" s="49">
        <f t="shared" si="27"/>
        <v>0.11553551261855738</v>
      </c>
      <c r="H160" s="49">
        <f t="shared" si="28"/>
        <v>12.39598275130078</v>
      </c>
      <c r="I160" s="49">
        <f t="shared" si="29"/>
        <v>397.06533686373507</v>
      </c>
      <c r="J160" s="47">
        <f t="shared" si="30"/>
        <v>4.9220150669022935</v>
      </c>
      <c r="K160" s="48">
        <f t="shared" si="31"/>
        <v>29059.515169693183</v>
      </c>
      <c r="L160" s="49">
        <f t="shared" si="32"/>
        <v>8.0720875471369951</v>
      </c>
      <c r="M160" s="50">
        <f t="shared" si="22"/>
        <v>0.80720875471369946</v>
      </c>
      <c r="N160" s="44"/>
      <c r="O160" s="44"/>
      <c r="P160" s="44"/>
      <c r="Q160" s="44"/>
      <c r="R160" s="44"/>
      <c r="S160" s="44"/>
      <c r="T160" s="44"/>
    </row>
    <row r="161" spans="1:20">
      <c r="A161" s="40">
        <v>142</v>
      </c>
      <c r="B161" s="41">
        <f t="shared" si="23"/>
        <v>284</v>
      </c>
      <c r="C161" s="68">
        <v>5.0507599999999995</v>
      </c>
      <c r="D161" s="45">
        <f t="shared" si="24"/>
        <v>31.67840087495107</v>
      </c>
      <c r="E161" s="47">
        <f t="shared" si="25"/>
        <v>8.1524368099151756E-2</v>
      </c>
      <c r="F161" s="69">
        <f t="shared" si="26"/>
        <v>6.268448129945843E-5</v>
      </c>
      <c r="G161" s="49">
        <f t="shared" si="27"/>
        <v>0.12089717374867291</v>
      </c>
      <c r="H161" s="49">
        <f t="shared" si="28"/>
        <v>12.533107071578183</v>
      </c>
      <c r="I161" s="49">
        <f t="shared" si="29"/>
        <v>397.02879002213774</v>
      </c>
      <c r="J161" s="47">
        <f t="shared" si="30"/>
        <v>4.976004335846584</v>
      </c>
      <c r="K161" s="48">
        <f t="shared" si="31"/>
        <v>29034.448955550026</v>
      </c>
      <c r="L161" s="49">
        <f t="shared" si="32"/>
        <v>8.0651247098750076</v>
      </c>
      <c r="M161" s="50">
        <f t="shared" si="22"/>
        <v>0.80651247098750078</v>
      </c>
      <c r="N161" s="44"/>
      <c r="O161" s="44"/>
      <c r="P161" s="44"/>
      <c r="Q161" s="44"/>
      <c r="R161" s="44"/>
      <c r="S161" s="44"/>
      <c r="T161" s="44"/>
    </row>
    <row r="162" spans="1:20">
      <c r="A162" s="40">
        <v>143</v>
      </c>
      <c r="B162" s="41">
        <f t="shared" si="23"/>
        <v>286</v>
      </c>
      <c r="C162" s="68">
        <v>5.1123200000000004</v>
      </c>
      <c r="D162" s="45">
        <f t="shared" si="24"/>
        <v>31.296945418739373</v>
      </c>
      <c r="E162" s="47">
        <f t="shared" si="25"/>
        <v>8.1633718072940148E-2</v>
      </c>
      <c r="F162" s="69">
        <f t="shared" si="26"/>
        <v>6.3442984605100326E-5</v>
      </c>
      <c r="G162" s="49">
        <f t="shared" si="27"/>
        <v>0.12574440154135752</v>
      </c>
      <c r="H162" s="49">
        <f t="shared" si="28"/>
        <v>12.684608120954483</v>
      </c>
      <c r="I162" s="49">
        <f t="shared" si="29"/>
        <v>396.98948801961063</v>
      </c>
      <c r="J162" s="47">
        <f t="shared" si="30"/>
        <v>5.0356560836671154</v>
      </c>
      <c r="K162" s="48">
        <f t="shared" si="31"/>
        <v>29009.079739308116</v>
      </c>
      <c r="L162" s="49">
        <f t="shared" si="32"/>
        <v>8.058077705363365</v>
      </c>
      <c r="M162" s="50">
        <f t="shared" si="22"/>
        <v>0.80580777053633645</v>
      </c>
      <c r="N162" s="44"/>
      <c r="O162" s="44"/>
      <c r="P162" s="44"/>
      <c r="Q162" s="44"/>
      <c r="R162" s="44"/>
      <c r="S162" s="44"/>
      <c r="T162" s="44"/>
    </row>
    <row r="163" spans="1:20">
      <c r="A163" s="40">
        <v>144</v>
      </c>
      <c r="B163" s="41">
        <f t="shared" si="23"/>
        <v>288</v>
      </c>
      <c r="C163" s="68">
        <v>5.0945200000000002</v>
      </c>
      <c r="D163" s="45">
        <f t="shared" si="24"/>
        <v>31.406295392527777</v>
      </c>
      <c r="E163" s="47">
        <f t="shared" si="25"/>
        <v>8.2143674436442882E-2</v>
      </c>
      <c r="F163" s="69">
        <f t="shared" si="26"/>
        <v>6.3223677829727623E-5</v>
      </c>
      <c r="G163" s="49">
        <f t="shared" si="27"/>
        <v>0.12972216250520996</v>
      </c>
      <c r="H163" s="49">
        <f t="shared" si="28"/>
        <v>12.640634809840721</v>
      </c>
      <c r="I163" s="49">
        <f t="shared" si="29"/>
        <v>396.9955107869269</v>
      </c>
      <c r="J163" s="47">
        <f t="shared" si="30"/>
        <v>5.0182752730037254</v>
      </c>
      <c r="K163" s="48">
        <f t="shared" si="31"/>
        <v>28983.798469688434</v>
      </c>
      <c r="L163" s="49">
        <f t="shared" si="32"/>
        <v>8.0510551304690097</v>
      </c>
      <c r="M163" s="50">
        <f t="shared" si="22"/>
        <v>0.80510551304690092</v>
      </c>
      <c r="N163" s="44"/>
      <c r="O163" s="44"/>
      <c r="P163" s="44"/>
      <c r="Q163" s="44"/>
      <c r="R163" s="44"/>
      <c r="S163" s="44"/>
      <c r="T163" s="44"/>
    </row>
    <row r="164" spans="1:20">
      <c r="A164" s="40">
        <v>145</v>
      </c>
      <c r="B164" s="41">
        <f t="shared" si="23"/>
        <v>290</v>
      </c>
      <c r="C164" s="68">
        <v>5.0131199999999998</v>
      </c>
      <c r="D164" s="45">
        <f t="shared" si="24"/>
        <v>31.916251756030501</v>
      </c>
      <c r="E164" s="47">
        <f t="shared" si="25"/>
        <v>8.331398540081203E-2</v>
      </c>
      <c r="F164" s="69">
        <f t="shared" si="26"/>
        <v>6.2220640143508335E-5</v>
      </c>
      <c r="G164" s="49">
        <f t="shared" si="27"/>
        <v>0.1325276115713015</v>
      </c>
      <c r="H164" s="49">
        <f t="shared" si="28"/>
        <v>12.44000505228734</v>
      </c>
      <c r="I164" s="49">
        <f t="shared" si="29"/>
        <v>397.03833309509412</v>
      </c>
      <c r="J164" s="47">
        <f t="shared" si="30"/>
        <v>4.9391588696547144</v>
      </c>
      <c r="K164" s="48">
        <f t="shared" si="31"/>
        <v>28958.91845958386</v>
      </c>
      <c r="L164" s="49">
        <f t="shared" si="32"/>
        <v>8.0441440165510727</v>
      </c>
      <c r="M164" s="50">
        <f t="shared" si="22"/>
        <v>0.80441440165510725</v>
      </c>
      <c r="N164" s="44"/>
      <c r="O164" s="44"/>
      <c r="P164" s="44"/>
      <c r="Q164" s="44"/>
      <c r="R164" s="44"/>
      <c r="S164" s="44"/>
      <c r="T164" s="44"/>
    </row>
    <row r="165" spans="1:20">
      <c r="A165" s="40">
        <v>146</v>
      </c>
      <c r="B165" s="41">
        <f t="shared" si="23"/>
        <v>292</v>
      </c>
      <c r="C165" s="68">
        <v>4.8357999999999999</v>
      </c>
      <c r="D165" s="45">
        <f t="shared" si="24"/>
        <v>33.086562720399655</v>
      </c>
      <c r="E165" s="47">
        <f t="shared" si="25"/>
        <v>8.3044165783416279E-2</v>
      </c>
      <c r="F165" s="69">
        <f t="shared" si="26"/>
        <v>6.0034846504773031E-5</v>
      </c>
      <c r="G165" s="49">
        <f t="shared" si="27"/>
        <v>0.13424501895398547</v>
      </c>
      <c r="H165" s="49">
        <f t="shared" si="28"/>
        <v>12.002939611401141</v>
      </c>
      <c r="I165" s="49">
        <f t="shared" si="29"/>
        <v>397.13601428179334</v>
      </c>
      <c r="J165" s="47">
        <f t="shared" si="30"/>
        <v>4.7667995969369068</v>
      </c>
      <c r="K165" s="48">
        <f t="shared" si="31"/>
        <v>28934.912580361059</v>
      </c>
      <c r="L165" s="49">
        <f t="shared" si="32"/>
        <v>8.037475716766961</v>
      </c>
      <c r="M165" s="50">
        <f t="shared" si="22"/>
        <v>0.80374757167669608</v>
      </c>
      <c r="N165" s="44"/>
      <c r="O165" s="44"/>
      <c r="P165" s="44"/>
      <c r="Q165" s="44"/>
      <c r="R165" s="44"/>
      <c r="S165" s="44"/>
      <c r="T165" s="44"/>
    </row>
    <row r="166" spans="1:20">
      <c r="A166" s="40">
        <v>147</v>
      </c>
      <c r="B166" s="41">
        <f t="shared" si="23"/>
        <v>294</v>
      </c>
      <c r="C166" s="68">
        <v>4.8755600000000001</v>
      </c>
      <c r="D166" s="45">
        <f t="shared" si="24"/>
        <v>32.816743103003894</v>
      </c>
      <c r="E166" s="47">
        <f t="shared" si="25"/>
        <v>8.31657703288807E-2</v>
      </c>
      <c r="F166" s="69">
        <f t="shared" si="26"/>
        <v>6.0525056468628758E-5</v>
      </c>
      <c r="G166" s="49">
        <f t="shared" si="27"/>
        <v>0.13585763225786987</v>
      </c>
      <c r="H166" s="49">
        <f t="shared" si="28"/>
        <v>12.100899898293703</v>
      </c>
      <c r="I166" s="49">
        <f t="shared" si="29"/>
        <v>397.1121232774704</v>
      </c>
      <c r="J166" s="47">
        <f t="shared" si="30"/>
        <v>4.8054140521795379</v>
      </c>
      <c r="K166" s="48">
        <f t="shared" si="31"/>
        <v>28910.71078056447</v>
      </c>
      <c r="L166" s="49">
        <f t="shared" si="32"/>
        <v>8.0307529946012419</v>
      </c>
      <c r="M166" s="50">
        <f t="shared" si="22"/>
        <v>0.80307529946012424</v>
      </c>
      <c r="N166" s="44"/>
      <c r="O166" s="44"/>
      <c r="P166" s="44"/>
      <c r="Q166" s="44"/>
      <c r="R166" s="44"/>
      <c r="S166" s="44"/>
      <c r="T166" s="44"/>
    </row>
    <row r="167" spans="1:20">
      <c r="A167" s="40">
        <v>148</v>
      </c>
      <c r="B167" s="41">
        <f t="shared" si="23"/>
        <v>296</v>
      </c>
      <c r="C167" s="68">
        <v>4.8575600000000003</v>
      </c>
      <c r="D167" s="45">
        <f t="shared" si="24"/>
        <v>32.93834764846833</v>
      </c>
      <c r="E167" s="47">
        <f t="shared" si="25"/>
        <v>8.5133264173747669E-2</v>
      </c>
      <c r="F167" s="69">
        <f t="shared" si="26"/>
        <v>6.0303137245643983E-5</v>
      </c>
      <c r="G167" s="49">
        <f t="shared" si="27"/>
        <v>0.1367029503800555</v>
      </c>
      <c r="H167" s="49">
        <f t="shared" si="28"/>
        <v>12.056505640739468</v>
      </c>
      <c r="I167" s="49">
        <f t="shared" si="29"/>
        <v>397.12137422039604</v>
      </c>
      <c r="J167" s="47">
        <f t="shared" si="30"/>
        <v>4.7878960883464146</v>
      </c>
      <c r="K167" s="48">
        <f t="shared" si="31"/>
        <v>28886.597769282991</v>
      </c>
      <c r="L167" s="49">
        <f t="shared" si="32"/>
        <v>8.0240549359119413</v>
      </c>
      <c r="M167" s="50">
        <f t="shared" si="22"/>
        <v>0.80240549359119417</v>
      </c>
      <c r="N167" s="44"/>
      <c r="O167" s="44"/>
      <c r="P167" s="44"/>
      <c r="Q167" s="44"/>
      <c r="R167" s="44"/>
      <c r="S167" s="44"/>
      <c r="T167" s="44"/>
    </row>
    <row r="168" spans="1:20">
      <c r="A168" s="40">
        <v>149</v>
      </c>
      <c r="B168" s="41">
        <f t="shared" si="23"/>
        <v>298</v>
      </c>
      <c r="C168" s="68">
        <v>4.5837599999999998</v>
      </c>
      <c r="D168" s="45">
        <f t="shared" si="24"/>
        <v>34.905841493335288</v>
      </c>
      <c r="E168" s="47">
        <f t="shared" si="25"/>
        <v>8.659271201257214E-2</v>
      </c>
      <c r="F168" s="69">
        <f t="shared" si="26"/>
        <v>5.6926108263360384E-5</v>
      </c>
      <c r="G168" s="49">
        <f t="shared" si="27"/>
        <v>0.13593195962003507</v>
      </c>
      <c r="H168" s="49">
        <f t="shared" si="28"/>
        <v>11.381352613947184</v>
      </c>
      <c r="I168" s="49">
        <f t="shared" si="29"/>
        <v>397.27569032219765</v>
      </c>
      <c r="J168" s="47">
        <f t="shared" si="30"/>
        <v>4.521534716506217</v>
      </c>
      <c r="K168" s="48">
        <f t="shared" si="31"/>
        <v>28863.835064055096</v>
      </c>
      <c r="L168" s="49">
        <f t="shared" si="32"/>
        <v>8.0177319622375265</v>
      </c>
      <c r="M168" s="50">
        <f t="shared" si="22"/>
        <v>0.80177319622375265</v>
      </c>
      <c r="N168" s="44"/>
      <c r="O168" s="44"/>
      <c r="P168" s="44"/>
      <c r="Q168" s="44"/>
      <c r="R168" s="44"/>
      <c r="S168" s="44"/>
      <c r="T168" s="44"/>
    </row>
    <row r="169" spans="1:20">
      <c r="A169" s="40">
        <v>150</v>
      </c>
      <c r="B169" s="41">
        <f t="shared" si="23"/>
        <v>300</v>
      </c>
      <c r="C169" s="68">
        <v>4.3997999999999999</v>
      </c>
      <c r="D169" s="45">
        <f t="shared" si="24"/>
        <v>36.365289332159762</v>
      </c>
      <c r="E169" s="47">
        <f t="shared" si="25"/>
        <v>8.7811517092540398E-2</v>
      </c>
      <c r="F169" s="69">
        <f t="shared" si="26"/>
        <v>5.4655692076412954E-5</v>
      </c>
      <c r="G169" s="49">
        <f t="shared" si="27"/>
        <v>0.13422179717666061</v>
      </c>
      <c r="H169" s="49">
        <f t="shared" si="28"/>
        <v>10.927470422674375</v>
      </c>
      <c r="I169" s="49">
        <f t="shared" si="29"/>
        <v>397.38062358917176</v>
      </c>
      <c r="J169" s="47">
        <f t="shared" si="30"/>
        <v>4.3423650108145742</v>
      </c>
      <c r="K169" s="48">
        <f t="shared" si="31"/>
        <v>28841.980123209749</v>
      </c>
      <c r="L169" s="49">
        <f t="shared" si="32"/>
        <v>8.011661145336042</v>
      </c>
      <c r="M169" s="50">
        <f t="shared" si="22"/>
        <v>0.8011661145336042</v>
      </c>
      <c r="N169" s="44"/>
      <c r="O169" s="44"/>
      <c r="P169" s="44"/>
      <c r="Q169" s="44"/>
      <c r="R169" s="44"/>
      <c r="S169" s="44"/>
      <c r="T169" s="44"/>
    </row>
    <row r="170" spans="1:20">
      <c r="A170" s="40">
        <v>151</v>
      </c>
      <c r="B170" s="41">
        <f t="shared" si="23"/>
        <v>302</v>
      </c>
      <c r="C170" s="68">
        <v>4.2571199999999996</v>
      </c>
      <c r="D170" s="45">
        <f t="shared" si="24"/>
        <v>37.58409441212801</v>
      </c>
      <c r="E170" s="47">
        <f t="shared" si="25"/>
        <v>8.8845289237306585E-2</v>
      </c>
      <c r="F170" s="69">
        <f t="shared" si="26"/>
        <v>5.2893936921525114E-5</v>
      </c>
      <c r="G170" s="49">
        <f t="shared" si="27"/>
        <v>0.13193564997906629</v>
      </c>
      <c r="H170" s="49">
        <f t="shared" si="28"/>
        <v>10.575298086331177</v>
      </c>
      <c r="I170" s="49">
        <f t="shared" si="29"/>
        <v>397.46300171306763</v>
      </c>
      <c r="J170" s="47">
        <f t="shared" si="30"/>
        <v>4.2032897214036495</v>
      </c>
      <c r="K170" s="48">
        <f t="shared" si="31"/>
        <v>28820.829527037087</v>
      </c>
      <c r="L170" s="49">
        <f t="shared" si="32"/>
        <v>8.0057859797325239</v>
      </c>
      <c r="M170" s="50">
        <f t="shared" si="22"/>
        <v>0.80057859797325237</v>
      </c>
      <c r="N170" s="44"/>
      <c r="O170" s="44"/>
      <c r="P170" s="44"/>
      <c r="Q170" s="44"/>
      <c r="R170" s="44"/>
      <c r="S170" s="44"/>
      <c r="T170" s="44"/>
    </row>
    <row r="171" spans="1:20">
      <c r="A171" s="40">
        <v>152</v>
      </c>
      <c r="B171" s="41">
        <f t="shared" si="23"/>
        <v>304</v>
      </c>
      <c r="C171" s="68">
        <v>4.14316</v>
      </c>
      <c r="D171" s="45">
        <f t="shared" si="24"/>
        <v>38.617866556894207</v>
      </c>
      <c r="E171" s="47">
        <f t="shared" si="25"/>
        <v>9.0308787852714179E-2</v>
      </c>
      <c r="F171" s="69">
        <f t="shared" si="26"/>
        <v>5.1486294458562617E-5</v>
      </c>
      <c r="G171" s="49">
        <f t="shared" si="27"/>
        <v>0.12919523722264878</v>
      </c>
      <c r="H171" s="49">
        <f t="shared" si="28"/>
        <v>10.293932999699379</v>
      </c>
      <c r="I171" s="49">
        <f t="shared" si="29"/>
        <v>397.52973092800033</v>
      </c>
      <c r="J171" s="47">
        <f t="shared" si="30"/>
        <v>4.092144415561358</v>
      </c>
      <c r="K171" s="48">
        <f t="shared" si="31"/>
        <v>28800.241661037689</v>
      </c>
      <c r="L171" s="49">
        <f t="shared" si="32"/>
        <v>8.0000671280660249</v>
      </c>
      <c r="M171" s="50">
        <f t="shared" si="22"/>
        <v>0.80000671280660252</v>
      </c>
      <c r="N171" s="44"/>
      <c r="O171" s="44"/>
      <c r="P171" s="44"/>
      <c r="Q171" s="44"/>
      <c r="R171" s="44"/>
      <c r="S171" s="44"/>
      <c r="T171" s="44"/>
    </row>
    <row r="172" spans="1:20">
      <c r="A172" s="40">
        <v>153</v>
      </c>
      <c r="B172" s="41">
        <f t="shared" si="23"/>
        <v>306</v>
      </c>
      <c r="C172" s="68">
        <v>3.9918800000000001</v>
      </c>
      <c r="D172" s="45">
        <f t="shared" si="24"/>
        <v>40.081365172301801</v>
      </c>
      <c r="E172" s="47">
        <f t="shared" si="25"/>
        <v>9.0811426496338138E-2</v>
      </c>
      <c r="F172" s="69">
        <f t="shared" si="26"/>
        <v>4.9616972043611849E-5</v>
      </c>
      <c r="G172" s="49">
        <f t="shared" si="27"/>
        <v>0.12613333066690213</v>
      </c>
      <c r="H172" s="49">
        <f t="shared" si="28"/>
        <v>9.9202652317516353</v>
      </c>
      <c r="I172" s="49">
        <f t="shared" si="29"/>
        <v>397.61777335992645</v>
      </c>
      <c r="J172" s="47">
        <f t="shared" si="30"/>
        <v>3.9444737725889798</v>
      </c>
      <c r="K172" s="48">
        <f t="shared" si="31"/>
        <v>28780.401130574188</v>
      </c>
      <c r="L172" s="49">
        <f t="shared" si="32"/>
        <v>7.9945558696039409</v>
      </c>
      <c r="M172" s="50">
        <f t="shared" si="22"/>
        <v>0.79945558696039409</v>
      </c>
      <c r="N172" s="44"/>
      <c r="O172" s="44"/>
      <c r="P172" s="44"/>
      <c r="Q172" s="44"/>
      <c r="R172" s="44"/>
      <c r="S172" s="44"/>
      <c r="T172" s="44"/>
    </row>
    <row r="173" spans="1:20">
      <c r="A173" s="40">
        <v>154</v>
      </c>
      <c r="B173" s="41">
        <f t="shared" si="23"/>
        <v>308</v>
      </c>
      <c r="C173" s="68">
        <v>3.9424399999999999</v>
      </c>
      <c r="D173" s="45">
        <f t="shared" si="24"/>
        <v>40.584003815925769</v>
      </c>
      <c r="E173" s="47">
        <f t="shared" si="25"/>
        <v>9.0409447252729522E-2</v>
      </c>
      <c r="F173" s="69">
        <f t="shared" si="26"/>
        <v>4.900588319742885E-5</v>
      </c>
      <c r="G173" s="49">
        <f t="shared" si="27"/>
        <v>0.12341916666815321</v>
      </c>
      <c r="H173" s="49">
        <f t="shared" si="28"/>
        <v>9.7981525068527375</v>
      </c>
      <c r="I173" s="49">
        <f t="shared" si="29"/>
        <v>397.64825872713413</v>
      </c>
      <c r="J173" s="47">
        <f t="shared" si="30"/>
        <v>3.8962182830928955</v>
      </c>
      <c r="K173" s="48">
        <f t="shared" si="31"/>
        <v>28760.804825560481</v>
      </c>
      <c r="L173" s="49">
        <f t="shared" si="32"/>
        <v>7.9891124515445782</v>
      </c>
      <c r="M173" s="50">
        <f t="shared" si="22"/>
        <v>0.79891124515445777</v>
      </c>
      <c r="N173" s="44"/>
      <c r="O173" s="44"/>
      <c r="P173" s="44"/>
      <c r="Q173" s="44"/>
      <c r="R173" s="44"/>
      <c r="S173" s="44"/>
      <c r="T173" s="44"/>
    </row>
    <row r="174" spans="1:20">
      <c r="A174" s="40">
        <v>155</v>
      </c>
      <c r="B174" s="41">
        <f t="shared" si="23"/>
        <v>310</v>
      </c>
      <c r="C174" s="68">
        <v>3.9818799999999999</v>
      </c>
      <c r="D174" s="45">
        <f t="shared" si="24"/>
        <v>40.182024572317147</v>
      </c>
      <c r="E174" s="47">
        <f t="shared" si="25"/>
        <v>8.8490654585210188E-2</v>
      </c>
      <c r="F174" s="69">
        <f t="shared" si="26"/>
        <v>4.9493376820810309E-5</v>
      </c>
      <c r="G174" s="49">
        <f t="shared" si="27"/>
        <v>0.12168121641406658</v>
      </c>
      <c r="H174" s="49">
        <f t="shared" si="28"/>
        <v>9.895664157014064</v>
      </c>
      <c r="I174" s="49">
        <f t="shared" si="29"/>
        <v>397.62782031653717</v>
      </c>
      <c r="J174" s="47">
        <f t="shared" si="30"/>
        <v>3.9347913693379857</v>
      </c>
      <c r="K174" s="48">
        <f t="shared" si="31"/>
        <v>28741.013497246451</v>
      </c>
      <c r="L174" s="49">
        <f t="shared" si="32"/>
        <v>7.9836148603462362</v>
      </c>
      <c r="M174" s="50">
        <f t="shared" si="22"/>
        <v>0.79836148603462365</v>
      </c>
      <c r="N174" s="44"/>
      <c r="O174" s="44"/>
      <c r="P174" s="44"/>
      <c r="Q174" s="44"/>
      <c r="R174" s="44"/>
      <c r="S174" s="44"/>
      <c r="T174" s="44"/>
    </row>
    <row r="175" spans="1:20">
      <c r="A175" s="40">
        <v>156</v>
      </c>
      <c r="B175" s="41">
        <f t="shared" si="23"/>
        <v>312</v>
      </c>
      <c r="C175" s="68">
        <v>4.1815600000000002</v>
      </c>
      <c r="D175" s="45">
        <f t="shared" si="24"/>
        <v>38.263231904797806</v>
      </c>
      <c r="E175" s="47">
        <f t="shared" si="25"/>
        <v>8.6815577266202176E-2</v>
      </c>
      <c r="F175" s="69">
        <f t="shared" si="26"/>
        <v>5.1960664778314499E-5</v>
      </c>
      <c r="G175" s="49">
        <f t="shared" si="27"/>
        <v>0.12138863370762613</v>
      </c>
      <c r="H175" s="49">
        <f t="shared" si="28"/>
        <v>10.38897923861091</v>
      </c>
      <c r="I175" s="49">
        <f t="shared" si="29"/>
        <v>397.515921861099</v>
      </c>
      <c r="J175" s="47">
        <f t="shared" si="30"/>
        <v>4.129784659232234</v>
      </c>
      <c r="K175" s="48">
        <f t="shared" si="31"/>
        <v>28720.23553876923</v>
      </c>
      <c r="L175" s="49">
        <f t="shared" si="32"/>
        <v>7.9778432052136745</v>
      </c>
      <c r="M175" s="50">
        <f t="shared" si="22"/>
        <v>0.7977843205213675</v>
      </c>
      <c r="N175" s="44"/>
      <c r="O175" s="44"/>
      <c r="P175" s="44"/>
      <c r="Q175" s="44"/>
      <c r="R175" s="44"/>
      <c r="S175" s="44"/>
      <c r="T175" s="44"/>
    </row>
    <row r="176" spans="1:20">
      <c r="A176" s="40">
        <v>157</v>
      </c>
      <c r="B176" s="41">
        <f t="shared" si="23"/>
        <v>314</v>
      </c>
      <c r="C176" s="68">
        <v>4.3730000000000002</v>
      </c>
      <c r="D176" s="45">
        <f t="shared" si="24"/>
        <v>36.588154585789802</v>
      </c>
      <c r="E176" s="47">
        <f t="shared" si="25"/>
        <v>8.5410197194784154E-2</v>
      </c>
      <c r="F176" s="69">
        <f t="shared" si="26"/>
        <v>5.4324830642708977E-5</v>
      </c>
      <c r="G176" s="49">
        <f t="shared" si="27"/>
        <v>0.12223784847831216</v>
      </c>
      <c r="H176" s="49">
        <f t="shared" si="28"/>
        <v>10.861645853333439</v>
      </c>
      <c r="I176" s="49">
        <f t="shared" si="29"/>
        <v>397.40757753786664</v>
      </c>
      <c r="J176" s="47">
        <f t="shared" si="30"/>
        <v>4.316500366647456</v>
      </c>
      <c r="K176" s="48">
        <f t="shared" si="31"/>
        <v>28698.512247062561</v>
      </c>
      <c r="L176" s="49">
        <f t="shared" si="32"/>
        <v>7.9718089575173785</v>
      </c>
      <c r="M176" s="50">
        <f t="shared" si="22"/>
        <v>0.79718089575173789</v>
      </c>
      <c r="N176" s="44"/>
      <c r="O176" s="44"/>
      <c r="P176" s="44"/>
      <c r="Q176" s="44"/>
      <c r="R176" s="44"/>
      <c r="S176" s="44"/>
      <c r="T176" s="44"/>
    </row>
    <row r="177" spans="1:20">
      <c r="A177" s="40">
        <v>158</v>
      </c>
      <c r="B177" s="41">
        <f t="shared" si="23"/>
        <v>316</v>
      </c>
      <c r="C177" s="68">
        <v>4.5476799999999997</v>
      </c>
      <c r="D177" s="45">
        <f t="shared" si="24"/>
        <v>35.182774514371786</v>
      </c>
      <c r="E177" s="47">
        <f t="shared" si="25"/>
        <v>8.4304778278343831E-2</v>
      </c>
      <c r="F177" s="69">
        <f t="shared" si="26"/>
        <v>5.6480905457781393E-5</v>
      </c>
      <c r="G177" s="49">
        <f t="shared" si="27"/>
        <v>0.12393378938998878</v>
      </c>
      <c r="H177" s="49">
        <f t="shared" si="28"/>
        <v>11.292681145235498</v>
      </c>
      <c r="I177" s="49">
        <f t="shared" si="29"/>
        <v>397.30785439551829</v>
      </c>
      <c r="J177" s="47">
        <f t="shared" si="30"/>
        <v>4.4866709161862399</v>
      </c>
      <c r="K177" s="48">
        <f t="shared" si="31"/>
        <v>28675.926884772089</v>
      </c>
      <c r="L177" s="49">
        <f t="shared" si="32"/>
        <v>7.9655352457700248</v>
      </c>
      <c r="M177" s="50">
        <f t="shared" si="22"/>
        <v>0.79655352457700246</v>
      </c>
      <c r="N177" s="44"/>
      <c r="O177" s="44"/>
      <c r="P177" s="44"/>
      <c r="Q177" s="44"/>
      <c r="R177" s="44"/>
      <c r="S177" s="44"/>
      <c r="T177" s="44"/>
    </row>
    <row r="178" spans="1:20">
      <c r="A178" s="40">
        <v>159</v>
      </c>
      <c r="B178" s="41">
        <f t="shared" si="23"/>
        <v>318</v>
      </c>
      <c r="C178" s="68">
        <v>4.6951999999999998</v>
      </c>
      <c r="D178" s="45">
        <f t="shared" si="24"/>
        <v>34.077355597931451</v>
      </c>
      <c r="E178" s="47">
        <f t="shared" si="25"/>
        <v>8.4474584447614021E-2</v>
      </c>
      <c r="F178" s="69">
        <f t="shared" si="26"/>
        <v>5.8300916093154725E-5</v>
      </c>
      <c r="G178" s="49">
        <f t="shared" si="27"/>
        <v>0.12597139357772102</v>
      </c>
      <c r="H178" s="49">
        <f t="shared" si="28"/>
        <v>11.656511094807387</v>
      </c>
      <c r="I178" s="49">
        <f t="shared" si="29"/>
        <v>397.22307360898458</v>
      </c>
      <c r="J178" s="47">
        <f t="shared" si="30"/>
        <v>4.6302351646366198</v>
      </c>
      <c r="K178" s="48">
        <f t="shared" si="31"/>
        <v>28652.613862582475</v>
      </c>
      <c r="L178" s="49">
        <f t="shared" si="32"/>
        <v>7.9590594062729094</v>
      </c>
      <c r="M178" s="50">
        <f t="shared" si="22"/>
        <v>0.79590594062729092</v>
      </c>
      <c r="N178" s="44"/>
      <c r="O178" s="44"/>
      <c r="P178" s="44"/>
      <c r="Q178" s="44"/>
      <c r="R178" s="44"/>
      <c r="S178" s="44"/>
      <c r="T178" s="44"/>
    </row>
    <row r="179" spans="1:20">
      <c r="A179" s="40">
        <v>160</v>
      </c>
      <c r="B179" s="41">
        <f t="shared" si="23"/>
        <v>320</v>
      </c>
      <c r="C179" s="68">
        <v>4.6719200000000001</v>
      </c>
      <c r="D179" s="45">
        <f t="shared" si="24"/>
        <v>34.247161767201646</v>
      </c>
      <c r="E179" s="47">
        <f t="shared" si="25"/>
        <v>8.4341979362475672E-2</v>
      </c>
      <c r="F179" s="69">
        <f t="shared" si="26"/>
        <v>5.8013752219090769E-5</v>
      </c>
      <c r="G179" s="49">
        <f t="shared" si="27"/>
        <v>0.12764519727652562</v>
      </c>
      <c r="H179" s="49">
        <f t="shared" si="28"/>
        <v>11.599047855394774</v>
      </c>
      <c r="I179" s="49">
        <f t="shared" si="29"/>
        <v>397.23446824921814</v>
      </c>
      <c r="J179" s="47">
        <f t="shared" si="30"/>
        <v>4.6075416070349773</v>
      </c>
      <c r="K179" s="48">
        <f t="shared" si="31"/>
        <v>28629.415766871687</v>
      </c>
      <c r="L179" s="49">
        <f t="shared" si="32"/>
        <v>7.9526154907976911</v>
      </c>
      <c r="M179" s="50">
        <f t="shared" si="22"/>
        <v>0.79526154907976909</v>
      </c>
      <c r="N179" s="44"/>
      <c r="O179" s="44"/>
      <c r="P179" s="44"/>
      <c r="Q179" s="44"/>
      <c r="R179" s="44"/>
      <c r="S179" s="44"/>
      <c r="T179" s="44"/>
    </row>
    <row r="180" spans="1:20">
      <c r="A180" s="40">
        <v>161</v>
      </c>
      <c r="B180" s="41">
        <f t="shared" si="23"/>
        <v>322</v>
      </c>
      <c r="C180" s="68">
        <v>4.69008</v>
      </c>
      <c r="D180" s="45">
        <f t="shared" si="24"/>
        <v>34.114556682063302</v>
      </c>
      <c r="E180" s="47">
        <f t="shared" si="25"/>
        <v>8.5095837998867108E-2</v>
      </c>
      <c r="F180" s="69">
        <f t="shared" si="26"/>
        <v>5.8237761396634365E-5</v>
      </c>
      <c r="G180" s="49">
        <f t="shared" si="27"/>
        <v>0.12898767349928716</v>
      </c>
      <c r="H180" s="49">
        <f t="shared" si="28"/>
        <v>11.643796302650694</v>
      </c>
      <c r="I180" s="49">
        <f t="shared" si="29"/>
        <v>397.2229489611762</v>
      </c>
      <c r="J180" s="47">
        <f t="shared" si="30"/>
        <v>4.625183104442149</v>
      </c>
      <c r="K180" s="48">
        <f t="shared" si="31"/>
        <v>28606.128174266385</v>
      </c>
      <c r="L180" s="49">
        <f t="shared" si="32"/>
        <v>7.9461467150739962</v>
      </c>
      <c r="M180" s="50">
        <f t="shared" si="22"/>
        <v>0.79461467150739962</v>
      </c>
      <c r="N180" s="44"/>
      <c r="O180" s="44"/>
      <c r="P180" s="44"/>
      <c r="Q180" s="44"/>
      <c r="R180" s="44"/>
      <c r="S180" s="44"/>
      <c r="T180" s="44"/>
    </row>
    <row r="181" spans="1:20">
      <c r="A181" s="40">
        <v>162</v>
      </c>
      <c r="B181" s="41">
        <f t="shared" si="23"/>
        <v>324</v>
      </c>
      <c r="C181" s="68">
        <v>4.5886800000000001</v>
      </c>
      <c r="D181" s="45">
        <f t="shared" si="24"/>
        <v>34.868415318454723</v>
      </c>
      <c r="E181" s="47">
        <f t="shared" si="25"/>
        <v>8.7060513530078876E-2</v>
      </c>
      <c r="F181" s="69">
        <f t="shared" si="26"/>
        <v>5.6986814221804887E-5</v>
      </c>
      <c r="G181" s="49">
        <f t="shared" si="27"/>
        <v>0.12927321433638914</v>
      </c>
      <c r="H181" s="49">
        <f t="shared" si="28"/>
        <v>11.393679410036357</v>
      </c>
      <c r="I181" s="49">
        <f t="shared" si="29"/>
        <v>397.27954567447387</v>
      </c>
      <c r="J181" s="47">
        <f t="shared" si="30"/>
        <v>4.5264757795798518</v>
      </c>
      <c r="K181" s="48">
        <f t="shared" si="31"/>
        <v>28583.340815446314</v>
      </c>
      <c r="L181" s="49">
        <f t="shared" si="32"/>
        <v>7.9398168931795317</v>
      </c>
      <c r="M181" s="50">
        <f t="shared" si="22"/>
        <v>0.79398168931795321</v>
      </c>
      <c r="N181" s="44"/>
      <c r="O181" s="44"/>
      <c r="P181" s="44"/>
      <c r="Q181" s="44"/>
      <c r="R181" s="44"/>
      <c r="S181" s="44"/>
      <c r="T181" s="44"/>
    </row>
    <row r="182" spans="1:20">
      <c r="A182" s="40">
        <v>163</v>
      </c>
      <c r="B182" s="41">
        <f t="shared" si="23"/>
        <v>326</v>
      </c>
      <c r="C182" s="68">
        <v>4.3439199999999998</v>
      </c>
      <c r="D182" s="45">
        <f t="shared" si="24"/>
        <v>36.833090849666497</v>
      </c>
      <c r="E182" s="47">
        <f t="shared" si="25"/>
        <v>9.0044265205791063E-2</v>
      </c>
      <c r="F182" s="69">
        <f t="shared" si="26"/>
        <v>5.3965792955803744E-5</v>
      </c>
      <c r="G182" s="49">
        <f t="shared" si="27"/>
        <v>0.1278374695041693</v>
      </c>
      <c r="H182" s="49">
        <f t="shared" si="28"/>
        <v>10.789709165955122</v>
      </c>
      <c r="I182" s="49">
        <f t="shared" si="29"/>
        <v>397.41833795110432</v>
      </c>
      <c r="J182" s="47">
        <f t="shared" si="30"/>
        <v>4.2880282837096804</v>
      </c>
      <c r="K182" s="48">
        <f t="shared" si="31"/>
        <v>28561.761397114406</v>
      </c>
      <c r="L182" s="49">
        <f t="shared" si="32"/>
        <v>7.9338226103095568</v>
      </c>
      <c r="M182" s="50">
        <f t="shared" si="22"/>
        <v>0.79338226103095566</v>
      </c>
      <c r="N182" s="44"/>
      <c r="O182" s="44"/>
      <c r="P182" s="44"/>
      <c r="Q182" s="44"/>
      <c r="R182" s="44"/>
      <c r="S182" s="44"/>
      <c r="T182" s="44"/>
    </row>
    <row r="183" spans="1:20">
      <c r="A183" s="40">
        <v>164</v>
      </c>
      <c r="B183" s="41">
        <f t="shared" si="23"/>
        <v>328</v>
      </c>
      <c r="C183" s="68">
        <v>4.0183999999999997</v>
      </c>
      <c r="D183" s="45">
        <f t="shared" si="24"/>
        <v>39.816842525378682</v>
      </c>
      <c r="E183" s="47">
        <f t="shared" si="25"/>
        <v>9.4387281370083384E-2</v>
      </c>
      <c r="F183" s="69">
        <f t="shared" si="26"/>
        <v>4.9944729656589308E-5</v>
      </c>
      <c r="G183" s="49">
        <f t="shared" si="27"/>
        <v>0.1243426348441419</v>
      </c>
      <c r="H183" s="49">
        <f t="shared" si="28"/>
        <v>9.9858408016768223</v>
      </c>
      <c r="I183" s="49">
        <f t="shared" si="29"/>
        <v>397.60465068386725</v>
      </c>
      <c r="J183" s="47">
        <f t="shared" si="30"/>
        <v>3.9704167437354219</v>
      </c>
      <c r="K183" s="48">
        <f t="shared" si="31"/>
        <v>28541.789715511051</v>
      </c>
      <c r="L183" s="49">
        <f t="shared" si="32"/>
        <v>7.9282749209752916</v>
      </c>
      <c r="M183" s="50">
        <f t="shared" si="22"/>
        <v>0.79282749209752912</v>
      </c>
      <c r="N183" s="44"/>
      <c r="O183" s="44"/>
      <c r="P183" s="44"/>
      <c r="Q183" s="44"/>
      <c r="R183" s="44"/>
      <c r="S183" s="44"/>
      <c r="T183" s="44"/>
    </row>
    <row r="184" spans="1:20">
      <c r="A184" s="40">
        <v>165</v>
      </c>
      <c r="B184" s="41">
        <f t="shared" si="23"/>
        <v>330</v>
      </c>
      <c r="C184" s="68">
        <v>3.6231999999999998</v>
      </c>
      <c r="D184" s="45">
        <f t="shared" si="24"/>
        <v>44.159858689671005</v>
      </c>
      <c r="E184" s="47">
        <f t="shared" si="25"/>
        <v>0.10134106107861042</v>
      </c>
      <c r="F184" s="69">
        <f t="shared" si="26"/>
        <v>4.5057952149058212E-5</v>
      </c>
      <c r="G184" s="49">
        <f t="shared" si="27"/>
        <v>0.11837360270094245</v>
      </c>
      <c r="H184" s="49">
        <f t="shared" si="28"/>
        <v>9.0089235937485377</v>
      </c>
      <c r="I184" s="49">
        <f t="shared" si="29"/>
        <v>397.83279284597847</v>
      </c>
      <c r="J184" s="47">
        <f t="shared" si="30"/>
        <v>3.5840452338370099</v>
      </c>
      <c r="K184" s="48">
        <f t="shared" si="31"/>
        <v>28523.771868323554</v>
      </c>
      <c r="L184" s="49">
        <f t="shared" si="32"/>
        <v>7.9232699634232091</v>
      </c>
      <c r="M184" s="50">
        <f t="shared" si="22"/>
        <v>0.79232699634232095</v>
      </c>
      <c r="N184" s="44"/>
      <c r="O184" s="44"/>
      <c r="P184" s="44"/>
      <c r="Q184" s="44"/>
      <c r="R184" s="44"/>
      <c r="S184" s="44"/>
      <c r="T184" s="44"/>
    </row>
    <row r="185" spans="1:20">
      <c r="A185" s="40">
        <v>166</v>
      </c>
      <c r="B185" s="41">
        <f t="shared" si="23"/>
        <v>332</v>
      </c>
      <c r="C185" s="68">
        <v>3.13028</v>
      </c>
      <c r="D185" s="45">
        <f t="shared" si="24"/>
        <v>51.113638398198042</v>
      </c>
      <c r="E185" s="47">
        <f t="shared" si="25"/>
        <v>0.10888274931941286</v>
      </c>
      <c r="F185" s="69">
        <f t="shared" si="26"/>
        <v>3.895517462986824E-5</v>
      </c>
      <c r="G185" s="49">
        <f t="shared" si="27"/>
        <v>0.1100012052424055</v>
      </c>
      <c r="H185" s="49">
        <f t="shared" si="28"/>
        <v>7.7888923678937907</v>
      </c>
      <c r="I185" s="49">
        <f t="shared" si="29"/>
        <v>398.11862801500774</v>
      </c>
      <c r="J185" s="47">
        <f t="shared" si="30"/>
        <v>3.1009031432624412</v>
      </c>
      <c r="K185" s="48">
        <f t="shared" si="31"/>
        <v>28508.194083587769</v>
      </c>
      <c r="L185" s="49">
        <f t="shared" si="32"/>
        <v>7.9189428009966027</v>
      </c>
      <c r="M185" s="50">
        <f t="shared" si="22"/>
        <v>0.79189428009966023</v>
      </c>
      <c r="N185" s="44"/>
      <c r="O185" s="44"/>
      <c r="P185" s="44"/>
      <c r="Q185" s="44"/>
      <c r="R185" s="44"/>
      <c r="S185" s="44"/>
      <c r="T185" s="44"/>
    </row>
    <row r="186" spans="1:20">
      <c r="A186" s="40">
        <v>167</v>
      </c>
      <c r="B186" s="41">
        <f t="shared" si="23"/>
        <v>334</v>
      </c>
      <c r="C186" s="68">
        <v>2.7278000000000002</v>
      </c>
      <c r="D186" s="45">
        <f t="shared" si="24"/>
        <v>58.655326639000478</v>
      </c>
      <c r="E186" s="47">
        <f t="shared" si="25"/>
        <v>0.10888274931941286</v>
      </c>
      <c r="F186" s="69">
        <f t="shared" si="26"/>
        <v>3.396580531847936E-5</v>
      </c>
      <c r="G186" s="49">
        <f t="shared" si="27"/>
        <v>0.10148713156017224</v>
      </c>
      <c r="H186" s="49">
        <f t="shared" si="28"/>
        <v>6.7914375176194195</v>
      </c>
      <c r="I186" s="49">
        <f t="shared" si="29"/>
        <v>398.35398594432962</v>
      </c>
      <c r="J186" s="47">
        <f t="shared" si="30"/>
        <v>2.7053962054355591</v>
      </c>
      <c r="K186" s="48">
        <f t="shared" si="31"/>
        <v>28494.611208552531</v>
      </c>
      <c r="L186" s="49">
        <f t="shared" si="32"/>
        <v>7.915169780153481</v>
      </c>
      <c r="M186" s="50">
        <f t="shared" si="22"/>
        <v>0.79151697801534815</v>
      </c>
      <c r="N186" s="44"/>
      <c r="O186" s="44"/>
      <c r="P186" s="44"/>
      <c r="Q186" s="44"/>
      <c r="R186" s="44"/>
      <c r="S186" s="44"/>
      <c r="T186" s="44"/>
    </row>
    <row r="187" spans="1:20">
      <c r="A187" s="40">
        <v>168</v>
      </c>
      <c r="B187" s="41">
        <f t="shared" si="23"/>
        <v>336</v>
      </c>
      <c r="C187" s="68">
        <v>2.7278000000000002</v>
      </c>
      <c r="D187" s="45">
        <f t="shared" si="24"/>
        <v>58.655326639000478</v>
      </c>
      <c r="E187" s="47">
        <f t="shared" si="25"/>
        <v>0.11469468137400222</v>
      </c>
      <c r="F187" s="69">
        <f t="shared" si="26"/>
        <v>3.396580531847936E-5</v>
      </c>
      <c r="G187" s="49">
        <f t="shared" si="27"/>
        <v>9.3602122463744886E-2</v>
      </c>
      <c r="H187" s="49">
        <f t="shared" si="28"/>
        <v>6.7915714279613724</v>
      </c>
      <c r="I187" s="49">
        <f t="shared" si="29"/>
        <v>398.36184049917722</v>
      </c>
      <c r="J187" s="47">
        <f t="shared" si="30"/>
        <v>2.7055028939243173</v>
      </c>
      <c r="K187" s="48">
        <f t="shared" si="31"/>
        <v>28481.02806569661</v>
      </c>
      <c r="L187" s="49">
        <f t="shared" si="32"/>
        <v>7.9113966849157249</v>
      </c>
      <c r="M187" s="50">
        <f t="shared" si="22"/>
        <v>0.79113966849157247</v>
      </c>
      <c r="N187" s="44"/>
      <c r="O187" s="44"/>
      <c r="P187" s="44"/>
      <c r="Q187" s="44"/>
      <c r="R187" s="44"/>
      <c r="S187" s="44"/>
      <c r="T187" s="44"/>
    </row>
    <row r="188" spans="1:20">
      <c r="A188" s="40">
        <v>169</v>
      </c>
      <c r="B188" s="41">
        <f t="shared" si="23"/>
        <v>338</v>
      </c>
      <c r="C188" s="68">
        <v>2.4818799999999999</v>
      </c>
      <c r="D188" s="45">
        <f t="shared" si="24"/>
        <v>64.467258693589841</v>
      </c>
      <c r="E188" s="47">
        <f t="shared" si="25"/>
        <v>0.12178505341045931</v>
      </c>
      <c r="F188" s="69">
        <f t="shared" si="26"/>
        <v>3.0914442385733849E-5</v>
      </c>
      <c r="G188" s="49">
        <f t="shared" si="27"/>
        <v>8.521264610399519E-2</v>
      </c>
      <c r="H188" s="49">
        <f t="shared" si="28"/>
        <v>6.1815713264275107</v>
      </c>
      <c r="I188" s="49">
        <f t="shared" si="29"/>
        <v>398.50895783367963</v>
      </c>
      <c r="J188" s="47">
        <f t="shared" si="30"/>
        <v>2.463411547069184</v>
      </c>
      <c r="K188" s="48">
        <f t="shared" si="31"/>
        <v>28468.664923043754</v>
      </c>
      <c r="L188" s="49">
        <f t="shared" si="32"/>
        <v>7.907962478623265</v>
      </c>
      <c r="M188" s="50">
        <f t="shared" si="22"/>
        <v>0.7907962478623265</v>
      </c>
      <c r="N188" s="44"/>
      <c r="O188" s="44"/>
      <c r="P188" s="44"/>
      <c r="Q188" s="44"/>
      <c r="R188" s="44"/>
      <c r="S188" s="44"/>
      <c r="T188" s="44"/>
    </row>
    <row r="189" spans="1:20">
      <c r="A189" s="40">
        <v>170</v>
      </c>
      <c r="B189" s="41">
        <f t="shared" si="23"/>
        <v>340</v>
      </c>
      <c r="C189" s="68">
        <v>2.2359599999999999</v>
      </c>
      <c r="D189" s="45">
        <f t="shared" si="24"/>
        <v>71.557630730046938</v>
      </c>
      <c r="E189" s="47">
        <f t="shared" si="25"/>
        <v>0.12570054481835238</v>
      </c>
      <c r="F189" s="69">
        <f t="shared" si="26"/>
        <v>2.7860953011544234E-5</v>
      </c>
      <c r="G189" s="49">
        <f t="shared" si="27"/>
        <v>7.6999315492514375E-2</v>
      </c>
      <c r="H189" s="49">
        <f t="shared" si="28"/>
        <v>5.5711179651534177</v>
      </c>
      <c r="I189" s="49">
        <f t="shared" si="29"/>
        <v>398.65600210397878</v>
      </c>
      <c r="J189" s="47">
        <f t="shared" si="30"/>
        <v>2.2209596152377147</v>
      </c>
      <c r="K189" s="48">
        <f t="shared" si="31"/>
        <v>28457.522687113447</v>
      </c>
      <c r="L189" s="49">
        <f t="shared" si="32"/>
        <v>7.9048674130870689</v>
      </c>
      <c r="M189" s="50">
        <f t="shared" si="22"/>
        <v>0.79048674130870689</v>
      </c>
      <c r="N189" s="44"/>
      <c r="O189" s="44"/>
      <c r="P189" s="44"/>
      <c r="Q189" s="44"/>
      <c r="R189" s="44"/>
      <c r="S189" s="44"/>
      <c r="T189" s="44"/>
    </row>
    <row r="190" spans="1:20">
      <c r="A190" s="40">
        <v>171</v>
      </c>
      <c r="B190" s="41">
        <f t="shared" si="23"/>
        <v>342</v>
      </c>
      <c r="C190" s="68">
        <v>2.1199599999999998</v>
      </c>
      <c r="D190" s="45">
        <f t="shared" si="24"/>
        <v>75.47312213794001</v>
      </c>
      <c r="E190" s="47">
        <f t="shared" si="25"/>
        <v>0.12485150387489319</v>
      </c>
      <c r="F190" s="69">
        <f t="shared" si="26"/>
        <v>2.6419889114392902E-5</v>
      </c>
      <c r="G190" s="49">
        <f t="shared" si="27"/>
        <v>7.0070465218728284E-2</v>
      </c>
      <c r="H190" s="49">
        <f t="shared" si="28"/>
        <v>5.2830521959179437</v>
      </c>
      <c r="I190" s="49">
        <f t="shared" si="29"/>
        <v>398.72844364362714</v>
      </c>
      <c r="J190" s="47">
        <f t="shared" si="30"/>
        <v>2.1065031797664084</v>
      </c>
      <c r="K190" s="48">
        <f t="shared" si="31"/>
        <v>28446.95658272161</v>
      </c>
      <c r="L190" s="49">
        <f t="shared" si="32"/>
        <v>7.9019323840893358</v>
      </c>
      <c r="M190" s="50">
        <f t="shared" si="22"/>
        <v>0.79019323840893363</v>
      </c>
      <c r="N190" s="44"/>
      <c r="O190" s="44"/>
      <c r="P190" s="44"/>
      <c r="Q190" s="44"/>
      <c r="R190" s="44"/>
      <c r="S190" s="44"/>
      <c r="T190" s="44"/>
    </row>
    <row r="191" spans="1:20">
      <c r="A191" s="40">
        <v>172</v>
      </c>
      <c r="B191" s="41">
        <f t="shared" si="23"/>
        <v>344</v>
      </c>
      <c r="C191" s="68">
        <v>2.1440799999999998</v>
      </c>
      <c r="D191" s="45">
        <f t="shared" si="24"/>
        <v>74.624081194480809</v>
      </c>
      <c r="E191" s="47">
        <f t="shared" si="25"/>
        <v>0.12906069032324019</v>
      </c>
      <c r="F191" s="69">
        <f t="shared" si="26"/>
        <v>2.6719570034862631E-5</v>
      </c>
      <c r="G191" s="49">
        <f t="shared" si="27"/>
        <v>6.4189588123187313E-2</v>
      </c>
      <c r="H191" s="49">
        <f t="shared" si="28"/>
        <v>5.3430564478748428</v>
      </c>
      <c r="I191" s="49">
        <f t="shared" si="29"/>
        <v>398.72067819290646</v>
      </c>
      <c r="J191" s="47">
        <f t="shared" si="30"/>
        <v>2.1303870905196391</v>
      </c>
      <c r="K191" s="48">
        <f t="shared" si="31"/>
        <v>28436.27046982586</v>
      </c>
      <c r="L191" s="49">
        <f t="shared" si="32"/>
        <v>7.8989640193960726</v>
      </c>
      <c r="M191" s="50">
        <f t="shared" si="22"/>
        <v>0.78989640193960731</v>
      </c>
      <c r="N191" s="44"/>
      <c r="O191" s="44"/>
      <c r="P191" s="44"/>
      <c r="Q191" s="44"/>
      <c r="R191" s="44"/>
      <c r="S191" s="44"/>
      <c r="T191" s="44"/>
    </row>
    <row r="192" spans="1:20">
      <c r="A192" s="40">
        <v>173</v>
      </c>
      <c r="B192" s="41">
        <f t="shared" si="23"/>
        <v>346</v>
      </c>
      <c r="C192" s="68">
        <v>2.0295999999999998</v>
      </c>
      <c r="D192" s="45">
        <f t="shared" si="24"/>
        <v>78.833267642827821</v>
      </c>
      <c r="E192" s="47">
        <f t="shared" si="25"/>
        <v>0.13662051123799301</v>
      </c>
      <c r="F192" s="69">
        <f t="shared" si="26"/>
        <v>2.5297021716139661E-5</v>
      </c>
      <c r="G192" s="49">
        <f t="shared" si="27"/>
        <v>5.8361610643945995E-2</v>
      </c>
      <c r="H192" s="49">
        <f t="shared" si="28"/>
        <v>5.0586661557620083</v>
      </c>
      <c r="I192" s="49">
        <f t="shared" si="29"/>
        <v>398.79118297290131</v>
      </c>
      <c r="J192" s="47">
        <f t="shared" si="30"/>
        <v>2.0173514605213105</v>
      </c>
      <c r="K192" s="48">
        <f t="shared" si="31"/>
        <v>28426.153137514335</v>
      </c>
      <c r="L192" s="49">
        <f t="shared" si="32"/>
        <v>7.8961536493095377</v>
      </c>
      <c r="M192" s="50">
        <f t="shared" si="22"/>
        <v>0.78961536493095374</v>
      </c>
      <c r="N192" s="44"/>
      <c r="O192" s="44"/>
      <c r="P192" s="44"/>
      <c r="Q192" s="44"/>
      <c r="R192" s="44"/>
      <c r="S192" s="44"/>
      <c r="T192" s="44"/>
    </row>
    <row r="193" spans="1:20">
      <c r="A193" s="40">
        <v>174</v>
      </c>
      <c r="B193" s="41">
        <f t="shared" si="23"/>
        <v>348</v>
      </c>
      <c r="C193" s="68">
        <v>1.8520000000000001</v>
      </c>
      <c r="D193" s="45">
        <f t="shared" si="24"/>
        <v>86.393088557580626</v>
      </c>
      <c r="E193" s="47">
        <f t="shared" si="25"/>
        <v>0.14467396594250428</v>
      </c>
      <c r="F193" s="69">
        <f t="shared" si="26"/>
        <v>2.3089219532599238E-5</v>
      </c>
      <c r="G193" s="49">
        <f t="shared" si="27"/>
        <v>5.2427507568232098E-2</v>
      </c>
      <c r="H193" s="49">
        <f t="shared" si="28"/>
        <v>4.6172386514039534</v>
      </c>
      <c r="I193" s="49">
        <f t="shared" si="29"/>
        <v>398.89750770222588</v>
      </c>
      <c r="J193" s="47">
        <f t="shared" si="30"/>
        <v>1.8418049905114235</v>
      </c>
      <c r="K193" s="48">
        <f t="shared" si="31"/>
        <v>28416.918660211526</v>
      </c>
      <c r="L193" s="49">
        <f t="shared" si="32"/>
        <v>7.8935885167254236</v>
      </c>
      <c r="M193" s="50">
        <f t="shared" si="22"/>
        <v>0.78935885167254238</v>
      </c>
      <c r="N193" s="44"/>
      <c r="O193" s="44"/>
      <c r="P193" s="44"/>
      <c r="Q193" s="44"/>
      <c r="R193" s="44"/>
      <c r="S193" s="44"/>
      <c r="T193" s="44"/>
    </row>
    <row r="194" spans="1:20">
      <c r="A194" s="40">
        <v>175</v>
      </c>
      <c r="B194" s="41">
        <f t="shared" si="23"/>
        <v>350</v>
      </c>
      <c r="C194" s="68">
        <v>1.69408</v>
      </c>
      <c r="D194" s="45">
        <f t="shared" si="24"/>
        <v>94.446543262091907</v>
      </c>
      <c r="E194" s="47">
        <f t="shared" si="25"/>
        <v>0.15438595196875957</v>
      </c>
      <c r="F194" s="69">
        <f t="shared" si="26"/>
        <v>2.1125131709540981E-5</v>
      </c>
      <c r="G194" s="49">
        <f t="shared" si="27"/>
        <v>4.6515026849900033E-2</v>
      </c>
      <c r="H194" s="49">
        <f t="shared" si="28"/>
        <v>4.2245350238738579</v>
      </c>
      <c r="I194" s="49">
        <f t="shared" si="29"/>
        <v>398.99272989452481</v>
      </c>
      <c r="J194" s="47">
        <f t="shared" si="30"/>
        <v>1.6855587617104619</v>
      </c>
      <c r="K194" s="48">
        <f t="shared" si="31"/>
        <v>28408.469590163779</v>
      </c>
      <c r="L194" s="49">
        <f t="shared" si="32"/>
        <v>7.8912415528232716</v>
      </c>
      <c r="M194" s="50">
        <f t="shared" si="22"/>
        <v>0.78912415528232716</v>
      </c>
      <c r="N194" s="44"/>
      <c r="O194" s="44"/>
      <c r="P194" s="44"/>
      <c r="Q194" s="44"/>
      <c r="R194" s="44"/>
      <c r="S194" s="44"/>
      <c r="T194" s="44"/>
    </row>
    <row r="195" spans="1:20">
      <c r="A195" s="40">
        <v>176</v>
      </c>
      <c r="B195" s="41">
        <f t="shared" si="23"/>
        <v>352</v>
      </c>
      <c r="C195" s="68">
        <v>1.5361199999999999</v>
      </c>
      <c r="D195" s="45">
        <f t="shared" si="24"/>
        <v>104.15852928834718</v>
      </c>
      <c r="E195" s="47">
        <f t="shared" si="25"/>
        <v>0.16608214087219936</v>
      </c>
      <c r="F195" s="69">
        <f t="shared" si="26"/>
        <v>1.9159666241282701E-5</v>
      </c>
      <c r="G195" s="49">
        <f t="shared" si="27"/>
        <v>4.0669828855844053E-2</v>
      </c>
      <c r="H195" s="49">
        <f t="shared" si="28"/>
        <v>3.8315436380830561</v>
      </c>
      <c r="I195" s="49">
        <f t="shared" si="29"/>
        <v>399.08795024685429</v>
      </c>
      <c r="J195" s="47">
        <f t="shared" si="30"/>
        <v>1.5291228968039419</v>
      </c>
      <c r="K195" s="48">
        <f t="shared" si="31"/>
        <v>28400.806502887612</v>
      </c>
      <c r="L195" s="49">
        <f t="shared" si="32"/>
        <v>7.8891129174687809</v>
      </c>
      <c r="M195" s="50">
        <f t="shared" si="22"/>
        <v>0.78891129174687813</v>
      </c>
      <c r="N195" s="44"/>
      <c r="O195" s="44"/>
      <c r="P195" s="44"/>
      <c r="Q195" s="44"/>
      <c r="R195" s="44"/>
      <c r="S195" s="44"/>
      <c r="T195" s="44"/>
    </row>
    <row r="196" spans="1:20">
      <c r="A196" s="40">
        <v>177</v>
      </c>
      <c r="B196" s="41">
        <f t="shared" si="23"/>
        <v>354</v>
      </c>
      <c r="C196" s="68">
        <v>1.38104</v>
      </c>
      <c r="D196" s="45">
        <f t="shared" si="24"/>
        <v>115.85471819178697</v>
      </c>
      <c r="E196" s="47">
        <f t="shared" si="25"/>
        <v>0.20687516109402582</v>
      </c>
      <c r="F196" s="69">
        <f t="shared" si="26"/>
        <v>1.7229179139639578E-5</v>
      </c>
      <c r="G196" s="49">
        <f t="shared" si="27"/>
        <v>3.3642079344031045E-2</v>
      </c>
      <c r="H196" s="49">
        <f t="shared" si="28"/>
        <v>3.4455460152220918</v>
      </c>
      <c r="I196" s="49">
        <f t="shared" si="29"/>
        <v>399.18276261039</v>
      </c>
      <c r="J196" s="47">
        <f t="shared" si="30"/>
        <v>1.3754025770575753</v>
      </c>
      <c r="K196" s="48">
        <f t="shared" si="31"/>
        <v>28393.915410857167</v>
      </c>
      <c r="L196" s="49">
        <f t="shared" si="32"/>
        <v>7.8871987252381022</v>
      </c>
      <c r="M196" s="50">
        <f t="shared" si="22"/>
        <v>0.78871987252381026</v>
      </c>
      <c r="N196" s="44"/>
      <c r="O196" s="44"/>
      <c r="P196" s="44"/>
      <c r="Q196" s="44"/>
      <c r="R196" s="44"/>
      <c r="S196" s="44"/>
      <c r="T196" s="44"/>
    </row>
    <row r="197" spans="1:20">
      <c r="A197" s="40">
        <v>178</v>
      </c>
      <c r="B197" s="41">
        <f t="shared" si="23"/>
        <v>356</v>
      </c>
      <c r="C197" s="68">
        <v>1.0213999999999999</v>
      </c>
      <c r="D197" s="45">
        <f t="shared" si="24"/>
        <v>156.64773841361347</v>
      </c>
      <c r="E197" s="47">
        <f t="shared" si="25"/>
        <v>0.2872082865107608</v>
      </c>
      <c r="F197" s="69">
        <f t="shared" si="26"/>
        <v>1.2748990892199089E-5</v>
      </c>
      <c r="G197" s="49">
        <f t="shared" si="27"/>
        <v>2.4607004502347232E-2</v>
      </c>
      <c r="H197" s="49">
        <f t="shared" si="28"/>
        <v>2.5496413212016753</v>
      </c>
      <c r="I197" s="49">
        <f t="shared" si="29"/>
        <v>399.39554673213985</v>
      </c>
      <c r="J197" s="47">
        <f t="shared" si="30"/>
        <v>1.0183153894521986</v>
      </c>
      <c r="K197" s="48">
        <f t="shared" si="31"/>
        <v>28388.816128214763</v>
      </c>
      <c r="L197" s="49">
        <f t="shared" si="32"/>
        <v>7.8857822578374339</v>
      </c>
      <c r="M197" s="50">
        <f t="shared" si="22"/>
        <v>0.78857822578374337</v>
      </c>
      <c r="N197" s="44"/>
      <c r="O197" s="44"/>
      <c r="P197" s="44"/>
      <c r="Q197" s="44"/>
      <c r="R197" s="44"/>
      <c r="S197" s="44"/>
      <c r="T197" s="44"/>
    </row>
    <row r="198" spans="1:20">
      <c r="A198" s="40">
        <v>179</v>
      </c>
      <c r="B198" s="41">
        <f t="shared" si="23"/>
        <v>358</v>
      </c>
      <c r="C198" s="68">
        <v>0.67516000000000009</v>
      </c>
      <c r="D198" s="45">
        <f t="shared" si="24"/>
        <v>236.98086383034845</v>
      </c>
      <c r="E198" s="47">
        <f t="shared" si="25"/>
        <v>1.2319113231100165</v>
      </c>
      <c r="F198" s="69">
        <f t="shared" si="26"/>
        <v>8.4314086553180821E-6</v>
      </c>
      <c r="G198" s="49">
        <f t="shared" si="27"/>
        <v>8.0776560529182227E-3</v>
      </c>
      <c r="H198" s="49">
        <f t="shared" si="28"/>
        <v>1.6862476780540365</v>
      </c>
      <c r="I198" s="49">
        <f t="shared" si="29"/>
        <v>399.60843137716489</v>
      </c>
      <c r="J198" s="47">
        <f t="shared" si="30"/>
        <v>0.67383878954056009</v>
      </c>
      <c r="K198" s="48">
        <f t="shared" si="31"/>
        <v>28385.443632858656</v>
      </c>
      <c r="L198" s="49">
        <f t="shared" si="32"/>
        <v>7.8848454535718489</v>
      </c>
      <c r="M198" s="50">
        <f t="shared" si="22"/>
        <v>0.78848454535718493</v>
      </c>
      <c r="N198" s="44"/>
      <c r="O198" s="44"/>
      <c r="P198" s="44"/>
      <c r="Q198" s="44"/>
      <c r="R198" s="44"/>
      <c r="S198" s="44"/>
      <c r="T198" s="44"/>
    </row>
    <row r="199" spans="1:20">
      <c r="A199" s="40">
        <v>180</v>
      </c>
      <c r="B199" s="41">
        <f t="shared" si="23"/>
        <v>360</v>
      </c>
      <c r="C199" s="68">
        <v>0.13539999999999999</v>
      </c>
      <c r="D199" s="45">
        <f t="shared" si="24"/>
        <v>1181.6839004296039</v>
      </c>
      <c r="E199" s="47">
        <f t="shared" si="25"/>
        <v>-0.37033823802283505</v>
      </c>
      <c r="F199" s="69">
        <f t="shared" si="26"/>
        <v>1.6921743288974593E-6</v>
      </c>
      <c r="G199" s="49">
        <f t="shared" si="27"/>
        <v>3.3759088458241791E-2</v>
      </c>
      <c r="H199" s="49">
        <f t="shared" si="28"/>
        <v>0.33840630264806382</v>
      </c>
      <c r="I199" s="49">
        <f t="shared" si="29"/>
        <v>399.88927964312506</v>
      </c>
      <c r="J199" s="47">
        <f t="shared" si="30"/>
        <v>0.13532505259262759</v>
      </c>
      <c r="K199" s="48">
        <f t="shared" si="31"/>
        <v>28384.76682025336</v>
      </c>
      <c r="L199" s="49">
        <f t="shared" si="32"/>
        <v>7.8846574500703781</v>
      </c>
      <c r="M199" s="50">
        <f t="shared" si="22"/>
        <v>0.78846574500703781</v>
      </c>
      <c r="N199" s="44"/>
      <c r="O199" s="44"/>
      <c r="P199" s="44"/>
      <c r="Q199" s="44"/>
      <c r="R199" s="44"/>
      <c r="S199" s="44"/>
      <c r="T199" s="44"/>
    </row>
    <row r="200" spans="1:20">
      <c r="A200" s="40">
        <v>181</v>
      </c>
      <c r="B200" s="41">
        <f t="shared" si="23"/>
        <v>362</v>
      </c>
      <c r="C200" s="68">
        <v>-0.38044</v>
      </c>
      <c r="D200" s="45">
        <f t="shared" si="24"/>
        <v>-420.56566070324737</v>
      </c>
      <c r="E200" s="47">
        <f t="shared" si="25"/>
        <v>-0.12580567152193406</v>
      </c>
      <c r="F200" s="69">
        <f t="shared" si="26"/>
        <v>-4.7580729495548517E-6</v>
      </c>
      <c r="G200" s="49">
        <f t="shared" si="27"/>
        <v>4.2565930125110299E-2</v>
      </c>
      <c r="H200" s="49">
        <f t="shared" si="28"/>
        <v>-0.95151332401061983</v>
      </c>
      <c r="I200" s="49">
        <f t="shared" si="29"/>
        <v>400.17382978046942</v>
      </c>
      <c r="J200" s="47">
        <f t="shared" si="30"/>
        <v>-0.38077073095647446</v>
      </c>
      <c r="K200" s="48">
        <f t="shared" si="31"/>
        <v>28386.669846901383</v>
      </c>
      <c r="L200" s="49">
        <f t="shared" si="32"/>
        <v>7.8851860685837174</v>
      </c>
      <c r="M200" s="50">
        <f t="shared" si="22"/>
        <v>0.78851860685837172</v>
      </c>
      <c r="N200" s="44"/>
      <c r="O200" s="44"/>
      <c r="P200" s="44"/>
      <c r="Q200" s="44"/>
      <c r="R200" s="44"/>
      <c r="S200" s="44"/>
      <c r="T200" s="44"/>
    </row>
    <row r="201" spans="1:20">
      <c r="A201" s="40">
        <v>182</v>
      </c>
      <c r="B201" s="41">
        <f t="shared" si="23"/>
        <v>364</v>
      </c>
      <c r="C201" s="68">
        <v>-0.90891999999999995</v>
      </c>
      <c r="D201" s="45">
        <f t="shared" si="24"/>
        <v>-176.0330942023464</v>
      </c>
      <c r="E201" s="47">
        <f t="shared" si="25"/>
        <v>-6.0224047697162414E-2</v>
      </c>
      <c r="F201" s="69">
        <f t="shared" si="26"/>
        <v>-1.1376197267620425E-5</v>
      </c>
      <c r="G201" s="49">
        <f t="shared" si="27"/>
        <v>4.3221384683494478E-2</v>
      </c>
      <c r="H201" s="49">
        <f t="shared" si="28"/>
        <v>-2.2749936060249154</v>
      </c>
      <c r="I201" s="49">
        <f t="shared" si="29"/>
        <v>400.47416375911968</v>
      </c>
      <c r="J201" s="47">
        <f t="shared" si="30"/>
        <v>-0.91107616193017216</v>
      </c>
      <c r="K201" s="48">
        <f t="shared" si="31"/>
        <v>28391.219834113432</v>
      </c>
      <c r="L201" s="49">
        <f t="shared" si="32"/>
        <v>7.8864499539203976</v>
      </c>
      <c r="M201" s="50">
        <f t="shared" si="22"/>
        <v>0.7886449953920398</v>
      </c>
      <c r="N201" s="44"/>
      <c r="O201" s="44"/>
      <c r="P201" s="44"/>
      <c r="Q201" s="44"/>
      <c r="R201" s="44"/>
      <c r="S201" s="44"/>
      <c r="T201" s="44"/>
    </row>
    <row r="202" spans="1:20">
      <c r="A202" s="40">
        <v>183</v>
      </c>
      <c r="B202" s="41">
        <f t="shared" si="23"/>
        <v>366</v>
      </c>
      <c r="C202" s="68">
        <v>-1.4485999999999999</v>
      </c>
      <c r="D202" s="45">
        <f t="shared" si="24"/>
        <v>-110.45147037757479</v>
      </c>
      <c r="E202" s="47">
        <f t="shared" si="25"/>
        <v>-3.156715024549224E-2</v>
      </c>
      <c r="F202" s="69">
        <f t="shared" si="26"/>
        <v>-1.8144860779336882E-5</v>
      </c>
      <c r="G202" s="49">
        <f t="shared" si="27"/>
        <v>3.8386975198907519E-2</v>
      </c>
      <c r="H202" s="49">
        <f t="shared" si="28"/>
        <v>-3.6286238927070138</v>
      </c>
      <c r="I202" s="49">
        <f t="shared" si="29"/>
        <v>400.78684439668888</v>
      </c>
      <c r="J202" s="47">
        <f t="shared" si="30"/>
        <v>-1.4543047194604735</v>
      </c>
      <c r="K202" s="48">
        <f t="shared" si="31"/>
        <v>28398.477081898847</v>
      </c>
      <c r="L202" s="49">
        <f t="shared" si="32"/>
        <v>7.8884658560830134</v>
      </c>
      <c r="M202" s="50">
        <f t="shared" si="22"/>
        <v>0.78884658560830134</v>
      </c>
      <c r="N202" s="44"/>
      <c r="O202" s="44"/>
      <c r="P202" s="44"/>
      <c r="Q202" s="44"/>
      <c r="R202" s="44"/>
      <c r="S202" s="44"/>
      <c r="T202" s="44"/>
    </row>
    <row r="203" spans="1:20">
      <c r="A203" s="40">
        <v>184</v>
      </c>
      <c r="B203" s="41">
        <f t="shared" si="23"/>
        <v>368</v>
      </c>
      <c r="C203" s="68">
        <v>-1.9561200000000001</v>
      </c>
      <c r="D203" s="45">
        <f t="shared" si="24"/>
        <v>-81.794572925904617</v>
      </c>
      <c r="E203" s="47">
        <f t="shared" si="25"/>
        <v>-2.0744898111329443E-2</v>
      </c>
      <c r="F203" s="69">
        <f t="shared" si="26"/>
        <v>-2.4519674819833842E-5</v>
      </c>
      <c r="G203" s="49">
        <f t="shared" si="27"/>
        <v>2.9816172178812626E-2</v>
      </c>
      <c r="H203" s="49">
        <f t="shared" si="28"/>
        <v>-4.9035694225436703</v>
      </c>
      <c r="I203" s="49">
        <f t="shared" si="29"/>
        <v>401.08536672948424</v>
      </c>
      <c r="J203" s="47">
        <f t="shared" si="30"/>
        <v>-1.9667499401244133</v>
      </c>
      <c r="K203" s="48">
        <f t="shared" si="31"/>
        <v>28408.284220743935</v>
      </c>
      <c r="L203" s="49">
        <f t="shared" si="32"/>
        <v>7.8911900613177597</v>
      </c>
      <c r="M203" s="50">
        <f t="shared" si="22"/>
        <v>0.78911900613177599</v>
      </c>
      <c r="N203" s="44"/>
      <c r="O203" s="44"/>
      <c r="P203" s="44"/>
      <c r="Q203" s="44"/>
      <c r="R203" s="44"/>
      <c r="S203" s="44"/>
      <c r="T203" s="44"/>
    </row>
    <row r="204" spans="1:20">
      <c r="A204" s="40">
        <v>185</v>
      </c>
      <c r="B204" s="41">
        <f t="shared" si="23"/>
        <v>370</v>
      </c>
      <c r="C204" s="68">
        <v>-2.2544</v>
      </c>
      <c r="D204" s="45">
        <f t="shared" si="24"/>
        <v>-70.972320791741822</v>
      </c>
      <c r="E204" s="47">
        <f t="shared" si="25"/>
        <v>-1.4930830424168318E-2</v>
      </c>
      <c r="F204" s="69">
        <f t="shared" si="26"/>
        <v>-2.8270589871408834E-5</v>
      </c>
      <c r="G204" s="49">
        <f t="shared" si="27"/>
        <v>1.9077625822347503E-2</v>
      </c>
      <c r="H204" s="49">
        <f t="shared" si="28"/>
        <v>-5.653848306414095</v>
      </c>
      <c r="I204" s="49">
        <f t="shared" si="29"/>
        <v>401.26673571066738</v>
      </c>
      <c r="J204" s="47">
        <f t="shared" si="30"/>
        <v>-2.2687012541180689</v>
      </c>
      <c r="K204" s="48">
        <f t="shared" si="31"/>
        <v>28419.591917356764</v>
      </c>
      <c r="L204" s="49">
        <f t="shared" si="32"/>
        <v>7.8943310881546562</v>
      </c>
      <c r="M204" s="50">
        <f t="shared" si="22"/>
        <v>0.78943310881546558</v>
      </c>
      <c r="N204" s="44"/>
      <c r="O204" s="44"/>
      <c r="P204" s="44"/>
      <c r="Q204" s="44"/>
      <c r="R204" s="44"/>
      <c r="S204" s="44"/>
      <c r="T204" s="44"/>
    </row>
    <row r="205" spans="1:20">
      <c r="A205" s="40">
        <v>186</v>
      </c>
      <c r="B205" s="41">
        <f t="shared" si="23"/>
        <v>372</v>
      </c>
      <c r="C205" s="68">
        <v>-2.4555600000000002</v>
      </c>
      <c r="D205" s="45">
        <f t="shared" si="24"/>
        <v>-65.158253104580695</v>
      </c>
      <c r="E205" s="47">
        <f t="shared" si="25"/>
        <v>-1.0605378363598914E-2</v>
      </c>
      <c r="F205" s="69">
        <f t="shared" si="26"/>
        <v>-3.0802008644195115E-5</v>
      </c>
      <c r="G205" s="49">
        <f t="shared" si="27"/>
        <v>6.9032454239857611E-3</v>
      </c>
      <c r="H205" s="49">
        <f t="shared" si="28"/>
        <v>-6.1602954119264126</v>
      </c>
      <c r="I205" s="49">
        <f t="shared" si="29"/>
        <v>401.39408764928839</v>
      </c>
      <c r="J205" s="47">
        <f t="shared" si="30"/>
        <v>-2.4727061565202999</v>
      </c>
      <c r="K205" s="48">
        <f t="shared" si="31"/>
        <v>28431.912508180616</v>
      </c>
      <c r="L205" s="49">
        <f t="shared" si="32"/>
        <v>7.8977534744946158</v>
      </c>
      <c r="M205" s="50">
        <f t="shared" si="22"/>
        <v>0.78977534744946154</v>
      </c>
      <c r="N205" s="44"/>
      <c r="O205" s="44"/>
      <c r="P205" s="44"/>
      <c r="Q205" s="44"/>
      <c r="R205" s="44"/>
      <c r="S205" s="44"/>
      <c r="T205" s="44"/>
    </row>
    <row r="206" spans="1:20">
      <c r="A206" s="40">
        <v>187</v>
      </c>
      <c r="B206" s="41">
        <f t="shared" si="23"/>
        <v>374</v>
      </c>
      <c r="C206" s="68">
        <v>-2.6301600000000001</v>
      </c>
      <c r="D206" s="45">
        <f t="shared" si="24"/>
        <v>-60.832801044011291</v>
      </c>
      <c r="E206" s="47">
        <f t="shared" si="25"/>
        <v>-5.6384991053464936E-3</v>
      </c>
      <c r="F206" s="69">
        <f t="shared" si="26"/>
        <v>-3.3000371485202201E-5</v>
      </c>
      <c r="G206" s="49">
        <f t="shared" si="27"/>
        <v>-6.3687232507987756E-3</v>
      </c>
      <c r="H206" s="49">
        <f t="shared" si="28"/>
        <v>-6.6001793821570205</v>
      </c>
      <c r="I206" s="49">
        <f t="shared" si="29"/>
        <v>401.50739920954339</v>
      </c>
      <c r="J206" s="47">
        <f t="shared" si="30"/>
        <v>-2.6500208580463163</v>
      </c>
      <c r="K206" s="48">
        <f t="shared" si="31"/>
        <v>28445.112866944932</v>
      </c>
      <c r="L206" s="49">
        <f t="shared" si="32"/>
        <v>7.9014202408180365</v>
      </c>
      <c r="M206" s="50">
        <f t="shared" si="22"/>
        <v>0.79014202408180367</v>
      </c>
      <c r="N206" s="44"/>
      <c r="O206" s="44"/>
      <c r="P206" s="44"/>
      <c r="Q206" s="44"/>
      <c r="R206" s="44"/>
      <c r="S206" s="44"/>
      <c r="T206" s="44"/>
    </row>
    <row r="207" spans="1:20">
      <c r="A207" s="41">
        <v>188</v>
      </c>
      <c r="B207" s="41">
        <f t="shared" si="23"/>
        <v>376</v>
      </c>
      <c r="C207" s="68">
        <v>-2.8639999999999999</v>
      </c>
      <c r="D207" s="45">
        <f t="shared" si="24"/>
        <v>-55.865921785758871</v>
      </c>
      <c r="E207" s="47">
        <f t="shared" si="25"/>
        <v>-3.6547907991028861E-3</v>
      </c>
      <c r="F207" s="69">
        <f t="shared" si="26"/>
        <v>-3.5946332704143936E-5</v>
      </c>
      <c r="G207" s="49">
        <f t="shared" si="27"/>
        <v>-2.0900026783636026E-2</v>
      </c>
      <c r="H207" s="49">
        <f t="shared" si="28"/>
        <v>-7.1896421804869322</v>
      </c>
      <c r="I207" s="49">
        <f t="shared" si="29"/>
        <v>401.65598772267583</v>
      </c>
      <c r="J207" s="47">
        <f t="shared" si="30"/>
        <v>-2.8877628313760915</v>
      </c>
      <c r="K207" s="48">
        <f t="shared" si="31"/>
        <v>28459.492151305905</v>
      </c>
      <c r="L207" s="49">
        <f t="shared" si="32"/>
        <v>7.9054144864738625</v>
      </c>
      <c r="M207" s="50">
        <f t="shared" si="22"/>
        <v>0.79054144864738629</v>
      </c>
      <c r="N207" s="44"/>
      <c r="O207" s="44"/>
      <c r="P207" s="44"/>
      <c r="Q207" s="44"/>
      <c r="R207" s="44"/>
      <c r="S207" s="44"/>
      <c r="T207" s="44"/>
    </row>
    <row r="208" spans="1:20">
      <c r="A208" s="41">
        <v>189</v>
      </c>
      <c r="B208" s="41">
        <f t="shared" si="23"/>
        <v>378</v>
      </c>
      <c r="C208" s="68">
        <v>-2.9694399999999996</v>
      </c>
      <c r="D208" s="45">
        <f t="shared" si="24"/>
        <v>-53.882213479515265</v>
      </c>
      <c r="E208" s="47">
        <f t="shared" si="25"/>
        <v>1.8627530730236097E-3</v>
      </c>
      <c r="F208" s="69">
        <f t="shared" si="26"/>
        <v>-3.7275329382766692E-5</v>
      </c>
      <c r="G208" s="49">
        <f t="shared" si="27"/>
        <v>-3.5677242749605029E-2</v>
      </c>
      <c r="H208" s="49">
        <f t="shared" si="28"/>
        <v>-7.455730817040819</v>
      </c>
      <c r="I208" s="49">
        <f t="shared" si="29"/>
        <v>401.73127952959419</v>
      </c>
      <c r="J208" s="47">
        <f t="shared" si="30"/>
        <v>-2.9952002809580347</v>
      </c>
      <c r="K208" s="48">
        <f t="shared" si="31"/>
        <v>28474.403612939986</v>
      </c>
      <c r="L208" s="49">
        <f t="shared" si="32"/>
        <v>7.9095565591499959</v>
      </c>
      <c r="M208" s="50">
        <f t="shared" si="22"/>
        <v>0.79095565591499961</v>
      </c>
      <c r="N208" s="44"/>
      <c r="O208" s="44"/>
      <c r="P208" s="44"/>
      <c r="Q208" s="44"/>
      <c r="R208" s="44"/>
      <c r="S208" s="44"/>
      <c r="T208" s="44"/>
    </row>
    <row r="209" spans="1:20">
      <c r="A209" s="41">
        <v>190</v>
      </c>
      <c r="B209" s="41">
        <f t="shared" si="23"/>
        <v>380</v>
      </c>
      <c r="C209" s="68">
        <v>-3.3082000000000003</v>
      </c>
      <c r="D209" s="45">
        <f t="shared" si="24"/>
        <v>-48.36466960738877</v>
      </c>
      <c r="E209" s="47">
        <f t="shared" si="25"/>
        <v>5.1864353832387217E-3</v>
      </c>
      <c r="F209" s="69">
        <f t="shared" si="26"/>
        <v>-4.1547868390437345E-5</v>
      </c>
      <c r="G209" s="49">
        <f t="shared" si="27"/>
        <v>-5.1759495547527401E-2</v>
      </c>
      <c r="H209" s="49">
        <f t="shared" si="28"/>
        <v>-8.3106489264419512</v>
      </c>
      <c r="I209" s="49">
        <f t="shared" si="29"/>
        <v>401.94178955036512</v>
      </c>
      <c r="J209" s="47">
        <f t="shared" si="30"/>
        <v>-3.3403971018188985</v>
      </c>
      <c r="K209" s="48">
        <f t="shared" si="31"/>
        <v>28491.024910792872</v>
      </c>
      <c r="L209" s="49">
        <f t="shared" si="32"/>
        <v>7.9141735863313531</v>
      </c>
      <c r="M209" s="50">
        <f t="shared" si="22"/>
        <v>0.79141735863313534</v>
      </c>
      <c r="N209" s="44"/>
      <c r="O209" s="44"/>
      <c r="P209" s="44"/>
      <c r="Q209" s="44"/>
      <c r="R209" s="44"/>
      <c r="S209" s="44"/>
      <c r="T209" s="44"/>
    </row>
    <row r="210" spans="1:20">
      <c r="A210" s="41">
        <v>191</v>
      </c>
      <c r="B210" s="41">
        <f t="shared" si="23"/>
        <v>382</v>
      </c>
      <c r="C210" s="68">
        <v>-3.5523199999999999</v>
      </c>
      <c r="D210" s="45">
        <f t="shared" si="24"/>
        <v>-45.040987297173658</v>
      </c>
      <c r="E210" s="47">
        <f t="shared" si="25"/>
        <v>8.7276198055524223E-3</v>
      </c>
      <c r="F210" s="69">
        <f t="shared" si="26"/>
        <v>-4.4629344197536896E-5</v>
      </c>
      <c r="G210" s="49">
        <f t="shared" si="27"/>
        <v>-6.8416998130698306E-2</v>
      </c>
      <c r="H210" s="49">
        <f t="shared" si="28"/>
        <v>-8.9273955423866482</v>
      </c>
      <c r="I210" s="49">
        <f t="shared" si="29"/>
        <v>402.09870922148178</v>
      </c>
      <c r="J210" s="47">
        <f t="shared" si="30"/>
        <v>-3.5896942243032814</v>
      </c>
      <c r="K210" s="48">
        <f t="shared" si="31"/>
        <v>28508.879701877646</v>
      </c>
      <c r="L210" s="49">
        <f t="shared" si="32"/>
        <v>7.9191332505215684</v>
      </c>
      <c r="M210" s="50">
        <f t="shared" ref="M210:M273" si="33">L210/$H$4</f>
        <v>0.79191332505215684</v>
      </c>
      <c r="N210" s="44"/>
      <c r="O210" s="44"/>
      <c r="P210" s="44"/>
      <c r="Q210" s="44"/>
      <c r="R210" s="44"/>
      <c r="S210" s="44"/>
      <c r="T210" s="44"/>
    </row>
    <row r="211" spans="1:20">
      <c r="A211" s="41">
        <v>192</v>
      </c>
      <c r="B211" s="41">
        <f t="shared" si="23"/>
        <v>384</v>
      </c>
      <c r="C211" s="68">
        <v>-3.8554399999999998</v>
      </c>
      <c r="D211" s="45">
        <f t="shared" si="24"/>
        <v>-41.499802874859952</v>
      </c>
      <c r="E211" s="47">
        <f t="shared" si="25"/>
        <v>1.0916156072368094E-2</v>
      </c>
      <c r="F211" s="69">
        <f t="shared" si="26"/>
        <v>-4.8458557286431041E-5</v>
      </c>
      <c r="G211" s="49">
        <f t="shared" si="27"/>
        <v>-8.5924490742502913E-2</v>
      </c>
      <c r="H211" s="49">
        <f t="shared" si="28"/>
        <v>-9.6937933457146848</v>
      </c>
      <c r="I211" s="49">
        <f t="shared" si="29"/>
        <v>402.29051295678858</v>
      </c>
      <c r="J211" s="47">
        <f t="shared" si="30"/>
        <v>-3.8997210975446643</v>
      </c>
      <c r="K211" s="48">
        <f t="shared" si="31"/>
        <v>28528.267288569074</v>
      </c>
      <c r="L211" s="49">
        <f t="shared" si="32"/>
        <v>7.9245186912691867</v>
      </c>
      <c r="M211" s="50">
        <f t="shared" si="33"/>
        <v>0.79245186912691867</v>
      </c>
      <c r="N211" s="44"/>
      <c r="O211" s="44"/>
      <c r="P211" s="44"/>
      <c r="Q211" s="44"/>
      <c r="R211" s="44"/>
      <c r="S211" s="44"/>
      <c r="T211" s="44"/>
    </row>
    <row r="212" spans="1:20">
      <c r="A212" s="41">
        <v>193</v>
      </c>
      <c r="B212" s="41">
        <f t="shared" ref="B212:B275" si="34">A212*$H$12</f>
        <v>386</v>
      </c>
      <c r="C212" s="68">
        <v>-4.0700799999999999</v>
      </c>
      <c r="D212" s="45">
        <f t="shared" ref="D212:D275" si="35">$H$2^2/(C212*1000-0.0000001)</f>
        <v>-39.311266608044285</v>
      </c>
      <c r="E212" s="47">
        <f t="shared" ref="E212:E275" si="36">1/$H$9*($H$3+D213)+1/($H$8*$H$9)</f>
        <v>1.2598779758304333E-2</v>
      </c>
      <c r="F212" s="69">
        <f t="shared" ref="F212:F275" si="37">$H$12/($H$9*($H$3+D212))</f>
        <v>-5.1172039364992417E-5</v>
      </c>
      <c r="G212" s="49">
        <f t="shared" ref="G212:G275" si="38">(G211+F212*$H$2)/(1+E212*$H$12)</f>
        <v>-0.10377834545242716</v>
      </c>
      <c r="H212" s="49">
        <f t="shared" ref="H212:H275" si="39">IF((OR(AND(M211&gt;1,D212&lt;0),AND(M211&lt;0,D212&gt;0))),0,($H$2-G212)/($H$3+D212))</f>
        <v>-10.237063147787847</v>
      </c>
      <c r="I212" s="49">
        <f t="shared" ref="I212:I275" si="40">H212*D212</f>
        <v>402.43191868607312</v>
      </c>
      <c r="J212" s="47">
        <f t="shared" ref="J212:J275" si="41">I212*H212/1000</f>
        <v>-4.1197209642747552</v>
      </c>
      <c r="K212" s="48">
        <f t="shared" ref="K212:K275" si="42">K211-H212*$H$12</f>
        <v>28548.741414864649</v>
      </c>
      <c r="L212" s="49">
        <f t="shared" ref="L212:L275" si="43">K212/3600</f>
        <v>7.9302059485735139</v>
      </c>
      <c r="M212" s="50">
        <f t="shared" si="33"/>
        <v>0.79302059485735144</v>
      </c>
      <c r="N212" s="44"/>
      <c r="O212" s="44"/>
      <c r="P212" s="44"/>
      <c r="Q212" s="44"/>
      <c r="R212" s="44"/>
      <c r="S212" s="44"/>
      <c r="T212" s="44"/>
    </row>
    <row r="213" spans="1:20">
      <c r="A213" s="41">
        <v>194</v>
      </c>
      <c r="B213" s="41">
        <f t="shared" si="34"/>
        <v>388</v>
      </c>
      <c r="C213" s="68">
        <v>-4.2520799999999994</v>
      </c>
      <c r="D213" s="45">
        <f t="shared" si="35"/>
        <v>-37.628642922108043</v>
      </c>
      <c r="E213" s="47">
        <f t="shared" si="36"/>
        <v>1.3854197012653904E-2</v>
      </c>
      <c r="F213" s="69">
        <f t="shared" si="37"/>
        <v>-5.3474191138030245E-5</v>
      </c>
      <c r="G213" s="49">
        <f t="shared" si="38"/>
        <v>-0.12179332448320641</v>
      </c>
      <c r="H213" s="49">
        <f t="shared" si="39"/>
        <v>-10.698094627362424</v>
      </c>
      <c r="I213" s="49">
        <f t="shared" si="40"/>
        <v>402.55478267994317</v>
      </c>
      <c r="J213" s="47">
        <f t="shared" si="41"/>
        <v>-4.3065691578073482</v>
      </c>
      <c r="K213" s="48">
        <f t="shared" si="42"/>
        <v>28570.137604119373</v>
      </c>
      <c r="L213" s="49">
        <f t="shared" si="43"/>
        <v>7.9361493344776033</v>
      </c>
      <c r="M213" s="50">
        <f t="shared" si="33"/>
        <v>0.79361493344776035</v>
      </c>
      <c r="N213" s="44"/>
      <c r="O213" s="44"/>
      <c r="P213" s="44"/>
      <c r="Q213" s="44"/>
      <c r="R213" s="44"/>
      <c r="S213" s="44"/>
      <c r="T213" s="44"/>
    </row>
    <row r="214" spans="1:20">
      <c r="A214" s="41">
        <v>195</v>
      </c>
      <c r="B214" s="41">
        <f t="shared" si="34"/>
        <v>390</v>
      </c>
      <c r="C214" s="68">
        <v>-4.3988399999999999</v>
      </c>
      <c r="D214" s="45">
        <f t="shared" si="35"/>
        <v>-36.373225667758469</v>
      </c>
      <c r="E214" s="47">
        <f t="shared" si="36"/>
        <v>1.4620593291327803E-2</v>
      </c>
      <c r="F214" s="69">
        <f t="shared" si="37"/>
        <v>-5.5331458556894126E-5</v>
      </c>
      <c r="G214" s="49">
        <f t="shared" si="38"/>
        <v>-0.13983691070878629</v>
      </c>
      <c r="H214" s="49">
        <f t="shared" si="39"/>
        <v>-11.070160401493627</v>
      </c>
      <c r="I214" s="49">
        <f t="shared" si="40"/>
        <v>402.6574424618114</v>
      </c>
      <c r="J214" s="47">
        <f t="shared" si="41"/>
        <v>-4.4574824749074429</v>
      </c>
      <c r="K214" s="48">
        <f t="shared" si="42"/>
        <v>28592.27792492236</v>
      </c>
      <c r="L214" s="49">
        <f t="shared" si="43"/>
        <v>7.942299423589545</v>
      </c>
      <c r="M214" s="50">
        <f t="shared" si="33"/>
        <v>0.7942299423589545</v>
      </c>
      <c r="N214" s="44"/>
      <c r="O214" s="44"/>
      <c r="P214" s="44"/>
      <c r="Q214" s="44"/>
      <c r="R214" s="44"/>
      <c r="S214" s="44"/>
      <c r="T214" s="44"/>
    </row>
    <row r="215" spans="1:20">
      <c r="A215" s="41">
        <v>196</v>
      </c>
      <c r="B215" s="41">
        <f t="shared" si="34"/>
        <v>392</v>
      </c>
      <c r="C215" s="68">
        <v>-4.4935200000000002</v>
      </c>
      <c r="D215" s="45">
        <f t="shared" si="35"/>
        <v>-35.606829389084574</v>
      </c>
      <c r="E215" s="47">
        <f t="shared" si="36"/>
        <v>1.658372624819273E-2</v>
      </c>
      <c r="F215" s="69">
        <f t="shared" si="37"/>
        <v>-5.6530060452081013E-5</v>
      </c>
      <c r="G215" s="49">
        <f t="shared" si="38"/>
        <v>-0.15723388739850672</v>
      </c>
      <c r="H215" s="49">
        <f t="shared" si="39"/>
        <v>-11.310456310996079</v>
      </c>
      <c r="I215" s="49">
        <f t="shared" si="40"/>
        <v>402.7294881783323</v>
      </c>
      <c r="J215" s="47">
        <f t="shared" si="41"/>
        <v>-4.5550542811908388</v>
      </c>
      <c r="K215" s="48">
        <f t="shared" si="42"/>
        <v>28614.898837544351</v>
      </c>
      <c r="L215" s="49">
        <f t="shared" si="43"/>
        <v>7.9485830104289867</v>
      </c>
      <c r="M215" s="50">
        <f t="shared" si="33"/>
        <v>0.79485830104289867</v>
      </c>
      <c r="N215" s="44"/>
      <c r="O215" s="44"/>
      <c r="P215" s="44"/>
      <c r="Q215" s="44"/>
      <c r="R215" s="44"/>
      <c r="S215" s="44"/>
      <c r="T215" s="44"/>
    </row>
    <row r="216" spans="1:20">
      <c r="A216" s="41">
        <v>197</v>
      </c>
      <c r="B216" s="41">
        <f t="shared" si="34"/>
        <v>394</v>
      </c>
      <c r="C216" s="68">
        <v>-4.7557200000000002</v>
      </c>
      <c r="D216" s="45">
        <f t="shared" si="35"/>
        <v>-33.643696432219649</v>
      </c>
      <c r="E216" s="47">
        <f t="shared" si="36"/>
        <v>1.831193489271251E-2</v>
      </c>
      <c r="F216" s="69">
        <f t="shared" si="37"/>
        <v>-5.98510777968424E-5</v>
      </c>
      <c r="G216" s="49">
        <f t="shared" si="38"/>
        <v>-0.17477343885082028</v>
      </c>
      <c r="H216" s="49">
        <f t="shared" si="39"/>
        <v>-11.975445748711222</v>
      </c>
      <c r="I216" s="49">
        <f t="shared" si="40"/>
        <v>402.89826141015567</v>
      </c>
      <c r="J216" s="47">
        <f t="shared" si="41"/>
        <v>-4.824886271767391</v>
      </c>
      <c r="K216" s="48">
        <f t="shared" si="42"/>
        <v>28638.849729041773</v>
      </c>
      <c r="L216" s="49">
        <f t="shared" si="43"/>
        <v>7.955236035844937</v>
      </c>
      <c r="M216" s="50">
        <f t="shared" si="33"/>
        <v>0.7955236035844937</v>
      </c>
      <c r="N216" s="44"/>
      <c r="O216" s="44"/>
      <c r="P216" s="44"/>
      <c r="Q216" s="44"/>
      <c r="R216" s="44"/>
      <c r="S216" s="44"/>
      <c r="T216" s="44"/>
    </row>
    <row r="217" spans="1:20">
      <c r="A217" s="41">
        <v>198</v>
      </c>
      <c r="B217" s="41">
        <f t="shared" si="34"/>
        <v>396</v>
      </c>
      <c r="C217" s="68">
        <v>-5.0132399999999997</v>
      </c>
      <c r="D217" s="45">
        <f t="shared" si="35"/>
        <v>-31.915487787699863</v>
      </c>
      <c r="E217" s="47">
        <f t="shared" si="36"/>
        <v>1.9156565591422928E-2</v>
      </c>
      <c r="F217" s="69">
        <f t="shared" si="37"/>
        <v>-6.3115245226507945E-5</v>
      </c>
      <c r="G217" s="49">
        <f t="shared" si="38"/>
        <v>-0.19263893611126856</v>
      </c>
      <c r="H217" s="49">
        <f t="shared" si="39"/>
        <v>-12.629128272148009</v>
      </c>
      <c r="I217" s="49">
        <f t="shared" si="40"/>
        <v>403.06478913903487</v>
      </c>
      <c r="J217" s="47">
        <f t="shared" si="41"/>
        <v>-5.090356924023161</v>
      </c>
      <c r="K217" s="48">
        <f t="shared" si="42"/>
        <v>28664.10798558607</v>
      </c>
      <c r="L217" s="49">
        <f t="shared" si="43"/>
        <v>7.9622522182183531</v>
      </c>
      <c r="M217" s="50">
        <f t="shared" si="33"/>
        <v>0.79622522182183531</v>
      </c>
      <c r="N217" s="44"/>
      <c r="O217" s="44"/>
      <c r="P217" s="44"/>
      <c r="Q217" s="44"/>
      <c r="R217" s="44"/>
      <c r="S217" s="44"/>
      <c r="T217" s="44"/>
    </row>
    <row r="218" spans="1:20">
      <c r="A218" s="41">
        <v>199</v>
      </c>
      <c r="B218" s="41">
        <f t="shared" si="34"/>
        <v>398</v>
      </c>
      <c r="C218" s="68">
        <v>-5.1495199999999999</v>
      </c>
      <c r="D218" s="45">
        <f t="shared" si="35"/>
        <v>-31.070857088989445</v>
      </c>
      <c r="E218" s="47">
        <f t="shared" si="36"/>
        <v>1.9560101778154246E-2</v>
      </c>
      <c r="F218" s="69">
        <f t="shared" si="37"/>
        <v>-6.4843621936078283E-5</v>
      </c>
      <c r="G218" s="49">
        <f t="shared" si="38"/>
        <v>-0.2103475460660269</v>
      </c>
      <c r="H218" s="49">
        <f t="shared" si="39"/>
        <v>-12.9755442355918</v>
      </c>
      <c r="I218" s="49">
        <f t="shared" si="40"/>
        <v>403.16128059593359</v>
      </c>
      <c r="J218" s="47">
        <f t="shared" si="41"/>
        <v>-5.2312370304503739</v>
      </c>
      <c r="K218" s="48">
        <f t="shared" si="42"/>
        <v>28690.059074057255</v>
      </c>
      <c r="L218" s="49">
        <f t="shared" si="43"/>
        <v>7.9694608539047929</v>
      </c>
      <c r="M218" s="50">
        <f t="shared" si="33"/>
        <v>0.79694608539047929</v>
      </c>
      <c r="N218" s="44"/>
      <c r="O218" s="44"/>
      <c r="P218" s="44"/>
      <c r="Q218" s="44"/>
      <c r="R218" s="44"/>
      <c r="S218" s="44"/>
      <c r="T218" s="44"/>
    </row>
    <row r="219" spans="1:20">
      <c r="A219" s="41">
        <v>200</v>
      </c>
      <c r="B219" s="41">
        <f t="shared" si="34"/>
        <v>400</v>
      </c>
      <c r="C219" s="68">
        <v>-5.2172799999999997</v>
      </c>
      <c r="D219" s="45">
        <f t="shared" si="35"/>
        <v>-30.667320902258126</v>
      </c>
      <c r="E219" s="47">
        <f t="shared" si="36"/>
        <v>1.9340345833961436E-2</v>
      </c>
      <c r="F219" s="69">
        <f t="shared" si="37"/>
        <v>-6.5703242022164941E-5</v>
      </c>
      <c r="G219" s="49">
        <f t="shared" si="38"/>
        <v>-0.22781673402911937</v>
      </c>
      <c r="H219" s="49">
        <f t="shared" si="39"/>
        <v>-13.148132553439297</v>
      </c>
      <c r="I219" s="49">
        <f t="shared" si="40"/>
        <v>403.21800028174943</v>
      </c>
      <c r="J219" s="47">
        <f t="shared" si="41"/>
        <v>-5.3015637156371653</v>
      </c>
      <c r="K219" s="48">
        <f t="shared" si="42"/>
        <v>28716.355339164133</v>
      </c>
      <c r="L219" s="49">
        <f t="shared" si="43"/>
        <v>7.9767653719900364</v>
      </c>
      <c r="M219" s="50">
        <f t="shared" si="33"/>
        <v>0.79767653719900367</v>
      </c>
      <c r="N219" s="44"/>
      <c r="O219" s="44"/>
      <c r="P219" s="44"/>
      <c r="Q219" s="44"/>
      <c r="R219" s="44"/>
      <c r="S219" s="44"/>
      <c r="T219" s="44"/>
    </row>
    <row r="220" spans="1:20">
      <c r="A220" s="41">
        <v>201</v>
      </c>
      <c r="B220" s="41">
        <f t="shared" si="34"/>
        <v>402</v>
      </c>
      <c r="C220" s="68">
        <v>-5.1801600000000008</v>
      </c>
      <c r="D220" s="45">
        <f t="shared" si="35"/>
        <v>-30.887076846450935</v>
      </c>
      <c r="E220" s="47">
        <f t="shared" si="36"/>
        <v>1.5049908148475101E-2</v>
      </c>
      <c r="F220" s="69">
        <f t="shared" si="37"/>
        <v>-6.5232307878259862E-5</v>
      </c>
      <c r="G220" s="49">
        <f t="shared" si="38"/>
        <v>-0.24649034313314347</v>
      </c>
      <c r="H220" s="49">
        <f t="shared" si="39"/>
        <v>-13.05450114262811</v>
      </c>
      <c r="I220" s="49">
        <f t="shared" si="40"/>
        <v>403.21537998443597</v>
      </c>
      <c r="J220" s="47">
        <f t="shared" si="41"/>
        <v>-5.2637756387320467</v>
      </c>
      <c r="K220" s="48">
        <f t="shared" si="42"/>
        <v>28742.464341449388</v>
      </c>
      <c r="L220" s="49">
        <f t="shared" si="43"/>
        <v>7.9840178726248299</v>
      </c>
      <c r="M220" s="50">
        <f t="shared" si="33"/>
        <v>0.79840178726248301</v>
      </c>
      <c r="N220" s="44"/>
      <c r="O220" s="44"/>
      <c r="P220" s="44"/>
      <c r="Q220" s="44"/>
      <c r="R220" s="44"/>
      <c r="S220" s="44"/>
      <c r="T220" s="44"/>
    </row>
    <row r="221" spans="1:20">
      <c r="A221" s="41">
        <v>202</v>
      </c>
      <c r="B221" s="41">
        <f t="shared" si="34"/>
        <v>404</v>
      </c>
      <c r="C221" s="68">
        <v>-4.5483600000000006</v>
      </c>
      <c r="D221" s="45">
        <f t="shared" si="35"/>
        <v>-35.177514531937277</v>
      </c>
      <c r="E221" s="47">
        <f t="shared" si="36"/>
        <v>4.5105245732553062E-3</v>
      </c>
      <c r="F221" s="69">
        <f t="shared" si="37"/>
        <v>-5.7224456190169881E-5</v>
      </c>
      <c r="G221" s="49">
        <f t="shared" si="38"/>
        <v>-0.2669717602393617</v>
      </c>
      <c r="H221" s="49">
        <f t="shared" si="39"/>
        <v>-11.452529894932891</v>
      </c>
      <c r="I221" s="49">
        <f t="shared" si="40"/>
        <v>402.87153680644786</v>
      </c>
      <c r="J221" s="47">
        <f t="shared" si="41"/>
        <v>-4.6138983190934004</v>
      </c>
      <c r="K221" s="48">
        <f t="shared" si="42"/>
        <v>28765.369401239252</v>
      </c>
      <c r="L221" s="49">
        <f t="shared" si="43"/>
        <v>7.9903803892331258</v>
      </c>
      <c r="M221" s="50">
        <f t="shared" si="33"/>
        <v>0.7990380389233126</v>
      </c>
      <c r="N221" s="44"/>
      <c r="O221" s="44"/>
      <c r="P221" s="44"/>
      <c r="Q221" s="44"/>
      <c r="R221" s="44"/>
      <c r="S221" s="44"/>
      <c r="T221" s="44"/>
    </row>
    <row r="222" spans="1:20">
      <c r="A222" s="41">
        <v>203</v>
      </c>
      <c r="B222" s="41">
        <f t="shared" si="34"/>
        <v>406</v>
      </c>
      <c r="C222" s="68">
        <v>-3.4998</v>
      </c>
      <c r="D222" s="45">
        <f t="shared" si="35"/>
        <v>-45.716898107157071</v>
      </c>
      <c r="E222" s="47">
        <f t="shared" si="36"/>
        <v>-1.9663547403199477E-2</v>
      </c>
      <c r="F222" s="69">
        <f t="shared" si="37"/>
        <v>-4.396621375027193E-5</v>
      </c>
      <c r="G222" s="49">
        <f t="shared" si="38"/>
        <v>-0.29620721496472774</v>
      </c>
      <c r="H222" s="49">
        <f t="shared" si="39"/>
        <v>-8.7997543049181424</v>
      </c>
      <c r="I222" s="49">
        <f t="shared" si="40"/>
        <v>402.29747092595949</v>
      </c>
      <c r="J222" s="47">
        <f t="shared" si="41"/>
        <v>-3.5401189016383934</v>
      </c>
      <c r="K222" s="48">
        <f t="shared" si="42"/>
        <v>28782.968909849089</v>
      </c>
      <c r="L222" s="49">
        <f t="shared" si="43"/>
        <v>7.995269141624747</v>
      </c>
      <c r="M222" s="50">
        <f t="shared" si="33"/>
        <v>0.79952691416247468</v>
      </c>
      <c r="N222" s="44"/>
      <c r="O222" s="44"/>
      <c r="P222" s="44"/>
      <c r="Q222" s="44"/>
      <c r="R222" s="44"/>
      <c r="S222" s="44"/>
      <c r="T222" s="44"/>
    </row>
    <row r="223" spans="1:20">
      <c r="A223" s="41">
        <v>204</v>
      </c>
      <c r="B223" s="41">
        <f t="shared" si="34"/>
        <v>408</v>
      </c>
      <c r="C223" s="68">
        <v>-2.2892799999999998</v>
      </c>
      <c r="D223" s="45">
        <f t="shared" si="35"/>
        <v>-69.890970083611847</v>
      </c>
      <c r="E223" s="47">
        <f t="shared" si="36"/>
        <v>-9.8091016995853111E-2</v>
      </c>
      <c r="F223" s="69">
        <f t="shared" si="37"/>
        <v>-2.870941941018848E-5</v>
      </c>
      <c r="G223" s="49">
        <f t="shared" si="38"/>
        <v>-0.38278689422280016</v>
      </c>
      <c r="H223" s="49">
        <f t="shared" si="39"/>
        <v>-5.7473786767831783</v>
      </c>
      <c r="I223" s="49">
        <f t="shared" si="40"/>
        <v>401.68987115824177</v>
      </c>
      <c r="J223" s="47">
        <f t="shared" si="41"/>
        <v>-2.3086638001746609</v>
      </c>
      <c r="K223" s="48">
        <f t="shared" si="42"/>
        <v>28794.463667202654</v>
      </c>
      <c r="L223" s="49">
        <f t="shared" si="43"/>
        <v>7.998462129778515</v>
      </c>
      <c r="M223" s="50">
        <f t="shared" si="33"/>
        <v>0.79984621297785152</v>
      </c>
      <c r="N223" s="44"/>
      <c r="O223" s="44"/>
      <c r="P223" s="44"/>
      <c r="Q223" s="44"/>
      <c r="R223" s="44"/>
      <c r="S223" s="44"/>
      <c r="T223" s="44"/>
    </row>
    <row r="224" spans="1:20">
      <c r="A224" s="41">
        <v>205</v>
      </c>
      <c r="B224" s="41">
        <f t="shared" si="34"/>
        <v>410</v>
      </c>
      <c r="C224" s="68">
        <v>-1.0787599999999999</v>
      </c>
      <c r="D224" s="45">
        <f t="shared" si="35"/>
        <v>-148.31843967626548</v>
      </c>
      <c r="E224" s="47">
        <f t="shared" si="36"/>
        <v>1.3952173363866918</v>
      </c>
      <c r="F224" s="69">
        <f t="shared" si="37"/>
        <v>-1.3505208084674065E-5</v>
      </c>
      <c r="G224" s="49">
        <f t="shared" si="38"/>
        <v>-0.10241278665083545</v>
      </c>
      <c r="H224" s="49">
        <f t="shared" si="39"/>
        <v>-2.7017331699319387</v>
      </c>
      <c r="I224" s="49">
        <f t="shared" si="40"/>
        <v>400.71684818591575</v>
      </c>
      <c r="J224" s="47">
        <f t="shared" si="41"/>
        <v>-1.0826300004944696</v>
      </c>
      <c r="K224" s="48">
        <f t="shared" si="42"/>
        <v>28799.867133542517</v>
      </c>
      <c r="L224" s="49">
        <f t="shared" si="43"/>
        <v>7.9999630926506988</v>
      </c>
      <c r="M224" s="50">
        <f t="shared" si="33"/>
        <v>0.79999630926506993</v>
      </c>
      <c r="N224" s="44"/>
      <c r="O224" s="44"/>
      <c r="P224" s="44"/>
      <c r="Q224" s="44"/>
      <c r="R224" s="44"/>
      <c r="S224" s="44"/>
      <c r="T224" s="44"/>
    </row>
    <row r="225" spans="1:20">
      <c r="A225" s="41">
        <v>206</v>
      </c>
      <c r="B225" s="41">
        <f t="shared" si="34"/>
        <v>412</v>
      </c>
      <c r="C225" s="68">
        <v>0.11896000000000001</v>
      </c>
      <c r="D225" s="45">
        <f t="shared" si="35"/>
        <v>1344.9899137062791</v>
      </c>
      <c r="E225" s="47">
        <f t="shared" si="36"/>
        <v>0.16628382610088882</v>
      </c>
      <c r="F225" s="69">
        <f t="shared" si="37"/>
        <v>1.4867486062676544E-6</v>
      </c>
      <c r="G225" s="49">
        <f t="shared" si="38"/>
        <v>-7.6407443209428202E-2</v>
      </c>
      <c r="H225" s="49">
        <f t="shared" si="39"/>
        <v>0.29740652058338091</v>
      </c>
      <c r="I225" s="49">
        <f t="shared" si="40"/>
        <v>400.00877045512624</v>
      </c>
      <c r="J225" s="47">
        <f t="shared" si="41"/>
        <v>0.11896521662389539</v>
      </c>
      <c r="K225" s="48">
        <f t="shared" si="42"/>
        <v>28799.27232050135</v>
      </c>
      <c r="L225" s="49">
        <f t="shared" si="43"/>
        <v>7.9997978668059302</v>
      </c>
      <c r="M225" s="50">
        <f t="shared" si="33"/>
        <v>0.799979786680593</v>
      </c>
      <c r="N225" s="44"/>
      <c r="O225" s="44"/>
      <c r="P225" s="44"/>
      <c r="Q225" s="44"/>
      <c r="R225" s="44"/>
      <c r="S225" s="44"/>
      <c r="T225" s="44"/>
    </row>
    <row r="226" spans="1:20">
      <c r="A226" s="41">
        <v>207</v>
      </c>
      <c r="B226" s="41">
        <f t="shared" si="34"/>
        <v>414</v>
      </c>
      <c r="C226" s="68">
        <v>1.3786399999999999</v>
      </c>
      <c r="D226" s="45">
        <f t="shared" si="35"/>
        <v>116.05640342047646</v>
      </c>
      <c r="E226" s="47">
        <f t="shared" si="36"/>
        <v>0.10542343753004449</v>
      </c>
      <c r="F226" s="69">
        <f t="shared" si="37"/>
        <v>1.7199296471933963E-5</v>
      </c>
      <c r="G226" s="49">
        <f t="shared" si="38"/>
        <v>-5.7420740849006426E-2</v>
      </c>
      <c r="H226" s="49">
        <f t="shared" si="39"/>
        <v>3.4403530925595431</v>
      </c>
      <c r="I226" s="49">
        <f t="shared" si="40"/>
        <v>399.2750064189741</v>
      </c>
      <c r="J226" s="47">
        <f t="shared" si="41"/>
        <v>1.373647003115249</v>
      </c>
      <c r="K226" s="48">
        <f t="shared" si="42"/>
        <v>28792.391614316231</v>
      </c>
      <c r="L226" s="49">
        <f t="shared" si="43"/>
        <v>7.9978865595322866</v>
      </c>
      <c r="M226" s="50">
        <f t="shared" si="33"/>
        <v>0.79978865595322868</v>
      </c>
      <c r="N226" s="44"/>
      <c r="O226" s="44"/>
      <c r="P226" s="44"/>
      <c r="Q226" s="44"/>
      <c r="R226" s="44"/>
      <c r="S226" s="44"/>
      <c r="T226" s="44"/>
    </row>
    <row r="227" spans="1:20">
      <c r="A227" s="41">
        <v>208</v>
      </c>
      <c r="B227" s="41">
        <f t="shared" si="34"/>
        <v>416</v>
      </c>
      <c r="C227" s="68">
        <v>2.8987600000000002</v>
      </c>
      <c r="D227" s="45">
        <f t="shared" si="35"/>
        <v>55.196014849632114</v>
      </c>
      <c r="E227" s="47">
        <f t="shared" si="36"/>
        <v>8.7241839796735138E-2</v>
      </c>
      <c r="F227" s="69">
        <f t="shared" si="37"/>
        <v>3.6085816562998646E-5</v>
      </c>
      <c r="G227" s="49">
        <f t="shared" si="38"/>
        <v>-3.6600265266083613E-2</v>
      </c>
      <c r="H227" s="49">
        <f t="shared" si="39"/>
        <v>7.2178236878290036</v>
      </c>
      <c r="I227" s="49">
        <f t="shared" si="40"/>
        <v>398.39510345543613</v>
      </c>
      <c r="J227" s="47">
        <f t="shared" si="41"/>
        <v>2.8755456148357332</v>
      </c>
      <c r="K227" s="48">
        <f t="shared" si="42"/>
        <v>28777.955966940572</v>
      </c>
      <c r="L227" s="49">
        <f t="shared" si="43"/>
        <v>7.9938766574834919</v>
      </c>
      <c r="M227" s="50">
        <f t="shared" si="33"/>
        <v>0.79938766574834919</v>
      </c>
      <c r="N227" s="44"/>
      <c r="O227" s="44"/>
      <c r="P227" s="44"/>
      <c r="Q227" s="44"/>
      <c r="R227" s="44"/>
      <c r="S227" s="44"/>
      <c r="T227" s="44"/>
    </row>
    <row r="228" spans="1:20">
      <c r="A228" s="41">
        <v>209</v>
      </c>
      <c r="B228" s="41">
        <f t="shared" si="34"/>
        <v>418</v>
      </c>
      <c r="C228" s="68">
        <v>4.3226399999999998</v>
      </c>
      <c r="D228" s="45">
        <f t="shared" si="35"/>
        <v>37.014417116322768</v>
      </c>
      <c r="E228" s="47">
        <f t="shared" si="36"/>
        <v>7.7853639961088295E-2</v>
      </c>
      <c r="F228" s="69">
        <f t="shared" si="37"/>
        <v>5.3703039670326191E-5</v>
      </c>
      <c r="G228" s="49">
        <f t="shared" si="38"/>
        <v>-1.3082075072652679E-2</v>
      </c>
      <c r="H228" s="49">
        <f t="shared" si="39"/>
        <v>10.740959207663536</v>
      </c>
      <c r="I228" s="49">
        <f t="shared" si="40"/>
        <v>397.57034434186585</v>
      </c>
      <c r="J228" s="47">
        <f t="shared" si="41"/>
        <v>4.2702868507527265</v>
      </c>
      <c r="K228" s="48">
        <f t="shared" si="42"/>
        <v>28756.474048525244</v>
      </c>
      <c r="L228" s="49">
        <f t="shared" si="43"/>
        <v>7.9879094579236787</v>
      </c>
      <c r="M228" s="50">
        <f t="shared" si="33"/>
        <v>0.79879094579236787</v>
      </c>
      <c r="N228" s="44"/>
      <c r="O228" s="44"/>
      <c r="P228" s="44"/>
      <c r="Q228" s="44"/>
      <c r="R228" s="44"/>
      <c r="S228" s="44"/>
      <c r="T228" s="44"/>
    </row>
    <row r="229" spans="1:20">
      <c r="A229" s="41">
        <v>210</v>
      </c>
      <c r="B229" s="41">
        <f t="shared" si="34"/>
        <v>420</v>
      </c>
      <c r="C229" s="68">
        <v>5.7915999999999999</v>
      </c>
      <c r="D229" s="45">
        <f t="shared" si="35"/>
        <v>27.626217280675917</v>
      </c>
      <c r="E229" s="47">
        <f t="shared" si="36"/>
        <v>7.2363314923195185E-2</v>
      </c>
      <c r="F229" s="69">
        <f t="shared" si="37"/>
        <v>7.1803900775410781E-5</v>
      </c>
      <c r="G229" s="49">
        <f t="shared" si="38"/>
        <v>1.3662200939284759E-2</v>
      </c>
      <c r="H229" s="49">
        <f t="shared" si="39"/>
        <v>14.360289655421848</v>
      </c>
      <c r="I229" s="49">
        <f t="shared" si="40"/>
        <v>396.72048223412668</v>
      </c>
      <c r="J229" s="47">
        <f t="shared" si="41"/>
        <v>5.6970210371206971</v>
      </c>
      <c r="K229" s="48">
        <f t="shared" si="42"/>
        <v>28727.7534692144</v>
      </c>
      <c r="L229" s="49">
        <f t="shared" si="43"/>
        <v>7.9799315192262226</v>
      </c>
      <c r="M229" s="50">
        <f t="shared" si="33"/>
        <v>0.79799315192262221</v>
      </c>
      <c r="N229" s="44"/>
      <c r="O229" s="44"/>
      <c r="P229" s="44"/>
      <c r="Q229" s="44"/>
      <c r="R229" s="44"/>
      <c r="S229" s="44"/>
      <c r="T229" s="44"/>
    </row>
    <row r="230" spans="1:20">
      <c r="A230" s="41">
        <v>211</v>
      </c>
      <c r="B230" s="41">
        <f t="shared" si="34"/>
        <v>422</v>
      </c>
      <c r="C230" s="68">
        <v>7.2280800000000003</v>
      </c>
      <c r="D230" s="45">
        <f t="shared" si="35"/>
        <v>22.135892242782813</v>
      </c>
      <c r="E230" s="47">
        <f t="shared" si="36"/>
        <v>6.8765251437434019E-2</v>
      </c>
      <c r="F230" s="69">
        <f t="shared" si="37"/>
        <v>8.9432179749237637E-5</v>
      </c>
      <c r="G230" s="49">
        <f t="shared" si="38"/>
        <v>4.3458239329884435E-2</v>
      </c>
      <c r="H230" s="49">
        <f t="shared" si="39"/>
        <v>17.884492667311857</v>
      </c>
      <c r="I230" s="49">
        <f t="shared" si="40"/>
        <v>395.88920250045464</v>
      </c>
      <c r="J230" s="47">
        <f t="shared" si="41"/>
        <v>7.0802775391873203</v>
      </c>
      <c r="K230" s="48">
        <f t="shared" si="42"/>
        <v>28691.984483879776</v>
      </c>
      <c r="L230" s="49">
        <f t="shared" si="43"/>
        <v>7.9699956899666047</v>
      </c>
      <c r="M230" s="50">
        <f t="shared" si="33"/>
        <v>0.79699956899666047</v>
      </c>
      <c r="N230" s="44"/>
      <c r="O230" s="44"/>
      <c r="P230" s="44"/>
      <c r="Q230" s="44"/>
      <c r="R230" s="44"/>
      <c r="S230" s="44"/>
      <c r="T230" s="44"/>
    </row>
    <row r="231" spans="1:20">
      <c r="A231" s="41">
        <v>212</v>
      </c>
      <c r="B231" s="41">
        <f t="shared" si="34"/>
        <v>424</v>
      </c>
      <c r="C231" s="68">
        <v>8.6310000000000002</v>
      </c>
      <c r="D231" s="45">
        <f t="shared" si="35"/>
        <v>18.537828757021643</v>
      </c>
      <c r="E231" s="47">
        <f t="shared" si="36"/>
        <v>6.5952176588168265E-2</v>
      </c>
      <c r="F231" s="69">
        <f t="shared" si="37"/>
        <v>1.0657997345083711E-4</v>
      </c>
      <c r="G231" s="49">
        <f t="shared" si="38"/>
        <v>7.605786519738518E-2</v>
      </c>
      <c r="H231" s="49">
        <f t="shared" si="39"/>
        <v>21.311941567540686</v>
      </c>
      <c r="I231" s="49">
        <f t="shared" si="40"/>
        <v>395.07712325872063</v>
      </c>
      <c r="J231" s="47">
        <f t="shared" si="41"/>
        <v>8.4198605655619225</v>
      </c>
      <c r="K231" s="48">
        <f t="shared" si="42"/>
        <v>28649.360600744694</v>
      </c>
      <c r="L231" s="49">
        <f t="shared" si="43"/>
        <v>7.9581557224290815</v>
      </c>
      <c r="M231" s="50">
        <f t="shared" si="33"/>
        <v>0.79581557224290811</v>
      </c>
      <c r="N231" s="44"/>
      <c r="O231" s="44"/>
      <c r="P231" s="44"/>
      <c r="Q231" s="44"/>
      <c r="R231" s="44"/>
      <c r="S231" s="44"/>
      <c r="T231" s="44"/>
    </row>
    <row r="232" spans="1:20">
      <c r="A232" s="41">
        <v>213</v>
      </c>
      <c r="B232" s="41">
        <f t="shared" si="34"/>
        <v>426</v>
      </c>
      <c r="C232" s="68">
        <v>10.175039999999999</v>
      </c>
      <c r="D232" s="45">
        <f t="shared" si="35"/>
        <v>15.724753907755892</v>
      </c>
      <c r="E232" s="47">
        <f t="shared" si="36"/>
        <v>6.5391977051170225E-2</v>
      </c>
      <c r="F232" s="69">
        <f t="shared" si="37"/>
        <v>1.2537474049048586E-4</v>
      </c>
      <c r="G232" s="49">
        <f t="shared" si="38"/>
        <v>0.11161085275017728</v>
      </c>
      <c r="H232" s="49">
        <f t="shared" si="39"/>
        <v>25.067951507247436</v>
      </c>
      <c r="I232" s="49">
        <f t="shared" si="40"/>
        <v>394.18736842302428</v>
      </c>
      <c r="J232" s="47">
        <f t="shared" si="41"/>
        <v>9.8814698363978515</v>
      </c>
      <c r="K232" s="48">
        <f t="shared" si="42"/>
        <v>28599.224697730198</v>
      </c>
      <c r="L232" s="49">
        <f t="shared" si="43"/>
        <v>7.944229082702833</v>
      </c>
      <c r="M232" s="50">
        <f t="shared" si="33"/>
        <v>0.79442290827028328</v>
      </c>
      <c r="N232" s="44"/>
      <c r="O232" s="44"/>
      <c r="P232" s="44"/>
      <c r="Q232" s="44"/>
      <c r="R232" s="44"/>
      <c r="S232" s="44"/>
      <c r="T232" s="44"/>
    </row>
    <row r="233" spans="1:20">
      <c r="A233" s="41">
        <v>214</v>
      </c>
      <c r="B233" s="41">
        <f t="shared" si="34"/>
        <v>428</v>
      </c>
      <c r="C233" s="68">
        <v>10.55092</v>
      </c>
      <c r="D233" s="45">
        <f t="shared" si="35"/>
        <v>15.164554370757855</v>
      </c>
      <c r="E233" s="47">
        <f t="shared" si="36"/>
        <v>6.3852978773536462E-2</v>
      </c>
      <c r="F233" s="69">
        <f t="shared" si="37"/>
        <v>1.2993782366950342E-4</v>
      </c>
      <c r="G233" s="49">
        <f t="shared" si="38"/>
        <v>0.14506084775308126</v>
      </c>
      <c r="H233" s="49">
        <f t="shared" si="39"/>
        <v>25.978140288472339</v>
      </c>
      <c r="I233" s="49">
        <f t="shared" si="40"/>
        <v>393.94692085571393</v>
      </c>
      <c r="J233" s="47">
        <f t="shared" si="41"/>
        <v>10.234008376201446</v>
      </c>
      <c r="K233" s="48">
        <f t="shared" si="42"/>
        <v>28547.268417153253</v>
      </c>
      <c r="L233" s="49">
        <f t="shared" si="43"/>
        <v>7.9297967825425699</v>
      </c>
      <c r="M233" s="50">
        <f t="shared" si="33"/>
        <v>0.79297967825425697</v>
      </c>
      <c r="N233" s="44"/>
      <c r="O233" s="44"/>
      <c r="P233" s="44"/>
      <c r="Q233" s="44"/>
      <c r="R233" s="44"/>
      <c r="S233" s="44"/>
      <c r="T233" s="44"/>
    </row>
    <row r="234" spans="1:20">
      <c r="A234" s="41">
        <v>215</v>
      </c>
      <c r="B234" s="41">
        <f t="shared" si="34"/>
        <v>430</v>
      </c>
      <c r="C234" s="68">
        <v>11.74264</v>
      </c>
      <c r="D234" s="45">
        <f t="shared" si="35"/>
        <v>13.625556093124082</v>
      </c>
      <c r="E234" s="47">
        <f t="shared" si="36"/>
        <v>6.2364449715732163E-2</v>
      </c>
      <c r="F234" s="69">
        <f t="shared" si="37"/>
        <v>1.4437328120509569E-4</v>
      </c>
      <c r="G234" s="49">
        <f t="shared" si="38"/>
        <v>0.18031915098619533</v>
      </c>
      <c r="H234" s="49">
        <f t="shared" si="39"/>
        <v>28.861639607273144</v>
      </c>
      <c r="I234" s="49">
        <f t="shared" si="40"/>
        <v>393.25588940843193</v>
      </c>
      <c r="J234" s="47">
        <f t="shared" si="41"/>
        <v>11.350009753543825</v>
      </c>
      <c r="K234" s="48">
        <f t="shared" si="42"/>
        <v>28489.545137938705</v>
      </c>
      <c r="L234" s="49">
        <f t="shared" si="43"/>
        <v>7.9137625383163073</v>
      </c>
      <c r="M234" s="50">
        <f t="shared" si="33"/>
        <v>0.79137625383163068</v>
      </c>
      <c r="N234" s="44"/>
      <c r="O234" s="44"/>
      <c r="P234" s="44"/>
      <c r="Q234" s="44"/>
      <c r="R234" s="44"/>
      <c r="S234" s="44"/>
      <c r="T234" s="44"/>
    </row>
    <row r="235" spans="1:20">
      <c r="A235" s="41">
        <v>216</v>
      </c>
      <c r="B235" s="41">
        <f t="shared" si="34"/>
        <v>432</v>
      </c>
      <c r="C235" s="68">
        <v>13.182799999999999</v>
      </c>
      <c r="D235" s="45">
        <f t="shared" si="35"/>
        <v>12.13702703531979</v>
      </c>
      <c r="E235" s="47">
        <f t="shared" si="36"/>
        <v>6.1159938990434842E-2</v>
      </c>
      <c r="F235" s="69">
        <f t="shared" si="37"/>
        <v>1.6175406475674037E-4</v>
      </c>
      <c r="G235" s="49">
        <f t="shared" si="38"/>
        <v>0.21831634785770759</v>
      </c>
      <c r="H235" s="49">
        <f t="shared" si="39"/>
        <v>32.333156173013663</v>
      </c>
      <c r="I235" s="49">
        <f t="shared" si="40"/>
        <v>392.42839060908375</v>
      </c>
      <c r="J235" s="47">
        <f t="shared" si="41"/>
        <v>12.688448440287914</v>
      </c>
      <c r="K235" s="48">
        <f t="shared" si="42"/>
        <v>28424.878825592677</v>
      </c>
      <c r="L235" s="49">
        <f t="shared" si="43"/>
        <v>7.8957996737757439</v>
      </c>
      <c r="M235" s="50">
        <f t="shared" si="33"/>
        <v>0.78957996737757441</v>
      </c>
      <c r="N235" s="44"/>
      <c r="O235" s="44"/>
      <c r="P235" s="44"/>
      <c r="Q235" s="44"/>
      <c r="R235" s="44"/>
      <c r="S235" s="44"/>
      <c r="T235" s="44"/>
    </row>
    <row r="236" spans="1:20">
      <c r="A236" s="41">
        <v>217</v>
      </c>
      <c r="B236" s="41">
        <f t="shared" si="34"/>
        <v>434</v>
      </c>
      <c r="C236" s="68">
        <v>14.63524</v>
      </c>
      <c r="D236" s="45">
        <f t="shared" si="35"/>
        <v>10.932516310022471</v>
      </c>
      <c r="E236" s="47">
        <f t="shared" si="36"/>
        <v>6.0258619703215985E-2</v>
      </c>
      <c r="F236" s="69">
        <f t="shared" si="37"/>
        <v>1.792124492539068E-4</v>
      </c>
      <c r="G236" s="49">
        <f t="shared" si="38"/>
        <v>0.25881023277508142</v>
      </c>
      <c r="H236" s="49">
        <f t="shared" si="39"/>
        <v>35.819298842927559</v>
      </c>
      <c r="I236" s="49">
        <f t="shared" si="40"/>
        <v>391.59506881387455</v>
      </c>
      <c r="J236" s="47">
        <f t="shared" si="41"/>
        <v>14.026660795260954</v>
      </c>
      <c r="K236" s="48">
        <f t="shared" si="42"/>
        <v>28353.240227906823</v>
      </c>
      <c r="L236" s="49">
        <f t="shared" si="43"/>
        <v>7.8759000633074505</v>
      </c>
      <c r="M236" s="50">
        <f t="shared" si="33"/>
        <v>0.78759000633074505</v>
      </c>
      <c r="N236" s="44"/>
      <c r="O236" s="44"/>
      <c r="P236" s="44"/>
      <c r="Q236" s="44"/>
      <c r="R236" s="44"/>
      <c r="S236" s="44"/>
      <c r="T236" s="44"/>
    </row>
    <row r="237" spans="1:20">
      <c r="A237" s="41">
        <v>218</v>
      </c>
      <c r="B237" s="41">
        <f t="shared" si="34"/>
        <v>436</v>
      </c>
      <c r="C237" s="68">
        <v>15.950240000000001</v>
      </c>
      <c r="D237" s="45">
        <f t="shared" si="35"/>
        <v>10.031197022803614</v>
      </c>
      <c r="E237" s="47">
        <f t="shared" si="36"/>
        <v>5.9602283522376683E-2</v>
      </c>
      <c r="F237" s="69">
        <f t="shared" si="37"/>
        <v>1.9495800193987286E-4</v>
      </c>
      <c r="G237" s="49">
        <f t="shared" si="38"/>
        <v>0.30092214012343577</v>
      </c>
      <c r="H237" s="49">
        <f t="shared" si="39"/>
        <v>38.962266798385606</v>
      </c>
      <c r="I237" s="49">
        <f t="shared" si="40"/>
        <v>390.83817470964578</v>
      </c>
      <c r="J237" s="47">
        <f t="shared" si="41"/>
        <v>15.227941238031264</v>
      </c>
      <c r="K237" s="48">
        <f t="shared" si="42"/>
        <v>28275.315694310051</v>
      </c>
      <c r="L237" s="49">
        <f t="shared" si="43"/>
        <v>7.8542543595305698</v>
      </c>
      <c r="M237" s="50">
        <f t="shared" si="33"/>
        <v>0.78542543595305703</v>
      </c>
      <c r="N237" s="44"/>
      <c r="O237" s="44"/>
      <c r="P237" s="44"/>
      <c r="Q237" s="44"/>
      <c r="R237" s="44"/>
      <c r="S237" s="44"/>
      <c r="T237" s="44"/>
    </row>
    <row r="238" spans="1:20">
      <c r="A238" s="41">
        <v>219</v>
      </c>
      <c r="B238" s="41">
        <f t="shared" si="34"/>
        <v>438</v>
      </c>
      <c r="C238" s="68">
        <v>17.06692</v>
      </c>
      <c r="D238" s="45">
        <f t="shared" si="35"/>
        <v>9.3748608419643098</v>
      </c>
      <c r="E238" s="47">
        <f t="shared" si="36"/>
        <v>5.8951351763640428E-2</v>
      </c>
      <c r="F238" s="69">
        <f t="shared" si="37"/>
        <v>2.0828378951103665E-4</v>
      </c>
      <c r="G238" s="49">
        <f t="shared" si="38"/>
        <v>0.34371117872376961</v>
      </c>
      <c r="H238" s="49">
        <f t="shared" si="39"/>
        <v>41.620963168806384</v>
      </c>
      <c r="I238" s="49">
        <f t="shared" si="40"/>
        <v>390.19073781608176</v>
      </c>
      <c r="J238" s="47">
        <f t="shared" si="41"/>
        <v>16.240114327452527</v>
      </c>
      <c r="K238" s="48">
        <f t="shared" si="42"/>
        <v>28192.073767972437</v>
      </c>
      <c r="L238" s="49">
        <f t="shared" si="43"/>
        <v>7.8311316022145663</v>
      </c>
      <c r="M238" s="50">
        <f t="shared" si="33"/>
        <v>0.78311316022145661</v>
      </c>
      <c r="N238" s="44"/>
      <c r="O238" s="44"/>
      <c r="P238" s="44"/>
      <c r="Q238" s="44"/>
      <c r="R238" s="44"/>
      <c r="S238" s="44"/>
      <c r="T238" s="44"/>
    </row>
    <row r="239" spans="1:20">
      <c r="A239" s="41">
        <v>220</v>
      </c>
      <c r="B239" s="41">
        <f t="shared" si="34"/>
        <v>440</v>
      </c>
      <c r="C239" s="68">
        <v>18.34036</v>
      </c>
      <c r="D239" s="45">
        <f t="shared" si="35"/>
        <v>8.7239290832280503</v>
      </c>
      <c r="E239" s="47">
        <f t="shared" si="36"/>
        <v>5.8437451641331663E-2</v>
      </c>
      <c r="F239" s="69">
        <f t="shared" si="37"/>
        <v>2.2342994139989207E-4</v>
      </c>
      <c r="G239" s="49">
        <f t="shared" si="38"/>
        <v>0.38776335112449023</v>
      </c>
      <c r="H239" s="49">
        <f t="shared" si="39"/>
        <v>44.642669308569033</v>
      </c>
      <c r="I239" s="49">
        <f t="shared" si="40"/>
        <v>389.45948113395764</v>
      </c>
      <c r="J239" s="47">
        <f t="shared" si="41"/>
        <v>17.38651082535015</v>
      </c>
      <c r="K239" s="48">
        <f t="shared" si="42"/>
        <v>28102.7884293553</v>
      </c>
      <c r="L239" s="49">
        <f t="shared" si="43"/>
        <v>7.8063301192653611</v>
      </c>
      <c r="M239" s="50">
        <f t="shared" si="33"/>
        <v>0.78063301192653611</v>
      </c>
      <c r="N239" s="44"/>
      <c r="O239" s="44"/>
      <c r="P239" s="44"/>
      <c r="Q239" s="44"/>
      <c r="R239" s="44"/>
      <c r="S239" s="44"/>
      <c r="T239" s="44"/>
    </row>
    <row r="240" spans="1:20">
      <c r="A240" s="41">
        <v>221</v>
      </c>
      <c r="B240" s="41">
        <f t="shared" si="34"/>
        <v>442</v>
      </c>
      <c r="C240" s="68">
        <v>19.48836</v>
      </c>
      <c r="D240" s="45">
        <f t="shared" si="35"/>
        <v>8.2100289609192867</v>
      </c>
      <c r="E240" s="47">
        <f t="shared" si="36"/>
        <v>5.7995830894764941E-2</v>
      </c>
      <c r="F240" s="69">
        <f t="shared" si="37"/>
        <v>2.3703839559835937E-4</v>
      </c>
      <c r="G240" s="49">
        <f t="shared" si="38"/>
        <v>0.43242142919777998</v>
      </c>
      <c r="H240" s="49">
        <f t="shared" si="39"/>
        <v>47.356428878772178</v>
      </c>
      <c r="I240" s="49">
        <f t="shared" si="40"/>
        <v>388.79765258043403</v>
      </c>
      <c r="J240" s="47">
        <f t="shared" si="41"/>
        <v>18.412068382658898</v>
      </c>
      <c r="K240" s="48">
        <f t="shared" si="42"/>
        <v>28008.075571597754</v>
      </c>
      <c r="L240" s="49">
        <f t="shared" si="43"/>
        <v>7.7800209921104875</v>
      </c>
      <c r="M240" s="50">
        <f t="shared" si="33"/>
        <v>0.77800209921104879</v>
      </c>
      <c r="N240" s="44"/>
      <c r="O240" s="44"/>
      <c r="P240" s="44"/>
      <c r="Q240" s="44"/>
      <c r="R240" s="44"/>
      <c r="S240" s="44"/>
      <c r="T240" s="44"/>
    </row>
    <row r="241" spans="1:20">
      <c r="A241" s="41">
        <v>222</v>
      </c>
      <c r="B241" s="41">
        <f t="shared" si="34"/>
        <v>444</v>
      </c>
      <c r="C241" s="68">
        <v>20.596239999999998</v>
      </c>
      <c r="D241" s="45">
        <f t="shared" si="35"/>
        <v>7.7684082143525641</v>
      </c>
      <c r="E241" s="47">
        <f t="shared" si="36"/>
        <v>5.7559862678172924E-2</v>
      </c>
      <c r="F241" s="69">
        <f t="shared" si="37"/>
        <v>2.5013035247024152E-4</v>
      </c>
      <c r="G241" s="49">
        <f t="shared" si="38"/>
        <v>0.47750349857341123</v>
      </c>
      <c r="H241" s="49">
        <f t="shared" si="39"/>
        <v>49.966351434846331</v>
      </c>
      <c r="I241" s="49">
        <f t="shared" si="40"/>
        <v>388.15901492768728</v>
      </c>
      <c r="J241" s="47">
        <f t="shared" si="41"/>
        <v>19.394889752480587</v>
      </c>
      <c r="K241" s="48">
        <f t="shared" si="42"/>
        <v>27908.14286872806</v>
      </c>
      <c r="L241" s="49">
        <f t="shared" si="43"/>
        <v>7.7522619079800164</v>
      </c>
      <c r="M241" s="50">
        <f t="shared" si="33"/>
        <v>0.77522619079800159</v>
      </c>
      <c r="N241" s="44"/>
      <c r="O241" s="44"/>
      <c r="P241" s="44"/>
      <c r="Q241" s="44"/>
      <c r="R241" s="44"/>
      <c r="S241" s="44"/>
      <c r="T241" s="44"/>
    </row>
    <row r="242" spans="1:20">
      <c r="A242" s="41">
        <v>223</v>
      </c>
      <c r="B242" s="41">
        <f t="shared" si="34"/>
        <v>446</v>
      </c>
      <c r="C242" s="68">
        <v>21.82084</v>
      </c>
      <c r="D242" s="45">
        <f t="shared" si="35"/>
        <v>7.332439997760547</v>
      </c>
      <c r="E242" s="47">
        <f t="shared" si="36"/>
        <v>5.7147921717627878E-2</v>
      </c>
      <c r="F242" s="69">
        <f t="shared" si="37"/>
        <v>2.6455506999809204E-4</v>
      </c>
      <c r="G242" s="49">
        <f t="shared" si="38"/>
        <v>0.52349250875271813</v>
      </c>
      <c r="H242" s="49">
        <f t="shared" si="39"/>
        <v>52.841767700970131</v>
      </c>
      <c r="I242" s="49">
        <f t="shared" si="40"/>
        <v>387.45909104296476</v>
      </c>
      <c r="J242" s="47">
        <f t="shared" si="41"/>
        <v>20.474023282521379</v>
      </c>
      <c r="K242" s="48">
        <f t="shared" si="42"/>
        <v>27802.459333326122</v>
      </c>
      <c r="L242" s="49">
        <f t="shared" si="43"/>
        <v>7.722905370368367</v>
      </c>
      <c r="M242" s="50">
        <f t="shared" si="33"/>
        <v>0.7722905370368367</v>
      </c>
      <c r="N242" s="44"/>
      <c r="O242" s="44"/>
      <c r="P242" s="44"/>
      <c r="Q242" s="44"/>
      <c r="R242" s="44"/>
      <c r="S242" s="44"/>
      <c r="T242" s="44"/>
    </row>
    <row r="243" spans="1:20">
      <c r="A243" s="41">
        <v>224</v>
      </c>
      <c r="B243" s="41">
        <f t="shared" si="34"/>
        <v>448</v>
      </c>
      <c r="C243" s="68">
        <v>23.119720000000001</v>
      </c>
      <c r="D243" s="45">
        <f t="shared" si="35"/>
        <v>6.9204990372155049</v>
      </c>
      <c r="E243" s="47">
        <f t="shared" si="36"/>
        <v>5.6789403873801186E-2</v>
      </c>
      <c r="F243" s="69">
        <f t="shared" si="37"/>
        <v>2.7980160933599647E-4</v>
      </c>
      <c r="G243" s="49">
        <f t="shared" si="38"/>
        <v>0.57060456616657884</v>
      </c>
      <c r="H243" s="49">
        <f t="shared" si="39"/>
        <v>55.880493829245353</v>
      </c>
      <c r="I243" s="49">
        <f t="shared" si="40"/>
        <v>386.72090374441945</v>
      </c>
      <c r="J243" s="47">
        <f t="shared" si="41"/>
        <v>21.610155075330219</v>
      </c>
      <c r="K243" s="48">
        <f t="shared" si="42"/>
        <v>27690.698345667632</v>
      </c>
      <c r="L243" s="49">
        <f t="shared" si="43"/>
        <v>7.6918606515743422</v>
      </c>
      <c r="M243" s="50">
        <f t="shared" si="33"/>
        <v>0.76918606515743426</v>
      </c>
    </row>
    <row r="244" spans="1:20">
      <c r="A244" s="41">
        <v>225</v>
      </c>
      <c r="B244" s="41">
        <f t="shared" si="34"/>
        <v>450</v>
      </c>
      <c r="C244" s="68">
        <v>24.38288</v>
      </c>
      <c r="D244" s="45">
        <f t="shared" si="35"/>
        <v>6.5619811933888119</v>
      </c>
      <c r="E244" s="47">
        <f t="shared" si="36"/>
        <v>5.650335995244396E-2</v>
      </c>
      <c r="F244" s="69">
        <f t="shared" si="37"/>
        <v>2.9457667229335999E-4</v>
      </c>
      <c r="G244" s="49">
        <f t="shared" si="38"/>
        <v>0.61853645874011709</v>
      </c>
      <c r="H244" s="49">
        <f t="shared" si="39"/>
        <v>58.824231252818109</v>
      </c>
      <c r="I244" s="49">
        <f t="shared" si="40"/>
        <v>386.00349919654684</v>
      </c>
      <c r="J244" s="47">
        <f t="shared" si="41"/>
        <v>22.706359101134662</v>
      </c>
      <c r="K244" s="48">
        <f t="shared" si="42"/>
        <v>27573.049883161995</v>
      </c>
      <c r="L244" s="49">
        <f t="shared" si="43"/>
        <v>7.6591805231005541</v>
      </c>
      <c r="M244" s="50">
        <f t="shared" si="33"/>
        <v>0.76591805231005539</v>
      </c>
    </row>
    <row r="245" spans="1:20">
      <c r="A245" s="41">
        <v>226</v>
      </c>
      <c r="B245" s="41">
        <f t="shared" si="34"/>
        <v>452</v>
      </c>
      <c r="C245" s="68">
        <v>25.494199999999999</v>
      </c>
      <c r="D245" s="45">
        <f t="shared" si="35"/>
        <v>6.2759372720315838</v>
      </c>
      <c r="E245" s="47">
        <f t="shared" si="36"/>
        <v>5.602691957407787E-2</v>
      </c>
      <c r="F245" s="69">
        <f t="shared" si="37"/>
        <v>3.0753333886253712E-4</v>
      </c>
      <c r="G245" s="49">
        <f t="shared" si="38"/>
        <v>0.66682904026766032</v>
      </c>
      <c r="H245" s="49">
        <f t="shared" si="39"/>
        <v>61.404131691905413</v>
      </c>
      <c r="I245" s="49">
        <f t="shared" si="40"/>
        <v>385.36847874196496</v>
      </c>
      <c r="J245" s="47">
        <f t="shared" si="41"/>
        <v>23.663216818580871</v>
      </c>
      <c r="K245" s="48">
        <f t="shared" si="42"/>
        <v>27450.241619778186</v>
      </c>
      <c r="L245" s="49">
        <f t="shared" si="43"/>
        <v>7.6250671166050514</v>
      </c>
      <c r="M245" s="50">
        <f t="shared" si="33"/>
        <v>0.7625067116605051</v>
      </c>
    </row>
    <row r="246" spans="1:20">
      <c r="A246" s="41">
        <v>227</v>
      </c>
      <c r="B246" s="41">
        <f t="shared" si="34"/>
        <v>454</v>
      </c>
      <c r="C246" s="68">
        <v>27.5886</v>
      </c>
      <c r="D246" s="45">
        <f t="shared" si="35"/>
        <v>5.7994968936654985</v>
      </c>
      <c r="E246" s="47">
        <f t="shared" si="36"/>
        <v>5.602691957407787E-2</v>
      </c>
      <c r="F246" s="69">
        <f t="shared" si="37"/>
        <v>3.3184448131714177E-4</v>
      </c>
      <c r="G246" s="49">
        <f t="shared" si="38"/>
        <v>0.71900011010887122</v>
      </c>
      <c r="H246" s="49">
        <f t="shared" si="39"/>
        <v>66.249598154125337</v>
      </c>
      <c r="I246" s="49">
        <f t="shared" si="40"/>
        <v>384.21433870143744</v>
      </c>
      <c r="J246" s="47">
        <f t="shared" si="41"/>
        <v>25.454045544023238</v>
      </c>
      <c r="K246" s="48">
        <f t="shared" si="42"/>
        <v>27317.742423469936</v>
      </c>
      <c r="L246" s="49">
        <f t="shared" si="43"/>
        <v>7.5882617842972042</v>
      </c>
      <c r="M246" s="50">
        <f t="shared" si="33"/>
        <v>0.75882617842972044</v>
      </c>
    </row>
    <row r="247" spans="1:20">
      <c r="A247" s="41">
        <v>228</v>
      </c>
      <c r="B247" s="41">
        <f t="shared" si="34"/>
        <v>456</v>
      </c>
      <c r="C247" s="68">
        <v>27.5886</v>
      </c>
      <c r="D247" s="45">
        <f t="shared" si="35"/>
        <v>5.7994968936654985</v>
      </c>
      <c r="E247" s="47">
        <f t="shared" si="36"/>
        <v>5.5845952592080722E-2</v>
      </c>
      <c r="F247" s="69">
        <f t="shared" si="37"/>
        <v>3.3184448131714177E-4</v>
      </c>
      <c r="G247" s="49">
        <f t="shared" si="38"/>
        <v>0.76616362740774846</v>
      </c>
      <c r="H247" s="49">
        <f t="shared" si="39"/>
        <v>66.241772677657764</v>
      </c>
      <c r="I247" s="49">
        <f t="shared" si="40"/>
        <v>384.16895487497231</v>
      </c>
      <c r="J247" s="47">
        <f t="shared" si="41"/>
        <v>25.448032578641278</v>
      </c>
      <c r="K247" s="48">
        <f t="shared" si="42"/>
        <v>27185.258878114619</v>
      </c>
      <c r="L247" s="49">
        <f t="shared" si="43"/>
        <v>7.551460799476283</v>
      </c>
      <c r="M247" s="50">
        <f t="shared" si="33"/>
        <v>0.75514607994762828</v>
      </c>
    </row>
    <row r="248" spans="1:20">
      <c r="A248" s="41">
        <v>229</v>
      </c>
      <c r="B248" s="41">
        <f t="shared" si="34"/>
        <v>458</v>
      </c>
      <c r="C248" s="68">
        <v>28.477199999999996</v>
      </c>
      <c r="D248" s="45">
        <f t="shared" si="35"/>
        <v>5.6185299116683476</v>
      </c>
      <c r="E248" s="47">
        <f t="shared" si="36"/>
        <v>5.5648152635926547E-2</v>
      </c>
      <c r="F248" s="69">
        <f t="shared" si="37"/>
        <v>3.4211704055029816E-4</v>
      </c>
      <c r="G248" s="49">
        <f t="shared" si="38"/>
        <v>0.81257396370715629</v>
      </c>
      <c r="H248" s="49">
        <f t="shared" si="39"/>
        <v>68.284410410213766</v>
      </c>
      <c r="I248" s="49">
        <f t="shared" si="40"/>
        <v>383.65800239042352</v>
      </c>
      <c r="J248" s="47">
        <f t="shared" si="41"/>
        <v>26.197860492390454</v>
      </c>
      <c r="K248" s="48">
        <f t="shared" si="42"/>
        <v>27048.690057294192</v>
      </c>
      <c r="L248" s="49">
        <f t="shared" si="43"/>
        <v>7.5135250159150537</v>
      </c>
      <c r="M248" s="50">
        <f t="shared" si="33"/>
        <v>0.75135250159150535</v>
      </c>
    </row>
    <row r="249" spans="1:20">
      <c r="A249" s="41">
        <v>230</v>
      </c>
      <c r="B249" s="41">
        <f t="shared" si="34"/>
        <v>460</v>
      </c>
      <c r="C249" s="68">
        <v>29.51632</v>
      </c>
      <c r="D249" s="45">
        <f t="shared" si="35"/>
        <v>5.4207299555141724</v>
      </c>
      <c r="E249" s="47">
        <f t="shared" si="36"/>
        <v>5.5484237812697686E-2</v>
      </c>
      <c r="F249" s="69">
        <f t="shared" si="37"/>
        <v>3.5409807930445787E-4</v>
      </c>
      <c r="G249" s="49">
        <f t="shared" si="38"/>
        <v>0.85890213481690914</v>
      </c>
      <c r="H249" s="49">
        <f t="shared" si="39"/>
        <v>70.667548062766983</v>
      </c>
      <c r="I249" s="49">
        <f t="shared" si="40"/>
        <v>383.06969466657853</v>
      </c>
      <c r="J249" s="47">
        <f t="shared" si="41"/>
        <v>27.070596059239911</v>
      </c>
      <c r="K249" s="48">
        <f t="shared" si="42"/>
        <v>26907.354961168658</v>
      </c>
      <c r="L249" s="49">
        <f t="shared" si="43"/>
        <v>7.4742652669912939</v>
      </c>
      <c r="M249" s="50">
        <f t="shared" si="33"/>
        <v>0.74742652669912935</v>
      </c>
    </row>
    <row r="250" spans="1:20">
      <c r="A250" s="41">
        <v>231</v>
      </c>
      <c r="B250" s="41">
        <f t="shared" si="34"/>
        <v>462</v>
      </c>
      <c r="C250" s="68">
        <v>30.436679999999999</v>
      </c>
      <c r="D250" s="45">
        <f t="shared" si="35"/>
        <v>5.2568151322853112</v>
      </c>
      <c r="E250" s="47">
        <f t="shared" si="36"/>
        <v>5.5354838975357791E-2</v>
      </c>
      <c r="F250" s="69">
        <f t="shared" si="37"/>
        <v>3.646814868912851E-4</v>
      </c>
      <c r="G250" s="49">
        <f t="shared" si="38"/>
        <v>0.90462408811207573</v>
      </c>
      <c r="H250" s="49">
        <f t="shared" si="39"/>
        <v>72.771347549491821</v>
      </c>
      <c r="I250" s="49">
        <f t="shared" si="40"/>
        <v>382.5455209949622</v>
      </c>
      <c r="J250" s="47">
        <f t="shared" si="41"/>
        <v>27.838353061825817</v>
      </c>
      <c r="K250" s="48">
        <f t="shared" si="42"/>
        <v>26761.812266069675</v>
      </c>
      <c r="L250" s="49">
        <f t="shared" si="43"/>
        <v>7.4338367405749102</v>
      </c>
      <c r="M250" s="50">
        <f t="shared" si="33"/>
        <v>0.74338367405749106</v>
      </c>
    </row>
    <row r="251" spans="1:20">
      <c r="A251" s="41">
        <v>232</v>
      </c>
      <c r="B251" s="41">
        <f t="shared" si="34"/>
        <v>464</v>
      </c>
      <c r="C251" s="68">
        <v>31.204800000000002</v>
      </c>
      <c r="D251" s="45">
        <f t="shared" si="35"/>
        <v>5.1274162949454167</v>
      </c>
      <c r="E251" s="47">
        <f t="shared" si="36"/>
        <v>5.520677083396109E-2</v>
      </c>
      <c r="F251" s="69">
        <f t="shared" si="37"/>
        <v>3.7349395737270853E-4</v>
      </c>
      <c r="G251" s="49">
        <f t="shared" si="38"/>
        <v>0.94921543326816937</v>
      </c>
      <c r="H251" s="49">
        <f t="shared" si="39"/>
        <v>74.521528360256411</v>
      </c>
      <c r="I251" s="49">
        <f t="shared" si="40"/>
        <v>382.10289883861572</v>
      </c>
      <c r="J251" s="47">
        <f t="shared" si="41"/>
        <v>28.474892012338088</v>
      </c>
      <c r="K251" s="48">
        <f t="shared" si="42"/>
        <v>26612.769209349164</v>
      </c>
      <c r="L251" s="49">
        <f t="shared" si="43"/>
        <v>7.3924358914858788</v>
      </c>
      <c r="M251" s="50">
        <f t="shared" si="33"/>
        <v>0.7392435891485879</v>
      </c>
    </row>
    <row r="252" spans="1:20">
      <c r="A252" s="41">
        <v>233</v>
      </c>
      <c r="B252" s="41">
        <f t="shared" si="34"/>
        <v>466</v>
      </c>
      <c r="C252" s="68">
        <v>32.132719999999999</v>
      </c>
      <c r="D252" s="45">
        <f t="shared" si="35"/>
        <v>4.9793481535487176</v>
      </c>
      <c r="E252" s="47">
        <f t="shared" si="36"/>
        <v>5.5084638742754918E-2</v>
      </c>
      <c r="F252" s="69">
        <f t="shared" si="37"/>
        <v>3.8411523452406014E-4</v>
      </c>
      <c r="G252" s="49">
        <f t="shared" si="38"/>
        <v>0.99341744492851747</v>
      </c>
      <c r="H252" s="49">
        <f t="shared" si="39"/>
        <v>76.632253517392527</v>
      </c>
      <c r="I252" s="49">
        <f t="shared" si="40"/>
        <v>381.57867005410571</v>
      </c>
      <c r="J252" s="47">
        <f t="shared" si="41"/>
        <v>29.241233380415707</v>
      </c>
      <c r="K252" s="48">
        <f t="shared" si="42"/>
        <v>26459.504702314378</v>
      </c>
      <c r="L252" s="49">
        <f t="shared" si="43"/>
        <v>7.3498624173095495</v>
      </c>
      <c r="M252" s="50">
        <f t="shared" si="33"/>
        <v>0.73498624173095495</v>
      </c>
    </row>
    <row r="253" spans="1:20">
      <c r="A253" s="41">
        <v>234</v>
      </c>
      <c r="B253" s="41">
        <f t="shared" si="34"/>
        <v>468</v>
      </c>
      <c r="C253" s="68">
        <v>32.94068</v>
      </c>
      <c r="D253" s="45">
        <f t="shared" si="35"/>
        <v>4.857216062342542</v>
      </c>
      <c r="E253" s="47">
        <f t="shared" si="36"/>
        <v>5.4958233624211317E-2</v>
      </c>
      <c r="F253" s="69">
        <f t="shared" si="37"/>
        <v>3.9334161209580407E-4</v>
      </c>
      <c r="G253" s="49">
        <f t="shared" si="38"/>
        <v>1.036793419796407</v>
      </c>
      <c r="H253" s="49">
        <f t="shared" si="39"/>
        <v>78.464415421584292</v>
      </c>
      <c r="I253" s="49">
        <f t="shared" si="40"/>
        <v>381.11861890803709</v>
      </c>
      <c r="J253" s="47">
        <f t="shared" si="41"/>
        <v>29.904249638900691</v>
      </c>
      <c r="K253" s="48">
        <f t="shared" si="42"/>
        <v>26302.57587147121</v>
      </c>
      <c r="L253" s="49">
        <f t="shared" si="43"/>
        <v>7.3062710754086693</v>
      </c>
      <c r="M253" s="50">
        <f t="shared" si="33"/>
        <v>0.7306271075408669</v>
      </c>
    </row>
    <row r="254" spans="1:20">
      <c r="A254" s="41">
        <v>235</v>
      </c>
      <c r="B254" s="41">
        <f t="shared" si="34"/>
        <v>470</v>
      </c>
      <c r="C254" s="68">
        <v>33.820839999999997</v>
      </c>
      <c r="D254" s="45">
        <f t="shared" si="35"/>
        <v>4.7308109437989447</v>
      </c>
      <c r="E254" s="47">
        <f t="shared" si="36"/>
        <v>5.4846376325761663E-2</v>
      </c>
      <c r="F254" s="69">
        <f t="shared" si="37"/>
        <v>4.0336945605666795E-4</v>
      </c>
      <c r="G254" s="49">
        <f t="shared" si="38"/>
        <v>1.079705350292872</v>
      </c>
      <c r="H254" s="49">
        <f t="shared" si="39"/>
        <v>80.456131131409023</v>
      </c>
      <c r="I254" s="49">
        <f t="shared" si="40"/>
        <v>380.6227456521928</v>
      </c>
      <c r="J254" s="47">
        <f t="shared" si="41"/>
        <v>30.623433535789768</v>
      </c>
      <c r="K254" s="48">
        <f t="shared" si="42"/>
        <v>26141.663609208394</v>
      </c>
      <c r="L254" s="49">
        <f t="shared" si="43"/>
        <v>7.2615732247801095</v>
      </c>
      <c r="M254" s="50">
        <f t="shared" si="33"/>
        <v>0.7261573224780109</v>
      </c>
    </row>
    <row r="255" spans="1:20">
      <c r="A255" s="41">
        <v>236</v>
      </c>
      <c r="B255" s="41">
        <f t="shared" si="34"/>
        <v>472</v>
      </c>
      <c r="C255" s="68">
        <v>34.639879999999998</v>
      </c>
      <c r="D255" s="45">
        <f t="shared" si="35"/>
        <v>4.6189536453492881</v>
      </c>
      <c r="E255" s="47">
        <f t="shared" si="36"/>
        <v>5.4737742856778605E-2</v>
      </c>
      <c r="F255" s="69">
        <f t="shared" si="37"/>
        <v>4.1267946720701244E-4</v>
      </c>
      <c r="G255" s="49">
        <f t="shared" si="38"/>
        <v>1.1219510058621085</v>
      </c>
      <c r="H255" s="49">
        <f t="shared" si="39"/>
        <v>82.304390369736709</v>
      </c>
      <c r="I255" s="49">
        <f t="shared" si="40"/>
        <v>380.1601639265462</v>
      </c>
      <c r="J255" s="47">
        <f t="shared" si="41"/>
        <v>31.288850534833557</v>
      </c>
      <c r="K255" s="48">
        <f t="shared" si="42"/>
        <v>25977.054828468921</v>
      </c>
      <c r="L255" s="49">
        <f t="shared" si="43"/>
        <v>7.2158485634635889</v>
      </c>
      <c r="M255" s="50">
        <f t="shared" si="33"/>
        <v>0.72158485634635894</v>
      </c>
    </row>
    <row r="256" spans="1:20">
      <c r="A256" s="41">
        <v>237</v>
      </c>
      <c r="B256" s="41">
        <f t="shared" si="34"/>
        <v>474</v>
      </c>
      <c r="C256" s="68">
        <v>35.474199999999996</v>
      </c>
      <c r="D256" s="45">
        <f t="shared" si="35"/>
        <v>4.5103201763662337</v>
      </c>
      <c r="E256" s="47">
        <f t="shared" si="36"/>
        <v>5.4661044162207462E-2</v>
      </c>
      <c r="F256" s="69">
        <f t="shared" si="37"/>
        <v>4.2214194827785268E-4</v>
      </c>
      <c r="G256" s="49">
        <f t="shared" si="38"/>
        <v>1.1636005437545747</v>
      </c>
      <c r="H256" s="49">
        <f t="shared" si="39"/>
        <v>84.18278735529168</v>
      </c>
      <c r="I256" s="49">
        <f t="shared" si="40"/>
        <v>379.69132431132033</v>
      </c>
      <c r="J256" s="47">
        <f t="shared" si="41"/>
        <v>31.963474015148968</v>
      </c>
      <c r="K256" s="48">
        <f t="shared" si="42"/>
        <v>25808.689253758337</v>
      </c>
      <c r="L256" s="49">
        <f t="shared" si="43"/>
        <v>7.1690803482662044</v>
      </c>
      <c r="M256" s="50">
        <f t="shared" si="33"/>
        <v>0.71690803482662047</v>
      </c>
    </row>
    <row r="257" spans="1:13">
      <c r="A257" s="41">
        <v>238</v>
      </c>
      <c r="B257" s="41">
        <f t="shared" si="34"/>
        <v>476</v>
      </c>
      <c r="C257" s="68">
        <v>36.087879999999998</v>
      </c>
      <c r="D257" s="45">
        <f t="shared" si="35"/>
        <v>4.4336214817950896</v>
      </c>
      <c r="E257" s="47">
        <f t="shared" si="36"/>
        <v>5.4594745064152524E-2</v>
      </c>
      <c r="F257" s="69">
        <f t="shared" si="37"/>
        <v>4.2908840388519384E-4</v>
      </c>
      <c r="G257" s="49">
        <f t="shared" si="38"/>
        <v>1.2037942273995035</v>
      </c>
      <c r="H257" s="49">
        <f t="shared" si="39"/>
        <v>85.559413705218233</v>
      </c>
      <c r="I257" s="49">
        <f t="shared" si="40"/>
        <v>379.33805457324877</v>
      </c>
      <c r="J257" s="47">
        <f t="shared" si="41"/>
        <v>32.455941545365242</v>
      </c>
      <c r="K257" s="48">
        <f t="shared" si="42"/>
        <v>25637.570426347902</v>
      </c>
      <c r="L257" s="49">
        <f t="shared" si="43"/>
        <v>7.121547340652195</v>
      </c>
      <c r="M257" s="50">
        <f t="shared" si="33"/>
        <v>0.71215473406521945</v>
      </c>
    </row>
    <row r="258" spans="1:13">
      <c r="A258" s="41">
        <v>239</v>
      </c>
      <c r="B258" s="41">
        <f t="shared" si="34"/>
        <v>478</v>
      </c>
      <c r="C258" s="68">
        <v>36.635719999999999</v>
      </c>
      <c r="D258" s="45">
        <f t="shared" si="35"/>
        <v>4.3673223837401514</v>
      </c>
      <c r="E258" s="47">
        <f t="shared" si="36"/>
        <v>5.4529978398520494E-2</v>
      </c>
      <c r="F258" s="69">
        <f t="shared" si="37"/>
        <v>4.3527986255509251E-4</v>
      </c>
      <c r="G258" s="49">
        <f t="shared" si="38"/>
        <v>1.2424090906689353</v>
      </c>
      <c r="H258" s="49">
        <f t="shared" si="39"/>
        <v>86.785574681906709</v>
      </c>
      <c r="I258" s="49">
        <f t="shared" si="40"/>
        <v>379.02058289404374</v>
      </c>
      <c r="J258" s="47">
        <f t="shared" si="41"/>
        <v>32.893519102730849</v>
      </c>
      <c r="K258" s="48">
        <f t="shared" si="42"/>
        <v>25463.99927698409</v>
      </c>
      <c r="L258" s="49">
        <f t="shared" si="43"/>
        <v>7.0733331324955806</v>
      </c>
      <c r="M258" s="50">
        <f t="shared" si="33"/>
        <v>0.70733331324955806</v>
      </c>
    </row>
    <row r="259" spans="1:13">
      <c r="A259" s="41">
        <v>240</v>
      </c>
      <c r="B259" s="41">
        <f t="shared" si="34"/>
        <v>480</v>
      </c>
      <c r="C259" s="68">
        <v>37.187199999999997</v>
      </c>
      <c r="D259" s="45">
        <f t="shared" si="35"/>
        <v>4.3025557181081195</v>
      </c>
      <c r="E259" s="47">
        <f t="shared" si="36"/>
        <v>5.4480352949378988E-2</v>
      </c>
      <c r="F259" s="69">
        <f t="shared" si="37"/>
        <v>4.4150320907781983E-4</v>
      </c>
      <c r="G259" s="49">
        <f t="shared" si="38"/>
        <v>1.2795858020506012</v>
      </c>
      <c r="H259" s="49">
        <f t="shared" si="39"/>
        <v>88.018171196616095</v>
      </c>
      <c r="I259" s="49">
        <f t="shared" si="40"/>
        <v>378.70308577941995</v>
      </c>
      <c r="J259" s="47">
        <f t="shared" si="41"/>
        <v>33.332753036819774</v>
      </c>
      <c r="K259" s="48">
        <f t="shared" si="42"/>
        <v>25287.962934590858</v>
      </c>
      <c r="L259" s="49">
        <f t="shared" si="43"/>
        <v>7.0244341484974608</v>
      </c>
      <c r="M259" s="50">
        <f t="shared" si="33"/>
        <v>0.70244341484974604</v>
      </c>
    </row>
    <row r="260" spans="1:13">
      <c r="A260" s="41">
        <v>241</v>
      </c>
      <c r="B260" s="41">
        <f t="shared" si="34"/>
        <v>482</v>
      </c>
      <c r="C260" s="68">
        <v>37.621120000000005</v>
      </c>
      <c r="D260" s="45">
        <f t="shared" si="35"/>
        <v>4.2529302689666144</v>
      </c>
      <c r="E260" s="47">
        <f t="shared" si="36"/>
        <v>5.4427537133542245E-2</v>
      </c>
      <c r="F260" s="69">
        <f t="shared" si="37"/>
        <v>4.4639340306375122E-4</v>
      </c>
      <c r="G260" s="49">
        <f t="shared" si="38"/>
        <v>1.3149988642473274</v>
      </c>
      <c r="H260" s="49">
        <f t="shared" si="39"/>
        <v>88.985177203732064</v>
      </c>
      <c r="I260" s="49">
        <f t="shared" si="40"/>
        <v>378.44775361911007</v>
      </c>
      <c r="J260" s="47">
        <f t="shared" si="41"/>
        <v>33.67624041815084</v>
      </c>
      <c r="K260" s="48">
        <f t="shared" si="42"/>
        <v>25109.992580183392</v>
      </c>
      <c r="L260" s="49">
        <f t="shared" si="43"/>
        <v>6.9749979389398309</v>
      </c>
      <c r="M260" s="50">
        <f t="shared" si="33"/>
        <v>0.69749979389398309</v>
      </c>
    </row>
    <row r="261" spans="1:13">
      <c r="A261" s="41">
        <v>242</v>
      </c>
      <c r="B261" s="41">
        <f t="shared" si="34"/>
        <v>484</v>
      </c>
      <c r="C261" s="68">
        <v>38.094200000000001</v>
      </c>
      <c r="D261" s="45">
        <f t="shared" si="35"/>
        <v>4.2001144531298733</v>
      </c>
      <c r="E261" s="47">
        <f t="shared" si="36"/>
        <v>5.4422541869003416E-2</v>
      </c>
      <c r="F261" s="69">
        <f t="shared" si="37"/>
        <v>4.5171840228020913E-4</v>
      </c>
      <c r="G261" s="49">
        <f t="shared" si="38"/>
        <v>1.3488685183301992</v>
      </c>
      <c r="H261" s="49">
        <f t="shared" si="39"/>
        <v>90.039026090048736</v>
      </c>
      <c r="I261" s="49">
        <f t="shared" si="40"/>
        <v>378.17421482655146</v>
      </c>
      <c r="J261" s="47">
        <f t="shared" si="41"/>
        <v>34.050437995351558</v>
      </c>
      <c r="K261" s="48">
        <f t="shared" si="42"/>
        <v>24929.914528003294</v>
      </c>
      <c r="L261" s="49">
        <f t="shared" si="43"/>
        <v>6.9249762577786926</v>
      </c>
      <c r="M261" s="50">
        <f t="shared" si="33"/>
        <v>0.69249762577786922</v>
      </c>
    </row>
    <row r="262" spans="1:13">
      <c r="A262" s="41">
        <v>243</v>
      </c>
      <c r="B262" s="41">
        <f t="shared" si="34"/>
        <v>486</v>
      </c>
      <c r="C262" s="68">
        <v>38.139560000000003</v>
      </c>
      <c r="D262" s="45">
        <f t="shared" si="35"/>
        <v>4.195119188591045</v>
      </c>
      <c r="E262" s="47">
        <f t="shared" si="36"/>
        <v>5.4426320259863908E-2</v>
      </c>
      <c r="F262" s="69">
        <f t="shared" si="37"/>
        <v>4.5222861857284881E-4</v>
      </c>
      <c r="G262" s="49">
        <f t="shared" si="38"/>
        <v>1.3795881525270375</v>
      </c>
      <c r="H262" s="49">
        <f t="shared" si="39"/>
        <v>90.13377909236138</v>
      </c>
      <c r="I262" s="49">
        <f t="shared" si="40"/>
        <v>378.12194621059155</v>
      </c>
      <c r="J262" s="47">
        <f t="shared" si="41"/>
        <v>34.081559969719208</v>
      </c>
      <c r="K262" s="48">
        <f t="shared" si="42"/>
        <v>24749.646969818572</v>
      </c>
      <c r="L262" s="49">
        <f t="shared" si="43"/>
        <v>6.8749019360607146</v>
      </c>
      <c r="M262" s="50">
        <f t="shared" si="33"/>
        <v>0.68749019360607144</v>
      </c>
    </row>
    <row r="263" spans="1:13">
      <c r="A263" s="41">
        <v>244</v>
      </c>
      <c r="B263" s="41">
        <f t="shared" si="34"/>
        <v>488</v>
      </c>
      <c r="C263" s="68">
        <v>38.105240000000002</v>
      </c>
      <c r="D263" s="45">
        <f t="shared" si="35"/>
        <v>4.1988975794515362</v>
      </c>
      <c r="E263" s="47">
        <f t="shared" si="36"/>
        <v>5.4421947985994541E-2</v>
      </c>
      <c r="F263" s="69">
        <f t="shared" si="37"/>
        <v>4.518425876534953E-4</v>
      </c>
      <c r="G263" s="49">
        <f t="shared" si="38"/>
        <v>1.4071639779562366</v>
      </c>
      <c r="H263" s="49">
        <f t="shared" si="39"/>
        <v>90.050609224172803</v>
      </c>
      <c r="I263" s="49">
        <f t="shared" si="40"/>
        <v>378.11328509951534</v>
      </c>
      <c r="J263" s="47">
        <f t="shared" si="41"/>
        <v>34.049331678964698</v>
      </c>
      <c r="K263" s="48">
        <f t="shared" si="42"/>
        <v>24569.545751370228</v>
      </c>
      <c r="L263" s="49">
        <f t="shared" si="43"/>
        <v>6.8248738198250631</v>
      </c>
      <c r="M263" s="50">
        <f t="shared" si="33"/>
        <v>0.68248738198250636</v>
      </c>
    </row>
    <row r="264" spans="1:13">
      <c r="A264" s="41">
        <v>245</v>
      </c>
      <c r="B264" s="41">
        <f t="shared" si="34"/>
        <v>490</v>
      </c>
      <c r="C264" s="68">
        <v>38.144959999999998</v>
      </c>
      <c r="D264" s="45">
        <f t="shared" si="35"/>
        <v>4.1945253055821654</v>
      </c>
      <c r="E264" s="47">
        <f t="shared" si="36"/>
        <v>5.4430794415060359E-2</v>
      </c>
      <c r="F264" s="69">
        <f t="shared" si="37"/>
        <v>4.5228935445069051E-4</v>
      </c>
      <c r="G264" s="49">
        <f t="shared" si="38"/>
        <v>1.4321712788446215</v>
      </c>
      <c r="H264" s="49">
        <f t="shared" si="39"/>
        <v>90.133992978552371</v>
      </c>
      <c r="I264" s="49">
        <f t="shared" si="40"/>
        <v>378.06931444170311</v>
      </c>
      <c r="J264" s="47">
        <f t="shared" si="41"/>
        <v>34.076896933294577</v>
      </c>
      <c r="K264" s="48">
        <f t="shared" si="42"/>
        <v>24389.277765413124</v>
      </c>
      <c r="L264" s="49">
        <f t="shared" si="43"/>
        <v>6.774799379281423</v>
      </c>
      <c r="M264" s="50">
        <f t="shared" si="33"/>
        <v>0.67747993792814232</v>
      </c>
    </row>
    <row r="265" spans="1:13">
      <c r="A265" s="41">
        <v>246</v>
      </c>
      <c r="B265" s="41">
        <f t="shared" si="34"/>
        <v>492</v>
      </c>
      <c r="C265" s="68">
        <v>38.064680000000003</v>
      </c>
      <c r="D265" s="45">
        <f t="shared" si="35"/>
        <v>4.2033717346479822</v>
      </c>
      <c r="E265" s="47">
        <f t="shared" si="36"/>
        <v>5.4407657693235717E-2</v>
      </c>
      <c r="F265" s="69">
        <f t="shared" si="37"/>
        <v>4.5138632322952346E-4</v>
      </c>
      <c r="G265" s="49">
        <f t="shared" si="38"/>
        <v>1.4544584528707778</v>
      </c>
      <c r="H265" s="49">
        <f t="shared" si="39"/>
        <v>89.949003319238969</v>
      </c>
      <c r="I265" s="49">
        <f t="shared" si="40"/>
        <v>378.08909811184662</v>
      </c>
      <c r="J265" s="47">
        <f t="shared" si="41"/>
        <v>34.008737541030563</v>
      </c>
      <c r="K265" s="48">
        <f t="shared" si="42"/>
        <v>24209.379758774645</v>
      </c>
      <c r="L265" s="49">
        <f t="shared" si="43"/>
        <v>6.724827710770735</v>
      </c>
      <c r="M265" s="50">
        <f t="shared" si="33"/>
        <v>0.67248277107707355</v>
      </c>
    </row>
    <row r="266" spans="1:13">
      <c r="A266" s="41">
        <v>247</v>
      </c>
      <c r="B266" s="41">
        <f t="shared" si="34"/>
        <v>494</v>
      </c>
      <c r="C266" s="68">
        <v>38.275359999999999</v>
      </c>
      <c r="D266" s="45">
        <f t="shared" si="35"/>
        <v>4.1802350128233421</v>
      </c>
      <c r="E266" s="47">
        <f t="shared" si="36"/>
        <v>5.4384342236755152E-2</v>
      </c>
      <c r="F266" s="69">
        <f t="shared" si="37"/>
        <v>4.5375574493212886E-4</v>
      </c>
      <c r="G266" s="49">
        <f t="shared" si="38"/>
        <v>1.4754752490330767</v>
      </c>
      <c r="H266" s="49">
        <f t="shared" si="39"/>
        <v>90.416396301048806</v>
      </c>
      <c r="I266" s="49">
        <f t="shared" si="40"/>
        <v>377.96178555095514</v>
      </c>
      <c r="J266" s="47">
        <f t="shared" si="41"/>
        <v>34.173942589027185</v>
      </c>
      <c r="K266" s="48">
        <f t="shared" si="42"/>
        <v>24028.546966172547</v>
      </c>
      <c r="L266" s="49">
        <f t="shared" si="43"/>
        <v>6.6745963794923746</v>
      </c>
      <c r="M266" s="50">
        <f t="shared" si="33"/>
        <v>0.66745963794923746</v>
      </c>
    </row>
    <row r="267" spans="1:13">
      <c r="A267" s="41">
        <v>248</v>
      </c>
      <c r="B267" s="41">
        <f t="shared" si="34"/>
        <v>496</v>
      </c>
      <c r="C267" s="68">
        <v>38.49004</v>
      </c>
      <c r="D267" s="45">
        <f t="shared" si="35"/>
        <v>4.1569195563427757</v>
      </c>
      <c r="E267" s="47">
        <f t="shared" si="36"/>
        <v>5.436172123465885E-2</v>
      </c>
      <c r="F267" s="69">
        <f t="shared" si="37"/>
        <v>4.5616876876842545E-4</v>
      </c>
      <c r="G267" s="49">
        <f t="shared" si="38"/>
        <v>1.4953618666598438</v>
      </c>
      <c r="H267" s="49">
        <f t="shared" si="39"/>
        <v>90.892685062896362</v>
      </c>
      <c r="I267" s="49">
        <f t="shared" si="40"/>
        <v>377.83358006645875</v>
      </c>
      <c r="J267" s="47">
        <f t="shared" si="41"/>
        <v>34.342308599167268</v>
      </c>
      <c r="K267" s="48">
        <f t="shared" si="42"/>
        <v>23846.761596046756</v>
      </c>
      <c r="L267" s="49">
        <f t="shared" si="43"/>
        <v>6.6241004433463209</v>
      </c>
      <c r="M267" s="50">
        <f t="shared" si="33"/>
        <v>0.66241004433463213</v>
      </c>
    </row>
    <row r="268" spans="1:13">
      <c r="A268" s="41">
        <v>249</v>
      </c>
      <c r="B268" s="41">
        <f t="shared" si="34"/>
        <v>498</v>
      </c>
      <c r="C268" s="68">
        <v>38.70064</v>
      </c>
      <c r="D268" s="45">
        <f t="shared" si="35"/>
        <v>4.1342985542464783</v>
      </c>
      <c r="E268" s="47">
        <f t="shared" si="36"/>
        <v>5.4340114550350843E-2</v>
      </c>
      <c r="F268" s="69">
        <f t="shared" si="37"/>
        <v>4.5853457669594271E-4</v>
      </c>
      <c r="G268" s="49">
        <f t="shared" si="38"/>
        <v>1.514210908856874</v>
      </c>
      <c r="H268" s="49">
        <f t="shared" si="39"/>
        <v>91.359756310128006</v>
      </c>
      <c r="I268" s="49">
        <f t="shared" si="40"/>
        <v>377.7085084292728</v>
      </c>
      <c r="J268" s="47">
        <f t="shared" si="41"/>
        <v>34.507357286360289</v>
      </c>
      <c r="K268" s="48">
        <f t="shared" si="42"/>
        <v>23664.042083426499</v>
      </c>
      <c r="L268" s="49">
        <f t="shared" si="43"/>
        <v>6.5733450231740278</v>
      </c>
      <c r="M268" s="50">
        <f t="shared" si="33"/>
        <v>0.65733450231740276</v>
      </c>
    </row>
    <row r="269" spans="1:13">
      <c r="A269" s="41">
        <v>250</v>
      </c>
      <c r="B269" s="41">
        <f t="shared" si="34"/>
        <v>500</v>
      </c>
      <c r="C269" s="68">
        <v>38.903959999999998</v>
      </c>
      <c r="D269" s="45">
        <f t="shared" si="35"/>
        <v>4.112691869938466</v>
      </c>
      <c r="E269" s="47">
        <f t="shared" si="36"/>
        <v>5.4319908773643538E-2</v>
      </c>
      <c r="F269" s="69">
        <f t="shared" si="37"/>
        <v>4.6081733023344462E-4</v>
      </c>
      <c r="G269" s="49">
        <f t="shared" si="38"/>
        <v>1.5320916803331426</v>
      </c>
      <c r="H269" s="49">
        <f t="shared" si="39"/>
        <v>91.810458847786933</v>
      </c>
      <c r="I269" s="49">
        <f t="shared" si="40"/>
        <v>377.58812767861343</v>
      </c>
      <c r="J269" s="47">
        <f t="shared" si="41"/>
        <v>34.666539257650257</v>
      </c>
      <c r="K269" s="48">
        <f t="shared" si="42"/>
        <v>23480.421165730924</v>
      </c>
      <c r="L269" s="49">
        <f t="shared" si="43"/>
        <v>6.5223392127030344</v>
      </c>
      <c r="M269" s="50">
        <f t="shared" si="33"/>
        <v>0.65223392127030344</v>
      </c>
    </row>
    <row r="270" spans="1:13">
      <c r="A270" s="41">
        <v>251</v>
      </c>
      <c r="B270" s="41">
        <f t="shared" si="34"/>
        <v>502</v>
      </c>
      <c r="C270" s="68">
        <v>39.096040000000002</v>
      </c>
      <c r="D270" s="45">
        <f t="shared" si="35"/>
        <v>4.0924860932311624</v>
      </c>
      <c r="E270" s="47">
        <f t="shared" si="36"/>
        <v>5.4275874552426766E-2</v>
      </c>
      <c r="F270" s="69">
        <f t="shared" si="37"/>
        <v>4.6297273965652361E-4</v>
      </c>
      <c r="G270" s="49">
        <f t="shared" si="38"/>
        <v>1.5491209838263682</v>
      </c>
      <c r="H270" s="49">
        <f t="shared" si="39"/>
        <v>92.235947538333974</v>
      </c>
      <c r="I270" s="49">
        <f t="shared" si="40"/>
        <v>377.47433259663086</v>
      </c>
      <c r="J270" s="47">
        <f t="shared" si="41"/>
        <v>34.816702738450473</v>
      </c>
      <c r="K270" s="48">
        <f t="shared" si="42"/>
        <v>23295.949270654255</v>
      </c>
      <c r="L270" s="49">
        <f t="shared" si="43"/>
        <v>6.4710970196261819</v>
      </c>
      <c r="M270" s="50">
        <f t="shared" si="33"/>
        <v>0.64710970196261819</v>
      </c>
    </row>
    <row r="271" spans="1:13">
      <c r="A271" s="41">
        <v>252</v>
      </c>
      <c r="B271" s="41">
        <f t="shared" si="34"/>
        <v>504</v>
      </c>
      <c r="C271" s="68">
        <v>39.521280000000004</v>
      </c>
      <c r="D271" s="45">
        <f t="shared" si="35"/>
        <v>4.0484518720143887</v>
      </c>
      <c r="E271" s="47">
        <f t="shared" si="36"/>
        <v>5.4256877998799857E-2</v>
      </c>
      <c r="F271" s="69">
        <f t="shared" si="37"/>
        <v>4.6774056990631438E-4</v>
      </c>
      <c r="G271" s="49">
        <f t="shared" si="38"/>
        <v>1.5662568032152173</v>
      </c>
      <c r="H271" s="49">
        <f t="shared" si="39"/>
        <v>93.181813056385124</v>
      </c>
      <c r="I271" s="49">
        <f t="shared" si="40"/>
        <v>377.24208550581716</v>
      </c>
      <c r="J271" s="47">
        <f t="shared" si="41"/>
        <v>35.152101488603904</v>
      </c>
      <c r="K271" s="48">
        <f t="shared" si="42"/>
        <v>23109.585644541487</v>
      </c>
      <c r="L271" s="49">
        <f t="shared" si="43"/>
        <v>6.4193293457059681</v>
      </c>
      <c r="M271" s="50">
        <f t="shared" si="33"/>
        <v>0.64193293457059686</v>
      </c>
    </row>
    <row r="272" spans="1:13">
      <c r="A272" s="41">
        <v>253</v>
      </c>
      <c r="B272" s="41">
        <f t="shared" si="34"/>
        <v>506</v>
      </c>
      <c r="C272" s="68">
        <v>39.707599999999999</v>
      </c>
      <c r="D272" s="45">
        <f t="shared" si="35"/>
        <v>4.0294553183874866</v>
      </c>
      <c r="E272" s="47">
        <f t="shared" si="36"/>
        <v>5.4245608991667159E-2</v>
      </c>
      <c r="F272" s="69">
        <f t="shared" si="37"/>
        <v>4.6982788808226601E-4</v>
      </c>
      <c r="G272" s="49">
        <f t="shared" si="38"/>
        <v>1.5825005466795652</v>
      </c>
      <c r="H272" s="49">
        <f t="shared" si="39"/>
        <v>93.593826171585448</v>
      </c>
      <c r="I272" s="49">
        <f t="shared" si="40"/>
        <v>377.13214063532894</v>
      </c>
      <c r="J272" s="47">
        <f t="shared" si="41"/>
        <v>35.297240014340893</v>
      </c>
      <c r="K272" s="48">
        <f t="shared" si="42"/>
        <v>22922.397992198315</v>
      </c>
      <c r="L272" s="49">
        <f t="shared" si="43"/>
        <v>6.3673327756106435</v>
      </c>
      <c r="M272" s="50">
        <f t="shared" si="33"/>
        <v>0.63673327756106435</v>
      </c>
    </row>
    <row r="273" spans="1:13">
      <c r="A273" s="41">
        <v>254</v>
      </c>
      <c r="B273" s="41">
        <f t="shared" si="34"/>
        <v>508</v>
      </c>
      <c r="C273" s="68">
        <v>39.818959999999997</v>
      </c>
      <c r="D273" s="45">
        <f t="shared" si="35"/>
        <v>4.0181863112547846</v>
      </c>
      <c r="E273" s="47">
        <f t="shared" si="36"/>
        <v>5.4255319896541351E-2</v>
      </c>
      <c r="F273" s="69">
        <f t="shared" si="37"/>
        <v>4.7107493976138496E-4</v>
      </c>
      <c r="G273" s="49">
        <f t="shared" si="38"/>
        <v>1.5975764769517102</v>
      </c>
      <c r="H273" s="49">
        <f t="shared" si="39"/>
        <v>93.838698830954883</v>
      </c>
      <c r="I273" s="49">
        <f t="shared" si="40"/>
        <v>377.06137510850328</v>
      </c>
      <c r="J273" s="47">
        <f t="shared" si="41"/>
        <v>35.382948819592542</v>
      </c>
      <c r="K273" s="48">
        <f t="shared" si="42"/>
        <v>22734.720594536404</v>
      </c>
      <c r="L273" s="49">
        <f t="shared" si="43"/>
        <v>6.3152001651490011</v>
      </c>
      <c r="M273" s="50">
        <f t="shared" si="33"/>
        <v>0.63152001651490008</v>
      </c>
    </row>
    <row r="274" spans="1:13">
      <c r="A274" s="41">
        <v>255</v>
      </c>
      <c r="B274" s="41">
        <f t="shared" si="34"/>
        <v>510</v>
      </c>
      <c r="C274" s="68">
        <v>39.72296</v>
      </c>
      <c r="D274" s="45">
        <f t="shared" si="35"/>
        <v>4.027897216128979</v>
      </c>
      <c r="E274" s="47">
        <f t="shared" si="36"/>
        <v>5.4276476973179368E-2</v>
      </c>
      <c r="F274" s="69">
        <f t="shared" si="37"/>
        <v>4.6999991742702234E-4</v>
      </c>
      <c r="G274" s="49">
        <f t="shared" si="38"/>
        <v>1.6107272436251345</v>
      </c>
      <c r="H274" s="49">
        <f t="shared" si="39"/>
        <v>93.621462649653836</v>
      </c>
      <c r="I274" s="49">
        <f t="shared" si="40"/>
        <v>377.09762877646386</v>
      </c>
      <c r="J274" s="47">
        <f t="shared" si="41"/>
        <v>35.304431567768738</v>
      </c>
      <c r="K274" s="48">
        <f t="shared" si="42"/>
        <v>22547.477669237098</v>
      </c>
      <c r="L274" s="49">
        <f t="shared" si="43"/>
        <v>6.2631882414547491</v>
      </c>
      <c r="M274" s="50">
        <f t="shared" ref="M274:M337" si="44">L274/$H$4</f>
        <v>0.62631882414547491</v>
      </c>
    </row>
    <row r="275" spans="1:13">
      <c r="A275" s="41">
        <v>256</v>
      </c>
      <c r="B275" s="41">
        <f t="shared" si="34"/>
        <v>512</v>
      </c>
      <c r="C275" s="68">
        <v>39.5154</v>
      </c>
      <c r="D275" s="45">
        <f t="shared" si="35"/>
        <v>4.0490542927669946</v>
      </c>
      <c r="E275" s="47">
        <f t="shared" si="36"/>
        <v>5.4294889756818898E-2</v>
      </c>
      <c r="F275" s="69">
        <f t="shared" si="37"/>
        <v>4.6767468000958066E-4</v>
      </c>
      <c r="G275" s="49">
        <f t="shared" si="38"/>
        <v>1.6216973571754367</v>
      </c>
      <c r="H275" s="49">
        <f t="shared" si="39"/>
        <v>93.15572260562142</v>
      </c>
      <c r="I275" s="49">
        <f t="shared" si="40"/>
        <v>377.19257851210278</v>
      </c>
      <c r="J275" s="47">
        <f t="shared" si="41"/>
        <v>35.137647212772528</v>
      </c>
      <c r="K275" s="48">
        <f t="shared" si="42"/>
        <v>22361.166224025856</v>
      </c>
      <c r="L275" s="49">
        <f t="shared" si="43"/>
        <v>6.2114350622294046</v>
      </c>
      <c r="M275" s="50">
        <f t="shared" si="44"/>
        <v>0.62114350622294046</v>
      </c>
    </row>
    <row r="276" spans="1:13">
      <c r="A276" s="41">
        <v>257</v>
      </c>
      <c r="B276" s="41">
        <f t="shared" ref="B276:B339" si="45">A276*$H$12</f>
        <v>514</v>
      </c>
      <c r="C276" s="68">
        <v>39.33652</v>
      </c>
      <c r="D276" s="45">
        <f t="shared" ref="D276:D339" si="46">$H$2^2/(C276*1000-0.0000001)</f>
        <v>4.0674670764065244</v>
      </c>
      <c r="E276" s="47">
        <f t="shared" ref="E276:E339" si="47">1/$H$9*($H$3+D277)+1/($H$8*$H$9)</f>
        <v>5.4323840056196449E-2</v>
      </c>
      <c r="F276" s="69">
        <f t="shared" ref="F276:F339" si="48">$H$12/($H$9*($H$3+D276))</f>
        <v>4.6566969427437501E-4</v>
      </c>
      <c r="G276" s="49">
        <f t="shared" ref="G276:G339" si="49">(G275+F276*$H$2)/(1+E276*$H$12)</f>
        <v>1.6307843035416787</v>
      </c>
      <c r="H276" s="49">
        <f t="shared" ref="H276:H339" si="50">IF((OR(AND(M275&gt;1,D276&lt;0),AND(M275&lt;0,D276&gt;0))),0,($H$2-G276)/($H$3+D276))</f>
        <v>92.754235440846145</v>
      </c>
      <c r="I276" s="49">
        <f t="shared" ref="I276:I339" si="51">H276*D276</f>
        <v>377.27479885290091</v>
      </c>
      <c r="J276" s="47">
        <f t="shared" ref="J276:J339" si="52">I276*H276/1000</f>
        <v>34.993835518699846</v>
      </c>
      <c r="K276" s="48">
        <f t="shared" ref="K276:K339" si="53">K275-H276*$H$12</f>
        <v>22175.657753144162</v>
      </c>
      <c r="L276" s="49">
        <f t="shared" ref="L276:L339" si="54">K276/3600</f>
        <v>6.159904931428934</v>
      </c>
      <c r="M276" s="50">
        <f t="shared" si="44"/>
        <v>0.61599049314289345</v>
      </c>
    </row>
    <row r="277" spans="1:13">
      <c r="A277" s="41">
        <v>258</v>
      </c>
      <c r="B277" s="41">
        <f t="shared" si="45"/>
        <v>516</v>
      </c>
      <c r="C277" s="68">
        <v>39.058520000000001</v>
      </c>
      <c r="D277" s="45">
        <f t="shared" si="46"/>
        <v>4.0964173757840703</v>
      </c>
      <c r="E277" s="47">
        <f t="shared" si="47"/>
        <v>5.4342615147974664E-2</v>
      </c>
      <c r="F277" s="69">
        <f t="shared" si="48"/>
        <v>4.6255179979051833E-4</v>
      </c>
      <c r="G277" s="49">
        <f t="shared" si="49"/>
        <v>1.6378003186469616</v>
      </c>
      <c r="H277" s="49">
        <f t="shared" si="50"/>
        <v>92.131576215559846</v>
      </c>
      <c r="I277" s="49">
        <f t="shared" si="51"/>
        <v>377.40938966779373</v>
      </c>
      <c r="J277" s="47">
        <f t="shared" si="52"/>
        <v>34.771321948646261</v>
      </c>
      <c r="K277" s="48">
        <f t="shared" si="53"/>
        <v>21991.394600713043</v>
      </c>
      <c r="L277" s="49">
        <f t="shared" si="54"/>
        <v>6.1087207224202897</v>
      </c>
      <c r="M277" s="50">
        <f t="shared" si="44"/>
        <v>0.610872072242029</v>
      </c>
    </row>
    <row r="278" spans="1:13">
      <c r="A278" s="41">
        <v>259</v>
      </c>
      <c r="B278" s="41">
        <f t="shared" si="45"/>
        <v>518</v>
      </c>
      <c r="C278" s="68">
        <v>38.880319999999998</v>
      </c>
      <c r="D278" s="45">
        <f t="shared" si="46"/>
        <v>4.1151924675622915</v>
      </c>
      <c r="E278" s="47">
        <f t="shared" si="47"/>
        <v>5.4363683521304218E-2</v>
      </c>
      <c r="F278" s="69">
        <f t="shared" si="48"/>
        <v>4.6055197889980487E-4</v>
      </c>
      <c r="G278" s="49">
        <f t="shared" si="49"/>
        <v>1.6433445807934706</v>
      </c>
      <c r="H278" s="49">
        <f t="shared" si="50"/>
        <v>91.731972980611616</v>
      </c>
      <c r="I278" s="49">
        <f t="shared" si="51"/>
        <v>377.49472424444059</v>
      </c>
      <c r="J278" s="47">
        <f t="shared" si="52"/>
        <v>34.628335844714456</v>
      </c>
      <c r="K278" s="48">
        <f t="shared" si="53"/>
        <v>21807.930654751821</v>
      </c>
      <c r="L278" s="49">
        <f t="shared" si="54"/>
        <v>6.0577585152088389</v>
      </c>
      <c r="M278" s="50">
        <f t="shared" si="44"/>
        <v>0.60577585152088387</v>
      </c>
    </row>
    <row r="279" spans="1:13">
      <c r="A279" s="41">
        <v>260</v>
      </c>
      <c r="B279" s="41">
        <f t="shared" si="45"/>
        <v>520</v>
      </c>
      <c r="C279" s="68">
        <v>38.682280000000006</v>
      </c>
      <c r="D279" s="45">
        <f t="shared" si="46"/>
        <v>4.1362608408918398</v>
      </c>
      <c r="E279" s="47">
        <f t="shared" si="47"/>
        <v>5.4384394077342232E-2</v>
      </c>
      <c r="F279" s="69">
        <f t="shared" si="48"/>
        <v>4.5832838019431872E-4</v>
      </c>
      <c r="G279" s="49">
        <f t="shared" si="49"/>
        <v>1.6474813796944277</v>
      </c>
      <c r="H279" s="49">
        <f t="shared" si="50"/>
        <v>91.288132302785911</v>
      </c>
      <c r="I279" s="49">
        <f t="shared" si="51"/>
        <v>377.59152688216676</v>
      </c>
      <c r="J279" s="47">
        <f t="shared" si="52"/>
        <v>34.469625262430185</v>
      </c>
      <c r="K279" s="48">
        <f t="shared" si="53"/>
        <v>21625.354390146251</v>
      </c>
      <c r="L279" s="49">
        <f t="shared" si="54"/>
        <v>6.0070428861517362</v>
      </c>
      <c r="M279" s="50">
        <f t="shared" si="44"/>
        <v>0.60070428861517366</v>
      </c>
    </row>
    <row r="280" spans="1:13">
      <c r="A280" s="41">
        <v>261</v>
      </c>
      <c r="B280" s="41">
        <f t="shared" si="45"/>
        <v>522</v>
      </c>
      <c r="C280" s="68">
        <v>38.489559999999997</v>
      </c>
      <c r="D280" s="45">
        <f t="shared" si="46"/>
        <v>4.156971396929861</v>
      </c>
      <c r="E280" s="47">
        <f t="shared" si="47"/>
        <v>5.4409886862845667E-2</v>
      </c>
      <c r="F280" s="69">
        <f t="shared" si="48"/>
        <v>4.5616337507972736E-4</v>
      </c>
      <c r="G280" s="49">
        <f t="shared" si="49"/>
        <v>1.6503554257312743</v>
      </c>
      <c r="H280" s="49">
        <f t="shared" si="50"/>
        <v>90.856259165404111</v>
      </c>
      <c r="I280" s="49">
        <f t="shared" si="51"/>
        <v>377.6868705826314</v>
      </c>
      <c r="J280" s="47">
        <f t="shared" si="52"/>
        <v>34.315216197025997</v>
      </c>
      <c r="K280" s="48">
        <f t="shared" si="53"/>
        <v>21443.641871815442</v>
      </c>
      <c r="L280" s="49">
        <f t="shared" si="54"/>
        <v>5.9565671866154002</v>
      </c>
      <c r="M280" s="50">
        <f t="shared" si="44"/>
        <v>0.59565671866154002</v>
      </c>
    </row>
    <row r="281" spans="1:13">
      <c r="A281" s="41">
        <v>262</v>
      </c>
      <c r="B281" s="41">
        <f t="shared" si="45"/>
        <v>524</v>
      </c>
      <c r="C281" s="68">
        <v>38.254959999999997</v>
      </c>
      <c r="D281" s="45">
        <f t="shared" si="46"/>
        <v>4.1824641824332911</v>
      </c>
      <c r="E281" s="47">
        <f t="shared" si="47"/>
        <v>5.4439239142097515E-2</v>
      </c>
      <c r="F281" s="69">
        <f t="shared" si="48"/>
        <v>4.5352637430462711E-4</v>
      </c>
      <c r="G281" s="49">
        <f t="shared" si="49"/>
        <v>1.6519086728849479</v>
      </c>
      <c r="H281" s="49">
        <f t="shared" si="50"/>
        <v>90.330682785377491</v>
      </c>
      <c r="I281" s="49">
        <f t="shared" si="51"/>
        <v>377.80484532458485</v>
      </c>
      <c r="J281" s="47">
        <f t="shared" si="52"/>
        <v>34.127369637793677</v>
      </c>
      <c r="K281" s="48">
        <f t="shared" si="53"/>
        <v>21262.980506244687</v>
      </c>
      <c r="L281" s="49">
        <f t="shared" si="54"/>
        <v>5.9063834739568577</v>
      </c>
      <c r="M281" s="50">
        <f t="shared" si="44"/>
        <v>0.59063834739568577</v>
      </c>
    </row>
    <row r="282" spans="1:13">
      <c r="A282" s="41">
        <v>263</v>
      </c>
      <c r="B282" s="41">
        <f t="shared" si="45"/>
        <v>526</v>
      </c>
      <c r="C282" s="68">
        <v>37.98836</v>
      </c>
      <c r="D282" s="45">
        <f t="shared" si="46"/>
        <v>4.211816461685137</v>
      </c>
      <c r="E282" s="47">
        <f t="shared" si="47"/>
        <v>5.4459022362630428E-2</v>
      </c>
      <c r="F282" s="69">
        <f t="shared" si="48"/>
        <v>4.5052765484830686E-4</v>
      </c>
      <c r="G282" s="49">
        <f t="shared" si="49"/>
        <v>1.6521687455074157</v>
      </c>
      <c r="H282" s="49">
        <f t="shared" si="50"/>
        <v>89.733357114497792</v>
      </c>
      <c r="I282" s="49">
        <f t="shared" si="51"/>
        <v>377.94043065711293</v>
      </c>
      <c r="J282" s="47">
        <f t="shared" si="52"/>
        <v>33.913863632161807</v>
      </c>
      <c r="K282" s="48">
        <f t="shared" si="53"/>
        <v>21083.513792015692</v>
      </c>
      <c r="L282" s="49">
        <f t="shared" si="54"/>
        <v>5.8565316088932482</v>
      </c>
      <c r="M282" s="50">
        <f t="shared" si="44"/>
        <v>0.58565316088932484</v>
      </c>
    </row>
    <row r="283" spans="1:13">
      <c r="A283" s="41">
        <v>264</v>
      </c>
      <c r="B283" s="41">
        <f t="shared" si="45"/>
        <v>528</v>
      </c>
      <c r="C283" s="68">
        <v>37.810760000000002</v>
      </c>
      <c r="D283" s="45">
        <f t="shared" si="46"/>
        <v>4.2315996822180555</v>
      </c>
      <c r="E283" s="47">
        <f t="shared" si="47"/>
        <v>5.446600394250356E-2</v>
      </c>
      <c r="F283" s="69">
        <f t="shared" si="48"/>
        <v>4.4852881132898778E-4</v>
      </c>
      <c r="G283" s="49">
        <f t="shared" si="49"/>
        <v>1.6516614697886329</v>
      </c>
      <c r="H283" s="49">
        <f t="shared" si="50"/>
        <v>89.335353387916456</v>
      </c>
      <c r="I283" s="49">
        <f t="shared" si="51"/>
        <v>378.03145300714499</v>
      </c>
      <c r="J283" s="47">
        <f t="shared" si="52"/>
        <v>33.771573446140827</v>
      </c>
      <c r="K283" s="48">
        <f t="shared" si="53"/>
        <v>20904.84308523986</v>
      </c>
      <c r="L283" s="49">
        <f t="shared" si="54"/>
        <v>5.8069008570110725</v>
      </c>
      <c r="M283" s="50">
        <f t="shared" si="44"/>
        <v>0.58069008570110725</v>
      </c>
    </row>
    <row r="284" spans="1:13">
      <c r="A284" s="41">
        <v>265</v>
      </c>
      <c r="B284" s="41">
        <f t="shared" si="45"/>
        <v>530</v>
      </c>
      <c r="C284" s="68">
        <v>37.748480000000001</v>
      </c>
      <c r="D284" s="45">
        <f t="shared" si="46"/>
        <v>4.2385812620911851</v>
      </c>
      <c r="E284" s="47">
        <f t="shared" si="47"/>
        <v>5.4481031335666577E-2</v>
      </c>
      <c r="F284" s="69">
        <f t="shared" si="48"/>
        <v>4.478276387008378E-4</v>
      </c>
      <c r="G284" s="49">
        <f t="shared" si="49"/>
        <v>1.6509063627107738</v>
      </c>
      <c r="H284" s="49">
        <f t="shared" si="50"/>
        <v>89.195866991103088</v>
      </c>
      <c r="I284" s="49">
        <f t="shared" si="51"/>
        <v>378.06393048446722</v>
      </c>
      <c r="J284" s="47">
        <f t="shared" si="52"/>
        <v>33.721740057626178</v>
      </c>
      <c r="K284" s="48">
        <f t="shared" si="53"/>
        <v>20726.451351257652</v>
      </c>
      <c r="L284" s="49">
        <f t="shared" si="54"/>
        <v>5.7573475975715702</v>
      </c>
      <c r="M284" s="50">
        <f t="shared" si="44"/>
        <v>0.57573475975715704</v>
      </c>
    </row>
    <row r="285" spans="1:13">
      <c r="A285" s="41">
        <v>266</v>
      </c>
      <c r="B285" s="41">
        <f t="shared" si="45"/>
        <v>532</v>
      </c>
      <c r="C285" s="68">
        <v>37.615120000000005</v>
      </c>
      <c r="D285" s="45">
        <f t="shared" si="46"/>
        <v>4.2536086552542001</v>
      </c>
      <c r="E285" s="47">
        <f t="shared" si="47"/>
        <v>5.4494048387483632E-2</v>
      </c>
      <c r="F285" s="69">
        <f t="shared" si="48"/>
        <v>4.4632582327222038E-4</v>
      </c>
      <c r="G285" s="49">
        <f t="shared" si="49"/>
        <v>1.6496450208436153</v>
      </c>
      <c r="H285" s="49">
        <f t="shared" si="50"/>
        <v>88.897025068426615</v>
      </c>
      <c r="I285" s="49">
        <f t="shared" si="51"/>
        <v>378.13315525740904</v>
      </c>
      <c r="J285" s="47">
        <f t="shared" si="52"/>
        <v>33.614912582121143</v>
      </c>
      <c r="K285" s="48">
        <f t="shared" si="53"/>
        <v>20548.657301120798</v>
      </c>
      <c r="L285" s="49">
        <f t="shared" si="54"/>
        <v>5.7079603614224439</v>
      </c>
      <c r="M285" s="50">
        <f t="shared" si="44"/>
        <v>0.57079603614224439</v>
      </c>
    </row>
    <row r="286" spans="1:13">
      <c r="A286" s="41">
        <v>267</v>
      </c>
      <c r="B286" s="41">
        <f t="shared" si="45"/>
        <v>534</v>
      </c>
      <c r="C286" s="68">
        <v>37.500360000000001</v>
      </c>
      <c r="D286" s="45">
        <f t="shared" si="46"/>
        <v>4.2666257070712561</v>
      </c>
      <c r="E286" s="47">
        <f t="shared" si="47"/>
        <v>5.4500945216844884E-2</v>
      </c>
      <c r="F286" s="69">
        <f t="shared" si="48"/>
        <v>4.4503303648670082E-4</v>
      </c>
      <c r="G286" s="49">
        <f t="shared" si="49"/>
        <v>1.6480208475781459</v>
      </c>
      <c r="H286" s="49">
        <f t="shared" si="50"/>
        <v>88.639895436344602</v>
      </c>
      <c r="I286" s="49">
        <f t="shared" si="51"/>
        <v>378.19325654081598</v>
      </c>
      <c r="J286" s="47">
        <f t="shared" si="52"/>
        <v>33.52301071450858</v>
      </c>
      <c r="K286" s="48">
        <f t="shared" si="53"/>
        <v>20371.377510248109</v>
      </c>
      <c r="L286" s="49">
        <f t="shared" si="54"/>
        <v>5.6587159750689189</v>
      </c>
      <c r="M286" s="50">
        <f t="shared" si="44"/>
        <v>0.56587159750689187</v>
      </c>
    </row>
    <row r="287" spans="1:13">
      <c r="A287" s="41">
        <v>268</v>
      </c>
      <c r="B287" s="41">
        <f t="shared" si="45"/>
        <v>536</v>
      </c>
      <c r="C287" s="68">
        <v>37.439840000000004</v>
      </c>
      <c r="D287" s="45">
        <f t="shared" si="46"/>
        <v>4.2735225364325098</v>
      </c>
      <c r="E287" s="47">
        <f t="shared" si="47"/>
        <v>5.4506481501436138E-2</v>
      </c>
      <c r="F287" s="69">
        <f t="shared" si="48"/>
        <v>4.443511092992108E-4</v>
      </c>
      <c r="G287" s="49">
        <f t="shared" si="49"/>
        <v>1.646293913782775</v>
      </c>
      <c r="H287" s="49">
        <f t="shared" si="50"/>
        <v>88.504455596431214</v>
      </c>
      <c r="I287" s="49">
        <f t="shared" si="51"/>
        <v>378.22578556603918</v>
      </c>
      <c r="J287" s="47">
        <f t="shared" si="52"/>
        <v>33.474667244054828</v>
      </c>
      <c r="K287" s="48">
        <f t="shared" si="53"/>
        <v>20194.368599055248</v>
      </c>
      <c r="L287" s="49">
        <f t="shared" si="54"/>
        <v>5.609546833070902</v>
      </c>
      <c r="M287" s="50">
        <f t="shared" si="44"/>
        <v>0.5609546833070902</v>
      </c>
    </row>
    <row r="288" spans="1:13">
      <c r="A288" s="41">
        <v>269</v>
      </c>
      <c r="B288" s="41">
        <f t="shared" si="45"/>
        <v>538</v>
      </c>
      <c r="C288" s="68">
        <v>37.391399999999997</v>
      </c>
      <c r="D288" s="45">
        <f t="shared" si="46"/>
        <v>4.2790588210237628</v>
      </c>
      <c r="E288" s="47">
        <f t="shared" si="47"/>
        <v>5.4507012567324958E-2</v>
      </c>
      <c r="F288" s="69">
        <f t="shared" si="48"/>
        <v>4.4380521685546384E-4</v>
      </c>
      <c r="G288" s="49">
        <f t="shared" si="49"/>
        <v>1.6445382647920288</v>
      </c>
      <c r="H288" s="49">
        <f t="shared" si="50"/>
        <v>88.396116040476215</v>
      </c>
      <c r="I288" s="49">
        <f t="shared" si="51"/>
        <v>378.25218008723988</v>
      </c>
      <c r="J288" s="47">
        <f t="shared" si="52"/>
        <v>33.436023603554766</v>
      </c>
      <c r="K288" s="48">
        <f t="shared" si="53"/>
        <v>20017.576366974296</v>
      </c>
      <c r="L288" s="49">
        <f t="shared" si="54"/>
        <v>5.5604378797150824</v>
      </c>
      <c r="M288" s="50">
        <f t="shared" si="44"/>
        <v>0.55604378797150822</v>
      </c>
    </row>
    <row r="289" spans="1:13">
      <c r="A289" s="41">
        <v>270</v>
      </c>
      <c r="B289" s="41">
        <f t="shared" si="45"/>
        <v>540</v>
      </c>
      <c r="C289" s="68">
        <v>37.386759999999995</v>
      </c>
      <c r="D289" s="45">
        <f t="shared" si="46"/>
        <v>4.2795898869125857</v>
      </c>
      <c r="E289" s="47">
        <f t="shared" si="47"/>
        <v>5.4514272981467923E-2</v>
      </c>
      <c r="F289" s="69">
        <f t="shared" si="48"/>
        <v>4.4375292283399553E-4</v>
      </c>
      <c r="G289" s="49">
        <f t="shared" si="49"/>
        <v>1.642914819963994</v>
      </c>
      <c r="H289" s="49">
        <f t="shared" si="50"/>
        <v>88.38606044013595</v>
      </c>
      <c r="I289" s="49">
        <f t="shared" si="51"/>
        <v>378.25609040365038</v>
      </c>
      <c r="J289" s="47">
        <f t="shared" si="52"/>
        <v>33.43256566826657</v>
      </c>
      <c r="K289" s="48">
        <f t="shared" si="53"/>
        <v>19840.804246094023</v>
      </c>
      <c r="L289" s="49">
        <f t="shared" si="54"/>
        <v>5.5113345128038951</v>
      </c>
      <c r="M289" s="50">
        <f t="shared" si="44"/>
        <v>0.55113345128038949</v>
      </c>
    </row>
    <row r="290" spans="1:13">
      <c r="A290" s="41">
        <v>271</v>
      </c>
      <c r="B290" s="41">
        <f t="shared" si="45"/>
        <v>542</v>
      </c>
      <c r="C290" s="68">
        <v>37.323439999999998</v>
      </c>
      <c r="D290" s="45">
        <f t="shared" si="46"/>
        <v>4.2868503010555488</v>
      </c>
      <c r="E290" s="47">
        <f t="shared" si="47"/>
        <v>5.4539240402641603E-2</v>
      </c>
      <c r="F290" s="69">
        <f t="shared" si="48"/>
        <v>4.4303922430265918E-4</v>
      </c>
      <c r="G290" s="49">
        <f t="shared" si="49"/>
        <v>1.6411196693343935</v>
      </c>
      <c r="H290" s="49">
        <f t="shared" si="50"/>
        <v>88.244304667886965</v>
      </c>
      <c r="I290" s="49">
        <f t="shared" si="51"/>
        <v>378.29012403196879</v>
      </c>
      <c r="J290" s="47">
        <f t="shared" si="52"/>
        <v>33.381948957929801</v>
      </c>
      <c r="K290" s="48">
        <f t="shared" si="53"/>
        <v>19664.315636758249</v>
      </c>
      <c r="L290" s="49">
        <f t="shared" si="54"/>
        <v>5.4623098990995134</v>
      </c>
      <c r="M290" s="50">
        <f t="shared" si="44"/>
        <v>0.54623098990995134</v>
      </c>
    </row>
    <row r="291" spans="1:13">
      <c r="A291" s="41">
        <v>272</v>
      </c>
      <c r="B291" s="41">
        <f t="shared" si="45"/>
        <v>544</v>
      </c>
      <c r="C291" s="68">
        <v>37.107320000000001</v>
      </c>
      <c r="D291" s="45">
        <f t="shared" si="46"/>
        <v>4.3118177222292307</v>
      </c>
      <c r="E291" s="47">
        <f t="shared" si="47"/>
        <v>5.4573670890313203E-2</v>
      </c>
      <c r="F291" s="69">
        <f t="shared" si="48"/>
        <v>4.4060235250728373E-4</v>
      </c>
      <c r="G291" s="49">
        <f t="shared" si="49"/>
        <v>1.6385204579039194</v>
      </c>
      <c r="H291" s="49">
        <f t="shared" si="50"/>
        <v>87.759502517264877</v>
      </c>
      <c r="I291" s="49">
        <f t="shared" si="51"/>
        <v>378.40297824796346</v>
      </c>
      <c r="J291" s="47">
        <f t="shared" si="52"/>
        <v>33.208457122092675</v>
      </c>
      <c r="K291" s="48">
        <f t="shared" si="53"/>
        <v>19488.796631723719</v>
      </c>
      <c r="L291" s="49">
        <f t="shared" si="54"/>
        <v>5.4135546199232554</v>
      </c>
      <c r="M291" s="50">
        <f t="shared" si="44"/>
        <v>0.54135546199232554</v>
      </c>
    </row>
    <row r="292" spans="1:13">
      <c r="A292" s="41">
        <v>273</v>
      </c>
      <c r="B292" s="41">
        <f t="shared" si="45"/>
        <v>546</v>
      </c>
      <c r="C292" s="68">
        <v>36.813360000000003</v>
      </c>
      <c r="D292" s="45">
        <f t="shared" si="46"/>
        <v>4.3462482099008248</v>
      </c>
      <c r="E292" s="47">
        <f t="shared" si="47"/>
        <v>5.4599810178893989E-2</v>
      </c>
      <c r="F292" s="69">
        <f t="shared" si="48"/>
        <v>4.3728550828523729E-4</v>
      </c>
      <c r="G292" s="49">
        <f t="shared" si="49"/>
        <v>1.6349037882225972</v>
      </c>
      <c r="H292" s="49">
        <f t="shared" si="50"/>
        <v>87.09964179003228</v>
      </c>
      <c r="I292" s="49">
        <f t="shared" si="51"/>
        <v>378.55666221293086</v>
      </c>
      <c r="J292" s="47">
        <f t="shared" si="52"/>
        <v>32.972149675976532</v>
      </c>
      <c r="K292" s="48">
        <f t="shared" si="53"/>
        <v>19314.597348143656</v>
      </c>
      <c r="L292" s="49">
        <f t="shared" si="54"/>
        <v>5.3651659300399048</v>
      </c>
      <c r="M292" s="50">
        <f t="shared" si="44"/>
        <v>0.53651659300399046</v>
      </c>
    </row>
    <row r="293" spans="1:13">
      <c r="A293" s="41">
        <v>274</v>
      </c>
      <c r="B293" s="41">
        <f t="shared" si="45"/>
        <v>548</v>
      </c>
      <c r="C293" s="68">
        <v>36.59328</v>
      </c>
      <c r="D293" s="45">
        <f t="shared" si="46"/>
        <v>4.3723874984816131</v>
      </c>
      <c r="E293" s="47">
        <f t="shared" si="47"/>
        <v>5.4630056776404111E-2</v>
      </c>
      <c r="F293" s="69">
        <f t="shared" si="48"/>
        <v>4.3480055093945118E-4</v>
      </c>
      <c r="G293" s="49">
        <f t="shared" si="49"/>
        <v>1.630658117513089</v>
      </c>
      <c r="H293" s="49">
        <f t="shared" si="50"/>
        <v>86.605604663945954</v>
      </c>
      <c r="I293" s="49">
        <f t="shared" si="51"/>
        <v>378.67326313107816</v>
      </c>
      <c r="J293" s="47">
        <f t="shared" si="52"/>
        <v>32.795226923536539</v>
      </c>
      <c r="K293" s="48">
        <f t="shared" si="53"/>
        <v>19141.386138815764</v>
      </c>
      <c r="L293" s="49">
        <f t="shared" si="54"/>
        <v>5.3170517052266009</v>
      </c>
      <c r="M293" s="50">
        <f t="shared" si="44"/>
        <v>0.53170517052266009</v>
      </c>
    </row>
    <row r="294" spans="1:13">
      <c r="A294" s="41">
        <v>275</v>
      </c>
      <c r="B294" s="41">
        <f t="shared" si="45"/>
        <v>550</v>
      </c>
      <c r="C294" s="68">
        <v>36.341880000000003</v>
      </c>
      <c r="D294" s="45">
        <f t="shared" si="46"/>
        <v>4.4026340959917389</v>
      </c>
      <c r="E294" s="47">
        <f t="shared" si="47"/>
        <v>5.46763605521196E-2</v>
      </c>
      <c r="F294" s="69">
        <f t="shared" si="48"/>
        <v>4.3196014575727962E-4</v>
      </c>
      <c r="G294" s="49">
        <f t="shared" si="49"/>
        <v>1.6256706649809916</v>
      </c>
      <c r="H294" s="49">
        <f t="shared" si="50"/>
        <v>86.040916682756674</v>
      </c>
      <c r="I294" s="49">
        <f t="shared" si="51"/>
        <v>378.80667343788895</v>
      </c>
      <c r="J294" s="47">
        <f t="shared" si="52"/>
        <v>32.592873428141615</v>
      </c>
      <c r="K294" s="48">
        <f t="shared" si="53"/>
        <v>18969.304305450252</v>
      </c>
      <c r="L294" s="49">
        <f t="shared" si="54"/>
        <v>5.2692511959584039</v>
      </c>
      <c r="M294" s="50">
        <f t="shared" si="44"/>
        <v>0.52692511959584043</v>
      </c>
    </row>
    <row r="295" spans="1:13">
      <c r="A295" s="41">
        <v>276</v>
      </c>
      <c r="B295" s="41">
        <f t="shared" si="45"/>
        <v>552</v>
      </c>
      <c r="C295" s="68">
        <v>35.963639999999998</v>
      </c>
      <c r="D295" s="45">
        <f t="shared" si="46"/>
        <v>4.4489378717072272</v>
      </c>
      <c r="E295" s="47">
        <f t="shared" si="47"/>
        <v>5.4702461473417424E-2</v>
      </c>
      <c r="F295" s="69">
        <f t="shared" si="48"/>
        <v>4.276830192431342E-4</v>
      </c>
      <c r="G295" s="49">
        <f t="shared" si="49"/>
        <v>1.6195564266162439</v>
      </c>
      <c r="H295" s="49">
        <f t="shared" si="50"/>
        <v>85.190275457441899</v>
      </c>
      <c r="I295" s="49">
        <f t="shared" si="51"/>
        <v>379.00624278378399</v>
      </c>
      <c r="J295" s="47">
        <f t="shared" si="52"/>
        <v>32.287646222840657</v>
      </c>
      <c r="K295" s="48">
        <f t="shared" si="53"/>
        <v>18798.923754535368</v>
      </c>
      <c r="L295" s="49">
        <f t="shared" si="54"/>
        <v>5.2219232651487131</v>
      </c>
      <c r="M295" s="50">
        <f t="shared" si="44"/>
        <v>0.52219232651487135</v>
      </c>
    </row>
    <row r="296" spans="1:13">
      <c r="A296" s="41">
        <v>277</v>
      </c>
      <c r="B296" s="41">
        <f t="shared" si="45"/>
        <v>554</v>
      </c>
      <c r="C296" s="68">
        <v>35.753879999999995</v>
      </c>
      <c r="D296" s="45">
        <f t="shared" si="46"/>
        <v>4.4750387930050533</v>
      </c>
      <c r="E296" s="47">
        <f t="shared" si="47"/>
        <v>5.4743762232381657E-2</v>
      </c>
      <c r="F296" s="69">
        <f t="shared" si="48"/>
        <v>4.2530917293120063E-4</v>
      </c>
      <c r="G296" s="49">
        <f t="shared" si="49"/>
        <v>1.6130691479853261</v>
      </c>
      <c r="H296" s="49">
        <f t="shared" si="50"/>
        <v>84.718808033634886</v>
      </c>
      <c r="I296" s="49">
        <f t="shared" si="51"/>
        <v>379.11995244766428</v>
      </c>
      <c r="J296" s="47">
        <f t="shared" si="52"/>
        <v>32.118590473134454</v>
      </c>
      <c r="K296" s="48">
        <f t="shared" si="53"/>
        <v>18629.486138468099</v>
      </c>
      <c r="L296" s="49">
        <f t="shared" si="54"/>
        <v>5.1748572606855827</v>
      </c>
      <c r="M296" s="50">
        <f t="shared" si="44"/>
        <v>0.51748572606855825</v>
      </c>
    </row>
    <row r="297" spans="1:13">
      <c r="A297" s="41">
        <v>278</v>
      </c>
      <c r="B297" s="41">
        <f t="shared" si="45"/>
        <v>556</v>
      </c>
      <c r="C297" s="68">
        <v>35.426920000000003</v>
      </c>
      <c r="D297" s="45">
        <f t="shared" si="46"/>
        <v>4.5163395519692822</v>
      </c>
      <c r="E297" s="47">
        <f t="shared" si="47"/>
        <v>5.4785266273464618E-2</v>
      </c>
      <c r="F297" s="69">
        <f t="shared" si="48"/>
        <v>4.2160629096199022E-4</v>
      </c>
      <c r="G297" s="49">
        <f t="shared" si="49"/>
        <v>1.605766927029278</v>
      </c>
      <c r="H297" s="49">
        <f t="shared" si="50"/>
        <v>83.982757473270937</v>
      </c>
      <c r="I297" s="49">
        <f t="shared" si="51"/>
        <v>379.29464925997735</v>
      </c>
      <c r="J297" s="47">
        <f t="shared" si="52"/>
        <v>31.854210539710042</v>
      </c>
      <c r="K297" s="48">
        <f t="shared" si="53"/>
        <v>18461.520623521556</v>
      </c>
      <c r="L297" s="49">
        <f t="shared" si="54"/>
        <v>5.1282001732004323</v>
      </c>
      <c r="M297" s="50">
        <f t="shared" si="44"/>
        <v>0.51282001732004323</v>
      </c>
    </row>
    <row r="298" spans="1:13">
      <c r="A298" s="41">
        <v>279</v>
      </c>
      <c r="B298" s="41">
        <f t="shared" si="45"/>
        <v>558</v>
      </c>
      <c r="C298" s="68">
        <v>35.104320000000001</v>
      </c>
      <c r="D298" s="45">
        <f t="shared" si="46"/>
        <v>4.5578435930522447</v>
      </c>
      <c r="E298" s="47">
        <f t="shared" si="47"/>
        <v>5.4825123829850872E-2</v>
      </c>
      <c r="F298" s="69">
        <f t="shared" si="48"/>
        <v>4.1794957390155115E-4</v>
      </c>
      <c r="G298" s="49">
        <f t="shared" si="49"/>
        <v>1.5977527696939793</v>
      </c>
      <c r="H298" s="49">
        <f t="shared" si="50"/>
        <v>83.256024735663431</v>
      </c>
      <c r="I298" s="49">
        <f t="shared" si="51"/>
        <v>379.46793892444276</v>
      </c>
      <c r="J298" s="47">
        <f t="shared" si="52"/>
        <v>31.592992109484626</v>
      </c>
      <c r="K298" s="48">
        <f t="shared" si="53"/>
        <v>18295.008574050229</v>
      </c>
      <c r="L298" s="49">
        <f t="shared" si="54"/>
        <v>5.0819468261250638</v>
      </c>
      <c r="M298" s="50">
        <f t="shared" si="44"/>
        <v>0.50819468261250633</v>
      </c>
    </row>
    <row r="299" spans="1:13">
      <c r="A299" s="41">
        <v>280</v>
      </c>
      <c r="B299" s="41">
        <f t="shared" si="45"/>
        <v>560</v>
      </c>
      <c r="C299" s="68">
        <v>34.799999999999997</v>
      </c>
      <c r="D299" s="45">
        <f t="shared" si="46"/>
        <v>4.5977011494384996</v>
      </c>
      <c r="E299" s="47">
        <f t="shared" si="47"/>
        <v>5.4885784264781294E-2</v>
      </c>
      <c r="F299" s="69">
        <f t="shared" si="48"/>
        <v>4.14497134275995E-4</v>
      </c>
      <c r="G299" s="49">
        <f t="shared" si="49"/>
        <v>1.5891122762687708</v>
      </c>
      <c r="H299" s="49">
        <f t="shared" si="50"/>
        <v>82.570085612920906</v>
      </c>
      <c r="I299" s="49">
        <f t="shared" si="51"/>
        <v>379.63257753176174</v>
      </c>
      <c r="J299" s="47">
        <f t="shared" si="52"/>
        <v>31.346294428251401</v>
      </c>
      <c r="K299" s="48">
        <f t="shared" si="53"/>
        <v>18129.868402824388</v>
      </c>
      <c r="L299" s="49">
        <f t="shared" si="54"/>
        <v>5.0360745563401075</v>
      </c>
      <c r="M299" s="50">
        <f t="shared" si="44"/>
        <v>0.50360745563401077</v>
      </c>
    </row>
    <row r="300" spans="1:13">
      <c r="A300" s="41">
        <v>281</v>
      </c>
      <c r="B300" s="41">
        <f t="shared" si="45"/>
        <v>562</v>
      </c>
      <c r="C300" s="68">
        <v>34.34684</v>
      </c>
      <c r="D300" s="45">
        <f t="shared" si="46"/>
        <v>4.6583615843689206</v>
      </c>
      <c r="E300" s="47">
        <f t="shared" si="47"/>
        <v>5.4960237533892509E-2</v>
      </c>
      <c r="F300" s="69">
        <f t="shared" si="48"/>
        <v>4.0935086193158557E-4</v>
      </c>
      <c r="G300" s="49">
        <f t="shared" si="49"/>
        <v>1.5792596500522753</v>
      </c>
      <c r="H300" s="49">
        <f t="shared" si="50"/>
        <v>81.546936736835775</v>
      </c>
      <c r="I300" s="49">
        <f t="shared" si="51"/>
        <v>379.87511741783845</v>
      </c>
      <c r="J300" s="47">
        <f t="shared" si="52"/>
        <v>30.977652167970533</v>
      </c>
      <c r="K300" s="48">
        <f t="shared" si="53"/>
        <v>17966.774529350718</v>
      </c>
      <c r="L300" s="49">
        <f t="shared" si="54"/>
        <v>4.9907707025974215</v>
      </c>
      <c r="M300" s="50">
        <f t="shared" si="44"/>
        <v>0.49907707025974213</v>
      </c>
    </row>
    <row r="301" spans="1:13">
      <c r="A301" s="41">
        <v>282</v>
      </c>
      <c r="B301" s="41">
        <f t="shared" si="45"/>
        <v>564</v>
      </c>
      <c r="C301" s="68">
        <v>33.806519999999999</v>
      </c>
      <c r="D301" s="45">
        <f t="shared" si="46"/>
        <v>4.7328148534801366</v>
      </c>
      <c r="E301" s="47">
        <f t="shared" si="47"/>
        <v>5.5038040676467698E-2</v>
      </c>
      <c r="F301" s="69">
        <f t="shared" si="48"/>
        <v>4.0320649693372955E-4</v>
      </c>
      <c r="G301" s="49">
        <f t="shared" si="49"/>
        <v>1.567948610066829</v>
      </c>
      <c r="H301" s="49">
        <f t="shared" si="50"/>
        <v>80.325195853527333</v>
      </c>
      <c r="I301" s="49">
        <f t="shared" si="51"/>
        <v>380.16428004427524</v>
      </c>
      <c r="J301" s="47">
        <f t="shared" si="52"/>
        <v>30.536770251071623</v>
      </c>
      <c r="K301" s="48">
        <f t="shared" si="53"/>
        <v>17806.124137643663</v>
      </c>
      <c r="L301" s="49">
        <f t="shared" si="54"/>
        <v>4.9461455937899066</v>
      </c>
      <c r="M301" s="50">
        <f t="shared" si="44"/>
        <v>0.49461455937899068</v>
      </c>
    </row>
    <row r="302" spans="1:13">
      <c r="A302" s="41">
        <v>283</v>
      </c>
      <c r="B302" s="41">
        <f t="shared" si="45"/>
        <v>566</v>
      </c>
      <c r="C302" s="68">
        <v>33.25976</v>
      </c>
      <c r="D302" s="45">
        <f t="shared" si="46"/>
        <v>4.810617996055325</v>
      </c>
      <c r="E302" s="47">
        <f t="shared" si="47"/>
        <v>5.5108394091357468E-2</v>
      </c>
      <c r="F302" s="69">
        <f t="shared" si="48"/>
        <v>3.9697972454685556E-4</v>
      </c>
      <c r="G302" s="49">
        <f t="shared" si="49"/>
        <v>1.5553183110408804</v>
      </c>
      <c r="H302" s="49">
        <f t="shared" si="50"/>
        <v>79.087229992021264</v>
      </c>
      <c r="I302" s="49">
        <f t="shared" si="51"/>
        <v>380.45845185778393</v>
      </c>
      <c r="J302" s="47">
        <f t="shared" si="52"/>
        <v>30.089405084484909</v>
      </c>
      <c r="K302" s="48">
        <f t="shared" si="53"/>
        <v>17647.949677659621</v>
      </c>
      <c r="L302" s="49">
        <f t="shared" si="54"/>
        <v>4.9022082437943393</v>
      </c>
      <c r="M302" s="50">
        <f t="shared" si="44"/>
        <v>0.49022082437943393</v>
      </c>
    </row>
    <row r="303" spans="1:13">
      <c r="A303" s="41">
        <v>284</v>
      </c>
      <c r="B303" s="41">
        <f t="shared" si="45"/>
        <v>568</v>
      </c>
      <c r="C303" s="68">
        <v>32.780360000000002</v>
      </c>
      <c r="D303" s="45">
        <f t="shared" si="46"/>
        <v>4.8809714109450937</v>
      </c>
      <c r="E303" s="47">
        <f t="shared" si="47"/>
        <v>5.5180835829758253E-2</v>
      </c>
      <c r="F303" s="69">
        <f t="shared" si="48"/>
        <v>3.9151247226279197E-4</v>
      </c>
      <c r="G303" s="49">
        <f t="shared" si="49"/>
        <v>1.5417708874869598</v>
      </c>
      <c r="H303" s="49">
        <f t="shared" si="50"/>
        <v>78.000683186646981</v>
      </c>
      <c r="I303" s="49">
        <f t="shared" si="51"/>
        <v>380.71910466820958</v>
      </c>
      <c r="J303" s="47">
        <f t="shared" si="52"/>
        <v>29.696350266328906</v>
      </c>
      <c r="K303" s="48">
        <f t="shared" si="53"/>
        <v>17491.948311286327</v>
      </c>
      <c r="L303" s="49">
        <f t="shared" si="54"/>
        <v>4.8588745309128685</v>
      </c>
      <c r="M303" s="50">
        <f t="shared" si="44"/>
        <v>0.48588745309128684</v>
      </c>
    </row>
    <row r="304" spans="1:13">
      <c r="A304" s="41">
        <v>285</v>
      </c>
      <c r="B304" s="41">
        <f t="shared" si="45"/>
        <v>570</v>
      </c>
      <c r="C304" s="68">
        <v>32.300960000000003</v>
      </c>
      <c r="D304" s="45">
        <f t="shared" si="46"/>
        <v>4.9534131493458808</v>
      </c>
      <c r="E304" s="47">
        <f t="shared" si="47"/>
        <v>5.5269111141894006E-2</v>
      </c>
      <c r="F304" s="69">
        <f t="shared" si="48"/>
        <v>3.8603809611417928E-4</v>
      </c>
      <c r="G304" s="49">
        <f t="shared" si="49"/>
        <v>1.5273550175017625</v>
      </c>
      <c r="H304" s="49">
        <f t="shared" si="50"/>
        <v>76.912810611312452</v>
      </c>
      <c r="I304" s="49">
        <f t="shared" si="51"/>
        <v>380.98092743522449</v>
      </c>
      <c r="J304" s="47">
        <f t="shared" si="52"/>
        <v>29.302313918347593</v>
      </c>
      <c r="K304" s="48">
        <f t="shared" si="53"/>
        <v>17338.122690063701</v>
      </c>
      <c r="L304" s="49">
        <f t="shared" si="54"/>
        <v>4.8161451916843614</v>
      </c>
      <c r="M304" s="50">
        <f t="shared" si="44"/>
        <v>0.48161451916843612</v>
      </c>
    </row>
    <row r="305" spans="1:13">
      <c r="A305" s="41">
        <v>286</v>
      </c>
      <c r="B305" s="41">
        <f t="shared" si="45"/>
        <v>572</v>
      </c>
      <c r="C305" s="68">
        <v>31.735399999999998</v>
      </c>
      <c r="D305" s="45">
        <f t="shared" si="46"/>
        <v>5.0416884614816322</v>
      </c>
      <c r="E305" s="47">
        <f t="shared" si="47"/>
        <v>5.5356397154805101E-2</v>
      </c>
      <c r="F305" s="69">
        <f t="shared" si="48"/>
        <v>3.7957066118766508E-4</v>
      </c>
      <c r="G305" s="49">
        <f t="shared" si="49"/>
        <v>1.511806914064193</v>
      </c>
      <c r="H305" s="49">
        <f t="shared" si="50"/>
        <v>75.6272134625533</v>
      </c>
      <c r="I305" s="49">
        <f t="shared" si="51"/>
        <v>381.28884948816335</v>
      </c>
      <c r="J305" s="47">
        <f t="shared" si="52"/>
        <v>28.835813211132685</v>
      </c>
      <c r="K305" s="48">
        <f t="shared" si="53"/>
        <v>17186.868263138596</v>
      </c>
      <c r="L305" s="49">
        <f t="shared" si="54"/>
        <v>4.7741300730940548</v>
      </c>
      <c r="M305" s="50">
        <f t="shared" si="44"/>
        <v>0.4774130073094055</v>
      </c>
    </row>
    <row r="306" spans="1:13">
      <c r="A306" s="41">
        <v>287</v>
      </c>
      <c r="B306" s="41">
        <f t="shared" si="45"/>
        <v>574</v>
      </c>
      <c r="C306" s="68">
        <v>31.195319999999999</v>
      </c>
      <c r="D306" s="45">
        <f t="shared" si="46"/>
        <v>5.1289744743927264</v>
      </c>
      <c r="E306" s="47">
        <f t="shared" si="47"/>
        <v>5.542108122334833E-2</v>
      </c>
      <c r="F306" s="69">
        <f t="shared" si="48"/>
        <v>3.7338530773541447E-4</v>
      </c>
      <c r="G306" s="49">
        <f t="shared" si="49"/>
        <v>1.4954069023627548</v>
      </c>
      <c r="H306" s="49">
        <f t="shared" si="50"/>
        <v>74.397880063868712</v>
      </c>
      <c r="I306" s="49">
        <f t="shared" si="51"/>
        <v>381.58482779651411</v>
      </c>
      <c r="J306" s="47">
        <f t="shared" si="52"/>
        <v>28.389102252597052</v>
      </c>
      <c r="K306" s="48">
        <f t="shared" si="53"/>
        <v>17038.072503010859</v>
      </c>
      <c r="L306" s="49">
        <f t="shared" si="54"/>
        <v>4.7327979175030164</v>
      </c>
      <c r="M306" s="50">
        <f t="shared" si="44"/>
        <v>0.47327979175030166</v>
      </c>
    </row>
    <row r="307" spans="1:13">
      <c r="A307" s="41">
        <v>288</v>
      </c>
      <c r="B307" s="41">
        <f t="shared" si="45"/>
        <v>576</v>
      </c>
      <c r="C307" s="68">
        <v>30.806800000000003</v>
      </c>
      <c r="D307" s="45">
        <f t="shared" si="46"/>
        <v>5.1936585429359541</v>
      </c>
      <c r="E307" s="47">
        <f t="shared" si="47"/>
        <v>5.5499452846986361E-2</v>
      </c>
      <c r="F307" s="69">
        <f t="shared" si="48"/>
        <v>3.6893009302020786E-4</v>
      </c>
      <c r="G307" s="49">
        <f t="shared" si="49"/>
        <v>1.4788303851159692</v>
      </c>
      <c r="H307" s="49">
        <f t="shared" si="50"/>
        <v>73.513226088270599</v>
      </c>
      <c r="I307" s="49">
        <f t="shared" si="51"/>
        <v>381.80259469212882</v>
      </c>
      <c r="J307" s="47">
        <f t="shared" si="52"/>
        <v>28.067540464690811</v>
      </c>
      <c r="K307" s="48">
        <f t="shared" si="53"/>
        <v>16891.046050834317</v>
      </c>
      <c r="L307" s="49">
        <f t="shared" si="54"/>
        <v>4.6919572363428657</v>
      </c>
      <c r="M307" s="50">
        <f t="shared" si="44"/>
        <v>0.46919572363428658</v>
      </c>
    </row>
    <row r="308" spans="1:13">
      <c r="A308" s="41">
        <v>289</v>
      </c>
      <c r="B308" s="41">
        <f t="shared" si="45"/>
        <v>578</v>
      </c>
      <c r="C308" s="68">
        <v>30.348839999999999</v>
      </c>
      <c r="D308" s="45">
        <f t="shared" si="46"/>
        <v>5.2720301665739848</v>
      </c>
      <c r="E308" s="47">
        <f t="shared" si="47"/>
        <v>5.5584785572120508E-2</v>
      </c>
      <c r="F308" s="69">
        <f t="shared" si="48"/>
        <v>3.6367254264139742E-4</v>
      </c>
      <c r="G308" s="49">
        <f t="shared" si="49"/>
        <v>1.4617925511584025</v>
      </c>
      <c r="H308" s="49">
        <f t="shared" si="50"/>
        <v>72.468701621332471</v>
      </c>
      <c r="I308" s="49">
        <f t="shared" si="51"/>
        <v>382.05718108011382</v>
      </c>
      <c r="J308" s="47">
        <f t="shared" si="52"/>
        <v>27.687187857982156</v>
      </c>
      <c r="K308" s="48">
        <f t="shared" si="53"/>
        <v>16746.108647591653</v>
      </c>
      <c r="L308" s="49">
        <f t="shared" si="54"/>
        <v>4.6516968465532367</v>
      </c>
      <c r="M308" s="50">
        <f t="shared" si="44"/>
        <v>0.46516968465532366</v>
      </c>
    </row>
    <row r="309" spans="1:13">
      <c r="A309" s="41">
        <v>290</v>
      </c>
      <c r="B309" s="41">
        <f t="shared" si="45"/>
        <v>580</v>
      </c>
      <c r="C309" s="68">
        <v>29.86544</v>
      </c>
      <c r="D309" s="45">
        <f t="shared" si="46"/>
        <v>5.3573628917081333</v>
      </c>
      <c r="E309" s="47">
        <f t="shared" si="47"/>
        <v>5.5689150306805157E-2</v>
      </c>
      <c r="F309" s="69">
        <f t="shared" si="48"/>
        <v>3.5811580841779993E-4</v>
      </c>
      <c r="G309" s="49">
        <f t="shared" si="49"/>
        <v>1.4441877024586085</v>
      </c>
      <c r="H309" s="49">
        <f t="shared" si="50"/>
        <v>71.364568460273475</v>
      </c>
      <c r="I309" s="49">
        <f t="shared" si="51"/>
        <v>382.32589085183372</v>
      </c>
      <c r="J309" s="47">
        <f t="shared" si="52"/>
        <v>27.284522211830733</v>
      </c>
      <c r="K309" s="48">
        <f t="shared" si="53"/>
        <v>16603.379510671104</v>
      </c>
      <c r="L309" s="49">
        <f t="shared" si="54"/>
        <v>4.6120498640753063</v>
      </c>
      <c r="M309" s="50">
        <f t="shared" si="44"/>
        <v>0.4612049864075306</v>
      </c>
    </row>
    <row r="310" spans="1:13">
      <c r="A310" s="41">
        <v>291</v>
      </c>
      <c r="B310" s="41">
        <f t="shared" si="45"/>
        <v>582</v>
      </c>
      <c r="C310" s="68">
        <v>29.294760000000004</v>
      </c>
      <c r="D310" s="45">
        <f t="shared" si="46"/>
        <v>5.4617276263927801</v>
      </c>
      <c r="E310" s="47">
        <f t="shared" si="47"/>
        <v>5.5812743340672627E-2</v>
      </c>
      <c r="F310" s="69">
        <f t="shared" si="48"/>
        <v>3.5154634561292462E-4</v>
      </c>
      <c r="G310" s="49">
        <f t="shared" si="49"/>
        <v>1.4256656218229309</v>
      </c>
      <c r="H310" s="49">
        <f t="shared" si="50"/>
        <v>70.058675352876008</v>
      </c>
      <c r="I310" s="49">
        <f t="shared" si="51"/>
        <v>382.64140264328586</v>
      </c>
      <c r="J310" s="47">
        <f t="shared" si="52"/>
        <v>26.807349804355077</v>
      </c>
      <c r="K310" s="48">
        <f t="shared" si="53"/>
        <v>16463.26215996535</v>
      </c>
      <c r="L310" s="49">
        <f t="shared" si="54"/>
        <v>4.5731283777681533</v>
      </c>
      <c r="M310" s="50">
        <f t="shared" si="44"/>
        <v>0.45731283777681531</v>
      </c>
    </row>
    <row r="311" spans="1:13">
      <c r="A311" s="41">
        <v>292</v>
      </c>
      <c r="B311" s="41">
        <f t="shared" si="45"/>
        <v>584</v>
      </c>
      <c r="C311" s="68">
        <v>28.646519999999999</v>
      </c>
      <c r="D311" s="45">
        <f t="shared" si="46"/>
        <v>5.585320660260253</v>
      </c>
      <c r="E311" s="47">
        <f t="shared" si="47"/>
        <v>5.5945989150190174E-2</v>
      </c>
      <c r="F311" s="69">
        <f t="shared" si="48"/>
        <v>3.4407161692581609E-4</v>
      </c>
      <c r="G311" s="49">
        <f t="shared" si="49"/>
        <v>1.4059767487331665</v>
      </c>
      <c r="H311" s="49">
        <f t="shared" si="50"/>
        <v>68.572445038514871</v>
      </c>
      <c r="I311" s="49">
        <f t="shared" si="51"/>
        <v>382.99909399817778</v>
      </c>
      <c r="J311" s="47">
        <f t="shared" si="52"/>
        <v>26.263184322991037</v>
      </c>
      <c r="K311" s="48">
        <f t="shared" si="53"/>
        <v>16326.11726988832</v>
      </c>
      <c r="L311" s="49">
        <f t="shared" si="54"/>
        <v>4.5350325749689775</v>
      </c>
      <c r="M311" s="50">
        <f t="shared" si="44"/>
        <v>0.45350325749689774</v>
      </c>
    </row>
    <row r="312" spans="1:13">
      <c r="A312" s="41">
        <v>293</v>
      </c>
      <c r="B312" s="41">
        <f t="shared" si="45"/>
        <v>586</v>
      </c>
      <c r="C312" s="68">
        <v>27.979039999999998</v>
      </c>
      <c r="D312" s="45">
        <f t="shared" si="46"/>
        <v>5.7185664697778007</v>
      </c>
      <c r="E312" s="47">
        <f t="shared" si="47"/>
        <v>5.6098335974383205E-2</v>
      </c>
      <c r="F312" s="69">
        <f t="shared" si="48"/>
        <v>3.3636119230658762E-4</v>
      </c>
      <c r="G312" s="49">
        <f t="shared" si="49"/>
        <v>1.3851158383314837</v>
      </c>
      <c r="H312" s="49">
        <f t="shared" si="50"/>
        <v>67.039288853885566</v>
      </c>
      <c r="I312" s="49">
        <f t="shared" si="51"/>
        <v>383.36862939757862</v>
      </c>
      <c r="J312" s="47">
        <f t="shared" si="52"/>
        <v>25.700760283702479</v>
      </c>
      <c r="K312" s="48">
        <f t="shared" si="53"/>
        <v>16192.038692180549</v>
      </c>
      <c r="L312" s="49">
        <f t="shared" si="54"/>
        <v>4.4977885256057082</v>
      </c>
      <c r="M312" s="50">
        <f t="shared" si="44"/>
        <v>0.44977885256057082</v>
      </c>
    </row>
    <row r="313" spans="1:13">
      <c r="A313" s="41">
        <v>294</v>
      </c>
      <c r="B313" s="41">
        <f t="shared" si="45"/>
        <v>588</v>
      </c>
      <c r="C313" s="68">
        <v>27.253</v>
      </c>
      <c r="D313" s="45">
        <f t="shared" si="46"/>
        <v>5.8709132939708324</v>
      </c>
      <c r="E313" s="47">
        <f t="shared" si="47"/>
        <v>5.627848456615793E-2</v>
      </c>
      <c r="F313" s="69">
        <f t="shared" si="48"/>
        <v>3.27958316563935E-4</v>
      </c>
      <c r="G313" s="49">
        <f t="shared" si="49"/>
        <v>1.3628957500842593</v>
      </c>
      <c r="H313" s="49">
        <f t="shared" si="50"/>
        <v>65.368176814862125</v>
      </c>
      <c r="I313" s="49">
        <f t="shared" si="51"/>
        <v>383.77089826500998</v>
      </c>
      <c r="J313" s="47">
        <f t="shared" si="52"/>
        <v>25.086403934185636</v>
      </c>
      <c r="K313" s="48">
        <f t="shared" si="53"/>
        <v>16061.302338550826</v>
      </c>
      <c r="L313" s="49">
        <f t="shared" si="54"/>
        <v>4.4614728718196739</v>
      </c>
      <c r="M313" s="50">
        <f t="shared" si="44"/>
        <v>0.44614728718196739</v>
      </c>
    </row>
    <row r="314" spans="1:13">
      <c r="A314" s="41">
        <v>295</v>
      </c>
      <c r="B314" s="41">
        <f t="shared" si="45"/>
        <v>590</v>
      </c>
      <c r="C314" s="68">
        <v>26.44164</v>
      </c>
      <c r="D314" s="45">
        <f t="shared" si="46"/>
        <v>6.0510618857455558</v>
      </c>
      <c r="E314" s="47">
        <f t="shared" si="47"/>
        <v>5.6442298918944818E-2</v>
      </c>
      <c r="F314" s="69">
        <f t="shared" si="48"/>
        <v>3.185482068046056E-4</v>
      </c>
      <c r="G314" s="49">
        <f t="shared" si="49"/>
        <v>1.3391460675271123</v>
      </c>
      <c r="H314" s="49">
        <f t="shared" si="50"/>
        <v>63.496350071691019</v>
      </c>
      <c r="I314" s="49">
        <f t="shared" si="51"/>
        <v>384.22034380276659</v>
      </c>
      <c r="J314" s="47">
        <f t="shared" si="52"/>
        <v>24.396589454765948</v>
      </c>
      <c r="K314" s="48">
        <f t="shared" si="53"/>
        <v>15934.309638407443</v>
      </c>
      <c r="L314" s="49">
        <f t="shared" si="54"/>
        <v>4.426197121779845</v>
      </c>
      <c r="M314" s="50">
        <f t="shared" si="44"/>
        <v>0.44261971217798451</v>
      </c>
    </row>
    <row r="315" spans="1:13">
      <c r="A315" s="41">
        <v>296</v>
      </c>
      <c r="B315" s="41">
        <f t="shared" si="45"/>
        <v>592</v>
      </c>
      <c r="C315" s="68">
        <v>25.744679999999999</v>
      </c>
      <c r="D315" s="45">
        <f t="shared" si="46"/>
        <v>6.2148762385324456</v>
      </c>
      <c r="E315" s="47">
        <f t="shared" si="47"/>
        <v>5.6673525205699009E-2</v>
      </c>
      <c r="F315" s="69">
        <f t="shared" si="48"/>
        <v>3.1044818397336639E-4</v>
      </c>
      <c r="G315" s="49">
        <f t="shared" si="49"/>
        <v>1.3143478851232764</v>
      </c>
      <c r="H315" s="49">
        <f t="shared" si="50"/>
        <v>61.885618337650399</v>
      </c>
      <c r="I315" s="49">
        <f t="shared" si="51"/>
        <v>384.61145891355125</v>
      </c>
      <c r="J315" s="47">
        <f t="shared" si="52"/>
        <v>23.801917954610939</v>
      </c>
      <c r="K315" s="48">
        <f t="shared" si="53"/>
        <v>15810.538401732143</v>
      </c>
      <c r="L315" s="49">
        <f t="shared" si="54"/>
        <v>4.3918162227033735</v>
      </c>
      <c r="M315" s="50">
        <f t="shared" si="44"/>
        <v>0.43918162227033736</v>
      </c>
    </row>
    <row r="316" spans="1:13">
      <c r="A316" s="41">
        <v>297</v>
      </c>
      <c r="B316" s="41">
        <f t="shared" si="45"/>
        <v>594</v>
      </c>
      <c r="C316" s="68">
        <v>24.821200000000001</v>
      </c>
      <c r="D316" s="45">
        <f t="shared" si="46"/>
        <v>6.4461025252866344</v>
      </c>
      <c r="E316" s="47">
        <f t="shared" si="47"/>
        <v>5.6942369817019223E-2</v>
      </c>
      <c r="F316" s="69">
        <f t="shared" si="48"/>
        <v>2.996916829342392E-4</v>
      </c>
      <c r="G316" s="49">
        <f t="shared" si="49"/>
        <v>1.2875879408925017</v>
      </c>
      <c r="H316" s="49">
        <f t="shared" si="50"/>
        <v>59.74539688838189</v>
      </c>
      <c r="I316" s="49">
        <f t="shared" si="51"/>
        <v>385.12495375645074</v>
      </c>
      <c r="J316" s="47">
        <f t="shared" si="52"/>
        <v>23.009443213798871</v>
      </c>
      <c r="K316" s="48">
        <f t="shared" si="53"/>
        <v>15691.047607955379</v>
      </c>
      <c r="L316" s="49">
        <f t="shared" si="54"/>
        <v>4.3586243355431611</v>
      </c>
      <c r="M316" s="50">
        <f t="shared" si="44"/>
        <v>0.43586243355431609</v>
      </c>
    </row>
    <row r="317" spans="1:13">
      <c r="A317" s="41">
        <v>298</v>
      </c>
      <c r="B317" s="41">
        <f t="shared" si="45"/>
        <v>596</v>
      </c>
      <c r="C317" s="68">
        <v>23.827440000000003</v>
      </c>
      <c r="D317" s="45">
        <f t="shared" si="46"/>
        <v>6.7149471366068481</v>
      </c>
      <c r="E317" s="47">
        <f t="shared" si="47"/>
        <v>5.7231928328701283E-2</v>
      </c>
      <c r="F317" s="69">
        <f t="shared" si="48"/>
        <v>2.8808606466008193E-4</v>
      </c>
      <c r="G317" s="49">
        <f t="shared" si="49"/>
        <v>1.2587419128727979</v>
      </c>
      <c r="H317" s="49">
        <f t="shared" si="50"/>
        <v>57.435899929965274</v>
      </c>
      <c r="I317" s="49">
        <f t="shared" si="51"/>
        <v>385.67903177315776</v>
      </c>
      <c r="J317" s="47">
        <f t="shared" si="52"/>
        <v>22.151822274008989</v>
      </c>
      <c r="K317" s="48">
        <f t="shared" si="53"/>
        <v>15576.175808095448</v>
      </c>
      <c r="L317" s="49">
        <f t="shared" si="54"/>
        <v>4.3267155022487351</v>
      </c>
      <c r="M317" s="50">
        <f t="shared" si="44"/>
        <v>0.43267155022487352</v>
      </c>
    </row>
    <row r="318" spans="1:13">
      <c r="A318" s="41">
        <v>299</v>
      </c>
      <c r="B318" s="41">
        <f t="shared" si="45"/>
        <v>598</v>
      </c>
      <c r="C318" s="68">
        <v>22.842440000000003</v>
      </c>
      <c r="D318" s="45">
        <f t="shared" si="46"/>
        <v>7.0045056482889061</v>
      </c>
      <c r="E318" s="47">
        <f t="shared" si="47"/>
        <v>5.7523763565491798E-2</v>
      </c>
      <c r="F318" s="69">
        <f t="shared" si="48"/>
        <v>2.765514132741915E-4</v>
      </c>
      <c r="G318" s="49">
        <f t="shared" si="49"/>
        <v>1.228075436125887</v>
      </c>
      <c r="H318" s="49">
        <f t="shared" si="50"/>
        <v>55.140469656104329</v>
      </c>
      <c r="I318" s="49">
        <f t="shared" si="51"/>
        <v>386.23173115548582</v>
      </c>
      <c r="J318" s="47">
        <f t="shared" si="52"/>
        <v>21.296999052003709</v>
      </c>
      <c r="K318" s="48">
        <f t="shared" si="53"/>
        <v>15465.89486878324</v>
      </c>
      <c r="L318" s="49">
        <f t="shared" si="54"/>
        <v>4.2960819079953447</v>
      </c>
      <c r="M318" s="50">
        <f t="shared" si="44"/>
        <v>0.4296081907995345</v>
      </c>
    </row>
    <row r="319" spans="1:13">
      <c r="A319" s="41">
        <v>300</v>
      </c>
      <c r="B319" s="41">
        <f t="shared" si="45"/>
        <v>600</v>
      </c>
      <c r="C319" s="68">
        <v>21.928800000000003</v>
      </c>
      <c r="D319" s="45">
        <f t="shared" si="46"/>
        <v>7.2963408850794211</v>
      </c>
      <c r="E319" s="47">
        <f t="shared" si="47"/>
        <v>5.7859015183935457E-2</v>
      </c>
      <c r="F319" s="69">
        <f t="shared" si="48"/>
        <v>2.6582440856769124E-4</v>
      </c>
      <c r="G319" s="49">
        <f t="shared" si="49"/>
        <v>1.1960057677951013</v>
      </c>
      <c r="H319" s="49">
        <f t="shared" si="50"/>
        <v>53.005917950604413</v>
      </c>
      <c r="I319" s="49">
        <f t="shared" si="51"/>
        <v>386.74924629416017</v>
      </c>
      <c r="J319" s="47">
        <f t="shared" si="52"/>
        <v>20.499998816526354</v>
      </c>
      <c r="K319" s="48">
        <f t="shared" si="53"/>
        <v>15359.883032882031</v>
      </c>
      <c r="L319" s="49">
        <f t="shared" si="54"/>
        <v>4.2666341758005641</v>
      </c>
      <c r="M319" s="50">
        <f t="shared" si="44"/>
        <v>0.42666341758005644</v>
      </c>
    </row>
    <row r="320" spans="1:13">
      <c r="A320" s="41">
        <v>301</v>
      </c>
      <c r="B320" s="41">
        <f t="shared" si="45"/>
        <v>602</v>
      </c>
      <c r="C320" s="68">
        <v>20.965479999999999</v>
      </c>
      <c r="D320" s="45">
        <f t="shared" si="46"/>
        <v>7.6315925035230849</v>
      </c>
      <c r="E320" s="47">
        <f t="shared" si="47"/>
        <v>5.8175079413209908E-2</v>
      </c>
      <c r="F320" s="69">
        <f t="shared" si="48"/>
        <v>2.5448481179781687E-4</v>
      </c>
      <c r="G320" s="49">
        <f t="shared" si="49"/>
        <v>1.1625381895216103</v>
      </c>
      <c r="H320" s="49">
        <f t="shared" si="50"/>
        <v>50.749038203379286</v>
      </c>
      <c r="I320" s="49">
        <f t="shared" si="51"/>
        <v>387.295979513916</v>
      </c>
      <c r="J320" s="47">
        <f t="shared" si="52"/>
        <v>19.654898460366923</v>
      </c>
      <c r="K320" s="48">
        <f t="shared" si="53"/>
        <v>15258.384956475273</v>
      </c>
      <c r="L320" s="49">
        <f t="shared" si="54"/>
        <v>4.2384402656875757</v>
      </c>
      <c r="M320" s="50">
        <f t="shared" si="44"/>
        <v>0.42384402656875758</v>
      </c>
    </row>
    <row r="321" spans="1:13">
      <c r="A321" s="41">
        <v>302</v>
      </c>
      <c r="B321" s="41">
        <f t="shared" si="45"/>
        <v>604</v>
      </c>
      <c r="C321" s="68">
        <v>20.131720000000001</v>
      </c>
      <c r="D321" s="45">
        <f t="shared" si="46"/>
        <v>7.9476567327975332</v>
      </c>
      <c r="E321" s="47">
        <f t="shared" si="47"/>
        <v>5.8175079413209908E-2</v>
      </c>
      <c r="F321" s="69">
        <f t="shared" si="48"/>
        <v>2.4464594151443357E-4</v>
      </c>
      <c r="G321" s="49">
        <f t="shared" si="49"/>
        <v>1.1290333558535031</v>
      </c>
      <c r="H321" s="49">
        <f t="shared" si="50"/>
        <v>48.791081588714725</v>
      </c>
      <c r="I321" s="49">
        <f t="shared" si="51"/>
        <v>387.77476808902236</v>
      </c>
      <c r="J321" s="47">
        <f t="shared" si="52"/>
        <v>18.919950347876419</v>
      </c>
      <c r="K321" s="48">
        <f t="shared" si="53"/>
        <v>15160.802793297844</v>
      </c>
      <c r="L321" s="49">
        <f t="shared" si="54"/>
        <v>4.2113341092494014</v>
      </c>
      <c r="M321" s="50">
        <f t="shared" si="44"/>
        <v>0.42113341092494017</v>
      </c>
    </row>
    <row r="322" spans="1:13">
      <c r="A322" s="41">
        <v>303</v>
      </c>
      <c r="B322" s="41">
        <f t="shared" si="45"/>
        <v>606</v>
      </c>
      <c r="C322" s="68">
        <v>20.131720000000001</v>
      </c>
      <c r="D322" s="45">
        <f t="shared" si="46"/>
        <v>7.9476567327975332</v>
      </c>
      <c r="E322" s="47">
        <f t="shared" si="47"/>
        <v>5.8450802571823793E-2</v>
      </c>
      <c r="F322" s="69">
        <f t="shared" si="48"/>
        <v>2.4464594151443357E-4</v>
      </c>
      <c r="G322" s="49">
        <f t="shared" si="49"/>
        <v>1.0984779024482492</v>
      </c>
      <c r="H322" s="49">
        <f t="shared" si="50"/>
        <v>48.794819222548092</v>
      </c>
      <c r="I322" s="49">
        <f t="shared" si="51"/>
        <v>387.80447351972282</v>
      </c>
      <c r="J322" s="47">
        <f t="shared" si="52"/>
        <v>18.922849179090313</v>
      </c>
      <c r="K322" s="48">
        <f t="shared" si="53"/>
        <v>15063.213154852747</v>
      </c>
      <c r="L322" s="49">
        <f t="shared" si="54"/>
        <v>4.1842258763479849</v>
      </c>
      <c r="M322" s="50">
        <f t="shared" si="44"/>
        <v>0.4184225876347985</v>
      </c>
    </row>
    <row r="323" spans="1:13">
      <c r="A323" s="41">
        <v>304</v>
      </c>
      <c r="B323" s="41">
        <f t="shared" si="45"/>
        <v>608</v>
      </c>
      <c r="C323" s="68">
        <v>19.456720000000001</v>
      </c>
      <c r="D323" s="45">
        <f t="shared" si="46"/>
        <v>8.2233798914114171</v>
      </c>
      <c r="E323" s="47">
        <f t="shared" si="47"/>
        <v>5.8595168367929204E-2</v>
      </c>
      <c r="F323" s="69">
        <f t="shared" si="48"/>
        <v>2.3666391245114312E-4</v>
      </c>
      <c r="G323" s="49">
        <f t="shared" si="49"/>
        <v>1.06798584645367</v>
      </c>
      <c r="H323" s="49">
        <f t="shared" si="50"/>
        <v>47.206405635796536</v>
      </c>
      <c r="I323" s="49">
        <f t="shared" si="51"/>
        <v>388.19620685121981</v>
      </c>
      <c r="J323" s="47">
        <f t="shared" si="52"/>
        <v>18.325347606896258</v>
      </c>
      <c r="K323" s="48">
        <f t="shared" si="53"/>
        <v>14968.800343581153</v>
      </c>
      <c r="L323" s="49">
        <f t="shared" si="54"/>
        <v>4.1580000954392089</v>
      </c>
      <c r="M323" s="50">
        <f t="shared" si="44"/>
        <v>0.41580000954392088</v>
      </c>
    </row>
    <row r="324" spans="1:13">
      <c r="A324" s="41">
        <v>305</v>
      </c>
      <c r="B324" s="41">
        <f t="shared" si="45"/>
        <v>610</v>
      </c>
      <c r="C324" s="68">
        <v>19.121040000000001</v>
      </c>
      <c r="D324" s="45">
        <f t="shared" si="46"/>
        <v>8.3677456875168286</v>
      </c>
      <c r="E324" s="47">
        <f t="shared" si="47"/>
        <v>5.8637922348241847E-2</v>
      </c>
      <c r="F324" s="69">
        <f t="shared" si="48"/>
        <v>2.3268886825562581E-4</v>
      </c>
      <c r="G324" s="49">
        <f t="shared" si="49"/>
        <v>1.0391895602749126</v>
      </c>
      <c r="H324" s="49">
        <f t="shared" si="50"/>
        <v>46.41686972978345</v>
      </c>
      <c r="I324" s="49">
        <f t="shared" si="51"/>
        <v>388.40456150942589</v>
      </c>
      <c r="J324" s="47">
        <f t="shared" si="52"/>
        <v>18.028523934036688</v>
      </c>
      <c r="K324" s="48">
        <f t="shared" si="53"/>
        <v>14875.966604121586</v>
      </c>
      <c r="L324" s="49">
        <f t="shared" si="54"/>
        <v>4.1322129455893295</v>
      </c>
      <c r="M324" s="50">
        <f t="shared" si="44"/>
        <v>0.41322129455893297</v>
      </c>
    </row>
    <row r="325" spans="1:13">
      <c r="A325" s="41">
        <v>306</v>
      </c>
      <c r="B325" s="41">
        <f t="shared" si="45"/>
        <v>612</v>
      </c>
      <c r="C325" s="68">
        <v>19.02384</v>
      </c>
      <c r="D325" s="45">
        <f t="shared" si="46"/>
        <v>8.4104996678294732</v>
      </c>
      <c r="E325" s="47">
        <f t="shared" si="47"/>
        <v>5.8725584952866103E-2</v>
      </c>
      <c r="F325" s="69">
        <f t="shared" si="48"/>
        <v>2.3153715897979548E-4</v>
      </c>
      <c r="G325" s="49">
        <f t="shared" si="49"/>
        <v>1.0128446363900712</v>
      </c>
      <c r="H325" s="49">
        <f t="shared" si="50"/>
        <v>46.190176211160257</v>
      </c>
      <c r="I325" s="49">
        <f t="shared" si="51"/>
        <v>388.48246168094818</v>
      </c>
      <c r="J325" s="47">
        <f t="shared" si="52"/>
        <v>17.944073359988309</v>
      </c>
      <c r="K325" s="48">
        <f t="shared" si="53"/>
        <v>14783.586251699266</v>
      </c>
      <c r="L325" s="49">
        <f t="shared" si="54"/>
        <v>4.1065517365831292</v>
      </c>
      <c r="M325" s="50">
        <f t="shared" si="44"/>
        <v>0.41065517365831294</v>
      </c>
    </row>
    <row r="326" spans="1:13">
      <c r="A326" s="41">
        <v>307</v>
      </c>
      <c r="B326" s="41">
        <f t="shared" si="45"/>
        <v>614</v>
      </c>
      <c r="C326" s="68">
        <v>18.8276</v>
      </c>
      <c r="D326" s="45">
        <f t="shared" si="46"/>
        <v>8.4981622724537296</v>
      </c>
      <c r="E326" s="47">
        <f t="shared" si="47"/>
        <v>5.8795338406439177E-2</v>
      </c>
      <c r="F326" s="69">
        <f t="shared" si="48"/>
        <v>2.2921099396815321E-4</v>
      </c>
      <c r="G326" s="49">
        <f t="shared" si="49"/>
        <v>0.98831267734552442</v>
      </c>
      <c r="H326" s="49">
        <f t="shared" si="50"/>
        <v>45.728932728067797</v>
      </c>
      <c r="I326" s="49">
        <f t="shared" si="51"/>
        <v>388.61189086924037</v>
      </c>
      <c r="J326" s="47">
        <f t="shared" si="52"/>
        <v>17.770807014886717</v>
      </c>
      <c r="K326" s="48">
        <f t="shared" si="53"/>
        <v>14692.12838624313</v>
      </c>
      <c r="L326" s="49">
        <f t="shared" si="54"/>
        <v>4.0811467739564247</v>
      </c>
      <c r="M326" s="50">
        <f t="shared" si="44"/>
        <v>0.40811467739564244</v>
      </c>
    </row>
    <row r="327" spans="1:13">
      <c r="A327" s="41">
        <v>308</v>
      </c>
      <c r="B327" s="41">
        <f t="shared" si="45"/>
        <v>616</v>
      </c>
      <c r="C327" s="68">
        <v>18.674320000000002</v>
      </c>
      <c r="D327" s="45">
        <f t="shared" si="46"/>
        <v>8.5679157260267989</v>
      </c>
      <c r="E327" s="47">
        <f t="shared" si="47"/>
        <v>5.8839592968901844E-2</v>
      </c>
      <c r="F327" s="69">
        <f t="shared" si="48"/>
        <v>2.2739318347725842E-4</v>
      </c>
      <c r="G327" s="49">
        <f t="shared" si="49"/>
        <v>0.96563483002580197</v>
      </c>
      <c r="H327" s="49">
        <f t="shared" si="50"/>
        <v>45.368847306413642</v>
      </c>
      <c r="I327" s="49">
        <f t="shared" si="51"/>
        <v>388.71646030833</v>
      </c>
      <c r="J327" s="47">
        <f t="shared" si="52"/>
        <v>17.635617733218222</v>
      </c>
      <c r="K327" s="48">
        <f t="shared" si="53"/>
        <v>14601.390691630302</v>
      </c>
      <c r="L327" s="49">
        <f t="shared" si="54"/>
        <v>4.0559418587861948</v>
      </c>
      <c r="M327" s="50">
        <f t="shared" si="44"/>
        <v>0.40559418587861951</v>
      </c>
    </row>
    <row r="328" spans="1:13">
      <c r="A328" s="41">
        <v>309</v>
      </c>
      <c r="B328" s="41">
        <f t="shared" si="45"/>
        <v>618</v>
      </c>
      <c r="C328" s="68">
        <v>18.57836</v>
      </c>
      <c r="D328" s="45">
        <f t="shared" si="46"/>
        <v>8.6121702884894695</v>
      </c>
      <c r="E328" s="47">
        <f t="shared" si="47"/>
        <v>5.886143551060203E-2</v>
      </c>
      <c r="F328" s="69">
        <f t="shared" si="48"/>
        <v>2.2625476162037176E-4</v>
      </c>
      <c r="G328" s="49">
        <f t="shared" si="49"/>
        <v>0.9449003523646381</v>
      </c>
      <c r="H328" s="49">
        <f t="shared" si="50"/>
        <v>45.144058222084716</v>
      </c>
      <c r="I328" s="49">
        <f t="shared" si="51"/>
        <v>388.78831692207672</v>
      </c>
      <c r="J328" s="47">
        <f t="shared" si="52"/>
        <v>17.551482415196556</v>
      </c>
      <c r="K328" s="48">
        <f t="shared" si="53"/>
        <v>14511.102575186133</v>
      </c>
      <c r="L328" s="49">
        <f t="shared" si="54"/>
        <v>4.0308618264405922</v>
      </c>
      <c r="M328" s="50">
        <f t="shared" si="44"/>
        <v>0.40308618264405921</v>
      </c>
    </row>
    <row r="329" spans="1:13">
      <c r="A329" s="41">
        <v>310</v>
      </c>
      <c r="B329" s="41">
        <f t="shared" si="45"/>
        <v>620</v>
      </c>
      <c r="C329" s="68">
        <v>18.531359999999999</v>
      </c>
      <c r="D329" s="45">
        <f t="shared" si="46"/>
        <v>8.6340128301896577</v>
      </c>
      <c r="E329" s="47">
        <f t="shared" si="47"/>
        <v>5.8966447012088599E-2</v>
      </c>
      <c r="F329" s="69">
        <f t="shared" si="48"/>
        <v>2.2569706653139361E-4</v>
      </c>
      <c r="G329" s="49">
        <f t="shared" si="49"/>
        <v>0.92597613372919318</v>
      </c>
      <c r="H329" s="49">
        <f t="shared" si="50"/>
        <v>45.034918257748345</v>
      </c>
      <c r="I329" s="49">
        <f t="shared" si="51"/>
        <v>388.83206204394168</v>
      </c>
      <c r="J329" s="47">
        <f t="shared" si="52"/>
        <v>17.511020130140643</v>
      </c>
      <c r="K329" s="48">
        <f t="shared" si="53"/>
        <v>14421.032738670636</v>
      </c>
      <c r="L329" s="49">
        <f t="shared" si="54"/>
        <v>4.0058424274085098</v>
      </c>
      <c r="M329" s="50">
        <f t="shared" si="44"/>
        <v>0.40058424274085097</v>
      </c>
    </row>
    <row r="330" spans="1:13">
      <c r="A330" s="41">
        <v>311</v>
      </c>
      <c r="B330" s="41">
        <f t="shared" si="45"/>
        <v>622</v>
      </c>
      <c r="C330" s="68">
        <v>18.308679999999999</v>
      </c>
      <c r="D330" s="45">
        <f t="shared" si="46"/>
        <v>8.7390243316762266</v>
      </c>
      <c r="E330" s="47">
        <f t="shared" si="47"/>
        <v>5.8838684488651476E-2</v>
      </c>
      <c r="F330" s="69">
        <f t="shared" si="48"/>
        <v>2.2305379124011913E-4</v>
      </c>
      <c r="G330" s="49">
        <f t="shared" si="49"/>
        <v>0.90831010665820933</v>
      </c>
      <c r="H330" s="49">
        <f t="shared" si="50"/>
        <v>44.509457241567908</v>
      </c>
      <c r="I330" s="49">
        <f t="shared" si="51"/>
        <v>388.96922982376458</v>
      </c>
      <c r="J330" s="47">
        <f t="shared" si="52"/>
        <v>17.31280930312645</v>
      </c>
      <c r="K330" s="48">
        <f t="shared" si="53"/>
        <v>14332.013824187499</v>
      </c>
      <c r="L330" s="49">
        <f t="shared" si="54"/>
        <v>3.9811149511631942</v>
      </c>
      <c r="M330" s="50">
        <f t="shared" si="44"/>
        <v>0.39811149511631944</v>
      </c>
    </row>
    <row r="331" spans="1:13">
      <c r="A331" s="41">
        <v>312</v>
      </c>
      <c r="B331" s="41">
        <f t="shared" si="45"/>
        <v>624</v>
      </c>
      <c r="C331" s="68">
        <v>18.58032</v>
      </c>
      <c r="D331" s="45">
        <f t="shared" si="46"/>
        <v>8.6112618082391013</v>
      </c>
      <c r="E331" s="47">
        <f t="shared" si="47"/>
        <v>5.8691669701042198E-2</v>
      </c>
      <c r="F331" s="69">
        <f t="shared" si="48"/>
        <v>2.2627801711532099E-4</v>
      </c>
      <c r="G331" s="49">
        <f t="shared" si="49"/>
        <v>0.89389315043735162</v>
      </c>
      <c r="H331" s="49">
        <f t="shared" si="50"/>
        <v>45.154469238267232</v>
      </c>
      <c r="I331" s="49">
        <f t="shared" si="51"/>
        <v>388.83695642279798</v>
      </c>
      <c r="J331" s="47">
        <f t="shared" si="52"/>
        <v>17.557726387494686</v>
      </c>
      <c r="K331" s="48">
        <f t="shared" si="53"/>
        <v>14241.704885710964</v>
      </c>
      <c r="L331" s="49">
        <f t="shared" si="54"/>
        <v>3.9560291349197123</v>
      </c>
      <c r="M331" s="50">
        <f t="shared" si="44"/>
        <v>0.39560291349197124</v>
      </c>
    </row>
    <row r="332" spans="1:13">
      <c r="A332" s="41">
        <v>313</v>
      </c>
      <c r="B332" s="41">
        <f t="shared" si="45"/>
        <v>626</v>
      </c>
      <c r="C332" s="68">
        <v>18.903040000000001</v>
      </c>
      <c r="D332" s="45">
        <f t="shared" si="46"/>
        <v>8.4642470206298253</v>
      </c>
      <c r="E332" s="47">
        <f t="shared" si="47"/>
        <v>5.8538955555684898E-2</v>
      </c>
      <c r="F332" s="69">
        <f t="shared" si="48"/>
        <v>2.301053846719676E-4</v>
      </c>
      <c r="G332" s="49">
        <f t="shared" si="49"/>
        <v>0.88260209471445128</v>
      </c>
      <c r="H332" s="49">
        <f t="shared" si="50"/>
        <v>45.919531187135242</v>
      </c>
      <c r="I332" s="49">
        <f t="shared" si="51"/>
        <v>388.67425503942781</v>
      </c>
      <c r="J332" s="47">
        <f t="shared" si="52"/>
        <v>17.847739575919562</v>
      </c>
      <c r="K332" s="48">
        <f t="shared" si="53"/>
        <v>14149.865823336693</v>
      </c>
      <c r="L332" s="49">
        <f t="shared" si="54"/>
        <v>3.9305182842601925</v>
      </c>
      <c r="M332" s="50">
        <f t="shared" si="44"/>
        <v>0.39305182842601927</v>
      </c>
    </row>
    <row r="333" spans="1:13">
      <c r="A333" s="41">
        <v>314</v>
      </c>
      <c r="B333" s="41">
        <f t="shared" si="45"/>
        <v>628</v>
      </c>
      <c r="C333" s="68">
        <v>19.250360000000001</v>
      </c>
      <c r="D333" s="45">
        <f t="shared" si="46"/>
        <v>8.3115328752725226</v>
      </c>
      <c r="E333" s="47">
        <f t="shared" si="47"/>
        <v>5.839313770108269E-2</v>
      </c>
      <c r="F333" s="69">
        <f t="shared" si="48"/>
        <v>2.3422068272371794E-4</v>
      </c>
      <c r="G333" s="49">
        <f t="shared" si="49"/>
        <v>0.87419624444468302</v>
      </c>
      <c r="H333" s="49">
        <f t="shared" si="50"/>
        <v>46.741759124139413</v>
      </c>
      <c r="I333" s="49">
        <f t="shared" si="51"/>
        <v>388.49566760835415</v>
      </c>
      <c r="J333" s="47">
        <f t="shared" si="52"/>
        <v>18.158970916121419</v>
      </c>
      <c r="K333" s="48">
        <f t="shared" si="53"/>
        <v>14056.382305088415</v>
      </c>
      <c r="L333" s="49">
        <f t="shared" si="54"/>
        <v>3.9045506403023373</v>
      </c>
      <c r="M333" s="50">
        <f t="shared" si="44"/>
        <v>0.39045506403023372</v>
      </c>
    </row>
    <row r="334" spans="1:13">
      <c r="A334" s="41">
        <v>315</v>
      </c>
      <c r="B334" s="41">
        <f t="shared" si="45"/>
        <v>630</v>
      </c>
      <c r="C334" s="68">
        <v>19.59412</v>
      </c>
      <c r="D334" s="45">
        <f t="shared" si="46"/>
        <v>8.1657150206703122</v>
      </c>
      <c r="E334" s="47">
        <f t="shared" si="47"/>
        <v>5.8155640595449268E-2</v>
      </c>
      <c r="F334" s="69">
        <f t="shared" si="48"/>
        <v>2.3828990673440369E-4</v>
      </c>
      <c r="G334" s="49">
        <f t="shared" si="49"/>
        <v>0.86849629084116531</v>
      </c>
      <c r="H334" s="49">
        <f t="shared" si="50"/>
        <v>47.554504396808881</v>
      </c>
      <c r="I334" s="49">
        <f t="shared" si="51"/>
        <v>388.3165308535547</v>
      </c>
      <c r="J334" s="47">
        <f t="shared" si="52"/>
        <v>18.466200173828938</v>
      </c>
      <c r="K334" s="48">
        <f t="shared" si="53"/>
        <v>13961.273296294798</v>
      </c>
      <c r="L334" s="49">
        <f t="shared" si="54"/>
        <v>3.8781314711929995</v>
      </c>
      <c r="M334" s="50">
        <f t="shared" si="44"/>
        <v>0.38781314711929993</v>
      </c>
    </row>
    <row r="335" spans="1:13">
      <c r="A335" s="41">
        <v>316</v>
      </c>
      <c r="B335" s="41">
        <f t="shared" si="45"/>
        <v>632</v>
      </c>
      <c r="C335" s="68">
        <v>20.181079999999998</v>
      </c>
      <c r="D335" s="45">
        <f t="shared" si="46"/>
        <v>7.9282179150368979</v>
      </c>
      <c r="E335" s="47">
        <f t="shared" si="47"/>
        <v>5.791715726926E-2</v>
      </c>
      <c r="F335" s="69">
        <f t="shared" si="48"/>
        <v>2.4522905056850735E-4</v>
      </c>
      <c r="G335" s="49">
        <f t="shared" si="49"/>
        <v>0.86624680606665494</v>
      </c>
      <c r="H335" s="49">
        <f t="shared" si="50"/>
        <v>48.9395956727966</v>
      </c>
      <c r="I335" s="49">
        <f t="shared" si="51"/>
        <v>388.00377916772823</v>
      </c>
      <c r="J335" s="47">
        <f t="shared" si="52"/>
        <v>18.988748071985679</v>
      </c>
      <c r="K335" s="48">
        <f t="shared" si="53"/>
        <v>13863.394104949204</v>
      </c>
      <c r="L335" s="49">
        <f t="shared" si="54"/>
        <v>3.8509428069303344</v>
      </c>
      <c r="M335" s="50">
        <f t="shared" si="44"/>
        <v>0.38509428069303342</v>
      </c>
    </row>
    <row r="336" spans="1:13">
      <c r="A336" s="41">
        <v>317</v>
      </c>
      <c r="B336" s="41">
        <f t="shared" si="45"/>
        <v>634</v>
      </c>
      <c r="C336" s="68">
        <v>20.80696</v>
      </c>
      <c r="D336" s="45">
        <f t="shared" si="46"/>
        <v>7.6897345888476254</v>
      </c>
      <c r="E336" s="47">
        <f t="shared" si="47"/>
        <v>5.7738398093269618E-2</v>
      </c>
      <c r="F336" s="69">
        <f t="shared" si="48"/>
        <v>2.5261592412284322E-4</v>
      </c>
      <c r="G336" s="49">
        <f t="shared" si="49"/>
        <v>0.86715669839360188</v>
      </c>
      <c r="H336" s="49">
        <f t="shared" si="50"/>
        <v>50.413656029206635</v>
      </c>
      <c r="I336" s="49">
        <f t="shared" si="51"/>
        <v>387.6676345180569</v>
      </c>
      <c r="J336" s="47">
        <f t="shared" si="52"/>
        <v>19.543742780249516</v>
      </c>
      <c r="K336" s="48">
        <f t="shared" si="53"/>
        <v>13762.566792890791</v>
      </c>
      <c r="L336" s="49">
        <f t="shared" si="54"/>
        <v>3.8229352202474423</v>
      </c>
      <c r="M336" s="50">
        <f t="shared" si="44"/>
        <v>0.3822935220247442</v>
      </c>
    </row>
    <row r="337" spans="1:13">
      <c r="A337" s="41">
        <v>318</v>
      </c>
      <c r="B337" s="41">
        <f t="shared" si="45"/>
        <v>636</v>
      </c>
      <c r="C337" s="68">
        <v>21.302160000000001</v>
      </c>
      <c r="D337" s="45">
        <f t="shared" si="46"/>
        <v>7.5109754128572455</v>
      </c>
      <c r="E337" s="47">
        <f t="shared" si="47"/>
        <v>5.7583636290176994E-2</v>
      </c>
      <c r="F337" s="69">
        <f t="shared" si="48"/>
        <v>2.5845142313620141E-4</v>
      </c>
      <c r="G337" s="49">
        <f t="shared" si="49"/>
        <v>0.87030644775145138</v>
      </c>
      <c r="H337" s="49">
        <f t="shared" si="50"/>
        <v>51.577818657247299</v>
      </c>
      <c r="I337" s="49">
        <f t="shared" si="51"/>
        <v>387.39972778339416</v>
      </c>
      <c r="J337" s="47">
        <f t="shared" si="52"/>
        <v>19.981232907478873</v>
      </c>
      <c r="K337" s="48">
        <f t="shared" si="53"/>
        <v>13659.411155576297</v>
      </c>
      <c r="L337" s="49">
        <f t="shared" si="54"/>
        <v>3.7942808765489717</v>
      </c>
      <c r="M337" s="50">
        <f t="shared" si="44"/>
        <v>0.37942808765489716</v>
      </c>
    </row>
    <row r="338" spans="1:13">
      <c r="A338" s="41">
        <v>319</v>
      </c>
      <c r="B338" s="41">
        <f t="shared" si="45"/>
        <v>638</v>
      </c>
      <c r="C338" s="68">
        <v>21.750319999999999</v>
      </c>
      <c r="D338" s="45">
        <f t="shared" si="46"/>
        <v>7.3562136097646205</v>
      </c>
      <c r="E338" s="47">
        <f t="shared" si="47"/>
        <v>5.7445802118169277E-2</v>
      </c>
      <c r="F338" s="69">
        <f t="shared" si="48"/>
        <v>2.6372572780034031E-4</v>
      </c>
      <c r="G338" s="49">
        <f t="shared" si="49"/>
        <v>0.8752391130794942</v>
      </c>
      <c r="H338" s="49">
        <f t="shared" si="50"/>
        <v>52.629734024019953</v>
      </c>
      <c r="I338" s="49">
        <f t="shared" si="51"/>
        <v>387.15556570578769</v>
      </c>
      <c r="J338" s="47">
        <f t="shared" si="52"/>
        <v>20.375894449014588</v>
      </c>
      <c r="K338" s="48">
        <f t="shared" si="53"/>
        <v>13554.151687528258</v>
      </c>
      <c r="L338" s="49">
        <f t="shared" si="54"/>
        <v>3.7650421354245158</v>
      </c>
      <c r="M338" s="50">
        <f t="shared" ref="M338:M401" si="55">L338/$H$4</f>
        <v>0.37650421354245156</v>
      </c>
    </row>
    <row r="339" spans="1:13">
      <c r="A339" s="41">
        <v>320</v>
      </c>
      <c r="B339" s="41">
        <f t="shared" si="45"/>
        <v>640</v>
      </c>
      <c r="C339" s="68">
        <v>22.16564</v>
      </c>
      <c r="D339" s="45">
        <f t="shared" si="46"/>
        <v>7.2183794377568997</v>
      </c>
      <c r="E339" s="47">
        <f t="shared" si="47"/>
        <v>5.7449399154856605E-2</v>
      </c>
      <c r="F339" s="69">
        <f t="shared" si="48"/>
        <v>2.686077293297378E-4</v>
      </c>
      <c r="G339" s="49">
        <f t="shared" si="49"/>
        <v>0.88140933177183789</v>
      </c>
      <c r="H339" s="49">
        <f t="shared" si="50"/>
        <v>53.603169186338917</v>
      </c>
      <c r="I339" s="49">
        <f t="shared" si="51"/>
        <v>386.92801425327309</v>
      </c>
      <c r="J339" s="47">
        <f t="shared" si="52"/>
        <v>20.740567810952353</v>
      </c>
      <c r="K339" s="48">
        <f t="shared" si="53"/>
        <v>13446.94534915558</v>
      </c>
      <c r="L339" s="49">
        <f t="shared" si="54"/>
        <v>3.7352625969876612</v>
      </c>
      <c r="M339" s="50">
        <f t="shared" si="55"/>
        <v>0.37352625969876613</v>
      </c>
    </row>
    <row r="340" spans="1:13">
      <c r="A340" s="41">
        <v>321</v>
      </c>
      <c r="B340" s="41">
        <f t="shared" ref="B340:B403" si="56">A340*$H$12</f>
        <v>642</v>
      </c>
      <c r="C340" s="68">
        <v>22.154600000000002</v>
      </c>
      <c r="D340" s="45">
        <f t="shared" ref="D340:D403" si="57">$H$2^2/(C340*1000-0.0000001)</f>
        <v>7.2219764744442321</v>
      </c>
      <c r="E340" s="47">
        <f t="shared" ref="E340:E403" si="58">1/$H$9*($H$3+D341)+1/($H$8*$H$9)</f>
        <v>5.7433214696066985E-2</v>
      </c>
      <c r="F340" s="69">
        <f t="shared" ref="F340:F403" si="59">$H$12/($H$9*($H$3+D340))</f>
        <v>2.6847802868720073E-4</v>
      </c>
      <c r="G340" s="49">
        <f t="shared" ref="G340:G403" si="60">(G339+F340*$H$2)/(1+E340*$H$12)</f>
        <v>0.88692287899084776</v>
      </c>
      <c r="H340" s="49">
        <f t="shared" ref="H340:H403" si="61">IF((OR(AND(M339&gt;1,D340&lt;0),AND(M339&lt;0,D340&gt;0))),0,($H$2-G340)/($H$3+D340))</f>
        <v>53.576546084365624</v>
      </c>
      <c r="I340" s="49">
        <f t="shared" ref="I340:I403" si="62">H340*D340</f>
        <v>386.92855540326576</v>
      </c>
      <c r="J340" s="47">
        <f t="shared" ref="J340:J403" si="63">I340*H340/1000</f>
        <v>20.730295579920085</v>
      </c>
      <c r="K340" s="48">
        <f t="shared" ref="K340:K403" si="64">K339-H340*$H$12</f>
        <v>13339.792256986848</v>
      </c>
      <c r="L340" s="49">
        <f t="shared" ref="L340:L403" si="65">K340/3600</f>
        <v>3.7054978491630135</v>
      </c>
      <c r="M340" s="50">
        <f t="shared" si="55"/>
        <v>0.37054978491630136</v>
      </c>
    </row>
    <row r="341" spans="1:13">
      <c r="A341" s="41">
        <v>322</v>
      </c>
      <c r="B341" s="41">
        <f t="shared" si="56"/>
        <v>644</v>
      </c>
      <c r="C341" s="68">
        <v>22.204359999999998</v>
      </c>
      <c r="D341" s="45">
        <f t="shared" si="57"/>
        <v>7.2057920156546107</v>
      </c>
      <c r="E341" s="47">
        <f t="shared" si="58"/>
        <v>5.7449920761968927E-2</v>
      </c>
      <c r="F341" s="69">
        <f t="shared" si="59"/>
        <v>2.6906259024890372E-4</v>
      </c>
      <c r="G341" s="49">
        <f t="shared" si="60"/>
        <v>0.89205135569037164</v>
      </c>
      <c r="H341" s="49">
        <f t="shared" si="61"/>
        <v>53.692509225582192</v>
      </c>
      <c r="I341" s="49">
        <f t="shared" si="62"/>
        <v>386.8970542781617</v>
      </c>
      <c r="J341" s="47">
        <f t="shared" si="63"/>
        <v>20.773473656180773</v>
      </c>
      <c r="K341" s="48">
        <f t="shared" si="64"/>
        <v>13232.407238535683</v>
      </c>
      <c r="L341" s="49">
        <f t="shared" si="65"/>
        <v>3.6756686773710232</v>
      </c>
      <c r="M341" s="50">
        <f t="shared" si="55"/>
        <v>0.36756686773710234</v>
      </c>
    </row>
    <row r="342" spans="1:13">
      <c r="A342" s="41">
        <v>323</v>
      </c>
      <c r="B342" s="41">
        <f t="shared" si="56"/>
        <v>646</v>
      </c>
      <c r="C342" s="68">
        <v>22.152999999999999</v>
      </c>
      <c r="D342" s="45">
        <f t="shared" si="57"/>
        <v>7.2224980815565498</v>
      </c>
      <c r="E342" s="47">
        <f t="shared" si="58"/>
        <v>5.749163101794047E-2</v>
      </c>
      <c r="F342" s="69">
        <f t="shared" si="59"/>
        <v>2.6845923116522181E-4</v>
      </c>
      <c r="G342" s="49">
        <f t="shared" si="60"/>
        <v>0.89636775921780409</v>
      </c>
      <c r="H342" s="49">
        <f t="shared" si="61"/>
        <v>53.57152713330391</v>
      </c>
      <c r="I342" s="49">
        <f t="shared" si="62"/>
        <v>386.92025194634215</v>
      </c>
      <c r="J342" s="47">
        <f t="shared" si="63"/>
        <v>20.727908775568253</v>
      </c>
      <c r="K342" s="48">
        <f t="shared" si="64"/>
        <v>13125.264184269075</v>
      </c>
      <c r="L342" s="49">
        <f t="shared" si="65"/>
        <v>3.6459067178525211</v>
      </c>
      <c r="M342" s="50">
        <f t="shared" si="55"/>
        <v>0.36459067178525212</v>
      </c>
    </row>
    <row r="343" spans="1:13">
      <c r="A343" s="41">
        <v>324</v>
      </c>
      <c r="B343" s="41">
        <f t="shared" si="56"/>
        <v>648</v>
      </c>
      <c r="C343" s="68">
        <v>22.025800000000004</v>
      </c>
      <c r="D343" s="45">
        <f t="shared" si="57"/>
        <v>7.2642083375280988</v>
      </c>
      <c r="E343" s="47">
        <f t="shared" si="58"/>
        <v>5.7553752042908739E-2</v>
      </c>
      <c r="F343" s="69">
        <f t="shared" si="59"/>
        <v>2.669645628849753E-4</v>
      </c>
      <c r="G343" s="49">
        <f t="shared" si="60"/>
        <v>0.89960257705753244</v>
      </c>
      <c r="H343" s="49">
        <f t="shared" si="61"/>
        <v>53.272831572617875</v>
      </c>
      <c r="I343" s="49">
        <f t="shared" si="62"/>
        <v>386.98494727354091</v>
      </c>
      <c r="J343" s="47">
        <f t="shared" si="63"/>
        <v>20.615783917241757</v>
      </c>
      <c r="K343" s="48">
        <f t="shared" si="64"/>
        <v>13018.718521123839</v>
      </c>
      <c r="L343" s="49">
        <f t="shared" si="65"/>
        <v>3.6163107003121775</v>
      </c>
      <c r="M343" s="50">
        <f t="shared" si="55"/>
        <v>0.36163107003121775</v>
      </c>
    </row>
    <row r="344" spans="1:13">
      <c r="A344" s="41">
        <v>325</v>
      </c>
      <c r="B344" s="41">
        <f t="shared" si="56"/>
        <v>650</v>
      </c>
      <c r="C344" s="68">
        <v>21.839040000000001</v>
      </c>
      <c r="D344" s="45">
        <f t="shared" si="57"/>
        <v>7.3263293624963657</v>
      </c>
      <c r="E344" s="47">
        <f t="shared" si="58"/>
        <v>5.7616944707687974E-2</v>
      </c>
      <c r="F344" s="69">
        <f t="shared" si="59"/>
        <v>2.6476908278681813E-4</v>
      </c>
      <c r="G344" s="49">
        <f t="shared" si="60"/>
        <v>0.90161375090508133</v>
      </c>
      <c r="H344" s="49">
        <f t="shared" si="61"/>
        <v>52.834456834436061</v>
      </c>
      <c r="I344" s="49">
        <f t="shared" si="62"/>
        <v>387.08263245767569</v>
      </c>
      <c r="J344" s="47">
        <f t="shared" si="63"/>
        <v>20.451300635944946</v>
      </c>
      <c r="K344" s="48">
        <f t="shared" si="64"/>
        <v>12913.049607454966</v>
      </c>
      <c r="L344" s="49">
        <f t="shared" si="65"/>
        <v>3.5869582242930464</v>
      </c>
      <c r="M344" s="50">
        <f t="shared" si="55"/>
        <v>0.35869582242930464</v>
      </c>
    </row>
    <row r="345" spans="1:13">
      <c r="A345" s="41">
        <v>326</v>
      </c>
      <c r="B345" s="41">
        <f t="shared" si="56"/>
        <v>652</v>
      </c>
      <c r="C345" s="68">
        <v>21.652279999999998</v>
      </c>
      <c r="D345" s="45">
        <f t="shared" si="57"/>
        <v>7.3895220272756017</v>
      </c>
      <c r="E345" s="47">
        <f t="shared" si="58"/>
        <v>5.7663818259509766E-2</v>
      </c>
      <c r="F345" s="69">
        <f t="shared" si="59"/>
        <v>2.625724718706898E-4</v>
      </c>
      <c r="G345" s="49">
        <f t="shared" si="60"/>
        <v>0.90255339031598647</v>
      </c>
      <c r="H345" s="49">
        <f t="shared" si="61"/>
        <v>52.396001536792696</v>
      </c>
      <c r="I345" s="49">
        <f t="shared" si="62"/>
        <v>387.18140749729588</v>
      </c>
      <c r="J345" s="47">
        <f t="shared" si="63"/>
        <v>20.286757622245872</v>
      </c>
      <c r="K345" s="48">
        <f t="shared" si="64"/>
        <v>12808.257604381381</v>
      </c>
      <c r="L345" s="49">
        <f t="shared" si="65"/>
        <v>3.5578493345503834</v>
      </c>
      <c r="M345" s="50">
        <f t="shared" si="55"/>
        <v>0.35578493345503837</v>
      </c>
    </row>
    <row r="346" spans="1:13">
      <c r="A346" s="41">
        <v>327</v>
      </c>
      <c r="B346" s="41">
        <f t="shared" si="56"/>
        <v>654</v>
      </c>
      <c r="C346" s="68">
        <v>21.515799999999999</v>
      </c>
      <c r="D346" s="45">
        <f t="shared" si="57"/>
        <v>7.4363955790973915</v>
      </c>
      <c r="E346" s="47">
        <f t="shared" si="58"/>
        <v>5.7750037541373402E-2</v>
      </c>
      <c r="F346" s="69">
        <f t="shared" si="59"/>
        <v>2.6096652246656167E-4</v>
      </c>
      <c r="G346" s="49">
        <f t="shared" si="60"/>
        <v>0.90268035098779997</v>
      </c>
      <c r="H346" s="49">
        <f t="shared" si="61"/>
        <v>52.075519817264244</v>
      </c>
      <c r="I346" s="49">
        <f t="shared" si="62"/>
        <v>387.25416534830242</v>
      </c>
      <c r="J346" s="47">
        <f t="shared" si="63"/>
        <v>20.166461961913647</v>
      </c>
      <c r="K346" s="48">
        <f t="shared" si="64"/>
        <v>12704.106564746851</v>
      </c>
      <c r="L346" s="49">
        <f t="shared" si="65"/>
        <v>3.5289184902074586</v>
      </c>
      <c r="M346" s="50">
        <f t="shared" si="55"/>
        <v>0.35289184902074588</v>
      </c>
    </row>
    <row r="347" spans="1:13">
      <c r="A347" s="41">
        <v>328</v>
      </c>
      <c r="B347" s="41">
        <f t="shared" si="56"/>
        <v>656</v>
      </c>
      <c r="C347" s="68">
        <v>21.269200000000001</v>
      </c>
      <c r="D347" s="45">
        <f t="shared" si="57"/>
        <v>7.5226148609610259</v>
      </c>
      <c r="E347" s="47">
        <f t="shared" si="58"/>
        <v>5.7838279567798384E-2</v>
      </c>
      <c r="F347" s="69">
        <f t="shared" si="59"/>
        <v>2.5806326605813792E-4</v>
      </c>
      <c r="G347" s="49">
        <f t="shared" si="60"/>
        <v>0.90161046153950763</v>
      </c>
      <c r="H347" s="49">
        <f t="shared" si="61"/>
        <v>51.496316941419046</v>
      </c>
      <c r="I347" s="49">
        <f t="shared" si="62"/>
        <v>387.38695910827795</v>
      </c>
      <c r="J347" s="47">
        <f t="shared" si="63"/>
        <v>19.949001625212421</v>
      </c>
      <c r="K347" s="48">
        <f t="shared" si="64"/>
        <v>12601.113930864014</v>
      </c>
      <c r="L347" s="49">
        <f t="shared" si="65"/>
        <v>3.5003094252400038</v>
      </c>
      <c r="M347" s="50">
        <f t="shared" si="55"/>
        <v>0.35003094252400035</v>
      </c>
    </row>
    <row r="348" spans="1:13">
      <c r="A348" s="41">
        <v>329</v>
      </c>
      <c r="B348" s="41">
        <f t="shared" si="56"/>
        <v>658</v>
      </c>
      <c r="C348" s="68">
        <v>21.022599999999997</v>
      </c>
      <c r="D348" s="45">
        <f t="shared" si="57"/>
        <v>7.6108568873860083</v>
      </c>
      <c r="E348" s="47">
        <f t="shared" si="58"/>
        <v>5.7922719699676085E-2</v>
      </c>
      <c r="F348" s="69">
        <f t="shared" si="59"/>
        <v>2.5515803343076739E-4</v>
      </c>
      <c r="G348" s="49">
        <f t="shared" si="60"/>
        <v>0.89947374382968437</v>
      </c>
      <c r="H348" s="49">
        <f t="shared" si="61"/>
        <v>50.916852710354384</v>
      </c>
      <c r="I348" s="49">
        <f t="shared" si="62"/>
        <v>387.52087913461963</v>
      </c>
      <c r="J348" s="47">
        <f t="shared" si="63"/>
        <v>19.731343525084469</v>
      </c>
      <c r="K348" s="48">
        <f t="shared" si="64"/>
        <v>12499.280225443305</v>
      </c>
      <c r="L348" s="49">
        <f t="shared" si="65"/>
        <v>3.4720222848453623</v>
      </c>
      <c r="M348" s="50">
        <f t="shared" si="55"/>
        <v>0.34720222848453625</v>
      </c>
    </row>
    <row r="349" spans="1:13">
      <c r="A349" s="41">
        <v>330</v>
      </c>
      <c r="B349" s="41">
        <f t="shared" si="56"/>
        <v>660</v>
      </c>
      <c r="C349" s="68">
        <v>20.791919999999998</v>
      </c>
      <c r="D349" s="45">
        <f t="shared" si="57"/>
        <v>7.6952970192637116</v>
      </c>
      <c r="E349" s="47">
        <f t="shared" si="58"/>
        <v>5.79720363016763E-2</v>
      </c>
      <c r="F349" s="69">
        <f t="shared" si="59"/>
        <v>2.5243856602446369E-4</v>
      </c>
      <c r="G349" s="49">
        <f t="shared" si="60"/>
        <v>0.89650475754179315</v>
      </c>
      <c r="H349" s="49">
        <f t="shared" si="61"/>
        <v>50.374557017178759</v>
      </c>
      <c r="I349" s="49">
        <f t="shared" si="62"/>
        <v>387.64717846102559</v>
      </c>
      <c r="J349" s="47">
        <f t="shared" si="63"/>
        <v>19.527554893933402</v>
      </c>
      <c r="K349" s="48">
        <f t="shared" si="64"/>
        <v>12398.531111408947</v>
      </c>
      <c r="L349" s="49">
        <f t="shared" si="65"/>
        <v>3.4440364198358187</v>
      </c>
      <c r="M349" s="50">
        <f t="shared" si="55"/>
        <v>0.34440364198358187</v>
      </c>
    </row>
    <row r="350" spans="1:13">
      <c r="A350" s="41">
        <v>331</v>
      </c>
      <c r="B350" s="41">
        <f t="shared" si="56"/>
        <v>662</v>
      </c>
      <c r="C350" s="68">
        <v>20.659519999999997</v>
      </c>
      <c r="D350" s="45">
        <f t="shared" si="57"/>
        <v>7.7446136212639258</v>
      </c>
      <c r="E350" s="47">
        <f t="shared" si="58"/>
        <v>5.807414481036511E-2</v>
      </c>
      <c r="F350" s="69">
        <f t="shared" si="59"/>
        <v>2.5087693085133788E-4</v>
      </c>
      <c r="G350" s="49">
        <f t="shared" si="60"/>
        <v>0.89312104776065382</v>
      </c>
      <c r="H350" s="49">
        <f t="shared" si="61"/>
        <v>50.063354436597116</v>
      </c>
      <c r="I350" s="49">
        <f t="shared" si="62"/>
        <v>387.72133669583383</v>
      </c>
      <c r="J350" s="47">
        <f t="shared" si="63"/>
        <v>19.410630701634737</v>
      </c>
      <c r="K350" s="48">
        <f t="shared" si="64"/>
        <v>12298.404402535753</v>
      </c>
      <c r="L350" s="49">
        <f t="shared" si="65"/>
        <v>3.41622344514882</v>
      </c>
      <c r="M350" s="50">
        <f t="shared" si="55"/>
        <v>0.34162234451488199</v>
      </c>
    </row>
    <row r="351" spans="1:13">
      <c r="A351" s="41">
        <v>332</v>
      </c>
      <c r="B351" s="41">
        <f t="shared" si="56"/>
        <v>664</v>
      </c>
      <c r="C351" s="68">
        <v>20.39068</v>
      </c>
      <c r="D351" s="45">
        <f t="shared" si="57"/>
        <v>7.8467221299527372</v>
      </c>
      <c r="E351" s="47">
        <f t="shared" si="58"/>
        <v>5.807414481036511E-2</v>
      </c>
      <c r="F351" s="69">
        <f t="shared" si="59"/>
        <v>2.4770425190201174E-4</v>
      </c>
      <c r="G351" s="49">
        <f t="shared" si="60"/>
        <v>0.88895244274272134</v>
      </c>
      <c r="H351" s="49">
        <f t="shared" si="61"/>
        <v>49.430751730499331</v>
      </c>
      <c r="I351" s="49">
        <f t="shared" si="62"/>
        <v>387.86937350390866</v>
      </c>
      <c r="J351" s="47">
        <f t="shared" si="63"/>
        <v>19.172674705536025</v>
      </c>
      <c r="K351" s="48">
        <f t="shared" si="64"/>
        <v>12199.542899074753</v>
      </c>
      <c r="L351" s="49">
        <f t="shared" si="65"/>
        <v>3.3887619164096536</v>
      </c>
      <c r="M351" s="50">
        <f t="shared" si="55"/>
        <v>0.33887619164096539</v>
      </c>
    </row>
    <row r="352" spans="1:13">
      <c r="A352" s="41">
        <v>333</v>
      </c>
      <c r="B352" s="41">
        <f t="shared" si="56"/>
        <v>666</v>
      </c>
      <c r="C352" s="68">
        <v>20.39068</v>
      </c>
      <c r="D352" s="45">
        <f t="shared" si="57"/>
        <v>7.8467221299527372</v>
      </c>
      <c r="E352" s="47">
        <f t="shared" si="58"/>
        <v>5.8117591530064669E-2</v>
      </c>
      <c r="F352" s="69">
        <f t="shared" si="59"/>
        <v>2.4770425190201174E-4</v>
      </c>
      <c r="G352" s="49">
        <f t="shared" si="60"/>
        <v>0.8851487199990028</v>
      </c>
      <c r="H352" s="49">
        <f t="shared" si="61"/>
        <v>49.431222829647666</v>
      </c>
      <c r="I352" s="49">
        <f t="shared" si="62"/>
        <v>387.87307008802128</v>
      </c>
      <c r="J352" s="47">
        <f t="shared" si="63"/>
        <v>19.173040157140527</v>
      </c>
      <c r="K352" s="48">
        <f t="shared" si="64"/>
        <v>12100.680453415458</v>
      </c>
      <c r="L352" s="49">
        <f t="shared" si="65"/>
        <v>3.3613001259487385</v>
      </c>
      <c r="M352" s="50">
        <f t="shared" si="55"/>
        <v>0.33613001259487385</v>
      </c>
    </row>
    <row r="353" spans="1:13">
      <c r="A353" s="41">
        <v>334</v>
      </c>
      <c r="B353" s="41">
        <f t="shared" si="56"/>
        <v>668</v>
      </c>
      <c r="C353" s="68">
        <v>20.278399999999998</v>
      </c>
      <c r="D353" s="45">
        <f t="shared" si="57"/>
        <v>7.8901688496522917</v>
      </c>
      <c r="E353" s="47">
        <f t="shared" si="58"/>
        <v>5.8142149414617622E-2</v>
      </c>
      <c r="F353" s="69">
        <f t="shared" si="59"/>
        <v>2.4637849694613404E-4</v>
      </c>
      <c r="G353" s="49">
        <f t="shared" si="60"/>
        <v>0.88122722841230161</v>
      </c>
      <c r="H353" s="49">
        <f t="shared" si="61"/>
        <v>49.167141669224691</v>
      </c>
      <c r="I353" s="49">
        <f t="shared" si="62"/>
        <v>387.93704962495781</v>
      </c>
      <c r="J353" s="47">
        <f t="shared" si="63"/>
        <v>19.073755877651351</v>
      </c>
      <c r="K353" s="48">
        <f t="shared" si="64"/>
        <v>12002.346170077009</v>
      </c>
      <c r="L353" s="49">
        <f t="shared" si="65"/>
        <v>3.3339850472436137</v>
      </c>
      <c r="M353" s="50">
        <f t="shared" si="55"/>
        <v>0.33339850472436139</v>
      </c>
    </row>
    <row r="354" spans="1:13">
      <c r="A354" s="41">
        <v>335</v>
      </c>
      <c r="B354" s="41">
        <f t="shared" si="56"/>
        <v>670</v>
      </c>
      <c r="C354" s="68">
        <v>20.215479999999999</v>
      </c>
      <c r="D354" s="45">
        <f t="shared" si="57"/>
        <v>7.9147267342052467</v>
      </c>
      <c r="E354" s="47">
        <f t="shared" si="58"/>
        <v>5.8258873843206035E-2</v>
      </c>
      <c r="F354" s="69">
        <f t="shared" si="59"/>
        <v>2.456353842401118E-4</v>
      </c>
      <c r="G354" s="49">
        <f t="shared" si="60"/>
        <v>0.87726449860557509</v>
      </c>
      <c r="H354" s="49">
        <f t="shared" si="61"/>
        <v>49.019333246924759</v>
      </c>
      <c r="I354" s="49">
        <f t="shared" si="62"/>
        <v>387.97462734235148</v>
      </c>
      <c r="J354" s="47">
        <f t="shared" si="63"/>
        <v>19.018257549046176</v>
      </c>
      <c r="K354" s="48">
        <f t="shared" si="64"/>
        <v>11904.307503583161</v>
      </c>
      <c r="L354" s="49">
        <f t="shared" si="65"/>
        <v>3.306752084328656</v>
      </c>
      <c r="M354" s="50">
        <f t="shared" si="55"/>
        <v>0.33067520843286557</v>
      </c>
    </row>
    <row r="355" spans="1:13">
      <c r="A355" s="41">
        <v>336</v>
      </c>
      <c r="B355" s="41">
        <f t="shared" si="56"/>
        <v>672</v>
      </c>
      <c r="C355" s="68">
        <v>19.921679999999999</v>
      </c>
      <c r="D355" s="45">
        <f t="shared" si="57"/>
        <v>8.0314511627936582</v>
      </c>
      <c r="E355" s="47">
        <f t="shared" si="58"/>
        <v>5.8349019223902107E-2</v>
      </c>
      <c r="F355" s="69">
        <f t="shared" si="59"/>
        <v>2.4216376687304089E-4</v>
      </c>
      <c r="G355" s="49">
        <f t="shared" si="60"/>
        <v>0.87233072130118494</v>
      </c>
      <c r="H355" s="49">
        <f t="shared" si="61"/>
        <v>48.327129927893495</v>
      </c>
      <c r="I355" s="49">
        <f t="shared" si="62"/>
        <v>388.13698385386039</v>
      </c>
      <c r="J355" s="47">
        <f t="shared" si="63"/>
        <v>18.75754644852621</v>
      </c>
      <c r="K355" s="48">
        <f t="shared" si="64"/>
        <v>11807.653243727375</v>
      </c>
      <c r="L355" s="49">
        <f t="shared" si="65"/>
        <v>3.2799036788131595</v>
      </c>
      <c r="M355" s="50">
        <f t="shared" si="55"/>
        <v>0.32799036788131597</v>
      </c>
    </row>
    <row r="356" spans="1:13">
      <c r="A356" s="41">
        <v>337</v>
      </c>
      <c r="B356" s="41">
        <f t="shared" si="56"/>
        <v>674</v>
      </c>
      <c r="C356" s="68">
        <v>19.700559999999999</v>
      </c>
      <c r="D356" s="45">
        <f t="shared" si="57"/>
        <v>8.121596543489737</v>
      </c>
      <c r="E356" s="47">
        <f t="shared" si="58"/>
        <v>5.8444433948031276E-2</v>
      </c>
      <c r="F356" s="69">
        <f t="shared" si="59"/>
        <v>2.3954909509302266E-4</v>
      </c>
      <c r="G356" s="49">
        <f t="shared" si="60"/>
        <v>0.86682783503979732</v>
      </c>
      <c r="H356" s="49">
        <f t="shared" si="61"/>
        <v>47.805995106861914</v>
      </c>
      <c r="I356" s="49">
        <f t="shared" si="62"/>
        <v>388.26100461797699</v>
      </c>
      <c r="J356" s="47">
        <f t="shared" si="63"/>
        <v>18.5612036869523</v>
      </c>
      <c r="K356" s="48">
        <f t="shared" si="64"/>
        <v>11712.041253513651</v>
      </c>
      <c r="L356" s="49">
        <f t="shared" si="65"/>
        <v>3.2533447926426811</v>
      </c>
      <c r="M356" s="50">
        <f t="shared" si="55"/>
        <v>0.32533447926426812</v>
      </c>
    </row>
    <row r="357" spans="1:13">
      <c r="A357" s="41">
        <v>338</v>
      </c>
      <c r="B357" s="41">
        <f t="shared" si="56"/>
        <v>676</v>
      </c>
      <c r="C357" s="68">
        <v>19.471799999999998</v>
      </c>
      <c r="D357" s="45">
        <f t="shared" si="57"/>
        <v>8.2170112676189007</v>
      </c>
      <c r="E357" s="47">
        <f t="shared" si="58"/>
        <v>5.8431860871293775E-2</v>
      </c>
      <c r="F357" s="69">
        <f t="shared" si="59"/>
        <v>2.3684239965738357E-4</v>
      </c>
      <c r="G357" s="49">
        <f t="shared" si="60"/>
        <v>0.86095087178807128</v>
      </c>
      <c r="H357" s="49">
        <f t="shared" si="61"/>
        <v>47.266525096246021</v>
      </c>
      <c r="I357" s="49">
        <f t="shared" si="62"/>
        <v>388.38956929704511</v>
      </c>
      <c r="J357" s="47">
        <f t="shared" si="63"/>
        <v>18.357825324298968</v>
      </c>
      <c r="K357" s="48">
        <f t="shared" si="64"/>
        <v>11617.508203321158</v>
      </c>
      <c r="L357" s="49">
        <f t="shared" si="65"/>
        <v>3.2270856120336551</v>
      </c>
      <c r="M357" s="50">
        <f t="shared" si="55"/>
        <v>0.3227085612033655</v>
      </c>
    </row>
    <row r="358" spans="1:13">
      <c r="A358" s="41">
        <v>339</v>
      </c>
      <c r="B358" s="41">
        <f t="shared" si="56"/>
        <v>678</v>
      </c>
      <c r="C358" s="68">
        <v>19.501640000000002</v>
      </c>
      <c r="D358" s="45">
        <f t="shared" si="57"/>
        <v>8.2044381908814046</v>
      </c>
      <c r="E358" s="47">
        <f t="shared" si="58"/>
        <v>5.8391054516985466E-2</v>
      </c>
      <c r="F358" s="69">
        <f t="shared" si="59"/>
        <v>2.3719556460057226E-4</v>
      </c>
      <c r="G358" s="49">
        <f t="shared" si="60"/>
        <v>0.85587787438241025</v>
      </c>
      <c r="H358" s="49">
        <f t="shared" si="61"/>
        <v>47.337607702292807</v>
      </c>
      <c r="I358" s="49">
        <f t="shared" si="62"/>
        <v>388.37847649765285</v>
      </c>
      <c r="J358" s="47">
        <f t="shared" si="63"/>
        <v>18.384907960460037</v>
      </c>
      <c r="K358" s="48">
        <f t="shared" si="64"/>
        <v>11522.832987916572</v>
      </c>
      <c r="L358" s="49">
        <f t="shared" si="65"/>
        <v>3.2007869410879368</v>
      </c>
      <c r="M358" s="50">
        <f t="shared" si="55"/>
        <v>0.32007869410879369</v>
      </c>
    </row>
    <row r="359" spans="1:13">
      <c r="A359" s="41">
        <v>340</v>
      </c>
      <c r="B359" s="41">
        <f t="shared" si="56"/>
        <v>680</v>
      </c>
      <c r="C359" s="68">
        <v>19.599119999999999</v>
      </c>
      <c r="D359" s="45">
        <f t="shared" si="57"/>
        <v>8.1636318365730904</v>
      </c>
      <c r="E359" s="47">
        <f t="shared" si="58"/>
        <v>5.8389805116639486E-2</v>
      </c>
      <c r="F359" s="69">
        <f t="shared" si="59"/>
        <v>2.3834906518025014E-4</v>
      </c>
      <c r="G359" s="49">
        <f t="shared" si="60"/>
        <v>0.85175041855914146</v>
      </c>
      <c r="H359" s="49">
        <f t="shared" si="61"/>
        <v>47.568306078034794</v>
      </c>
      <c r="I359" s="49">
        <f t="shared" si="62"/>
        <v>388.33013791049808</v>
      </c>
      <c r="J359" s="47">
        <f t="shared" si="63"/>
        <v>18.472206859452037</v>
      </c>
      <c r="K359" s="48">
        <f t="shared" si="64"/>
        <v>11427.696375760503</v>
      </c>
      <c r="L359" s="49">
        <f t="shared" si="65"/>
        <v>3.1743601043779175</v>
      </c>
      <c r="M359" s="50">
        <f t="shared" si="55"/>
        <v>0.31743601043779174</v>
      </c>
    </row>
    <row r="360" spans="1:13">
      <c r="A360" s="41">
        <v>341</v>
      </c>
      <c r="B360" s="41">
        <f t="shared" si="56"/>
        <v>682</v>
      </c>
      <c r="C360" s="68">
        <v>19.602119999999999</v>
      </c>
      <c r="D360" s="45">
        <f t="shared" si="57"/>
        <v>8.162382436227114</v>
      </c>
      <c r="E360" s="47">
        <f t="shared" si="58"/>
        <v>5.8505636904082885E-2</v>
      </c>
      <c r="F360" s="69">
        <f t="shared" si="59"/>
        <v>2.3838455985507979E-4</v>
      </c>
      <c r="G360" s="49">
        <f t="shared" si="60"/>
        <v>0.84789139081135911</v>
      </c>
      <c r="H360" s="49">
        <f t="shared" si="61"/>
        <v>47.57584986301422</v>
      </c>
      <c r="I360" s="49">
        <f t="shared" si="62"/>
        <v>388.33228131044541</v>
      </c>
      <c r="J360" s="47">
        <f t="shared" si="63"/>
        <v>18.475238312587553</v>
      </c>
      <c r="K360" s="48">
        <f t="shared" si="64"/>
        <v>11332.544676034475</v>
      </c>
      <c r="L360" s="49">
        <f t="shared" si="65"/>
        <v>3.1479290766762431</v>
      </c>
      <c r="M360" s="50">
        <f t="shared" si="55"/>
        <v>0.3147929076676243</v>
      </c>
    </row>
    <row r="361" spans="1:13">
      <c r="A361" s="41">
        <v>342</v>
      </c>
      <c r="B361" s="41">
        <f t="shared" si="56"/>
        <v>684</v>
      </c>
      <c r="C361" s="68">
        <v>19.327840000000002</v>
      </c>
      <c r="D361" s="45">
        <f t="shared" si="57"/>
        <v>8.2782142236705099</v>
      </c>
      <c r="E361" s="47">
        <f t="shared" si="58"/>
        <v>5.8711579577970865E-2</v>
      </c>
      <c r="F361" s="69">
        <f t="shared" si="59"/>
        <v>2.3513818219067858E-4</v>
      </c>
      <c r="G361" s="49">
        <f t="shared" si="60"/>
        <v>0.84296325520865401</v>
      </c>
      <c r="H361" s="49">
        <f t="shared" si="61"/>
        <v>46.928530014394077</v>
      </c>
      <c r="I361" s="49">
        <f t="shared" si="62"/>
        <v>388.48442466110549</v>
      </c>
      <c r="J361" s="47">
        <f t="shared" si="63"/>
        <v>18.231002982833303</v>
      </c>
      <c r="K361" s="48">
        <f t="shared" si="64"/>
        <v>11238.687616005687</v>
      </c>
      <c r="L361" s="49">
        <f t="shared" si="65"/>
        <v>3.1218576711126911</v>
      </c>
      <c r="M361" s="50">
        <f t="shared" si="55"/>
        <v>0.31218576711126911</v>
      </c>
    </row>
    <row r="362" spans="1:13">
      <c r="A362" s="41">
        <v>343</v>
      </c>
      <c r="B362" s="41">
        <f t="shared" si="56"/>
        <v>686</v>
      </c>
      <c r="C362" s="68">
        <v>18.85868</v>
      </c>
      <c r="D362" s="45">
        <f t="shared" si="57"/>
        <v>8.4841568975584938</v>
      </c>
      <c r="E362" s="47">
        <f t="shared" si="58"/>
        <v>5.8952664805928937E-2</v>
      </c>
      <c r="F362" s="69">
        <f t="shared" si="59"/>
        <v>2.2957949038971507E-4</v>
      </c>
      <c r="G362" s="49">
        <f t="shared" si="60"/>
        <v>0.83620233896648943</v>
      </c>
      <c r="H362" s="49">
        <f t="shared" si="61"/>
        <v>45.819910624521704</v>
      </c>
      <c r="I362" s="49">
        <f t="shared" si="62"/>
        <v>388.7433107705495</v>
      </c>
      <c r="J362" s="47">
        <f t="shared" si="63"/>
        <v>17.812183755387242</v>
      </c>
      <c r="K362" s="48">
        <f t="shared" si="64"/>
        <v>11147.047794756643</v>
      </c>
      <c r="L362" s="49">
        <f t="shared" si="65"/>
        <v>3.0964021652101787</v>
      </c>
      <c r="M362" s="50">
        <f t="shared" si="55"/>
        <v>0.30964021652101786</v>
      </c>
    </row>
    <row r="363" spans="1:13">
      <c r="A363" s="41">
        <v>344</v>
      </c>
      <c r="B363" s="41">
        <f t="shared" si="56"/>
        <v>688</v>
      </c>
      <c r="C363" s="68">
        <v>18.337600000000002</v>
      </c>
      <c r="D363" s="45">
        <f t="shared" si="57"/>
        <v>8.7252421255165622</v>
      </c>
      <c r="E363" s="47">
        <f t="shared" si="58"/>
        <v>5.9176469047708916E-2</v>
      </c>
      <c r="F363" s="69">
        <f t="shared" si="59"/>
        <v>2.2339717205490517E-4</v>
      </c>
      <c r="G363" s="49">
        <f t="shared" si="60"/>
        <v>0.82761101282096572</v>
      </c>
      <c r="H363" s="49">
        <f t="shared" si="61"/>
        <v>44.586991431068185</v>
      </c>
      <c r="I363" s="49">
        <f t="shared" si="62"/>
        <v>389.03229588440212</v>
      </c>
      <c r="J363" s="47">
        <f t="shared" si="63"/>
        <v>17.345779643006619</v>
      </c>
      <c r="K363" s="48">
        <f t="shared" si="64"/>
        <v>11057.873811894508</v>
      </c>
      <c r="L363" s="49">
        <f t="shared" si="65"/>
        <v>3.071631614415141</v>
      </c>
      <c r="M363" s="50">
        <f t="shared" si="55"/>
        <v>0.30716316144151412</v>
      </c>
    </row>
    <row r="364" spans="1:13">
      <c r="A364" s="41">
        <v>345</v>
      </c>
      <c r="B364" s="41">
        <f t="shared" si="56"/>
        <v>690</v>
      </c>
      <c r="C364" s="68">
        <v>17.879000000000001</v>
      </c>
      <c r="D364" s="45">
        <f t="shared" si="57"/>
        <v>8.9490463672965443</v>
      </c>
      <c r="E364" s="47">
        <f t="shared" si="58"/>
        <v>5.9407293060695275E-2</v>
      </c>
      <c r="F364" s="69">
        <f t="shared" si="59"/>
        <v>2.1794875453749163E-4</v>
      </c>
      <c r="G364" s="49">
        <f t="shared" si="60"/>
        <v>0.81764264247508511</v>
      </c>
      <c r="H364" s="49">
        <f t="shared" si="61"/>
        <v>43.500648809706234</v>
      </c>
      <c r="I364" s="49">
        <f t="shared" si="62"/>
        <v>389.28932320554435</v>
      </c>
      <c r="J364" s="47">
        <f t="shared" si="63"/>
        <v>16.934338134132609</v>
      </c>
      <c r="K364" s="48">
        <f t="shared" si="64"/>
        <v>10970.872514275095</v>
      </c>
      <c r="L364" s="49">
        <f t="shared" si="65"/>
        <v>3.0474645872986375</v>
      </c>
      <c r="M364" s="50">
        <f t="shared" si="55"/>
        <v>0.30474645872986372</v>
      </c>
    </row>
    <row r="365" spans="1:13">
      <c r="A365" s="41">
        <v>346</v>
      </c>
      <c r="B365" s="41">
        <f t="shared" si="56"/>
        <v>692</v>
      </c>
      <c r="C365" s="68">
        <v>17.42944</v>
      </c>
      <c r="D365" s="45">
        <f t="shared" si="57"/>
        <v>9.1798703802829014</v>
      </c>
      <c r="E365" s="47">
        <f t="shared" si="58"/>
        <v>6.0049471707230385E-2</v>
      </c>
      <c r="F365" s="69">
        <f t="shared" si="59"/>
        <v>2.1260100935477654E-4</v>
      </c>
      <c r="G365" s="49">
        <f t="shared" si="60"/>
        <v>0.80589581083372508</v>
      </c>
      <c r="H365" s="49">
        <f t="shared" si="61"/>
        <v>42.434534739546294</v>
      </c>
      <c r="I365" s="49">
        <f t="shared" si="62"/>
        <v>389.54352855664683</v>
      </c>
      <c r="J365" s="47">
        <f t="shared" si="63"/>
        <v>16.530098395102474</v>
      </c>
      <c r="K365" s="48">
        <f t="shared" si="64"/>
        <v>10886.003444796002</v>
      </c>
      <c r="L365" s="49">
        <f t="shared" si="65"/>
        <v>3.0238898457766674</v>
      </c>
      <c r="M365" s="50">
        <f t="shared" si="55"/>
        <v>0.30238898457766672</v>
      </c>
    </row>
    <row r="366" spans="1:13">
      <c r="A366" s="41">
        <v>347</v>
      </c>
      <c r="B366" s="41">
        <f t="shared" si="56"/>
        <v>694</v>
      </c>
      <c r="C366" s="68">
        <v>16.28988</v>
      </c>
      <c r="D366" s="45">
        <f t="shared" si="57"/>
        <v>9.8220490268180125</v>
      </c>
      <c r="E366" s="47">
        <f t="shared" si="58"/>
        <v>6.0049471707230385E-2</v>
      </c>
      <c r="F366" s="69">
        <f t="shared" si="59"/>
        <v>1.9901543665833122E-4</v>
      </c>
      <c r="G366" s="49">
        <f t="shared" si="60"/>
        <v>0.79055693312032949</v>
      </c>
      <c r="H366" s="49">
        <f t="shared" si="61"/>
        <v>39.724420815042137</v>
      </c>
      <c r="I366" s="49">
        <f t="shared" si="62"/>
        <v>390.17520880729381</v>
      </c>
      <c r="J366" s="47">
        <f t="shared" si="63"/>
        <v>15.499484186257874</v>
      </c>
      <c r="K366" s="48">
        <f t="shared" si="64"/>
        <v>10806.554603165918</v>
      </c>
      <c r="L366" s="49">
        <f t="shared" si="65"/>
        <v>3.0018207231016438</v>
      </c>
      <c r="M366" s="50">
        <f t="shared" si="55"/>
        <v>0.30018207231016436</v>
      </c>
    </row>
    <row r="367" spans="1:13">
      <c r="A367" s="41">
        <v>348</v>
      </c>
      <c r="B367" s="41">
        <f t="shared" si="56"/>
        <v>696</v>
      </c>
      <c r="C367" s="68">
        <v>16.28988</v>
      </c>
      <c r="D367" s="45">
        <f t="shared" si="57"/>
        <v>9.8220490268180125</v>
      </c>
      <c r="E367" s="47">
        <f t="shared" si="58"/>
        <v>6.0246433753987097E-2</v>
      </c>
      <c r="F367" s="69">
        <f t="shared" si="59"/>
        <v>1.9901543665833122E-4</v>
      </c>
      <c r="G367" s="49">
        <f t="shared" si="60"/>
        <v>0.77658960000249122</v>
      </c>
      <c r="H367" s="49">
        <f t="shared" si="61"/>
        <v>39.725810672491839</v>
      </c>
      <c r="I367" s="49">
        <f t="shared" si="62"/>
        <v>390.1888600553051</v>
      </c>
      <c r="J367" s="47">
        <f t="shared" si="63"/>
        <v>15.500568781072465</v>
      </c>
      <c r="K367" s="48">
        <f t="shared" si="64"/>
        <v>10727.102981820934</v>
      </c>
      <c r="L367" s="49">
        <f t="shared" si="65"/>
        <v>2.9797508282835925</v>
      </c>
      <c r="M367" s="50">
        <f t="shared" si="55"/>
        <v>0.29797508282835927</v>
      </c>
    </row>
    <row r="368" spans="1:13">
      <c r="A368" s="41">
        <v>349</v>
      </c>
      <c r="B368" s="41">
        <f t="shared" si="56"/>
        <v>698</v>
      </c>
      <c r="C368" s="68">
        <v>15.96964</v>
      </c>
      <c r="D368" s="45">
        <f t="shared" si="57"/>
        <v>10.019011073574728</v>
      </c>
      <c r="E368" s="47">
        <f t="shared" si="58"/>
        <v>6.0507424222478658E-2</v>
      </c>
      <c r="F368" s="69">
        <f t="shared" si="59"/>
        <v>1.9518986293370208E-4</v>
      </c>
      <c r="G368" s="49">
        <f t="shared" si="60"/>
        <v>0.76240341183842641</v>
      </c>
      <c r="H368" s="49">
        <f t="shared" si="61"/>
        <v>38.963565878011948</v>
      </c>
      <c r="I368" s="49">
        <f t="shared" si="62"/>
        <v>390.37639799776014</v>
      </c>
      <c r="J368" s="47">
        <f t="shared" si="63"/>
        <v>15.210456500606739</v>
      </c>
      <c r="K368" s="48">
        <f t="shared" si="64"/>
        <v>10649.17585006491</v>
      </c>
      <c r="L368" s="49">
        <f t="shared" si="65"/>
        <v>2.9581044027958083</v>
      </c>
      <c r="M368" s="50">
        <f t="shared" si="55"/>
        <v>0.29581044027958081</v>
      </c>
    </row>
    <row r="369" spans="1:13">
      <c r="A369" s="41">
        <v>350</v>
      </c>
      <c r="B369" s="41">
        <f t="shared" si="56"/>
        <v>700</v>
      </c>
      <c r="C369" s="68">
        <v>15.5642</v>
      </c>
      <c r="D369" s="45">
        <f t="shared" si="57"/>
        <v>10.280001542066282</v>
      </c>
      <c r="E369" s="47">
        <f t="shared" si="58"/>
        <v>6.0878070772419662E-2</v>
      </c>
      <c r="F369" s="69">
        <f t="shared" si="59"/>
        <v>1.9034160586391642E-4</v>
      </c>
      <c r="G369" s="49">
        <f t="shared" si="60"/>
        <v>0.74752437105375502</v>
      </c>
      <c r="H369" s="49">
        <f t="shared" si="61"/>
        <v>37.997178678178884</v>
      </c>
      <c r="I369" s="49">
        <f t="shared" si="62"/>
        <v>390.61105540584697</v>
      </c>
      <c r="J369" s="47">
        <f t="shared" si="63"/>
        <v>14.842118065928</v>
      </c>
      <c r="K369" s="48">
        <f t="shared" si="64"/>
        <v>10573.181492708552</v>
      </c>
      <c r="L369" s="49">
        <f t="shared" si="65"/>
        <v>2.9369948590857091</v>
      </c>
      <c r="M369" s="50">
        <f t="shared" si="55"/>
        <v>0.29369948590857092</v>
      </c>
    </row>
    <row r="370" spans="1:13">
      <c r="A370" s="41">
        <v>351</v>
      </c>
      <c r="B370" s="41">
        <f t="shared" si="56"/>
        <v>702</v>
      </c>
      <c r="C370" s="68">
        <v>15.02256</v>
      </c>
      <c r="D370" s="45">
        <f t="shared" si="57"/>
        <v>10.650648092007293</v>
      </c>
      <c r="E370" s="47">
        <f t="shared" si="58"/>
        <v>6.1235879927768341E-2</v>
      </c>
      <c r="F370" s="69">
        <f t="shared" si="59"/>
        <v>1.838561305439209E-4</v>
      </c>
      <c r="G370" s="49">
        <f t="shared" si="60"/>
        <v>0.73148105158297749</v>
      </c>
      <c r="H370" s="49">
        <f t="shared" si="61"/>
        <v>36.703982470929056</v>
      </c>
      <c r="I370" s="49">
        <f t="shared" si="62"/>
        <v>390.92120087306967</v>
      </c>
      <c r="J370" s="47">
        <f t="shared" si="63"/>
        <v>14.348364904359686</v>
      </c>
      <c r="K370" s="48">
        <f t="shared" si="64"/>
        <v>10499.773527766694</v>
      </c>
      <c r="L370" s="49">
        <f t="shared" si="65"/>
        <v>2.9166037577129704</v>
      </c>
      <c r="M370" s="50">
        <f t="shared" si="55"/>
        <v>0.29166037577129705</v>
      </c>
    </row>
    <row r="371" spans="1:13">
      <c r="A371" s="41">
        <v>352</v>
      </c>
      <c r="B371" s="41">
        <f t="shared" si="56"/>
        <v>704</v>
      </c>
      <c r="C371" s="68">
        <v>14.534279999999999</v>
      </c>
      <c r="D371" s="45">
        <f t="shared" si="57"/>
        <v>11.008457247355965</v>
      </c>
      <c r="E371" s="47">
        <f t="shared" si="58"/>
        <v>6.1588025246853154E-2</v>
      </c>
      <c r="F371" s="69">
        <f t="shared" si="59"/>
        <v>1.7800119019225217E-4</v>
      </c>
      <c r="G371" s="49">
        <f t="shared" si="60"/>
        <v>0.71465335047613365</v>
      </c>
      <c r="H371" s="49">
        <f t="shared" si="61"/>
        <v>35.53663346497062</v>
      </c>
      <c r="I371" s="49">
        <f t="shared" si="62"/>
        <v>391.20351021408834</v>
      </c>
      <c r="J371" s="47">
        <f t="shared" si="63"/>
        <v>13.902055752687948</v>
      </c>
      <c r="K371" s="48">
        <f t="shared" si="64"/>
        <v>10428.700260836753</v>
      </c>
      <c r="L371" s="49">
        <f t="shared" si="65"/>
        <v>2.8968611835657647</v>
      </c>
      <c r="M371" s="50">
        <f t="shared" si="55"/>
        <v>0.28968611835657648</v>
      </c>
    </row>
    <row r="372" spans="1:13">
      <c r="A372" s="41">
        <v>353</v>
      </c>
      <c r="B372" s="41">
        <f t="shared" si="56"/>
        <v>706</v>
      </c>
      <c r="C372" s="68">
        <v>14.083760000000002</v>
      </c>
      <c r="D372" s="45">
        <f t="shared" si="57"/>
        <v>11.360602566440784</v>
      </c>
      <c r="E372" s="47">
        <f t="shared" si="58"/>
        <v>6.2010773983443228E-2</v>
      </c>
      <c r="F372" s="69">
        <f t="shared" si="59"/>
        <v>1.7259196087298138E-4</v>
      </c>
      <c r="G372" s="49">
        <f t="shared" si="60"/>
        <v>0.69721984978210905</v>
      </c>
      <c r="H372" s="49">
        <f t="shared" si="61"/>
        <v>34.458224904079543</v>
      </c>
      <c r="I372" s="49">
        <f t="shared" si="62"/>
        <v>391.4661982802798</v>
      </c>
      <c r="J372" s="47">
        <f t="shared" si="63"/>
        <v>13.489230302686877</v>
      </c>
      <c r="K372" s="48">
        <f t="shared" si="64"/>
        <v>10359.783811028594</v>
      </c>
      <c r="L372" s="49">
        <f t="shared" si="65"/>
        <v>2.8777177252857205</v>
      </c>
      <c r="M372" s="50">
        <f t="shared" si="55"/>
        <v>0.28777177252857206</v>
      </c>
    </row>
    <row r="373" spans="1:13">
      <c r="A373" s="41">
        <v>354</v>
      </c>
      <c r="B373" s="41">
        <f t="shared" si="56"/>
        <v>708</v>
      </c>
      <c r="C373" s="68">
        <v>13.578479999999999</v>
      </c>
      <c r="D373" s="45">
        <f t="shared" si="57"/>
        <v>11.783351303030852</v>
      </c>
      <c r="E373" s="47">
        <f t="shared" si="58"/>
        <v>6.2501427565560472E-2</v>
      </c>
      <c r="F373" s="69">
        <f t="shared" si="59"/>
        <v>1.6651716223758665E-4</v>
      </c>
      <c r="G373" s="49">
        <f t="shared" si="60"/>
        <v>0.67895535659606698</v>
      </c>
      <c r="H373" s="49">
        <f t="shared" si="61"/>
        <v>33.246903587884141</v>
      </c>
      <c r="I373" s="49">
        <f t="shared" si="62"/>
        <v>391.75994471403567</v>
      </c>
      <c r="J373" s="47">
        <f t="shared" si="63"/>
        <v>13.024805111502365</v>
      </c>
      <c r="K373" s="48">
        <f t="shared" si="64"/>
        <v>10293.290003852826</v>
      </c>
      <c r="L373" s="49">
        <f t="shared" si="65"/>
        <v>2.8592472232924515</v>
      </c>
      <c r="M373" s="50">
        <f t="shared" si="55"/>
        <v>0.28592472232924515</v>
      </c>
    </row>
    <row r="374" spans="1:13">
      <c r="A374" s="41">
        <v>355</v>
      </c>
      <c r="B374" s="41">
        <f t="shared" si="56"/>
        <v>710</v>
      </c>
      <c r="C374" s="68">
        <v>13.035680000000001</v>
      </c>
      <c r="D374" s="45">
        <f t="shared" si="57"/>
        <v>12.274004885148102</v>
      </c>
      <c r="E374" s="47">
        <f t="shared" si="58"/>
        <v>6.3023737341892233E-2</v>
      </c>
      <c r="F374" s="69">
        <f t="shared" si="59"/>
        <v>1.5998172924744171E-4</v>
      </c>
      <c r="G374" s="49">
        <f t="shared" si="60"/>
        <v>0.65978394783370709</v>
      </c>
      <c r="H374" s="49">
        <f t="shared" si="61"/>
        <v>31.943569161036272</v>
      </c>
      <c r="I374" s="49">
        <f t="shared" si="62"/>
        <v>392.07552393162547</v>
      </c>
      <c r="J374" s="47">
        <f t="shared" si="63"/>
        <v>12.524291615059409</v>
      </c>
      <c r="K374" s="48">
        <f t="shared" si="64"/>
        <v>10229.402865530754</v>
      </c>
      <c r="L374" s="49">
        <f t="shared" si="65"/>
        <v>2.8415007959807648</v>
      </c>
      <c r="M374" s="50">
        <f t="shared" si="55"/>
        <v>0.28415007959807648</v>
      </c>
    </row>
    <row r="375" spans="1:13">
      <c r="A375" s="41">
        <v>356</v>
      </c>
      <c r="B375" s="41">
        <f t="shared" si="56"/>
        <v>712</v>
      </c>
      <c r="C375" s="68">
        <v>12.503599999999999</v>
      </c>
      <c r="D375" s="45">
        <f t="shared" si="57"/>
        <v>12.796314661479867</v>
      </c>
      <c r="E375" s="47">
        <f t="shared" si="58"/>
        <v>6.3567381526750552E-2</v>
      </c>
      <c r="F375" s="69">
        <f t="shared" si="59"/>
        <v>1.5356575055969435E-4</v>
      </c>
      <c r="G375" s="49">
        <f t="shared" si="60"/>
        <v>0.63986159570109147</v>
      </c>
      <c r="H375" s="49">
        <f t="shared" si="61"/>
        <v>30.664019698839791</v>
      </c>
      <c r="I375" s="49">
        <f t="shared" si="62"/>
        <v>392.38644485217105</v>
      </c>
      <c r="J375" s="47">
        <f t="shared" si="63"/>
        <v>12.032145674504687</v>
      </c>
      <c r="K375" s="48">
        <f t="shared" si="64"/>
        <v>10168.074826133074</v>
      </c>
      <c r="L375" s="49">
        <f t="shared" si="65"/>
        <v>2.8244652294814094</v>
      </c>
      <c r="M375" s="50">
        <f t="shared" si="55"/>
        <v>0.28244652294814093</v>
      </c>
    </row>
    <row r="376" spans="1:13">
      <c r="A376" s="41">
        <v>357</v>
      </c>
      <c r="B376" s="41">
        <f t="shared" si="56"/>
        <v>714</v>
      </c>
      <c r="C376" s="68">
        <v>11.994039999999998</v>
      </c>
      <c r="D376" s="45">
        <f t="shared" si="57"/>
        <v>13.339958846338183</v>
      </c>
      <c r="E376" s="47">
        <f t="shared" si="58"/>
        <v>6.423739077283272E-2</v>
      </c>
      <c r="F376" s="69">
        <f t="shared" si="59"/>
        <v>1.4741237990961167E-4</v>
      </c>
      <c r="G376" s="49">
        <f t="shared" si="60"/>
        <v>0.61926642853972991</v>
      </c>
      <c r="H376" s="49">
        <f t="shared" si="61"/>
        <v>29.436832212907753</v>
      </c>
      <c r="I376" s="49">
        <f t="shared" si="62"/>
        <v>392.68613028675156</v>
      </c>
      <c r="J376" s="47">
        <f t="shared" si="63"/>
        <v>11.55943572958714</v>
      </c>
      <c r="K376" s="48">
        <f t="shared" si="64"/>
        <v>10109.201161707259</v>
      </c>
      <c r="L376" s="49">
        <f t="shared" si="65"/>
        <v>2.8081114338075719</v>
      </c>
      <c r="M376" s="50">
        <f t="shared" si="55"/>
        <v>0.28081114338075719</v>
      </c>
    </row>
    <row r="377" spans="1:13">
      <c r="A377" s="41">
        <v>358</v>
      </c>
      <c r="B377" s="41">
        <f t="shared" si="56"/>
        <v>716</v>
      </c>
      <c r="C377" s="68">
        <v>11.420440000000001</v>
      </c>
      <c r="D377" s="45">
        <f t="shared" si="57"/>
        <v>14.009968092420344</v>
      </c>
      <c r="E377" s="47">
        <f t="shared" si="58"/>
        <v>6.5064217932775475E-2</v>
      </c>
      <c r="F377" s="69">
        <f t="shared" si="59"/>
        <v>1.4047517778442448E-4</v>
      </c>
      <c r="G377" s="49">
        <f t="shared" si="60"/>
        <v>0.59768118225976341</v>
      </c>
      <c r="H377" s="49">
        <f t="shared" si="61"/>
        <v>28.053055871716722</v>
      </c>
      <c r="I377" s="49">
        <f t="shared" si="62"/>
        <v>393.02241765763648</v>
      </c>
      <c r="J377" s="47">
        <f t="shared" si="63"/>
        <v>11.025479841386861</v>
      </c>
      <c r="K377" s="48">
        <f t="shared" si="64"/>
        <v>10053.095049963826</v>
      </c>
      <c r="L377" s="49">
        <f t="shared" si="65"/>
        <v>2.7925264027677295</v>
      </c>
      <c r="M377" s="50">
        <f t="shared" si="55"/>
        <v>0.27925264027677293</v>
      </c>
    </row>
    <row r="378" spans="1:13">
      <c r="A378" s="41">
        <v>359</v>
      </c>
      <c r="B378" s="41">
        <f t="shared" si="56"/>
        <v>718</v>
      </c>
      <c r="C378" s="68">
        <v>10.784000000000001</v>
      </c>
      <c r="D378" s="45">
        <f t="shared" si="57"/>
        <v>14.836795252363101</v>
      </c>
      <c r="E378" s="47">
        <f t="shared" si="58"/>
        <v>6.614079030721122E-2</v>
      </c>
      <c r="F378" s="69">
        <f t="shared" si="59"/>
        <v>1.3276494066436506E-4</v>
      </c>
      <c r="G378" s="49">
        <f t="shared" si="60"/>
        <v>0.57475734805503553</v>
      </c>
      <c r="H378" s="49">
        <f t="shared" si="61"/>
        <v>26.51483432026755</v>
      </c>
      <c r="I378" s="49">
        <f t="shared" si="62"/>
        <v>393.39516796013982</v>
      </c>
      <c r="J378" s="47">
        <f t="shared" si="63"/>
        <v>10.430807700856933</v>
      </c>
      <c r="K378" s="48">
        <f t="shared" si="64"/>
        <v>10000.065381323291</v>
      </c>
      <c r="L378" s="49">
        <f t="shared" si="65"/>
        <v>2.7777959392564697</v>
      </c>
      <c r="M378" s="50">
        <f t="shared" si="55"/>
        <v>0.27777959392564699</v>
      </c>
    </row>
    <row r="379" spans="1:13">
      <c r="A379" s="41">
        <v>360</v>
      </c>
      <c r="B379" s="41">
        <f t="shared" si="56"/>
        <v>720</v>
      </c>
      <c r="C379" s="68">
        <v>10.05444</v>
      </c>
      <c r="D379" s="45">
        <f t="shared" si="57"/>
        <v>15.913367626798845</v>
      </c>
      <c r="E379" s="47">
        <f t="shared" si="58"/>
        <v>6.7729446352090841E-2</v>
      </c>
      <c r="F379" s="69">
        <f t="shared" si="59"/>
        <v>1.2390966996866695E-4</v>
      </c>
      <c r="G379" s="49">
        <f t="shared" si="60"/>
        <v>0.54984043901019952</v>
      </c>
      <c r="H379" s="49">
        <f t="shared" si="61"/>
        <v>24.747868720066798</v>
      </c>
      <c r="I379" s="49">
        <f t="shared" si="62"/>
        <v>393.82193292217875</v>
      </c>
      <c r="J379" s="47">
        <f t="shared" si="63"/>
        <v>9.7462534950410316</v>
      </c>
      <c r="K379" s="48">
        <f t="shared" si="64"/>
        <v>9950.5696438831583</v>
      </c>
      <c r="L379" s="49">
        <f t="shared" si="65"/>
        <v>2.7640471233008772</v>
      </c>
      <c r="M379" s="50">
        <f t="shared" si="55"/>
        <v>0.27640471233008773</v>
      </c>
    </row>
    <row r="380" spans="1:13">
      <c r="A380" s="41">
        <v>361</v>
      </c>
      <c r="B380" s="41">
        <f t="shared" si="56"/>
        <v>722</v>
      </c>
      <c r="C380" s="68">
        <v>9.1417999999999999</v>
      </c>
      <c r="D380" s="45">
        <f t="shared" si="57"/>
        <v>17.502023671678469</v>
      </c>
      <c r="E380" s="47">
        <f t="shared" si="58"/>
        <v>6.9442579596418308E-2</v>
      </c>
      <c r="F380" s="69">
        <f t="shared" si="59"/>
        <v>1.1280668105939695E-4</v>
      </c>
      <c r="G380" s="49">
        <f t="shared" si="60"/>
        <v>0.5224083452414352</v>
      </c>
      <c r="H380" s="49">
        <f t="shared" si="61"/>
        <v>22.531870636087181</v>
      </c>
      <c r="I380" s="49">
        <f t="shared" si="62"/>
        <v>394.35333323999481</v>
      </c>
      <c r="J380" s="47">
        <f t="shared" si="63"/>
        <v>8.8855182894733424</v>
      </c>
      <c r="K380" s="48">
        <f t="shared" si="64"/>
        <v>9905.5059026109848</v>
      </c>
      <c r="L380" s="49">
        <f t="shared" si="65"/>
        <v>2.7515294173919402</v>
      </c>
      <c r="M380" s="50">
        <f t="shared" si="55"/>
        <v>0.27515294173919402</v>
      </c>
    </row>
    <row r="381" spans="1:13">
      <c r="A381" s="41">
        <v>362</v>
      </c>
      <c r="B381" s="41">
        <f t="shared" si="56"/>
        <v>724</v>
      </c>
      <c r="C381" s="68">
        <v>8.3267600000000002</v>
      </c>
      <c r="D381" s="45">
        <f t="shared" si="57"/>
        <v>19.215156916005927</v>
      </c>
      <c r="E381" s="47">
        <f t="shared" si="58"/>
        <v>7.1527471138306181E-2</v>
      </c>
      <c r="F381" s="69">
        <f t="shared" si="59"/>
        <v>1.0286700846879593E-4</v>
      </c>
      <c r="G381" s="49">
        <f t="shared" si="60"/>
        <v>0.49302542492535473</v>
      </c>
      <c r="H381" s="49">
        <f t="shared" si="61"/>
        <v>20.548043668478623</v>
      </c>
      <c r="I381" s="49">
        <f t="shared" si="62"/>
        <v>394.83388340675884</v>
      </c>
      <c r="J381" s="47">
        <f t="shared" si="63"/>
        <v>8.1130638780370781</v>
      </c>
      <c r="K381" s="48">
        <f t="shared" si="64"/>
        <v>9864.409815274028</v>
      </c>
      <c r="L381" s="49">
        <f t="shared" si="65"/>
        <v>2.7401138375761187</v>
      </c>
      <c r="M381" s="50">
        <f t="shared" si="55"/>
        <v>0.27401138375761186</v>
      </c>
    </row>
    <row r="382" spans="1:13">
      <c r="A382" s="41">
        <v>363</v>
      </c>
      <c r="B382" s="41">
        <f t="shared" si="56"/>
        <v>726</v>
      </c>
      <c r="C382" s="68">
        <v>7.5117199999999995</v>
      </c>
      <c r="D382" s="45">
        <f t="shared" si="57"/>
        <v>21.300048457893801</v>
      </c>
      <c r="E382" s="47">
        <f t="shared" si="58"/>
        <v>7.4548411085750846E-2</v>
      </c>
      <c r="F382" s="69">
        <f t="shared" si="59"/>
        <v>9.2904549129376482E-5</v>
      </c>
      <c r="G382" s="49">
        <f t="shared" si="60"/>
        <v>0.46139475312026867</v>
      </c>
      <c r="H382" s="49">
        <f t="shared" si="61"/>
        <v>18.559476990120647</v>
      </c>
      <c r="I382" s="49">
        <f t="shared" si="62"/>
        <v>395.31775924273478</v>
      </c>
      <c r="J382" s="47">
        <f t="shared" si="63"/>
        <v>7.33689085645159</v>
      </c>
      <c r="K382" s="48">
        <f t="shared" si="64"/>
        <v>9827.2908612937863</v>
      </c>
      <c r="L382" s="49">
        <f t="shared" si="65"/>
        <v>2.7298030170260517</v>
      </c>
      <c r="M382" s="50">
        <f t="shared" si="55"/>
        <v>0.27298030170260518</v>
      </c>
    </row>
    <row r="383" spans="1:13">
      <c r="A383" s="41">
        <v>364</v>
      </c>
      <c r="B383" s="41">
        <f t="shared" si="56"/>
        <v>728</v>
      </c>
      <c r="C383" s="68">
        <v>6.5786800000000003</v>
      </c>
      <c r="D383" s="45">
        <f t="shared" si="57"/>
        <v>24.320988405338472</v>
      </c>
      <c r="E383" s="47">
        <f t="shared" si="58"/>
        <v>7.781724479551004E-2</v>
      </c>
      <c r="F383" s="69">
        <f t="shared" si="59"/>
        <v>8.147166808530849E-5</v>
      </c>
      <c r="G383" s="49">
        <f t="shared" si="60"/>
        <v>0.42745645340613986</v>
      </c>
      <c r="H383" s="49">
        <f t="shared" si="61"/>
        <v>16.276920821915283</v>
      </c>
      <c r="I383" s="49">
        <f t="shared" si="62"/>
        <v>395.87080258441392</v>
      </c>
      <c r="J383" s="47">
        <f t="shared" si="63"/>
        <v>6.4435577093745611</v>
      </c>
      <c r="K383" s="48">
        <f t="shared" si="64"/>
        <v>9794.737019649956</v>
      </c>
      <c r="L383" s="49">
        <f t="shared" si="65"/>
        <v>2.7207602832360989</v>
      </c>
      <c r="M383" s="50">
        <f t="shared" si="55"/>
        <v>0.27207602832360989</v>
      </c>
    </row>
    <row r="384" spans="1:13">
      <c r="A384" s="41">
        <v>365</v>
      </c>
      <c r="B384" s="41">
        <f t="shared" si="56"/>
        <v>730</v>
      </c>
      <c r="C384" s="68">
        <v>5.7992400000000002</v>
      </c>
      <c r="D384" s="45">
        <f t="shared" si="57"/>
        <v>27.589822115097665</v>
      </c>
      <c r="E384" s="47">
        <f t="shared" si="58"/>
        <v>8.2227678683100408E-2</v>
      </c>
      <c r="F384" s="69">
        <f t="shared" si="59"/>
        <v>7.1897846630835947E-5</v>
      </c>
      <c r="G384" s="49">
        <f t="shared" si="60"/>
        <v>0.3917845275669099</v>
      </c>
      <c r="H384" s="49">
        <f t="shared" si="61"/>
        <v>14.36548509422952</v>
      </c>
      <c r="I384" s="49">
        <f t="shared" si="62"/>
        <v>396.34117834687947</v>
      </c>
      <c r="J384" s="47">
        <f t="shared" si="63"/>
        <v>5.6936332897714612</v>
      </c>
      <c r="K384" s="48">
        <f t="shared" si="64"/>
        <v>9766.0060494614972</v>
      </c>
      <c r="L384" s="49">
        <f t="shared" si="65"/>
        <v>2.7127794581837494</v>
      </c>
      <c r="M384" s="50">
        <f t="shared" si="55"/>
        <v>0.27127794581837494</v>
      </c>
    </row>
    <row r="385" spans="1:13">
      <c r="A385" s="41">
        <v>366</v>
      </c>
      <c r="B385" s="41">
        <f t="shared" si="56"/>
        <v>732</v>
      </c>
      <c r="C385" s="68">
        <v>4.9999599999999997</v>
      </c>
      <c r="D385" s="45">
        <f t="shared" si="57"/>
        <v>32.000256002688026</v>
      </c>
      <c r="E385" s="47">
        <f t="shared" si="58"/>
        <v>8.8420507823259123E-2</v>
      </c>
      <c r="F385" s="69">
        <f t="shared" si="59"/>
        <v>6.2058456634941049E-5</v>
      </c>
      <c r="G385" s="49">
        <f t="shared" si="60"/>
        <v>0.35400526042340175</v>
      </c>
      <c r="H385" s="49">
        <f t="shared" si="61"/>
        <v>12.400706816936946</v>
      </c>
      <c r="I385" s="49">
        <f t="shared" si="62"/>
        <v>396.82579275626085</v>
      </c>
      <c r="J385" s="47">
        <f t="shared" si="63"/>
        <v>4.9209203133689714</v>
      </c>
      <c r="K385" s="48">
        <f t="shared" si="64"/>
        <v>9741.2046358276239</v>
      </c>
      <c r="L385" s="49">
        <f t="shared" si="65"/>
        <v>2.7058901766187846</v>
      </c>
      <c r="M385" s="50">
        <f t="shared" si="55"/>
        <v>0.27058901766187848</v>
      </c>
    </row>
    <row r="386" spans="1:13">
      <c r="A386" s="41">
        <v>367</v>
      </c>
      <c r="B386" s="41">
        <f t="shared" si="56"/>
        <v>734</v>
      </c>
      <c r="C386" s="68">
        <v>4.1892399999999999</v>
      </c>
      <c r="D386" s="45">
        <f t="shared" si="57"/>
        <v>38.193085142846748</v>
      </c>
      <c r="E386" s="47">
        <f t="shared" si="58"/>
        <v>9.7384999725493776E-2</v>
      </c>
      <c r="F386" s="69">
        <f t="shared" si="59"/>
        <v>5.2055532665011629E-5</v>
      </c>
      <c r="G386" s="49">
        <f t="shared" si="60"/>
        <v>0.3137235398123861</v>
      </c>
      <c r="H386" s="49">
        <f t="shared" si="61"/>
        <v>10.402941010015082</v>
      </c>
      <c r="I386" s="49">
        <f t="shared" si="62"/>
        <v>397.32041173151816</v>
      </c>
      <c r="J386" s="47">
        <f t="shared" si="63"/>
        <v>4.1333008053178881</v>
      </c>
      <c r="K386" s="48">
        <f t="shared" si="64"/>
        <v>9720.3987538075944</v>
      </c>
      <c r="L386" s="49">
        <f t="shared" si="65"/>
        <v>2.7001107649465541</v>
      </c>
      <c r="M386" s="50">
        <f t="shared" si="55"/>
        <v>0.27001107649465539</v>
      </c>
    </row>
    <row r="387" spans="1:13">
      <c r="A387" s="41">
        <v>368</v>
      </c>
      <c r="B387" s="41">
        <f t="shared" si="56"/>
        <v>736</v>
      </c>
      <c r="C387" s="68">
        <v>3.3928799999999999</v>
      </c>
      <c r="D387" s="45">
        <f t="shared" si="57"/>
        <v>47.157577045081389</v>
      </c>
      <c r="E387" s="47">
        <f t="shared" si="58"/>
        <v>0.11337368521349102</v>
      </c>
      <c r="F387" s="69">
        <f t="shared" si="59"/>
        <v>4.2207449859369175E-5</v>
      </c>
      <c r="G387" s="49">
        <f t="shared" si="60"/>
        <v>0.26949845398165617</v>
      </c>
      <c r="H387" s="49">
        <f t="shared" si="61"/>
        <v>8.4358025506320296</v>
      </c>
      <c r="I387" s="49">
        <f t="shared" si="62"/>
        <v>397.81200871852405</v>
      </c>
      <c r="J387" s="47">
        <f t="shared" si="63"/>
        <v>3.3558635578197764</v>
      </c>
      <c r="K387" s="48">
        <f t="shared" si="64"/>
        <v>9703.527148706331</v>
      </c>
      <c r="L387" s="49">
        <f t="shared" si="65"/>
        <v>2.6954242079739807</v>
      </c>
      <c r="M387" s="50">
        <f t="shared" si="55"/>
        <v>0.2695424207973981</v>
      </c>
    </row>
    <row r="388" spans="1:13">
      <c r="A388" s="41">
        <v>369</v>
      </c>
      <c r="B388" s="41">
        <f t="shared" si="56"/>
        <v>738</v>
      </c>
      <c r="C388" s="68">
        <v>2.5337999999999998</v>
      </c>
      <c r="D388" s="45">
        <f t="shared" si="57"/>
        <v>63.146262533078634</v>
      </c>
      <c r="E388" s="47">
        <f t="shared" si="58"/>
        <v>0.14113444752592197</v>
      </c>
      <c r="F388" s="69">
        <f t="shared" si="59"/>
        <v>3.1558840128398272E-5</v>
      </c>
      <c r="G388" s="49">
        <f t="shared" si="60"/>
        <v>0.22001780681236044</v>
      </c>
      <c r="H388" s="49">
        <f t="shared" si="61"/>
        <v>6.3082962722843581</v>
      </c>
      <c r="I388" s="49">
        <f t="shared" si="62"/>
        <v>398.34533254610938</v>
      </c>
      <c r="J388" s="47">
        <f t="shared" si="63"/>
        <v>2.512880376382495</v>
      </c>
      <c r="K388" s="48">
        <f t="shared" si="64"/>
        <v>9690.9105561617616</v>
      </c>
      <c r="L388" s="49">
        <f t="shared" si="65"/>
        <v>2.6919195989338225</v>
      </c>
      <c r="M388" s="50">
        <f t="shared" si="55"/>
        <v>0.26919195989338224</v>
      </c>
    </row>
    <row r="389" spans="1:13">
      <c r="A389" s="41">
        <v>370</v>
      </c>
      <c r="B389" s="41">
        <f t="shared" si="56"/>
        <v>740</v>
      </c>
      <c r="C389" s="68">
        <v>1.76004</v>
      </c>
      <c r="D389" s="45">
        <f t="shared" si="57"/>
        <v>90.907024845509596</v>
      </c>
      <c r="E389" s="47">
        <f t="shared" si="58"/>
        <v>0.18864530628294696</v>
      </c>
      <c r="F389" s="69">
        <f t="shared" si="59"/>
        <v>2.1945598555706685E-5</v>
      </c>
      <c r="G389" s="49">
        <f t="shared" si="60"/>
        <v>0.16612038457765702</v>
      </c>
      <c r="H389" s="49">
        <f t="shared" si="61"/>
        <v>4.3872969055054067</v>
      </c>
      <c r="I389" s="49">
        <f t="shared" si="62"/>
        <v>398.83610879340739</v>
      </c>
      <c r="J389" s="47">
        <f t="shared" si="63"/>
        <v>1.7498124259131338</v>
      </c>
      <c r="K389" s="48">
        <f t="shared" si="64"/>
        <v>9682.1359623507506</v>
      </c>
      <c r="L389" s="49">
        <f t="shared" si="65"/>
        <v>2.6894822117640973</v>
      </c>
      <c r="M389" s="50">
        <f t="shared" si="55"/>
        <v>0.26894822117640971</v>
      </c>
    </row>
    <row r="390" spans="1:13">
      <c r="A390" s="41">
        <v>371</v>
      </c>
      <c r="B390" s="41">
        <f t="shared" si="56"/>
        <v>742</v>
      </c>
      <c r="C390" s="68">
        <v>1.1559200000000001</v>
      </c>
      <c r="D390" s="45">
        <f t="shared" si="57"/>
        <v>138.4178836025346</v>
      </c>
      <c r="E390" s="47">
        <f t="shared" si="58"/>
        <v>0.33059470386783213</v>
      </c>
      <c r="F390" s="69">
        <f t="shared" si="59"/>
        <v>1.4425299013862075E-5</v>
      </c>
      <c r="G390" s="49">
        <f t="shared" si="60"/>
        <v>0.10347435601428649</v>
      </c>
      <c r="H390" s="49">
        <f t="shared" si="61"/>
        <v>2.8843134785095286</v>
      </c>
      <c r="I390" s="49">
        <f t="shared" si="62"/>
        <v>399.24056734155363</v>
      </c>
      <c r="J390" s="47">
        <f t="shared" si="63"/>
        <v>1.1515349495510343</v>
      </c>
      <c r="K390" s="48">
        <f t="shared" si="64"/>
        <v>9676.367335393732</v>
      </c>
      <c r="L390" s="49">
        <f t="shared" si="65"/>
        <v>2.6878798153871477</v>
      </c>
      <c r="M390" s="50">
        <f t="shared" si="55"/>
        <v>0.26878798153871475</v>
      </c>
    </row>
    <row r="391" spans="1:13">
      <c r="A391" s="41">
        <v>372</v>
      </c>
      <c r="B391" s="41">
        <f t="shared" si="56"/>
        <v>744</v>
      </c>
      <c r="C391" s="68">
        <v>0.57067999999999997</v>
      </c>
      <c r="D391" s="45">
        <f t="shared" si="57"/>
        <v>280.36728118741979</v>
      </c>
      <c r="E391" s="47">
        <f t="shared" si="58"/>
        <v>2.5331572837650334</v>
      </c>
      <c r="F391" s="69">
        <f t="shared" si="59"/>
        <v>7.1277182798933202E-6</v>
      </c>
      <c r="G391" s="49">
        <f t="shared" si="60"/>
        <v>1.7527189225456669E-2</v>
      </c>
      <c r="H391" s="49">
        <f t="shared" si="61"/>
        <v>1.4254811915451453</v>
      </c>
      <c r="I391" s="49">
        <f t="shared" si="62"/>
        <v>399.65828605731599</v>
      </c>
      <c r="J391" s="47">
        <f t="shared" si="63"/>
        <v>0.5697053698198733</v>
      </c>
      <c r="K391" s="48">
        <f t="shared" si="64"/>
        <v>9673.5163730106415</v>
      </c>
      <c r="L391" s="49">
        <f t="shared" si="65"/>
        <v>2.6870878813918448</v>
      </c>
      <c r="M391" s="50">
        <f t="shared" si="55"/>
        <v>0.26870878813918447</v>
      </c>
    </row>
    <row r="392" spans="1:13">
      <c r="A392" s="41">
        <v>373</v>
      </c>
      <c r="B392" s="41">
        <f t="shared" si="56"/>
        <v>746</v>
      </c>
      <c r="C392" s="68">
        <v>6.4439999999999997E-2</v>
      </c>
      <c r="D392" s="45">
        <f t="shared" si="57"/>
        <v>2482.9298610846208</v>
      </c>
      <c r="E392" s="47">
        <f t="shared" si="58"/>
        <v>-0.32238552553276584</v>
      </c>
      <c r="F392" s="69">
        <f t="shared" si="59"/>
        <v>8.0542622615009847E-7</v>
      </c>
      <c r="G392" s="49">
        <f t="shared" si="60"/>
        <v>5.0247480588102383E-2</v>
      </c>
      <c r="H392" s="49">
        <f t="shared" si="61"/>
        <v>0.1610650099106879</v>
      </c>
      <c r="I392" s="49">
        <f t="shared" si="62"/>
        <v>399.91312268313737</v>
      </c>
      <c r="J392" s="47">
        <f t="shared" si="63"/>
        <v>6.4412011068373659E-2</v>
      </c>
      <c r="K392" s="48">
        <f t="shared" si="64"/>
        <v>9673.1942429908195</v>
      </c>
      <c r="L392" s="49">
        <f t="shared" si="65"/>
        <v>2.6869984008307832</v>
      </c>
      <c r="M392" s="50">
        <f t="shared" si="55"/>
        <v>0.26869984008307835</v>
      </c>
    </row>
    <row r="393" spans="1:13">
      <c r="A393" s="41">
        <v>374</v>
      </c>
      <c r="B393" s="41">
        <f t="shared" si="56"/>
        <v>748</v>
      </c>
      <c r="C393" s="68">
        <v>-0.4294</v>
      </c>
      <c r="D393" s="45">
        <f t="shared" si="57"/>
        <v>-372.61294821317819</v>
      </c>
      <c r="E393" s="47">
        <f t="shared" si="58"/>
        <v>-0.14946305705104257</v>
      </c>
      <c r="F393" s="69">
        <f t="shared" si="59"/>
        <v>-5.3707780320908903E-6</v>
      </c>
      <c r="G393" s="49">
        <f t="shared" si="60"/>
        <v>6.8607846252413215E-2</v>
      </c>
      <c r="H393" s="49">
        <f t="shared" si="61"/>
        <v>-1.0739713676614373</v>
      </c>
      <c r="I393" s="49">
        <f t="shared" si="62"/>
        <v>400.17563760086728</v>
      </c>
      <c r="J393" s="47">
        <f t="shared" si="63"/>
        <v>-0.42977717681899114</v>
      </c>
      <c r="K393" s="48">
        <f t="shared" si="64"/>
        <v>9675.3421857261419</v>
      </c>
      <c r="L393" s="49">
        <f t="shared" si="65"/>
        <v>2.6875950515905949</v>
      </c>
      <c r="M393" s="50">
        <f t="shared" si="55"/>
        <v>0.2687595051590595</v>
      </c>
    </row>
    <row r="394" spans="1:13">
      <c r="A394" s="41">
        <v>375</v>
      </c>
      <c r="B394" s="41">
        <f t="shared" si="56"/>
        <v>750</v>
      </c>
      <c r="C394" s="68">
        <v>-0.80123999999999995</v>
      </c>
      <c r="D394" s="45">
        <f t="shared" si="57"/>
        <v>-199.69047973145493</v>
      </c>
      <c r="E394" s="47">
        <f t="shared" si="58"/>
        <v>-8.8729014464470859E-2</v>
      </c>
      <c r="F394" s="69">
        <f t="shared" si="59"/>
        <v>-1.0026919418407392E-5</v>
      </c>
      <c r="G394" s="49">
        <f t="shared" si="60"/>
        <v>7.8533473983019159E-2</v>
      </c>
      <c r="H394" s="49">
        <f t="shared" si="61"/>
        <v>-2.0049901592738406</v>
      </c>
      <c r="I394" s="49">
        <f t="shared" si="62"/>
        <v>400.37744676223946</v>
      </c>
      <c r="J394" s="47">
        <f t="shared" si="63"/>
        <v>-0.80275284075347608</v>
      </c>
      <c r="K394" s="48">
        <f t="shared" si="64"/>
        <v>9679.3521660446895</v>
      </c>
      <c r="L394" s="49">
        <f t="shared" si="65"/>
        <v>2.6887089350124138</v>
      </c>
      <c r="M394" s="50">
        <f t="shared" si="55"/>
        <v>0.26887089350124138</v>
      </c>
    </row>
    <row r="395" spans="1:13">
      <c r="A395" s="41">
        <v>376</v>
      </c>
      <c r="B395" s="41">
        <f t="shared" si="56"/>
        <v>752</v>
      </c>
      <c r="C395" s="68">
        <v>-1.15144</v>
      </c>
      <c r="D395" s="45">
        <f t="shared" si="57"/>
        <v>-138.95643714488321</v>
      </c>
      <c r="E395" s="47">
        <f t="shared" si="58"/>
        <v>-6.2623473065613097E-2</v>
      </c>
      <c r="F395" s="69">
        <f t="shared" si="59"/>
        <v>-1.4416594882624279E-5</v>
      </c>
      <c r="G395" s="49">
        <f t="shared" si="60"/>
        <v>8.3185575298243622E-2</v>
      </c>
      <c r="H395" s="49">
        <f t="shared" si="61"/>
        <v>-2.8827193501552797</v>
      </c>
      <c r="I395" s="49">
        <f t="shared" si="62"/>
        <v>400.57241018619072</v>
      </c>
      <c r="J395" s="47">
        <f t="shared" si="63"/>
        <v>-1.1547378379820699</v>
      </c>
      <c r="K395" s="48">
        <f t="shared" si="64"/>
        <v>9685.1176047450008</v>
      </c>
      <c r="L395" s="49">
        <f t="shared" si="65"/>
        <v>2.6903104457625</v>
      </c>
      <c r="M395" s="50">
        <f t="shared" si="55"/>
        <v>0.26903104457624999</v>
      </c>
    </row>
    <row r="396" spans="1:13">
      <c r="A396" s="41">
        <v>377</v>
      </c>
      <c r="B396" s="41">
        <f t="shared" si="56"/>
        <v>754</v>
      </c>
      <c r="C396" s="68">
        <v>-1.4177999999999999</v>
      </c>
      <c r="D396" s="45">
        <f t="shared" si="57"/>
        <v>-112.85089574602547</v>
      </c>
      <c r="E396" s="47">
        <f t="shared" si="58"/>
        <v>-5.281755644634295E-2</v>
      </c>
      <c r="F396" s="69">
        <f t="shared" si="59"/>
        <v>-1.775828737615669E-5</v>
      </c>
      <c r="G396" s="49">
        <f t="shared" si="60"/>
        <v>8.5068478698730368E-2</v>
      </c>
      <c r="H396" s="49">
        <f t="shared" si="61"/>
        <v>-3.5509021399856455</v>
      </c>
      <c r="I396" s="49">
        <f t="shared" si="62"/>
        <v>400.7224872038588</v>
      </c>
      <c r="J396" s="47">
        <f t="shared" si="63"/>
        <v>-1.4229263373525527</v>
      </c>
      <c r="K396" s="48">
        <f t="shared" si="64"/>
        <v>9692.2194090249723</v>
      </c>
      <c r="L396" s="49">
        <f t="shared" si="65"/>
        <v>2.6922831691736033</v>
      </c>
      <c r="M396" s="50">
        <f t="shared" si="55"/>
        <v>0.26922831691736032</v>
      </c>
    </row>
    <row r="397" spans="1:13">
      <c r="A397" s="41">
        <v>378</v>
      </c>
      <c r="B397" s="41">
        <f t="shared" si="56"/>
        <v>756</v>
      </c>
      <c r="C397" s="68">
        <v>-1.5527199999999999</v>
      </c>
      <c r="D397" s="45">
        <f t="shared" si="57"/>
        <v>-103.04497912675532</v>
      </c>
      <c r="E397" s="47">
        <f t="shared" si="58"/>
        <v>-4.3110577547487636E-2</v>
      </c>
      <c r="F397" s="69">
        <f t="shared" si="59"/>
        <v>-1.9451930867893493E-5</v>
      </c>
      <c r="G397" s="49">
        <f t="shared" si="60"/>
        <v>8.4580319168590531E-2</v>
      </c>
      <c r="H397" s="49">
        <f t="shared" si="61"/>
        <v>-3.8895635483180726</v>
      </c>
      <c r="I397" s="49">
        <f t="shared" si="62"/>
        <v>400.79999464862414</v>
      </c>
      <c r="J397" s="47">
        <f t="shared" si="63"/>
        <v>-1.558937049351367</v>
      </c>
      <c r="K397" s="48">
        <f t="shared" si="64"/>
        <v>9699.9985361216077</v>
      </c>
      <c r="L397" s="49">
        <f t="shared" si="65"/>
        <v>2.6944440378115577</v>
      </c>
      <c r="M397" s="50">
        <f t="shared" si="55"/>
        <v>0.26944440378115575</v>
      </c>
    </row>
    <row r="398" spans="1:13">
      <c r="A398" s="41">
        <v>379</v>
      </c>
      <c r="B398" s="41">
        <f t="shared" si="56"/>
        <v>758</v>
      </c>
      <c r="C398" s="68">
        <v>-1.7141999999999999</v>
      </c>
      <c r="D398" s="45">
        <f t="shared" si="57"/>
        <v>-93.338000227900011</v>
      </c>
      <c r="E398" s="47">
        <f t="shared" si="58"/>
        <v>-3.704974778896003E-2</v>
      </c>
      <c r="F398" s="69">
        <f t="shared" si="59"/>
        <v>-2.147983669180844E-5</v>
      </c>
      <c r="G398" s="49">
        <f t="shared" si="60"/>
        <v>8.2069708493459431E-2</v>
      </c>
      <c r="H398" s="49">
        <f t="shared" si="61"/>
        <v>-4.2950859163937958</v>
      </c>
      <c r="I398" s="49">
        <f t="shared" si="62"/>
        <v>400.89473024321421</v>
      </c>
      <c r="J398" s="47">
        <f t="shared" si="63"/>
        <v>-1.7218773098241194</v>
      </c>
      <c r="K398" s="48">
        <f t="shared" si="64"/>
        <v>9708.5887079543954</v>
      </c>
      <c r="L398" s="49">
        <f t="shared" si="65"/>
        <v>2.6968301966539987</v>
      </c>
      <c r="M398" s="50">
        <f t="shared" si="55"/>
        <v>0.26968301966539987</v>
      </c>
    </row>
    <row r="399" spans="1:13">
      <c r="A399" s="41">
        <v>380</v>
      </c>
      <c r="B399" s="41">
        <f t="shared" si="56"/>
        <v>760</v>
      </c>
      <c r="C399" s="68">
        <v>-1.83324</v>
      </c>
      <c r="D399" s="45">
        <f t="shared" si="57"/>
        <v>-87.277170469372408</v>
      </c>
      <c r="E399" s="47">
        <f t="shared" si="58"/>
        <v>-3.1361938062785644E-2</v>
      </c>
      <c r="F399" s="69">
        <f t="shared" si="59"/>
        <v>-2.2975368117650623E-5</v>
      </c>
      <c r="G399" s="49">
        <f t="shared" si="60"/>
        <v>7.7756767072158131E-2</v>
      </c>
      <c r="H399" s="49">
        <f t="shared" si="61"/>
        <v>-4.5941803783565636</v>
      </c>
      <c r="I399" s="49">
        <f t="shared" si="62"/>
        <v>400.96706404887163</v>
      </c>
      <c r="J399" s="47">
        <f t="shared" si="63"/>
        <v>-1.8421150180205654</v>
      </c>
      <c r="K399" s="48">
        <f t="shared" si="64"/>
        <v>9717.7770687111079</v>
      </c>
      <c r="L399" s="49">
        <f t="shared" si="65"/>
        <v>2.6993825190864187</v>
      </c>
      <c r="M399" s="50">
        <f t="shared" si="55"/>
        <v>0.26993825190864185</v>
      </c>
    </row>
    <row r="400" spans="1:13">
      <c r="A400" s="41">
        <v>381</v>
      </c>
      <c r="B400" s="41">
        <f t="shared" si="56"/>
        <v>762</v>
      </c>
      <c r="C400" s="68">
        <v>-1.9610400000000001</v>
      </c>
      <c r="D400" s="45">
        <f t="shared" si="57"/>
        <v>-81.589360743198014</v>
      </c>
      <c r="E400" s="47">
        <f t="shared" si="58"/>
        <v>-2.5758975750659108E-2</v>
      </c>
      <c r="F400" s="69">
        <f t="shared" si="59"/>
        <v>-2.4581518675927231E-5</v>
      </c>
      <c r="G400" s="49">
        <f t="shared" si="60"/>
        <v>7.1613542617176534E-2</v>
      </c>
      <c r="H400" s="49">
        <f t="shared" si="61"/>
        <v>-4.9154235503677999</v>
      </c>
      <c r="I400" s="49">
        <f t="shared" si="62"/>
        <v>401.0462652565696</v>
      </c>
      <c r="J400" s="47">
        <f t="shared" si="63"/>
        <v>-1.9713122570291937</v>
      </c>
      <c r="K400" s="48">
        <f t="shared" si="64"/>
        <v>9727.6079158118428</v>
      </c>
      <c r="L400" s="49">
        <f t="shared" si="65"/>
        <v>2.7021133099477339</v>
      </c>
      <c r="M400" s="50">
        <f t="shared" si="55"/>
        <v>0.2702113309947734</v>
      </c>
    </row>
    <row r="401" spans="1:13">
      <c r="A401" s="41">
        <v>382</v>
      </c>
      <c r="B401" s="41">
        <f t="shared" si="56"/>
        <v>764</v>
      </c>
      <c r="C401" s="68">
        <v>-2.1056400000000002</v>
      </c>
      <c r="D401" s="45">
        <f t="shared" si="57"/>
        <v>-75.986398431071478</v>
      </c>
      <c r="E401" s="47">
        <f t="shared" si="58"/>
        <v>-2.2404767903158582E-2</v>
      </c>
      <c r="F401" s="69">
        <f t="shared" si="59"/>
        <v>-2.6399512139425936E-5</v>
      </c>
      <c r="G401" s="49">
        <f t="shared" si="60"/>
        <v>6.3917867744779297E-2</v>
      </c>
      <c r="H401" s="49">
        <f t="shared" si="61"/>
        <v>-5.2790587276224592</v>
      </c>
      <c r="I401" s="49">
        <f t="shared" si="62"/>
        <v>401.1366598181454</v>
      </c>
      <c r="J401" s="47">
        <f t="shared" si="63"/>
        <v>-2.117623984982302</v>
      </c>
      <c r="K401" s="48">
        <f t="shared" si="64"/>
        <v>9738.1660332670872</v>
      </c>
      <c r="L401" s="49">
        <f t="shared" si="65"/>
        <v>2.7050461203519687</v>
      </c>
      <c r="M401" s="50">
        <f t="shared" si="55"/>
        <v>0.27050461203519688</v>
      </c>
    </row>
    <row r="402" spans="1:13">
      <c r="A402" s="41">
        <v>383</v>
      </c>
      <c r="B402" s="41">
        <f t="shared" si="56"/>
        <v>766</v>
      </c>
      <c r="C402" s="68">
        <v>-2.2028799999999999</v>
      </c>
      <c r="D402" s="45">
        <f t="shared" si="57"/>
        <v>-72.63219058357096</v>
      </c>
      <c r="E402" s="47">
        <f t="shared" si="58"/>
        <v>-1.8300930922957148E-2</v>
      </c>
      <c r="F402" s="69">
        <f t="shared" si="59"/>
        <v>-2.7622490312723617E-5</v>
      </c>
      <c r="G402" s="49">
        <f t="shared" si="60"/>
        <v>5.487748992435152E-2</v>
      </c>
      <c r="H402" s="49">
        <f t="shared" si="61"/>
        <v>-5.5237401360778122</v>
      </c>
      <c r="I402" s="49">
        <f t="shared" si="62"/>
        <v>401.20134629772383</v>
      </c>
      <c r="J402" s="47">
        <f t="shared" si="63"/>
        <v>-2.2161319791931904</v>
      </c>
      <c r="K402" s="48">
        <f t="shared" si="64"/>
        <v>9749.2135135392436</v>
      </c>
      <c r="L402" s="49">
        <f t="shared" si="65"/>
        <v>2.7081148648720119</v>
      </c>
      <c r="M402" s="50">
        <f t="shared" ref="M402:M465" si="66">L402/$H$4</f>
        <v>0.27081148648720121</v>
      </c>
    </row>
    <row r="403" spans="1:13">
      <c r="A403" s="41">
        <v>384</v>
      </c>
      <c r="B403" s="41">
        <f t="shared" si="56"/>
        <v>768</v>
      </c>
      <c r="C403" s="68">
        <v>-2.3348</v>
      </c>
      <c r="D403" s="45">
        <f t="shared" si="57"/>
        <v>-68.528353603369524</v>
      </c>
      <c r="E403" s="47">
        <f t="shared" si="58"/>
        <v>-1.2195523992350042E-2</v>
      </c>
      <c r="F403" s="69">
        <f t="shared" si="59"/>
        <v>-2.928217775327224E-5</v>
      </c>
      <c r="G403" s="49">
        <f t="shared" si="60"/>
        <v>4.4243770758640694E-2</v>
      </c>
      <c r="H403" s="49">
        <f t="shared" si="61"/>
        <v>-5.8557877736745336</v>
      </c>
      <c r="I403" s="49">
        <f t="shared" si="62"/>
        <v>401.28749518065644</v>
      </c>
      <c r="J403" s="47">
        <f t="shared" si="63"/>
        <v>-2.3498544080073662</v>
      </c>
      <c r="K403" s="48">
        <f t="shared" si="64"/>
        <v>9760.9250890865933</v>
      </c>
      <c r="L403" s="49">
        <f t="shared" si="65"/>
        <v>2.7113680803018316</v>
      </c>
      <c r="M403" s="50">
        <f t="shared" si="66"/>
        <v>0.27113680803018314</v>
      </c>
    </row>
    <row r="404" spans="1:13">
      <c r="A404" s="41">
        <v>385</v>
      </c>
      <c r="B404" s="41">
        <f t="shared" ref="B404:B467" si="67">A404*$H$12</f>
        <v>770</v>
      </c>
      <c r="C404" s="68">
        <v>-2.5631599999999999</v>
      </c>
      <c r="D404" s="45">
        <f t="shared" ref="D404:D467" si="68">$H$2^2/(C404*1000-0.0000001)</f>
        <v>-62.422946672762421</v>
      </c>
      <c r="E404" s="47">
        <f t="shared" ref="E404:E467" si="69">1/$H$9*($H$3+D405)+1/($H$8*$H$9)</f>
        <v>-7.2644925169468855E-3</v>
      </c>
      <c r="F404" s="69">
        <f t="shared" ref="F404:F467" si="70">$H$12/($H$9*($H$3+D404))</f>
        <v>-3.2156654878347787E-5</v>
      </c>
      <c r="G404" s="49">
        <f t="shared" ref="G404:G467" si="71">(G403+F404*$H$2)/(1+E404*$H$12)</f>
        <v>3.1843766412937964E-2</v>
      </c>
      <c r="H404" s="49">
        <f t="shared" ref="H404:H467" si="72">IF((OR(AND(M403&gt;1,D404&lt;0),AND(M403&lt;0,D404&gt;0))),0,($H$2-G404)/($H$3+D404))</f>
        <v>-6.4308189811662739</v>
      </c>
      <c r="I404" s="49">
        <f t="shared" ref="I404:I467" si="73">H404*D404</f>
        <v>401.43067032353071</v>
      </c>
      <c r="J404" s="47">
        <f t="shared" ref="J404:J467" si="74">I404*H404/1000</f>
        <v>-2.5815279743388624</v>
      </c>
      <c r="K404" s="48">
        <f t="shared" ref="K404:K467" si="75">K403-H404*$H$12</f>
        <v>9773.786727048926</v>
      </c>
      <c r="L404" s="49">
        <f t="shared" ref="L404:L467" si="76">K404/3600</f>
        <v>2.7149407575135904</v>
      </c>
      <c r="M404" s="50">
        <f t="shared" si="66"/>
        <v>0.27149407575135903</v>
      </c>
    </row>
    <row r="405" spans="1:13">
      <c r="A405" s="41">
        <v>386</v>
      </c>
      <c r="B405" s="41">
        <f t="shared" si="67"/>
        <v>772</v>
      </c>
      <c r="C405" s="68">
        <v>-2.7829999999999999</v>
      </c>
      <c r="D405" s="45">
        <f t="shared" si="68"/>
        <v>-57.491915197359262</v>
      </c>
      <c r="E405" s="47">
        <f t="shared" si="69"/>
        <v>-3.0561792893064391E-3</v>
      </c>
      <c r="F405" s="69">
        <f t="shared" si="70"/>
        <v>-3.4925656582185182E-5</v>
      </c>
      <c r="G405" s="49">
        <f t="shared" si="71"/>
        <v>1.798342492165662E-2</v>
      </c>
      <c r="H405" s="49">
        <f t="shared" si="72"/>
        <v>-6.9848172749755424</v>
      </c>
      <c r="I405" s="49">
        <f t="shared" si="73"/>
        <v>401.57052244194387</v>
      </c>
      <c r="J405" s="47">
        <f t="shared" si="74"/>
        <v>-2.8048967222734431</v>
      </c>
      <c r="K405" s="48">
        <f t="shared" si="75"/>
        <v>9787.7563615988765</v>
      </c>
      <c r="L405" s="49">
        <f t="shared" si="76"/>
        <v>2.7188212115552437</v>
      </c>
      <c r="M405" s="50">
        <f t="shared" si="66"/>
        <v>0.27188212115552435</v>
      </c>
    </row>
    <row r="406" spans="1:13">
      <c r="A406" s="41">
        <v>387</v>
      </c>
      <c r="B406" s="41">
        <f t="shared" si="67"/>
        <v>774</v>
      </c>
      <c r="C406" s="68">
        <v>-3.0027999999999997</v>
      </c>
      <c r="D406" s="45">
        <f t="shared" si="68"/>
        <v>-53.283601969718816</v>
      </c>
      <c r="E406" s="47">
        <f t="shared" si="69"/>
        <v>-1.1970347899084993E-3</v>
      </c>
      <c r="F406" s="69">
        <f t="shared" si="70"/>
        <v>-3.769589191664812E-5</v>
      </c>
      <c r="G406" s="49">
        <f t="shared" si="71"/>
        <v>2.9120397808519273E-3</v>
      </c>
      <c r="H406" s="49">
        <f t="shared" si="72"/>
        <v>-7.5391234973612065</v>
      </c>
      <c r="I406" s="49">
        <f t="shared" si="73"/>
        <v>401.71165563394896</v>
      </c>
      <c r="J406" s="47">
        <f t="shared" si="74"/>
        <v>-3.0285537821537778</v>
      </c>
      <c r="K406" s="48">
        <f t="shared" si="75"/>
        <v>9802.8346085935991</v>
      </c>
      <c r="L406" s="49">
        <f t="shared" si="76"/>
        <v>2.7230096134982218</v>
      </c>
      <c r="M406" s="50">
        <f t="shared" si="66"/>
        <v>0.27230096134982218</v>
      </c>
    </row>
    <row r="407" spans="1:13">
      <c r="A407" s="41">
        <v>388</v>
      </c>
      <c r="B407" s="41">
        <f t="shared" si="67"/>
        <v>776</v>
      </c>
      <c r="C407" s="68">
        <v>-3.1113600000000003</v>
      </c>
      <c r="D407" s="45">
        <f t="shared" si="68"/>
        <v>-51.424457470320874</v>
      </c>
      <c r="E407" s="47">
        <f t="shared" si="69"/>
        <v>1.0081631856855774E-3</v>
      </c>
      <c r="F407" s="69">
        <f t="shared" si="70"/>
        <v>-3.906476240679122E-5</v>
      </c>
      <c r="G407" s="49">
        <f t="shared" si="71"/>
        <v>-1.2688281465338623E-2</v>
      </c>
      <c r="H407" s="49">
        <f t="shared" si="72"/>
        <v>-7.8132003137086414</v>
      </c>
      <c r="I407" s="49">
        <f t="shared" si="73"/>
        <v>401.78958723940775</v>
      </c>
      <c r="J407" s="47">
        <f t="shared" si="74"/>
        <v>-3.1392625290638061</v>
      </c>
      <c r="K407" s="48">
        <f t="shared" si="75"/>
        <v>9818.4610092210169</v>
      </c>
      <c r="L407" s="49">
        <f t="shared" si="76"/>
        <v>2.7273502803391714</v>
      </c>
      <c r="M407" s="50">
        <f t="shared" si="66"/>
        <v>0.27273502803391714</v>
      </c>
    </row>
    <row r="408" spans="1:13">
      <c r="A408" s="41">
        <v>389</v>
      </c>
      <c r="B408" s="41">
        <f t="shared" si="67"/>
        <v>778</v>
      </c>
      <c r="C408" s="68">
        <v>-3.2507599999999996</v>
      </c>
      <c r="D408" s="45">
        <f t="shared" si="68"/>
        <v>-49.219259494726799</v>
      </c>
      <c r="E408" s="47">
        <f t="shared" si="69"/>
        <v>2.7699564359428691E-3</v>
      </c>
      <c r="F408" s="69">
        <f t="shared" si="70"/>
        <v>-4.0823127485100546E-5</v>
      </c>
      <c r="G408" s="49">
        <f t="shared" si="71"/>
        <v>-2.8857663517804007E-2</v>
      </c>
      <c r="H408" s="49">
        <f t="shared" si="72"/>
        <v>-8.1652145270584633</v>
      </c>
      <c r="I408" s="49">
        <f t="shared" si="73"/>
        <v>401.88581263740343</v>
      </c>
      <c r="J408" s="47">
        <f t="shared" si="74"/>
        <v>-3.2814838755656224</v>
      </c>
      <c r="K408" s="48">
        <f t="shared" si="75"/>
        <v>9834.7914382751333</v>
      </c>
      <c r="L408" s="49">
        <f t="shared" si="76"/>
        <v>2.7318865106319814</v>
      </c>
      <c r="M408" s="50">
        <f t="shared" si="66"/>
        <v>0.27318865106319812</v>
      </c>
    </row>
    <row r="409" spans="1:13">
      <c r="A409" s="41">
        <v>390</v>
      </c>
      <c r="B409" s="41">
        <f t="shared" si="67"/>
        <v>780</v>
      </c>
      <c r="C409" s="68">
        <v>-3.3714399999999998</v>
      </c>
      <c r="D409" s="45">
        <f t="shared" si="68"/>
        <v>-47.457466244469508</v>
      </c>
      <c r="E409" s="47">
        <f t="shared" si="69"/>
        <v>4.756859187746508E-3</v>
      </c>
      <c r="F409" s="69">
        <f t="shared" si="70"/>
        <v>-4.2345927487605247E-5</v>
      </c>
      <c r="G409" s="49">
        <f t="shared" si="71"/>
        <v>-4.536444991212301E-2</v>
      </c>
      <c r="H409" s="49">
        <f t="shared" si="72"/>
        <v>-8.4701459973742956</v>
      </c>
      <c r="I409" s="49">
        <f t="shared" si="73"/>
        <v>401.97166775611913</v>
      </c>
      <c r="J409" s="47">
        <f t="shared" si="74"/>
        <v>-3.4047587127023626</v>
      </c>
      <c r="K409" s="48">
        <f t="shared" si="75"/>
        <v>9851.7317302698812</v>
      </c>
      <c r="L409" s="49">
        <f t="shared" si="76"/>
        <v>2.736592147297189</v>
      </c>
      <c r="M409" s="50">
        <f t="shared" si="66"/>
        <v>0.27365921472971888</v>
      </c>
    </row>
    <row r="410" spans="1:13">
      <c r="A410" s="41">
        <v>391</v>
      </c>
      <c r="B410" s="41">
        <f t="shared" si="67"/>
        <v>782</v>
      </c>
      <c r="C410" s="68">
        <v>-3.5187600000000003</v>
      </c>
      <c r="D410" s="45">
        <f t="shared" si="68"/>
        <v>-45.470563492665867</v>
      </c>
      <c r="E410" s="47">
        <f t="shared" si="69"/>
        <v>8.7976823423827136E-3</v>
      </c>
      <c r="F410" s="69">
        <f t="shared" si="70"/>
        <v>-4.420559590014863E-5</v>
      </c>
      <c r="G410" s="49">
        <f t="shared" si="71"/>
        <v>-6.1956540350115781E-2</v>
      </c>
      <c r="H410" s="49">
        <f t="shared" si="72"/>
        <v>-8.8424885929227699</v>
      </c>
      <c r="I410" s="49">
        <f t="shared" si="73"/>
        <v>402.07293899766847</v>
      </c>
      <c r="J410" s="47">
        <f t="shared" si="74"/>
        <v>-3.5553253766098161</v>
      </c>
      <c r="K410" s="48">
        <f t="shared" si="75"/>
        <v>9869.4167074557263</v>
      </c>
      <c r="L410" s="49">
        <f t="shared" si="76"/>
        <v>2.7415046409599242</v>
      </c>
      <c r="M410" s="50">
        <f t="shared" si="66"/>
        <v>0.27415046409599242</v>
      </c>
    </row>
    <row r="411" spans="1:13">
      <c r="A411" s="41">
        <v>392</v>
      </c>
      <c r="B411" s="41">
        <f t="shared" si="67"/>
        <v>784</v>
      </c>
      <c r="C411" s="68">
        <v>-3.8619599999999998</v>
      </c>
      <c r="D411" s="45">
        <f t="shared" si="68"/>
        <v>-41.42974033802966</v>
      </c>
      <c r="E411" s="47">
        <f t="shared" si="69"/>
        <v>1.2179291795746915E-2</v>
      </c>
      <c r="F411" s="69">
        <f t="shared" si="70"/>
        <v>-4.8540958705759839E-5</v>
      </c>
      <c r="G411" s="49">
        <f t="shared" si="71"/>
        <v>-7.9437928412840433E-2</v>
      </c>
      <c r="H411" s="49">
        <f t="shared" si="72"/>
        <v>-9.710119737753347</v>
      </c>
      <c r="I411" s="49">
        <f t="shared" si="73"/>
        <v>402.2877393862978</v>
      </c>
      <c r="J411" s="47">
        <f t="shared" si="74"/>
        <v>-3.9062621184710649</v>
      </c>
      <c r="K411" s="48">
        <f t="shared" si="75"/>
        <v>9888.8369469312329</v>
      </c>
      <c r="L411" s="49">
        <f t="shared" si="76"/>
        <v>2.7468991519253425</v>
      </c>
      <c r="M411" s="50">
        <f t="shared" si="66"/>
        <v>0.27468991519253427</v>
      </c>
    </row>
    <row r="412" spans="1:13">
      <c r="A412" s="41">
        <v>393</v>
      </c>
      <c r="B412" s="41">
        <f t="shared" si="67"/>
        <v>786</v>
      </c>
      <c r="C412" s="68">
        <v>-4.2051999999999996</v>
      </c>
      <c r="D412" s="45">
        <f t="shared" si="68"/>
        <v>-38.048130884665461</v>
      </c>
      <c r="E412" s="47">
        <f t="shared" si="69"/>
        <v>1.607412560722514E-2</v>
      </c>
      <c r="F412" s="69">
        <f t="shared" si="70"/>
        <v>-5.2881082744375795E-5</v>
      </c>
      <c r="G412" s="49">
        <f t="shared" si="71"/>
        <v>-9.7457280378311681E-2</v>
      </c>
      <c r="H412" s="49">
        <f t="shared" si="72"/>
        <v>-10.578793372129022</v>
      </c>
      <c r="I412" s="49">
        <f t="shared" si="73"/>
        <v>402.50331482459654</v>
      </c>
      <c r="J412" s="47">
        <f t="shared" si="74"/>
        <v>-4.2579993991264029</v>
      </c>
      <c r="K412" s="48">
        <f t="shared" si="75"/>
        <v>9909.9945336754918</v>
      </c>
      <c r="L412" s="49">
        <f t="shared" si="76"/>
        <v>2.7527762593543033</v>
      </c>
      <c r="M412" s="50">
        <f t="shared" si="66"/>
        <v>0.27527762593543031</v>
      </c>
    </row>
    <row r="413" spans="1:13">
      <c r="A413" s="41">
        <v>394</v>
      </c>
      <c r="B413" s="41">
        <f t="shared" si="67"/>
        <v>788</v>
      </c>
      <c r="C413" s="68">
        <v>-4.6847599999999998</v>
      </c>
      <c r="D413" s="45">
        <f t="shared" si="68"/>
        <v>-34.15329707318724</v>
      </c>
      <c r="E413" s="47">
        <f t="shared" si="69"/>
        <v>1.8966676799626409E-2</v>
      </c>
      <c r="F413" s="69">
        <f t="shared" si="70"/>
        <v>-5.8952054613098976E-5</v>
      </c>
      <c r="G413" s="49">
        <f t="shared" si="71"/>
        <v>-0.11661452231381343</v>
      </c>
      <c r="H413" s="49">
        <f t="shared" si="72"/>
        <v>-11.793848255463857</v>
      </c>
      <c r="I413" s="49">
        <f t="shared" si="73"/>
        <v>402.79880310494815</v>
      </c>
      <c r="J413" s="47">
        <f t="shared" si="74"/>
        <v>-4.7505479613022228</v>
      </c>
      <c r="K413" s="48">
        <f t="shared" si="75"/>
        <v>9933.5822301864191</v>
      </c>
      <c r="L413" s="49">
        <f t="shared" si="76"/>
        <v>2.7593283972740053</v>
      </c>
      <c r="M413" s="50">
        <f t="shared" si="66"/>
        <v>0.27593283972740051</v>
      </c>
    </row>
    <row r="414" spans="1:13">
      <c r="A414" s="41">
        <v>395</v>
      </c>
      <c r="B414" s="41">
        <f t="shared" si="67"/>
        <v>790</v>
      </c>
      <c r="C414" s="68">
        <v>-5.1182399999999992</v>
      </c>
      <c r="D414" s="45">
        <f t="shared" si="68"/>
        <v>-31.260745880785965</v>
      </c>
      <c r="E414" s="47">
        <f t="shared" si="69"/>
        <v>2.0697320432978353E-2</v>
      </c>
      <c r="F414" s="69">
        <f t="shared" si="70"/>
        <v>-6.4446852407218933E-5</v>
      </c>
      <c r="G414" s="49">
        <f t="shared" si="71"/>
        <v>-0.13673323991594191</v>
      </c>
      <c r="H414" s="49">
        <f t="shared" si="72"/>
        <v>-12.893776494909797</v>
      </c>
      <c r="I414" s="49">
        <f t="shared" si="73"/>
        <v>403.06907045102633</v>
      </c>
      <c r="J414" s="47">
        <f t="shared" si="74"/>
        <v>-5.1970825064065851</v>
      </c>
      <c r="K414" s="48">
        <f t="shared" si="75"/>
        <v>9959.3697831762383</v>
      </c>
      <c r="L414" s="49">
        <f t="shared" si="76"/>
        <v>2.7664916064378442</v>
      </c>
      <c r="M414" s="50">
        <f t="shared" si="66"/>
        <v>0.27664916064378442</v>
      </c>
    </row>
    <row r="415" spans="1:13">
      <c r="A415" s="41">
        <v>396</v>
      </c>
      <c r="B415" s="41">
        <f t="shared" si="67"/>
        <v>792</v>
      </c>
      <c r="C415" s="68">
        <v>-5.4181999999999997</v>
      </c>
      <c r="D415" s="45">
        <f t="shared" si="68"/>
        <v>-29.530102247434019</v>
      </c>
      <c r="E415" s="47">
        <f t="shared" si="69"/>
        <v>2.3277240093379285E-2</v>
      </c>
      <c r="F415" s="69">
        <f t="shared" si="70"/>
        <v>-6.825314372446935E-5</v>
      </c>
      <c r="G415" s="49">
        <f t="shared" si="71"/>
        <v>-0.15673765724690944</v>
      </c>
      <c r="H415" s="49">
        <f t="shared" si="72"/>
        <v>-13.655977663817426</v>
      </c>
      <c r="I415" s="49">
        <f t="shared" si="73"/>
        <v>403.26241670120373</v>
      </c>
      <c r="J415" s="47">
        <f t="shared" si="74"/>
        <v>-5.5069425551286733</v>
      </c>
      <c r="K415" s="48">
        <f t="shared" si="75"/>
        <v>9986.6817385038739</v>
      </c>
      <c r="L415" s="49">
        <f t="shared" si="76"/>
        <v>2.7740782606955205</v>
      </c>
      <c r="M415" s="50">
        <f t="shared" si="66"/>
        <v>0.27740782606955205</v>
      </c>
    </row>
    <row r="416" spans="1:13">
      <c r="A416" s="41">
        <v>397</v>
      </c>
      <c r="B416" s="41">
        <f t="shared" si="67"/>
        <v>794</v>
      </c>
      <c r="C416" s="68">
        <v>-5.9368800000000004</v>
      </c>
      <c r="D416" s="45">
        <f t="shared" si="68"/>
        <v>-26.950182587033087</v>
      </c>
      <c r="E416" s="47">
        <f t="shared" si="69"/>
        <v>2.5007218775461335E-2</v>
      </c>
      <c r="F416" s="69">
        <f t="shared" si="70"/>
        <v>-7.4842568918358197E-5</v>
      </c>
      <c r="G416" s="49">
        <f t="shared" si="71"/>
        <v>-0.17778296958435827</v>
      </c>
      <c r="H416" s="49">
        <f t="shared" si="72"/>
        <v>-14.975166650748452</v>
      </c>
      <c r="I416" s="49">
        <f t="shared" si="73"/>
        <v>403.58347550891955</v>
      </c>
      <c r="J416" s="47">
        <f t="shared" si="74"/>
        <v>-6.043729803234327</v>
      </c>
      <c r="K416" s="48">
        <f t="shared" si="75"/>
        <v>10016.63207180537</v>
      </c>
      <c r="L416" s="49">
        <f t="shared" si="76"/>
        <v>2.7823977977237138</v>
      </c>
      <c r="M416" s="50">
        <f t="shared" si="66"/>
        <v>0.27823977977237135</v>
      </c>
    </row>
    <row r="417" spans="1:13">
      <c r="A417" s="41">
        <v>398</v>
      </c>
      <c r="B417" s="41">
        <f t="shared" si="67"/>
        <v>796</v>
      </c>
      <c r="C417" s="68">
        <v>-6.3441200000000002</v>
      </c>
      <c r="D417" s="45">
        <f t="shared" si="68"/>
        <v>-25.220203904951038</v>
      </c>
      <c r="E417" s="47">
        <f t="shared" si="69"/>
        <v>2.6246607333049978E-2</v>
      </c>
      <c r="F417" s="69">
        <f t="shared" si="70"/>
        <v>-8.0023106753574896E-5</v>
      </c>
      <c r="G417" s="49">
        <f t="shared" si="71"/>
        <v>-0.19932880265868899</v>
      </c>
      <c r="H417" s="49">
        <f t="shared" si="72"/>
        <v>-16.012596805742088</v>
      </c>
      <c r="I417" s="49">
        <f t="shared" si="73"/>
        <v>403.84095648858312</v>
      </c>
      <c r="J417" s="47">
        <f t="shared" si="74"/>
        <v>-6.466542409896916</v>
      </c>
      <c r="K417" s="48">
        <f t="shared" si="75"/>
        <v>10048.657265416854</v>
      </c>
      <c r="L417" s="49">
        <f t="shared" si="76"/>
        <v>2.7912936848380152</v>
      </c>
      <c r="M417" s="50">
        <f t="shared" si="66"/>
        <v>0.27912936848380154</v>
      </c>
    </row>
    <row r="418" spans="1:13">
      <c r="A418" s="41">
        <v>399</v>
      </c>
      <c r="B418" s="41">
        <f t="shared" si="67"/>
        <v>798</v>
      </c>
      <c r="C418" s="68">
        <v>-6.6720000000000006</v>
      </c>
      <c r="D418" s="45">
        <f t="shared" si="68"/>
        <v>-23.980815347362395</v>
      </c>
      <c r="E418" s="47">
        <f t="shared" si="69"/>
        <v>2.707445099683178E-2</v>
      </c>
      <c r="F418" s="69">
        <f t="shared" si="70"/>
        <v>-8.4198498633113501E-5</v>
      </c>
      <c r="G418" s="49">
        <f t="shared" si="71"/>
        <v>-0.22103917356576158</v>
      </c>
      <c r="H418" s="49">
        <f t="shared" si="72"/>
        <v>-16.849005309899372</v>
      </c>
      <c r="I418" s="49">
        <f t="shared" si="73"/>
        <v>404.05288512342531</v>
      </c>
      <c r="J418" s="47">
        <f t="shared" si="74"/>
        <v>-6.8078892069247541</v>
      </c>
      <c r="K418" s="48">
        <f t="shared" si="75"/>
        <v>10082.355276036653</v>
      </c>
      <c r="L418" s="49">
        <f t="shared" si="76"/>
        <v>2.8006542433435149</v>
      </c>
      <c r="M418" s="50">
        <f t="shared" si="66"/>
        <v>0.2800654243343515</v>
      </c>
    </row>
    <row r="419" spans="1:13">
      <c r="A419" s="41">
        <v>400</v>
      </c>
      <c r="B419" s="41">
        <f t="shared" si="67"/>
        <v>800</v>
      </c>
      <c r="C419" s="68">
        <v>-6.9105600000000003</v>
      </c>
      <c r="D419" s="45">
        <f t="shared" si="68"/>
        <v>-23.152971683580592</v>
      </c>
      <c r="E419" s="47">
        <f t="shared" si="69"/>
        <v>2.7898642557804044E-2</v>
      </c>
      <c r="F419" s="69">
        <f t="shared" si="70"/>
        <v>-8.723891409202929E-5</v>
      </c>
      <c r="G419" s="49">
        <f t="shared" si="71"/>
        <v>-0.24240897643011922</v>
      </c>
      <c r="H419" s="49">
        <f t="shared" si="72"/>
        <v>-17.458356566340818</v>
      </c>
      <c r="I419" s="49">
        <f t="shared" si="73"/>
        <v>404.21283522234228</v>
      </c>
      <c r="J419" s="47">
        <f t="shared" si="74"/>
        <v>-7.0568918060032182</v>
      </c>
      <c r="K419" s="48">
        <f t="shared" si="75"/>
        <v>10117.271989169334</v>
      </c>
      <c r="L419" s="49">
        <f t="shared" si="76"/>
        <v>2.8103533303248152</v>
      </c>
      <c r="M419" s="50">
        <f t="shared" si="66"/>
        <v>0.28103533303248152</v>
      </c>
    </row>
    <row r="420" spans="1:13">
      <c r="A420" s="41">
        <v>401</v>
      </c>
      <c r="B420" s="41">
        <f t="shared" si="67"/>
        <v>802</v>
      </c>
      <c r="C420" s="68">
        <v>-7.1656399999999998</v>
      </c>
      <c r="D420" s="45">
        <f t="shared" si="68"/>
        <v>-22.328780122608329</v>
      </c>
      <c r="E420" s="47">
        <f t="shared" si="69"/>
        <v>2.815127099547874E-2</v>
      </c>
      <c r="F420" s="69">
        <f t="shared" si="70"/>
        <v>-9.0492179280427174E-5</v>
      </c>
      <c r="G420" s="49">
        <f t="shared" si="71"/>
        <v>-0.26375573007441938</v>
      </c>
      <c r="H420" s="49">
        <f t="shared" si="72"/>
        <v>-18.110369771491502</v>
      </c>
      <c r="I420" s="49">
        <f t="shared" si="73"/>
        <v>404.3824645667662</v>
      </c>
      <c r="J420" s="47">
        <f t="shared" si="74"/>
        <v>-7.3235159624111956</v>
      </c>
      <c r="K420" s="48">
        <f t="shared" si="75"/>
        <v>10153.492728712317</v>
      </c>
      <c r="L420" s="49">
        <f t="shared" si="76"/>
        <v>2.8204146468645326</v>
      </c>
      <c r="M420" s="50">
        <f t="shared" si="66"/>
        <v>0.28204146468645325</v>
      </c>
    </row>
    <row r="421" spans="1:13">
      <c r="A421" s="41">
        <v>402</v>
      </c>
      <c r="B421" s="41">
        <f t="shared" si="67"/>
        <v>804</v>
      </c>
      <c r="C421" s="68">
        <v>-7.2476399999999996</v>
      </c>
      <c r="D421" s="45">
        <f t="shared" si="68"/>
        <v>-22.076151684933635</v>
      </c>
      <c r="E421" s="47">
        <f t="shared" si="69"/>
        <v>2.8223770074382325E-2</v>
      </c>
      <c r="F421" s="69">
        <f t="shared" si="70"/>
        <v>-9.1538505493208791E-5</v>
      </c>
      <c r="G421" s="49">
        <f t="shared" si="71"/>
        <v>-0.28432186252183028</v>
      </c>
      <c r="H421" s="49">
        <f t="shared" si="72"/>
        <v>-18.320714297828907</v>
      </c>
      <c r="I421" s="49">
        <f t="shared" si="73"/>
        <v>404.45086781520337</v>
      </c>
      <c r="J421" s="47">
        <f t="shared" si="74"/>
        <v>-7.4098287967513059</v>
      </c>
      <c r="K421" s="48">
        <f t="shared" si="75"/>
        <v>10190.134157307975</v>
      </c>
      <c r="L421" s="49">
        <f t="shared" si="76"/>
        <v>2.8305928214744376</v>
      </c>
      <c r="M421" s="50">
        <f t="shared" si="66"/>
        <v>0.28305928214744375</v>
      </c>
    </row>
    <row r="422" spans="1:13">
      <c r="A422" s="41">
        <v>403</v>
      </c>
      <c r="B422" s="41">
        <f t="shared" si="67"/>
        <v>806</v>
      </c>
      <c r="C422" s="68">
        <v>-7.2715200000000006</v>
      </c>
      <c r="D422" s="45">
        <f t="shared" si="68"/>
        <v>-22.003652606030048</v>
      </c>
      <c r="E422" s="47">
        <f t="shared" si="69"/>
        <v>2.8324136640223995E-2</v>
      </c>
      <c r="F422" s="69">
        <f t="shared" si="70"/>
        <v>-9.1843262439435805E-5</v>
      </c>
      <c r="G422" s="49">
        <f t="shared" si="71"/>
        <v>-0.30384677249398329</v>
      </c>
      <c r="H422" s="49">
        <f t="shared" si="72"/>
        <v>-18.382605627320931</v>
      </c>
      <c r="I422" s="49">
        <f t="shared" si="73"/>
        <v>404.48446821722285</v>
      </c>
      <c r="J422" s="47">
        <f t="shared" si="74"/>
        <v>-7.435478461613835</v>
      </c>
      <c r="K422" s="48">
        <f t="shared" si="75"/>
        <v>10226.899368562617</v>
      </c>
      <c r="L422" s="49">
        <f t="shared" si="76"/>
        <v>2.8408053801562825</v>
      </c>
      <c r="M422" s="50">
        <f t="shared" si="66"/>
        <v>0.28408053801562827</v>
      </c>
    </row>
    <row r="423" spans="1:13">
      <c r="A423" s="41">
        <v>404</v>
      </c>
      <c r="B423" s="41">
        <f t="shared" si="67"/>
        <v>808</v>
      </c>
      <c r="C423" s="68">
        <v>-7.3048400000000004</v>
      </c>
      <c r="D423" s="45">
        <f t="shared" si="68"/>
        <v>-21.903286040188377</v>
      </c>
      <c r="E423" s="47">
        <f t="shared" si="69"/>
        <v>2.8711751203489483E-2</v>
      </c>
      <c r="F423" s="69">
        <f t="shared" si="70"/>
        <v>-9.2268527753842951E-5</v>
      </c>
      <c r="G423" s="49">
        <f t="shared" si="71"/>
        <v>-0.32224948927262609</v>
      </c>
      <c r="H423" s="49">
        <f t="shared" si="72"/>
        <v>-18.468572293740898</v>
      </c>
      <c r="I423" s="49">
        <f t="shared" si="73"/>
        <v>404.52242170370482</v>
      </c>
      <c r="J423" s="47">
        <f t="shared" si="74"/>
        <v>-7.4709515896740148</v>
      </c>
      <c r="K423" s="48">
        <f t="shared" si="75"/>
        <v>10263.8365131501</v>
      </c>
      <c r="L423" s="49">
        <f t="shared" si="76"/>
        <v>2.85106569809725</v>
      </c>
      <c r="M423" s="50">
        <f t="shared" si="66"/>
        <v>0.28510656980972499</v>
      </c>
    </row>
    <row r="424" spans="1:13">
      <c r="A424" s="41">
        <v>405</v>
      </c>
      <c r="B424" s="41">
        <f t="shared" si="67"/>
        <v>810</v>
      </c>
      <c r="C424" s="68">
        <v>-7.4364399999999993</v>
      </c>
      <c r="D424" s="45">
        <f t="shared" si="68"/>
        <v>-21.51567147692289</v>
      </c>
      <c r="E424" s="47">
        <f t="shared" si="69"/>
        <v>2.8908074839546903E-2</v>
      </c>
      <c r="F424" s="69">
        <f t="shared" si="70"/>
        <v>-9.3948544998583063E-5</v>
      </c>
      <c r="G424" s="49">
        <f t="shared" si="71"/>
        <v>-0.34016204742309841</v>
      </c>
      <c r="H424" s="49">
        <f t="shared" si="72"/>
        <v>-18.805687864426179</v>
      </c>
      <c r="I424" s="49">
        <f t="shared" si="73"/>
        <v>404.6170019885493</v>
      </c>
      <c r="J424" s="47">
        <f t="shared" si="74"/>
        <v>-7.6091010440365654</v>
      </c>
      <c r="K424" s="48">
        <f t="shared" si="75"/>
        <v>10301.447888878953</v>
      </c>
      <c r="L424" s="49">
        <f t="shared" si="76"/>
        <v>2.8615133024663759</v>
      </c>
      <c r="M424" s="50">
        <f t="shared" si="66"/>
        <v>0.28615133024663758</v>
      </c>
    </row>
    <row r="425" spans="1:13">
      <c r="A425" s="41">
        <v>406</v>
      </c>
      <c r="B425" s="41">
        <f t="shared" si="67"/>
        <v>812</v>
      </c>
      <c r="C425" s="68">
        <v>-7.5049200000000003</v>
      </c>
      <c r="D425" s="45">
        <f t="shared" si="68"/>
        <v>-21.319347840865468</v>
      </c>
      <c r="E425" s="47">
        <f t="shared" si="69"/>
        <v>2.9383558853646293E-2</v>
      </c>
      <c r="F425" s="69">
        <f t="shared" si="70"/>
        <v>-9.4823018040570174E-5</v>
      </c>
      <c r="G425" s="49">
        <f t="shared" si="71"/>
        <v>-0.35710521068888523</v>
      </c>
      <c r="H425" s="49">
        <f t="shared" si="72"/>
        <v>-18.981534505031799</v>
      </c>
      <c r="I425" s="49">
        <f t="shared" si="73"/>
        <v>404.67393666616306</v>
      </c>
      <c r="J425" s="47">
        <f t="shared" si="74"/>
        <v>-7.6813322921158269</v>
      </c>
      <c r="K425" s="48">
        <f t="shared" si="75"/>
        <v>10339.410957889017</v>
      </c>
      <c r="L425" s="49">
        <f t="shared" si="76"/>
        <v>2.8720585994136156</v>
      </c>
      <c r="M425" s="50">
        <f t="shared" si="66"/>
        <v>0.28720585994136155</v>
      </c>
    </row>
    <row r="426" spans="1:13">
      <c r="A426" s="41">
        <v>407</v>
      </c>
      <c r="B426" s="41">
        <f t="shared" si="67"/>
        <v>814</v>
      </c>
      <c r="C426" s="68">
        <v>-7.6761199999999992</v>
      </c>
      <c r="D426" s="45">
        <f t="shared" si="68"/>
        <v>-20.843863826766079</v>
      </c>
      <c r="E426" s="47">
        <f t="shared" si="69"/>
        <v>2.9508797154298081E-2</v>
      </c>
      <c r="F426" s="69">
        <f t="shared" si="70"/>
        <v>-9.7009953648267118E-5</v>
      </c>
      <c r="G426" s="49">
        <f t="shared" si="71"/>
        <v>-0.37384571727221438</v>
      </c>
      <c r="H426" s="49">
        <f t="shared" si="72"/>
        <v>-19.420124107505512</v>
      </c>
      <c r="I426" s="49">
        <f t="shared" si="73"/>
        <v>404.79042239574198</v>
      </c>
      <c r="J426" s="47">
        <f t="shared" si="74"/>
        <v>-7.8610802404548874</v>
      </c>
      <c r="K426" s="48">
        <f t="shared" si="75"/>
        <v>10378.251206104027</v>
      </c>
      <c r="L426" s="49">
        <f t="shared" si="76"/>
        <v>2.8828475572511185</v>
      </c>
      <c r="M426" s="50">
        <f t="shared" si="66"/>
        <v>0.28828475572511186</v>
      </c>
    </row>
    <row r="427" spans="1:13">
      <c r="A427" s="41">
        <v>408</v>
      </c>
      <c r="B427" s="41">
        <f t="shared" si="67"/>
        <v>816</v>
      </c>
      <c r="C427" s="68">
        <v>-7.7225200000000003</v>
      </c>
      <c r="D427" s="45">
        <f t="shared" si="68"/>
        <v>-20.718625526114291</v>
      </c>
      <c r="E427" s="47">
        <f t="shared" si="69"/>
        <v>3.0122676955436557E-2</v>
      </c>
      <c r="F427" s="69">
        <f t="shared" si="70"/>
        <v>-9.7602859874060781E-5</v>
      </c>
      <c r="G427" s="49">
        <f t="shared" si="71"/>
        <v>-0.38942576800628642</v>
      </c>
      <c r="H427" s="49">
        <f t="shared" si="72"/>
        <v>-19.539576509145189</v>
      </c>
      <c r="I427" s="49">
        <f t="shared" si="73"/>
        <v>404.8331686318387</v>
      </c>
      <c r="J427" s="47">
        <f t="shared" si="74"/>
        <v>-7.9102686719214876</v>
      </c>
      <c r="K427" s="48">
        <f t="shared" si="75"/>
        <v>10417.330359122318</v>
      </c>
      <c r="L427" s="49">
        <f t="shared" si="76"/>
        <v>2.8937028775339773</v>
      </c>
      <c r="M427" s="50">
        <f t="shared" si="66"/>
        <v>0.28937028775339774</v>
      </c>
    </row>
    <row r="428" spans="1:13">
      <c r="A428" s="41">
        <v>409</v>
      </c>
      <c r="B428" s="41">
        <f t="shared" si="67"/>
        <v>818</v>
      </c>
      <c r="C428" s="68">
        <v>-7.9583199999999996</v>
      </c>
      <c r="D428" s="45">
        <f t="shared" si="68"/>
        <v>-20.104745724975817</v>
      </c>
      <c r="E428" s="47">
        <f t="shared" si="69"/>
        <v>3.1156191632675551E-2</v>
      </c>
      <c r="F428" s="69">
        <f t="shared" si="70"/>
        <v>-1.0061717040650555E-4</v>
      </c>
      <c r="G428" s="49">
        <f t="shared" si="71"/>
        <v>-0.40446919657300301</v>
      </c>
      <c r="H428" s="49">
        <f t="shared" si="72"/>
        <v>-20.143782354338995</v>
      </c>
      <c r="I428" s="49">
        <f t="shared" si="73"/>
        <v>404.98562217324024</v>
      </c>
      <c r="J428" s="47">
        <f t="shared" si="74"/>
        <v>-8.1579422296943154</v>
      </c>
      <c r="K428" s="48">
        <f t="shared" si="75"/>
        <v>10457.617923830996</v>
      </c>
      <c r="L428" s="49">
        <f t="shared" si="76"/>
        <v>2.904893867730832</v>
      </c>
      <c r="M428" s="50">
        <f t="shared" si="66"/>
        <v>0.29048938677308322</v>
      </c>
    </row>
    <row r="429" spans="1:13">
      <c r="A429" s="41">
        <v>410</v>
      </c>
      <c r="B429" s="41">
        <f t="shared" si="67"/>
        <v>820</v>
      </c>
      <c r="C429" s="68">
        <v>-8.3895999999999997</v>
      </c>
      <c r="D429" s="45">
        <f t="shared" si="68"/>
        <v>-19.071231047736823</v>
      </c>
      <c r="E429" s="47">
        <f t="shared" si="69"/>
        <v>3.2160167322545979E-2</v>
      </c>
      <c r="F429" s="69">
        <f t="shared" si="70"/>
        <v>-1.0613565798451023E-4</v>
      </c>
      <c r="G429" s="49">
        <f t="shared" si="71"/>
        <v>-0.41991442352347619</v>
      </c>
      <c r="H429" s="49">
        <f t="shared" si="72"/>
        <v>-21.249415543720971</v>
      </c>
      <c r="I429" s="49">
        <f t="shared" si="73"/>
        <v>405.25251346367281</v>
      </c>
      <c r="J429" s="47">
        <f t="shared" si="74"/>
        <v>-8.6113790587269605</v>
      </c>
      <c r="K429" s="48">
        <f t="shared" si="75"/>
        <v>10500.116754918437</v>
      </c>
      <c r="L429" s="49">
        <f t="shared" si="76"/>
        <v>2.9166990985884547</v>
      </c>
      <c r="M429" s="50">
        <f t="shared" si="66"/>
        <v>0.29166990985884544</v>
      </c>
    </row>
    <row r="430" spans="1:13">
      <c r="A430" s="41">
        <v>411</v>
      </c>
      <c r="B430" s="41">
        <f t="shared" si="67"/>
        <v>822</v>
      </c>
      <c r="C430" s="68">
        <v>-8.8558000000000003</v>
      </c>
      <c r="D430" s="45">
        <f t="shared" si="68"/>
        <v>-18.067255357866397</v>
      </c>
      <c r="E430" s="47">
        <f t="shared" si="69"/>
        <v>3.2923315983477627E-2</v>
      </c>
      <c r="F430" s="69">
        <f t="shared" si="70"/>
        <v>-1.1210867479309933E-4</v>
      </c>
      <c r="G430" s="49">
        <f t="shared" si="71"/>
        <v>-0.43604574945556046</v>
      </c>
      <c r="H430" s="49">
        <f t="shared" si="72"/>
        <v>-22.446177214180178</v>
      </c>
      <c r="I430" s="49">
        <f t="shared" si="73"/>
        <v>405.54081553651548</v>
      </c>
      <c r="J430" s="47">
        <f t="shared" si="74"/>
        <v>-9.1028410131157802</v>
      </c>
      <c r="K430" s="48">
        <f t="shared" si="75"/>
        <v>10545.009109346798</v>
      </c>
      <c r="L430" s="49">
        <f t="shared" si="76"/>
        <v>2.9291691970407774</v>
      </c>
      <c r="M430" s="50">
        <f t="shared" si="66"/>
        <v>0.29291691970407774</v>
      </c>
    </row>
    <row r="431" spans="1:13">
      <c r="A431" s="41">
        <v>412</v>
      </c>
      <c r="B431" s="41">
        <f t="shared" si="67"/>
        <v>824</v>
      </c>
      <c r="C431" s="68">
        <v>-9.2463599999999992</v>
      </c>
      <c r="D431" s="45">
        <f t="shared" si="68"/>
        <v>-17.304106696934749</v>
      </c>
      <c r="E431" s="47">
        <f t="shared" si="69"/>
        <v>3.3539200393465571E-2</v>
      </c>
      <c r="F431" s="69">
        <f t="shared" si="70"/>
        <v>-1.1711875666639495E-4</v>
      </c>
      <c r="G431" s="49">
        <f t="shared" si="71"/>
        <v>-0.45253774396145807</v>
      </c>
      <c r="H431" s="49">
        <f t="shared" si="72"/>
        <v>-23.450251662237676</v>
      </c>
      <c r="I431" s="49">
        <f t="shared" si="73"/>
        <v>405.78565683333221</v>
      </c>
      <c r="J431" s="47">
        <f t="shared" si="74"/>
        <v>-9.5157757736680555</v>
      </c>
      <c r="K431" s="48">
        <f t="shared" si="75"/>
        <v>10591.909612671274</v>
      </c>
      <c r="L431" s="49">
        <f t="shared" si="76"/>
        <v>2.9421971146309094</v>
      </c>
      <c r="M431" s="50">
        <f t="shared" si="66"/>
        <v>0.29421971146309095</v>
      </c>
    </row>
    <row r="432" spans="1:13">
      <c r="A432" s="41">
        <v>413</v>
      </c>
      <c r="B432" s="41">
        <f t="shared" si="67"/>
        <v>826</v>
      </c>
      <c r="C432" s="68">
        <v>-9.5876000000000001</v>
      </c>
      <c r="D432" s="45">
        <f t="shared" si="68"/>
        <v>-16.688222286946804</v>
      </c>
      <c r="E432" s="47">
        <f t="shared" si="69"/>
        <v>3.4024234703341941E-2</v>
      </c>
      <c r="F432" s="69">
        <f t="shared" si="70"/>
        <v>-1.2150078050923244E-4</v>
      </c>
      <c r="G432" s="49">
        <f t="shared" si="71"/>
        <v>-0.46920909539202876</v>
      </c>
      <c r="H432" s="49">
        <f t="shared" si="72"/>
        <v>-24.32866073750257</v>
      </c>
      <c r="I432" s="49">
        <f t="shared" si="73"/>
        <v>406.00209833115804</v>
      </c>
      <c r="J432" s="47">
        <f t="shared" si="74"/>
        <v>-9.8774873090129027</v>
      </c>
      <c r="K432" s="48">
        <f t="shared" si="75"/>
        <v>10640.56693414628</v>
      </c>
      <c r="L432" s="49">
        <f t="shared" si="76"/>
        <v>2.9557130372628557</v>
      </c>
      <c r="M432" s="50">
        <f t="shared" si="66"/>
        <v>0.29557130372628559</v>
      </c>
    </row>
    <row r="433" spans="1:13">
      <c r="A433" s="41">
        <v>414</v>
      </c>
      <c r="B433" s="41">
        <f t="shared" si="67"/>
        <v>828</v>
      </c>
      <c r="C433" s="68">
        <v>-9.8746000000000009</v>
      </c>
      <c r="D433" s="45">
        <f t="shared" si="68"/>
        <v>-16.203187977070428</v>
      </c>
      <c r="E433" s="47">
        <f t="shared" si="69"/>
        <v>3.4448018747551566E-2</v>
      </c>
      <c r="F433" s="69">
        <f t="shared" si="70"/>
        <v>-1.2518962083264809E-4</v>
      </c>
      <c r="G433" s="49">
        <f t="shared" si="71"/>
        <v>-0.48581426584946719</v>
      </c>
      <c r="H433" s="49">
        <f t="shared" si="72"/>
        <v>-25.068333618398011</v>
      </c>
      <c r="I433" s="49">
        <f t="shared" si="73"/>
        <v>406.18692189081708</v>
      </c>
      <c r="J433" s="47">
        <f t="shared" si="74"/>
        <v>-10.182429269389177</v>
      </c>
      <c r="K433" s="48">
        <f t="shared" si="75"/>
        <v>10690.703601383077</v>
      </c>
      <c r="L433" s="49">
        <f t="shared" si="76"/>
        <v>2.9696398892730769</v>
      </c>
      <c r="M433" s="50">
        <f t="shared" si="66"/>
        <v>0.29696398892730769</v>
      </c>
    </row>
    <row r="434" spans="1:13">
      <c r="A434" s="41">
        <v>415</v>
      </c>
      <c r="B434" s="41">
        <f t="shared" si="67"/>
        <v>830</v>
      </c>
      <c r="C434" s="68">
        <v>-10.139800000000001</v>
      </c>
      <c r="D434" s="45">
        <f t="shared" si="68"/>
        <v>-15.779403932860809</v>
      </c>
      <c r="E434" s="47">
        <f t="shared" si="69"/>
        <v>3.4895995554665271E-2</v>
      </c>
      <c r="F434" s="69">
        <f t="shared" si="70"/>
        <v>-1.2860097807056761E-4</v>
      </c>
      <c r="G434" s="49">
        <f t="shared" si="71"/>
        <v>-0.50220478517565192</v>
      </c>
      <c r="H434" s="49">
        <f t="shared" si="72"/>
        <v>-25.752487627396171</v>
      </c>
      <c r="I434" s="49">
        <f t="shared" si="73"/>
        <v>406.35890454868445</v>
      </c>
      <c r="J434" s="47">
        <f t="shared" si="74"/>
        <v>-10.464752661672257</v>
      </c>
      <c r="K434" s="48">
        <f t="shared" si="75"/>
        <v>10742.20857663787</v>
      </c>
      <c r="L434" s="49">
        <f t="shared" si="76"/>
        <v>2.9839468268438525</v>
      </c>
      <c r="M434" s="50">
        <f t="shared" si="66"/>
        <v>0.29839468268438524</v>
      </c>
    </row>
    <row r="435" spans="1:13">
      <c r="A435" s="41">
        <v>416</v>
      </c>
      <c r="B435" s="41">
        <f t="shared" si="67"/>
        <v>832</v>
      </c>
      <c r="C435" s="68">
        <v>-10.43608</v>
      </c>
      <c r="D435" s="45">
        <f t="shared" si="68"/>
        <v>-15.331427125747105</v>
      </c>
      <c r="E435" s="47">
        <f t="shared" si="69"/>
        <v>3.5101346838411103E-2</v>
      </c>
      <c r="F435" s="69">
        <f t="shared" si="70"/>
        <v>-1.3241521526549552E-4</v>
      </c>
      <c r="G435" s="49">
        <f t="shared" si="71"/>
        <v>-0.51875301245457295</v>
      </c>
      <c r="H435" s="49">
        <f t="shared" si="72"/>
        <v>-26.517388449005999</v>
      </c>
      <c r="I435" s="49">
        <f t="shared" si="73"/>
        <v>406.54940857106351</v>
      </c>
      <c r="J435" s="47">
        <f t="shared" si="74"/>
        <v>-10.780628590792539</v>
      </c>
      <c r="K435" s="48">
        <f t="shared" si="75"/>
        <v>10795.243353535881</v>
      </c>
      <c r="L435" s="49">
        <f t="shared" si="76"/>
        <v>2.9986787093155227</v>
      </c>
      <c r="M435" s="50">
        <f t="shared" si="66"/>
        <v>0.29986787093155226</v>
      </c>
    </row>
    <row r="436" spans="1:13">
      <c r="A436" s="41">
        <v>417</v>
      </c>
      <c r="B436" s="41">
        <f t="shared" si="67"/>
        <v>834</v>
      </c>
      <c r="C436" s="68">
        <v>-10.577760000000001</v>
      </c>
      <c r="D436" s="45">
        <f t="shared" si="68"/>
        <v>-15.126075842001269</v>
      </c>
      <c r="E436" s="47">
        <f t="shared" si="69"/>
        <v>3.525321575198697E-2</v>
      </c>
      <c r="F436" s="69">
        <f t="shared" si="70"/>
        <v>-1.3424032214914022E-4</v>
      </c>
      <c r="G436" s="49">
        <f t="shared" si="71"/>
        <v>-0.53474610190803329</v>
      </c>
      <c r="H436" s="49">
        <f t="shared" si="72"/>
        <v>-26.883956674322107</v>
      </c>
      <c r="I436" s="49">
        <f t="shared" si="73"/>
        <v>406.64876758887237</v>
      </c>
      <c r="J436" s="47">
        <f t="shared" si="74"/>
        <v>-10.932327849525725</v>
      </c>
      <c r="K436" s="48">
        <f t="shared" si="75"/>
        <v>10849.011266884525</v>
      </c>
      <c r="L436" s="49">
        <f t="shared" si="76"/>
        <v>3.0136142408012567</v>
      </c>
      <c r="M436" s="50">
        <f t="shared" si="66"/>
        <v>0.30136142408012567</v>
      </c>
    </row>
    <row r="437" spans="1:13">
      <c r="A437" s="41">
        <v>418</v>
      </c>
      <c r="B437" s="41">
        <f t="shared" si="67"/>
        <v>836</v>
      </c>
      <c r="C437" s="68">
        <v>-10.685039999999999</v>
      </c>
      <c r="D437" s="45">
        <f t="shared" si="68"/>
        <v>-14.974206928425405</v>
      </c>
      <c r="E437" s="47">
        <f t="shared" si="69"/>
        <v>3.5375643437396909E-2</v>
      </c>
      <c r="F437" s="69">
        <f t="shared" si="70"/>
        <v>-1.3562278842382046E-4</v>
      </c>
      <c r="G437" s="49">
        <f t="shared" si="71"/>
        <v>-0.55007659061205916</v>
      </c>
      <c r="H437" s="49">
        <f t="shared" si="72"/>
        <v>-27.161859145296827</v>
      </c>
      <c r="I437" s="49">
        <f t="shared" si="73"/>
        <v>406.72729940241868</v>
      </c>
      <c r="J437" s="47">
        <f t="shared" si="74"/>
        <v>-11.047469616915468</v>
      </c>
      <c r="K437" s="48">
        <f t="shared" si="75"/>
        <v>10903.334985175119</v>
      </c>
      <c r="L437" s="49">
        <f t="shared" si="76"/>
        <v>3.0287041625486442</v>
      </c>
      <c r="M437" s="50">
        <f t="shared" si="66"/>
        <v>0.30287041625486444</v>
      </c>
    </row>
    <row r="438" spans="1:13">
      <c r="A438" s="41">
        <v>419</v>
      </c>
      <c r="B438" s="41">
        <f t="shared" si="67"/>
        <v>838</v>
      </c>
      <c r="C438" s="68">
        <v>-10.77312</v>
      </c>
      <c r="D438" s="45">
        <f t="shared" si="68"/>
        <v>-14.851779243015468</v>
      </c>
      <c r="E438" s="47">
        <f t="shared" si="69"/>
        <v>3.5500099077066395E-2</v>
      </c>
      <c r="F438" s="69">
        <f t="shared" si="70"/>
        <v>-1.3675815352549126E-4</v>
      </c>
      <c r="G438" s="49">
        <f t="shared" si="71"/>
        <v>-0.56468696557161502</v>
      </c>
      <c r="H438" s="49">
        <f t="shared" si="72"/>
        <v>-27.390243478463997</v>
      </c>
      <c r="I438" s="49">
        <f t="shared" si="73"/>
        <v>406.79384955459136</v>
      </c>
      <c r="J438" s="47">
        <f t="shared" si="74"/>
        <v>-11.14218258484191</v>
      </c>
      <c r="K438" s="48">
        <f t="shared" si="75"/>
        <v>10958.115472132047</v>
      </c>
      <c r="L438" s="49">
        <f t="shared" si="76"/>
        <v>3.0439209644811243</v>
      </c>
      <c r="M438" s="50">
        <f t="shared" si="66"/>
        <v>0.30439209644811244</v>
      </c>
    </row>
    <row r="439" spans="1:13">
      <c r="A439" s="41">
        <v>420</v>
      </c>
      <c r="B439" s="41">
        <f t="shared" si="67"/>
        <v>840</v>
      </c>
      <c r="C439" s="68">
        <v>-10.86416</v>
      </c>
      <c r="D439" s="45">
        <f t="shared" si="68"/>
        <v>-14.72732360334598</v>
      </c>
      <c r="E439" s="47">
        <f t="shared" si="69"/>
        <v>3.56724941998246E-2</v>
      </c>
      <c r="F439" s="69">
        <f t="shared" si="70"/>
        <v>-1.379319769583199E-4</v>
      </c>
      <c r="G439" s="49">
        <f t="shared" si="71"/>
        <v>-0.57858090817307639</v>
      </c>
      <c r="H439" s="49">
        <f t="shared" si="72"/>
        <v>-27.626297795911306</v>
      </c>
      <c r="I439" s="49">
        <f t="shared" si="73"/>
        <v>406.8614276027896</v>
      </c>
      <c r="J439" s="47">
        <f t="shared" si="74"/>
        <v>-11.240074960624273</v>
      </c>
      <c r="K439" s="48">
        <f t="shared" si="75"/>
        <v>11013.36806772387</v>
      </c>
      <c r="L439" s="49">
        <f t="shared" si="76"/>
        <v>3.0592689077010751</v>
      </c>
      <c r="M439" s="50">
        <f t="shared" si="66"/>
        <v>0.30592689077010748</v>
      </c>
    </row>
    <row r="440" spans="1:13">
      <c r="A440" s="41">
        <v>421</v>
      </c>
      <c r="B440" s="41">
        <f t="shared" si="67"/>
        <v>842</v>
      </c>
      <c r="C440" s="68">
        <v>-10.992839999999999</v>
      </c>
      <c r="D440" s="45">
        <f t="shared" si="68"/>
        <v>-14.554928480587773</v>
      </c>
      <c r="E440" s="47">
        <f t="shared" si="69"/>
        <v>3.5764485764258204E-2</v>
      </c>
      <c r="F440" s="69">
        <f t="shared" si="70"/>
        <v>-1.3959163778356421E-4</v>
      </c>
      <c r="G440" s="49">
        <f t="shared" si="71"/>
        <v>-0.59206757833296575</v>
      </c>
      <c r="H440" s="49">
        <f t="shared" si="72"/>
        <v>-27.959651398181865</v>
      </c>
      <c r="I440" s="49">
        <f t="shared" si="73"/>
        <v>406.95072644270294</v>
      </c>
      <c r="J440" s="47">
        <f t="shared" si="74"/>
        <v>-11.378200447574846</v>
      </c>
      <c r="K440" s="48">
        <f t="shared" si="75"/>
        <v>11069.287370520233</v>
      </c>
      <c r="L440" s="49">
        <f t="shared" si="76"/>
        <v>3.0748020473667315</v>
      </c>
      <c r="M440" s="50">
        <f t="shared" si="66"/>
        <v>0.30748020473667315</v>
      </c>
    </row>
    <row r="441" spans="1:13">
      <c r="A441" s="41">
        <v>422</v>
      </c>
      <c r="B441" s="41">
        <f t="shared" si="67"/>
        <v>844</v>
      </c>
      <c r="C441" s="68">
        <v>-11.062760000000001</v>
      </c>
      <c r="D441" s="45">
        <f t="shared" si="68"/>
        <v>-14.462936916154169</v>
      </c>
      <c r="E441" s="47">
        <f t="shared" si="69"/>
        <v>3.5898568308269894E-2</v>
      </c>
      <c r="F441" s="69">
        <f t="shared" si="70"/>
        <v>-1.4049369533687114E-4</v>
      </c>
      <c r="G441" s="49">
        <f t="shared" si="71"/>
        <v>-0.60483932483171576</v>
      </c>
      <c r="H441" s="49">
        <f t="shared" si="72"/>
        <v>-28.141227123289561</v>
      </c>
      <c r="I441" s="49">
        <f t="shared" si="73"/>
        <v>407.00479262730357</v>
      </c>
      <c r="J441" s="47">
        <f t="shared" si="74"/>
        <v>-11.453614309592318</v>
      </c>
      <c r="K441" s="48">
        <f t="shared" si="75"/>
        <v>11125.569824766812</v>
      </c>
      <c r="L441" s="49">
        <f t="shared" si="76"/>
        <v>3.0904360624352254</v>
      </c>
      <c r="M441" s="50">
        <f t="shared" si="66"/>
        <v>0.30904360624352256</v>
      </c>
    </row>
    <row r="442" spans="1:13">
      <c r="A442" s="41">
        <v>423</v>
      </c>
      <c r="B442" s="41">
        <f t="shared" si="67"/>
        <v>846</v>
      </c>
      <c r="C442" s="68">
        <v>-11.16628</v>
      </c>
      <c r="D442" s="45">
        <f t="shared" si="68"/>
        <v>-14.328854372142477</v>
      </c>
      <c r="E442" s="47">
        <f t="shared" si="69"/>
        <v>3.5908724250227828E-2</v>
      </c>
      <c r="F442" s="69">
        <f t="shared" si="70"/>
        <v>-1.4182957048062826E-4</v>
      </c>
      <c r="G442" s="49">
        <f t="shared" si="71"/>
        <v>-0.61724238017355415</v>
      </c>
      <c r="H442" s="49">
        <f t="shared" si="72"/>
        <v>-28.409685706956878</v>
      </c>
      <c r="I442" s="49">
        <f t="shared" si="73"/>
        <v>407.07824925332267</v>
      </c>
      <c r="J442" s="47">
        <f t="shared" si="74"/>
        <v>-11.564965119425151</v>
      </c>
      <c r="K442" s="48">
        <f t="shared" si="75"/>
        <v>11182.389196180726</v>
      </c>
      <c r="L442" s="49">
        <f t="shared" si="76"/>
        <v>3.1062192211613127</v>
      </c>
      <c r="M442" s="50">
        <f t="shared" si="66"/>
        <v>0.31062192211613127</v>
      </c>
    </row>
    <row r="443" spans="1:13">
      <c r="A443" s="41">
        <v>424</v>
      </c>
      <c r="B443" s="41">
        <f t="shared" si="67"/>
        <v>848</v>
      </c>
      <c r="C443" s="68">
        <v>-11.174200000000001</v>
      </c>
      <c r="D443" s="45">
        <f t="shared" si="68"/>
        <v>-14.318698430184542</v>
      </c>
      <c r="E443" s="47">
        <f t="shared" si="69"/>
        <v>3.615550108928324E-2</v>
      </c>
      <c r="F443" s="69">
        <f t="shared" si="70"/>
        <v>-1.4193179067071597E-4</v>
      </c>
      <c r="G443" s="49">
        <f t="shared" si="71"/>
        <v>-0.62856307085581897</v>
      </c>
      <c r="H443" s="49">
        <f t="shared" si="72"/>
        <v>-28.430964675241221</v>
      </c>
      <c r="I443" s="49">
        <f t="shared" si="73"/>
        <v>407.09440926400862</v>
      </c>
      <c r="J443" s="47">
        <f t="shared" si="74"/>
        <v>-11.574086769273221</v>
      </c>
      <c r="K443" s="48">
        <f t="shared" si="75"/>
        <v>11239.251125531207</v>
      </c>
      <c r="L443" s="49">
        <f t="shared" si="76"/>
        <v>3.1220142015364467</v>
      </c>
      <c r="M443" s="50">
        <f t="shared" si="66"/>
        <v>0.31220142015364466</v>
      </c>
    </row>
    <row r="444" spans="1:13">
      <c r="A444" s="41">
        <v>425</v>
      </c>
      <c r="B444" s="41">
        <f t="shared" si="67"/>
        <v>850</v>
      </c>
      <c r="C444" s="68">
        <v>-11.37016</v>
      </c>
      <c r="D444" s="45">
        <f t="shared" si="68"/>
        <v>-14.071921591129131</v>
      </c>
      <c r="E444" s="47">
        <f t="shared" si="69"/>
        <v>3.6308666460589271E-2</v>
      </c>
      <c r="F444" s="69">
        <f t="shared" si="70"/>
        <v>-1.4446171095812204E-4</v>
      </c>
      <c r="G444" s="49">
        <f t="shared" si="71"/>
        <v>-0.6398812830759133</v>
      </c>
      <c r="H444" s="49">
        <f t="shared" si="72"/>
        <v>-28.938561364106018</v>
      </c>
      <c r="I444" s="49">
        <f t="shared" si="73"/>
        <v>407.22116647577877</v>
      </c>
      <c r="J444" s="47">
        <f t="shared" si="74"/>
        <v>-11.784394714822156</v>
      </c>
      <c r="K444" s="48">
        <f t="shared" si="75"/>
        <v>11297.12824825942</v>
      </c>
      <c r="L444" s="49">
        <f t="shared" si="76"/>
        <v>3.138091180072061</v>
      </c>
      <c r="M444" s="50">
        <f t="shared" si="66"/>
        <v>0.31380911800720612</v>
      </c>
    </row>
    <row r="445" spans="1:13">
      <c r="A445" s="41">
        <v>426</v>
      </c>
      <c r="B445" s="41">
        <f t="shared" si="67"/>
        <v>852</v>
      </c>
      <c r="C445" s="68">
        <v>-11.495280000000001</v>
      </c>
      <c r="D445" s="45">
        <f t="shared" si="68"/>
        <v>-13.918756219823102</v>
      </c>
      <c r="E445" s="47">
        <f t="shared" si="69"/>
        <v>3.6445059970091648E-2</v>
      </c>
      <c r="F445" s="69">
        <f t="shared" si="70"/>
        <v>-1.4607780858182781E-4</v>
      </c>
      <c r="G445" s="49">
        <f t="shared" si="71"/>
        <v>-0.65087038600707536</v>
      </c>
      <c r="H445" s="49">
        <f t="shared" si="72"/>
        <v>-29.263100576194923</v>
      </c>
      <c r="I445" s="49">
        <f t="shared" si="73"/>
        <v>407.30596315622211</v>
      </c>
      <c r="J445" s="47">
        <f t="shared" si="74"/>
        <v>-11.919035365124472</v>
      </c>
      <c r="K445" s="48">
        <f t="shared" si="75"/>
        <v>11355.65444941181</v>
      </c>
      <c r="L445" s="49">
        <f t="shared" si="76"/>
        <v>3.154348458169947</v>
      </c>
      <c r="M445" s="50">
        <f t="shared" si="66"/>
        <v>0.31543484581699471</v>
      </c>
    </row>
    <row r="446" spans="1:13">
      <c r="A446" s="41">
        <v>427</v>
      </c>
      <c r="B446" s="41">
        <f t="shared" si="67"/>
        <v>854</v>
      </c>
      <c r="C446" s="68">
        <v>-11.60904</v>
      </c>
      <c r="D446" s="45">
        <f t="shared" si="68"/>
        <v>-13.782362710320728</v>
      </c>
      <c r="E446" s="47">
        <f t="shared" si="69"/>
        <v>3.6564027258449691E-2</v>
      </c>
      <c r="F446" s="69">
        <f t="shared" si="70"/>
        <v>-1.4754768339712984E-4</v>
      </c>
      <c r="G446" s="49">
        <f t="shared" si="71"/>
        <v>-0.66151421200660465</v>
      </c>
      <c r="H446" s="49">
        <f t="shared" si="72"/>
        <v>-29.558339124183892</v>
      </c>
      <c r="I446" s="49">
        <f t="shared" si="73"/>
        <v>407.38375092416629</v>
      </c>
      <c r="J446" s="47">
        <f t="shared" si="74"/>
        <v>-12.04158706349857</v>
      </c>
      <c r="K446" s="48">
        <f t="shared" si="75"/>
        <v>11414.771127660177</v>
      </c>
      <c r="L446" s="49">
        <f t="shared" si="76"/>
        <v>3.1707697576833822</v>
      </c>
      <c r="M446" s="50">
        <f t="shared" si="66"/>
        <v>0.31707697576833821</v>
      </c>
    </row>
    <row r="447" spans="1:13">
      <c r="A447" s="41">
        <v>428</v>
      </c>
      <c r="B447" s="41">
        <f t="shared" si="67"/>
        <v>856</v>
      </c>
      <c r="C447" s="68">
        <v>-11.71012</v>
      </c>
      <c r="D447" s="45">
        <f t="shared" si="68"/>
        <v>-13.663395421962685</v>
      </c>
      <c r="E447" s="47">
        <f t="shared" si="69"/>
        <v>3.6553050505141745E-2</v>
      </c>
      <c r="F447" s="69">
        <f t="shared" si="70"/>
        <v>-1.4885412753295221E-4</v>
      </c>
      <c r="G447" s="49">
        <f t="shared" si="71"/>
        <v>-0.67193342982668924</v>
      </c>
      <c r="H447" s="49">
        <f t="shared" si="72"/>
        <v>-29.820835538818983</v>
      </c>
      <c r="I447" s="49">
        <f t="shared" si="73"/>
        <v>407.45386778020145</v>
      </c>
      <c r="J447" s="47">
        <f t="shared" si="74"/>
        <v>-12.150614780729082</v>
      </c>
      <c r="K447" s="48">
        <f t="shared" si="75"/>
        <v>11474.412798737814</v>
      </c>
      <c r="L447" s="49">
        <f t="shared" si="76"/>
        <v>3.1873368885382818</v>
      </c>
      <c r="M447" s="50">
        <f t="shared" si="66"/>
        <v>0.31873368885382819</v>
      </c>
    </row>
    <row r="448" spans="1:13">
      <c r="A448" s="41">
        <v>429</v>
      </c>
      <c r="B448" s="41">
        <f t="shared" si="67"/>
        <v>858</v>
      </c>
      <c r="C448" s="68">
        <v>-11.70072</v>
      </c>
      <c r="D448" s="45">
        <f t="shared" si="68"/>
        <v>-13.674372175270628</v>
      </c>
      <c r="E448" s="47">
        <f t="shared" si="69"/>
        <v>3.6542056100878885E-2</v>
      </c>
      <c r="F448" s="69">
        <f t="shared" si="70"/>
        <v>-1.4873261781527065E-4</v>
      </c>
      <c r="G448" s="49">
        <f t="shared" si="71"/>
        <v>-0.68161150522679348</v>
      </c>
      <c r="H448" s="49">
        <f t="shared" si="72"/>
        <v>-29.797212494806825</v>
      </c>
      <c r="I448" s="49">
        <f t="shared" si="73"/>
        <v>407.45817343961272</v>
      </c>
      <c r="J448" s="47">
        <f t="shared" si="74"/>
        <v>-12.141117776725995</v>
      </c>
      <c r="K448" s="48">
        <f t="shared" si="75"/>
        <v>11534.007223727427</v>
      </c>
      <c r="L448" s="49">
        <f t="shared" si="76"/>
        <v>3.2038908954798409</v>
      </c>
      <c r="M448" s="50">
        <f t="shared" si="66"/>
        <v>0.32038908954798406</v>
      </c>
    </row>
    <row r="449" spans="1:13">
      <c r="A449" s="41">
        <v>430</v>
      </c>
      <c r="B449" s="41">
        <f t="shared" si="67"/>
        <v>860</v>
      </c>
      <c r="C449" s="68">
        <v>-11.691320000000001</v>
      </c>
      <c r="D449" s="45">
        <f t="shared" si="68"/>
        <v>-13.685366579533486</v>
      </c>
      <c r="E449" s="47">
        <f t="shared" si="69"/>
        <v>3.6382376438077728E-2</v>
      </c>
      <c r="F449" s="69">
        <f t="shared" si="70"/>
        <v>-1.4861111139946216E-4</v>
      </c>
      <c r="G449" s="49">
        <f t="shared" si="71"/>
        <v>-0.69079073282353542</v>
      </c>
      <c r="H449" s="49">
        <f t="shared" si="72"/>
        <v>-29.773551869167104</v>
      </c>
      <c r="I449" s="49">
        <f t="shared" si="73"/>
        <v>407.46197170430622</v>
      </c>
      <c r="J449" s="47">
        <f t="shared" si="74"/>
        <v>-12.131590149251259</v>
      </c>
      <c r="K449" s="48">
        <f t="shared" si="75"/>
        <v>11593.554327465761</v>
      </c>
      <c r="L449" s="49">
        <f t="shared" si="76"/>
        <v>3.2204317576293779</v>
      </c>
      <c r="M449" s="50">
        <f t="shared" si="66"/>
        <v>0.32204317576293778</v>
      </c>
    </row>
    <row r="450" spans="1:13">
      <c r="A450" s="41">
        <v>431</v>
      </c>
      <c r="B450" s="41">
        <f t="shared" si="67"/>
        <v>862</v>
      </c>
      <c r="C450" s="68">
        <v>-11.556480000000001</v>
      </c>
      <c r="D450" s="45">
        <f t="shared" si="68"/>
        <v>-13.845046242334645</v>
      </c>
      <c r="E450" s="47">
        <f t="shared" si="69"/>
        <v>3.6265670899538242E-2</v>
      </c>
      <c r="F450" s="69">
        <f t="shared" si="70"/>
        <v>-1.4686850395779913E-4</v>
      </c>
      <c r="G450" s="49">
        <f t="shared" si="71"/>
        <v>-0.69884963282226431</v>
      </c>
      <c r="H450" s="49">
        <f t="shared" si="72"/>
        <v>-29.425020291591853</v>
      </c>
      <c r="I450" s="49">
        <f t="shared" si="73"/>
        <v>407.39076661872446</v>
      </c>
      <c r="J450" s="47">
        <f t="shared" si="74"/>
        <v>-11.987481574363128</v>
      </c>
      <c r="K450" s="48">
        <f t="shared" si="75"/>
        <v>11652.404368048945</v>
      </c>
      <c r="L450" s="49">
        <f t="shared" si="76"/>
        <v>3.2367789911247069</v>
      </c>
      <c r="M450" s="50">
        <f t="shared" si="66"/>
        <v>0.32367789911247069</v>
      </c>
    </row>
    <row r="451" spans="1:13">
      <c r="A451" s="41">
        <v>432</v>
      </c>
      <c r="B451" s="41">
        <f t="shared" si="67"/>
        <v>864</v>
      </c>
      <c r="C451" s="68">
        <v>-11.45988</v>
      </c>
      <c r="D451" s="45">
        <f t="shared" si="68"/>
        <v>-13.961751780874129</v>
      </c>
      <c r="E451" s="47">
        <f t="shared" si="69"/>
        <v>3.6051169322537963E-2</v>
      </c>
      <c r="F451" s="69">
        <f t="shared" si="70"/>
        <v>-1.4562050940899316E-4</v>
      </c>
      <c r="G451" s="49">
        <f t="shared" si="71"/>
        <v>-0.70618056625329506</v>
      </c>
      <c r="H451" s="49">
        <f t="shared" si="72"/>
        <v>-29.1755190686949</v>
      </c>
      <c r="I451" s="49">
        <f t="shared" si="73"/>
        <v>407.34135531527812</v>
      </c>
      <c r="J451" s="47">
        <f t="shared" si="74"/>
        <v>-11.884395479468921</v>
      </c>
      <c r="K451" s="48">
        <f t="shared" si="75"/>
        <v>11710.755406186334</v>
      </c>
      <c r="L451" s="49">
        <f t="shared" si="76"/>
        <v>3.252987612829537</v>
      </c>
      <c r="M451" s="50">
        <f t="shared" si="66"/>
        <v>0.32529876128295371</v>
      </c>
    </row>
    <row r="452" spans="1:13">
      <c r="A452" s="41">
        <v>433</v>
      </c>
      <c r="B452" s="41">
        <f t="shared" si="67"/>
        <v>866</v>
      </c>
      <c r="C452" s="68">
        <v>-11.286480000000001</v>
      </c>
      <c r="D452" s="45">
        <f t="shared" si="68"/>
        <v>-14.176253357874408</v>
      </c>
      <c r="E452" s="47">
        <f t="shared" si="69"/>
        <v>3.5949917960039782E-2</v>
      </c>
      <c r="F452" s="69">
        <f t="shared" si="70"/>
        <v>-1.4338119418364723E-4</v>
      </c>
      <c r="G452" s="49">
        <f t="shared" si="71"/>
        <v>-0.71231753037014423</v>
      </c>
      <c r="H452" s="49">
        <f t="shared" si="72"/>
        <v>-28.727305305800659</v>
      </c>
      <c r="I452" s="49">
        <f t="shared" si="73"/>
        <v>407.24555830403989</v>
      </c>
      <c r="J452" s="47">
        <f t="shared" si="74"/>
        <v>-11.699067487831396</v>
      </c>
      <c r="K452" s="48">
        <f t="shared" si="75"/>
        <v>11768.210016797935</v>
      </c>
      <c r="L452" s="49">
        <f t="shared" si="76"/>
        <v>3.2689472268883155</v>
      </c>
      <c r="M452" s="50">
        <f t="shared" si="66"/>
        <v>0.32689472268883157</v>
      </c>
    </row>
    <row r="453" spans="1:13">
      <c r="A453" s="41">
        <v>434</v>
      </c>
      <c r="B453" s="41">
        <f t="shared" si="67"/>
        <v>868</v>
      </c>
      <c r="C453" s="68">
        <v>-11.206440000000001</v>
      </c>
      <c r="D453" s="45">
        <f t="shared" si="68"/>
        <v>-14.277504720372592</v>
      </c>
      <c r="E453" s="47">
        <f t="shared" si="69"/>
        <v>3.59227547097647E-2</v>
      </c>
      <c r="F453" s="69">
        <f t="shared" si="70"/>
        <v>-1.4234792325850805E-4</v>
      </c>
      <c r="G453" s="49">
        <f t="shared" si="71"/>
        <v>-0.717693634869215</v>
      </c>
      <c r="H453" s="49">
        <f t="shared" si="72"/>
        <v>-28.52066575093135</v>
      </c>
      <c r="I453" s="49">
        <f t="shared" si="73"/>
        <v>407.20393988709128</v>
      </c>
      <c r="J453" s="47">
        <f t="shared" si="74"/>
        <v>-11.613727461982073</v>
      </c>
      <c r="K453" s="48">
        <f t="shared" si="75"/>
        <v>11825.251348299798</v>
      </c>
      <c r="L453" s="49">
        <f t="shared" si="76"/>
        <v>3.2847920411943883</v>
      </c>
      <c r="M453" s="50">
        <f t="shared" si="66"/>
        <v>0.32847920411943882</v>
      </c>
    </row>
    <row r="454" spans="1:13">
      <c r="A454" s="41">
        <v>435</v>
      </c>
      <c r="B454" s="41">
        <f t="shared" si="67"/>
        <v>870</v>
      </c>
      <c r="C454" s="68">
        <v>-11.18516</v>
      </c>
      <c r="D454" s="45">
        <f t="shared" si="68"/>
        <v>-14.304667970647673</v>
      </c>
      <c r="E454" s="47">
        <f t="shared" si="69"/>
        <v>3.6208518187826791E-2</v>
      </c>
      <c r="F454" s="69">
        <f t="shared" si="70"/>
        <v>-1.420732507507916E-4</v>
      </c>
      <c r="G454" s="49">
        <f t="shared" si="71"/>
        <v>-0.72222177464385828</v>
      </c>
      <c r="H454" s="49">
        <f t="shared" si="72"/>
        <v>-28.465954347801649</v>
      </c>
      <c r="I454" s="49">
        <f t="shared" si="73"/>
        <v>407.19602541291709</v>
      </c>
      <c r="J454" s="47">
        <f t="shared" si="74"/>
        <v>-11.591223470010378</v>
      </c>
      <c r="K454" s="48">
        <f t="shared" si="75"/>
        <v>11882.183256995402</v>
      </c>
      <c r="L454" s="49">
        <f t="shared" si="76"/>
        <v>3.3006064602765006</v>
      </c>
      <c r="M454" s="50">
        <f t="shared" si="66"/>
        <v>0.33006064602765006</v>
      </c>
    </row>
    <row r="455" spans="1:13">
      <c r="A455" s="41">
        <v>436</v>
      </c>
      <c r="B455" s="41">
        <f t="shared" si="67"/>
        <v>872</v>
      </c>
      <c r="C455" s="68">
        <v>-11.41316</v>
      </c>
      <c r="D455" s="45">
        <f t="shared" si="68"/>
        <v>-14.018904492585586</v>
      </c>
      <c r="E455" s="47">
        <f t="shared" si="69"/>
        <v>3.6455262413901894E-2</v>
      </c>
      <c r="F455" s="69">
        <f t="shared" si="70"/>
        <v>-1.4501704945400981E-4</v>
      </c>
      <c r="G455" s="49">
        <f t="shared" si="71"/>
        <v>-0.72720751299432418</v>
      </c>
      <c r="H455" s="49">
        <f t="shared" si="72"/>
        <v>-29.056138634739575</v>
      </c>
      <c r="I455" s="49">
        <f t="shared" si="73"/>
        <v>407.33523244374027</v>
      </c>
      <c r="J455" s="47">
        <f t="shared" si="74"/>
        <v>-11.835588984699188</v>
      </c>
      <c r="K455" s="48">
        <f t="shared" si="75"/>
        <v>11940.295534264882</v>
      </c>
      <c r="L455" s="49">
        <f t="shared" si="76"/>
        <v>3.3167487595180227</v>
      </c>
      <c r="M455" s="50">
        <f t="shared" si="66"/>
        <v>0.33167487595180228</v>
      </c>
    </row>
    <row r="456" spans="1:13">
      <c r="A456" s="41">
        <v>437</v>
      </c>
      <c r="B456" s="41">
        <f t="shared" si="67"/>
        <v>874</v>
      </c>
      <c r="C456" s="68">
        <v>-11.61764</v>
      </c>
      <c r="D456" s="45">
        <f t="shared" si="68"/>
        <v>-13.772160266510477</v>
      </c>
      <c r="E456" s="47">
        <f t="shared" si="69"/>
        <v>3.6789723214673789E-2</v>
      </c>
      <c r="F456" s="69">
        <f t="shared" si="70"/>
        <v>-1.4765882227594701E-4</v>
      </c>
      <c r="G456" s="49">
        <f t="shared" si="71"/>
        <v>-0.73238272632713597</v>
      </c>
      <c r="H456" s="49">
        <f t="shared" si="72"/>
        <v>-29.585835840601764</v>
      </c>
      <c r="I456" s="49">
        <f t="shared" si="73"/>
        <v>407.4608728154372</v>
      </c>
      <c r="J456" s="47">
        <f t="shared" si="74"/>
        <v>-12.055070494585838</v>
      </c>
      <c r="K456" s="48">
        <f t="shared" si="75"/>
        <v>11999.467205946086</v>
      </c>
      <c r="L456" s="49">
        <f t="shared" si="76"/>
        <v>3.333185334985024</v>
      </c>
      <c r="M456" s="50">
        <f t="shared" si="66"/>
        <v>0.33331853349850238</v>
      </c>
    </row>
    <row r="457" spans="1:13">
      <c r="A457" s="41">
        <v>438</v>
      </c>
      <c r="B457" s="41">
        <f t="shared" si="67"/>
        <v>876</v>
      </c>
      <c r="C457" s="68">
        <v>-11.9068</v>
      </c>
      <c r="D457" s="45">
        <f t="shared" si="68"/>
        <v>-13.437699465738588</v>
      </c>
      <c r="E457" s="47">
        <f t="shared" si="69"/>
        <v>3.7052278906764428E-2</v>
      </c>
      <c r="F457" s="69">
        <f t="shared" si="70"/>
        <v>-1.513972820177069E-4</v>
      </c>
      <c r="G457" s="49">
        <f t="shared" si="71"/>
        <v>-0.73823505669536349</v>
      </c>
      <c r="H457" s="49">
        <f t="shared" si="72"/>
        <v>-30.335339794078319</v>
      </c>
      <c r="I457" s="49">
        <f t="shared" si="73"/>
        <v>407.63717934388472</v>
      </c>
      <c r="J457" s="47">
        <f t="shared" si="74"/>
        <v>-12.365812348096386</v>
      </c>
      <c r="K457" s="48">
        <f t="shared" si="75"/>
        <v>12060.137885534243</v>
      </c>
      <c r="L457" s="49">
        <f t="shared" si="76"/>
        <v>3.3500383015372894</v>
      </c>
      <c r="M457" s="50">
        <f t="shared" si="66"/>
        <v>0.33500383015372892</v>
      </c>
    </row>
    <row r="458" spans="1:13">
      <c r="A458" s="41">
        <v>439</v>
      </c>
      <c r="B458" s="41">
        <f t="shared" si="67"/>
        <v>878</v>
      </c>
      <c r="C458" s="68">
        <v>-12.144079999999999</v>
      </c>
      <c r="D458" s="45">
        <f t="shared" si="68"/>
        <v>-13.175143773647942</v>
      </c>
      <c r="E458" s="47">
        <f t="shared" si="69"/>
        <v>3.725292082029838E-2</v>
      </c>
      <c r="F458" s="69">
        <f t="shared" si="70"/>
        <v>-1.5446733719379259E-4</v>
      </c>
      <c r="G458" s="49">
        <f t="shared" si="71"/>
        <v>-0.74454875959666844</v>
      </c>
      <c r="H458" s="49">
        <f t="shared" si="72"/>
        <v>-30.950971670911439</v>
      </c>
      <c r="I458" s="49">
        <f t="shared" si="73"/>
        <v>407.78350169836273</v>
      </c>
      <c r="J458" s="47">
        <f t="shared" si="74"/>
        <v>-12.621295608931092</v>
      </c>
      <c r="K458" s="48">
        <f t="shared" si="75"/>
        <v>12122.039828876066</v>
      </c>
      <c r="L458" s="49">
        <f t="shared" si="76"/>
        <v>3.3672332857989073</v>
      </c>
      <c r="M458" s="50">
        <f t="shared" si="66"/>
        <v>0.33672332857989073</v>
      </c>
    </row>
    <row r="459" spans="1:13">
      <c r="A459" s="41">
        <v>440</v>
      </c>
      <c r="B459" s="41">
        <f t="shared" si="67"/>
        <v>880</v>
      </c>
      <c r="C459" s="68">
        <v>-12.33188</v>
      </c>
      <c r="D459" s="45">
        <f t="shared" si="68"/>
        <v>-12.974501860113993</v>
      </c>
      <c r="E459" s="47">
        <f t="shared" si="69"/>
        <v>3.7225000979476217E-2</v>
      </c>
      <c r="F459" s="69">
        <f t="shared" si="70"/>
        <v>-1.5689868806846268E-4</v>
      </c>
      <c r="G459" s="49">
        <f t="shared" si="71"/>
        <v>-0.75136882437727004</v>
      </c>
      <c r="H459" s="49">
        <f t="shared" si="72"/>
        <v>-31.438682005092705</v>
      </c>
      <c r="I459" s="49">
        <f t="shared" si="73"/>
        <v>407.9012381546076</v>
      </c>
      <c r="J459" s="47">
        <f t="shared" si="74"/>
        <v>-12.823877315826296</v>
      </c>
      <c r="K459" s="48">
        <f t="shared" si="75"/>
        <v>12184.917192886252</v>
      </c>
      <c r="L459" s="49">
        <f t="shared" si="76"/>
        <v>3.3846992202461812</v>
      </c>
      <c r="M459" s="50">
        <f t="shared" si="66"/>
        <v>0.33846992202461812</v>
      </c>
    </row>
    <row r="460" spans="1:13">
      <c r="A460" s="41">
        <v>441</v>
      </c>
      <c r="B460" s="41">
        <f t="shared" si="67"/>
        <v>882</v>
      </c>
      <c r="C460" s="68">
        <v>-12.305399999999999</v>
      </c>
      <c r="D460" s="45">
        <f t="shared" si="68"/>
        <v>-13.002421700936154</v>
      </c>
      <c r="E460" s="47">
        <f t="shared" si="69"/>
        <v>3.7010530170204115E-2</v>
      </c>
      <c r="F460" s="69">
        <f t="shared" si="70"/>
        <v>-1.5655578499746914E-4</v>
      </c>
      <c r="G460" s="49">
        <f t="shared" si="71"/>
        <v>-0.75789122619091398</v>
      </c>
      <c r="H460" s="49">
        <f t="shared" si="72"/>
        <v>-31.370483127423331</v>
      </c>
      <c r="I460" s="49">
        <f t="shared" si="73"/>
        <v>407.89225058486056</v>
      </c>
      <c r="J460" s="47">
        <f t="shared" si="74"/>
        <v>-12.795776964779098</v>
      </c>
      <c r="K460" s="48">
        <f t="shared" si="75"/>
        <v>12247.6581591411</v>
      </c>
      <c r="L460" s="49">
        <f t="shared" si="76"/>
        <v>3.4021272664280833</v>
      </c>
      <c r="M460" s="50">
        <f t="shared" si="66"/>
        <v>0.34021272664280833</v>
      </c>
    </row>
    <row r="461" spans="1:13">
      <c r="A461" s="41">
        <v>442</v>
      </c>
      <c r="B461" s="41">
        <f t="shared" si="67"/>
        <v>884</v>
      </c>
      <c r="C461" s="68">
        <v>-12.10572</v>
      </c>
      <c r="D461" s="45">
        <f t="shared" si="68"/>
        <v>-13.216892510208258</v>
      </c>
      <c r="E461" s="47">
        <f t="shared" si="69"/>
        <v>3.7081419886994794E-2</v>
      </c>
      <c r="F461" s="69">
        <f t="shared" si="70"/>
        <v>-1.5397087226857415E-4</v>
      </c>
      <c r="G461" s="49">
        <f t="shared" si="71"/>
        <v>-0.76290069322335452</v>
      </c>
      <c r="H461" s="49">
        <f t="shared" si="72"/>
        <v>-30.852906696309777</v>
      </c>
      <c r="I461" s="49">
        <f t="shared" si="73"/>
        <v>407.7795514326109</v>
      </c>
      <c r="J461" s="47">
        <f t="shared" si="74"/>
        <v>-12.581184453013398</v>
      </c>
      <c r="K461" s="48">
        <f t="shared" si="75"/>
        <v>12309.36397253372</v>
      </c>
      <c r="L461" s="49">
        <f t="shared" si="76"/>
        <v>3.4192677701482554</v>
      </c>
      <c r="M461" s="50">
        <f t="shared" si="66"/>
        <v>0.34192677701482554</v>
      </c>
    </row>
    <row r="462" spans="1:13">
      <c r="A462" s="41">
        <v>443</v>
      </c>
      <c r="B462" s="41">
        <f t="shared" si="67"/>
        <v>886</v>
      </c>
      <c r="C462" s="68">
        <v>-12.171000000000001</v>
      </c>
      <c r="D462" s="45">
        <f t="shared" si="68"/>
        <v>-13.14600279341758</v>
      </c>
      <c r="E462" s="47">
        <f t="shared" si="69"/>
        <v>3.7563664456984606E-2</v>
      </c>
      <c r="F462" s="69">
        <f t="shared" si="70"/>
        <v>-1.5481577561194889E-4</v>
      </c>
      <c r="G462" s="49">
        <f t="shared" si="71"/>
        <v>-0.76719006324704464</v>
      </c>
      <c r="H462" s="49">
        <f t="shared" si="72"/>
        <v>-31.022541684731465</v>
      </c>
      <c r="I462" s="49">
        <f t="shared" si="73"/>
        <v>407.82241964639314</v>
      </c>
      <c r="J462" s="47">
        <f t="shared" si="74"/>
        <v>-12.651688013448281</v>
      </c>
      <c r="K462" s="48">
        <f t="shared" si="75"/>
        <v>12371.409055903183</v>
      </c>
      <c r="L462" s="49">
        <f t="shared" si="76"/>
        <v>3.4365025155286619</v>
      </c>
      <c r="M462" s="50">
        <f t="shared" si="66"/>
        <v>0.34365025155286621</v>
      </c>
    </row>
    <row r="463" spans="1:13">
      <c r="A463" s="41">
        <v>444</v>
      </c>
      <c r="B463" s="41">
        <f t="shared" si="67"/>
        <v>888</v>
      </c>
      <c r="C463" s="68">
        <v>-12.63448</v>
      </c>
      <c r="D463" s="45">
        <f t="shared" si="68"/>
        <v>-12.663758223427765</v>
      </c>
      <c r="E463" s="47">
        <f t="shared" si="69"/>
        <v>3.7977437227363894E-2</v>
      </c>
      <c r="F463" s="69">
        <f t="shared" si="70"/>
        <v>-1.6081907673545025E-4</v>
      </c>
      <c r="G463" s="49">
        <f t="shared" si="71"/>
        <v>-0.77281837155356647</v>
      </c>
      <c r="H463" s="49">
        <f t="shared" si="72"/>
        <v>-32.225957315588772</v>
      </c>
      <c r="I463" s="49">
        <f t="shared" si="73"/>
        <v>408.10173196311945</v>
      </c>
      <c r="J463" s="47">
        <f t="shared" si="74"/>
        <v>-13.151468994661338</v>
      </c>
      <c r="K463" s="48">
        <f t="shared" si="75"/>
        <v>12435.860970534361</v>
      </c>
      <c r="L463" s="49">
        <f t="shared" si="76"/>
        <v>3.4544058251484335</v>
      </c>
      <c r="M463" s="50">
        <f t="shared" si="66"/>
        <v>0.34544058251484333</v>
      </c>
    </row>
    <row r="464" spans="1:13">
      <c r="A464" s="41">
        <v>445</v>
      </c>
      <c r="B464" s="41">
        <f t="shared" si="67"/>
        <v>890</v>
      </c>
      <c r="C464" s="68">
        <v>-13.061240000000002</v>
      </c>
      <c r="D464" s="45">
        <f t="shared" si="68"/>
        <v>-12.249985453048483</v>
      </c>
      <c r="E464" s="47">
        <f t="shared" si="69"/>
        <v>3.8362563427393248E-2</v>
      </c>
      <c r="F464" s="69">
        <f t="shared" si="70"/>
        <v>-1.6635388293019263E-4</v>
      </c>
      <c r="G464" s="49">
        <f t="shared" si="71"/>
        <v>-0.77954893388388868</v>
      </c>
      <c r="H464" s="49">
        <f t="shared" si="72"/>
        <v>-33.33561708208137</v>
      </c>
      <c r="I464" s="49">
        <f t="shared" si="73"/>
        <v>408.36082432389128</v>
      </c>
      <c r="J464" s="47">
        <f t="shared" si="74"/>
        <v>-13.612960070984339</v>
      </c>
      <c r="K464" s="48">
        <f t="shared" si="75"/>
        <v>12502.532204698524</v>
      </c>
      <c r="L464" s="49">
        <f t="shared" si="76"/>
        <v>3.4729256124162564</v>
      </c>
      <c r="M464" s="50">
        <f t="shared" si="66"/>
        <v>0.34729256124162566</v>
      </c>
    </row>
    <row r="465" spans="1:13">
      <c r="A465" s="41">
        <v>446</v>
      </c>
      <c r="B465" s="41">
        <f t="shared" si="67"/>
        <v>892</v>
      </c>
      <c r="C465" s="68">
        <v>-13.485199999999999</v>
      </c>
      <c r="D465" s="45">
        <f t="shared" si="68"/>
        <v>-11.864859253019127</v>
      </c>
      <c r="E465" s="47">
        <f t="shared" si="69"/>
        <v>3.8741322297720537E-2</v>
      </c>
      <c r="F465" s="69">
        <f t="shared" si="70"/>
        <v>-1.7185915364795884E-4</v>
      </c>
      <c r="G465" s="49">
        <f t="shared" si="71"/>
        <v>-0.78729119174033457</v>
      </c>
      <c r="H465" s="49">
        <f t="shared" si="72"/>
        <v>-34.439482328535263</v>
      </c>
      <c r="I465" s="49">
        <f t="shared" si="73"/>
        <v>408.61961057491033</v>
      </c>
      <c r="J465" s="47">
        <f t="shared" si="74"/>
        <v>-14.072647857487585</v>
      </c>
      <c r="K465" s="48">
        <f t="shared" si="75"/>
        <v>12571.411169355595</v>
      </c>
      <c r="L465" s="49">
        <f t="shared" si="76"/>
        <v>3.492058658154332</v>
      </c>
      <c r="M465" s="50">
        <f t="shared" si="66"/>
        <v>0.34920586581543323</v>
      </c>
    </row>
    <row r="466" spans="1:13">
      <c r="A466" s="41">
        <v>447</v>
      </c>
      <c r="B466" s="41">
        <f t="shared" si="67"/>
        <v>894</v>
      </c>
      <c r="C466" s="68">
        <v>-13.929879999999999</v>
      </c>
      <c r="D466" s="45">
        <f t="shared" si="68"/>
        <v>-11.48610038269184</v>
      </c>
      <c r="E466" s="47">
        <f t="shared" si="69"/>
        <v>3.9119736439302742E-2</v>
      </c>
      <c r="F466" s="69">
        <f t="shared" si="70"/>
        <v>-1.7764075434853894E-4</v>
      </c>
      <c r="G466" s="49">
        <f t="shared" si="71"/>
        <v>-0.7960638754841689</v>
      </c>
      <c r="H466" s="49">
        <f t="shared" si="72"/>
        <v>-35.598857563383099</v>
      </c>
      <c r="I466" s="49">
        <f t="shared" si="73"/>
        <v>408.89205148216689</v>
      </c>
      <c r="J466" s="47">
        <f t="shared" si="74"/>
        <v>-14.556089899513168</v>
      </c>
      <c r="K466" s="48">
        <f t="shared" si="75"/>
        <v>12642.608884482361</v>
      </c>
      <c r="L466" s="49">
        <f t="shared" si="76"/>
        <v>3.5118358012451001</v>
      </c>
      <c r="M466" s="50">
        <f t="shared" ref="M466:M529" si="77">L466/$H$4</f>
        <v>0.35118358012451001</v>
      </c>
    </row>
    <row r="467" spans="1:13">
      <c r="A467" s="41">
        <v>448</v>
      </c>
      <c r="B467" s="41">
        <f t="shared" si="67"/>
        <v>896</v>
      </c>
      <c r="C467" s="68">
        <v>-14.404440000000001</v>
      </c>
      <c r="D467" s="45">
        <f t="shared" si="68"/>
        <v>-11.107686241109631</v>
      </c>
      <c r="E467" s="47">
        <f t="shared" si="69"/>
        <v>3.9274730097924586E-2</v>
      </c>
      <c r="F467" s="69">
        <f t="shared" si="70"/>
        <v>-1.8381907651801685E-4</v>
      </c>
      <c r="G467" s="49">
        <f t="shared" si="71"/>
        <v>-0.80626020241433372</v>
      </c>
      <c r="H467" s="49">
        <f t="shared" si="72"/>
        <v>-36.837918306523882</v>
      </c>
      <c r="I467" s="49">
        <f t="shared" si="73"/>
        <v>409.18403832449593</v>
      </c>
      <c r="J467" s="47">
        <f t="shared" si="74"/>
        <v>-15.073488176131319</v>
      </c>
      <c r="K467" s="48">
        <f t="shared" si="75"/>
        <v>12716.284721095408</v>
      </c>
      <c r="L467" s="49">
        <f t="shared" si="76"/>
        <v>3.5323013114153912</v>
      </c>
      <c r="M467" s="50">
        <f t="shared" si="77"/>
        <v>0.35323013114153912</v>
      </c>
    </row>
    <row r="468" spans="1:13">
      <c r="A468" s="41">
        <v>449</v>
      </c>
      <c r="B468" s="41">
        <f t="shared" ref="B468:B531" si="78">A468*$H$12</f>
        <v>898</v>
      </c>
      <c r="C468" s="68">
        <v>-14.608280000000001</v>
      </c>
      <c r="D468" s="45">
        <f t="shared" ref="D468:D531" si="79">$H$2^2/(C468*1000-0.0000001)</f>
        <v>-10.952692582487789</v>
      </c>
      <c r="E468" s="47">
        <f t="shared" ref="E468:E531" si="80">1/$H$9*($H$3+D469)+1/($H$8*$H$9)</f>
        <v>3.9457450440088318E-2</v>
      </c>
      <c r="F468" s="69">
        <f t="shared" ref="F468:F531" si="81">$H$12/($H$9*($H$3+D468))</f>
        <v>-1.8647549369484731E-4</v>
      </c>
      <c r="G468" s="49">
        <f t="shared" ref="G468:G531" si="82">(G467+F468*$H$2)/(1+E468*$H$12)</f>
        <v>-0.81642249928486177</v>
      </c>
      <c r="H468" s="49">
        <f t="shared" ref="H468:H531" si="83">IF((OR(AND(M467&gt;1,D468&lt;0),AND(M467&lt;0,D468&gt;0))),0,($H$2-G468)/($H$3+D468))</f>
        <v>-37.371220133278321</v>
      </c>
      <c r="I468" s="49">
        <f t="shared" ref="I468:I531" si="84">H468*D468</f>
        <v>409.31548555227579</v>
      </c>
      <c r="J468" s="47">
        <f t="shared" ref="J468:J531" si="85">I468*H468/1000</f>
        <v>-15.296619114533799</v>
      </c>
      <c r="K468" s="48">
        <f t="shared" ref="K468:K531" si="86">K467-H468*$H$12</f>
        <v>12791.027161361964</v>
      </c>
      <c r="L468" s="49">
        <f t="shared" ref="L468:L531" si="87">K468/3600</f>
        <v>3.5530631003783233</v>
      </c>
      <c r="M468" s="50">
        <f t="shared" si="77"/>
        <v>0.35530631003783231</v>
      </c>
    </row>
    <row r="469" spans="1:13">
      <c r="A469" s="41">
        <v>450</v>
      </c>
      <c r="B469" s="41">
        <f t="shared" si="78"/>
        <v>900</v>
      </c>
      <c r="C469" s="68">
        <v>-14.856119999999999</v>
      </c>
      <c r="D469" s="45">
        <f t="shared" si="79"/>
        <v>-10.769972240324055</v>
      </c>
      <c r="E469" s="47">
        <f t="shared" si="80"/>
        <v>3.9669460789445485E-2</v>
      </c>
      <c r="F469" s="69">
        <f t="shared" si="81"/>
        <v>-1.8970743164490795E-4</v>
      </c>
      <c r="G469" s="49">
        <f t="shared" si="82"/>
        <v>-0.82671481043001072</v>
      </c>
      <c r="H469" s="49">
        <f t="shared" si="83"/>
        <v>-38.019903300676326</v>
      </c>
      <c r="I469" s="49">
        <f t="shared" si="84"/>
        <v>409.47330312808896</v>
      </c>
      <c r="J469" s="47">
        <f t="shared" si="85"/>
        <v>-15.568135389138467</v>
      </c>
      <c r="K469" s="48">
        <f t="shared" si="86"/>
        <v>12867.066967963317</v>
      </c>
      <c r="L469" s="49">
        <f t="shared" si="87"/>
        <v>3.5741852688786993</v>
      </c>
      <c r="M469" s="50">
        <f t="shared" si="77"/>
        <v>0.3574185268878699</v>
      </c>
    </row>
    <row r="470" spans="1:13">
      <c r="A470" s="41">
        <v>451</v>
      </c>
      <c r="B470" s="41">
        <f t="shared" si="78"/>
        <v>902</v>
      </c>
      <c r="C470" s="68">
        <v>-15.154440000000001</v>
      </c>
      <c r="D470" s="45">
        <f t="shared" si="79"/>
        <v>-10.557961890966885</v>
      </c>
      <c r="E470" s="47">
        <f t="shared" si="80"/>
        <v>3.9952623167503851E-2</v>
      </c>
      <c r="F470" s="69">
        <f t="shared" si="81"/>
        <v>-1.9360073653818942E-4</v>
      </c>
      <c r="G470" s="49">
        <f t="shared" si="82"/>
        <v>-0.83725410920431809</v>
      </c>
      <c r="H470" s="49">
        <f t="shared" si="83"/>
        <v>-38.80119381374368</v>
      </c>
      <c r="I470" s="49">
        <f t="shared" si="84"/>
        <v>409.66152560952582</v>
      </c>
      <c r="J470" s="47">
        <f t="shared" si="85"/>
        <v>-15.895356253209131</v>
      </c>
      <c r="K470" s="48">
        <f t="shared" si="86"/>
        <v>12944.669355590804</v>
      </c>
      <c r="L470" s="49">
        <f t="shared" si="87"/>
        <v>3.5957414876641121</v>
      </c>
      <c r="M470" s="50">
        <f t="shared" si="77"/>
        <v>0.35957414876641119</v>
      </c>
    </row>
    <row r="471" spans="1:13">
      <c r="A471" s="41">
        <v>452</v>
      </c>
      <c r="B471" s="41">
        <f t="shared" si="78"/>
        <v>904</v>
      </c>
      <c r="C471" s="68">
        <v>-15.57208</v>
      </c>
      <c r="D471" s="45">
        <f t="shared" si="79"/>
        <v>-10.274799512908521</v>
      </c>
      <c r="E471" s="47">
        <f t="shared" si="80"/>
        <v>4.0056086522902691E-2</v>
      </c>
      <c r="F471" s="69">
        <f t="shared" si="81"/>
        <v>-1.9905693131080904E-4</v>
      </c>
      <c r="G471" s="49">
        <f t="shared" si="82"/>
        <v>-0.84887190850108007</v>
      </c>
      <c r="H471" s="49">
        <f t="shared" si="83"/>
        <v>-39.895873180752886</v>
      </c>
      <c r="I471" s="49">
        <f t="shared" si="84"/>
        <v>409.92209832465988</v>
      </c>
      <c r="J471" s="47">
        <f t="shared" si="85"/>
        <v>-16.354200048748744</v>
      </c>
      <c r="K471" s="48">
        <f t="shared" si="86"/>
        <v>13024.461101952309</v>
      </c>
      <c r="L471" s="49">
        <f t="shared" si="87"/>
        <v>3.6179058616534192</v>
      </c>
      <c r="M471" s="50">
        <f t="shared" si="77"/>
        <v>0.36179058616534193</v>
      </c>
    </row>
    <row r="472" spans="1:13">
      <c r="A472" s="41">
        <v>453</v>
      </c>
      <c r="B472" s="41">
        <f t="shared" si="78"/>
        <v>906</v>
      </c>
      <c r="C472" s="68">
        <v>-15.73048</v>
      </c>
      <c r="D472" s="45">
        <f t="shared" si="79"/>
        <v>-10.17133615750968</v>
      </c>
      <c r="E472" s="47">
        <f t="shared" si="80"/>
        <v>4.0071426580379342E-2</v>
      </c>
      <c r="F472" s="69">
        <f t="shared" si="81"/>
        <v>-2.0112805733943419E-4</v>
      </c>
      <c r="G472" s="49">
        <f t="shared" si="82"/>
        <v>-0.86037057850026966</v>
      </c>
      <c r="H472" s="49">
        <f t="shared" si="83"/>
        <v>-40.312133799409722</v>
      </c>
      <c r="I472" s="49">
        <f t="shared" si="84"/>
        <v>410.02826410030417</v>
      </c>
      <c r="J472" s="47">
        <f t="shared" si="85"/>
        <v>-16.529114243951167</v>
      </c>
      <c r="K472" s="48">
        <f t="shared" si="86"/>
        <v>13105.085369551129</v>
      </c>
      <c r="L472" s="49">
        <f t="shared" si="87"/>
        <v>3.64030149154198</v>
      </c>
      <c r="M472" s="50">
        <f t="shared" si="77"/>
        <v>0.36403014915419801</v>
      </c>
    </row>
    <row r="473" spans="1:13">
      <c r="A473" s="41">
        <v>454</v>
      </c>
      <c r="B473" s="41">
        <f t="shared" si="78"/>
        <v>908</v>
      </c>
      <c r="C473" s="68">
        <v>-15.754239999999999</v>
      </c>
      <c r="D473" s="45">
        <f t="shared" si="79"/>
        <v>-10.155996100033033</v>
      </c>
      <c r="E473" s="47">
        <f t="shared" si="80"/>
        <v>4.0075421848012716E-2</v>
      </c>
      <c r="F473" s="69">
        <f t="shared" si="81"/>
        <v>-2.0143880852486193E-4</v>
      </c>
      <c r="G473" s="49">
        <f t="shared" si="82"/>
        <v>-0.87112472059042723</v>
      </c>
      <c r="H473" s="49">
        <f t="shared" si="83"/>
        <v>-40.375500867868531</v>
      </c>
      <c r="I473" s="49">
        <f t="shared" si="84"/>
        <v>410.05342935095314</v>
      </c>
      <c r="J473" s="47">
        <f t="shared" si="85"/>
        <v>-16.556112592631873</v>
      </c>
      <c r="K473" s="48">
        <f t="shared" si="86"/>
        <v>13185.836371286865</v>
      </c>
      <c r="L473" s="49">
        <f t="shared" si="87"/>
        <v>3.6627323253574624</v>
      </c>
      <c r="M473" s="50">
        <f t="shared" si="77"/>
        <v>0.36627323253574623</v>
      </c>
    </row>
    <row r="474" spans="1:13">
      <c r="A474" s="41">
        <v>455</v>
      </c>
      <c r="B474" s="41">
        <f t="shared" si="78"/>
        <v>910</v>
      </c>
      <c r="C474" s="68">
        <v>-15.760439999999999</v>
      </c>
      <c r="D474" s="45">
        <f t="shared" si="79"/>
        <v>-10.152000832399654</v>
      </c>
      <c r="E474" s="47">
        <f t="shared" si="80"/>
        <v>4.0105760298646813E-2</v>
      </c>
      <c r="F474" s="69">
        <f t="shared" si="81"/>
        <v>-2.0151990032941832E-4</v>
      </c>
      <c r="G474" s="49">
        <f t="shared" si="82"/>
        <v>-0.88106140563650182</v>
      </c>
      <c r="H474" s="49">
        <f t="shared" si="83"/>
        <v>-40.392755769207646</v>
      </c>
      <c r="I474" s="49">
        <f t="shared" si="84"/>
        <v>410.06729019191198</v>
      </c>
      <c r="J474" s="47">
        <f t="shared" si="85"/>
        <v>-16.563747901662701</v>
      </c>
      <c r="K474" s="48">
        <f t="shared" si="86"/>
        <v>13266.62188282528</v>
      </c>
      <c r="L474" s="49">
        <f t="shared" si="87"/>
        <v>3.6851727452292447</v>
      </c>
      <c r="M474" s="50">
        <f t="shared" si="77"/>
        <v>0.36851727452292449</v>
      </c>
    </row>
    <row r="475" spans="1:13">
      <c r="A475" s="41">
        <v>456</v>
      </c>
      <c r="B475" s="41">
        <f t="shared" si="78"/>
        <v>912</v>
      </c>
      <c r="C475" s="68">
        <v>-15.80768</v>
      </c>
      <c r="D475" s="45">
        <f t="shared" si="79"/>
        <v>-10.12166238176556</v>
      </c>
      <c r="E475" s="47">
        <f t="shared" si="80"/>
        <v>4.0116659267284756E-2</v>
      </c>
      <c r="F475" s="69">
        <f t="shared" si="81"/>
        <v>-2.0213781557429513E-4</v>
      </c>
      <c r="G475" s="49">
        <f t="shared" si="82"/>
        <v>-0.89047108190584534</v>
      </c>
      <c r="H475" s="49">
        <f t="shared" si="83"/>
        <v>-40.517562054523289</v>
      </c>
      <c r="I475" s="49">
        <f t="shared" si="84"/>
        <v>410.10508364812006</v>
      </c>
      <c r="J475" s="47">
        <f t="shared" si="85"/>
        <v>-16.616458175588171</v>
      </c>
      <c r="K475" s="48">
        <f t="shared" si="86"/>
        <v>13347.657006934327</v>
      </c>
      <c r="L475" s="49">
        <f t="shared" si="87"/>
        <v>3.7076825019262021</v>
      </c>
      <c r="M475" s="50">
        <f t="shared" si="77"/>
        <v>0.37076825019262022</v>
      </c>
    </row>
    <row r="476" spans="1:13">
      <c r="A476" s="41">
        <v>457</v>
      </c>
      <c r="B476" s="41">
        <f t="shared" si="78"/>
        <v>914</v>
      </c>
      <c r="C476" s="68">
        <v>-15.824720000000001</v>
      </c>
      <c r="D476" s="45">
        <f t="shared" si="79"/>
        <v>-10.11076341312762</v>
      </c>
      <c r="E476" s="47">
        <f t="shared" si="80"/>
        <v>4.0171891006807736E-2</v>
      </c>
      <c r="F476" s="69">
        <f t="shared" si="81"/>
        <v>-2.0236072539518127E-4</v>
      </c>
      <c r="G476" s="49">
        <f t="shared" si="82"/>
        <v>-0.89917245624659425</v>
      </c>
      <c r="H476" s="49">
        <f t="shared" si="83"/>
        <v>-40.56312367428697</v>
      </c>
      <c r="I476" s="49">
        <f t="shared" si="84"/>
        <v>410.12414676815149</v>
      </c>
      <c r="J476" s="47">
        <f t="shared" si="85"/>
        <v>-16.63591648716795</v>
      </c>
      <c r="K476" s="48">
        <f t="shared" si="86"/>
        <v>13428.7832542829</v>
      </c>
      <c r="L476" s="49">
        <f t="shared" si="87"/>
        <v>3.7302175706341387</v>
      </c>
      <c r="M476" s="50">
        <f t="shared" si="77"/>
        <v>0.37302175706341389</v>
      </c>
    </row>
    <row r="477" spans="1:13">
      <c r="A477" s="41">
        <v>458</v>
      </c>
      <c r="B477" s="41">
        <f t="shared" si="78"/>
        <v>916</v>
      </c>
      <c r="C477" s="68">
        <v>-15.91164</v>
      </c>
      <c r="D477" s="45">
        <f t="shared" si="79"/>
        <v>-10.055531673604634</v>
      </c>
      <c r="E477" s="47">
        <f t="shared" si="80"/>
        <v>4.0299597966147127E-2</v>
      </c>
      <c r="F477" s="69">
        <f t="shared" si="81"/>
        <v>-2.0349794669405482E-4</v>
      </c>
      <c r="G477" s="49">
        <f t="shared" si="82"/>
        <v>-0.90743324501386602</v>
      </c>
      <c r="H477" s="49">
        <f t="shared" si="83"/>
        <v>-40.791919739872085</v>
      </c>
      <c r="I477" s="49">
        <f t="shared" si="84"/>
        <v>410.18444097142185</v>
      </c>
      <c r="J477" s="47">
        <f t="shared" si="85"/>
        <v>-16.732210794650538</v>
      </c>
      <c r="K477" s="48">
        <f t="shared" si="86"/>
        <v>13510.367093762645</v>
      </c>
      <c r="L477" s="49">
        <f t="shared" si="87"/>
        <v>3.7528797482674014</v>
      </c>
      <c r="M477" s="50">
        <f t="shared" si="77"/>
        <v>0.37528797482674014</v>
      </c>
    </row>
    <row r="478" spans="1:13">
      <c r="A478" s="41">
        <v>459</v>
      </c>
      <c r="B478" s="41">
        <f t="shared" si="78"/>
        <v>918</v>
      </c>
      <c r="C478" s="68">
        <v>-16.116319999999998</v>
      </c>
      <c r="D478" s="45">
        <f t="shared" si="79"/>
        <v>-9.9278247142652436</v>
      </c>
      <c r="E478" s="47">
        <f t="shared" si="80"/>
        <v>4.0356412111088702E-2</v>
      </c>
      <c r="F478" s="69">
        <f t="shared" si="81"/>
        <v>-2.06177021634806E-4</v>
      </c>
      <c r="G478" s="49">
        <f t="shared" si="82"/>
        <v>-0.91597326457216166</v>
      </c>
      <c r="H478" s="49">
        <f t="shared" si="83"/>
        <v>-41.329830646754502</v>
      </c>
      <c r="I478" s="49">
        <f t="shared" si="84"/>
        <v>410.3153141312464</v>
      </c>
      <c r="J478" s="47">
        <f t="shared" si="85"/>
        <v>-16.958262444814288</v>
      </c>
      <c r="K478" s="48">
        <f t="shared" si="86"/>
        <v>13593.026755056153</v>
      </c>
      <c r="L478" s="49">
        <f t="shared" si="87"/>
        <v>3.7758407652933759</v>
      </c>
      <c r="M478" s="50">
        <f t="shared" si="77"/>
        <v>0.37758407652933756</v>
      </c>
    </row>
    <row r="479" spans="1:13">
      <c r="A479" s="41">
        <v>460</v>
      </c>
      <c r="B479" s="41">
        <f t="shared" si="78"/>
        <v>920</v>
      </c>
      <c r="C479" s="68">
        <v>-16.20908</v>
      </c>
      <c r="D479" s="45">
        <f t="shared" si="79"/>
        <v>-9.8710105693236692</v>
      </c>
      <c r="E479" s="47">
        <f t="shared" si="80"/>
        <v>4.0504950644731648E-2</v>
      </c>
      <c r="F479" s="69">
        <f t="shared" si="81"/>
        <v>-2.0739169104267764E-4</v>
      </c>
      <c r="G479" s="49">
        <f t="shared" si="82"/>
        <v>-0.92407103746013508</v>
      </c>
      <c r="H479" s="49">
        <f t="shared" si="83"/>
        <v>-41.574160536086737</v>
      </c>
      <c r="I479" s="49">
        <f t="shared" si="84"/>
        <v>410.37897806247116</v>
      </c>
      <c r="J479" s="47">
        <f t="shared" si="85"/>
        <v>-17.061161514604397</v>
      </c>
      <c r="K479" s="48">
        <f t="shared" si="86"/>
        <v>13676.175076128326</v>
      </c>
      <c r="L479" s="49">
        <f t="shared" si="87"/>
        <v>3.7989375211467573</v>
      </c>
      <c r="M479" s="50">
        <f t="shared" si="77"/>
        <v>0.37989375211467574</v>
      </c>
    </row>
    <row r="480" spans="1:13">
      <c r="A480" s="41">
        <v>461</v>
      </c>
      <c r="B480" s="41">
        <f t="shared" si="78"/>
        <v>922</v>
      </c>
      <c r="C480" s="68">
        <v>-16.456720000000001</v>
      </c>
      <c r="D480" s="45">
        <f t="shared" si="79"/>
        <v>-9.7224720356807275</v>
      </c>
      <c r="E480" s="47">
        <f t="shared" si="80"/>
        <v>4.0551891614759514E-2</v>
      </c>
      <c r="F480" s="69">
        <f t="shared" si="81"/>
        <v>-2.1063608256973346E-4</v>
      </c>
      <c r="G480" s="49">
        <f t="shared" si="82"/>
        <v>-0.93268147436864568</v>
      </c>
      <c r="H480" s="49">
        <f t="shared" si="83"/>
        <v>-42.225444699969877</v>
      </c>
      <c r="I480" s="49">
        <f t="shared" si="84"/>
        <v>410.53570528964013</v>
      </c>
      <c r="J480" s="47">
        <f t="shared" si="85"/>
        <v>-17.335052721070831</v>
      </c>
      <c r="K480" s="48">
        <f t="shared" si="86"/>
        <v>13760.625965528265</v>
      </c>
      <c r="L480" s="49">
        <f t="shared" si="87"/>
        <v>3.8223961015356291</v>
      </c>
      <c r="M480" s="50">
        <f t="shared" si="77"/>
        <v>0.38223961015356289</v>
      </c>
    </row>
    <row r="481" spans="1:13">
      <c r="A481" s="41">
        <v>462</v>
      </c>
      <c r="B481" s="41">
        <f t="shared" si="78"/>
        <v>924</v>
      </c>
      <c r="C481" s="68">
        <v>-16.536560000000001</v>
      </c>
      <c r="D481" s="45">
        <f t="shared" si="79"/>
        <v>-9.6755310656528586</v>
      </c>
      <c r="E481" s="47">
        <f t="shared" si="80"/>
        <v>4.0612939422890931E-2</v>
      </c>
      <c r="F481" s="69">
        <f t="shared" si="81"/>
        <v>-2.1168258432813193E-4</v>
      </c>
      <c r="G481" s="49">
        <f t="shared" si="82"/>
        <v>-0.94092689418970754</v>
      </c>
      <c r="H481" s="49">
        <f t="shared" si="83"/>
        <v>-42.436105783939347</v>
      </c>
      <c r="I481" s="49">
        <f t="shared" si="84"/>
        <v>410.59185981783611</v>
      </c>
      <c r="J481" s="47">
        <f t="shared" si="85"/>
        <v>-17.423919597254088</v>
      </c>
      <c r="K481" s="48">
        <f t="shared" si="86"/>
        <v>13845.498177096144</v>
      </c>
      <c r="L481" s="49">
        <f t="shared" si="87"/>
        <v>3.8459717158600402</v>
      </c>
      <c r="M481" s="50">
        <f t="shared" si="77"/>
        <v>0.38459717158600404</v>
      </c>
    </row>
    <row r="482" spans="1:13">
      <c r="A482" s="41">
        <v>463</v>
      </c>
      <c r="B482" s="41">
        <f t="shared" si="78"/>
        <v>926</v>
      </c>
      <c r="C482" s="68">
        <v>-16.641559999999998</v>
      </c>
      <c r="D482" s="45">
        <f t="shared" si="79"/>
        <v>-9.6144832575214441</v>
      </c>
      <c r="E482" s="47">
        <f t="shared" si="80"/>
        <v>4.0696941820057328E-2</v>
      </c>
      <c r="F482" s="69">
        <f t="shared" si="81"/>
        <v>-2.1305924081038992E-4</v>
      </c>
      <c r="G482" s="49">
        <f t="shared" si="82"/>
        <v>-0.9489147349897199</v>
      </c>
      <c r="H482" s="49">
        <f t="shared" si="83"/>
        <v>-42.71293568859334</v>
      </c>
      <c r="I482" s="49">
        <f t="shared" si="84"/>
        <v>410.66280505757084</v>
      </c>
      <c r="J482" s="47">
        <f t="shared" si="85"/>
        <v>-17.540613982121364</v>
      </c>
      <c r="K482" s="48">
        <f t="shared" si="86"/>
        <v>13930.924048473331</v>
      </c>
      <c r="L482" s="49">
        <f t="shared" si="87"/>
        <v>3.8697011245759252</v>
      </c>
      <c r="M482" s="50">
        <f t="shared" si="77"/>
        <v>0.3869701124575925</v>
      </c>
    </row>
    <row r="483" spans="1:13">
      <c r="A483" s="41">
        <v>464</v>
      </c>
      <c r="B483" s="41">
        <f t="shared" si="78"/>
        <v>928</v>
      </c>
      <c r="C483" s="68">
        <v>-16.788240000000002</v>
      </c>
      <c r="D483" s="45">
        <f t="shared" si="79"/>
        <v>-9.5304808603550413</v>
      </c>
      <c r="E483" s="47">
        <f t="shared" si="80"/>
        <v>4.0727521241946202E-2</v>
      </c>
      <c r="F483" s="69">
        <f t="shared" si="81"/>
        <v>-2.1498306914945303E-4</v>
      </c>
      <c r="G483" s="49">
        <f t="shared" si="82"/>
        <v>-0.956958839705919</v>
      </c>
      <c r="H483" s="49">
        <f t="shared" si="83"/>
        <v>-43.099478804095448</v>
      </c>
      <c r="I483" s="49">
        <f t="shared" si="84"/>
        <v>410.75875783370947</v>
      </c>
      <c r="J483" s="47">
        <f t="shared" si="85"/>
        <v>-17.703488376850537</v>
      </c>
      <c r="K483" s="48">
        <f t="shared" si="86"/>
        <v>14017.123006081521</v>
      </c>
      <c r="L483" s="49">
        <f t="shared" si="87"/>
        <v>3.8936452794670893</v>
      </c>
      <c r="M483" s="50">
        <f t="shared" si="77"/>
        <v>0.38936452794670895</v>
      </c>
    </row>
    <row r="484" spans="1:13">
      <c r="A484" s="41">
        <v>465</v>
      </c>
      <c r="B484" s="41">
        <f t="shared" si="78"/>
        <v>930</v>
      </c>
      <c r="C484" s="68">
        <v>-16.842280000000002</v>
      </c>
      <c r="D484" s="45">
        <f t="shared" si="79"/>
        <v>-9.4999014384661677</v>
      </c>
      <c r="E484" s="47">
        <f t="shared" si="80"/>
        <v>4.0616566257054218E-2</v>
      </c>
      <c r="F484" s="69">
        <f t="shared" si="81"/>
        <v>-2.1569205518673847E-4</v>
      </c>
      <c r="G484" s="49">
        <f t="shared" si="82"/>
        <v>-0.96485728230955947</v>
      </c>
      <c r="H484" s="49">
        <f t="shared" si="83"/>
        <v>-43.242467062439317</v>
      </c>
      <c r="I484" s="49">
        <f t="shared" si="84"/>
        <v>410.79917504929313</v>
      </c>
      <c r="J484" s="47">
        <f t="shared" si="85"/>
        <v>-17.763969796346302</v>
      </c>
      <c r="K484" s="48">
        <f t="shared" si="86"/>
        <v>14103.607940206401</v>
      </c>
      <c r="L484" s="49">
        <f t="shared" si="87"/>
        <v>3.9176688722795556</v>
      </c>
      <c r="M484" s="50">
        <f t="shared" si="77"/>
        <v>0.39176688722795555</v>
      </c>
    </row>
    <row r="485" spans="1:13">
      <c r="A485" s="41">
        <v>466</v>
      </c>
      <c r="B485" s="41">
        <f t="shared" si="78"/>
        <v>932</v>
      </c>
      <c r="C485" s="68">
        <v>-16.647840000000002</v>
      </c>
      <c r="D485" s="45">
        <f t="shared" si="79"/>
        <v>-9.6108564233581575</v>
      </c>
      <c r="E485" s="47">
        <f t="shared" si="80"/>
        <v>4.0469492532614844E-2</v>
      </c>
      <c r="F485" s="69">
        <f t="shared" si="81"/>
        <v>-2.1314159131816178E-4</v>
      </c>
      <c r="G485" s="49">
        <f t="shared" si="82"/>
        <v>-0.97148306550665731</v>
      </c>
      <c r="H485" s="49">
        <f t="shared" si="83"/>
        <v>-42.731849986892726</v>
      </c>
      <c r="I485" s="49">
        <f t="shared" si="84"/>
        <v>410.68967492850516</v>
      </c>
      <c r="J485" s="47">
        <f t="shared" si="85"/>
        <v>-17.549529580210621</v>
      </c>
      <c r="K485" s="48">
        <f t="shared" si="86"/>
        <v>14189.071640180186</v>
      </c>
      <c r="L485" s="49">
        <f t="shared" si="87"/>
        <v>3.9414087889389404</v>
      </c>
      <c r="M485" s="50">
        <f t="shared" si="77"/>
        <v>0.39414087889389404</v>
      </c>
    </row>
    <row r="486" spans="1:13">
      <c r="A486" s="41">
        <v>467</v>
      </c>
      <c r="B486" s="41">
        <f t="shared" si="78"/>
        <v>934</v>
      </c>
      <c r="C486" s="68">
        <v>-16.396919999999998</v>
      </c>
      <c r="D486" s="45">
        <f t="shared" si="79"/>
        <v>-9.7579301477975271</v>
      </c>
      <c r="E486" s="47">
        <f t="shared" si="80"/>
        <v>4.0469492532614844E-2</v>
      </c>
      <c r="F486" s="69">
        <f t="shared" si="81"/>
        <v>-2.0985241413894315E-4</v>
      </c>
      <c r="G486" s="49">
        <f t="shared" si="82"/>
        <v>-0.9763955651007854</v>
      </c>
      <c r="H486" s="49">
        <f t="shared" si="83"/>
        <v>-42.072932311034108</v>
      </c>
      <c r="I486" s="49">
        <f t="shared" si="84"/>
        <v>410.5447346040844</v>
      </c>
      <c r="J486" s="47">
        <f t="shared" si="85"/>
        <v>-17.272820829649106</v>
      </c>
      <c r="K486" s="48">
        <f t="shared" si="86"/>
        <v>14273.217504802255</v>
      </c>
      <c r="L486" s="49">
        <f t="shared" si="87"/>
        <v>3.9647826402228485</v>
      </c>
      <c r="M486" s="50">
        <f t="shared" si="77"/>
        <v>0.39647826402228487</v>
      </c>
    </row>
    <row r="487" spans="1:13">
      <c r="A487" s="41">
        <v>468</v>
      </c>
      <c r="B487" s="41">
        <f t="shared" si="78"/>
        <v>936</v>
      </c>
      <c r="C487" s="68">
        <v>-16.396919999999998</v>
      </c>
      <c r="D487" s="45">
        <f t="shared" si="79"/>
        <v>-9.7579301477975271</v>
      </c>
      <c r="E487" s="47">
        <f t="shared" si="80"/>
        <v>4.0422587916450321E-2</v>
      </c>
      <c r="F487" s="69">
        <f t="shared" si="81"/>
        <v>-2.0985241413894315E-4</v>
      </c>
      <c r="G487" s="49">
        <f t="shared" si="82"/>
        <v>-0.98102536280394259</v>
      </c>
      <c r="H487" s="49">
        <f t="shared" si="83"/>
        <v>-42.073418098146604</v>
      </c>
      <c r="I487" s="49">
        <f t="shared" si="84"/>
        <v>410.54947488079483</v>
      </c>
      <c r="J487" s="47">
        <f t="shared" si="85"/>
        <v>-17.273219706634219</v>
      </c>
      <c r="K487" s="48">
        <f t="shared" si="86"/>
        <v>14357.364340998547</v>
      </c>
      <c r="L487" s="49">
        <f t="shared" si="87"/>
        <v>3.9881567613884852</v>
      </c>
      <c r="M487" s="50">
        <f t="shared" si="77"/>
        <v>0.3988156761388485</v>
      </c>
    </row>
    <row r="488" spans="1:13">
      <c r="A488" s="41">
        <v>469</v>
      </c>
      <c r="B488" s="41">
        <f t="shared" si="78"/>
        <v>938</v>
      </c>
      <c r="C488" s="68">
        <v>-16.318480000000001</v>
      </c>
      <c r="D488" s="45">
        <f t="shared" si="79"/>
        <v>-9.8048347639620541</v>
      </c>
      <c r="E488" s="47">
        <f t="shared" si="80"/>
        <v>4.0437921431087175E-2</v>
      </c>
      <c r="F488" s="69">
        <f t="shared" si="81"/>
        <v>-2.0882467858256116E-4</v>
      </c>
      <c r="G488" s="49">
        <f t="shared" si="82"/>
        <v>-0.98490057046516089</v>
      </c>
      <c r="H488" s="49">
        <f t="shared" si="83"/>
        <v>-41.867771489043818</v>
      </c>
      <c r="I488" s="49">
        <f t="shared" si="84"/>
        <v>410.50658138539615</v>
      </c>
      <c r="J488" s="47">
        <f t="shared" si="85"/>
        <v>-17.186995744192338</v>
      </c>
      <c r="K488" s="48">
        <f t="shared" si="86"/>
        <v>14441.099883976634</v>
      </c>
      <c r="L488" s="49">
        <f t="shared" si="87"/>
        <v>4.0114166344379543</v>
      </c>
      <c r="M488" s="50">
        <f t="shared" si="77"/>
        <v>0.40114166344379543</v>
      </c>
    </row>
    <row r="489" spans="1:13">
      <c r="A489" s="41">
        <v>470</v>
      </c>
      <c r="B489" s="41">
        <f t="shared" si="78"/>
        <v>940</v>
      </c>
      <c r="C489" s="68">
        <v>-16.34404</v>
      </c>
      <c r="D489" s="45">
        <f t="shared" si="79"/>
        <v>-9.7895012493252</v>
      </c>
      <c r="E489" s="47">
        <f t="shared" si="80"/>
        <v>4.0455618732174667E-2</v>
      </c>
      <c r="F489" s="69">
        <f t="shared" si="81"/>
        <v>-2.0915954471470026E-4</v>
      </c>
      <c r="G489" s="49">
        <f t="shared" si="82"/>
        <v>-0.98857737001395962</v>
      </c>
      <c r="H489" s="49">
        <f t="shared" si="83"/>
        <v>-41.935294139253742</v>
      </c>
      <c r="I489" s="49">
        <f t="shared" si="84"/>
        <v>410.52561436704423</v>
      </c>
      <c r="J489" s="47">
        <f t="shared" si="85"/>
        <v>-17.21551239017985</v>
      </c>
      <c r="K489" s="48">
        <f t="shared" si="86"/>
        <v>14524.970472255141</v>
      </c>
      <c r="L489" s="49">
        <f t="shared" si="87"/>
        <v>4.0347140200708722</v>
      </c>
      <c r="M489" s="50">
        <f t="shared" si="77"/>
        <v>0.4034714020070872</v>
      </c>
    </row>
    <row r="490" spans="1:13">
      <c r="A490" s="41">
        <v>471</v>
      </c>
      <c r="B490" s="41">
        <f t="shared" si="78"/>
        <v>942</v>
      </c>
      <c r="C490" s="68">
        <v>-16.373640000000002</v>
      </c>
      <c r="D490" s="45">
        <f t="shared" si="79"/>
        <v>-9.7718039482377037</v>
      </c>
      <c r="E490" s="47">
        <f t="shared" si="80"/>
        <v>4.0466277893411298E-2</v>
      </c>
      <c r="F490" s="69">
        <f t="shared" si="81"/>
        <v>-2.0954737073864777E-4</v>
      </c>
      <c r="G490" s="49">
        <f t="shared" si="82"/>
        <v>-0.99210289538259844</v>
      </c>
      <c r="H490" s="49">
        <f t="shared" si="83"/>
        <v>-42.013420424344361</v>
      </c>
      <c r="I490" s="49">
        <f t="shared" si="84"/>
        <v>410.54690758157881</v>
      </c>
      <c r="J490" s="47">
        <f t="shared" si="85"/>
        <v>-17.248479832139321</v>
      </c>
      <c r="K490" s="48">
        <f t="shared" si="86"/>
        <v>14608.99731310383</v>
      </c>
      <c r="L490" s="49">
        <f t="shared" si="87"/>
        <v>4.0580548091955082</v>
      </c>
      <c r="M490" s="50">
        <f t="shared" si="77"/>
        <v>0.40580548091955082</v>
      </c>
    </row>
    <row r="491" spans="1:13">
      <c r="A491" s="41">
        <v>472</v>
      </c>
      <c r="B491" s="41">
        <f t="shared" si="78"/>
        <v>944</v>
      </c>
      <c r="C491" s="68">
        <v>-16.39152</v>
      </c>
      <c r="D491" s="45">
        <f t="shared" si="79"/>
        <v>-9.7611447870010757</v>
      </c>
      <c r="E491" s="47">
        <f t="shared" si="80"/>
        <v>4.0457671296220382E-2</v>
      </c>
      <c r="F491" s="69">
        <f t="shared" si="81"/>
        <v>-2.0978165480802202E-4</v>
      </c>
      <c r="G491" s="49">
        <f t="shared" si="82"/>
        <v>-0.99546700366479957</v>
      </c>
      <c r="H491" s="49">
        <f t="shared" si="83"/>
        <v>-42.060746319272191</v>
      </c>
      <c r="I491" s="49">
        <f t="shared" si="84"/>
        <v>410.56103467173841</v>
      </c>
      <c r="J491" s="47">
        <f t="shared" si="85"/>
        <v>-17.268503527905906</v>
      </c>
      <c r="K491" s="48">
        <f t="shared" si="86"/>
        <v>14693.118805742373</v>
      </c>
      <c r="L491" s="49">
        <f t="shared" si="87"/>
        <v>4.081421890483993</v>
      </c>
      <c r="M491" s="50">
        <f t="shared" si="77"/>
        <v>0.40814218904839927</v>
      </c>
    </row>
    <row r="492" spans="1:13">
      <c r="A492" s="41">
        <v>473</v>
      </c>
      <c r="B492" s="41">
        <f t="shared" si="78"/>
        <v>946</v>
      </c>
      <c r="C492" s="68">
        <v>-16.377079999999999</v>
      </c>
      <c r="D492" s="45">
        <f t="shared" si="79"/>
        <v>-9.7697513841919932</v>
      </c>
      <c r="E492" s="47">
        <f t="shared" si="80"/>
        <v>4.041590199288117E-2</v>
      </c>
      <c r="F492" s="69">
        <f t="shared" si="81"/>
        <v>-2.0959244457883952E-4</v>
      </c>
      <c r="G492" s="49">
        <f t="shared" si="82"/>
        <v>-0.99858643825635707</v>
      </c>
      <c r="H492" s="49">
        <f t="shared" si="83"/>
        <v>-42.023137002126617</v>
      </c>
      <c r="I492" s="49">
        <f t="shared" si="84"/>
        <v>410.5556008946163</v>
      </c>
      <c r="J492" s="47">
        <f t="shared" si="85"/>
        <v>-17.252834263384877</v>
      </c>
      <c r="K492" s="48">
        <f t="shared" si="86"/>
        <v>14777.165079746626</v>
      </c>
      <c r="L492" s="49">
        <f t="shared" si="87"/>
        <v>4.104768077707396</v>
      </c>
      <c r="M492" s="50">
        <f t="shared" si="77"/>
        <v>0.41047680777073958</v>
      </c>
    </row>
    <row r="493" spans="1:13">
      <c r="A493" s="41">
        <v>474</v>
      </c>
      <c r="B493" s="41">
        <f t="shared" si="78"/>
        <v>948</v>
      </c>
      <c r="C493" s="68">
        <v>-16.307359999999999</v>
      </c>
      <c r="D493" s="45">
        <f t="shared" si="79"/>
        <v>-9.8115206875312033</v>
      </c>
      <c r="E493" s="47">
        <f t="shared" si="80"/>
        <v>4.0373749723878485E-2</v>
      </c>
      <c r="F493" s="69">
        <f t="shared" si="81"/>
        <v>-2.0867900124919934E-4</v>
      </c>
      <c r="G493" s="49">
        <f t="shared" si="82"/>
        <v>-1.0012126230307721</v>
      </c>
      <c r="H493" s="49">
        <f t="shared" si="83"/>
        <v>-41.840266274945947</v>
      </c>
      <c r="I493" s="49">
        <f t="shared" si="84"/>
        <v>410.51663812844629</v>
      </c>
      <c r="J493" s="47">
        <f t="shared" si="85"/>
        <v>-17.176125449589822</v>
      </c>
      <c r="K493" s="48">
        <f t="shared" si="86"/>
        <v>14860.845612296518</v>
      </c>
      <c r="L493" s="49">
        <f t="shared" si="87"/>
        <v>4.1280126700823665</v>
      </c>
      <c r="M493" s="50">
        <f t="shared" si="77"/>
        <v>0.41280126700823666</v>
      </c>
    </row>
    <row r="494" spans="1:13">
      <c r="A494" s="41">
        <v>475</v>
      </c>
      <c r="B494" s="41">
        <f t="shared" si="78"/>
        <v>950</v>
      </c>
      <c r="C494" s="68">
        <v>-16.2376</v>
      </c>
      <c r="D494" s="45">
        <f t="shared" si="79"/>
        <v>-9.8536729565338863</v>
      </c>
      <c r="E494" s="47">
        <f t="shared" si="80"/>
        <v>4.0304055880586054E-2</v>
      </c>
      <c r="F494" s="69">
        <f t="shared" si="81"/>
        <v>-2.0776521933583197E-4</v>
      </c>
      <c r="G494" s="49">
        <f t="shared" si="82"/>
        <v>-1.003433806357316</v>
      </c>
      <c r="H494" s="49">
        <f t="shared" si="83"/>
        <v>-41.657283189599802</v>
      </c>
      <c r="I494" s="49">
        <f t="shared" si="84"/>
        <v>410.47724480803322</v>
      </c>
      <c r="J494" s="47">
        <f t="shared" si="85"/>
        <v>-17.099366829854922</v>
      </c>
      <c r="K494" s="48">
        <f t="shared" si="86"/>
        <v>14944.160178675718</v>
      </c>
      <c r="L494" s="49">
        <f t="shared" si="87"/>
        <v>4.1511556051876992</v>
      </c>
      <c r="M494" s="50">
        <f t="shared" si="77"/>
        <v>0.41511556051876991</v>
      </c>
    </row>
    <row r="495" spans="1:13">
      <c r="A495" s="41">
        <v>476</v>
      </c>
      <c r="B495" s="41">
        <f t="shared" si="78"/>
        <v>952</v>
      </c>
      <c r="C495" s="68">
        <v>-16.123559999999998</v>
      </c>
      <c r="D495" s="45">
        <f t="shared" si="79"/>
        <v>-9.9233667998263204</v>
      </c>
      <c r="E495" s="47">
        <f t="shared" si="80"/>
        <v>4.0138208806797998E-2</v>
      </c>
      <c r="F495" s="69">
        <f t="shared" si="81"/>
        <v>-2.0627181586117533E-4</v>
      </c>
      <c r="G495" s="49">
        <f t="shared" si="82"/>
        <v>-1.0052450604269481</v>
      </c>
      <c r="H495" s="49">
        <f t="shared" si="83"/>
        <v>-41.358040034234939</v>
      </c>
      <c r="I495" s="49">
        <f t="shared" si="84"/>
        <v>410.41100138161482</v>
      </c>
      <c r="J495" s="47">
        <f t="shared" si="85"/>
        <v>-16.973794625631275</v>
      </c>
      <c r="K495" s="48">
        <f t="shared" si="86"/>
        <v>15026.876258744189</v>
      </c>
      <c r="L495" s="49">
        <f t="shared" si="87"/>
        <v>4.1741322940956076</v>
      </c>
      <c r="M495" s="50">
        <f t="shared" si="77"/>
        <v>0.41741322940956077</v>
      </c>
    </row>
    <row r="496" spans="1:13">
      <c r="A496" s="41">
        <v>477</v>
      </c>
      <c r="B496" s="41">
        <f t="shared" si="78"/>
        <v>954</v>
      </c>
      <c r="C496" s="68">
        <v>-15.85852</v>
      </c>
      <c r="D496" s="45">
        <f t="shared" si="79"/>
        <v>-10.089213873614376</v>
      </c>
      <c r="E496" s="47">
        <f t="shared" si="80"/>
        <v>3.9938536478132156E-2</v>
      </c>
      <c r="F496" s="69">
        <f t="shared" si="81"/>
        <v>-2.0280291488818515E-4</v>
      </c>
      <c r="G496" s="49">
        <f t="shared" si="82"/>
        <v>-1.0060091593649572</v>
      </c>
      <c r="H496" s="49">
        <f t="shared" si="83"/>
        <v>-40.66259377259874</v>
      </c>
      <c r="I496" s="49">
        <f t="shared" si="84"/>
        <v>410.25360522764873</v>
      </c>
      <c r="J496" s="47">
        <f t="shared" si="85"/>
        <v>-16.681975693115973</v>
      </c>
      <c r="K496" s="48">
        <f t="shared" si="86"/>
        <v>15108.201446289386</v>
      </c>
      <c r="L496" s="49">
        <f t="shared" si="87"/>
        <v>4.1967226239692739</v>
      </c>
      <c r="M496" s="50">
        <f t="shared" si="77"/>
        <v>0.4196722623969274</v>
      </c>
    </row>
    <row r="497" spans="1:13">
      <c r="A497" s="41">
        <v>478</v>
      </c>
      <c r="B497" s="41">
        <f t="shared" si="78"/>
        <v>956</v>
      </c>
      <c r="C497" s="68">
        <v>-15.550759999999999</v>
      </c>
      <c r="D497" s="45">
        <f t="shared" si="79"/>
        <v>-10.288886202280217</v>
      </c>
      <c r="E497" s="47">
        <f t="shared" si="80"/>
        <v>3.9677508398535476E-2</v>
      </c>
      <c r="F497" s="69">
        <f t="shared" si="81"/>
        <v>-1.9877823893642787E-4</v>
      </c>
      <c r="G497" s="49">
        <f t="shared" si="82"/>
        <v>-1.0057121503550825</v>
      </c>
      <c r="H497" s="49">
        <f t="shared" si="83"/>
        <v>-39.855604632347848</v>
      </c>
      <c r="I497" s="49">
        <f t="shared" si="84"/>
        <v>410.06978058529927</v>
      </c>
      <c r="J497" s="47">
        <f t="shared" si="85"/>
        <v>-16.34357904668132</v>
      </c>
      <c r="K497" s="48">
        <f t="shared" si="86"/>
        <v>15187.912655554081</v>
      </c>
      <c r="L497" s="49">
        <f t="shared" si="87"/>
        <v>4.2188646265427998</v>
      </c>
      <c r="M497" s="50">
        <f t="shared" si="77"/>
        <v>0.42188646265427998</v>
      </c>
    </row>
    <row r="498" spans="1:13">
      <c r="A498" s="41">
        <v>479</v>
      </c>
      <c r="B498" s="41">
        <f t="shared" si="78"/>
        <v>958</v>
      </c>
      <c r="C498" s="68">
        <v>-15.166</v>
      </c>
      <c r="D498" s="45">
        <f t="shared" si="79"/>
        <v>-10.549914281876896</v>
      </c>
      <c r="E498" s="47">
        <f t="shared" si="80"/>
        <v>3.9218238268392339E-2</v>
      </c>
      <c r="F498" s="69">
        <f t="shared" si="81"/>
        <v>-1.9375167132286604E-4</v>
      </c>
      <c r="G498" s="49">
        <f t="shared" si="82"/>
        <v>-1.0044289510336137</v>
      </c>
      <c r="H498" s="49">
        <f t="shared" si="83"/>
        <v>-38.847639158567127</v>
      </c>
      <c r="I498" s="49">
        <f t="shared" si="84"/>
        <v>409.83926317616749</v>
      </c>
      <c r="J498" s="47">
        <f t="shared" si="85"/>
        <v>-15.921287808880782</v>
      </c>
      <c r="K498" s="48">
        <f t="shared" si="86"/>
        <v>15265.607933871215</v>
      </c>
      <c r="L498" s="49">
        <f t="shared" si="87"/>
        <v>4.24044664829756</v>
      </c>
      <c r="M498" s="50">
        <f t="shared" si="77"/>
        <v>0.424044664829756</v>
      </c>
    </row>
    <row r="499" spans="1:13">
      <c r="A499" s="41">
        <v>480</v>
      </c>
      <c r="B499" s="41">
        <f t="shared" si="78"/>
        <v>960</v>
      </c>
      <c r="C499" s="68">
        <v>-14.53332</v>
      </c>
      <c r="D499" s="45">
        <f t="shared" si="79"/>
        <v>-11.009184412020039</v>
      </c>
      <c r="E499" s="47">
        <f t="shared" si="80"/>
        <v>3.8706983982189691E-2</v>
      </c>
      <c r="F499" s="69">
        <f t="shared" si="81"/>
        <v>-1.8549844170056429E-4</v>
      </c>
      <c r="G499" s="49">
        <f t="shared" si="82"/>
        <v>-1.0011271060015627</v>
      </c>
      <c r="H499" s="49">
        <f t="shared" si="83"/>
        <v>-37.192542099166594</v>
      </c>
      <c r="I499" s="49">
        <f t="shared" si="84"/>
        <v>409.45955472154395</v>
      </c>
      <c r="J499" s="47">
        <f t="shared" si="85"/>
        <v>-15.228841726887032</v>
      </c>
      <c r="K499" s="48">
        <f t="shared" si="86"/>
        <v>15339.993018069548</v>
      </c>
      <c r="L499" s="49">
        <f t="shared" si="87"/>
        <v>4.2611091716859857</v>
      </c>
      <c r="M499" s="50">
        <f t="shared" si="77"/>
        <v>0.42611091716859856</v>
      </c>
    </row>
    <row r="500" spans="1:13">
      <c r="A500" s="41">
        <v>481</v>
      </c>
      <c r="B500" s="41">
        <f t="shared" si="78"/>
        <v>962</v>
      </c>
      <c r="C500" s="68">
        <v>-13.888359999999999</v>
      </c>
      <c r="D500" s="45">
        <f t="shared" si="79"/>
        <v>-11.520438698222682</v>
      </c>
      <c r="E500" s="47">
        <f t="shared" si="80"/>
        <v>3.8210827762921444E-2</v>
      </c>
      <c r="F500" s="69">
        <f t="shared" si="81"/>
        <v>-1.7710060774250061E-4</v>
      </c>
      <c r="G500" s="49">
        <f t="shared" si="82"/>
        <v>-0.99586193160978009</v>
      </c>
      <c r="H500" s="49">
        <f t="shared" si="83"/>
        <v>-35.508305425157978</v>
      </c>
      <c r="I500" s="49">
        <f t="shared" si="84"/>
        <v>409.07125592830039</v>
      </c>
      <c r="J500" s="47">
        <f t="shared" si="85"/>
        <v>-14.525427096155056</v>
      </c>
      <c r="K500" s="48">
        <f t="shared" si="86"/>
        <v>15411.009628919865</v>
      </c>
      <c r="L500" s="49">
        <f t="shared" si="87"/>
        <v>4.2808360080332957</v>
      </c>
      <c r="M500" s="50">
        <f t="shared" si="77"/>
        <v>0.42808360080332958</v>
      </c>
    </row>
    <row r="501" spans="1:13">
      <c r="A501" s="41">
        <v>482</v>
      </c>
      <c r="B501" s="41">
        <f t="shared" si="78"/>
        <v>964</v>
      </c>
      <c r="C501" s="68">
        <v>-13.314919999999999</v>
      </c>
      <c r="D501" s="45">
        <f t="shared" si="79"/>
        <v>-12.016594917490931</v>
      </c>
      <c r="E501" s="47">
        <f t="shared" si="80"/>
        <v>3.7769235471330188E-2</v>
      </c>
      <c r="F501" s="69">
        <f t="shared" si="81"/>
        <v>-1.6964719488190411E-4</v>
      </c>
      <c r="G501" s="49">
        <f t="shared" si="82"/>
        <v>-0.98901233038204484</v>
      </c>
      <c r="H501" s="49">
        <f t="shared" si="83"/>
        <v>-34.013330560157286</v>
      </c>
      <c r="I501" s="49">
        <f t="shared" si="84"/>
        <v>408.724415136125</v>
      </c>
      <c r="J501" s="47">
        <f t="shared" si="85"/>
        <v>-13.902078640031974</v>
      </c>
      <c r="K501" s="48">
        <f t="shared" si="86"/>
        <v>15479.03629004018</v>
      </c>
      <c r="L501" s="49">
        <f t="shared" si="87"/>
        <v>4.2997323027889385</v>
      </c>
      <c r="M501" s="50">
        <f t="shared" si="77"/>
        <v>0.42997323027889384</v>
      </c>
    </row>
    <row r="502" spans="1:13">
      <c r="A502" s="41">
        <v>483</v>
      </c>
      <c r="B502" s="41">
        <f t="shared" si="78"/>
        <v>966</v>
      </c>
      <c r="C502" s="68">
        <v>-12.842960000000001</v>
      </c>
      <c r="D502" s="45">
        <f t="shared" si="79"/>
        <v>-12.458187209082187</v>
      </c>
      <c r="E502" s="47">
        <f t="shared" si="80"/>
        <v>3.7306900045376123E-2</v>
      </c>
      <c r="F502" s="69">
        <f t="shared" si="81"/>
        <v>-1.6352207544441334E-4</v>
      </c>
      <c r="G502" s="49">
        <f t="shared" si="82"/>
        <v>-0.98120939864234324</v>
      </c>
      <c r="H502" s="49">
        <f t="shared" si="83"/>
        <v>-32.784639787538445</v>
      </c>
      <c r="I502" s="49">
        <f t="shared" si="84"/>
        <v>408.43718005547839</v>
      </c>
      <c r="J502" s="47">
        <f t="shared" si="85"/>
        <v>-13.390465823956841</v>
      </c>
      <c r="K502" s="48">
        <f t="shared" si="86"/>
        <v>15544.605569615256</v>
      </c>
      <c r="L502" s="49">
        <f t="shared" si="87"/>
        <v>4.3179459915597933</v>
      </c>
      <c r="M502" s="50">
        <f t="shared" si="77"/>
        <v>0.43179459915597934</v>
      </c>
    </row>
    <row r="503" spans="1:13">
      <c r="A503" s="41">
        <v>484</v>
      </c>
      <c r="B503" s="41">
        <f t="shared" si="78"/>
        <v>968</v>
      </c>
      <c r="C503" s="68">
        <v>-12.3834</v>
      </c>
      <c r="D503" s="45">
        <f t="shared" si="79"/>
        <v>-12.920522635036253</v>
      </c>
      <c r="E503" s="47">
        <f t="shared" si="80"/>
        <v>3.670545793904971E-2</v>
      </c>
      <c r="F503" s="69">
        <f t="shared" si="81"/>
        <v>-1.5756592220574406E-4</v>
      </c>
      <c r="G503" s="49">
        <f t="shared" si="82"/>
        <v>-0.97282014937439687</v>
      </c>
      <c r="H503" s="49">
        <f t="shared" si="83"/>
        <v>-31.589826093137063</v>
      </c>
      <c r="I503" s="49">
        <f t="shared" si="84"/>
        <v>408.15706307323626</v>
      </c>
      <c r="J503" s="47">
        <f t="shared" si="85"/>
        <v>-12.89361064116911</v>
      </c>
      <c r="K503" s="48">
        <f t="shared" si="86"/>
        <v>15607.78522180153</v>
      </c>
      <c r="L503" s="49">
        <f t="shared" si="87"/>
        <v>4.3354958949448692</v>
      </c>
      <c r="M503" s="50">
        <f t="shared" si="77"/>
        <v>0.43354958949448691</v>
      </c>
    </row>
    <row r="504" spans="1:13">
      <c r="A504" s="41">
        <v>485</v>
      </c>
      <c r="B504" s="41">
        <f t="shared" si="78"/>
        <v>970</v>
      </c>
      <c r="C504" s="68">
        <v>-11.832599999999999</v>
      </c>
      <c r="D504" s="45">
        <f t="shared" si="79"/>
        <v>-13.521964741362661</v>
      </c>
      <c r="E504" s="47">
        <f t="shared" si="80"/>
        <v>3.6079048682419221E-2</v>
      </c>
      <c r="F504" s="69">
        <f t="shared" si="81"/>
        <v>-1.5043767516254264E-4</v>
      </c>
      <c r="G504" s="49">
        <f t="shared" si="82"/>
        <v>-0.96347285160492702</v>
      </c>
      <c r="H504" s="49">
        <f t="shared" si="83"/>
        <v>-30.160006340447367</v>
      </c>
      <c r="I504" s="49">
        <f t="shared" si="84"/>
        <v>407.82254233480359</v>
      </c>
      <c r="J504" s="47">
        <f t="shared" si="85"/>
        <v>-12.299930462595041</v>
      </c>
      <c r="K504" s="48">
        <f t="shared" si="86"/>
        <v>15668.105234482426</v>
      </c>
      <c r="L504" s="49">
        <f t="shared" si="87"/>
        <v>4.3522514540228956</v>
      </c>
      <c r="M504" s="50">
        <f t="shared" si="77"/>
        <v>0.43522514540228957</v>
      </c>
    </row>
    <row r="505" spans="1:13">
      <c r="A505" s="41">
        <v>486</v>
      </c>
      <c r="B505" s="41">
        <f t="shared" si="78"/>
        <v>972</v>
      </c>
      <c r="C505" s="68">
        <v>-11.308720000000001</v>
      </c>
      <c r="D505" s="45">
        <f t="shared" si="79"/>
        <v>-14.148373997993154</v>
      </c>
      <c r="E505" s="47">
        <f t="shared" si="80"/>
        <v>3.5329455135773388E-2</v>
      </c>
      <c r="F505" s="69">
        <f t="shared" si="81"/>
        <v>-1.436683423692602E-4</v>
      </c>
      <c r="G505" s="49">
        <f t="shared" si="82"/>
        <v>-0.9535625013326553</v>
      </c>
      <c r="H505" s="49">
        <f t="shared" si="83"/>
        <v>-28.802166845808017</v>
      </c>
      <c r="I505" s="49">
        <f t="shared" si="84"/>
        <v>407.50382848709063</v>
      </c>
      <c r="J505" s="47">
        <f t="shared" si="85"/>
        <v>-11.736993258390717</v>
      </c>
      <c r="K505" s="48">
        <f t="shared" si="86"/>
        <v>15725.709568174041</v>
      </c>
      <c r="L505" s="49">
        <f t="shared" si="87"/>
        <v>4.3682526578261225</v>
      </c>
      <c r="M505" s="50">
        <f t="shared" si="77"/>
        <v>0.43682526578261227</v>
      </c>
    </row>
    <row r="506" spans="1:13">
      <c r="A506" s="41">
        <v>487</v>
      </c>
      <c r="B506" s="41">
        <f t="shared" si="78"/>
        <v>974</v>
      </c>
      <c r="C506" s="68">
        <v>-10.739719999999998</v>
      </c>
      <c r="D506" s="45">
        <f t="shared" si="79"/>
        <v>-14.897967544638988</v>
      </c>
      <c r="E506" s="47">
        <f t="shared" si="80"/>
        <v>3.4611145835208877E-2</v>
      </c>
      <c r="F506" s="69">
        <f t="shared" si="81"/>
        <v>-1.3632758827362295E-4</v>
      </c>
      <c r="G506" s="49">
        <f t="shared" si="82"/>
        <v>-0.94282876862507847</v>
      </c>
      <c r="H506" s="49">
        <f t="shared" si="83"/>
        <v>-27.329784440815413</v>
      </c>
      <c r="I506" s="49">
        <f t="shared" si="84"/>
        <v>407.1582416012476</v>
      </c>
      <c r="J506" s="47">
        <f t="shared" si="85"/>
        <v>-11.127546976263538</v>
      </c>
      <c r="K506" s="48">
        <f t="shared" si="86"/>
        <v>15780.369137055672</v>
      </c>
      <c r="L506" s="49">
        <f t="shared" si="87"/>
        <v>4.3834358714043535</v>
      </c>
      <c r="M506" s="50">
        <f t="shared" si="77"/>
        <v>0.43834358714043536</v>
      </c>
    </row>
    <row r="507" spans="1:13">
      <c r="A507" s="41">
        <v>488</v>
      </c>
      <c r="B507" s="41">
        <f t="shared" si="78"/>
        <v>976</v>
      </c>
      <c r="C507" s="68">
        <v>-10.24572</v>
      </c>
      <c r="D507" s="45">
        <f t="shared" si="79"/>
        <v>-15.616276845203494</v>
      </c>
      <c r="E507" s="47">
        <f t="shared" si="80"/>
        <v>3.4179085087743741E-2</v>
      </c>
      <c r="F507" s="69">
        <f t="shared" si="81"/>
        <v>-1.299641921733129E-4</v>
      </c>
      <c r="G507" s="49">
        <f t="shared" si="82"/>
        <v>-0.93116192047372703</v>
      </c>
      <c r="H507" s="49">
        <f t="shared" si="83"/>
        <v>-26.053347288051039</v>
      </c>
      <c r="I507" s="49">
        <f t="shared" si="84"/>
        <v>406.85628399443669</v>
      </c>
      <c r="J507" s="47">
        <f t="shared" si="85"/>
        <v>-10.59996806323298</v>
      </c>
      <c r="K507" s="48">
        <f t="shared" si="86"/>
        <v>15832.475831631773</v>
      </c>
      <c r="L507" s="49">
        <f t="shared" si="87"/>
        <v>4.3979099532310482</v>
      </c>
      <c r="M507" s="50">
        <f t="shared" si="77"/>
        <v>0.43979099532310484</v>
      </c>
    </row>
    <row r="508" spans="1:13">
      <c r="A508" s="41">
        <v>489</v>
      </c>
      <c r="B508" s="41">
        <f t="shared" si="78"/>
        <v>978</v>
      </c>
      <c r="C508" s="68">
        <v>-9.9698799999999999</v>
      </c>
      <c r="D508" s="45">
        <f t="shared" si="79"/>
        <v>-16.048337592668634</v>
      </c>
      <c r="E508" s="47">
        <f t="shared" si="80"/>
        <v>3.3717599335692523E-2</v>
      </c>
      <c r="F508" s="69">
        <f t="shared" si="81"/>
        <v>-1.2641493940724157E-4</v>
      </c>
      <c r="G508" s="49">
        <f t="shared" si="82"/>
        <v>-0.91970725479032411</v>
      </c>
      <c r="H508" s="49">
        <f t="shared" si="83"/>
        <v>-25.34112024989167</v>
      </c>
      <c r="I508" s="49">
        <f t="shared" si="84"/>
        <v>406.68285274667284</v>
      </c>
      <c r="J508" s="47">
        <f t="shared" si="85"/>
        <v>-10.305799075022424</v>
      </c>
      <c r="K508" s="48">
        <f t="shared" si="86"/>
        <v>15883.158072131557</v>
      </c>
      <c r="L508" s="49">
        <f t="shared" si="87"/>
        <v>4.4119883533698765</v>
      </c>
      <c r="M508" s="50">
        <f t="shared" si="77"/>
        <v>0.44119883533698767</v>
      </c>
    </row>
    <row r="509" spans="1:13">
      <c r="A509" s="41">
        <v>490</v>
      </c>
      <c r="B509" s="41">
        <f t="shared" si="78"/>
        <v>980</v>
      </c>
      <c r="C509" s="68">
        <v>-9.6912000000000003</v>
      </c>
      <c r="D509" s="45">
        <f t="shared" si="79"/>
        <v>-16.509823344719848</v>
      </c>
      <c r="E509" s="47">
        <f t="shared" si="80"/>
        <v>3.3447139513309909E-2</v>
      </c>
      <c r="F509" s="69">
        <f t="shared" si="81"/>
        <v>-1.2283200992493597E-4</v>
      </c>
      <c r="G509" s="49">
        <f t="shared" si="82"/>
        <v>-0.90809378005496388</v>
      </c>
      <c r="H509" s="49">
        <f t="shared" si="83"/>
        <v>-24.622173477089436</v>
      </c>
      <c r="I509" s="49">
        <f t="shared" si="84"/>
        <v>406.50773446979304</v>
      </c>
      <c r="J509" s="47">
        <f t="shared" si="85"/>
        <v>-10.009103957893853</v>
      </c>
      <c r="K509" s="48">
        <f t="shared" si="86"/>
        <v>15932.402419085736</v>
      </c>
      <c r="L509" s="49">
        <f t="shared" si="87"/>
        <v>4.425667338634927</v>
      </c>
      <c r="M509" s="50">
        <f t="shared" si="77"/>
        <v>0.44256673386349271</v>
      </c>
    </row>
    <row r="510" spans="1:13">
      <c r="A510" s="41">
        <v>491</v>
      </c>
      <c r="B510" s="41">
        <f t="shared" si="78"/>
        <v>982</v>
      </c>
      <c r="C510" s="68">
        <v>-9.5350000000000001</v>
      </c>
      <c r="D510" s="45">
        <f t="shared" si="79"/>
        <v>-16.780283167102461</v>
      </c>
      <c r="E510" s="47">
        <f t="shared" si="80"/>
        <v>3.3143261833220417E-2</v>
      </c>
      <c r="F510" s="69">
        <f t="shared" si="81"/>
        <v>-1.2082503816232672E-4</v>
      </c>
      <c r="G510" s="49">
        <f t="shared" si="82"/>
        <v>-0.89696697284630245</v>
      </c>
      <c r="H510" s="49">
        <f t="shared" si="83"/>
        <v>-24.219195666827595</v>
      </c>
      <c r="I510" s="49">
        <f t="shared" si="84"/>
        <v>406.40496136882797</v>
      </c>
      <c r="J510" s="47">
        <f t="shared" si="85"/>
        <v>-9.8428012793611543</v>
      </c>
      <c r="K510" s="48">
        <f t="shared" si="86"/>
        <v>15980.840810419391</v>
      </c>
      <c r="L510" s="49">
        <f t="shared" si="87"/>
        <v>4.4391224473387201</v>
      </c>
      <c r="M510" s="50">
        <f t="shared" si="77"/>
        <v>0.44391224473387203</v>
      </c>
    </row>
    <row r="511" spans="1:13">
      <c r="A511" s="41">
        <v>492</v>
      </c>
      <c r="B511" s="41">
        <f t="shared" si="78"/>
        <v>984</v>
      </c>
      <c r="C511" s="68">
        <v>-9.3654000000000011</v>
      </c>
      <c r="D511" s="45">
        <f t="shared" si="79"/>
        <v>-17.084160847191956</v>
      </c>
      <c r="E511" s="47">
        <f t="shared" si="80"/>
        <v>3.277511112193679E-2</v>
      </c>
      <c r="F511" s="69">
        <f t="shared" si="81"/>
        <v>-1.1864691615970519E-4</v>
      </c>
      <c r="G511" s="49">
        <f t="shared" si="82"/>
        <v>-0.88632681932286517</v>
      </c>
      <c r="H511" s="49">
        <f t="shared" si="83"/>
        <v>-23.781963203852186</v>
      </c>
      <c r="I511" s="49">
        <f t="shared" si="84"/>
        <v>406.2948846366113</v>
      </c>
      <c r="J511" s="47">
        <f t="shared" si="85"/>
        <v>-9.6624899963412592</v>
      </c>
      <c r="K511" s="48">
        <f t="shared" si="86"/>
        <v>16028.404736827095</v>
      </c>
      <c r="L511" s="49">
        <f t="shared" si="87"/>
        <v>4.4523346491186375</v>
      </c>
      <c r="M511" s="50">
        <f t="shared" si="77"/>
        <v>0.44523346491186377</v>
      </c>
    </row>
    <row r="512" spans="1:13">
      <c r="A512" s="41">
        <v>493</v>
      </c>
      <c r="B512" s="41">
        <f t="shared" si="78"/>
        <v>986</v>
      </c>
      <c r="C512" s="68">
        <v>-9.16784</v>
      </c>
      <c r="D512" s="45">
        <f t="shared" si="79"/>
        <v>-17.452311558475579</v>
      </c>
      <c r="E512" s="47">
        <f t="shared" si="80"/>
        <v>3.2342654243651625E-2</v>
      </c>
      <c r="F512" s="69">
        <f t="shared" si="81"/>
        <v>-1.1611105384529384E-4</v>
      </c>
      <c r="G512" s="49">
        <f t="shared" si="82"/>
        <v>-0.87610041523561277</v>
      </c>
      <c r="H512" s="49">
        <f t="shared" si="83"/>
        <v>-23.27307324030242</v>
      </c>
      <c r="I512" s="49">
        <f t="shared" si="84"/>
        <v>406.16892511297863</v>
      </c>
      <c r="J512" s="47">
        <f t="shared" si="85"/>
        <v>-9.4527991420892619</v>
      </c>
      <c r="K512" s="48">
        <f t="shared" si="86"/>
        <v>16074.9508833077</v>
      </c>
      <c r="L512" s="49">
        <f t="shared" si="87"/>
        <v>4.4652641342521386</v>
      </c>
      <c r="M512" s="50">
        <f t="shared" si="77"/>
        <v>0.44652641342521388</v>
      </c>
    </row>
    <row r="513" spans="1:13">
      <c r="A513" s="41">
        <v>494</v>
      </c>
      <c r="B513" s="41">
        <f t="shared" si="78"/>
        <v>988</v>
      </c>
      <c r="C513" s="68">
        <v>-8.946159999999999</v>
      </c>
      <c r="D513" s="45">
        <f t="shared" si="79"/>
        <v>-17.884768436760744</v>
      </c>
      <c r="E513" s="47">
        <f t="shared" si="80"/>
        <v>3.1464024441577344E-2</v>
      </c>
      <c r="F513" s="69">
        <f t="shared" si="81"/>
        <v>-1.132673068533495E-4</v>
      </c>
      <c r="G513" s="49">
        <f t="shared" si="82"/>
        <v>-0.86685767578068762</v>
      </c>
      <c r="H513" s="49">
        <f t="shared" si="83"/>
        <v>-22.70255468785032</v>
      </c>
      <c r="I513" s="49">
        <f t="shared" si="84"/>
        <v>406.02993351510008</v>
      </c>
      <c r="J513" s="47">
        <f t="shared" si="85"/>
        <v>-9.2179167705307901</v>
      </c>
      <c r="K513" s="48">
        <f t="shared" si="86"/>
        <v>16120.3559926834</v>
      </c>
      <c r="L513" s="49">
        <f t="shared" si="87"/>
        <v>4.4778766646342776</v>
      </c>
      <c r="M513" s="50">
        <f t="shared" si="77"/>
        <v>0.44778766646342777</v>
      </c>
    </row>
    <row r="514" spans="1:13">
      <c r="A514" s="41">
        <v>495</v>
      </c>
      <c r="B514" s="41">
        <f t="shared" si="78"/>
        <v>990</v>
      </c>
      <c r="C514" s="68">
        <v>-8.5272400000000008</v>
      </c>
      <c r="D514" s="45">
        <f t="shared" si="79"/>
        <v>-18.76339823883503</v>
      </c>
      <c r="E514" s="47">
        <f t="shared" si="80"/>
        <v>3.0459009639434532E-2</v>
      </c>
      <c r="F514" s="69">
        <f t="shared" si="81"/>
        <v>-1.0789828642664613E-4</v>
      </c>
      <c r="G514" s="49">
        <f t="shared" si="82"/>
        <v>-0.85776372331757178</v>
      </c>
      <c r="H514" s="49">
        <f t="shared" si="83"/>
        <v>-21.625932903281679</v>
      </c>
      <c r="I514" s="49">
        <f t="shared" si="84"/>
        <v>405.77599135060001</v>
      </c>
      <c r="J514" s="47">
        <f t="shared" si="85"/>
        <v>-8.7752843627106838</v>
      </c>
      <c r="K514" s="48">
        <f t="shared" si="86"/>
        <v>16163.607858489964</v>
      </c>
      <c r="L514" s="49">
        <f t="shared" si="87"/>
        <v>4.4898910718027683</v>
      </c>
      <c r="M514" s="50">
        <f t="shared" si="77"/>
        <v>0.44898910718027685</v>
      </c>
    </row>
    <row r="515" spans="1:13">
      <c r="A515" s="41">
        <v>496</v>
      </c>
      <c r="B515" s="41">
        <f t="shared" si="78"/>
        <v>992</v>
      </c>
      <c r="C515" s="68">
        <v>-8.0937199999999994</v>
      </c>
      <c r="D515" s="45">
        <f t="shared" si="79"/>
        <v>-19.76841304097784</v>
      </c>
      <c r="E515" s="47">
        <f t="shared" si="80"/>
        <v>2.8673956613940853E-2</v>
      </c>
      <c r="F515" s="69">
        <f t="shared" si="81"/>
        <v>-1.0234895791341687E-4</v>
      </c>
      <c r="G515" s="49">
        <f t="shared" si="82"/>
        <v>-0.84995988098124531</v>
      </c>
      <c r="H515" s="49">
        <f t="shared" si="83"/>
        <v>-20.513287836726697</v>
      </c>
      <c r="I515" s="49">
        <f t="shared" si="84"/>
        <v>405.51514678488013</v>
      </c>
      <c r="J515" s="47">
        <f t="shared" si="85"/>
        <v>-8.3184489281507226</v>
      </c>
      <c r="K515" s="48">
        <f t="shared" si="86"/>
        <v>16204.634434163418</v>
      </c>
      <c r="L515" s="49">
        <f t="shared" si="87"/>
        <v>4.5012873428231712</v>
      </c>
      <c r="M515" s="50">
        <f t="shared" si="77"/>
        <v>0.45012873428231714</v>
      </c>
    </row>
    <row r="516" spans="1:13">
      <c r="A516" s="41">
        <v>497</v>
      </c>
      <c r="B516" s="41">
        <f t="shared" si="78"/>
        <v>994</v>
      </c>
      <c r="C516" s="68">
        <v>-7.4234</v>
      </c>
      <c r="D516" s="45">
        <f t="shared" si="79"/>
        <v>-21.553466066471518</v>
      </c>
      <c r="E516" s="47">
        <f t="shared" si="80"/>
        <v>2.8673956613940853E-2</v>
      </c>
      <c r="F516" s="69">
        <f t="shared" si="81"/>
        <v>-9.3782046852038272E-5</v>
      </c>
      <c r="G516" s="49">
        <f t="shared" si="82"/>
        <v>-0.83933839431599722</v>
      </c>
      <c r="H516" s="49">
        <f t="shared" si="83"/>
        <v>-18.795766806717882</v>
      </c>
      <c r="I516" s="49">
        <f t="shared" si="84"/>
        <v>405.11392206190561</v>
      </c>
      <c r="J516" s="47">
        <f t="shared" si="85"/>
        <v>-7.6144268092304612</v>
      </c>
      <c r="K516" s="48">
        <f t="shared" si="86"/>
        <v>16242.225967776852</v>
      </c>
      <c r="L516" s="49">
        <f t="shared" si="87"/>
        <v>4.51172943549357</v>
      </c>
      <c r="M516" s="50">
        <f t="shared" si="77"/>
        <v>0.451172943549357</v>
      </c>
    </row>
    <row r="517" spans="1:13">
      <c r="A517" s="41">
        <v>498</v>
      </c>
      <c r="B517" s="41">
        <f t="shared" si="78"/>
        <v>996</v>
      </c>
      <c r="C517" s="68">
        <v>-7.4234</v>
      </c>
      <c r="D517" s="45">
        <f t="shared" si="79"/>
        <v>-21.553466066471518</v>
      </c>
      <c r="E517" s="47">
        <f t="shared" si="80"/>
        <v>2.772972869436232E-2</v>
      </c>
      <c r="F517" s="69">
        <f t="shared" si="81"/>
        <v>-9.3782046852038272E-5</v>
      </c>
      <c r="G517" s="49">
        <f t="shared" si="82"/>
        <v>-0.83077678343628614</v>
      </c>
      <c r="H517" s="49">
        <f t="shared" si="83"/>
        <v>-18.795365344021562</v>
      </c>
      <c r="I517" s="49">
        <f t="shared" si="84"/>
        <v>405.10526914930352</v>
      </c>
      <c r="J517" s="47">
        <f t="shared" si="85"/>
        <v>-7.614101536449347</v>
      </c>
      <c r="K517" s="48">
        <f t="shared" si="86"/>
        <v>16279.816698464896</v>
      </c>
      <c r="L517" s="49">
        <f t="shared" si="87"/>
        <v>4.5221713051291381</v>
      </c>
      <c r="M517" s="50">
        <f t="shared" si="77"/>
        <v>0.45221713051291379</v>
      </c>
    </row>
    <row r="518" spans="1:13">
      <c r="A518" s="41">
        <v>499</v>
      </c>
      <c r="B518" s="41">
        <f t="shared" si="78"/>
        <v>998</v>
      </c>
      <c r="C518" s="68">
        <v>-7.1118400000000008</v>
      </c>
      <c r="D518" s="45">
        <f t="shared" si="79"/>
        <v>-22.497693986050052</v>
      </c>
      <c r="E518" s="47">
        <f t="shared" si="80"/>
        <v>2.6897277800552847E-2</v>
      </c>
      <c r="F518" s="69">
        <f t="shared" si="81"/>
        <v>-8.98058210675549E-5</v>
      </c>
      <c r="G518" s="49">
        <f t="shared" si="82"/>
        <v>-0.82245548456921513</v>
      </c>
      <c r="H518" s="49">
        <f t="shared" si="83"/>
        <v>-17.998094858552609</v>
      </c>
      <c r="I518" s="49">
        <f t="shared" si="84"/>
        <v>404.91563045961738</v>
      </c>
      <c r="J518" s="47">
        <f t="shared" si="85"/>
        <v>-7.2877099267228278</v>
      </c>
      <c r="K518" s="48">
        <f t="shared" si="86"/>
        <v>16315.812888182001</v>
      </c>
      <c r="L518" s="49">
        <f t="shared" si="87"/>
        <v>4.5321702467172225</v>
      </c>
      <c r="M518" s="50">
        <f t="shared" si="77"/>
        <v>0.45321702467172226</v>
      </c>
    </row>
    <row r="519" spans="1:13">
      <c r="A519" s="41">
        <v>500</v>
      </c>
      <c r="B519" s="41">
        <f t="shared" si="78"/>
        <v>1000</v>
      </c>
      <c r="C519" s="68">
        <v>-6.8580799999999993</v>
      </c>
      <c r="D519" s="45">
        <f t="shared" si="79"/>
        <v>-23.330144879859525</v>
      </c>
      <c r="E519" s="47">
        <f t="shared" si="80"/>
        <v>2.66258177716267E-2</v>
      </c>
      <c r="F519" s="69">
        <f t="shared" si="81"/>
        <v>-8.6569884827159449E-5</v>
      </c>
      <c r="G519" s="49">
        <f t="shared" si="82"/>
        <v>-0.8137499241176176</v>
      </c>
      <c r="H519" s="49">
        <f t="shared" si="83"/>
        <v>-17.349200084036376</v>
      </c>
      <c r="I519" s="49">
        <f t="shared" si="84"/>
        <v>404.7593515102397</v>
      </c>
      <c r="J519" s="47">
        <f t="shared" si="85"/>
        <v>-7.0222509752359592</v>
      </c>
      <c r="K519" s="48">
        <f t="shared" si="86"/>
        <v>16350.511288350073</v>
      </c>
      <c r="L519" s="49">
        <f t="shared" si="87"/>
        <v>4.5418086912083533</v>
      </c>
      <c r="M519" s="50">
        <f t="shared" si="77"/>
        <v>0.45418086912083533</v>
      </c>
    </row>
    <row r="520" spans="1:13">
      <c r="A520" s="41">
        <v>501</v>
      </c>
      <c r="B520" s="41">
        <f t="shared" si="78"/>
        <v>1002</v>
      </c>
      <c r="C520" s="68">
        <v>-6.7791999999999994</v>
      </c>
      <c r="D520" s="45">
        <f t="shared" si="79"/>
        <v>-23.601604908785674</v>
      </c>
      <c r="E520" s="47">
        <f t="shared" si="80"/>
        <v>2.6410385162978559E-2</v>
      </c>
      <c r="F520" s="69">
        <f t="shared" si="81"/>
        <v>-8.556449078985328E-5</v>
      </c>
      <c r="G520" s="49">
        <f t="shared" si="82"/>
        <v>-0.80543217262993649</v>
      </c>
      <c r="H520" s="49">
        <f t="shared" si="83"/>
        <v>-17.147356354829082</v>
      </c>
      <c r="I520" s="49">
        <f t="shared" si="84"/>
        <v>404.70512991683131</v>
      </c>
      <c r="J520" s="47">
        <f t="shared" si="85"/>
        <v>-6.9396230813113071</v>
      </c>
      <c r="K520" s="48">
        <f t="shared" si="86"/>
        <v>16384.806001059733</v>
      </c>
      <c r="L520" s="49">
        <f t="shared" si="87"/>
        <v>4.5513350002943707</v>
      </c>
      <c r="M520" s="50">
        <f t="shared" si="77"/>
        <v>0.45513350002943709</v>
      </c>
    </row>
    <row r="521" spans="1:13">
      <c r="A521" s="41">
        <v>502</v>
      </c>
      <c r="B521" s="41">
        <f t="shared" si="78"/>
        <v>1004</v>
      </c>
      <c r="C521" s="68">
        <v>-6.717880000000001</v>
      </c>
      <c r="D521" s="45">
        <f t="shared" si="79"/>
        <v>-23.817037517433814</v>
      </c>
      <c r="E521" s="47">
        <f t="shared" si="80"/>
        <v>2.5215385637976515E-2</v>
      </c>
      <c r="F521" s="69">
        <f t="shared" si="81"/>
        <v>-8.4783071441302572E-5</v>
      </c>
      <c r="G521" s="49">
        <f t="shared" si="82"/>
        <v>-0.79904875614687942</v>
      </c>
      <c r="H521" s="49">
        <f t="shared" si="83"/>
        <v>-16.990487192149256</v>
      </c>
      <c r="I521" s="49">
        <f t="shared" si="84"/>
        <v>404.66307089489754</v>
      </c>
      <c r="J521" s="47">
        <f t="shared" si="85"/>
        <v>-6.8754227231755429</v>
      </c>
      <c r="K521" s="48">
        <f t="shared" si="86"/>
        <v>16418.786975444033</v>
      </c>
      <c r="L521" s="49">
        <f t="shared" si="87"/>
        <v>4.5607741598455647</v>
      </c>
      <c r="M521" s="50">
        <f t="shared" si="77"/>
        <v>0.45607741598455648</v>
      </c>
    </row>
    <row r="522" spans="1:13">
      <c r="A522" s="41">
        <v>503</v>
      </c>
      <c r="B522" s="41">
        <f t="shared" si="78"/>
        <v>1006</v>
      </c>
      <c r="C522" s="68">
        <v>-6.3969200000000006</v>
      </c>
      <c r="D522" s="45">
        <f t="shared" si="79"/>
        <v>-25.012037042435857</v>
      </c>
      <c r="E522" s="47">
        <f t="shared" si="80"/>
        <v>2.3763644976582794E-2</v>
      </c>
      <c r="F522" s="69">
        <f t="shared" si="81"/>
        <v>-8.0695223689440301E-5</v>
      </c>
      <c r="G522" s="49">
        <f t="shared" si="82"/>
        <v>-0.7936087714333665</v>
      </c>
      <c r="H522" s="49">
        <f t="shared" si="83"/>
        <v>-16.171064956554417</v>
      </c>
      <c r="I522" s="49">
        <f t="shared" si="84"/>
        <v>404.4712757089755</v>
      </c>
      <c r="J522" s="47">
        <f t="shared" si="85"/>
        <v>-6.5407312725502731</v>
      </c>
      <c r="K522" s="48">
        <f t="shared" si="86"/>
        <v>16451.12910535714</v>
      </c>
      <c r="L522" s="49">
        <f t="shared" si="87"/>
        <v>4.5697580848214283</v>
      </c>
      <c r="M522" s="50">
        <f t="shared" si="77"/>
        <v>0.45697580848214281</v>
      </c>
    </row>
    <row r="523" spans="1:13">
      <c r="A523" s="41">
        <v>504</v>
      </c>
      <c r="B523" s="41">
        <f t="shared" si="78"/>
        <v>1008</v>
      </c>
      <c r="C523" s="68">
        <v>-6.0460000000000003</v>
      </c>
      <c r="D523" s="45">
        <f t="shared" si="79"/>
        <v>-26.463777703829578</v>
      </c>
      <c r="E523" s="47">
        <f t="shared" si="80"/>
        <v>2.2165714985682743E-2</v>
      </c>
      <c r="F523" s="69">
        <f t="shared" si="81"/>
        <v>-7.6230101255105897E-5</v>
      </c>
      <c r="G523" s="49">
        <f t="shared" si="82"/>
        <v>-0.78911807907380982</v>
      </c>
      <c r="H523" s="49">
        <f t="shared" si="83"/>
        <v>-15.276097526556196</v>
      </c>
      <c r="I523" s="49">
        <f t="shared" si="84"/>
        <v>404.26324912480402</v>
      </c>
      <c r="J523" s="47">
        <f t="shared" si="85"/>
        <v>-6.1755648200329896</v>
      </c>
      <c r="K523" s="48">
        <f t="shared" si="86"/>
        <v>16481.681300410251</v>
      </c>
      <c r="L523" s="49">
        <f t="shared" si="87"/>
        <v>4.578244805669514</v>
      </c>
      <c r="M523" s="50">
        <f t="shared" si="77"/>
        <v>0.45782448056695141</v>
      </c>
    </row>
    <row r="524" spans="1:13">
      <c r="A524" s="41">
        <v>505</v>
      </c>
      <c r="B524" s="41">
        <f t="shared" si="78"/>
        <v>1010</v>
      </c>
      <c r="C524" s="68">
        <v>-5.7017199999999999</v>
      </c>
      <c r="D524" s="45">
        <f t="shared" si="79"/>
        <v>-28.06170769472963</v>
      </c>
      <c r="E524" s="47">
        <f t="shared" si="80"/>
        <v>2.0340321206789368E-2</v>
      </c>
      <c r="F524" s="69">
        <f t="shared" si="81"/>
        <v>-7.1853830589549902E-5</v>
      </c>
      <c r="G524" s="49">
        <f t="shared" si="82"/>
        <v>-0.78588913637600144</v>
      </c>
      <c r="H524" s="49">
        <f t="shared" si="83"/>
        <v>-14.399000690343644</v>
      </c>
      <c r="I524" s="49">
        <f t="shared" si="84"/>
        <v>404.0605484686335</v>
      </c>
      <c r="J524" s="47">
        <f t="shared" si="85"/>
        <v>-5.818068116340485</v>
      </c>
      <c r="K524" s="48">
        <f t="shared" si="86"/>
        <v>16510.47930179094</v>
      </c>
      <c r="L524" s="49">
        <f t="shared" si="87"/>
        <v>4.586244250497483</v>
      </c>
      <c r="M524" s="50">
        <f t="shared" si="77"/>
        <v>0.45862442504974832</v>
      </c>
    </row>
    <row r="525" spans="1:13">
      <c r="A525" s="41">
        <v>506</v>
      </c>
      <c r="B525" s="41">
        <f t="shared" si="78"/>
        <v>1012</v>
      </c>
      <c r="C525" s="68">
        <v>-5.3534800000000002</v>
      </c>
      <c r="D525" s="45">
        <f t="shared" si="79"/>
        <v>-29.887101473623005</v>
      </c>
      <c r="E525" s="47">
        <f t="shared" si="80"/>
        <v>1.7613498166005458E-2</v>
      </c>
      <c r="F525" s="69">
        <f t="shared" si="81"/>
        <v>-6.7431613603914612E-5</v>
      </c>
      <c r="G525" s="49">
        <f t="shared" si="82"/>
        <v>-0.78520149174787546</v>
      </c>
      <c r="H525" s="49">
        <f t="shared" si="83"/>
        <v>-13.512796422579303</v>
      </c>
      <c r="I525" s="49">
        <f t="shared" si="84"/>
        <v>403.85831787403754</v>
      </c>
      <c r="J525" s="47">
        <f t="shared" si="85"/>
        <v>-5.4572552329971895</v>
      </c>
      <c r="K525" s="48">
        <f t="shared" si="86"/>
        <v>16537.504894636098</v>
      </c>
      <c r="L525" s="49">
        <f t="shared" si="87"/>
        <v>4.5937513596211383</v>
      </c>
      <c r="M525" s="50">
        <f t="shared" si="77"/>
        <v>0.45937513596211382</v>
      </c>
    </row>
    <row r="526" spans="1:13">
      <c r="A526" s="41">
        <v>507</v>
      </c>
      <c r="B526" s="41">
        <f t="shared" si="78"/>
        <v>1014</v>
      </c>
      <c r="C526" s="68">
        <v>-4.9058799999999998</v>
      </c>
      <c r="D526" s="45">
        <f t="shared" si="79"/>
        <v>-32.613924514406918</v>
      </c>
      <c r="E526" s="47">
        <f t="shared" si="80"/>
        <v>1.6547466465064414E-2</v>
      </c>
      <c r="F526" s="69">
        <f t="shared" si="81"/>
        <v>-6.1754122450504874E-5</v>
      </c>
      <c r="G526" s="49">
        <f t="shared" si="82"/>
        <v>-0.78395809998891308</v>
      </c>
      <c r="H526" s="49">
        <f t="shared" si="83"/>
        <v>-12.375030812352367</v>
      </c>
      <c r="I526" s="49">
        <f t="shared" si="84"/>
        <v>403.5983207775198</v>
      </c>
      <c r="J526" s="47">
        <f t="shared" si="85"/>
        <v>-4.9945416554354827</v>
      </c>
      <c r="K526" s="48">
        <f t="shared" si="86"/>
        <v>16562.254956260804</v>
      </c>
      <c r="L526" s="49">
        <f t="shared" si="87"/>
        <v>4.600626376739112</v>
      </c>
      <c r="M526" s="50">
        <f t="shared" si="77"/>
        <v>0.4600626376739112</v>
      </c>
    </row>
    <row r="527" spans="1:13">
      <c r="A527" s="41">
        <v>508</v>
      </c>
      <c r="B527" s="41">
        <f t="shared" si="78"/>
        <v>1016</v>
      </c>
      <c r="C527" s="68">
        <v>-4.7505999999999995</v>
      </c>
      <c r="D527" s="45">
        <f t="shared" si="79"/>
        <v>-33.679956215347964</v>
      </c>
      <c r="E527" s="47">
        <f t="shared" si="80"/>
        <v>1.499289284194584E-2</v>
      </c>
      <c r="F527" s="69">
        <f t="shared" si="81"/>
        <v>-5.9786204172288885E-5</v>
      </c>
      <c r="G527" s="49">
        <f t="shared" si="82"/>
        <v>-0.78435313660315809</v>
      </c>
      <c r="H527" s="49">
        <f t="shared" si="83"/>
        <v>-11.980687582841842</v>
      </c>
      <c r="I527" s="49">
        <f t="shared" si="84"/>
        <v>403.5090332198763</v>
      </c>
      <c r="J527" s="47">
        <f t="shared" si="85"/>
        <v>-4.8343156638618883</v>
      </c>
      <c r="K527" s="48">
        <f t="shared" si="86"/>
        <v>16586.216331426487</v>
      </c>
      <c r="L527" s="49">
        <f t="shared" si="87"/>
        <v>4.6072823142851353</v>
      </c>
      <c r="M527" s="50">
        <f t="shared" si="77"/>
        <v>0.46072823142851355</v>
      </c>
    </row>
    <row r="528" spans="1:13">
      <c r="A528" s="41">
        <v>509</v>
      </c>
      <c r="B528" s="41">
        <f t="shared" si="78"/>
        <v>1018</v>
      </c>
      <c r="C528" s="68">
        <v>-4.5410000000000004</v>
      </c>
      <c r="D528" s="45">
        <f t="shared" si="79"/>
        <v>-35.234529838466536</v>
      </c>
      <c r="E528" s="47">
        <f t="shared" si="80"/>
        <v>1.3381438893493761E-2</v>
      </c>
      <c r="F528" s="69">
        <f t="shared" si="81"/>
        <v>-5.7131255975255748E-5</v>
      </c>
      <c r="G528" s="49">
        <f t="shared" si="82"/>
        <v>-0.786165585507975</v>
      </c>
      <c r="H528" s="49">
        <f t="shared" si="83"/>
        <v>-11.448708508703447</v>
      </c>
      <c r="I528" s="49">
        <f t="shared" si="84"/>
        <v>403.38986156181733</v>
      </c>
      <c r="J528" s="47">
        <f t="shared" si="85"/>
        <v>-4.6182929403874837</v>
      </c>
      <c r="K528" s="48">
        <f t="shared" si="86"/>
        <v>16609.113748443895</v>
      </c>
      <c r="L528" s="49">
        <f t="shared" si="87"/>
        <v>4.6136427079010822</v>
      </c>
      <c r="M528" s="50">
        <f t="shared" si="77"/>
        <v>0.46136427079010822</v>
      </c>
    </row>
    <row r="529" spans="1:13">
      <c r="A529" s="41">
        <v>510</v>
      </c>
      <c r="B529" s="41">
        <f t="shared" si="78"/>
        <v>1020</v>
      </c>
      <c r="C529" s="68">
        <v>-4.3424000000000005</v>
      </c>
      <c r="D529" s="45">
        <f t="shared" si="79"/>
        <v>-36.845983786918616</v>
      </c>
      <c r="E529" s="47">
        <f t="shared" si="80"/>
        <v>1.1483125357612915E-2</v>
      </c>
      <c r="F529" s="69">
        <f t="shared" si="81"/>
        <v>-5.4617110546286537E-5</v>
      </c>
      <c r="G529" s="49">
        <f t="shared" si="82"/>
        <v>-0.78987203063791478</v>
      </c>
      <c r="H529" s="49">
        <f t="shared" si="83"/>
        <v>-10.944992373264693</v>
      </c>
      <c r="I529" s="49">
        <f t="shared" si="84"/>
        <v>403.27901153325877</v>
      </c>
      <c r="J529" s="47">
        <f t="shared" si="85"/>
        <v>-4.4138857055292409</v>
      </c>
      <c r="K529" s="48">
        <f t="shared" si="86"/>
        <v>16631.003733190424</v>
      </c>
      <c r="L529" s="49">
        <f t="shared" si="87"/>
        <v>4.6197232592195618</v>
      </c>
      <c r="M529" s="50">
        <f t="shared" si="77"/>
        <v>0.4619723259219562</v>
      </c>
    </row>
    <row r="530" spans="1:13">
      <c r="A530" s="41">
        <v>511</v>
      </c>
      <c r="B530" s="41">
        <f t="shared" si="78"/>
        <v>1022</v>
      </c>
      <c r="C530" s="68">
        <v>-4.1296400000000002</v>
      </c>
      <c r="D530" s="45">
        <f t="shared" si="79"/>
        <v>-38.744297322799461</v>
      </c>
      <c r="E530" s="47">
        <f t="shared" si="80"/>
        <v>7.1425454734726085E-3</v>
      </c>
      <c r="F530" s="69">
        <f t="shared" si="81"/>
        <v>-5.1925292967540982E-5</v>
      </c>
      <c r="G530" s="49">
        <f t="shared" si="82"/>
        <v>-0.79922514395642819</v>
      </c>
      <c r="H530" s="49">
        <f t="shared" si="83"/>
        <v>-10.40580859338168</v>
      </c>
      <c r="I530" s="49">
        <f t="shared" si="84"/>
        <v>403.16574202612145</v>
      </c>
      <c r="J530" s="47">
        <f t="shared" si="85"/>
        <v>-4.1952655429325159</v>
      </c>
      <c r="K530" s="48">
        <f t="shared" si="86"/>
        <v>16651.815350377186</v>
      </c>
      <c r="L530" s="49">
        <f t="shared" si="87"/>
        <v>4.6255042639936628</v>
      </c>
      <c r="M530" s="50">
        <f t="shared" ref="M530:M593" si="88">L530/$H$4</f>
        <v>0.46255042639936628</v>
      </c>
    </row>
    <row r="531" spans="1:13">
      <c r="A531" s="41">
        <v>512</v>
      </c>
      <c r="B531" s="41">
        <f t="shared" si="78"/>
        <v>1024</v>
      </c>
      <c r="C531" s="68">
        <v>-3.7136000000000005</v>
      </c>
      <c r="D531" s="45">
        <f t="shared" si="79"/>
        <v>-43.084877206939765</v>
      </c>
      <c r="E531" s="47">
        <f t="shared" si="80"/>
        <v>8.7334418427291449E-4</v>
      </c>
      <c r="F531" s="69">
        <f t="shared" si="81"/>
        <v>-4.6666327295804842E-5</v>
      </c>
      <c r="G531" s="49">
        <f t="shared" si="82"/>
        <v>-0.81646556397084413</v>
      </c>
      <c r="H531" s="49">
        <f t="shared" si="83"/>
        <v>-9.3523161837779778</v>
      </c>
      <c r="I531" s="49">
        <f t="shared" si="84"/>
        <v>402.94339437854967</v>
      </c>
      <c r="J531" s="47">
        <f t="shared" si="85"/>
        <v>-3.7684540283929424</v>
      </c>
      <c r="K531" s="48">
        <f t="shared" si="86"/>
        <v>16670.519982744743</v>
      </c>
      <c r="L531" s="49">
        <f t="shared" si="87"/>
        <v>4.6306999952068733</v>
      </c>
      <c r="M531" s="50">
        <f t="shared" si="88"/>
        <v>0.46306999952068734</v>
      </c>
    </row>
    <row r="532" spans="1:13">
      <c r="A532" s="41">
        <v>513</v>
      </c>
      <c r="B532" s="41">
        <f t="shared" ref="B532:B595" si="89">A532*$H$12</f>
        <v>1026</v>
      </c>
      <c r="C532" s="68">
        <v>-3.2418799999999997</v>
      </c>
      <c r="D532" s="45">
        <f t="shared" ref="D532:D595" si="90">$H$2^2/(C532*1000-0.0000001)</f>
        <v>-49.354078496139465</v>
      </c>
      <c r="E532" s="47">
        <f t="shared" ref="E532:E595" si="91">1/$H$9*($H$3+D533)+1/($H$8*$H$9)</f>
        <v>-7.6119861987379855E-3</v>
      </c>
      <c r="F532" s="69">
        <f t="shared" ref="F532:F595" si="92">$H$12/($H$9*($H$3+D532))</f>
        <v>-4.0711095978158008E-5</v>
      </c>
      <c r="G532" s="49">
        <f t="shared" ref="G532:G595" si="93">(G531+F532*$H$2)/(1+E532*$H$12)</f>
        <v>-0.84562375506791121</v>
      </c>
      <c r="H532" s="49">
        <f t="shared" ref="H532:H595" si="94">IF((OR(AND(M531&gt;1,D532&lt;0),AND(M531&lt;0,D532&gt;0))),0,($H$2-G532)/($H$3+D532))</f>
        <v>-8.159432330558591</v>
      </c>
      <c r="I532" s="49">
        <f t="shared" ref="I532:I595" si="95">H532*D532</f>
        <v>402.70126372632689</v>
      </c>
      <c r="J532" s="47">
        <f t="shared" ref="J532:J595" si="96">I532*H532/1000</f>
        <v>-3.2858137108053929</v>
      </c>
      <c r="K532" s="48">
        <f t="shared" ref="K532:K595" si="97">K531-H532*$H$12</f>
        <v>16686.838847405859</v>
      </c>
      <c r="L532" s="49">
        <f t="shared" ref="L532:L595" si="98">K532/3600</f>
        <v>4.6352330131682944</v>
      </c>
      <c r="M532" s="50">
        <f t="shared" si="88"/>
        <v>0.46352330131682945</v>
      </c>
    </row>
    <row r="533" spans="1:13">
      <c r="A533" s="41">
        <v>514</v>
      </c>
      <c r="B533" s="41">
        <f t="shared" si="89"/>
        <v>1028</v>
      </c>
      <c r="C533" s="68">
        <v>-2.7662800000000001</v>
      </c>
      <c r="D533" s="45">
        <f t="shared" si="90"/>
        <v>-57.839408879150362</v>
      </c>
      <c r="E533" s="47">
        <f t="shared" si="91"/>
        <v>-2.0712172251355285E-2</v>
      </c>
      <c r="F533" s="69">
        <f t="shared" si="92"/>
        <v>-3.4714998248815986E-5</v>
      </c>
      <c r="G533" s="49">
        <f t="shared" si="93"/>
        <v>-0.89665301787947194</v>
      </c>
      <c r="H533" s="49">
        <f t="shared" si="94"/>
        <v>-6.9585633037359385</v>
      </c>
      <c r="I533" s="49">
        <f t="shared" si="95"/>
        <v>402.47918813623431</v>
      </c>
      <c r="J533" s="47">
        <f t="shared" si="96"/>
        <v>-2.8006769090822332</v>
      </c>
      <c r="K533" s="48">
        <f t="shared" si="97"/>
        <v>16700.755974013333</v>
      </c>
      <c r="L533" s="49">
        <f t="shared" si="98"/>
        <v>4.6390988816703702</v>
      </c>
      <c r="M533" s="50">
        <f t="shared" si="88"/>
        <v>0.46390988816703704</v>
      </c>
    </row>
    <row r="534" spans="1:13">
      <c r="A534" s="41">
        <v>515</v>
      </c>
      <c r="B534" s="41">
        <f t="shared" si="89"/>
        <v>1030</v>
      </c>
      <c r="C534" s="68">
        <v>-2.2554400000000001</v>
      </c>
      <c r="D534" s="45">
        <f t="shared" si="90"/>
        <v>-70.939594931767658</v>
      </c>
      <c r="E534" s="47">
        <f t="shared" si="91"/>
        <v>-3.9362256583519398E-2</v>
      </c>
      <c r="F534" s="69">
        <f t="shared" si="92"/>
        <v>-2.8283673607009967E-5</v>
      </c>
      <c r="G534" s="49">
        <f t="shared" si="93"/>
        <v>-0.98555372448209033</v>
      </c>
      <c r="H534" s="49">
        <f t="shared" si="94"/>
        <v>-5.6706722613347056</v>
      </c>
      <c r="I534" s="49">
        <f t="shared" si="95"/>
        <v>402.27519320989495</v>
      </c>
      <c r="J534" s="47">
        <f t="shared" si="96"/>
        <v>-2.2811707795584106</v>
      </c>
      <c r="K534" s="48">
        <f t="shared" si="97"/>
        <v>16712.097318536002</v>
      </c>
      <c r="L534" s="49">
        <f t="shared" si="98"/>
        <v>4.6422492551488892</v>
      </c>
      <c r="M534" s="50">
        <f t="shared" si="88"/>
        <v>0.46422492551488892</v>
      </c>
    </row>
    <row r="535" spans="1:13">
      <c r="A535" s="41">
        <v>516</v>
      </c>
      <c r="B535" s="41">
        <f t="shared" si="89"/>
        <v>1032</v>
      </c>
      <c r="C535" s="68">
        <v>-1.78592</v>
      </c>
      <c r="D535" s="45">
        <f t="shared" si="90"/>
        <v>-89.589679263931771</v>
      </c>
      <c r="E535" s="47">
        <f t="shared" si="91"/>
        <v>-6.380741495436007E-2</v>
      </c>
      <c r="F535" s="69">
        <f t="shared" si="92"/>
        <v>-2.2380813516395123E-5</v>
      </c>
      <c r="G535" s="49">
        <f t="shared" si="93"/>
        <v>-1.1399850478712181</v>
      </c>
      <c r="H535" s="49">
        <f t="shared" si="94"/>
        <v>-4.4889195996629665</v>
      </c>
      <c r="I535" s="49">
        <f t="shared" si="95"/>
        <v>402.16086717538218</v>
      </c>
      <c r="J535" s="47">
        <f t="shared" si="96"/>
        <v>-1.805267798881028</v>
      </c>
      <c r="K535" s="48">
        <f t="shared" si="97"/>
        <v>16721.075157735329</v>
      </c>
      <c r="L535" s="49">
        <f t="shared" si="98"/>
        <v>4.6447430993709249</v>
      </c>
      <c r="M535" s="50">
        <f t="shared" si="88"/>
        <v>0.46447430993709249</v>
      </c>
    </row>
    <row r="536" spans="1:13">
      <c r="A536" s="41">
        <v>517</v>
      </c>
      <c r="B536" s="41">
        <f t="shared" si="89"/>
        <v>1034</v>
      </c>
      <c r="C536" s="68">
        <v>-1.4030799999999999</v>
      </c>
      <c r="D536" s="45">
        <f t="shared" si="90"/>
        <v>-114.03483763477244</v>
      </c>
      <c r="E536" s="47">
        <f t="shared" si="91"/>
        <v>-0.10881830294990118</v>
      </c>
      <c r="F536" s="69">
        <f t="shared" si="92"/>
        <v>-1.7573547389702643E-5</v>
      </c>
      <c r="G536" s="49">
        <f t="shared" si="93"/>
        <v>-1.4660891287561961</v>
      </c>
      <c r="H536" s="49">
        <f t="shared" si="94"/>
        <v>-3.5275916713313911</v>
      </c>
      <c r="I536" s="49">
        <f t="shared" si="95"/>
        <v>402.26834348205074</v>
      </c>
      <c r="J536" s="47">
        <f t="shared" si="96"/>
        <v>-1.4190384581075575</v>
      </c>
      <c r="K536" s="48">
        <f t="shared" si="97"/>
        <v>16728.130341077991</v>
      </c>
      <c r="L536" s="49">
        <f t="shared" si="98"/>
        <v>4.6467028725216641</v>
      </c>
      <c r="M536" s="50">
        <f t="shared" si="88"/>
        <v>0.46467028725216641</v>
      </c>
    </row>
    <row r="537" spans="1:13">
      <c r="A537" s="41">
        <v>518</v>
      </c>
      <c r="B537" s="41">
        <f t="shared" si="89"/>
        <v>1036</v>
      </c>
      <c r="C537" s="68">
        <v>-1.006</v>
      </c>
      <c r="D537" s="45">
        <f t="shared" si="90"/>
        <v>-159.04572563031354</v>
      </c>
      <c r="E537" s="47">
        <f t="shared" si="91"/>
        <v>-0.16124495371246733</v>
      </c>
      <c r="F537" s="69">
        <f t="shared" si="92"/>
        <v>-1.259300699511249E-5</v>
      </c>
      <c r="G537" s="49">
        <f t="shared" si="93"/>
        <v>-2.1713718329461584</v>
      </c>
      <c r="H537" s="49">
        <f t="shared" si="94"/>
        <v>-2.5322734493631383</v>
      </c>
      <c r="I537" s="49">
        <f t="shared" si="95"/>
        <v>402.74726824833738</v>
      </c>
      <c r="J537" s="47">
        <f t="shared" si="96"/>
        <v>-1.0198662141887984</v>
      </c>
      <c r="K537" s="48">
        <f t="shared" si="97"/>
        <v>16733.194887976719</v>
      </c>
      <c r="L537" s="49">
        <f t="shared" si="98"/>
        <v>4.6481096911046444</v>
      </c>
      <c r="M537" s="50">
        <f t="shared" si="88"/>
        <v>0.46481096911046443</v>
      </c>
    </row>
    <row r="538" spans="1:13">
      <c r="A538" s="41">
        <v>519</v>
      </c>
      <c r="B538" s="41">
        <f t="shared" si="89"/>
        <v>1038</v>
      </c>
      <c r="C538" s="68">
        <v>-0.75660000000000005</v>
      </c>
      <c r="D538" s="45">
        <f t="shared" si="90"/>
        <v>-211.47237639287968</v>
      </c>
      <c r="E538" s="47">
        <f t="shared" si="91"/>
        <v>-0.16458381191831878</v>
      </c>
      <c r="F538" s="69">
        <f t="shared" si="92"/>
        <v>-9.4676817829327554E-6</v>
      </c>
      <c r="G538" s="49">
        <f t="shared" si="93"/>
        <v>-3.2424775293338444</v>
      </c>
      <c r="H538" s="49">
        <f t="shared" si="94"/>
        <v>-1.9088857293045725</v>
      </c>
      <c r="I538" s="49">
        <f t="shared" si="95"/>
        <v>403.67660143849321</v>
      </c>
      <c r="J538" s="47">
        <f t="shared" si="96"/>
        <v>-0.77057250374010933</v>
      </c>
      <c r="K538" s="48">
        <f t="shared" si="97"/>
        <v>16737.012659435328</v>
      </c>
      <c r="L538" s="49">
        <f t="shared" si="98"/>
        <v>4.64917018317648</v>
      </c>
      <c r="M538" s="50">
        <f t="shared" si="88"/>
        <v>0.46491701831764798</v>
      </c>
    </row>
    <row r="539" spans="1:13">
      <c r="A539" s="41">
        <v>520</v>
      </c>
      <c r="B539" s="41">
        <f t="shared" si="89"/>
        <v>1040</v>
      </c>
      <c r="C539" s="68">
        <v>-0.74483999999999995</v>
      </c>
      <c r="D539" s="45">
        <f t="shared" si="90"/>
        <v>-214.81123459873115</v>
      </c>
      <c r="E539" s="47">
        <f t="shared" si="91"/>
        <v>-0.1680297934190233</v>
      </c>
      <c r="F539" s="69">
        <f t="shared" si="92"/>
        <v>-9.3203675623084695E-6</v>
      </c>
      <c r="G539" s="49">
        <f t="shared" si="93"/>
        <v>-4.8893027326036993</v>
      </c>
      <c r="H539" s="49">
        <f t="shared" si="94"/>
        <v>-1.8868585617573268</v>
      </c>
      <c r="I539" s="49">
        <f t="shared" si="95"/>
        <v>405.31841716427755</v>
      </c>
      <c r="J539" s="47">
        <f t="shared" si="96"/>
        <v>-0.7647785256643449</v>
      </c>
      <c r="K539" s="48">
        <f t="shared" si="97"/>
        <v>16740.786376558841</v>
      </c>
      <c r="L539" s="49">
        <f t="shared" si="98"/>
        <v>4.6502184379330114</v>
      </c>
      <c r="M539" s="50">
        <f t="shared" si="88"/>
        <v>0.46502184379330114</v>
      </c>
    </row>
    <row r="540" spans="1:13">
      <c r="A540" s="41">
        <v>521</v>
      </c>
      <c r="B540" s="41">
        <f t="shared" si="89"/>
        <v>1042</v>
      </c>
      <c r="C540" s="68">
        <v>-0.73307999999999995</v>
      </c>
      <c r="D540" s="45">
        <f t="shared" si="90"/>
        <v>-218.25721609943568</v>
      </c>
      <c r="E540" s="47">
        <f t="shared" si="91"/>
        <v>-0.17158813765039566</v>
      </c>
      <c r="F540" s="69">
        <f t="shared" si="92"/>
        <v>-9.1730582717026878E-6</v>
      </c>
      <c r="G540" s="49">
        <f t="shared" si="93"/>
        <v>-7.4494446103528142</v>
      </c>
      <c r="H540" s="49">
        <f t="shared" si="94"/>
        <v>-1.8687787490918315</v>
      </c>
      <c r="I540" s="49">
        <f t="shared" si="95"/>
        <v>407.87444728256895</v>
      </c>
      <c r="J540" s="47">
        <f t="shared" si="96"/>
        <v>-0.76222709937924138</v>
      </c>
      <c r="K540" s="48">
        <f t="shared" si="97"/>
        <v>16744.523934057026</v>
      </c>
      <c r="L540" s="49">
        <f t="shared" si="98"/>
        <v>4.6512566483491735</v>
      </c>
      <c r="M540" s="50">
        <f t="shared" si="88"/>
        <v>0.46512566483491735</v>
      </c>
    </row>
    <row r="541" spans="1:13">
      <c r="A541" s="41">
        <v>522</v>
      </c>
      <c r="B541" s="41">
        <f t="shared" si="89"/>
        <v>1044</v>
      </c>
      <c r="C541" s="68">
        <v>-0.72131999999999996</v>
      </c>
      <c r="D541" s="45">
        <f t="shared" si="90"/>
        <v>-221.81556033080804</v>
      </c>
      <c r="E541" s="47">
        <f t="shared" si="91"/>
        <v>-0.17526443139457892</v>
      </c>
      <c r="F541" s="69">
        <f t="shared" si="92"/>
        <v>-9.0257539108679292E-6</v>
      </c>
      <c r="G541" s="49">
        <f t="shared" si="93"/>
        <v>-11.475575256391457</v>
      </c>
      <c r="H541" s="49">
        <f t="shared" si="94"/>
        <v>-1.8569386412985032</v>
      </c>
      <c r="I541" s="49">
        <f t="shared" si="95"/>
        <v>411.89788521955683</v>
      </c>
      <c r="J541" s="47">
        <f t="shared" si="96"/>
        <v>-0.76486909933333058</v>
      </c>
      <c r="K541" s="48">
        <f t="shared" si="97"/>
        <v>16748.237811339623</v>
      </c>
      <c r="L541" s="49">
        <f t="shared" si="98"/>
        <v>4.6522882809276727</v>
      </c>
      <c r="M541" s="50">
        <f t="shared" si="88"/>
        <v>0.46522882809276728</v>
      </c>
    </row>
    <row r="542" spans="1:13">
      <c r="A542" s="41">
        <v>523</v>
      </c>
      <c r="B542" s="41">
        <f t="shared" si="89"/>
        <v>1046</v>
      </c>
      <c r="C542" s="68">
        <v>-0.70956000000000008</v>
      </c>
      <c r="D542" s="45">
        <f t="shared" si="90"/>
        <v>-225.49185407499127</v>
      </c>
      <c r="E542" s="47">
        <f t="shared" si="91"/>
        <v>-0.17906463804912448</v>
      </c>
      <c r="F542" s="69">
        <f t="shared" si="92"/>
        <v>-8.8784544795567348E-6</v>
      </c>
      <c r="G542" s="49">
        <f t="shared" si="93"/>
        <v>-17.883860738194922</v>
      </c>
      <c r="H542" s="49">
        <f t="shared" si="94"/>
        <v>-1.8550814176527448</v>
      </c>
      <c r="I542" s="49">
        <f t="shared" si="95"/>
        <v>418.30574832658067</v>
      </c>
      <c r="J542" s="47">
        <f t="shared" si="96"/>
        <v>-0.77599122061796566</v>
      </c>
      <c r="K542" s="48">
        <f t="shared" si="97"/>
        <v>16751.947974174927</v>
      </c>
      <c r="L542" s="49">
        <f t="shared" si="98"/>
        <v>4.6533188817152578</v>
      </c>
      <c r="M542" s="50">
        <f t="shared" si="88"/>
        <v>0.46533188817152576</v>
      </c>
    </row>
    <row r="543" spans="1:13">
      <c r="A543" s="41">
        <v>524</v>
      </c>
      <c r="B543" s="41">
        <f t="shared" si="89"/>
        <v>1048</v>
      </c>
      <c r="C543" s="68">
        <v>-0.69779999999999998</v>
      </c>
      <c r="D543" s="45">
        <f t="shared" si="90"/>
        <v>-229.29206072953684</v>
      </c>
      <c r="E543" s="47">
        <f t="shared" si="91"/>
        <v>-0.18299512990643063</v>
      </c>
      <c r="F543" s="69">
        <f t="shared" si="92"/>
        <v>-8.7311599775216557E-6</v>
      </c>
      <c r="G543" s="49">
        <f t="shared" si="93"/>
        <v>-28.213057415973097</v>
      </c>
      <c r="H543" s="49">
        <f t="shared" si="94"/>
        <v>-1.8693983543812636</v>
      </c>
      <c r="I543" s="49">
        <f t="shared" si="95"/>
        <v>428.63820100048491</v>
      </c>
      <c r="J543" s="47">
        <f t="shared" si="96"/>
        <v>-0.80129554757525179</v>
      </c>
      <c r="K543" s="48">
        <f t="shared" si="97"/>
        <v>16755.686770883691</v>
      </c>
      <c r="L543" s="49">
        <f t="shared" si="98"/>
        <v>4.6543574363565812</v>
      </c>
      <c r="M543" s="50">
        <f t="shared" si="88"/>
        <v>0.46543574363565809</v>
      </c>
    </row>
    <row r="544" spans="1:13">
      <c r="A544" s="41">
        <v>525</v>
      </c>
      <c r="B544" s="41">
        <f t="shared" si="89"/>
        <v>1050</v>
      </c>
      <c r="C544" s="68">
        <v>-0.68603999999999998</v>
      </c>
      <c r="D544" s="45">
        <f t="shared" si="90"/>
        <v>-233.22255258684299</v>
      </c>
      <c r="E544" s="47">
        <f t="shared" si="91"/>
        <v>-0.18706272381106154</v>
      </c>
      <c r="F544" s="69">
        <f t="shared" si="92"/>
        <v>-8.583870404515267E-6</v>
      </c>
      <c r="G544" s="49">
        <f t="shared" si="93"/>
        <v>-45.08330120937552</v>
      </c>
      <c r="H544" s="49">
        <f t="shared" si="94"/>
        <v>-1.9102686883975564</v>
      </c>
      <c r="I544" s="49">
        <f t="shared" si="95"/>
        <v>445.51773963479866</v>
      </c>
      <c r="J544" s="47">
        <f t="shared" si="96"/>
        <v>-0.85105858815001079</v>
      </c>
      <c r="K544" s="48">
        <f t="shared" si="97"/>
        <v>16759.507308260487</v>
      </c>
      <c r="L544" s="49">
        <f t="shared" si="98"/>
        <v>4.6554186967390239</v>
      </c>
      <c r="M544" s="50">
        <f t="shared" si="88"/>
        <v>0.46554186967390238</v>
      </c>
    </row>
    <row r="545" spans="1:13">
      <c r="A545" s="41">
        <v>526</v>
      </c>
      <c r="B545" s="41">
        <f t="shared" si="89"/>
        <v>1052</v>
      </c>
      <c r="C545" s="68">
        <v>-0.67427999999999999</v>
      </c>
      <c r="D545" s="45">
        <f t="shared" si="90"/>
        <v>-237.29014649147388</v>
      </c>
      <c r="E545" s="47">
        <f t="shared" si="91"/>
        <v>-0.19089621342768287</v>
      </c>
      <c r="F545" s="69">
        <f t="shared" si="92"/>
        <v>-8.4365857602901569E-6</v>
      </c>
      <c r="G545" s="49">
        <f t="shared" si="93"/>
        <v>-72.931290075172328</v>
      </c>
      <c r="H545" s="49">
        <f t="shared" si="94"/>
        <v>-1.9949626937219265</v>
      </c>
      <c r="I545" s="49">
        <f t="shared" si="95"/>
        <v>473.38498983830124</v>
      </c>
      <c r="J545" s="47">
        <f t="shared" si="96"/>
        <v>-0.94438539449534431</v>
      </c>
      <c r="K545" s="48">
        <f t="shared" si="97"/>
        <v>16763.49723364793</v>
      </c>
      <c r="L545" s="49">
        <f t="shared" si="98"/>
        <v>4.6565270093466467</v>
      </c>
      <c r="M545" s="50">
        <f t="shared" si="88"/>
        <v>0.46565270093466465</v>
      </c>
    </row>
    <row r="546" spans="1:13">
      <c r="A546" s="41">
        <v>527</v>
      </c>
      <c r="B546" s="41">
        <f t="shared" si="89"/>
        <v>1054</v>
      </c>
      <c r="C546" s="68">
        <v>-0.66355999999999993</v>
      </c>
      <c r="D546" s="45">
        <f t="shared" si="90"/>
        <v>-241.12363610809521</v>
      </c>
      <c r="E546" s="47">
        <f t="shared" si="91"/>
        <v>-0.1948405836538194</v>
      </c>
      <c r="F546" s="69">
        <f t="shared" si="92"/>
        <v>-8.3023305827113005E-6</v>
      </c>
      <c r="G546" s="49">
        <f t="shared" si="93"/>
        <v>-119.50247493701215</v>
      </c>
      <c r="H546" s="49">
        <f t="shared" si="94"/>
        <v>-2.1565406427318834</v>
      </c>
      <c r="I546" s="49">
        <f t="shared" si="95"/>
        <v>519.99292119040047</v>
      </c>
      <c r="J546" s="47">
        <f t="shared" si="96"/>
        <v>-1.1213858684799758</v>
      </c>
      <c r="K546" s="48">
        <f t="shared" si="97"/>
        <v>16767.810314933395</v>
      </c>
      <c r="L546" s="49">
        <f t="shared" si="98"/>
        <v>4.6577250874814986</v>
      </c>
      <c r="M546" s="50">
        <f t="shared" si="88"/>
        <v>0.46577250874814985</v>
      </c>
    </row>
    <row r="547" spans="1:13">
      <c r="A547" s="41">
        <v>528</v>
      </c>
      <c r="B547" s="41">
        <f t="shared" si="89"/>
        <v>1056</v>
      </c>
      <c r="C547" s="68">
        <v>-0.65288000000000002</v>
      </c>
      <c r="D547" s="45">
        <f t="shared" si="90"/>
        <v>-245.06800633423174</v>
      </c>
      <c r="E547" s="47">
        <f t="shared" si="91"/>
        <v>-0.19891614626241799</v>
      </c>
      <c r="F547" s="69">
        <f t="shared" si="92"/>
        <v>-8.1685804295737353E-6</v>
      </c>
      <c r="G547" s="49">
        <f t="shared" si="93"/>
        <v>-198.4592346711201</v>
      </c>
      <c r="H547" s="49">
        <f t="shared" si="94"/>
        <v>-2.4442811961160937</v>
      </c>
      <c r="I547" s="49">
        <f t="shared" si="95"/>
        <v>599.01511965242241</v>
      </c>
      <c r="J547" s="47">
        <f t="shared" si="96"/>
        <v>-1.4641613931556481</v>
      </c>
      <c r="K547" s="48">
        <f t="shared" si="97"/>
        <v>16772.698877325627</v>
      </c>
      <c r="L547" s="49">
        <f t="shared" si="98"/>
        <v>4.6590830214793408</v>
      </c>
      <c r="M547" s="50">
        <f t="shared" si="88"/>
        <v>0.46590830214793411</v>
      </c>
    </row>
    <row r="548" spans="1:13">
      <c r="A548" s="41">
        <v>529</v>
      </c>
      <c r="B548" s="41">
        <f t="shared" si="89"/>
        <v>1058</v>
      </c>
      <c r="C548" s="68">
        <v>-0.64219999999999999</v>
      </c>
      <c r="D548" s="45">
        <f t="shared" si="90"/>
        <v>-249.14356894283034</v>
      </c>
      <c r="E548" s="47">
        <f t="shared" si="91"/>
        <v>-0.2582241503631465</v>
      </c>
      <c r="F548" s="69">
        <f t="shared" si="92"/>
        <v>-8.034834340925055E-6</v>
      </c>
      <c r="G548" s="49">
        <f t="shared" si="93"/>
        <v>-410.42653536932323</v>
      </c>
      <c r="H548" s="49">
        <f t="shared" si="94"/>
        <v>-3.2558214785911765</v>
      </c>
      <c r="I548" s="49">
        <f t="shared" si="95"/>
        <v>811.16698301692861</v>
      </c>
      <c r="J548" s="47">
        <f t="shared" si="96"/>
        <v>-2.6410148860305203</v>
      </c>
      <c r="K548" s="48">
        <f t="shared" si="97"/>
        <v>16779.21052028281</v>
      </c>
      <c r="L548" s="49">
        <f t="shared" si="98"/>
        <v>4.6608918111896696</v>
      </c>
      <c r="M548" s="50">
        <f t="shared" si="88"/>
        <v>0.46608918111896697</v>
      </c>
    </row>
    <row r="549" spans="1:13">
      <c r="A549" s="41">
        <v>530</v>
      </c>
      <c r="B549" s="41">
        <f t="shared" si="89"/>
        <v>1060</v>
      </c>
      <c r="C549" s="68">
        <v>-0.51872000000000007</v>
      </c>
      <c r="D549" s="45">
        <f t="shared" si="90"/>
        <v>-308.45157304355882</v>
      </c>
      <c r="E549" s="47">
        <f t="shared" si="91"/>
        <v>17.44153195954242</v>
      </c>
      <c r="F549" s="69">
        <f t="shared" si="92"/>
        <v>-6.4887842099446817E-6</v>
      </c>
      <c r="G549" s="49">
        <f t="shared" si="93"/>
        <v>-11.437962260093277</v>
      </c>
      <c r="H549" s="49">
        <f t="shared" si="94"/>
        <v>-1.3348660764425546</v>
      </c>
      <c r="I549" s="49">
        <f t="shared" si="95"/>
        <v>411.74154108118944</v>
      </c>
      <c r="J549" s="47">
        <f t="shared" si="96"/>
        <v>-0.54961981545145833</v>
      </c>
      <c r="K549" s="48">
        <f t="shared" si="97"/>
        <v>16781.880252435694</v>
      </c>
      <c r="L549" s="49">
        <f t="shared" si="98"/>
        <v>4.6616334034543598</v>
      </c>
      <c r="M549" s="50">
        <f t="shared" si="88"/>
        <v>0.46616334034543599</v>
      </c>
    </row>
    <row r="550" spans="1:13">
      <c r="A550" s="41">
        <v>531</v>
      </c>
      <c r="B550" s="41">
        <f t="shared" si="89"/>
        <v>1062</v>
      </c>
      <c r="C550" s="68">
        <v>9.1999999999999998E-3</v>
      </c>
      <c r="D550" s="45">
        <f t="shared" si="90"/>
        <v>17391.304536862008</v>
      </c>
      <c r="E550" s="47">
        <f t="shared" si="91"/>
        <v>0.51686298044599688</v>
      </c>
      <c r="F550" s="69">
        <f t="shared" si="92"/>
        <v>1.1499849493722352E-7</v>
      </c>
      <c r="G550" s="49">
        <f t="shared" si="93"/>
        <v>-5.6241187262410826</v>
      </c>
      <c r="H550" s="49">
        <f t="shared" si="94"/>
        <v>2.3323081581877694E-2</v>
      </c>
      <c r="I550" s="49">
        <f t="shared" si="95"/>
        <v>405.6188145285123</v>
      </c>
      <c r="J550" s="47">
        <f t="shared" si="96"/>
        <v>9.4602807023930098E-3</v>
      </c>
      <c r="K550" s="48">
        <f t="shared" si="97"/>
        <v>16781.833606272532</v>
      </c>
      <c r="L550" s="49">
        <f t="shared" si="98"/>
        <v>4.6616204461868147</v>
      </c>
      <c r="M550" s="50">
        <f t="shared" si="88"/>
        <v>0.46616204461868149</v>
      </c>
    </row>
    <row r="551" spans="1:13">
      <c r="A551" s="41">
        <v>532</v>
      </c>
      <c r="B551" s="41">
        <f t="shared" si="89"/>
        <v>1064</v>
      </c>
      <c r="C551" s="68">
        <v>0.34287999999999996</v>
      </c>
      <c r="D551" s="45">
        <f t="shared" si="90"/>
        <v>466.63555776558445</v>
      </c>
      <c r="E551" s="47">
        <f t="shared" si="91"/>
        <v>0.24376332361344122</v>
      </c>
      <c r="F551" s="69">
        <f t="shared" si="92"/>
        <v>4.2839121621709842E-6</v>
      </c>
      <c r="G551" s="49">
        <f t="shared" si="93"/>
        <v>-3.7797004657750288</v>
      </c>
      <c r="H551" s="49">
        <f t="shared" si="94"/>
        <v>0.86487838483154522</v>
      </c>
      <c r="I551" s="49">
        <f t="shared" si="95"/>
        <v>403.58300750526593</v>
      </c>
      <c r="J551" s="47">
        <f t="shared" si="96"/>
        <v>0.34905021967661176</v>
      </c>
      <c r="K551" s="48">
        <f t="shared" si="97"/>
        <v>16780.10384950287</v>
      </c>
      <c r="L551" s="49">
        <f t="shared" si="98"/>
        <v>4.6611399581952417</v>
      </c>
      <c r="M551" s="50">
        <f t="shared" si="88"/>
        <v>0.46611399581952417</v>
      </c>
    </row>
    <row r="552" spans="1:13">
      <c r="A552" s="41">
        <v>533</v>
      </c>
      <c r="B552" s="41">
        <f t="shared" si="89"/>
        <v>1066</v>
      </c>
      <c r="C552" s="68">
        <v>0.8267199999999999</v>
      </c>
      <c r="D552" s="45">
        <f t="shared" si="90"/>
        <v>193.53590093302884</v>
      </c>
      <c r="E552" s="47">
        <f t="shared" si="91"/>
        <v>0.16937078193629834</v>
      </c>
      <c r="F552" s="69">
        <f t="shared" si="92"/>
        <v>1.0321870840686083E-5</v>
      </c>
      <c r="G552" s="49">
        <f t="shared" si="93"/>
        <v>-2.8202394094025918</v>
      </c>
      <c r="H552" s="49">
        <f t="shared" si="94"/>
        <v>2.0789292415990497</v>
      </c>
      <c r="I552" s="49">
        <f t="shared" si="95"/>
        <v>402.34744374889044</v>
      </c>
      <c r="J552" s="47">
        <f t="shared" si="96"/>
        <v>0.83645186609219702</v>
      </c>
      <c r="K552" s="48">
        <f t="shared" si="97"/>
        <v>16775.945991019671</v>
      </c>
      <c r="L552" s="49">
        <f t="shared" si="98"/>
        <v>4.6599849975054646</v>
      </c>
      <c r="M552" s="50">
        <f t="shared" si="88"/>
        <v>0.46599849975054647</v>
      </c>
    </row>
    <row r="553" spans="1:13">
      <c r="A553" s="41">
        <v>534</v>
      </c>
      <c r="B553" s="41">
        <f t="shared" si="89"/>
        <v>1068</v>
      </c>
      <c r="C553" s="68">
        <v>1.3429199999999999</v>
      </c>
      <c r="D553" s="45">
        <f t="shared" si="90"/>
        <v>119.14335925588595</v>
      </c>
      <c r="E553" s="47">
        <f t="shared" si="91"/>
        <v>0.1330294430539945</v>
      </c>
      <c r="F553" s="69">
        <f t="shared" si="92"/>
        <v>1.6754518715201938E-5</v>
      </c>
      <c r="G553" s="49">
        <f t="shared" si="93"/>
        <v>-2.222280205753818</v>
      </c>
      <c r="H553" s="49">
        <f t="shared" si="94"/>
        <v>3.3695203606892505</v>
      </c>
      <c r="I553" s="49">
        <f t="shared" si="95"/>
        <v>401.4559748536218</v>
      </c>
      <c r="J553" s="47">
        <f t="shared" si="96"/>
        <v>1.3527140811896303</v>
      </c>
      <c r="K553" s="48">
        <f t="shared" si="97"/>
        <v>16769.206950298292</v>
      </c>
      <c r="L553" s="49">
        <f t="shared" si="98"/>
        <v>4.6581130417495258</v>
      </c>
      <c r="M553" s="50">
        <f t="shared" si="88"/>
        <v>0.46581130417495259</v>
      </c>
    </row>
    <row r="554" spans="1:13">
      <c r="A554" s="41">
        <v>535</v>
      </c>
      <c r="B554" s="41">
        <f t="shared" si="89"/>
        <v>1070</v>
      </c>
      <c r="C554" s="68">
        <v>1.9323199999999998</v>
      </c>
      <c r="D554" s="45">
        <f t="shared" si="90"/>
        <v>82.802020373582138</v>
      </c>
      <c r="E554" s="47">
        <f t="shared" si="91"/>
        <v>0.11062392572516605</v>
      </c>
      <c r="F554" s="69">
        <f t="shared" si="92"/>
        <v>2.4087840727769169E-5</v>
      </c>
      <c r="G554" s="49">
        <f t="shared" si="93"/>
        <v>-1.8117903477455564</v>
      </c>
      <c r="H554" s="49">
        <f t="shared" si="94"/>
        <v>4.8393892042181363</v>
      </c>
      <c r="I554" s="49">
        <f t="shared" si="95"/>
        <v>400.71120348336359</v>
      </c>
      <c r="J554" s="47">
        <f t="shared" si="96"/>
        <v>1.9391974721466465</v>
      </c>
      <c r="K554" s="48">
        <f t="shared" si="97"/>
        <v>16759.528171889855</v>
      </c>
      <c r="L554" s="49">
        <f t="shared" si="98"/>
        <v>4.6554244921916261</v>
      </c>
      <c r="M554" s="50">
        <f t="shared" si="88"/>
        <v>0.4655424492191626</v>
      </c>
    </row>
    <row r="555" spans="1:13">
      <c r="A555" s="41">
        <v>536</v>
      </c>
      <c r="B555" s="41">
        <f t="shared" si="89"/>
        <v>1072</v>
      </c>
      <c r="C555" s="68">
        <v>2.6491599999999997</v>
      </c>
      <c r="D555" s="45">
        <f t="shared" si="90"/>
        <v>60.396503044753679</v>
      </c>
      <c r="E555" s="47">
        <f t="shared" si="91"/>
        <v>9.9496394315319106E-2</v>
      </c>
      <c r="F555" s="69">
        <f t="shared" si="92"/>
        <v>3.29902753092376E-5</v>
      </c>
      <c r="G555" s="49">
        <f t="shared" si="93"/>
        <v>-1.5000876191057195</v>
      </c>
      <c r="H555" s="49">
        <f t="shared" si="94"/>
        <v>6.6227992136186593</v>
      </c>
      <c r="I555" s="49">
        <f t="shared" si="95"/>
        <v>399.99391287011161</v>
      </c>
      <c r="J555" s="47">
        <f t="shared" si="96"/>
        <v>2.6490793716084258</v>
      </c>
      <c r="K555" s="48">
        <f t="shared" si="97"/>
        <v>16746.282573462617</v>
      </c>
      <c r="L555" s="49">
        <f t="shared" si="98"/>
        <v>4.6517451592951717</v>
      </c>
      <c r="M555" s="50">
        <f t="shared" si="88"/>
        <v>0.4651745159295172</v>
      </c>
    </row>
    <row r="556" spans="1:13">
      <c r="A556" s="41">
        <v>537</v>
      </c>
      <c r="B556" s="41">
        <f t="shared" si="89"/>
        <v>1074</v>
      </c>
      <c r="C556" s="68">
        <v>3.2474799999999999</v>
      </c>
      <c r="D556" s="45">
        <f t="shared" si="90"/>
        <v>49.268971634906727</v>
      </c>
      <c r="E556" s="47">
        <f t="shared" si="91"/>
        <v>9.1613440415391476E-2</v>
      </c>
      <c r="F556" s="69">
        <f t="shared" si="92"/>
        <v>4.0406983734186903E-5</v>
      </c>
      <c r="G556" s="49">
        <f t="shared" si="93"/>
        <v>-1.2541338010932712</v>
      </c>
      <c r="H556" s="49">
        <f t="shared" si="94"/>
        <v>8.1067346288880149</v>
      </c>
      <c r="I556" s="49">
        <f t="shared" si="95"/>
        <v>399.4104784823997</v>
      </c>
      <c r="J556" s="47">
        <f t="shared" si="96"/>
        <v>3.2379147570540008</v>
      </c>
      <c r="K556" s="48">
        <f t="shared" si="97"/>
        <v>16730.069104204842</v>
      </c>
      <c r="L556" s="49">
        <f t="shared" si="98"/>
        <v>4.6472414178346781</v>
      </c>
      <c r="M556" s="50">
        <f t="shared" si="88"/>
        <v>0.46472414178346783</v>
      </c>
    </row>
    <row r="557" spans="1:13">
      <c r="A557" s="41">
        <v>538</v>
      </c>
      <c r="B557" s="41">
        <f t="shared" si="89"/>
        <v>1076</v>
      </c>
      <c r="C557" s="68">
        <v>3.8660399999999999</v>
      </c>
      <c r="D557" s="45">
        <f t="shared" si="90"/>
        <v>41.386017734979099</v>
      </c>
      <c r="E557" s="47">
        <f t="shared" si="91"/>
        <v>8.8686372559710375E-2</v>
      </c>
      <c r="F557" s="69">
        <f t="shared" si="92"/>
        <v>4.806139506937437E-5</v>
      </c>
      <c r="G557" s="49">
        <f t="shared" si="93"/>
        <v>-1.0488685492208034</v>
      </c>
      <c r="H557" s="49">
        <f t="shared" si="94"/>
        <v>9.637484056734845</v>
      </c>
      <c r="I557" s="49">
        <f t="shared" si="95"/>
        <v>398.85708609260661</v>
      </c>
      <c r="J557" s="47">
        <f t="shared" si="96"/>
        <v>3.8439788081332136</v>
      </c>
      <c r="K557" s="48">
        <f t="shared" si="97"/>
        <v>16710.794136091372</v>
      </c>
      <c r="L557" s="49">
        <f t="shared" si="98"/>
        <v>4.6418872600253813</v>
      </c>
      <c r="M557" s="50">
        <f t="shared" si="88"/>
        <v>0.46418872600253813</v>
      </c>
    </row>
    <row r="558" spans="1:13">
      <c r="A558" s="41">
        <v>539</v>
      </c>
      <c r="B558" s="41">
        <f t="shared" si="89"/>
        <v>1078</v>
      </c>
      <c r="C558" s="68">
        <v>4.1602800000000002</v>
      </c>
      <c r="D558" s="45">
        <f t="shared" si="90"/>
        <v>38.458949879297997</v>
      </c>
      <c r="E558" s="47">
        <f t="shared" si="91"/>
        <v>8.6288148944252047E-2</v>
      </c>
      <c r="F558" s="69">
        <f t="shared" si="92"/>
        <v>5.1697790918833393E-5</v>
      </c>
      <c r="G558" s="49">
        <f t="shared" si="93"/>
        <v>-0.87686356504456375</v>
      </c>
      <c r="H558" s="49">
        <f t="shared" si="94"/>
        <v>10.362224138391687</v>
      </c>
      <c r="I558" s="49">
        <f t="shared" si="95"/>
        <v>398.52025877645775</v>
      </c>
      <c r="J558" s="47">
        <f t="shared" si="96"/>
        <v>4.1295562451315115</v>
      </c>
      <c r="K558" s="48">
        <f t="shared" si="97"/>
        <v>16690.06968781459</v>
      </c>
      <c r="L558" s="49">
        <f t="shared" si="98"/>
        <v>4.6361304688373863</v>
      </c>
      <c r="M558" s="50">
        <f t="shared" si="88"/>
        <v>0.46361304688373861</v>
      </c>
    </row>
    <row r="559" spans="1:13">
      <c r="A559" s="41">
        <v>540</v>
      </c>
      <c r="B559" s="41">
        <f t="shared" si="89"/>
        <v>1080</v>
      </c>
      <c r="C559" s="68">
        <v>4.43696</v>
      </c>
      <c r="D559" s="45">
        <f t="shared" si="90"/>
        <v>36.060726263839669</v>
      </c>
      <c r="E559" s="47">
        <f t="shared" si="91"/>
        <v>8.384877896663144E-2</v>
      </c>
      <c r="F559" s="69">
        <f t="shared" si="92"/>
        <v>5.5114412230629787E-5</v>
      </c>
      <c r="G559" s="49">
        <f t="shared" si="93"/>
        <v>-0.73205411310894164</v>
      </c>
      <c r="H559" s="49">
        <f t="shared" si="94"/>
        <v>11.043055812208463</v>
      </c>
      <c r="I559" s="49">
        <f t="shared" si="95"/>
        <v>398.22061276035305</v>
      </c>
      <c r="J559" s="47">
        <f t="shared" si="96"/>
        <v>4.3975724522844324</v>
      </c>
      <c r="K559" s="48">
        <f t="shared" si="97"/>
        <v>16667.983576190174</v>
      </c>
      <c r="L559" s="49">
        <f t="shared" si="98"/>
        <v>4.6299954378306039</v>
      </c>
      <c r="M559" s="50">
        <f t="shared" si="88"/>
        <v>0.46299954378306041</v>
      </c>
    </row>
    <row r="560" spans="1:13">
      <c r="A560" s="41">
        <v>541</v>
      </c>
      <c r="B560" s="41">
        <f t="shared" si="89"/>
        <v>1082</v>
      </c>
      <c r="C560" s="68">
        <v>4.7588799999999996</v>
      </c>
      <c r="D560" s="45">
        <f t="shared" si="90"/>
        <v>33.621356286219061</v>
      </c>
      <c r="E560" s="47">
        <f t="shared" si="91"/>
        <v>7.8593601685687881E-2</v>
      </c>
      <c r="F560" s="69">
        <f t="shared" si="92"/>
        <v>5.9086326333119018E-5</v>
      </c>
      <c r="G560" s="49">
        <f t="shared" si="93"/>
        <v>-0.61219099253065379</v>
      </c>
      <c r="H560" s="49">
        <f t="shared" si="94"/>
        <v>11.835351325005234</v>
      </c>
      <c r="I560" s="49">
        <f t="shared" si="95"/>
        <v>397.92056367057586</v>
      </c>
      <c r="J560" s="47">
        <f t="shared" si="96"/>
        <v>4.70952967048538</v>
      </c>
      <c r="K560" s="48">
        <f t="shared" si="97"/>
        <v>16644.312873540162</v>
      </c>
      <c r="L560" s="49">
        <f t="shared" si="98"/>
        <v>4.6234202426500453</v>
      </c>
      <c r="M560" s="50">
        <f t="shared" si="88"/>
        <v>0.46234202426500454</v>
      </c>
    </row>
    <row r="561" spans="1:13">
      <c r="A561" s="41">
        <v>542</v>
      </c>
      <c r="B561" s="41">
        <f t="shared" si="89"/>
        <v>1084</v>
      </c>
      <c r="C561" s="68">
        <v>5.6405200000000004</v>
      </c>
      <c r="D561" s="45">
        <f t="shared" si="90"/>
        <v>28.366179005275505</v>
      </c>
      <c r="E561" s="47">
        <f t="shared" si="91"/>
        <v>7.8593601685687881E-2</v>
      </c>
      <c r="F561" s="69">
        <f t="shared" si="92"/>
        <v>6.994571799610232E-5</v>
      </c>
      <c r="G561" s="49">
        <f t="shared" si="93"/>
        <v>-0.50485582940267071</v>
      </c>
      <c r="H561" s="49">
        <f t="shared" si="94"/>
        <v>14.006799850956508</v>
      </c>
      <c r="I561" s="49">
        <f t="shared" si="95"/>
        <v>397.31939186329856</v>
      </c>
      <c r="J561" s="47">
        <f t="shared" si="96"/>
        <v>5.56517319873298</v>
      </c>
      <c r="K561" s="48">
        <f t="shared" si="97"/>
        <v>16616.299273838249</v>
      </c>
      <c r="L561" s="49">
        <f t="shared" si="98"/>
        <v>4.6156386871772916</v>
      </c>
      <c r="M561" s="50">
        <f t="shared" si="88"/>
        <v>0.46156386871772914</v>
      </c>
    </row>
    <row r="562" spans="1:13">
      <c r="A562" s="41">
        <v>543</v>
      </c>
      <c r="B562" s="41">
        <f t="shared" si="89"/>
        <v>1086</v>
      </c>
      <c r="C562" s="68">
        <v>5.6405200000000004</v>
      </c>
      <c r="D562" s="45">
        <f t="shared" si="90"/>
        <v>28.366179005275505</v>
      </c>
      <c r="E562" s="47">
        <f t="shared" si="91"/>
        <v>7.7147315808889588E-2</v>
      </c>
      <c r="F562" s="69">
        <f t="shared" si="92"/>
        <v>6.994571799610232E-5</v>
      </c>
      <c r="G562" s="49">
        <f t="shared" si="93"/>
        <v>-0.41313329295820372</v>
      </c>
      <c r="H562" s="49">
        <f t="shared" si="94"/>
        <v>14.003592051622491</v>
      </c>
      <c r="I562" s="49">
        <f t="shared" si="95"/>
        <v>397.22839885317683</v>
      </c>
      <c r="J562" s="47">
        <f t="shared" si="96"/>
        <v>5.5626244488590757</v>
      </c>
      <c r="K562" s="48">
        <f t="shared" si="97"/>
        <v>16588.292089735005</v>
      </c>
      <c r="L562" s="49">
        <f t="shared" si="98"/>
        <v>4.6078589138152788</v>
      </c>
      <c r="M562" s="50">
        <f t="shared" si="88"/>
        <v>0.46078589138152787</v>
      </c>
    </row>
    <row r="563" spans="1:13">
      <c r="A563" s="41">
        <v>544</v>
      </c>
      <c r="B563" s="41">
        <f t="shared" si="89"/>
        <v>1088</v>
      </c>
      <c r="C563" s="68">
        <v>5.9435599999999997</v>
      </c>
      <c r="D563" s="45">
        <f t="shared" si="90"/>
        <v>26.919893128477209</v>
      </c>
      <c r="E563" s="47">
        <f t="shared" si="91"/>
        <v>7.5786201482369517E-2</v>
      </c>
      <c r="F563" s="69">
        <f t="shared" si="92"/>
        <v>7.3672108656321959E-5</v>
      </c>
      <c r="G563" s="49">
        <f t="shared" si="93"/>
        <v>-0.33316572063374006</v>
      </c>
      <c r="H563" s="49">
        <f t="shared" si="94"/>
        <v>14.746694241849937</v>
      </c>
      <c r="I563" s="49">
        <f t="shared" si="95"/>
        <v>396.97943298893057</v>
      </c>
      <c r="J563" s="47">
        <f t="shared" si="96"/>
        <v>5.8541343185907158</v>
      </c>
      <c r="K563" s="48">
        <f t="shared" si="97"/>
        <v>16558.798701251304</v>
      </c>
      <c r="L563" s="49">
        <f t="shared" si="98"/>
        <v>4.5996663059031402</v>
      </c>
      <c r="M563" s="50">
        <f t="shared" si="88"/>
        <v>0.45996663059031401</v>
      </c>
    </row>
    <row r="564" spans="1:13">
      <c r="A564" s="41">
        <v>545</v>
      </c>
      <c r="B564" s="41">
        <f t="shared" si="89"/>
        <v>1090</v>
      </c>
      <c r="C564" s="68">
        <v>6.2600800000000003</v>
      </c>
      <c r="D564" s="45">
        <f t="shared" si="90"/>
        <v>25.558778801957143</v>
      </c>
      <c r="E564" s="47">
        <f t="shared" si="91"/>
        <v>7.4527873454143287E-2</v>
      </c>
      <c r="F564" s="69">
        <f t="shared" si="92"/>
        <v>7.7560861430770855E-5</v>
      </c>
      <c r="G564" s="49">
        <f t="shared" si="93"/>
        <v>-0.26294753485580674</v>
      </c>
      <c r="H564" s="49">
        <f t="shared" si="94"/>
        <v>15.522369504811429</v>
      </c>
      <c r="I564" s="49">
        <f t="shared" si="95"/>
        <v>396.73280865572036</v>
      </c>
      <c r="J564" s="47">
        <f t="shared" si="96"/>
        <v>6.1582332506357416</v>
      </c>
      <c r="K564" s="48">
        <f t="shared" si="97"/>
        <v>16527.753962241681</v>
      </c>
      <c r="L564" s="49">
        <f t="shared" si="98"/>
        <v>4.5910427672893555</v>
      </c>
      <c r="M564" s="50">
        <f t="shared" si="88"/>
        <v>0.45910427672893556</v>
      </c>
    </row>
    <row r="565" spans="1:13">
      <c r="A565" s="41">
        <v>546</v>
      </c>
      <c r="B565" s="41">
        <f t="shared" si="89"/>
        <v>1092</v>
      </c>
      <c r="C565" s="68">
        <v>6.5842400000000003</v>
      </c>
      <c r="D565" s="45">
        <f t="shared" si="90"/>
        <v>24.300450773730912</v>
      </c>
      <c r="E565" s="47">
        <f t="shared" si="91"/>
        <v>7.3098680371199709E-2</v>
      </c>
      <c r="F565" s="69">
        <f t="shared" si="92"/>
        <v>8.1539885785009109E-5</v>
      </c>
      <c r="G565" s="49">
        <f t="shared" si="93"/>
        <v>-0.20095281007506058</v>
      </c>
      <c r="H565" s="49">
        <f t="shared" si="94"/>
        <v>16.31616999159267</v>
      </c>
      <c r="I565" s="49">
        <f t="shared" si="95"/>
        <v>396.49028569652319</v>
      </c>
      <c r="J565" s="47">
        <f t="shared" si="96"/>
        <v>6.4692029014396155</v>
      </c>
      <c r="K565" s="48">
        <f t="shared" si="97"/>
        <v>16495.121622258495</v>
      </c>
      <c r="L565" s="49">
        <f t="shared" si="98"/>
        <v>4.5819782284051378</v>
      </c>
      <c r="M565" s="50">
        <f t="shared" si="88"/>
        <v>0.4581978228405138</v>
      </c>
    </row>
    <row r="566" spans="1:13">
      <c r="A566" s="41">
        <v>547</v>
      </c>
      <c r="B566" s="41">
        <f t="shared" si="89"/>
        <v>1094</v>
      </c>
      <c r="C566" s="68">
        <v>6.9956800000000001</v>
      </c>
      <c r="D566" s="45">
        <f t="shared" si="90"/>
        <v>22.871257690787331</v>
      </c>
      <c r="E566" s="47">
        <f t="shared" si="91"/>
        <v>7.1903527484672755E-2</v>
      </c>
      <c r="F566" s="69">
        <f t="shared" si="92"/>
        <v>8.6585032904895929E-5</v>
      </c>
      <c r="G566" s="49">
        <f t="shared" si="93"/>
        <v>-0.14540808800795479</v>
      </c>
      <c r="H566" s="49">
        <f t="shared" si="94"/>
        <v>17.323301663021592</v>
      </c>
      <c r="I566" s="49">
        <f t="shared" si="95"/>
        <v>396.20569639021153</v>
      </c>
      <c r="J566" s="47">
        <f t="shared" si="96"/>
        <v>6.8635907991751788</v>
      </c>
      <c r="K566" s="48">
        <f t="shared" si="97"/>
        <v>16460.475018932451</v>
      </c>
      <c r="L566" s="49">
        <f t="shared" si="98"/>
        <v>4.5723541719256806</v>
      </c>
      <c r="M566" s="50">
        <f t="shared" si="88"/>
        <v>0.45723541719256805</v>
      </c>
    </row>
    <row r="567" spans="1:13">
      <c r="A567" s="41">
        <v>548</v>
      </c>
      <c r="B567" s="41">
        <f t="shared" si="89"/>
        <v>1096</v>
      </c>
      <c r="C567" s="68">
        <v>7.3814000000000002</v>
      </c>
      <c r="D567" s="45">
        <f t="shared" si="90"/>
        <v>21.676104804260383</v>
      </c>
      <c r="E567" s="47">
        <f t="shared" si="91"/>
        <v>7.0971082899526916E-2</v>
      </c>
      <c r="F567" s="69">
        <f t="shared" si="92"/>
        <v>9.1309493477684039E-5</v>
      </c>
      <c r="G567" s="49">
        <f t="shared" si="93"/>
        <v>-9.5350092043138907E-2</v>
      </c>
      <c r="H567" s="49">
        <f t="shared" si="94"/>
        <v>18.266251879840564</v>
      </c>
      <c r="I567" s="49">
        <f t="shared" si="95"/>
        <v>395.94119012844232</v>
      </c>
      <c r="J567" s="47">
        <f t="shared" si="96"/>
        <v>7.2323615084899693</v>
      </c>
      <c r="K567" s="48">
        <f t="shared" si="97"/>
        <v>16423.94251517277</v>
      </c>
      <c r="L567" s="49">
        <f t="shared" si="98"/>
        <v>4.562206254214658</v>
      </c>
      <c r="M567" s="50">
        <f t="shared" si="88"/>
        <v>0.4562206254214658</v>
      </c>
    </row>
    <row r="568" spans="1:13">
      <c r="A568" s="41">
        <v>549</v>
      </c>
      <c r="B568" s="41">
        <f t="shared" si="89"/>
        <v>1098</v>
      </c>
      <c r="C568" s="68">
        <v>7.7132000000000005</v>
      </c>
      <c r="D568" s="45">
        <f t="shared" si="90"/>
        <v>20.743660219114549</v>
      </c>
      <c r="E568" s="47">
        <f t="shared" si="91"/>
        <v>7.0070168916737535E-2</v>
      </c>
      <c r="F568" s="69">
        <f t="shared" si="92"/>
        <v>9.5369419384876762E-5</v>
      </c>
      <c r="G568" s="49">
        <f t="shared" si="93"/>
        <v>-5.0171301190768826E-2</v>
      </c>
      <c r="H568" s="49">
        <f t="shared" si="94"/>
        <v>19.076276280907525</v>
      </c>
      <c r="I568" s="49">
        <f t="shared" si="95"/>
        <v>395.71179341709984</v>
      </c>
      <c r="J568" s="47">
        <f t="shared" si="96"/>
        <v>7.5487074988379996</v>
      </c>
      <c r="K568" s="48">
        <f t="shared" si="97"/>
        <v>16385.789962610954</v>
      </c>
      <c r="L568" s="49">
        <f t="shared" si="98"/>
        <v>4.5516083229474873</v>
      </c>
      <c r="M568" s="50">
        <f t="shared" si="88"/>
        <v>0.45516083229474874</v>
      </c>
    </row>
    <row r="569" spans="1:13">
      <c r="A569" s="41">
        <v>550</v>
      </c>
      <c r="B569" s="41">
        <f t="shared" si="89"/>
        <v>1100</v>
      </c>
      <c r="C569" s="68">
        <v>8.0633999999999997</v>
      </c>
      <c r="D569" s="45">
        <f t="shared" si="90"/>
        <v>19.842746236325159</v>
      </c>
      <c r="E569" s="47">
        <f t="shared" si="91"/>
        <v>6.9468459964963758E-2</v>
      </c>
      <c r="F569" s="69">
        <f t="shared" si="92"/>
        <v>9.9650382032016613E-5</v>
      </c>
      <c r="G569" s="49">
        <f t="shared" si="93"/>
        <v>-9.0533094480742347E-3</v>
      </c>
      <c r="H569" s="49">
        <f t="shared" si="94"/>
        <v>19.930527489275903</v>
      </c>
      <c r="I569" s="49">
        <f t="shared" si="95"/>
        <v>395.47639932580455</v>
      </c>
      <c r="J569" s="47">
        <f t="shared" si="96"/>
        <v>7.8820532481228023</v>
      </c>
      <c r="K569" s="48">
        <f t="shared" si="97"/>
        <v>16345.928907632402</v>
      </c>
      <c r="L569" s="49">
        <f t="shared" si="98"/>
        <v>4.540535807675667</v>
      </c>
      <c r="M569" s="50">
        <f t="shared" si="88"/>
        <v>0.45405358076756669</v>
      </c>
    </row>
    <row r="570" spans="1:13">
      <c r="A570" s="41">
        <v>551</v>
      </c>
      <c r="B570" s="41">
        <f t="shared" si="89"/>
        <v>1102</v>
      </c>
      <c r="C570" s="68">
        <v>8.3155599999999996</v>
      </c>
      <c r="D570" s="45">
        <f t="shared" si="90"/>
        <v>19.241037284551386</v>
      </c>
      <c r="E570" s="47">
        <f t="shared" si="91"/>
        <v>6.9150688836374666E-2</v>
      </c>
      <c r="F570" s="69">
        <f t="shared" si="92"/>
        <v>1.0273026236277972E-4</v>
      </c>
      <c r="G570" s="49">
        <f t="shared" si="93"/>
        <v>2.8146144883476106E-2</v>
      </c>
      <c r="H570" s="49">
        <f t="shared" si="94"/>
        <v>20.544606742131755</v>
      </c>
      <c r="I570" s="49">
        <f t="shared" si="95"/>
        <v>395.2995443218029</v>
      </c>
      <c r="J570" s="47">
        <f t="shared" si="96"/>
        <v>8.121273683435323</v>
      </c>
      <c r="K570" s="48">
        <f t="shared" si="97"/>
        <v>16304.839694148139</v>
      </c>
      <c r="L570" s="49">
        <f t="shared" si="98"/>
        <v>4.5291221372633714</v>
      </c>
      <c r="M570" s="50">
        <f t="shared" si="88"/>
        <v>0.45291221372633717</v>
      </c>
    </row>
    <row r="571" spans="1:13">
      <c r="A571" s="41">
        <v>552</v>
      </c>
      <c r="B571" s="41">
        <f t="shared" si="89"/>
        <v>1104</v>
      </c>
      <c r="C571" s="68">
        <v>8.4552000000000014</v>
      </c>
      <c r="D571" s="45">
        <f t="shared" si="90"/>
        <v>18.923266155962288</v>
      </c>
      <c r="E571" s="47">
        <f t="shared" si="91"/>
        <v>6.8985013643224957E-2</v>
      </c>
      <c r="F571" s="69">
        <f t="shared" si="92"/>
        <v>1.0443488571550579E-4</v>
      </c>
      <c r="G571" s="49">
        <f t="shared" si="93"/>
        <v>6.1442830209163433E-2</v>
      </c>
      <c r="H571" s="49">
        <f t="shared" si="94"/>
        <v>20.883768755625692</v>
      </c>
      <c r="I571" s="49">
        <f t="shared" si="95"/>
        <v>395.18911450227432</v>
      </c>
      <c r="J571" s="47">
        <f t="shared" si="96"/>
        <v>8.2530380820059808</v>
      </c>
      <c r="K571" s="48">
        <f t="shared" si="97"/>
        <v>16263.072156636887</v>
      </c>
      <c r="L571" s="49">
        <f t="shared" si="98"/>
        <v>4.5175200435102463</v>
      </c>
      <c r="M571" s="50">
        <f t="shared" si="88"/>
        <v>0.45175200435102464</v>
      </c>
    </row>
    <row r="572" spans="1:13">
      <c r="A572" s="41">
        <v>553</v>
      </c>
      <c r="B572" s="41">
        <f t="shared" si="89"/>
        <v>1106</v>
      </c>
      <c r="C572" s="68">
        <v>8.5298800000000004</v>
      </c>
      <c r="D572" s="45">
        <f t="shared" si="90"/>
        <v>18.757590962812579</v>
      </c>
      <c r="E572" s="47">
        <f t="shared" si="91"/>
        <v>6.9024238500033391E-2</v>
      </c>
      <c r="F572" s="69">
        <f t="shared" si="92"/>
        <v>1.0534625034171236E-4</v>
      </c>
      <c r="G572" s="49">
        <f t="shared" si="93"/>
        <v>9.1016624018418063E-2</v>
      </c>
      <c r="H572" s="49">
        <f t="shared" si="94"/>
        <v>21.064455938312918</v>
      </c>
      <c r="I572" s="49">
        <f t="shared" si="95"/>
        <v>395.11844834506212</v>
      </c>
      <c r="J572" s="47">
        <f t="shared" si="96"/>
        <v>8.3229551455791295</v>
      </c>
      <c r="K572" s="48">
        <f t="shared" si="97"/>
        <v>16220.943244760261</v>
      </c>
      <c r="L572" s="49">
        <f t="shared" si="98"/>
        <v>4.5058175679889612</v>
      </c>
      <c r="M572" s="50">
        <f t="shared" si="88"/>
        <v>0.45058175679889612</v>
      </c>
    </row>
    <row r="573" spans="1:13">
      <c r="A573" s="41">
        <v>554</v>
      </c>
      <c r="B573" s="41">
        <f t="shared" si="89"/>
        <v>1108</v>
      </c>
      <c r="C573" s="68">
        <v>8.5120799999999992</v>
      </c>
      <c r="D573" s="45">
        <f t="shared" si="90"/>
        <v>18.79681581962102</v>
      </c>
      <c r="E573" s="47">
        <f t="shared" si="91"/>
        <v>6.8408001277532812E-2</v>
      </c>
      <c r="F573" s="69">
        <f t="shared" si="92"/>
        <v>1.0512904366692467E-4</v>
      </c>
      <c r="G573" s="49">
        <f t="shared" si="93"/>
        <v>0.11705345560416872</v>
      </c>
      <c r="H573" s="49">
        <f t="shared" si="94"/>
        <v>21.019655874462149</v>
      </c>
      <c r="I573" s="49">
        <f t="shared" si="95"/>
        <v>395.10260006408004</v>
      </c>
      <c r="J573" s="47">
        <f t="shared" si="96"/>
        <v>8.3049206884522082</v>
      </c>
      <c r="K573" s="48">
        <f t="shared" si="97"/>
        <v>16178.903933011337</v>
      </c>
      <c r="L573" s="49">
        <f t="shared" si="98"/>
        <v>4.4941399813920384</v>
      </c>
      <c r="M573" s="50">
        <f t="shared" si="88"/>
        <v>0.44941399813920385</v>
      </c>
    </row>
    <row r="574" spans="1:13">
      <c r="A574" s="41">
        <v>555</v>
      </c>
      <c r="B574" s="41">
        <f t="shared" si="89"/>
        <v>1110</v>
      </c>
      <c r="C574" s="68">
        <v>8.8005999999999993</v>
      </c>
      <c r="D574" s="45">
        <f t="shared" si="90"/>
        <v>18.180578597120434</v>
      </c>
      <c r="E574" s="47">
        <f t="shared" si="91"/>
        <v>6.8408001277532812E-2</v>
      </c>
      <c r="F574" s="69">
        <f t="shared" si="92"/>
        <v>1.0864840619285621E-4</v>
      </c>
      <c r="G574" s="49">
        <f t="shared" si="93"/>
        <v>0.14119507265955841</v>
      </c>
      <c r="H574" s="49">
        <f t="shared" si="94"/>
        <v>21.722010928767865</v>
      </c>
      <c r="I574" s="49">
        <f t="shared" si="95"/>
        <v>394.91872697797322</v>
      </c>
      <c r="J574" s="47">
        <f t="shared" si="96"/>
        <v>8.5784289033906287</v>
      </c>
      <c r="K574" s="48">
        <f t="shared" si="97"/>
        <v>16135.459911153801</v>
      </c>
      <c r="L574" s="49">
        <f t="shared" si="98"/>
        <v>4.4820721975427222</v>
      </c>
      <c r="M574" s="50">
        <f t="shared" si="88"/>
        <v>0.44820721975427225</v>
      </c>
    </row>
    <row r="575" spans="1:13">
      <c r="A575" s="41">
        <v>556</v>
      </c>
      <c r="B575" s="41">
        <f t="shared" si="89"/>
        <v>1112</v>
      </c>
      <c r="C575" s="68">
        <v>8.8005999999999993</v>
      </c>
      <c r="D575" s="45">
        <f t="shared" si="90"/>
        <v>18.180578597120434</v>
      </c>
      <c r="E575" s="47">
        <f t="shared" si="91"/>
        <v>6.72585555915549E-2</v>
      </c>
      <c r="F575" s="69">
        <f t="shared" si="92"/>
        <v>1.0864840619285621E-4</v>
      </c>
      <c r="G575" s="49">
        <f t="shared" si="93"/>
        <v>0.16276037912212493</v>
      </c>
      <c r="H575" s="49">
        <f t="shared" si="94"/>
        <v>21.720839410679758</v>
      </c>
      <c r="I575" s="49">
        <f t="shared" si="95"/>
        <v>394.89742810129445</v>
      </c>
      <c r="J575" s="47">
        <f t="shared" si="96"/>
        <v>8.5775036194786729</v>
      </c>
      <c r="K575" s="48">
        <f t="shared" si="97"/>
        <v>16092.018232332441</v>
      </c>
      <c r="L575" s="49">
        <f t="shared" si="98"/>
        <v>4.4700050645367888</v>
      </c>
      <c r="M575" s="50">
        <f t="shared" si="88"/>
        <v>0.44700050645367889</v>
      </c>
    </row>
    <row r="576" spans="1:13">
      <c r="A576" s="41">
        <v>557</v>
      </c>
      <c r="B576" s="41">
        <f t="shared" si="89"/>
        <v>1114</v>
      </c>
      <c r="C576" s="68">
        <v>9.3945600000000002</v>
      </c>
      <c r="D576" s="45">
        <f t="shared" si="90"/>
        <v>17.031132911142528</v>
      </c>
      <c r="E576" s="47">
        <f t="shared" si="91"/>
        <v>6.72585555915549E-2</v>
      </c>
      <c r="F576" s="69">
        <f t="shared" si="92"/>
        <v>1.1588455299113542E-4</v>
      </c>
      <c r="G576" s="49">
        <f t="shared" si="93"/>
        <v>0.18432000562821682</v>
      </c>
      <c r="H576" s="49">
        <f t="shared" si="94"/>
        <v>23.16623067749731</v>
      </c>
      <c r="I576" s="49">
        <f t="shared" si="95"/>
        <v>394.5471537186441</v>
      </c>
      <c r="J576" s="47">
        <f t="shared" si="96"/>
        <v>9.1401703761960995</v>
      </c>
      <c r="K576" s="48">
        <f t="shared" si="97"/>
        <v>16045.685770977447</v>
      </c>
      <c r="L576" s="49">
        <f t="shared" si="98"/>
        <v>4.4571349363826238</v>
      </c>
      <c r="M576" s="50">
        <f t="shared" si="88"/>
        <v>0.4457134936382624</v>
      </c>
    </row>
    <row r="577" spans="1:13">
      <c r="A577" s="41">
        <v>558</v>
      </c>
      <c r="B577" s="41">
        <f t="shared" si="89"/>
        <v>1116</v>
      </c>
      <c r="C577" s="68">
        <v>9.3945600000000002</v>
      </c>
      <c r="D577" s="45">
        <f t="shared" si="90"/>
        <v>17.031132911142528</v>
      </c>
      <c r="E577" s="47">
        <f t="shared" si="91"/>
        <v>6.7378757483227247E-2</v>
      </c>
      <c r="F577" s="69">
        <f t="shared" si="92"/>
        <v>1.1588455299113542E-4</v>
      </c>
      <c r="G577" s="49">
        <f t="shared" si="93"/>
        <v>0.2032802812779699</v>
      </c>
      <c r="H577" s="49">
        <f t="shared" si="94"/>
        <v>23.165132075963179</v>
      </c>
      <c r="I577" s="49">
        <f t="shared" si="95"/>
        <v>394.52844328989994</v>
      </c>
      <c r="J577" s="47">
        <f t="shared" si="96"/>
        <v>9.1393034965346818</v>
      </c>
      <c r="K577" s="48">
        <f t="shared" si="97"/>
        <v>15999.355506825521</v>
      </c>
      <c r="L577" s="49">
        <f t="shared" si="98"/>
        <v>4.4442654185626447</v>
      </c>
      <c r="M577" s="50">
        <f t="shared" si="88"/>
        <v>0.44442654185626446</v>
      </c>
    </row>
    <row r="578" spans="1:13">
      <c r="A578" s="41">
        <v>559</v>
      </c>
      <c r="B578" s="41">
        <f t="shared" si="89"/>
        <v>1118</v>
      </c>
      <c r="C578" s="68">
        <v>9.3287200000000006</v>
      </c>
      <c r="D578" s="45">
        <f t="shared" si="90"/>
        <v>17.151334802814869</v>
      </c>
      <c r="E578" s="47">
        <f t="shared" si="91"/>
        <v>6.7454619255831183E-2</v>
      </c>
      <c r="F578" s="69">
        <f t="shared" si="92"/>
        <v>1.1508302604085821E-4</v>
      </c>
      <c r="G578" s="49">
        <f t="shared" si="93"/>
        <v>0.21967703075645659</v>
      </c>
      <c r="H578" s="49">
        <f t="shared" si="94"/>
        <v>23.003964659446083</v>
      </c>
      <c r="I578" s="49">
        <f t="shared" si="95"/>
        <v>394.54869966628092</v>
      </c>
      <c r="J578" s="47">
        <f t="shared" si="96"/>
        <v>9.0761843435535337</v>
      </c>
      <c r="K578" s="48">
        <f t="shared" si="97"/>
        <v>15953.347577506629</v>
      </c>
      <c r="L578" s="49">
        <f t="shared" si="98"/>
        <v>4.4314854381962858</v>
      </c>
      <c r="M578" s="50">
        <f t="shared" si="88"/>
        <v>0.44314854381962859</v>
      </c>
    </row>
    <row r="579" spans="1:13">
      <c r="A579" s="41">
        <v>560</v>
      </c>
      <c r="B579" s="41">
        <f t="shared" si="89"/>
        <v>1120</v>
      </c>
      <c r="C579" s="68">
        <v>9.2876399999999997</v>
      </c>
      <c r="D579" s="45">
        <f t="shared" si="90"/>
        <v>17.227196575418809</v>
      </c>
      <c r="E579" s="47">
        <f t="shared" si="91"/>
        <v>6.7441867321095431E-2</v>
      </c>
      <c r="F579" s="69">
        <f t="shared" si="92"/>
        <v>1.1458284885428521E-4</v>
      </c>
      <c r="G579" s="49">
        <f t="shared" si="93"/>
        <v>0.2339536308376835</v>
      </c>
      <c r="H579" s="49">
        <f t="shared" si="94"/>
        <v>22.903166234096446</v>
      </c>
      <c r="I579" s="49">
        <f t="shared" si="95"/>
        <v>394.55734691427398</v>
      </c>
      <c r="J579" s="47">
        <f t="shared" si="96"/>
        <v>9.0366125052616777</v>
      </c>
      <c r="K579" s="48">
        <f t="shared" si="97"/>
        <v>15907.541245038436</v>
      </c>
      <c r="L579" s="49">
        <f t="shared" si="98"/>
        <v>4.4187614569551208</v>
      </c>
      <c r="M579" s="50">
        <f t="shared" si="88"/>
        <v>0.44187614569551209</v>
      </c>
    </row>
    <row r="580" spans="1:13">
      <c r="A580" s="41">
        <v>561</v>
      </c>
      <c r="B580" s="41">
        <f t="shared" si="89"/>
        <v>1122</v>
      </c>
      <c r="C580" s="68">
        <v>9.2945199999999986</v>
      </c>
      <c r="D580" s="45">
        <f t="shared" si="90"/>
        <v>17.214444640683055</v>
      </c>
      <c r="E580" s="47">
        <f t="shared" si="91"/>
        <v>6.7252104212644617E-2</v>
      </c>
      <c r="F580" s="69">
        <f t="shared" si="92"/>
        <v>1.1466662159395392E-4</v>
      </c>
      <c r="G580" s="49">
        <f t="shared" si="93"/>
        <v>0.24664543101489264</v>
      </c>
      <c r="H580" s="49">
        <f t="shared" si="94"/>
        <v>22.919183319637753</v>
      </c>
      <c r="I580" s="49">
        <f t="shared" si="95"/>
        <v>394.54101246557059</v>
      </c>
      <c r="J580" s="47">
        <f t="shared" si="96"/>
        <v>9.0425577918138966</v>
      </c>
      <c r="K580" s="48">
        <f t="shared" si="97"/>
        <v>15861.702878399161</v>
      </c>
      <c r="L580" s="49">
        <f t="shared" si="98"/>
        <v>4.4060285773331005</v>
      </c>
      <c r="M580" s="50">
        <f t="shared" si="88"/>
        <v>0.44060285773331004</v>
      </c>
    </row>
    <row r="581" spans="1:13">
      <c r="A581" s="41">
        <v>562</v>
      </c>
      <c r="B581" s="41">
        <f t="shared" si="89"/>
        <v>1124</v>
      </c>
      <c r="C581" s="68">
        <v>9.3981200000000005</v>
      </c>
      <c r="D581" s="45">
        <f t="shared" si="90"/>
        <v>17.02468153223224</v>
      </c>
      <c r="E581" s="47">
        <f t="shared" si="91"/>
        <v>6.7164016308198307E-2</v>
      </c>
      <c r="F581" s="69">
        <f t="shared" si="92"/>
        <v>1.159278877143657E-4</v>
      </c>
      <c r="G581" s="49">
        <f t="shared" si="93"/>
        <v>0.2583173276823445</v>
      </c>
      <c r="H581" s="49">
        <f t="shared" si="94"/>
        <v>23.170604451794024</v>
      </c>
      <c r="I581" s="49">
        <f t="shared" si="95"/>
        <v>394.47216170111585</v>
      </c>
      <c r="J581" s="47">
        <f t="shared" si="96"/>
        <v>9.1401584260206867</v>
      </c>
      <c r="K581" s="48">
        <f t="shared" si="97"/>
        <v>15815.361669495573</v>
      </c>
      <c r="L581" s="49">
        <f t="shared" si="98"/>
        <v>4.3931560193043255</v>
      </c>
      <c r="M581" s="50">
        <f t="shared" si="88"/>
        <v>0.43931560193043256</v>
      </c>
    </row>
    <row r="582" spans="1:13">
      <c r="A582" s="41">
        <v>563</v>
      </c>
      <c r="B582" s="41">
        <f t="shared" si="89"/>
        <v>1126</v>
      </c>
      <c r="C582" s="68">
        <v>9.4469999999999992</v>
      </c>
      <c r="D582" s="45">
        <f t="shared" si="90"/>
        <v>16.936593627785928</v>
      </c>
      <c r="E582" s="47">
        <f t="shared" si="91"/>
        <v>6.7190375591434925E-2</v>
      </c>
      <c r="F582" s="69">
        <f t="shared" si="92"/>
        <v>1.1652284430915572E-4</v>
      </c>
      <c r="G582" s="49">
        <f t="shared" si="93"/>
        <v>0.26880433671679127</v>
      </c>
      <c r="H582" s="49">
        <f t="shared" si="94"/>
        <v>23.288907938892702</v>
      </c>
      <c r="I582" s="49">
        <f t="shared" si="95"/>
        <v>394.43476979594328</v>
      </c>
      <c r="J582" s="47">
        <f t="shared" si="96"/>
        <v>9.1859550416760598</v>
      </c>
      <c r="K582" s="48">
        <f t="shared" si="97"/>
        <v>15768.783853617788</v>
      </c>
      <c r="L582" s="49">
        <f t="shared" si="98"/>
        <v>4.3802177371160518</v>
      </c>
      <c r="M582" s="50">
        <f t="shared" si="88"/>
        <v>0.43802177371160517</v>
      </c>
    </row>
    <row r="583" spans="1:13">
      <c r="A583" s="41">
        <v>564</v>
      </c>
      <c r="B583" s="41">
        <f t="shared" si="89"/>
        <v>1128</v>
      </c>
      <c r="C583" s="68">
        <v>9.4323199999999989</v>
      </c>
      <c r="D583" s="45">
        <f t="shared" si="90"/>
        <v>16.962952911022558</v>
      </c>
      <c r="E583" s="47">
        <f t="shared" si="91"/>
        <v>6.7208883171102088E-2</v>
      </c>
      <c r="F583" s="69">
        <f t="shared" si="92"/>
        <v>1.1634417115333397E-4</v>
      </c>
      <c r="G583" s="49">
        <f t="shared" si="93"/>
        <v>0.27797696275059919</v>
      </c>
      <c r="H583" s="49">
        <f t="shared" si="94"/>
        <v>23.252663731001324</v>
      </c>
      <c r="I583" s="49">
        <f t="shared" si="95"/>
        <v>394.43383992481756</v>
      </c>
      <c r="J583" s="47">
        <f t="shared" si="96"/>
        <v>9.1716374438993888</v>
      </c>
      <c r="K583" s="48">
        <f t="shared" si="97"/>
        <v>15722.278526155786</v>
      </c>
      <c r="L583" s="49">
        <f t="shared" si="98"/>
        <v>4.3672995905988294</v>
      </c>
      <c r="M583" s="50">
        <f t="shared" si="88"/>
        <v>0.43672995905988293</v>
      </c>
    </row>
    <row r="584" spans="1:13">
      <c r="A584" s="41">
        <v>565</v>
      </c>
      <c r="B584" s="41">
        <f t="shared" si="89"/>
        <v>1130</v>
      </c>
      <c r="C584" s="68">
        <v>9.4220400000000009</v>
      </c>
      <c r="D584" s="45">
        <f t="shared" si="90"/>
        <v>16.981460490689717</v>
      </c>
      <c r="E584" s="47">
        <f t="shared" si="91"/>
        <v>6.7290958757175501E-2</v>
      </c>
      <c r="F584" s="69">
        <f t="shared" si="92"/>
        <v>1.1621904687914252E-4</v>
      </c>
      <c r="G584" s="49">
        <f t="shared" si="93"/>
        <v>0.2859772190033622</v>
      </c>
      <c r="H584" s="49">
        <f t="shared" si="94"/>
        <v>23.227191375917641</v>
      </c>
      <c r="I584" s="49">
        <f t="shared" si="95"/>
        <v>394.43163265983435</v>
      </c>
      <c r="J584" s="47">
        <f t="shared" si="96"/>
        <v>9.1615390165056194</v>
      </c>
      <c r="K584" s="48">
        <f t="shared" si="97"/>
        <v>15675.82414340395</v>
      </c>
      <c r="L584" s="49">
        <f t="shared" si="98"/>
        <v>4.3543955953899864</v>
      </c>
      <c r="M584" s="50">
        <f t="shared" si="88"/>
        <v>0.43543955953899866</v>
      </c>
    </row>
    <row r="585" spans="1:13">
      <c r="A585" s="41">
        <v>566</v>
      </c>
      <c r="B585" s="41">
        <f t="shared" si="89"/>
        <v>1132</v>
      </c>
      <c r="C585" s="68">
        <v>9.3767199999999988</v>
      </c>
      <c r="D585" s="45">
        <f t="shared" si="90"/>
        <v>17.063536076763132</v>
      </c>
      <c r="E585" s="47">
        <f t="shared" si="91"/>
        <v>6.7704974949408039E-2</v>
      </c>
      <c r="F585" s="69">
        <f t="shared" si="92"/>
        <v>1.1566738594932038E-4</v>
      </c>
      <c r="G585" s="49">
        <f t="shared" si="93"/>
        <v>0.29262045256226515</v>
      </c>
      <c r="H585" s="49">
        <f t="shared" si="94"/>
        <v>23.116553868452485</v>
      </c>
      <c r="I585" s="49">
        <f t="shared" si="95"/>
        <v>394.45015090477733</v>
      </c>
      <c r="J585" s="47">
        <f t="shared" si="96"/>
        <v>9.1183281618094973</v>
      </c>
      <c r="K585" s="48">
        <f t="shared" si="97"/>
        <v>15629.591035667045</v>
      </c>
      <c r="L585" s="49">
        <f t="shared" si="98"/>
        <v>4.3415530654630681</v>
      </c>
      <c r="M585" s="50">
        <f t="shared" si="88"/>
        <v>0.4341553065463068</v>
      </c>
    </row>
    <row r="586" spans="1:13">
      <c r="A586" s="41">
        <v>567</v>
      </c>
      <c r="B586" s="41">
        <f t="shared" si="89"/>
        <v>1134</v>
      </c>
      <c r="C586" s="68">
        <v>9.1546000000000003</v>
      </c>
      <c r="D586" s="45">
        <f t="shared" si="90"/>
        <v>17.477552268995669</v>
      </c>
      <c r="E586" s="47">
        <f t="shared" si="91"/>
        <v>6.837607831895183E-2</v>
      </c>
      <c r="F586" s="69">
        <f t="shared" si="92"/>
        <v>1.1296259981813019E-4</v>
      </c>
      <c r="G586" s="49">
        <f t="shared" si="93"/>
        <v>0.29716723255544292</v>
      </c>
      <c r="H586" s="49">
        <f t="shared" si="94"/>
        <v>22.575735572040923</v>
      </c>
      <c r="I586" s="49">
        <f t="shared" si="95"/>
        <v>394.56859847137008</v>
      </c>
      <c r="J586" s="47">
        <f t="shared" si="96"/>
        <v>8.9076763441204427</v>
      </c>
      <c r="K586" s="48">
        <f t="shared" si="97"/>
        <v>15584.439564522963</v>
      </c>
      <c r="L586" s="49">
        <f t="shared" si="98"/>
        <v>4.3290109901452674</v>
      </c>
      <c r="M586" s="50">
        <f t="shared" si="88"/>
        <v>0.43290109901452672</v>
      </c>
    </row>
    <row r="587" spans="1:13">
      <c r="A587" s="41">
        <v>568</v>
      </c>
      <c r="B587" s="41">
        <f t="shared" si="89"/>
        <v>1136</v>
      </c>
      <c r="C587" s="68">
        <v>8.8160799999999995</v>
      </c>
      <c r="D587" s="45">
        <f t="shared" si="90"/>
        <v>18.148655638539452</v>
      </c>
      <c r="E587" s="47">
        <f t="shared" si="91"/>
        <v>6.9302109617340429E-2</v>
      </c>
      <c r="F587" s="69">
        <f t="shared" si="92"/>
        <v>1.0883715041295496E-4</v>
      </c>
      <c r="G587" s="49">
        <f t="shared" si="93"/>
        <v>0.29922785017398734</v>
      </c>
      <c r="H587" s="49">
        <f t="shared" si="94"/>
        <v>21.751146529322426</v>
      </c>
      <c r="I587" s="49">
        <f t="shared" si="95"/>
        <v>394.75406810408526</v>
      </c>
      <c r="J587" s="47">
        <f t="shared" si="96"/>
        <v>8.5863535783780822</v>
      </c>
      <c r="K587" s="48">
        <f t="shared" si="97"/>
        <v>15540.937271464318</v>
      </c>
      <c r="L587" s="49">
        <f t="shared" si="98"/>
        <v>4.3169270198511995</v>
      </c>
      <c r="M587" s="50">
        <f t="shared" si="88"/>
        <v>0.43169270198511994</v>
      </c>
    </row>
    <row r="588" spans="1:13">
      <c r="A588" s="41">
        <v>569</v>
      </c>
      <c r="B588" s="41">
        <f t="shared" si="89"/>
        <v>1138</v>
      </c>
      <c r="C588" s="68">
        <v>8.3880800000000004</v>
      </c>
      <c r="D588" s="45">
        <f t="shared" si="90"/>
        <v>19.074686936928057</v>
      </c>
      <c r="E588" s="47">
        <f t="shared" si="91"/>
        <v>7.0235425881943092E-2</v>
      </c>
      <c r="F588" s="69">
        <f t="shared" si="92"/>
        <v>1.0361561713457793E-4</v>
      </c>
      <c r="G588" s="49">
        <f t="shared" si="93"/>
        <v>0.29871355019807988</v>
      </c>
      <c r="H588" s="49">
        <f t="shared" si="94"/>
        <v>20.707647732490464</v>
      </c>
      <c r="I588" s="49">
        <f t="shared" si="95"/>
        <v>394.99189769744373</v>
      </c>
      <c r="J588" s="47">
        <f t="shared" si="96"/>
        <v>8.1793530747065759</v>
      </c>
      <c r="K588" s="48">
        <f t="shared" si="97"/>
        <v>15499.521975999336</v>
      </c>
      <c r="L588" s="49">
        <f t="shared" si="98"/>
        <v>4.3054227711109263</v>
      </c>
      <c r="M588" s="50">
        <f t="shared" si="88"/>
        <v>0.43054227711109261</v>
      </c>
    </row>
    <row r="589" spans="1:13">
      <c r="A589" s="41">
        <v>570</v>
      </c>
      <c r="B589" s="41">
        <f t="shared" si="89"/>
        <v>1140</v>
      </c>
      <c r="C589" s="68">
        <v>7.9967999999999995</v>
      </c>
      <c r="D589" s="45">
        <f t="shared" si="90"/>
        <v>20.008003201530713</v>
      </c>
      <c r="E589" s="47">
        <f t="shared" si="91"/>
        <v>7.1189695829587285E-2</v>
      </c>
      <c r="F589" s="69">
        <f t="shared" si="92"/>
        <v>9.883656571738792E-5</v>
      </c>
      <c r="G589" s="49">
        <f t="shared" si="93"/>
        <v>0.29609092999635483</v>
      </c>
      <c r="H589" s="49">
        <f t="shared" si="94"/>
        <v>19.752680838147132</v>
      </c>
      <c r="I589" s="49">
        <f t="shared" si="95"/>
        <v>395.21170144846218</v>
      </c>
      <c r="J589" s="47">
        <f t="shared" si="96"/>
        <v>7.8064906022125644</v>
      </c>
      <c r="K589" s="48">
        <f t="shared" si="97"/>
        <v>15460.016614323042</v>
      </c>
      <c r="L589" s="49">
        <f t="shared" si="98"/>
        <v>4.2944490595341787</v>
      </c>
      <c r="M589" s="50">
        <f t="shared" si="88"/>
        <v>0.42944490595341789</v>
      </c>
    </row>
    <row r="590" spans="1:13">
      <c r="A590" s="41">
        <v>571</v>
      </c>
      <c r="B590" s="41">
        <f t="shared" si="89"/>
        <v>1142</v>
      </c>
      <c r="C590" s="68">
        <v>7.6327599999999993</v>
      </c>
      <c r="D590" s="45">
        <f t="shared" si="90"/>
        <v>20.962273149174905</v>
      </c>
      <c r="E590" s="47">
        <f t="shared" si="91"/>
        <v>7.2092036988914768E-2</v>
      </c>
      <c r="F590" s="69">
        <f t="shared" si="92"/>
        <v>9.4385498314109362E-5</v>
      </c>
      <c r="G590" s="49">
        <f t="shared" si="93"/>
        <v>0.29177571766172594</v>
      </c>
      <c r="H590" s="49">
        <f t="shared" si="94"/>
        <v>18.863329964568145</v>
      </c>
      <c r="I590" s="49">
        <f t="shared" si="95"/>
        <v>395.41827522029325</v>
      </c>
      <c r="J590" s="47">
        <f t="shared" si="96"/>
        <v>7.4589053995008117</v>
      </c>
      <c r="K590" s="48">
        <f t="shared" si="97"/>
        <v>15422.289954393906</v>
      </c>
      <c r="L590" s="49">
        <f t="shared" si="98"/>
        <v>4.283969431776085</v>
      </c>
      <c r="M590" s="50">
        <f t="shared" si="88"/>
        <v>0.42839694317760851</v>
      </c>
    </row>
    <row r="591" spans="1:13">
      <c r="A591" s="41">
        <v>572</v>
      </c>
      <c r="B591" s="41">
        <f t="shared" si="89"/>
        <v>1144</v>
      </c>
      <c r="C591" s="68">
        <v>7.3177599999999998</v>
      </c>
      <c r="D591" s="45">
        <f t="shared" si="90"/>
        <v>21.864614308502389</v>
      </c>
      <c r="E591" s="47">
        <f t="shared" si="91"/>
        <v>7.2707289150321375E-2</v>
      </c>
      <c r="F591" s="69">
        <f t="shared" si="92"/>
        <v>9.0530357205338322E-5</v>
      </c>
      <c r="G591" s="49">
        <f t="shared" si="93"/>
        <v>0.28634859967512361</v>
      </c>
      <c r="H591" s="49">
        <f t="shared" si="94"/>
        <v>18.093109820560745</v>
      </c>
      <c r="I591" s="49">
        <f t="shared" si="95"/>
        <v>395.59886786793754</v>
      </c>
      <c r="J591" s="47">
        <f t="shared" si="96"/>
        <v>7.157613761224094</v>
      </c>
      <c r="K591" s="48">
        <f t="shared" si="97"/>
        <v>15386.103734752784</v>
      </c>
      <c r="L591" s="49">
        <f t="shared" si="98"/>
        <v>4.2739177040979959</v>
      </c>
      <c r="M591" s="50">
        <f t="shared" si="88"/>
        <v>0.42739177040979959</v>
      </c>
    </row>
    <row r="592" spans="1:13">
      <c r="A592" s="41">
        <v>573</v>
      </c>
      <c r="B592" s="41">
        <f t="shared" si="89"/>
        <v>1146</v>
      </c>
      <c r="C592" s="68">
        <v>7.1174800000000005</v>
      </c>
      <c r="D592" s="45">
        <f t="shared" si="90"/>
        <v>22.479866469909009</v>
      </c>
      <c r="E592" s="47">
        <f t="shared" si="91"/>
        <v>7.3296138618344109E-2</v>
      </c>
      <c r="F592" s="69">
        <f t="shared" si="92"/>
        <v>8.8077444505157661E-5</v>
      </c>
      <c r="G592" s="49">
        <f t="shared" si="93"/>
        <v>0.28046550099936157</v>
      </c>
      <c r="H592" s="49">
        <f t="shared" si="94"/>
        <v>17.603137558731593</v>
      </c>
      <c r="I592" s="49">
        <f t="shared" si="95"/>
        <v>395.71618177172627</v>
      </c>
      <c r="J592" s="47">
        <f t="shared" si="96"/>
        <v>6.9658463819437326</v>
      </c>
      <c r="K592" s="48">
        <f t="shared" si="97"/>
        <v>15350.89745963532</v>
      </c>
      <c r="L592" s="49">
        <f t="shared" si="98"/>
        <v>4.2641381832320331</v>
      </c>
      <c r="M592" s="50">
        <f t="shared" si="88"/>
        <v>0.4264138183232033</v>
      </c>
    </row>
    <row r="593" spans="1:13">
      <c r="A593" s="41">
        <v>574</v>
      </c>
      <c r="B593" s="41">
        <f t="shared" si="89"/>
        <v>1148</v>
      </c>
      <c r="C593" s="68">
        <v>6.9357999999999995</v>
      </c>
      <c r="D593" s="45">
        <f t="shared" si="90"/>
        <v>23.068715937931728</v>
      </c>
      <c r="E593" s="47">
        <f t="shared" si="91"/>
        <v>7.4031987206014255E-2</v>
      </c>
      <c r="F593" s="69">
        <f t="shared" si="92"/>
        <v>8.5851137511052501E-5</v>
      </c>
      <c r="G593" s="49">
        <f t="shared" si="93"/>
        <v>0.27420593540095001</v>
      </c>
      <c r="H593" s="49">
        <f t="shared" si="94"/>
        <v>17.158457056477275</v>
      </c>
      <c r="I593" s="49">
        <f t="shared" si="95"/>
        <v>395.82357176907442</v>
      </c>
      <c r="J593" s="47">
        <f t="shared" si="96"/>
        <v>6.7917217581411142</v>
      </c>
      <c r="K593" s="48">
        <f t="shared" si="97"/>
        <v>15316.580545522365</v>
      </c>
      <c r="L593" s="49">
        <f t="shared" si="98"/>
        <v>4.2546057070895458</v>
      </c>
      <c r="M593" s="50">
        <f t="shared" si="88"/>
        <v>0.4254605707089546</v>
      </c>
    </row>
    <row r="594" spans="1:13">
      <c r="A594" s="41">
        <v>575</v>
      </c>
      <c r="B594" s="41">
        <f t="shared" si="89"/>
        <v>1150</v>
      </c>
      <c r="C594" s="68">
        <v>6.7213999999999992</v>
      </c>
      <c r="D594" s="45">
        <f t="shared" si="90"/>
        <v>23.804564525601879</v>
      </c>
      <c r="E594" s="47">
        <f t="shared" si="91"/>
        <v>7.4924726352665227E-2</v>
      </c>
      <c r="F594" s="69">
        <f t="shared" si="92"/>
        <v>8.3222414478461424E-5</v>
      </c>
      <c r="G594" s="49">
        <f t="shared" si="93"/>
        <v>0.26742187898500108</v>
      </c>
      <c r="H594" s="49">
        <f t="shared" si="94"/>
        <v>16.633355148465537</v>
      </c>
      <c r="I594" s="49">
        <f t="shared" si="95"/>
        <v>395.94977590890011</v>
      </c>
      <c r="J594" s="47">
        <f t="shared" si="96"/>
        <v>6.5859732436480787</v>
      </c>
      <c r="K594" s="48">
        <f t="shared" si="97"/>
        <v>15283.313835225434</v>
      </c>
      <c r="L594" s="49">
        <f t="shared" si="98"/>
        <v>4.2453649542292871</v>
      </c>
      <c r="M594" s="50">
        <f t="shared" ref="M594:M657" si="99">L594/$H$4</f>
        <v>0.42453649542292871</v>
      </c>
    </row>
    <row r="595" spans="1:13">
      <c r="A595" s="41">
        <v>576</v>
      </c>
      <c r="B595" s="41">
        <f t="shared" si="89"/>
        <v>1152</v>
      </c>
      <c r="C595" s="68">
        <v>6.47844</v>
      </c>
      <c r="D595" s="45">
        <f t="shared" si="90"/>
        <v>24.697303672252847</v>
      </c>
      <c r="E595" s="47">
        <f t="shared" si="91"/>
        <v>7.59976297444412E-2</v>
      </c>
      <c r="F595" s="69">
        <f t="shared" si="92"/>
        <v>8.0241603125409593E-5</v>
      </c>
      <c r="G595" s="49">
        <f t="shared" si="93"/>
        <v>0.25999978538805391</v>
      </c>
      <c r="H595" s="49">
        <f t="shared" si="94"/>
        <v>16.037889225286015</v>
      </c>
      <c r="I595" s="49">
        <f t="shared" si="95"/>
        <v>396.09262045884066</v>
      </c>
      <c r="J595" s="47">
        <f t="shared" si="96"/>
        <v>6.3524895698721435</v>
      </c>
      <c r="K595" s="48">
        <f t="shared" si="97"/>
        <v>15251.238056774862</v>
      </c>
      <c r="L595" s="49">
        <f t="shared" si="98"/>
        <v>4.2364550157707948</v>
      </c>
      <c r="M595" s="50">
        <f t="shared" si="99"/>
        <v>0.42364550157707948</v>
      </c>
    </row>
    <row r="596" spans="1:13">
      <c r="A596" s="41">
        <v>577</v>
      </c>
      <c r="B596" s="41">
        <f t="shared" ref="B596:B659" si="100">A596*$H$12</f>
        <v>1154</v>
      </c>
      <c r="C596" s="68">
        <v>6.2087199999999996</v>
      </c>
      <c r="D596" s="45">
        <f t="shared" ref="D596:D659" si="101">$H$2^2/(C596*1000-0.0000001)</f>
        <v>25.770207064028824</v>
      </c>
      <c r="E596" s="47">
        <f t="shared" ref="E596:E659" si="102">1/$H$9*($H$3+D597)+1/($H$8*$H$9)</f>
        <v>7.6147756534732325E-2</v>
      </c>
      <c r="F596" s="69">
        <f t="shared" ref="F596:F659" si="103">$H$12/($H$9*($H$3+D596))</f>
        <v>7.6930090152839387E-5</v>
      </c>
      <c r="G596" s="49">
        <f t="shared" ref="G596:G659" si="104">(G595+F596*$H$2)/(1+E596*$H$12)</f>
        <v>0.25234136395674817</v>
      </c>
      <c r="H596" s="49">
        <f t="shared" ref="H596:H659" si="105">IF((OR(AND(M595&gt;1,D596&lt;0),AND(M595&lt;0,D596&gt;0))),0,($H$2-G596)/($H$3+D596))</f>
        <v>15.376311708628636</v>
      </c>
      <c r="I596" s="49">
        <f t="shared" ref="I596:I659" si="106">H596*D596</f>
        <v>396.25073661241078</v>
      </c>
      <c r="J596" s="47">
        <f t="shared" ref="J596:J659" si="107">I596*H596/1000</f>
        <v>6.0928748409261333</v>
      </c>
      <c r="K596" s="48">
        <f t="shared" ref="K596:K659" si="108">K595-H596*$H$12</f>
        <v>15220.485433357606</v>
      </c>
      <c r="L596" s="49">
        <f t="shared" ref="L596:L659" si="109">K596/3600</f>
        <v>4.2279126203771131</v>
      </c>
      <c r="M596" s="50">
        <f t="shared" si="99"/>
        <v>0.42279126203771134</v>
      </c>
    </row>
    <row r="597" spans="1:13">
      <c r="A597" s="41">
        <v>578</v>
      </c>
      <c r="B597" s="41">
        <f t="shared" si="100"/>
        <v>1156</v>
      </c>
      <c r="C597" s="68">
        <v>6.1727600000000002</v>
      </c>
      <c r="D597" s="45">
        <f t="shared" si="101"/>
        <v>25.920333854319953</v>
      </c>
      <c r="E597" s="47">
        <f t="shared" si="102"/>
        <v>7.5520986101260804E-2</v>
      </c>
      <c r="F597" s="69">
        <f t="shared" si="103"/>
        <v>7.6488397669734304E-5</v>
      </c>
      <c r="G597" s="49">
        <f t="shared" si="104"/>
        <v>0.24580921448350124</v>
      </c>
      <c r="H597" s="49">
        <f t="shared" si="105"/>
        <v>15.288278757472712</v>
      </c>
      <c r="I597" s="49">
        <f t="shared" si="106"/>
        <v>396.27728945160055</v>
      </c>
      <c r="J597" s="47">
        <f t="shared" si="107"/>
        <v>6.0583976663917705</v>
      </c>
      <c r="K597" s="48">
        <f t="shared" si="108"/>
        <v>15189.908875842661</v>
      </c>
      <c r="L597" s="49">
        <f t="shared" si="109"/>
        <v>4.2194191321785164</v>
      </c>
      <c r="M597" s="50">
        <f t="shared" si="99"/>
        <v>0.42194191321785163</v>
      </c>
    </row>
    <row r="598" spans="1:13">
      <c r="A598" s="41">
        <v>579</v>
      </c>
      <c r="B598" s="41">
        <f t="shared" si="100"/>
        <v>1158</v>
      </c>
      <c r="C598" s="68">
        <v>6.3257200000000005</v>
      </c>
      <c r="D598" s="45">
        <f t="shared" si="101"/>
        <v>25.293563420848432</v>
      </c>
      <c r="E598" s="47">
        <f t="shared" si="102"/>
        <v>7.4649981798642323E-2</v>
      </c>
      <c r="F598" s="69">
        <f t="shared" si="103"/>
        <v>7.8366877833971896E-5</v>
      </c>
      <c r="G598" s="49">
        <f t="shared" si="104"/>
        <v>0.24115198329041762</v>
      </c>
      <c r="H598" s="49">
        <f t="shared" si="105"/>
        <v>15.663926402787409</v>
      </c>
      <c r="I598" s="49">
        <f t="shared" si="106"/>
        <v>396.19651588840554</v>
      </c>
      <c r="J598" s="47">
        <f t="shared" si="107"/>
        <v>6.2059930659167764</v>
      </c>
      <c r="K598" s="48">
        <f t="shared" si="108"/>
        <v>15158.581023037086</v>
      </c>
      <c r="L598" s="49">
        <f t="shared" si="109"/>
        <v>4.2107169508436346</v>
      </c>
      <c r="M598" s="50">
        <f t="shared" si="99"/>
        <v>0.42107169508436348</v>
      </c>
    </row>
    <row r="599" spans="1:13">
      <c r="A599" s="41">
        <v>580</v>
      </c>
      <c r="B599" s="41">
        <f t="shared" si="100"/>
        <v>1160</v>
      </c>
      <c r="C599" s="68">
        <v>6.5513200000000005</v>
      </c>
      <c r="D599" s="45">
        <f t="shared" si="101"/>
        <v>24.422559118229952</v>
      </c>
      <c r="E599" s="47">
        <f t="shared" si="102"/>
        <v>7.4291191668591994E-2</v>
      </c>
      <c r="F599" s="69">
        <f t="shared" si="103"/>
        <v>8.1135962547045637E-5</v>
      </c>
      <c r="G599" s="49">
        <f t="shared" si="104"/>
        <v>0.23821222776748313</v>
      </c>
      <c r="H599" s="49">
        <f t="shared" si="105"/>
        <v>16.217528720213931</v>
      </c>
      <c r="I599" s="49">
        <f t="shared" si="106"/>
        <v>396.07355392101687</v>
      </c>
      <c r="J599" s="47">
        <f t="shared" si="107"/>
        <v>6.4233342360312919</v>
      </c>
      <c r="K599" s="48">
        <f t="shared" si="108"/>
        <v>15126.145965596659</v>
      </c>
      <c r="L599" s="49">
        <f t="shared" si="109"/>
        <v>4.2017072126657382</v>
      </c>
      <c r="M599" s="50">
        <f t="shared" si="99"/>
        <v>0.42017072126657384</v>
      </c>
    </row>
    <row r="600" spans="1:13">
      <c r="A600" s="41">
        <v>581</v>
      </c>
      <c r="B600" s="41">
        <f t="shared" si="100"/>
        <v>1162</v>
      </c>
      <c r="C600" s="68">
        <v>6.6490000000000009</v>
      </c>
      <c r="D600" s="45">
        <f t="shared" si="101"/>
        <v>24.063768988179628</v>
      </c>
      <c r="E600" s="47">
        <f t="shared" si="102"/>
        <v>7.382011838217109E-2</v>
      </c>
      <c r="F600" s="69">
        <f t="shared" si="103"/>
        <v>8.2334371540362009E-5</v>
      </c>
      <c r="G600" s="49">
        <f t="shared" si="104"/>
        <v>0.23626391590111648</v>
      </c>
      <c r="H600" s="49">
        <f t="shared" si="105"/>
        <v>16.457147987555711</v>
      </c>
      <c r="I600" s="49">
        <f t="shared" si="106"/>
        <v>396.02100737682588</v>
      </c>
      <c r="J600" s="47">
        <f t="shared" si="107"/>
        <v>6.5173763245813152</v>
      </c>
      <c r="K600" s="48">
        <f t="shared" si="108"/>
        <v>15093.231669621548</v>
      </c>
      <c r="L600" s="49">
        <f t="shared" si="109"/>
        <v>4.1925643526726519</v>
      </c>
      <c r="M600" s="50">
        <f t="shared" si="99"/>
        <v>0.41925643526726519</v>
      </c>
    </row>
    <row r="601" spans="1:13">
      <c r="A601" s="41">
        <v>582</v>
      </c>
      <c r="B601" s="41">
        <f t="shared" si="100"/>
        <v>1164</v>
      </c>
      <c r="C601" s="68">
        <v>6.7817600000000002</v>
      </c>
      <c r="D601" s="45">
        <f t="shared" si="101"/>
        <v>23.592695701758725</v>
      </c>
      <c r="E601" s="47">
        <f t="shared" si="102"/>
        <v>7.3676143259939431E-2</v>
      </c>
      <c r="F601" s="69">
        <f t="shared" si="103"/>
        <v>8.3962638972313503E-5</v>
      </c>
      <c r="G601" s="49">
        <f t="shared" si="104"/>
        <v>0.23519277789434773</v>
      </c>
      <c r="H601" s="49">
        <f t="shared" si="105"/>
        <v>16.782654091313081</v>
      </c>
      <c r="I601" s="49">
        <f t="shared" si="106"/>
        <v>395.94805104422562</v>
      </c>
      <c r="J601" s="47">
        <f t="shared" si="107"/>
        <v>6.6450591788048134</v>
      </c>
      <c r="K601" s="48">
        <f t="shared" si="108"/>
        <v>15059.666361438922</v>
      </c>
      <c r="L601" s="49">
        <f t="shared" si="109"/>
        <v>4.183240655955256</v>
      </c>
      <c r="M601" s="50">
        <f t="shared" si="99"/>
        <v>0.4183240655955256</v>
      </c>
    </row>
    <row r="602" spans="1:13">
      <c r="A602" s="41">
        <v>583</v>
      </c>
      <c r="B602" s="41">
        <f t="shared" si="100"/>
        <v>1166</v>
      </c>
      <c r="C602" s="68">
        <v>6.8233999999999995</v>
      </c>
      <c r="D602" s="45">
        <f t="shared" si="101"/>
        <v>23.448720579527052</v>
      </c>
      <c r="E602" s="47">
        <f t="shared" si="102"/>
        <v>7.3781496946755287E-2</v>
      </c>
      <c r="F602" s="69">
        <f t="shared" si="103"/>
        <v>8.4473217535562306E-5</v>
      </c>
      <c r="G602" s="49">
        <f t="shared" si="104"/>
        <v>0.23439416079108344</v>
      </c>
      <c r="H602" s="49">
        <f t="shared" si="105"/>
        <v>16.884743492645676</v>
      </c>
      <c r="I602" s="49">
        <f t="shared" si="106"/>
        <v>395.92563221603615</v>
      </c>
      <c r="J602" s="47">
        <f t="shared" si="107"/>
        <v>6.6851027421313409</v>
      </c>
      <c r="K602" s="48">
        <f t="shared" si="108"/>
        <v>15025.896874453631</v>
      </c>
      <c r="L602" s="49">
        <f t="shared" si="109"/>
        <v>4.1738602429037863</v>
      </c>
      <c r="M602" s="50">
        <f t="shared" si="99"/>
        <v>0.41738602429037863</v>
      </c>
    </row>
    <row r="603" spans="1:13">
      <c r="A603" s="41">
        <v>584</v>
      </c>
      <c r="B603" s="41">
        <f t="shared" si="100"/>
        <v>1168</v>
      </c>
      <c r="C603" s="68">
        <v>6.7928800000000003</v>
      </c>
      <c r="D603" s="45">
        <f t="shared" si="101"/>
        <v>23.554074266342905</v>
      </c>
      <c r="E603" s="47">
        <f t="shared" si="102"/>
        <v>7.3722145178716267E-2</v>
      </c>
      <c r="F603" s="69">
        <f t="shared" si="103"/>
        <v>8.4098995302012649E-5</v>
      </c>
      <c r="G603" s="49">
        <f t="shared" si="104"/>
        <v>0.23359195837594449</v>
      </c>
      <c r="H603" s="49">
        <f t="shared" si="105"/>
        <v>16.809976635897506</v>
      </c>
      <c r="I603" s="49">
        <f t="shared" si="106"/>
        <v>395.94343809741895</v>
      </c>
      <c r="J603" s="47">
        <f t="shared" si="107"/>
        <v>6.655799943554543</v>
      </c>
      <c r="K603" s="48">
        <f t="shared" si="108"/>
        <v>14992.276921181836</v>
      </c>
      <c r="L603" s="49">
        <f t="shared" si="109"/>
        <v>4.1645213669949541</v>
      </c>
      <c r="M603" s="50">
        <f t="shared" si="99"/>
        <v>0.41645213669949543</v>
      </c>
    </row>
    <row r="604" spans="1:13">
      <c r="A604" s="41">
        <v>585</v>
      </c>
      <c r="B604" s="41">
        <f t="shared" si="100"/>
        <v>1170</v>
      </c>
      <c r="C604" s="68">
        <v>6.8100400000000008</v>
      </c>
      <c r="D604" s="45">
        <f t="shared" si="101"/>
        <v>23.494722498303894</v>
      </c>
      <c r="E604" s="47">
        <f t="shared" si="102"/>
        <v>7.374189583898684E-2</v>
      </c>
      <c r="F604" s="69">
        <f t="shared" si="103"/>
        <v>8.4309407304126064E-5</v>
      </c>
      <c r="G604" s="49">
        <f t="shared" si="104"/>
        <v>0.23295816745846773</v>
      </c>
      <c r="H604" s="49">
        <f t="shared" si="105"/>
        <v>16.852061178312674</v>
      </c>
      <c r="I604" s="49">
        <f t="shared" si="106"/>
        <v>395.93450090889638</v>
      </c>
      <c r="J604" s="47">
        <f t="shared" si="107"/>
        <v>6.6723124319214167</v>
      </c>
      <c r="K604" s="48">
        <f t="shared" si="108"/>
        <v>14958.572798825211</v>
      </c>
      <c r="L604" s="49">
        <f t="shared" si="109"/>
        <v>4.1551591107847807</v>
      </c>
      <c r="M604" s="50">
        <f t="shared" si="99"/>
        <v>0.41551591107847807</v>
      </c>
    </row>
    <row r="605" spans="1:13">
      <c r="A605" s="41">
        <v>586</v>
      </c>
      <c r="B605" s="41">
        <f t="shared" si="100"/>
        <v>1172</v>
      </c>
      <c r="C605" s="68">
        <v>6.8043200000000006</v>
      </c>
      <c r="D605" s="45">
        <f t="shared" si="101"/>
        <v>23.514473158574468</v>
      </c>
      <c r="E605" s="47">
        <f t="shared" si="102"/>
        <v>7.3428740515601831E-2</v>
      </c>
      <c r="F605" s="69">
        <f t="shared" si="103"/>
        <v>8.4239271099647279E-5</v>
      </c>
      <c r="G605" s="49">
        <f t="shared" si="104"/>
        <v>0.23250829358375311</v>
      </c>
      <c r="H605" s="49">
        <f t="shared" si="105"/>
        <v>16.838061055341399</v>
      </c>
      <c r="I605" s="49">
        <f t="shared" si="106"/>
        <v>395.93813472826338</v>
      </c>
      <c r="J605" s="47">
        <f t="shared" si="107"/>
        <v>6.6668304866924872</v>
      </c>
      <c r="K605" s="48">
        <f t="shared" si="108"/>
        <v>14924.896676714528</v>
      </c>
      <c r="L605" s="49">
        <f t="shared" si="109"/>
        <v>4.1458046324207025</v>
      </c>
      <c r="M605" s="50">
        <f t="shared" si="99"/>
        <v>0.41458046324207026</v>
      </c>
    </row>
    <row r="606" spans="1:13">
      <c r="A606" s="41">
        <v>587</v>
      </c>
      <c r="B606" s="41">
        <f t="shared" si="100"/>
        <v>1174</v>
      </c>
      <c r="C606" s="68">
        <v>6.8961600000000001</v>
      </c>
      <c r="D606" s="45">
        <f t="shared" si="101"/>
        <v>23.201317835189457</v>
      </c>
      <c r="E606" s="47">
        <f t="shared" si="102"/>
        <v>7.3441128052400592E-2</v>
      </c>
      <c r="F606" s="69">
        <f t="shared" si="103"/>
        <v>8.5365237566575387E-5</v>
      </c>
      <c r="G606" s="49">
        <f t="shared" si="104"/>
        <v>0.23250371796319483</v>
      </c>
      <c r="H606" s="49">
        <f t="shared" si="105"/>
        <v>17.063123645755557</v>
      </c>
      <c r="I606" s="49">
        <f t="shared" si="106"/>
        <v>395.88695496631135</v>
      </c>
      <c r="J606" s="47">
        <f t="shared" si="107"/>
        <v>6.7550680623318318</v>
      </c>
      <c r="K606" s="48">
        <f t="shared" si="108"/>
        <v>14890.770429423017</v>
      </c>
      <c r="L606" s="49">
        <f t="shared" si="109"/>
        <v>4.1363251192841712</v>
      </c>
      <c r="M606" s="50">
        <f t="shared" si="99"/>
        <v>0.4136325119284171</v>
      </c>
    </row>
    <row r="607" spans="1:13">
      <c r="A607" s="41">
        <v>588</v>
      </c>
      <c r="B607" s="41">
        <f t="shared" si="100"/>
        <v>1176</v>
      </c>
      <c r="C607" s="68">
        <v>6.8924799999999999</v>
      </c>
      <c r="D607" s="45">
        <f t="shared" si="101"/>
        <v>23.213705371988222</v>
      </c>
      <c r="E607" s="47">
        <f t="shared" si="102"/>
        <v>7.4207087924644949E-2</v>
      </c>
      <c r="F607" s="69">
        <f t="shared" si="103"/>
        <v>8.5320126042107486E-5</v>
      </c>
      <c r="G607" s="49">
        <f t="shared" si="104"/>
        <v>0.23217387418860005</v>
      </c>
      <c r="H607" s="49">
        <f t="shared" si="105"/>
        <v>17.054120656316766</v>
      </c>
      <c r="I607" s="49">
        <f t="shared" si="106"/>
        <v>395.88933229407581</v>
      </c>
      <c r="J607" s="47">
        <f t="shared" si="107"/>
        <v>6.75154443949185</v>
      </c>
      <c r="K607" s="48">
        <f t="shared" si="108"/>
        <v>14856.662188110384</v>
      </c>
      <c r="L607" s="49">
        <f t="shared" si="109"/>
        <v>4.1268506078084402</v>
      </c>
      <c r="M607" s="50">
        <f t="shared" si="99"/>
        <v>0.41268506078084399</v>
      </c>
    </row>
    <row r="608" spans="1:13">
      <c r="A608" s="41">
        <v>589</v>
      </c>
      <c r="B608" s="41">
        <f t="shared" si="100"/>
        <v>1178</v>
      </c>
      <c r="C608" s="68">
        <v>6.6723200000000009</v>
      </c>
      <c r="D608" s="45">
        <f t="shared" si="101"/>
        <v>23.979665244232582</v>
      </c>
      <c r="E608" s="47">
        <f t="shared" si="102"/>
        <v>7.5245717308750265E-2</v>
      </c>
      <c r="F608" s="69">
        <f t="shared" si="103"/>
        <v>8.2620429447187804E-5</v>
      </c>
      <c r="G608" s="49">
        <f t="shared" si="104"/>
        <v>0.23052935292443313</v>
      </c>
      <c r="H608" s="49">
        <f t="shared" si="105"/>
        <v>16.514562672368161</v>
      </c>
      <c r="I608" s="49">
        <f t="shared" si="106"/>
        <v>396.01368453828752</v>
      </c>
      <c r="J608" s="47">
        <f t="shared" si="107"/>
        <v>6.5399928124229838</v>
      </c>
      <c r="K608" s="48">
        <f t="shared" si="108"/>
        <v>14823.633062765648</v>
      </c>
      <c r="L608" s="49">
        <f t="shared" si="109"/>
        <v>4.1176758507682356</v>
      </c>
      <c r="M608" s="50">
        <f t="shared" si="99"/>
        <v>0.41176758507682354</v>
      </c>
    </row>
    <row r="609" spans="1:13">
      <c r="A609" s="41">
        <v>590</v>
      </c>
      <c r="B609" s="41">
        <f t="shared" si="100"/>
        <v>1180</v>
      </c>
      <c r="C609" s="68">
        <v>6.3953199999999999</v>
      </c>
      <c r="D609" s="45">
        <f t="shared" si="101"/>
        <v>25.018294628337884</v>
      </c>
      <c r="E609" s="47">
        <f t="shared" si="102"/>
        <v>7.7540871823236338E-2</v>
      </c>
      <c r="F609" s="69">
        <f t="shared" si="103"/>
        <v>7.9221357648126439E-5</v>
      </c>
      <c r="G609" s="49">
        <f t="shared" si="104"/>
        <v>0.22701241485809409</v>
      </c>
      <c r="H609" s="49">
        <f t="shared" si="105"/>
        <v>15.835279413771268</v>
      </c>
      <c r="I609" s="49">
        <f t="shared" si="106"/>
        <v>396.17168589578318</v>
      </c>
      <c r="J609" s="47">
        <f t="shared" si="107"/>
        <v>6.2734893419845523</v>
      </c>
      <c r="K609" s="48">
        <f t="shared" si="108"/>
        <v>14791.962503938106</v>
      </c>
      <c r="L609" s="49">
        <f t="shared" si="109"/>
        <v>4.1088784733161408</v>
      </c>
      <c r="M609" s="50">
        <f t="shared" si="99"/>
        <v>0.4108878473316141</v>
      </c>
    </row>
    <row r="610" spans="1:13">
      <c r="A610" s="41">
        <v>591</v>
      </c>
      <c r="B610" s="41">
        <f t="shared" si="100"/>
        <v>1182</v>
      </c>
      <c r="C610" s="68">
        <v>5.85792</v>
      </c>
      <c r="D610" s="45">
        <f t="shared" si="101"/>
        <v>27.313449142823963</v>
      </c>
      <c r="E610" s="47">
        <f t="shared" si="102"/>
        <v>8.106283098035677E-2</v>
      </c>
      <c r="F610" s="69">
        <f t="shared" si="103"/>
        <v>7.2619342366373198E-5</v>
      </c>
      <c r="G610" s="49">
        <f t="shared" si="104"/>
        <v>0.22033774847775428</v>
      </c>
      <c r="H610" s="49">
        <f t="shared" si="105"/>
        <v>14.515868082078169</v>
      </c>
      <c r="I610" s="49">
        <f t="shared" si="106"/>
        <v>396.47842462378367</v>
      </c>
      <c r="J610" s="47">
        <f t="shared" si="107"/>
        <v>5.755228509229017</v>
      </c>
      <c r="K610" s="48">
        <f t="shared" si="108"/>
        <v>14762.930767773951</v>
      </c>
      <c r="L610" s="49">
        <f t="shared" si="109"/>
        <v>4.1008141021594309</v>
      </c>
      <c r="M610" s="50">
        <f t="shared" si="99"/>
        <v>0.41008141021594308</v>
      </c>
    </row>
    <row r="611" spans="1:13">
      <c r="A611" s="41">
        <v>592</v>
      </c>
      <c r="B611" s="41">
        <f t="shared" si="100"/>
        <v>1184</v>
      </c>
      <c r="C611" s="68">
        <v>5.1888399999999999</v>
      </c>
      <c r="D611" s="45">
        <f t="shared" si="101"/>
        <v>30.835408299944405</v>
      </c>
      <c r="E611" s="47">
        <f t="shared" si="102"/>
        <v>8.6875582027448633E-2</v>
      </c>
      <c r="F611" s="69">
        <f t="shared" si="103"/>
        <v>6.4385631859013151E-5</v>
      </c>
      <c r="G611" s="49">
        <f t="shared" si="104"/>
        <v>0.20966283890292239</v>
      </c>
      <c r="H611" s="49">
        <f t="shared" si="105"/>
        <v>12.870376734622571</v>
      </c>
      <c r="I611" s="49">
        <f t="shared" si="106"/>
        <v>396.86332158619217</v>
      </c>
      <c r="J611" s="47">
        <f t="shared" si="107"/>
        <v>5.1077804609679633</v>
      </c>
      <c r="K611" s="48">
        <f t="shared" si="108"/>
        <v>14737.190014304706</v>
      </c>
      <c r="L611" s="49">
        <f t="shared" si="109"/>
        <v>4.0936638928624181</v>
      </c>
      <c r="M611" s="50">
        <f t="shared" si="99"/>
        <v>0.40936638928624181</v>
      </c>
    </row>
    <row r="612" spans="1:13">
      <c r="A612" s="41">
        <v>593</v>
      </c>
      <c r="B612" s="41">
        <f t="shared" si="100"/>
        <v>1186</v>
      </c>
      <c r="C612" s="68">
        <v>4.3658400000000004</v>
      </c>
      <c r="D612" s="45">
        <f t="shared" si="101"/>
        <v>36.648159347036263</v>
      </c>
      <c r="E612" s="47">
        <f t="shared" si="102"/>
        <v>9.4291447709992121E-2</v>
      </c>
      <c r="F612" s="69">
        <f t="shared" si="103"/>
        <v>5.4236432078855971E-5</v>
      </c>
      <c r="G612" s="49">
        <f t="shared" si="104"/>
        <v>0.19464979062542789</v>
      </c>
      <c r="H612" s="49">
        <f t="shared" si="105"/>
        <v>10.842007860696985</v>
      </c>
      <c r="I612" s="49">
        <f t="shared" si="106"/>
        <v>397.33963172064284</v>
      </c>
      <c r="J612" s="47">
        <f t="shared" si="107"/>
        <v>4.3079594104816543</v>
      </c>
      <c r="K612" s="48">
        <f t="shared" si="108"/>
        <v>14715.505998583312</v>
      </c>
      <c r="L612" s="49">
        <f t="shared" si="109"/>
        <v>4.0876405551620314</v>
      </c>
      <c r="M612" s="50">
        <f t="shared" si="99"/>
        <v>0.40876405551620315</v>
      </c>
    </row>
    <row r="613" spans="1:13">
      <c r="A613" s="41">
        <v>594</v>
      </c>
      <c r="B613" s="41">
        <f t="shared" si="100"/>
        <v>1188</v>
      </c>
      <c r="C613" s="68">
        <v>3.6310799999999999</v>
      </c>
      <c r="D613" s="45">
        <f t="shared" si="101"/>
        <v>44.064025029579739</v>
      </c>
      <c r="E613" s="47">
        <f t="shared" si="102"/>
        <v>0.10433265736369743</v>
      </c>
      <c r="F613" s="69">
        <f t="shared" si="103"/>
        <v>4.5155444299211778E-5</v>
      </c>
      <c r="G613" s="49">
        <f t="shared" si="104"/>
        <v>0.17598913922096635</v>
      </c>
      <c r="H613" s="49">
        <f t="shared" si="105"/>
        <v>9.0271154259556763</v>
      </c>
      <c r="I613" s="49">
        <f t="shared" si="106"/>
        <v>397.77104007421627</v>
      </c>
      <c r="J613" s="47">
        <f t="shared" si="107"/>
        <v>3.5907250918523914</v>
      </c>
      <c r="K613" s="48">
        <f t="shared" si="108"/>
        <v>14697.451767731402</v>
      </c>
      <c r="L613" s="49">
        <f t="shared" si="109"/>
        <v>4.0826254910365005</v>
      </c>
      <c r="M613" s="50">
        <f t="shared" si="99"/>
        <v>0.40826254910365006</v>
      </c>
    </row>
    <row r="614" spans="1:13">
      <c r="A614" s="41">
        <v>595</v>
      </c>
      <c r="B614" s="41">
        <f t="shared" si="100"/>
        <v>1190</v>
      </c>
      <c r="C614" s="68">
        <v>2.9571999999999998</v>
      </c>
      <c r="D614" s="45">
        <f t="shared" si="101"/>
        <v>54.10523468328504</v>
      </c>
      <c r="E614" s="47">
        <f t="shared" si="102"/>
        <v>0.1225248543174204</v>
      </c>
      <c r="F614" s="69">
        <f t="shared" si="103"/>
        <v>3.6810273913388751E-5</v>
      </c>
      <c r="G614" s="49">
        <f t="shared" si="104"/>
        <v>0.15317721651084368</v>
      </c>
      <c r="H614" s="49">
        <f t="shared" si="105"/>
        <v>7.3592355350292218</v>
      </c>
      <c r="I614" s="49">
        <f t="shared" si="106"/>
        <v>398.17316571232681</v>
      </c>
      <c r="J614" s="47">
        <f t="shared" si="107"/>
        <v>2.9302501102052343</v>
      </c>
      <c r="K614" s="48">
        <f t="shared" si="108"/>
        <v>14682.733296661343</v>
      </c>
      <c r="L614" s="49">
        <f t="shared" si="109"/>
        <v>4.0785370268503733</v>
      </c>
      <c r="M614" s="50">
        <f t="shared" si="99"/>
        <v>0.40785370268503734</v>
      </c>
    </row>
    <row r="615" spans="1:13">
      <c r="A615" s="41">
        <v>596</v>
      </c>
      <c r="B615" s="41">
        <f t="shared" si="100"/>
        <v>1192</v>
      </c>
      <c r="C615" s="68">
        <v>2.2130800000000002</v>
      </c>
      <c r="D615" s="45">
        <f t="shared" si="101"/>
        <v>72.297431637008017</v>
      </c>
      <c r="E615" s="47">
        <f t="shared" si="102"/>
        <v>0.16401571956217131</v>
      </c>
      <c r="F615" s="69">
        <f t="shared" si="103"/>
        <v>2.7576753084488472E-5</v>
      </c>
      <c r="G615" s="49">
        <f t="shared" si="104"/>
        <v>0.12364761323189155</v>
      </c>
      <c r="H615" s="49">
        <f t="shared" si="105"/>
        <v>5.5136457170479041</v>
      </c>
      <c r="I615" s="49">
        <f t="shared" si="106"/>
        <v>398.62242429895292</v>
      </c>
      <c r="J615" s="47">
        <f t="shared" si="107"/>
        <v>2.1978628224551739</v>
      </c>
      <c r="K615" s="48">
        <f t="shared" si="108"/>
        <v>14671.706005227246</v>
      </c>
      <c r="L615" s="49">
        <f t="shared" si="109"/>
        <v>4.075473890340902</v>
      </c>
      <c r="M615" s="50">
        <f t="shared" si="99"/>
        <v>0.40754738903409021</v>
      </c>
    </row>
    <row r="616" spans="1:13">
      <c r="A616" s="41">
        <v>597</v>
      </c>
      <c r="B616" s="41">
        <f t="shared" si="100"/>
        <v>1194</v>
      </c>
      <c r="C616" s="68">
        <v>1.4061199999999998</v>
      </c>
      <c r="D616" s="45">
        <f t="shared" si="101"/>
        <v>113.78829688175892</v>
      </c>
      <c r="E616" s="47">
        <f t="shared" si="102"/>
        <v>0.23539546269813855</v>
      </c>
      <c r="F616" s="69">
        <f t="shared" si="103"/>
        <v>1.7541440844123478E-5</v>
      </c>
      <c r="G616" s="49">
        <f t="shared" si="104"/>
        <v>8.8839404237101849E-2</v>
      </c>
      <c r="H616" s="49">
        <f t="shared" si="105"/>
        <v>3.50750898324767</v>
      </c>
      <c r="I616" s="49">
        <f t="shared" si="106"/>
        <v>399.11347350122224</v>
      </c>
      <c r="J616" s="47">
        <f t="shared" si="107"/>
        <v>1.399894093640718</v>
      </c>
      <c r="K616" s="48">
        <f t="shared" si="108"/>
        <v>14664.69098726075</v>
      </c>
      <c r="L616" s="49">
        <f t="shared" si="109"/>
        <v>4.0735252742390973</v>
      </c>
      <c r="M616" s="50">
        <f t="shared" si="99"/>
        <v>0.4073525274239097</v>
      </c>
    </row>
    <row r="617" spans="1:13">
      <c r="A617" s="41">
        <v>598</v>
      </c>
      <c r="B617" s="41">
        <f t="shared" si="100"/>
        <v>1196</v>
      </c>
      <c r="C617" s="68">
        <v>0.86407999999999996</v>
      </c>
      <c r="D617" s="45">
        <f t="shared" si="101"/>
        <v>185.16804001772616</v>
      </c>
      <c r="E617" s="47">
        <f t="shared" si="102"/>
        <v>0.26259800938234629</v>
      </c>
      <c r="F617" s="69">
        <f t="shared" si="103"/>
        <v>1.078775052470624E-5</v>
      </c>
      <c r="G617" s="49">
        <f t="shared" si="104"/>
        <v>6.1077070291878477E-2</v>
      </c>
      <c r="H617" s="49">
        <f t="shared" si="105"/>
        <v>2.1572206628427035</v>
      </c>
      <c r="I617" s="49">
        <f t="shared" si="106"/>
        <v>399.44832202432349</v>
      </c>
      <c r="J617" s="47">
        <f t="shared" si="107"/>
        <v>0.86169817400871684</v>
      </c>
      <c r="K617" s="48">
        <f t="shared" si="108"/>
        <v>14660.376545935065</v>
      </c>
      <c r="L617" s="49">
        <f t="shared" si="109"/>
        <v>4.0723268183152959</v>
      </c>
      <c r="M617" s="50">
        <f t="shared" si="99"/>
        <v>0.40723268183152961</v>
      </c>
    </row>
    <row r="618" spans="1:13">
      <c r="A618" s="41">
        <v>599</v>
      </c>
      <c r="B618" s="41">
        <f t="shared" si="100"/>
        <v>1198</v>
      </c>
      <c r="C618" s="68">
        <v>0.75340000000000007</v>
      </c>
      <c r="D618" s="45">
        <f t="shared" si="101"/>
        <v>212.37058670193395</v>
      </c>
      <c r="E618" s="47">
        <f t="shared" si="102"/>
        <v>0.27661261712072943</v>
      </c>
      <c r="F618" s="69">
        <f t="shared" si="103"/>
        <v>9.4074258070926036E-6</v>
      </c>
      <c r="G618" s="49">
        <f t="shared" si="104"/>
        <v>4.174542055156677E-2</v>
      </c>
      <c r="H618" s="49">
        <f t="shared" si="105"/>
        <v>1.8812888029452082</v>
      </c>
      <c r="I618" s="49">
        <f t="shared" si="106"/>
        <v>399.53040683725288</v>
      </c>
      <c r="J618" s="47">
        <f t="shared" si="107"/>
        <v>0.75163208081906752</v>
      </c>
      <c r="K618" s="48">
        <f t="shared" si="108"/>
        <v>14656.613968329175</v>
      </c>
      <c r="L618" s="49">
        <f t="shared" si="109"/>
        <v>4.071281657869215</v>
      </c>
      <c r="M618" s="50">
        <f t="shared" si="99"/>
        <v>0.40712816578692151</v>
      </c>
    </row>
    <row r="619" spans="1:13">
      <c r="A619" s="41">
        <v>600</v>
      </c>
      <c r="B619" s="41">
        <f t="shared" si="100"/>
        <v>1200</v>
      </c>
      <c r="C619" s="68">
        <v>0.70676000000000005</v>
      </c>
      <c r="D619" s="45">
        <f t="shared" si="101"/>
        <v>226.38519444031706</v>
      </c>
      <c r="E619" s="47">
        <f t="shared" si="102"/>
        <v>0.27861614031036391</v>
      </c>
      <c r="F619" s="69">
        <f t="shared" si="103"/>
        <v>8.8256339184083743E-6</v>
      </c>
      <c r="G619" s="49">
        <f t="shared" si="104"/>
        <v>2.9074451308498943E-2</v>
      </c>
      <c r="H619" s="49">
        <f t="shared" si="105"/>
        <v>1.7649984834498613</v>
      </c>
      <c r="I619" s="49">
        <f t="shared" si="106"/>
        <v>399.56952486266158</v>
      </c>
      <c r="J619" s="47">
        <f t="shared" si="107"/>
        <v>0.70523960541537944</v>
      </c>
      <c r="K619" s="48">
        <f t="shared" si="108"/>
        <v>14653.083971362275</v>
      </c>
      <c r="L619" s="49">
        <f t="shared" si="109"/>
        <v>4.0703011031561873</v>
      </c>
      <c r="M619" s="50">
        <f t="shared" si="99"/>
        <v>0.40703011031561875</v>
      </c>
    </row>
    <row r="620" spans="1:13">
      <c r="A620" s="41">
        <v>601</v>
      </c>
      <c r="B620" s="41">
        <f t="shared" si="100"/>
        <v>1202</v>
      </c>
      <c r="C620" s="68">
        <v>0.70055999999999996</v>
      </c>
      <c r="D620" s="45">
        <f t="shared" si="101"/>
        <v>228.38871762995157</v>
      </c>
      <c r="E620" s="47">
        <f t="shared" si="102"/>
        <v>0.27853792499609592</v>
      </c>
      <c r="F620" s="69">
        <f t="shared" si="103"/>
        <v>8.7482887134952362E-6</v>
      </c>
      <c r="G620" s="49">
        <f t="shared" si="104"/>
        <v>2.0919833028082979E-2</v>
      </c>
      <c r="H620" s="49">
        <f t="shared" si="105"/>
        <v>1.7495662363294633</v>
      </c>
      <c r="I620" s="49">
        <f t="shared" si="106"/>
        <v>399.5811891239469</v>
      </c>
      <c r="J620" s="47">
        <f t="shared" si="107"/>
        <v>0.6990937571636352</v>
      </c>
      <c r="K620" s="48">
        <f t="shared" si="108"/>
        <v>14649.584838889616</v>
      </c>
      <c r="L620" s="49">
        <f t="shared" si="109"/>
        <v>4.0693291219137819</v>
      </c>
      <c r="M620" s="50">
        <f t="shared" si="99"/>
        <v>0.40693291219137817</v>
      </c>
    </row>
    <row r="621" spans="1:13">
      <c r="A621" s="41">
        <v>602</v>
      </c>
      <c r="B621" s="41">
        <f t="shared" si="100"/>
        <v>1204</v>
      </c>
      <c r="C621" s="68">
        <v>0.70080000000000009</v>
      </c>
      <c r="D621" s="45">
        <f t="shared" si="101"/>
        <v>228.31050231568355</v>
      </c>
      <c r="E621" s="47">
        <f t="shared" si="102"/>
        <v>0.21091516623891154</v>
      </c>
      <c r="F621" s="69">
        <f t="shared" si="103"/>
        <v>8.7512827467658417E-6</v>
      </c>
      <c r="G621" s="49">
        <f t="shared" si="104"/>
        <v>1.7175288477797482E-2</v>
      </c>
      <c r="H621" s="49">
        <f t="shared" si="105"/>
        <v>1.750181396450305</v>
      </c>
      <c r="I621" s="49">
        <f t="shared" si="106"/>
        <v>399.58479376713365</v>
      </c>
      <c r="J621" s="47">
        <f t="shared" si="107"/>
        <v>0.69934587235566914</v>
      </c>
      <c r="K621" s="48">
        <f t="shared" si="108"/>
        <v>14646.084476096716</v>
      </c>
      <c r="L621" s="49">
        <f t="shared" si="109"/>
        <v>4.0683567989157545</v>
      </c>
      <c r="M621" s="50">
        <f t="shared" si="99"/>
        <v>0.40683567989157543</v>
      </c>
    </row>
    <row r="622" spans="1:13">
      <c r="A622" s="41">
        <v>603</v>
      </c>
      <c r="B622" s="41">
        <f t="shared" si="100"/>
        <v>1206</v>
      </c>
      <c r="C622" s="68">
        <v>0.99571999999999994</v>
      </c>
      <c r="D622" s="45">
        <f t="shared" si="101"/>
        <v>160.68774355849916</v>
      </c>
      <c r="E622" s="47">
        <f t="shared" si="102"/>
        <v>0.16988042897114322</v>
      </c>
      <c r="F622" s="69">
        <f t="shared" si="103"/>
        <v>1.242890926160801E-5</v>
      </c>
      <c r="G622" s="49">
        <f t="shared" si="104"/>
        <v>1.6530451722895995E-2</v>
      </c>
      <c r="H622" s="49">
        <f t="shared" si="105"/>
        <v>2.4856791245793435</v>
      </c>
      <c r="I622" s="49">
        <f t="shared" si="106"/>
        <v>399.41816973912023</v>
      </c>
      <c r="J622" s="47">
        <f t="shared" si="107"/>
        <v>0.99282540649822004</v>
      </c>
      <c r="K622" s="48">
        <f t="shared" si="108"/>
        <v>14641.113117847557</v>
      </c>
      <c r="L622" s="49">
        <f t="shared" si="109"/>
        <v>4.0669758660687663</v>
      </c>
      <c r="M622" s="50">
        <f t="shared" si="99"/>
        <v>0.4066975866068766</v>
      </c>
    </row>
    <row r="623" spans="1:13">
      <c r="A623" s="41">
        <v>604</v>
      </c>
      <c r="B623" s="41">
        <f t="shared" si="100"/>
        <v>1208</v>
      </c>
      <c r="C623" s="68">
        <v>1.3372000000000002</v>
      </c>
      <c r="D623" s="45">
        <f t="shared" si="101"/>
        <v>119.65300629073084</v>
      </c>
      <c r="E623" s="47">
        <f t="shared" si="102"/>
        <v>0.14779077789014697</v>
      </c>
      <c r="F623" s="69">
        <f t="shared" si="103"/>
        <v>1.6683290318233896E-5</v>
      </c>
      <c r="G623" s="49">
        <f t="shared" si="104"/>
        <v>1.7909924501985173E-2</v>
      </c>
      <c r="H623" s="49">
        <f t="shared" si="105"/>
        <v>3.3365086654117575</v>
      </c>
      <c r="I623" s="49">
        <f t="shared" si="106"/>
        <v>399.22329233159098</v>
      </c>
      <c r="J623" s="47">
        <f t="shared" si="107"/>
        <v>1.3320119742985645</v>
      </c>
      <c r="K623" s="48">
        <f t="shared" si="108"/>
        <v>14634.440100516733</v>
      </c>
      <c r="L623" s="49">
        <f t="shared" si="109"/>
        <v>4.0651222501435367</v>
      </c>
      <c r="M623" s="50">
        <f t="shared" si="99"/>
        <v>0.40651222501435369</v>
      </c>
    </row>
    <row r="624" spans="1:13">
      <c r="A624" s="41">
        <v>605</v>
      </c>
      <c r="B624" s="41">
        <f t="shared" si="100"/>
        <v>1210</v>
      </c>
      <c r="C624" s="68">
        <v>1.6399600000000001</v>
      </c>
      <c r="D624" s="45">
        <f t="shared" si="101"/>
        <v>97.563355209734596</v>
      </c>
      <c r="E624" s="47">
        <f t="shared" si="102"/>
        <v>0.12300630225287187</v>
      </c>
      <c r="F624" s="69">
        <f t="shared" si="103"/>
        <v>2.0451826267776446E-5</v>
      </c>
      <c r="G624" s="49">
        <f t="shared" si="104"/>
        <v>2.0939318683252918E-2</v>
      </c>
      <c r="H624" s="49">
        <f t="shared" si="105"/>
        <v>4.0901511299013515</v>
      </c>
      <c r="I624" s="49">
        <f t="shared" si="106"/>
        <v>399.04886754806284</v>
      </c>
      <c r="J624" s="47">
        <f t="shared" si="107"/>
        <v>1.632170176487564</v>
      </c>
      <c r="K624" s="48">
        <f t="shared" si="108"/>
        <v>14626.25979825693</v>
      </c>
      <c r="L624" s="49">
        <f t="shared" si="109"/>
        <v>4.0628499439602583</v>
      </c>
      <c r="M624" s="50">
        <f t="shared" si="99"/>
        <v>0.40628499439602583</v>
      </c>
    </row>
    <row r="625" spans="1:13">
      <c r="A625" s="41">
        <v>606</v>
      </c>
      <c r="B625" s="41">
        <f t="shared" si="100"/>
        <v>1212</v>
      </c>
      <c r="C625" s="68">
        <v>2.1984400000000002</v>
      </c>
      <c r="D625" s="45">
        <f t="shared" si="101"/>
        <v>72.778879572459502</v>
      </c>
      <c r="E625" s="47">
        <f t="shared" si="102"/>
        <v>0.1105546981521086</v>
      </c>
      <c r="F625" s="69">
        <f t="shared" si="103"/>
        <v>2.7394895211547648E-5</v>
      </c>
      <c r="G625" s="49">
        <f t="shared" si="104"/>
        <v>2.6121555418713156E-2</v>
      </c>
      <c r="H625" s="49">
        <f t="shared" si="105"/>
        <v>5.4786212436727997</v>
      </c>
      <c r="I625" s="49">
        <f t="shared" si="106"/>
        <v>398.72791571638101</v>
      </c>
      <c r="J625" s="47">
        <f t="shared" si="107"/>
        <v>2.1844792294891429</v>
      </c>
      <c r="K625" s="48">
        <f t="shared" si="108"/>
        <v>14615.302555769584</v>
      </c>
      <c r="L625" s="49">
        <f t="shared" si="109"/>
        <v>4.0598062654915514</v>
      </c>
      <c r="M625" s="50">
        <f t="shared" si="99"/>
        <v>0.40598062654915512</v>
      </c>
    </row>
    <row r="626" spans="1:13">
      <c r="A626" s="41">
        <v>607</v>
      </c>
      <c r="B626" s="41">
        <f t="shared" si="100"/>
        <v>1214</v>
      </c>
      <c r="C626" s="68">
        <v>2.6522000000000001</v>
      </c>
      <c r="D626" s="45">
        <f t="shared" si="101"/>
        <v>60.327275471696218</v>
      </c>
      <c r="E626" s="47">
        <f t="shared" si="102"/>
        <v>0.10269263169040913</v>
      </c>
      <c r="F626" s="69">
        <f t="shared" si="103"/>
        <v>3.3027990577645335E-5</v>
      </c>
      <c r="G626" s="49">
        <f t="shared" si="104"/>
        <v>3.2630854918080134E-2</v>
      </c>
      <c r="H626" s="49">
        <f t="shared" si="105"/>
        <v>6.6050592497446798</v>
      </c>
      <c r="I626" s="49">
        <f t="shared" si="106"/>
        <v>398.46522886622245</v>
      </c>
      <c r="J626" s="47">
        <f t="shared" si="107"/>
        <v>2.631886445624473</v>
      </c>
      <c r="K626" s="48">
        <f t="shared" si="108"/>
        <v>14602.092437270094</v>
      </c>
      <c r="L626" s="49">
        <f t="shared" si="109"/>
        <v>4.0561367881305816</v>
      </c>
      <c r="M626" s="50">
        <f t="shared" si="99"/>
        <v>0.40561367881305815</v>
      </c>
    </row>
    <row r="627" spans="1:13">
      <c r="A627" s="41">
        <v>608</v>
      </c>
      <c r="B627" s="41">
        <f t="shared" si="100"/>
        <v>1216</v>
      </c>
      <c r="C627" s="68">
        <v>3.0496400000000001</v>
      </c>
      <c r="D627" s="45">
        <f t="shared" si="101"/>
        <v>52.465209009996755</v>
      </c>
      <c r="E627" s="47">
        <f t="shared" si="102"/>
        <v>9.3846972964038128E-2</v>
      </c>
      <c r="F627" s="69">
        <f t="shared" si="103"/>
        <v>3.7955970993265662E-5</v>
      </c>
      <c r="G627" s="49">
        <f t="shared" si="104"/>
        <v>4.0257208920960394E-2</v>
      </c>
      <c r="H627" s="49">
        <f t="shared" si="105"/>
        <v>7.5904301979260964</v>
      </c>
      <c r="I627" s="49">
        <f t="shared" si="106"/>
        <v>398.23350680998368</v>
      </c>
      <c r="J627" s="47">
        <f t="shared" si="107"/>
        <v>3.0227636359165082</v>
      </c>
      <c r="K627" s="48">
        <f t="shared" si="108"/>
        <v>14586.911576874241</v>
      </c>
      <c r="L627" s="49">
        <f t="shared" si="109"/>
        <v>4.0519198824650671</v>
      </c>
      <c r="M627" s="50">
        <f t="shared" si="99"/>
        <v>0.40519198824650671</v>
      </c>
    </row>
    <row r="628" spans="1:13">
      <c r="A628" s="41">
        <v>609</v>
      </c>
      <c r="B628" s="41">
        <f t="shared" si="100"/>
        <v>1218</v>
      </c>
      <c r="C628" s="68">
        <v>3.6680800000000002</v>
      </c>
      <c r="D628" s="45">
        <f t="shared" si="101"/>
        <v>43.619550283625749</v>
      </c>
      <c r="E628" s="47">
        <f t="shared" si="102"/>
        <v>8.8951465471416885E-2</v>
      </c>
      <c r="F628" s="69">
        <f t="shared" si="103"/>
        <v>4.5613182958840412E-5</v>
      </c>
      <c r="G628" s="49">
        <f t="shared" si="104"/>
        <v>4.9666641085330497E-2</v>
      </c>
      <c r="H628" s="49">
        <f t="shared" si="105"/>
        <v>9.1215038649746951</v>
      </c>
      <c r="I628" s="49">
        <f t="shared" si="106"/>
        <v>397.87589650055031</v>
      </c>
      <c r="J628" s="47">
        <f t="shared" si="107"/>
        <v>3.6292265277100415</v>
      </c>
      <c r="K628" s="48">
        <f t="shared" si="108"/>
        <v>14568.668569144293</v>
      </c>
      <c r="L628" s="49">
        <f t="shared" si="109"/>
        <v>4.0468523803178593</v>
      </c>
      <c r="M628" s="50">
        <f t="shared" si="99"/>
        <v>0.40468523803178591</v>
      </c>
    </row>
    <row r="629" spans="1:13">
      <c r="A629" s="41">
        <v>610</v>
      </c>
      <c r="B629" s="41">
        <f t="shared" si="100"/>
        <v>1220</v>
      </c>
      <c r="C629" s="68">
        <v>4.1318000000000001</v>
      </c>
      <c r="D629" s="45">
        <f t="shared" si="101"/>
        <v>38.7240427910045</v>
      </c>
      <c r="E629" s="47">
        <f t="shared" si="102"/>
        <v>8.5341323396628727E-2</v>
      </c>
      <c r="F629" s="69">
        <f t="shared" si="103"/>
        <v>5.1345950037942166E-5</v>
      </c>
      <c r="G629" s="49">
        <f t="shared" si="104"/>
        <v>5.9969301922099448E-2</v>
      </c>
      <c r="H629" s="49">
        <f t="shared" si="105"/>
        <v>10.267650417198281</v>
      </c>
      <c r="I629" s="49">
        <f t="shared" si="106"/>
        <v>397.60493411866145</v>
      </c>
      <c r="J629" s="47">
        <f t="shared" si="107"/>
        <v>4.0824684676835687</v>
      </c>
      <c r="K629" s="48">
        <f t="shared" si="108"/>
        <v>14548.133268309895</v>
      </c>
      <c r="L629" s="49">
        <f t="shared" si="109"/>
        <v>4.0411481300860821</v>
      </c>
      <c r="M629" s="50">
        <f t="shared" si="99"/>
        <v>0.40411481300860819</v>
      </c>
    </row>
    <row r="630" spans="1:13">
      <c r="A630" s="41">
        <v>611</v>
      </c>
      <c r="B630" s="41">
        <f t="shared" si="100"/>
        <v>1222</v>
      </c>
      <c r="C630" s="68">
        <v>4.5566000000000004</v>
      </c>
      <c r="D630" s="45">
        <f t="shared" si="101"/>
        <v>35.113900716216342</v>
      </c>
      <c r="E630" s="47">
        <f t="shared" si="102"/>
        <v>8.2945118046619859E-2</v>
      </c>
      <c r="F630" s="69">
        <f t="shared" si="103"/>
        <v>5.6590976448572503E-5</v>
      </c>
      <c r="G630" s="49">
        <f t="shared" si="104"/>
        <v>7.0852032158988096E-2</v>
      </c>
      <c r="H630" s="49">
        <f t="shared" si="105"/>
        <v>11.316190496872878</v>
      </c>
      <c r="I630" s="49">
        <f t="shared" si="106"/>
        <v>397.3555895929851</v>
      </c>
      <c r="J630" s="47">
        <f t="shared" si="107"/>
        <v>4.4965515468314567</v>
      </c>
      <c r="K630" s="48">
        <f t="shared" si="108"/>
        <v>14525.50088731615</v>
      </c>
      <c r="L630" s="49">
        <f t="shared" si="109"/>
        <v>4.0348613575878192</v>
      </c>
      <c r="M630" s="50">
        <f t="shared" si="99"/>
        <v>0.40348613575878189</v>
      </c>
    </row>
    <row r="631" spans="1:13">
      <c r="A631" s="41">
        <v>612</v>
      </c>
      <c r="B631" s="41">
        <f t="shared" si="100"/>
        <v>1224</v>
      </c>
      <c r="C631" s="68">
        <v>4.89032</v>
      </c>
      <c r="D631" s="45">
        <f t="shared" si="101"/>
        <v>32.717695366207479</v>
      </c>
      <c r="E631" s="47">
        <f t="shared" si="102"/>
        <v>8.0439131228630487E-2</v>
      </c>
      <c r="F631" s="69">
        <f t="shared" si="103"/>
        <v>6.0707021816399239E-5</v>
      </c>
      <c r="G631" s="49">
        <f t="shared" si="104"/>
        <v>8.1950747087100623E-2</v>
      </c>
      <c r="H631" s="49">
        <f t="shared" si="105"/>
        <v>12.138916870384206</v>
      </c>
      <c r="I631" s="49">
        <f t="shared" si="106"/>
        <v>397.15738424094712</v>
      </c>
      <c r="J631" s="47">
        <f t="shared" si="107"/>
        <v>4.8210604717600951</v>
      </c>
      <c r="K631" s="48">
        <f t="shared" si="108"/>
        <v>14501.223053575381</v>
      </c>
      <c r="L631" s="49">
        <f t="shared" si="109"/>
        <v>4.0281175148820498</v>
      </c>
      <c r="M631" s="50">
        <f t="shared" si="99"/>
        <v>0.40281175148820497</v>
      </c>
    </row>
    <row r="632" spans="1:13">
      <c r="A632" s="41">
        <v>613</v>
      </c>
      <c r="B632" s="41">
        <f t="shared" si="100"/>
        <v>1226</v>
      </c>
      <c r="C632" s="68">
        <v>5.2959599999999991</v>
      </c>
      <c r="D632" s="45">
        <f t="shared" si="101"/>
        <v>30.211708548218112</v>
      </c>
      <c r="E632" s="47">
        <f t="shared" si="102"/>
        <v>7.8183615327024364E-2</v>
      </c>
      <c r="F632" s="69">
        <f t="shared" si="103"/>
        <v>6.5704897586526298E-5</v>
      </c>
      <c r="G632" s="49">
        <f t="shared" si="104"/>
        <v>9.3597175060464166E-2</v>
      </c>
      <c r="H632" s="49">
        <f t="shared" si="105"/>
        <v>13.13790462090439</v>
      </c>
      <c r="I632" s="49">
        <f t="shared" si="106"/>
        <v>396.91854534105141</v>
      </c>
      <c r="J632" s="47">
        <f t="shared" si="107"/>
        <v>5.2146779909588474</v>
      </c>
      <c r="K632" s="48">
        <f t="shared" si="108"/>
        <v>14474.947244333573</v>
      </c>
      <c r="L632" s="49">
        <f t="shared" si="109"/>
        <v>4.0208186789815477</v>
      </c>
      <c r="M632" s="50">
        <f t="shared" si="99"/>
        <v>0.40208186789815475</v>
      </c>
    </row>
    <row r="633" spans="1:13">
      <c r="A633" s="41">
        <v>614</v>
      </c>
      <c r="B633" s="41">
        <f t="shared" si="100"/>
        <v>1228</v>
      </c>
      <c r="C633" s="68">
        <v>5.7232400000000005</v>
      </c>
      <c r="D633" s="45">
        <f t="shared" si="101"/>
        <v>27.956192646611989</v>
      </c>
      <c r="E633" s="47">
        <f t="shared" si="102"/>
        <v>7.7439047486992346E-2</v>
      </c>
      <c r="F633" s="69">
        <f t="shared" si="103"/>
        <v>7.0963216634675847E-5</v>
      </c>
      <c r="G633" s="49">
        <f t="shared" si="104"/>
        <v>0.10562366906533312</v>
      </c>
      <c r="H633" s="49">
        <f t="shared" si="105"/>
        <v>14.188895629280353</v>
      </c>
      <c r="I633" s="49">
        <f t="shared" si="106"/>
        <v>396.6674996548324</v>
      </c>
      <c r="J633" s="47">
        <f t="shared" si="107"/>
        <v>5.628273752130017</v>
      </c>
      <c r="K633" s="48">
        <f t="shared" si="108"/>
        <v>14446.569453075012</v>
      </c>
      <c r="L633" s="49">
        <f t="shared" si="109"/>
        <v>4.0129359591875033</v>
      </c>
      <c r="M633" s="50">
        <f t="shared" si="99"/>
        <v>0.40129359591875036</v>
      </c>
    </row>
    <row r="634" spans="1:13">
      <c r="A634" s="41">
        <v>615</v>
      </c>
      <c r="B634" s="41">
        <f t="shared" si="100"/>
        <v>1230</v>
      </c>
      <c r="C634" s="68">
        <v>5.8798399999999997</v>
      </c>
      <c r="D634" s="45">
        <f t="shared" si="101"/>
        <v>27.211624806579966</v>
      </c>
      <c r="E634" s="47">
        <f t="shared" si="102"/>
        <v>7.6927731736935262E-2</v>
      </c>
      <c r="F634" s="69">
        <f t="shared" si="103"/>
        <v>7.2888827534852042E-5</v>
      </c>
      <c r="G634" s="49">
        <f t="shared" si="104"/>
        <v>0.11680769762401534</v>
      </c>
      <c r="H634" s="49">
        <f t="shared" si="105"/>
        <v>14.57350851890698</v>
      </c>
      <c r="I634" s="49">
        <f t="shared" si="106"/>
        <v>396.56884593199362</v>
      </c>
      <c r="J634" s="47">
        <f t="shared" si="107"/>
        <v>5.779399454523019</v>
      </c>
      <c r="K634" s="48">
        <f t="shared" si="108"/>
        <v>14417.422436037197</v>
      </c>
      <c r="L634" s="49">
        <f t="shared" si="109"/>
        <v>4.0048395655658879</v>
      </c>
      <c r="M634" s="50">
        <f t="shared" si="99"/>
        <v>0.4004839565565888</v>
      </c>
    </row>
    <row r="635" spans="1:13">
      <c r="A635" s="41">
        <v>616</v>
      </c>
      <c r="B635" s="41">
        <f t="shared" si="100"/>
        <v>1232</v>
      </c>
      <c r="C635" s="68">
        <v>5.9924400000000002</v>
      </c>
      <c r="D635" s="45">
        <f t="shared" si="101"/>
        <v>26.700309056522887</v>
      </c>
      <c r="E635" s="47">
        <f t="shared" si="102"/>
        <v>7.7068016394795588E-2</v>
      </c>
      <c r="F635" s="69">
        <f t="shared" si="103"/>
        <v>7.4272873019479486E-5</v>
      </c>
      <c r="G635" s="49">
        <f t="shared" si="104"/>
        <v>0.1269493739638908</v>
      </c>
      <c r="H635" s="49">
        <f t="shared" si="105"/>
        <v>14.849860156529735</v>
      </c>
      <c r="I635" s="49">
        <f t="shared" si="106"/>
        <v>396.49585562548924</v>
      </c>
      <c r="J635" s="47">
        <f t="shared" si="107"/>
        <v>5.8879080086821185</v>
      </c>
      <c r="K635" s="48">
        <f t="shared" si="108"/>
        <v>14387.722715724138</v>
      </c>
      <c r="L635" s="49">
        <f t="shared" si="109"/>
        <v>3.996589643256705</v>
      </c>
      <c r="M635" s="50">
        <f t="shared" si="99"/>
        <v>0.3996589643256705</v>
      </c>
    </row>
    <row r="636" spans="1:13">
      <c r="A636" s="41">
        <v>617</v>
      </c>
      <c r="B636" s="41">
        <f t="shared" si="100"/>
        <v>1234</v>
      </c>
      <c r="C636" s="68">
        <v>5.9611199999999993</v>
      </c>
      <c r="D636" s="45">
        <f t="shared" si="101"/>
        <v>26.840593714383218</v>
      </c>
      <c r="E636" s="47">
        <f t="shared" si="102"/>
        <v>7.7729416575442453E-2</v>
      </c>
      <c r="F636" s="69">
        <f t="shared" si="103"/>
        <v>7.3887941060377931E-5</v>
      </c>
      <c r="G636" s="49">
        <f t="shared" si="104"/>
        <v>0.13544796742023343</v>
      </c>
      <c r="H636" s="49">
        <f t="shared" si="105"/>
        <v>14.772584226358839</v>
      </c>
      <c r="I636" s="49">
        <f t="shared" si="106"/>
        <v>396.50493133120375</v>
      </c>
      <c r="J636" s="47">
        <f t="shared" si="107"/>
        <v>5.857402494256835</v>
      </c>
      <c r="K636" s="48">
        <f t="shared" si="108"/>
        <v>14358.17754727142</v>
      </c>
      <c r="L636" s="49">
        <f t="shared" si="109"/>
        <v>3.9883826520198387</v>
      </c>
      <c r="M636" s="50">
        <f t="shared" si="99"/>
        <v>0.39883826520198384</v>
      </c>
    </row>
    <row r="637" spans="1:13">
      <c r="A637" s="41">
        <v>618</v>
      </c>
      <c r="B637" s="41">
        <f t="shared" si="100"/>
        <v>1236</v>
      </c>
      <c r="C637" s="68">
        <v>5.8177599999999998</v>
      </c>
      <c r="D637" s="45">
        <f t="shared" si="101"/>
        <v>27.501993895030079</v>
      </c>
      <c r="E637" s="47">
        <f t="shared" si="102"/>
        <v>7.8328361252254189E-2</v>
      </c>
      <c r="F637" s="69">
        <f t="shared" si="103"/>
        <v>7.2125570855725366E-5</v>
      </c>
      <c r="G637" s="49">
        <f t="shared" si="104"/>
        <v>0.14204577085478634</v>
      </c>
      <c r="H637" s="49">
        <f t="shared" si="105"/>
        <v>14.419991604989802</v>
      </c>
      <c r="I637" s="49">
        <f t="shared" si="106"/>
        <v>396.57852108681453</v>
      </c>
      <c r="J637" s="47">
        <f t="shared" si="107"/>
        <v>5.7186589447911365</v>
      </c>
      <c r="K637" s="48">
        <f t="shared" si="108"/>
        <v>14329.337564061439</v>
      </c>
      <c r="L637" s="49">
        <f t="shared" si="109"/>
        <v>3.9803715455726221</v>
      </c>
      <c r="M637" s="50">
        <f t="shared" si="99"/>
        <v>0.39803715455726218</v>
      </c>
    </row>
    <row r="638" spans="1:13">
      <c r="A638" s="41">
        <v>619</v>
      </c>
      <c r="B638" s="41">
        <f t="shared" si="100"/>
        <v>1238</v>
      </c>
      <c r="C638" s="68">
        <v>5.6937600000000002</v>
      </c>
      <c r="D638" s="45">
        <f t="shared" si="101"/>
        <v>28.100938571841819</v>
      </c>
      <c r="E638" s="47">
        <f t="shared" si="102"/>
        <v>7.9249101875296962E-2</v>
      </c>
      <c r="F638" s="69">
        <f t="shared" si="103"/>
        <v>7.0600624659884008E-5</v>
      </c>
      <c r="G638" s="49">
        <f t="shared" si="104"/>
        <v>0.14698859278973883</v>
      </c>
      <c r="H638" s="49">
        <f t="shared" si="105"/>
        <v>14.114936188742387</v>
      </c>
      <c r="I638" s="49">
        <f t="shared" si="106"/>
        <v>396.64295478531693</v>
      </c>
      <c r="J638" s="47">
        <f t="shared" si="107"/>
        <v>5.5985899965089798</v>
      </c>
      <c r="K638" s="48">
        <f t="shared" si="108"/>
        <v>14301.107691683954</v>
      </c>
      <c r="L638" s="49">
        <f t="shared" si="109"/>
        <v>3.9725299143566537</v>
      </c>
      <c r="M638" s="50">
        <f t="shared" si="99"/>
        <v>0.39725299143566539</v>
      </c>
    </row>
    <row r="639" spans="1:13">
      <c r="A639" s="41">
        <v>620</v>
      </c>
      <c r="B639" s="41">
        <f t="shared" si="100"/>
        <v>1240</v>
      </c>
      <c r="C639" s="68">
        <v>5.5131200000000007</v>
      </c>
      <c r="D639" s="45">
        <f t="shared" si="101"/>
        <v>29.021679194884591</v>
      </c>
      <c r="E639" s="47">
        <f t="shared" si="102"/>
        <v>7.9752511625287653E-2</v>
      </c>
      <c r="F639" s="69">
        <f t="shared" si="103"/>
        <v>6.8378167935787064E-5</v>
      </c>
      <c r="G639" s="49">
        <f t="shared" si="104"/>
        <v>0.15035714073519618</v>
      </c>
      <c r="H639" s="49">
        <f t="shared" si="105"/>
        <v>13.670493014247645</v>
      </c>
      <c r="I639" s="49">
        <f t="shared" si="106"/>
        <v>396.740662695406</v>
      </c>
      <c r="J639" s="47">
        <f t="shared" si="107"/>
        <v>5.4236404578455293</v>
      </c>
      <c r="K639" s="48">
        <f t="shared" si="108"/>
        <v>14273.766705655458</v>
      </c>
      <c r="L639" s="49">
        <f t="shared" si="109"/>
        <v>3.9649351960154049</v>
      </c>
      <c r="M639" s="50">
        <f t="shared" si="99"/>
        <v>0.3964935196015405</v>
      </c>
    </row>
    <row r="640" spans="1:13">
      <c r="A640" s="41">
        <v>621</v>
      </c>
      <c r="B640" s="41">
        <f t="shared" si="100"/>
        <v>1242</v>
      </c>
      <c r="C640" s="68">
        <v>5.4191199999999995</v>
      </c>
      <c r="D640" s="45">
        <f t="shared" si="101"/>
        <v>29.525088944875275</v>
      </c>
      <c r="E640" s="47">
        <f t="shared" si="102"/>
        <v>7.998290698866721E-2</v>
      </c>
      <c r="F640" s="69">
        <f t="shared" si="103"/>
        <v>6.7221215646887892E-5</v>
      </c>
      <c r="G640" s="49">
        <f t="shared" si="104"/>
        <v>0.1528024575019197</v>
      </c>
      <c r="H640" s="49">
        <f t="shared" si="105"/>
        <v>13.439107345904024</v>
      </c>
      <c r="I640" s="49">
        <f t="shared" si="106"/>
        <v>396.79083972754296</v>
      </c>
      <c r="J640" s="47">
        <f t="shared" si="107"/>
        <v>5.3325146889698489</v>
      </c>
      <c r="K640" s="48">
        <f t="shared" si="108"/>
        <v>14246.888490963651</v>
      </c>
      <c r="L640" s="49">
        <f t="shared" si="109"/>
        <v>3.957469025267681</v>
      </c>
      <c r="M640" s="50">
        <f t="shared" si="99"/>
        <v>0.39574690252676809</v>
      </c>
    </row>
    <row r="641" spans="1:13">
      <c r="A641" s="41">
        <v>622</v>
      </c>
      <c r="B641" s="41">
        <f t="shared" si="100"/>
        <v>1244</v>
      </c>
      <c r="C641" s="68">
        <v>5.3771599999999999</v>
      </c>
      <c r="D641" s="45">
        <f t="shared" si="101"/>
        <v>29.755484308254832</v>
      </c>
      <c r="E641" s="47">
        <f t="shared" si="102"/>
        <v>8.1962372381146537E-2</v>
      </c>
      <c r="F641" s="69">
        <f t="shared" si="103"/>
        <v>6.6704672790932195E-5</v>
      </c>
      <c r="G641" s="49">
        <f t="shared" si="104"/>
        <v>0.15420612666409841</v>
      </c>
      <c r="H641" s="49">
        <f t="shared" si="105"/>
        <v>13.335791423575696</v>
      </c>
      <c r="I641" s="49">
        <f t="shared" si="106"/>
        <v>396.81293244236599</v>
      </c>
      <c r="J641" s="47">
        <f t="shared" si="107"/>
        <v>5.291814501228826</v>
      </c>
      <c r="K641" s="48">
        <f t="shared" si="108"/>
        <v>14220.216908116499</v>
      </c>
      <c r="L641" s="49">
        <f t="shared" si="109"/>
        <v>3.9500602522545831</v>
      </c>
      <c r="M641" s="50">
        <f t="shared" si="99"/>
        <v>0.3950060252254583</v>
      </c>
    </row>
    <row r="642" spans="1:13">
      <c r="A642" s="41">
        <v>623</v>
      </c>
      <c r="B642" s="41">
        <f t="shared" si="100"/>
        <v>1246</v>
      </c>
      <c r="C642" s="68">
        <v>5.04176</v>
      </c>
      <c r="D642" s="45">
        <f t="shared" si="101"/>
        <v>31.734949700734166</v>
      </c>
      <c r="E642" s="47">
        <f t="shared" si="102"/>
        <v>8.4646683699618752E-2</v>
      </c>
      <c r="F642" s="69">
        <f t="shared" si="103"/>
        <v>6.257357796068132E-5</v>
      </c>
      <c r="G642" s="49">
        <f t="shared" si="104"/>
        <v>0.15328536263489614</v>
      </c>
      <c r="H642" s="49">
        <f t="shared" si="105"/>
        <v>12.509919785341729</v>
      </c>
      <c r="I642" s="49">
        <f t="shared" si="106"/>
        <v>397.00167514803894</v>
      </c>
      <c r="J642" s="47">
        <f t="shared" si="107"/>
        <v>4.9664591107482616</v>
      </c>
      <c r="K642" s="48">
        <f t="shared" si="108"/>
        <v>14195.197068545816</v>
      </c>
      <c r="L642" s="49">
        <f t="shared" si="109"/>
        <v>3.9431102968182823</v>
      </c>
      <c r="M642" s="50">
        <f t="shared" si="99"/>
        <v>0.39431102968182824</v>
      </c>
    </row>
    <row r="643" spans="1:13">
      <c r="A643" s="41">
        <v>624</v>
      </c>
      <c r="B643" s="41">
        <f t="shared" si="100"/>
        <v>1248</v>
      </c>
      <c r="C643" s="68">
        <v>4.6485599999999998</v>
      </c>
      <c r="D643" s="45">
        <f t="shared" si="101"/>
        <v>34.419261019206367</v>
      </c>
      <c r="E643" s="47">
        <f t="shared" si="102"/>
        <v>8.7207277905133884E-2</v>
      </c>
      <c r="F643" s="69">
        <f t="shared" si="103"/>
        <v>5.7725582550401737E-5</v>
      </c>
      <c r="G643" s="49">
        <f t="shared" si="104"/>
        <v>0.15018171801640304</v>
      </c>
      <c r="H643" s="49">
        <f t="shared" si="105"/>
        <v>11.54078184649989</v>
      </c>
      <c r="I643" s="49">
        <f t="shared" si="106"/>
        <v>397.22518274039811</v>
      </c>
      <c r="J643" s="47">
        <f t="shared" si="107"/>
        <v>4.5842891779429875</v>
      </c>
      <c r="K643" s="48">
        <f t="shared" si="108"/>
        <v>14172.115504852816</v>
      </c>
      <c r="L643" s="49">
        <f t="shared" si="109"/>
        <v>3.9366987513480045</v>
      </c>
      <c r="M643" s="50">
        <f t="shared" si="99"/>
        <v>0.39366987513480045</v>
      </c>
    </row>
    <row r="644" spans="1:13">
      <c r="A644" s="41">
        <v>625</v>
      </c>
      <c r="B644" s="41">
        <f t="shared" si="100"/>
        <v>1250</v>
      </c>
      <c r="C644" s="68">
        <v>4.3266799999999996</v>
      </c>
      <c r="D644" s="45">
        <f t="shared" si="101"/>
        <v>36.979855224721497</v>
      </c>
      <c r="E644" s="47">
        <f t="shared" si="102"/>
        <v>8.9754676723050597E-2</v>
      </c>
      <c r="F644" s="69">
        <f t="shared" si="103"/>
        <v>5.3752924497710682E-5</v>
      </c>
      <c r="G644" s="49">
        <f t="shared" si="104"/>
        <v>0.1455544945988701</v>
      </c>
      <c r="H644" s="49">
        <f t="shared" si="105"/>
        <v>10.7466729096629</v>
      </c>
      <c r="I644" s="49">
        <f t="shared" si="106"/>
        <v>397.41040834677057</v>
      </c>
      <c r="J644" s="47">
        <f t="shared" si="107"/>
        <v>4.2708396693983106</v>
      </c>
      <c r="K644" s="48">
        <f t="shared" si="108"/>
        <v>14150.62215903349</v>
      </c>
      <c r="L644" s="49">
        <f t="shared" si="109"/>
        <v>3.9307283775093027</v>
      </c>
      <c r="M644" s="50">
        <f t="shared" si="99"/>
        <v>0.39307283775093027</v>
      </c>
    </row>
    <row r="645" spans="1:13">
      <c r="A645" s="41">
        <v>626</v>
      </c>
      <c r="B645" s="41">
        <f t="shared" si="100"/>
        <v>1252</v>
      </c>
      <c r="C645" s="68">
        <v>4.0478399999999999</v>
      </c>
      <c r="D645" s="45">
        <f t="shared" si="101"/>
        <v>39.527254042638226</v>
      </c>
      <c r="E645" s="47">
        <f t="shared" si="102"/>
        <v>9.2678550820268962E-2</v>
      </c>
      <c r="F645" s="69">
        <f t="shared" si="103"/>
        <v>5.0308546436760681E-5</v>
      </c>
      <c r="G645" s="49">
        <f t="shared" si="104"/>
        <v>0.13977046490401551</v>
      </c>
      <c r="H645" s="49">
        <f t="shared" si="105"/>
        <v>10.058193462890079</v>
      </c>
      <c r="I645" s="49">
        <f t="shared" si="106"/>
        <v>397.57276821765925</v>
      </c>
      <c r="J645" s="47">
        <f t="shared" si="107"/>
        <v>3.9988638183099727</v>
      </c>
      <c r="K645" s="48">
        <f t="shared" si="108"/>
        <v>14130.50577210771</v>
      </c>
      <c r="L645" s="49">
        <f t="shared" si="109"/>
        <v>3.9251404922521416</v>
      </c>
      <c r="M645" s="50">
        <f t="shared" si="99"/>
        <v>0.39251404922521416</v>
      </c>
    </row>
    <row r="646" spans="1:13">
      <c r="A646" s="41">
        <v>627</v>
      </c>
      <c r="B646" s="41">
        <f t="shared" si="100"/>
        <v>1254</v>
      </c>
      <c r="C646" s="68">
        <v>3.7690400000000004</v>
      </c>
      <c r="D646" s="45">
        <f t="shared" si="101"/>
        <v>42.451128139856593</v>
      </c>
      <c r="E646" s="47">
        <f t="shared" si="102"/>
        <v>9.4170911355185072E-2</v>
      </c>
      <c r="F646" s="69">
        <f t="shared" si="103"/>
        <v>4.686194731453151E-5</v>
      </c>
      <c r="G646" s="49">
        <f t="shared" si="104"/>
        <v>0.13339195911516985</v>
      </c>
      <c r="H646" s="49">
        <f t="shared" si="105"/>
        <v>9.3692639594261848</v>
      </c>
      <c r="I646" s="49">
        <f t="shared" si="106"/>
        <v>397.73582491774113</v>
      </c>
      <c r="J646" s="47">
        <f t="shared" si="107"/>
        <v>3.726491929774435</v>
      </c>
      <c r="K646" s="48">
        <f t="shared" si="108"/>
        <v>14111.767244188857</v>
      </c>
      <c r="L646" s="49">
        <f t="shared" si="109"/>
        <v>3.9199353456080157</v>
      </c>
      <c r="M646" s="50">
        <f t="shared" si="99"/>
        <v>0.39199353456080155</v>
      </c>
    </row>
    <row r="647" spans="1:13">
      <c r="A647" s="41">
        <v>628</v>
      </c>
      <c r="B647" s="41">
        <f t="shared" si="100"/>
        <v>1256</v>
      </c>
      <c r="C647" s="68">
        <v>3.6410399999999998</v>
      </c>
      <c r="D647" s="45">
        <f t="shared" si="101"/>
        <v>43.943488674772688</v>
      </c>
      <c r="E647" s="47">
        <f t="shared" si="102"/>
        <v>9.5487043179774772E-2</v>
      </c>
      <c r="F647" s="69">
        <f t="shared" si="103"/>
        <v>4.5278667309299868E-5</v>
      </c>
      <c r="G647" s="49">
        <f t="shared" si="104"/>
        <v>0.12720967464707006</v>
      </c>
      <c r="H647" s="49">
        <f t="shared" si="105"/>
        <v>9.0528535195915385</v>
      </c>
      <c r="I647" s="49">
        <f t="shared" si="106"/>
        <v>397.81396611254684</v>
      </c>
      <c r="J647" s="47">
        <f t="shared" si="107"/>
        <v>3.6013515632646387</v>
      </c>
      <c r="K647" s="48">
        <f t="shared" si="108"/>
        <v>14093.661537149674</v>
      </c>
      <c r="L647" s="49">
        <f t="shared" si="109"/>
        <v>3.9149059825415762</v>
      </c>
      <c r="M647" s="50">
        <f t="shared" si="99"/>
        <v>0.39149059825415761</v>
      </c>
    </row>
    <row r="648" spans="1:13">
      <c r="A648" s="41">
        <v>629</v>
      </c>
      <c r="B648" s="41">
        <f t="shared" si="100"/>
        <v>1258</v>
      </c>
      <c r="C648" s="68">
        <v>3.5351599999999999</v>
      </c>
      <c r="D648" s="45">
        <f t="shared" si="101"/>
        <v>45.259620499362391</v>
      </c>
      <c r="E648" s="47">
        <f t="shared" si="102"/>
        <v>9.7716440846371322E-2</v>
      </c>
      <c r="F648" s="69">
        <f t="shared" si="103"/>
        <v>4.3968564676661038E-5</v>
      </c>
      <c r="G648" s="49">
        <f t="shared" si="104"/>
        <v>0.12112524486753334</v>
      </c>
      <c r="H648" s="49">
        <f t="shared" si="105"/>
        <v>8.7910500837507399</v>
      </c>
      <c r="I648" s="49">
        <f t="shared" si="106"/>
        <v>397.87959058144645</v>
      </c>
      <c r="J648" s="47">
        <f t="shared" si="107"/>
        <v>3.4977794081037352</v>
      </c>
      <c r="K648" s="48">
        <f t="shared" si="108"/>
        <v>14076.079436982172</v>
      </c>
      <c r="L648" s="49">
        <f t="shared" si="109"/>
        <v>3.9100220658283811</v>
      </c>
      <c r="M648" s="50">
        <f t="shared" si="99"/>
        <v>0.39100220658283813</v>
      </c>
    </row>
    <row r="649" spans="1:13">
      <c r="A649" s="41">
        <v>630</v>
      </c>
      <c r="B649" s="41">
        <f t="shared" si="100"/>
        <v>1260</v>
      </c>
      <c r="C649" s="68">
        <v>3.3692000000000002</v>
      </c>
      <c r="D649" s="45">
        <f t="shared" si="101"/>
        <v>47.489018165958946</v>
      </c>
      <c r="E649" s="47">
        <f t="shared" si="102"/>
        <v>0.10157134997905895</v>
      </c>
      <c r="F649" s="69">
        <f t="shared" si="103"/>
        <v>4.1914274504237116E-5</v>
      </c>
      <c r="G649" s="49">
        <f t="shared" si="104"/>
        <v>0.11460897753361114</v>
      </c>
      <c r="H649" s="49">
        <f t="shared" si="105"/>
        <v>8.3804530247749263</v>
      </c>
      <c r="I649" s="49">
        <f t="shared" si="106"/>
        <v>397.97948593250209</v>
      </c>
      <c r="J649" s="47">
        <f t="shared" si="107"/>
        <v>3.3352483866814073</v>
      </c>
      <c r="K649" s="48">
        <f t="shared" si="108"/>
        <v>14059.318530932622</v>
      </c>
      <c r="L649" s="49">
        <f t="shared" si="109"/>
        <v>3.9053662585923949</v>
      </c>
      <c r="M649" s="50">
        <f t="shared" si="99"/>
        <v>0.39053662585923948</v>
      </c>
    </row>
    <row r="650" spans="1:13">
      <c r="A650" s="41">
        <v>631</v>
      </c>
      <c r="B650" s="41">
        <f t="shared" si="100"/>
        <v>1262</v>
      </c>
      <c r="C650" s="68">
        <v>3.1162400000000003</v>
      </c>
      <c r="D650" s="45">
        <f t="shared" si="101"/>
        <v>51.343927298646562</v>
      </c>
      <c r="E650" s="47">
        <f t="shared" si="102"/>
        <v>0.10322931749990785</v>
      </c>
      <c r="F650" s="69">
        <f t="shared" si="103"/>
        <v>3.8781222535615613E-5</v>
      </c>
      <c r="G650" s="49">
        <f t="shared" si="104"/>
        <v>0.1078540637639659</v>
      </c>
      <c r="H650" s="49">
        <f t="shared" si="105"/>
        <v>7.7541531508990218</v>
      </c>
      <c r="I650" s="49">
        <f t="shared" si="106"/>
        <v>398.12867564233056</v>
      </c>
      <c r="J650" s="47">
        <f t="shared" si="107"/>
        <v>3.0871507246952326</v>
      </c>
      <c r="K650" s="48">
        <f t="shared" si="108"/>
        <v>14043.810224630824</v>
      </c>
      <c r="L650" s="49">
        <f t="shared" si="109"/>
        <v>3.9010583957307845</v>
      </c>
      <c r="M650" s="50">
        <f t="shared" si="99"/>
        <v>0.39010583957307843</v>
      </c>
    </row>
    <row r="651" spans="1:13">
      <c r="A651" s="41">
        <v>632</v>
      </c>
      <c r="B651" s="41">
        <f t="shared" si="100"/>
        <v>1264</v>
      </c>
      <c r="C651" s="68">
        <v>3.0187599999999999</v>
      </c>
      <c r="D651" s="45">
        <f t="shared" si="101"/>
        <v>53.001894819495483</v>
      </c>
      <c r="E651" s="47">
        <f t="shared" si="102"/>
        <v>0.11091992412416152</v>
      </c>
      <c r="F651" s="69">
        <f t="shared" si="103"/>
        <v>3.757327904877725E-5</v>
      </c>
      <c r="G651" s="49">
        <f t="shared" si="104"/>
        <v>0.10057240771746574</v>
      </c>
      <c r="H651" s="49">
        <f t="shared" si="105"/>
        <v>7.5127663921855614</v>
      </c>
      <c r="I651" s="49">
        <f t="shared" si="106"/>
        <v>398.1908541220597</v>
      </c>
      <c r="J651" s="47">
        <f t="shared" si="107"/>
        <v>2.9915148665238736</v>
      </c>
      <c r="K651" s="48">
        <f t="shared" si="108"/>
        <v>14028.784691846453</v>
      </c>
      <c r="L651" s="49">
        <f t="shared" si="109"/>
        <v>3.8968846366240149</v>
      </c>
      <c r="M651" s="50">
        <f t="shared" si="99"/>
        <v>0.38968846366240151</v>
      </c>
    </row>
    <row r="652" spans="1:13">
      <c r="A652" s="41">
        <v>633</v>
      </c>
      <c r="B652" s="41">
        <f t="shared" si="100"/>
        <v>1266</v>
      </c>
      <c r="C652" s="68">
        <v>2.6362400000000004</v>
      </c>
      <c r="D652" s="45">
        <f t="shared" si="101"/>
        <v>60.692501443749137</v>
      </c>
      <c r="E652" s="47">
        <f t="shared" si="102"/>
        <v>0.12032047120539587</v>
      </c>
      <c r="F652" s="69">
        <f t="shared" si="103"/>
        <v>3.2829981795837107E-5</v>
      </c>
      <c r="G652" s="49">
        <f t="shared" si="104"/>
        <v>9.1649724387502629E-2</v>
      </c>
      <c r="H652" s="49">
        <f t="shared" si="105"/>
        <v>6.5644919297758033</v>
      </c>
      <c r="I652" s="49">
        <f t="shared" si="106"/>
        <v>398.4154359253975</v>
      </c>
      <c r="J652" s="47">
        <f t="shared" si="107"/>
        <v>2.6153949138303805</v>
      </c>
      <c r="K652" s="48">
        <f t="shared" si="108"/>
        <v>14015.655707986902</v>
      </c>
      <c r="L652" s="49">
        <f t="shared" si="109"/>
        <v>3.8932376966630282</v>
      </c>
      <c r="M652" s="50">
        <f t="shared" si="99"/>
        <v>0.38932376966630283</v>
      </c>
    </row>
    <row r="653" spans="1:13">
      <c r="A653" s="41">
        <v>634</v>
      </c>
      <c r="B653" s="41">
        <f t="shared" si="100"/>
        <v>1268</v>
      </c>
      <c r="C653" s="68">
        <v>2.28268</v>
      </c>
      <c r="D653" s="45">
        <f t="shared" si="101"/>
        <v>70.093048524983487</v>
      </c>
      <c r="E653" s="47">
        <f t="shared" si="102"/>
        <v>0.13719906992813868</v>
      </c>
      <c r="F653" s="69">
        <f t="shared" si="103"/>
        <v>2.8441220112963847E-5</v>
      </c>
      <c r="G653" s="49">
        <f t="shared" si="104"/>
        <v>8.0843034221869739E-2</v>
      </c>
      <c r="H653" s="49">
        <f t="shared" si="105"/>
        <v>5.6870943853273177</v>
      </c>
      <c r="I653" s="49">
        <f t="shared" si="106"/>
        <v>398.62578271690882</v>
      </c>
      <c r="J653" s="47">
        <f t="shared" si="107"/>
        <v>2.2670224507360395</v>
      </c>
      <c r="K653" s="48">
        <f t="shared" si="108"/>
        <v>14004.281519216247</v>
      </c>
      <c r="L653" s="49">
        <f t="shared" si="109"/>
        <v>3.8900781997822906</v>
      </c>
      <c r="M653" s="50">
        <f t="shared" si="99"/>
        <v>0.38900781997822909</v>
      </c>
    </row>
    <row r="654" spans="1:13">
      <c r="A654" s="41">
        <v>635</v>
      </c>
      <c r="B654" s="41">
        <f t="shared" si="100"/>
        <v>1270</v>
      </c>
      <c r="C654" s="68">
        <v>1.83968</v>
      </c>
      <c r="D654" s="45">
        <f t="shared" si="101"/>
        <v>86.971647247726324</v>
      </c>
      <c r="E654" s="47">
        <f t="shared" si="102"/>
        <v>0.17919727598759999</v>
      </c>
      <c r="F654" s="69">
        <f t="shared" si="103"/>
        <v>2.2936024451272389E-5</v>
      </c>
      <c r="G654" s="49">
        <f t="shared" si="104"/>
        <v>6.626752431499898E-2</v>
      </c>
      <c r="H654" s="49">
        <f t="shared" si="105"/>
        <v>4.5864449334754704</v>
      </c>
      <c r="I654" s="49">
        <f t="shared" si="106"/>
        <v>398.89067087535022</v>
      </c>
      <c r="J654" s="47">
        <f t="shared" si="107"/>
        <v>1.8294900964468814</v>
      </c>
      <c r="K654" s="48">
        <f t="shared" si="108"/>
        <v>13995.108629349295</v>
      </c>
      <c r="L654" s="49">
        <f t="shared" si="109"/>
        <v>3.8875301748192488</v>
      </c>
      <c r="M654" s="50">
        <f t="shared" si="99"/>
        <v>0.38875301748192487</v>
      </c>
    </row>
    <row r="655" spans="1:13">
      <c r="A655" s="41">
        <v>636</v>
      </c>
      <c r="B655" s="41">
        <f t="shared" si="100"/>
        <v>1272</v>
      </c>
      <c r="C655" s="68">
        <v>1.2406000000000001</v>
      </c>
      <c r="D655" s="45">
        <f t="shared" si="101"/>
        <v>128.96985330718763</v>
      </c>
      <c r="E655" s="47">
        <f t="shared" si="102"/>
        <v>0.26210305171424297</v>
      </c>
      <c r="F655" s="69">
        <f t="shared" si="103"/>
        <v>1.5480202540740524E-5</v>
      </c>
      <c r="G655" s="49">
        <f t="shared" si="104"/>
        <v>4.7539243654980495E-2</v>
      </c>
      <c r="H655" s="49">
        <f t="shared" si="105"/>
        <v>3.0956725495878983</v>
      </c>
      <c r="I655" s="49">
        <f t="shared" si="106"/>
        <v>399.24843460743875</v>
      </c>
      <c r="J655" s="47">
        <f t="shared" si="107"/>
        <v>1.2359424194801873</v>
      </c>
      <c r="K655" s="48">
        <f t="shared" si="108"/>
        <v>13988.917284250119</v>
      </c>
      <c r="L655" s="49">
        <f t="shared" si="109"/>
        <v>3.8858103567361444</v>
      </c>
      <c r="M655" s="50">
        <f t="shared" si="99"/>
        <v>0.38858103567361446</v>
      </c>
    </row>
    <row r="656" spans="1:13">
      <c r="A656" s="41">
        <v>637</v>
      </c>
      <c r="B656" s="41">
        <f t="shared" si="100"/>
        <v>1274</v>
      </c>
      <c r="C656" s="68">
        <v>0.75516000000000005</v>
      </c>
      <c r="D656" s="45">
        <f t="shared" si="101"/>
        <v>211.87562903383062</v>
      </c>
      <c r="E656" s="47">
        <f t="shared" si="102"/>
        <v>1.0376379392117692</v>
      </c>
      <c r="F656" s="69">
        <f t="shared" si="103"/>
        <v>9.4293787092441797E-6</v>
      </c>
      <c r="G656" s="49">
        <f t="shared" si="104"/>
        <v>1.6685005562811956E-2</v>
      </c>
      <c r="H656" s="49">
        <f t="shared" si="105"/>
        <v>1.8857970772307271</v>
      </c>
      <c r="I656" s="49">
        <f t="shared" si="106"/>
        <v>399.55444196841955</v>
      </c>
      <c r="J656" s="47">
        <f t="shared" si="107"/>
        <v>0.7534785988585998</v>
      </c>
      <c r="K656" s="48">
        <f t="shared" si="108"/>
        <v>13985.145690095658</v>
      </c>
      <c r="L656" s="49">
        <f t="shared" si="109"/>
        <v>3.8847626916932385</v>
      </c>
      <c r="M656" s="50">
        <f t="shared" si="99"/>
        <v>0.38847626916932387</v>
      </c>
    </row>
    <row r="657" spans="1:13">
      <c r="A657" s="41">
        <v>638</v>
      </c>
      <c r="B657" s="41">
        <f t="shared" si="100"/>
        <v>1276</v>
      </c>
      <c r="C657" s="68">
        <v>0.16203999999999999</v>
      </c>
      <c r="D657" s="45">
        <f t="shared" si="101"/>
        <v>987.41051653135673</v>
      </c>
      <c r="E657" s="47">
        <f t="shared" si="102"/>
        <v>-0.58088649313249641</v>
      </c>
      <c r="F657" s="69">
        <f t="shared" si="103"/>
        <v>2.0250335883169838E-6</v>
      </c>
      <c r="G657" s="49">
        <f t="shared" si="104"/>
        <v>-0.10814549080203645</v>
      </c>
      <c r="H657" s="49">
        <f t="shared" si="105"/>
        <v>0.40511621678904636</v>
      </c>
      <c r="I657" s="49">
        <f t="shared" si="106"/>
        <v>400.01601287490138</v>
      </c>
      <c r="J657" s="47">
        <f t="shared" si="107"/>
        <v>0.16205297379091851</v>
      </c>
      <c r="K657" s="48">
        <f t="shared" si="108"/>
        <v>13984.33545766208</v>
      </c>
      <c r="L657" s="49">
        <f t="shared" si="109"/>
        <v>3.8845376271283558</v>
      </c>
      <c r="M657" s="50">
        <f t="shared" si="99"/>
        <v>0.3884537627128356</v>
      </c>
    </row>
    <row r="658" spans="1:13">
      <c r="A658" s="41">
        <v>639</v>
      </c>
      <c r="B658" s="41">
        <f t="shared" si="100"/>
        <v>1278</v>
      </c>
      <c r="C658" s="68">
        <v>-0.25351999999999997</v>
      </c>
      <c r="D658" s="45">
        <f t="shared" si="101"/>
        <v>-631.11391581290877</v>
      </c>
      <c r="E658" s="47">
        <f t="shared" si="102"/>
        <v>-0.17755003870735353</v>
      </c>
      <c r="F658" s="69">
        <f t="shared" si="103"/>
        <v>-3.1701423659738547E-6</v>
      </c>
      <c r="G658" s="49">
        <f t="shared" si="104"/>
        <v>-0.16965973155928735</v>
      </c>
      <c r="H658" s="49">
        <f t="shared" si="105"/>
        <v>-0.63429739594617884</v>
      </c>
      <c r="I658" s="49">
        <f t="shared" si="106"/>
        <v>400.31391334552399</v>
      </c>
      <c r="J658" s="47">
        <f t="shared" si="107"/>
        <v>-0.25391807279609013</v>
      </c>
      <c r="K658" s="48">
        <f t="shared" si="108"/>
        <v>13985.604052453973</v>
      </c>
      <c r="L658" s="49">
        <f t="shared" si="109"/>
        <v>3.8848900145705483</v>
      </c>
      <c r="M658" s="50">
        <f t="shared" ref="M658:M721" si="110">L658/$H$4</f>
        <v>0.38848900145705484</v>
      </c>
    </row>
    <row r="659" spans="1:13">
      <c r="A659" s="41">
        <v>640</v>
      </c>
      <c r="B659" s="41">
        <f t="shared" si="100"/>
        <v>1280</v>
      </c>
      <c r="C659" s="68">
        <v>-0.70243999999999995</v>
      </c>
      <c r="D659" s="45">
        <f t="shared" si="101"/>
        <v>-227.7774613877659</v>
      </c>
      <c r="E659" s="47">
        <f t="shared" si="102"/>
        <v>-8.9990616358023287E-2</v>
      </c>
      <c r="F659" s="69">
        <f t="shared" si="103"/>
        <v>-8.789275586861801E-6</v>
      </c>
      <c r="G659" s="49">
        <f t="shared" si="104"/>
        <v>-0.21118472979297737</v>
      </c>
      <c r="H659" s="49">
        <f t="shared" si="105"/>
        <v>-1.7587831977673036</v>
      </c>
      <c r="I659" s="49">
        <f t="shared" si="106"/>
        <v>400.61117191889343</v>
      </c>
      <c r="J659" s="47">
        <f t="shared" si="107"/>
        <v>-0.70458819800881833</v>
      </c>
      <c r="K659" s="48">
        <f t="shared" si="108"/>
        <v>13989.121618849507</v>
      </c>
      <c r="L659" s="49">
        <f t="shared" si="109"/>
        <v>3.8858671163470855</v>
      </c>
      <c r="M659" s="50">
        <f t="shared" si="110"/>
        <v>0.38858671163470854</v>
      </c>
    </row>
    <row r="660" spans="1:13">
      <c r="A660" s="41">
        <v>641</v>
      </c>
      <c r="B660" s="41">
        <f t="shared" ref="B660:B723" si="111">A660*$H$12</f>
        <v>1282</v>
      </c>
      <c r="C660" s="68">
        <v>-1.1410800000000001</v>
      </c>
      <c r="D660" s="45">
        <f t="shared" ref="D660:D723" si="112">$H$2^2/(C660*1000-0.0000001)</f>
        <v>-140.21803903843565</v>
      </c>
      <c r="E660" s="47">
        <f t="shared" ref="E660:E723" si="113">1/$H$9*($H$3+D661)+1/($H$8*$H$9)</f>
        <v>-5.6633017577464542E-2</v>
      </c>
      <c r="F660" s="69">
        <f t="shared" ref="F660:F723" si="114">$H$12/($H$9*($H$3+D660))</f>
        <v>-1.4286671864384387E-5</v>
      </c>
      <c r="G660" s="49">
        <f t="shared" ref="G660:G723" si="115">(G659+F660*$H$2)/(1+E660*$H$12)</f>
        <v>-0.24460481625582878</v>
      </c>
      <c r="H660" s="49">
        <f t="shared" ref="H660:H723" si="116">IF((OR(AND(M659&gt;1,D660&lt;0),AND(M659&lt;0,D660&gt;0))),0,($H$2-G660)/($H$3+D660))</f>
        <v>-2.8590816672500248</v>
      </c>
      <c r="I660" s="49">
        <f t="shared" ref="I660:I723" si="117">H660*D660</f>
        <v>400.89482483253965</v>
      </c>
      <c r="J660" s="47">
        <f t="shared" ref="J660:J723" si="118">I660*H660/1000</f>
        <v>-1.1461910441741241</v>
      </c>
      <c r="K660" s="48">
        <f t="shared" ref="K660:K723" si="119">K659-H660*$H$12</f>
        <v>13994.839782184008</v>
      </c>
      <c r="L660" s="49">
        <f t="shared" ref="L660:L723" si="120">K660/3600</f>
        <v>3.8874554950511135</v>
      </c>
      <c r="M660" s="50">
        <f t="shared" si="110"/>
        <v>0.38874554950511137</v>
      </c>
    </row>
    <row r="661" spans="1:13">
      <c r="A661" s="41">
        <v>642</v>
      </c>
      <c r="B661" s="41">
        <f t="shared" si="111"/>
        <v>1284</v>
      </c>
      <c r="C661" s="68">
        <v>-1.4972799999999999</v>
      </c>
      <c r="D661" s="45">
        <f t="shared" si="112"/>
        <v>-106.86044025787692</v>
      </c>
      <c r="E661" s="47">
        <f t="shared" si="113"/>
        <v>-3.4198166711278802E-2</v>
      </c>
      <c r="F661" s="69">
        <f t="shared" si="114"/>
        <v>-1.8755916745459082E-5</v>
      </c>
      <c r="G661" s="49">
        <f t="shared" si="115"/>
        <v>-0.27061634898906362</v>
      </c>
      <c r="H661" s="49">
        <f t="shared" si="116"/>
        <v>-3.7537211779476158</v>
      </c>
      <c r="I661" s="49">
        <f t="shared" si="117"/>
        <v>401.12429768079858</v>
      </c>
      <c r="J661" s="47">
        <f t="shared" si="118"/>
        <v>-1.5057087711937773</v>
      </c>
      <c r="K661" s="48">
        <f t="shared" si="119"/>
        <v>14002.347224539903</v>
      </c>
      <c r="L661" s="49">
        <f t="shared" si="120"/>
        <v>3.8895408957055286</v>
      </c>
      <c r="M661" s="50">
        <f t="shared" si="110"/>
        <v>0.38895408957055289</v>
      </c>
    </row>
    <row r="662" spans="1:13">
      <c r="A662" s="41">
        <v>643</v>
      </c>
      <c r="B662" s="41">
        <f t="shared" si="111"/>
        <v>1286</v>
      </c>
      <c r="C662" s="68">
        <v>-1.89516</v>
      </c>
      <c r="D662" s="45">
        <f t="shared" si="112"/>
        <v>-84.425589391691176</v>
      </c>
      <c r="E662" s="47">
        <f t="shared" si="113"/>
        <v>-9.9319997868699481E-3</v>
      </c>
      <c r="F662" s="69">
        <f t="shared" si="114"/>
        <v>-2.37534863063959E-5</v>
      </c>
      <c r="G662" s="49">
        <f t="shared" si="115"/>
        <v>-0.28579477071528753</v>
      </c>
      <c r="H662" s="49">
        <f t="shared" si="116"/>
        <v>-4.7540915723654926</v>
      </c>
      <c r="I662" s="49">
        <f t="shared" si="117"/>
        <v>401.36698301902857</v>
      </c>
      <c r="J662" s="47">
        <f t="shared" si="118"/>
        <v>-1.9081353913965275</v>
      </c>
      <c r="K662" s="48">
        <f t="shared" si="119"/>
        <v>14011.855407684634</v>
      </c>
      <c r="L662" s="49">
        <f t="shared" si="120"/>
        <v>3.8921820576901762</v>
      </c>
      <c r="M662" s="50">
        <f t="shared" si="110"/>
        <v>0.38921820576901761</v>
      </c>
    </row>
    <row r="663" spans="1:13">
      <c r="A663" s="41">
        <v>644</v>
      </c>
      <c r="B663" s="41">
        <f t="shared" si="111"/>
        <v>1288</v>
      </c>
      <c r="C663" s="68">
        <v>-2.6595999999999997</v>
      </c>
      <c r="D663" s="45">
        <f t="shared" si="112"/>
        <v>-60.159422467282326</v>
      </c>
      <c r="E663" s="47">
        <f t="shared" si="113"/>
        <v>4.4754896625505969E-3</v>
      </c>
      <c r="F663" s="69">
        <f t="shared" si="114"/>
        <v>-3.3371154093178866E-5</v>
      </c>
      <c r="G663" s="49">
        <f t="shared" si="115"/>
        <v>-0.29648936220138206</v>
      </c>
      <c r="H663" s="49">
        <f t="shared" si="116"/>
        <v>-6.6791779147322785</v>
      </c>
      <c r="I663" s="49">
        <f t="shared" si="117"/>
        <v>401.81548590652096</v>
      </c>
      <c r="J663" s="47">
        <f t="shared" si="118"/>
        <v>-2.6837971192642538</v>
      </c>
      <c r="K663" s="48">
        <f t="shared" si="119"/>
        <v>14025.213763514099</v>
      </c>
      <c r="L663" s="49">
        <f t="shared" si="120"/>
        <v>3.8958927120872495</v>
      </c>
      <c r="M663" s="50">
        <f t="shared" si="110"/>
        <v>0.38958927120872494</v>
      </c>
    </row>
    <row r="664" spans="1:13">
      <c r="A664" s="41">
        <v>645</v>
      </c>
      <c r="B664" s="41">
        <f t="shared" si="111"/>
        <v>1290</v>
      </c>
      <c r="C664" s="68">
        <v>-3.4971200000000002</v>
      </c>
      <c r="D664" s="45">
        <f t="shared" si="112"/>
        <v>-45.751933017861781</v>
      </c>
      <c r="E664" s="47">
        <f t="shared" si="113"/>
        <v>1.2098049718859395E-2</v>
      </c>
      <c r="F664" s="69">
        <f t="shared" si="114"/>
        <v>-4.3932378078864445E-5</v>
      </c>
      <c r="G664" s="49">
        <f t="shared" si="115"/>
        <v>-0.30664275484484593</v>
      </c>
      <c r="H664" s="49">
        <f t="shared" si="116"/>
        <v>-8.7932113884933827</v>
      </c>
      <c r="I664" s="49">
        <f t="shared" si="117"/>
        <v>402.30641845824863</v>
      </c>
      <c r="J664" s="47">
        <f t="shared" si="118"/>
        <v>-3.5375653804510563</v>
      </c>
      <c r="K664" s="48">
        <f t="shared" si="119"/>
        <v>14042.800186291086</v>
      </c>
      <c r="L664" s="49">
        <f t="shared" si="120"/>
        <v>3.9007778295253015</v>
      </c>
      <c r="M664" s="50">
        <f t="shared" si="110"/>
        <v>0.39007778295253015</v>
      </c>
    </row>
    <row r="665" spans="1:13">
      <c r="A665" s="41">
        <v>646</v>
      </c>
      <c r="B665" s="41">
        <f t="shared" si="111"/>
        <v>1292</v>
      </c>
      <c r="C665" s="68">
        <v>-4.1962399999999995</v>
      </c>
      <c r="D665" s="45">
        <f t="shared" si="112"/>
        <v>-38.129372961552981</v>
      </c>
      <c r="E665" s="47">
        <f t="shared" si="113"/>
        <v>1.6464455591577012E-2</v>
      </c>
      <c r="F665" s="69">
        <f t="shared" si="114"/>
        <v>-5.2767733194857981E-5</v>
      </c>
      <c r="G665" s="49">
        <f t="shared" si="115"/>
        <v>-0.31730145663884324</v>
      </c>
      <c r="H665" s="49">
        <f t="shared" si="116"/>
        <v>-10.561918278274726</v>
      </c>
      <c r="I665" s="49">
        <f t="shared" si="117"/>
        <v>402.71932122178055</v>
      </c>
      <c r="J665" s="47">
        <f t="shared" si="118"/>
        <v>-4.2534885598267147</v>
      </c>
      <c r="K665" s="48">
        <f t="shared" si="119"/>
        <v>14063.924022847636</v>
      </c>
      <c r="L665" s="49">
        <f t="shared" si="120"/>
        <v>3.906645561902121</v>
      </c>
      <c r="M665" s="50">
        <f t="shared" si="110"/>
        <v>0.39066455619021212</v>
      </c>
    </row>
    <row r="666" spans="1:13">
      <c r="A666" s="41">
        <v>647</v>
      </c>
      <c r="B666" s="41">
        <f t="shared" si="111"/>
        <v>1294</v>
      </c>
      <c r="C666" s="68">
        <v>-4.7389200000000002</v>
      </c>
      <c r="D666" s="45">
        <f t="shared" si="112"/>
        <v>-33.762967088835367</v>
      </c>
      <c r="E666" s="47">
        <f t="shared" si="113"/>
        <v>2.1774277897091129E-2</v>
      </c>
      <c r="F666" s="69">
        <f t="shared" si="114"/>
        <v>-5.9638214774222286E-5</v>
      </c>
      <c r="G666" s="49">
        <f t="shared" si="115"/>
        <v>-0.32691985500272025</v>
      </c>
      <c r="H666" s="49">
        <f t="shared" si="116"/>
        <v>-11.937391413107763</v>
      </c>
      <c r="I666" s="49">
        <f t="shared" si="117"/>
        <v>403.0417534073033</v>
      </c>
      <c r="J666" s="47">
        <f t="shared" si="118"/>
        <v>-4.8112671662482391</v>
      </c>
      <c r="K666" s="48">
        <f t="shared" si="119"/>
        <v>14087.79880567385</v>
      </c>
      <c r="L666" s="49">
        <f t="shared" si="120"/>
        <v>3.9132774460205142</v>
      </c>
      <c r="M666" s="50">
        <f t="shared" si="110"/>
        <v>0.39132774460205144</v>
      </c>
    </row>
    <row r="667" spans="1:13">
      <c r="A667" s="41">
        <v>648</v>
      </c>
      <c r="B667" s="41">
        <f t="shared" si="111"/>
        <v>1296</v>
      </c>
      <c r="C667" s="68">
        <v>-5.6232800000000003</v>
      </c>
      <c r="D667" s="45">
        <f t="shared" si="112"/>
        <v>-28.453144783321243</v>
      </c>
      <c r="E667" s="47">
        <f t="shared" si="113"/>
        <v>2.4944570775116921E-2</v>
      </c>
      <c r="F667" s="69">
        <f t="shared" si="114"/>
        <v>-7.0857354604007984E-5</v>
      </c>
      <c r="G667" s="49">
        <f t="shared" si="115"/>
        <v>-0.33838124691884458</v>
      </c>
      <c r="H667" s="49">
        <f t="shared" si="116"/>
        <v>-14.183459320803737</v>
      </c>
      <c r="I667" s="49">
        <f t="shared" si="117"/>
        <v>403.56402158317587</v>
      </c>
      <c r="J667" s="47">
        <f t="shared" si="118"/>
        <v>-5.7239338834649365</v>
      </c>
      <c r="K667" s="48">
        <f t="shared" si="119"/>
        <v>14116.165724315459</v>
      </c>
      <c r="L667" s="49">
        <f t="shared" si="120"/>
        <v>3.9211571456431829</v>
      </c>
      <c r="M667" s="50">
        <f t="shared" si="110"/>
        <v>0.39211571456431826</v>
      </c>
    </row>
    <row r="668" spans="1:13">
      <c r="A668" s="41">
        <v>649</v>
      </c>
      <c r="B668" s="41">
        <f t="shared" si="111"/>
        <v>1298</v>
      </c>
      <c r="C668" s="68">
        <v>-6.3283999999999994</v>
      </c>
      <c r="D668" s="45">
        <f t="shared" si="112"/>
        <v>-25.282851905295452</v>
      </c>
      <c r="E668" s="47">
        <f t="shared" si="113"/>
        <v>2.6492353522706711E-2</v>
      </c>
      <c r="F668" s="69">
        <f t="shared" si="114"/>
        <v>-7.9823018877431856E-5</v>
      </c>
      <c r="G668" s="49">
        <f t="shared" si="115"/>
        <v>-0.3516769540831009</v>
      </c>
      <c r="H668" s="49">
        <f t="shared" si="116"/>
        <v>-15.978639733558637</v>
      </c>
      <c r="I668" s="49">
        <f t="shared" si="117"/>
        <v>403.98558203163259</v>
      </c>
      <c r="J668" s="47">
        <f t="shared" si="118"/>
        <v>-6.4551400728354569</v>
      </c>
      <c r="K668" s="48">
        <f t="shared" si="119"/>
        <v>14148.123003782575</v>
      </c>
      <c r="L668" s="49">
        <f t="shared" si="120"/>
        <v>3.9300341677173822</v>
      </c>
      <c r="M668" s="50">
        <f t="shared" si="110"/>
        <v>0.39300341677173822</v>
      </c>
    </row>
    <row r="669" spans="1:13">
      <c r="A669" s="41">
        <v>650</v>
      </c>
      <c r="B669" s="41">
        <f t="shared" si="111"/>
        <v>1300</v>
      </c>
      <c r="C669" s="68">
        <v>-6.7410800000000002</v>
      </c>
      <c r="D669" s="45">
        <f t="shared" si="112"/>
        <v>-23.735069157705663</v>
      </c>
      <c r="E669" s="47">
        <f t="shared" si="113"/>
        <v>2.6100515147149311E-2</v>
      </c>
      <c r="F669" s="69">
        <f t="shared" si="114"/>
        <v>-8.5078699900130678E-5</v>
      </c>
      <c r="G669" s="49">
        <f t="shared" si="115"/>
        <v>-0.36657294845574451</v>
      </c>
      <c r="H669" s="49">
        <f t="shared" si="116"/>
        <v>-17.031333754962724</v>
      </c>
      <c r="I669" s="49">
        <f t="shared" si="117"/>
        <v>404.23988452200712</v>
      </c>
      <c r="J669" s="47">
        <f t="shared" si="118"/>
        <v>-6.8847443903618935</v>
      </c>
      <c r="K669" s="48">
        <f t="shared" si="119"/>
        <v>14182.1856712925</v>
      </c>
      <c r="L669" s="49">
        <f t="shared" si="120"/>
        <v>3.9394960198034723</v>
      </c>
      <c r="M669" s="50">
        <f t="shared" si="110"/>
        <v>0.39394960198034723</v>
      </c>
    </row>
    <row r="670" spans="1:13">
      <c r="A670" s="41">
        <v>651</v>
      </c>
      <c r="B670" s="41">
        <f t="shared" si="111"/>
        <v>1302</v>
      </c>
      <c r="C670" s="68">
        <v>-6.6315999999999997</v>
      </c>
      <c r="D670" s="45">
        <f t="shared" si="112"/>
        <v>-24.126907533263061</v>
      </c>
      <c r="E670" s="47">
        <f t="shared" si="113"/>
        <v>2.6578094912903732E-2</v>
      </c>
      <c r="F670" s="69">
        <f t="shared" si="114"/>
        <v>-8.3683812112018941E-5</v>
      </c>
      <c r="G670" s="49">
        <f t="shared" si="115"/>
        <v>-0.37985483745456594</v>
      </c>
      <c r="H670" s="49">
        <f t="shared" si="116"/>
        <v>-16.752656272827483</v>
      </c>
      <c r="I670" s="49">
        <f t="shared" si="117"/>
        <v>404.18978883104808</v>
      </c>
      <c r="J670" s="47">
        <f t="shared" si="118"/>
        <v>-6.7712526012732734</v>
      </c>
      <c r="K670" s="48">
        <f t="shared" si="119"/>
        <v>14215.690983838154</v>
      </c>
      <c r="L670" s="49">
        <f t="shared" si="120"/>
        <v>3.9488030510661538</v>
      </c>
      <c r="M670" s="50">
        <f t="shared" si="110"/>
        <v>0.39488030510661537</v>
      </c>
    </row>
    <row r="671" spans="1:13">
      <c r="A671" s="41">
        <v>652</v>
      </c>
      <c r="B671" s="41">
        <f t="shared" si="111"/>
        <v>1304</v>
      </c>
      <c r="C671" s="68">
        <v>-6.7655200000000004</v>
      </c>
      <c r="D671" s="45">
        <f t="shared" si="112"/>
        <v>-23.649327767508641</v>
      </c>
      <c r="E671" s="47">
        <f t="shared" si="113"/>
        <v>2.8232844344274654E-2</v>
      </c>
      <c r="F671" s="69">
        <f t="shared" si="114"/>
        <v>-8.5390150483610809E-5</v>
      </c>
      <c r="G671" s="49">
        <f t="shared" si="115"/>
        <v>-0.39188295661730899</v>
      </c>
      <c r="H671" s="49">
        <f t="shared" si="116"/>
        <v>-17.094761569040919</v>
      </c>
      <c r="I671" s="49">
        <f t="shared" si="117"/>
        <v>404.279619453659</v>
      </c>
      <c r="J671" s="47">
        <f t="shared" si="118"/>
        <v>-6.911063701782898</v>
      </c>
      <c r="K671" s="48">
        <f t="shared" si="119"/>
        <v>14249.880506976237</v>
      </c>
      <c r="L671" s="49">
        <f t="shared" si="120"/>
        <v>3.9583001408267324</v>
      </c>
      <c r="M671" s="50">
        <f t="shared" si="110"/>
        <v>0.39583001408267326</v>
      </c>
    </row>
    <row r="672" spans="1:13">
      <c r="A672" s="41">
        <v>653</v>
      </c>
      <c r="B672" s="41">
        <f t="shared" si="111"/>
        <v>1306</v>
      </c>
      <c r="C672" s="68">
        <v>-7.2745199999999999</v>
      </c>
      <c r="D672" s="45">
        <f t="shared" si="112"/>
        <v>-21.994578336137717</v>
      </c>
      <c r="E672" s="47">
        <f t="shared" si="113"/>
        <v>2.9694701222441992E-2</v>
      </c>
      <c r="F672" s="69">
        <f t="shared" si="114"/>
        <v>-9.1881549966035478E-5</v>
      </c>
      <c r="G672" s="49">
        <f t="shared" si="115"/>
        <v>-0.40460625301188385</v>
      </c>
      <c r="H672" s="49">
        <f t="shared" si="116"/>
        <v>-18.394897918033433</v>
      </c>
      <c r="I672" s="49">
        <f t="shared" si="117"/>
        <v>404.58802324344293</v>
      </c>
      <c r="J672" s="47">
        <f t="shared" si="118"/>
        <v>-7.4423553864220704</v>
      </c>
      <c r="K672" s="48">
        <f t="shared" si="119"/>
        <v>14286.670302812303</v>
      </c>
      <c r="L672" s="49">
        <f t="shared" si="120"/>
        <v>3.9685195285589732</v>
      </c>
      <c r="M672" s="50">
        <f t="shared" si="110"/>
        <v>0.39685195285589731</v>
      </c>
    </row>
    <row r="673" spans="1:13">
      <c r="A673" s="41">
        <v>654</v>
      </c>
      <c r="B673" s="41">
        <f t="shared" si="111"/>
        <v>1308</v>
      </c>
      <c r="C673" s="68">
        <v>-7.7924400000000009</v>
      </c>
      <c r="D673" s="45">
        <f t="shared" si="112"/>
        <v>-20.532721457970382</v>
      </c>
      <c r="E673" s="47">
        <f t="shared" si="113"/>
        <v>3.0974345798294788E-2</v>
      </c>
      <c r="F673" s="69">
        <f t="shared" si="114"/>
        <v>-9.8496457595120758E-5</v>
      </c>
      <c r="G673" s="49">
        <f t="shared" si="115"/>
        <v>-0.41810384961479807</v>
      </c>
      <c r="H673" s="49">
        <f t="shared" si="116"/>
        <v>-19.719882393071121</v>
      </c>
      <c r="I673" s="49">
        <f t="shared" si="117"/>
        <v>404.90285236086373</v>
      </c>
      <c r="J673" s="47">
        <f t="shared" si="118"/>
        <v>-7.9846366291752719</v>
      </c>
      <c r="K673" s="48">
        <f t="shared" si="119"/>
        <v>14326.110067598445</v>
      </c>
      <c r="L673" s="49">
        <f t="shared" si="120"/>
        <v>3.9794750187773458</v>
      </c>
      <c r="M673" s="50">
        <f t="shared" si="110"/>
        <v>0.39794750187773459</v>
      </c>
    </row>
    <row r="674" spans="1:13">
      <c r="A674" s="41">
        <v>655</v>
      </c>
      <c r="B674" s="41">
        <f t="shared" si="111"/>
        <v>1310</v>
      </c>
      <c r="C674" s="68">
        <v>-8.3103599999999993</v>
      </c>
      <c r="D674" s="45">
        <f t="shared" si="112"/>
        <v>-19.253076882117586</v>
      </c>
      <c r="E674" s="47">
        <f t="shared" si="113"/>
        <v>3.1880397880031983E-2</v>
      </c>
      <c r="F674" s="69">
        <f t="shared" si="114"/>
        <v>-1.0512122099963036E-4</v>
      </c>
      <c r="G674" s="49">
        <f t="shared" si="115"/>
        <v>-0.43257125083827558</v>
      </c>
      <c r="H674" s="49">
        <f t="shared" si="116"/>
        <v>-21.046980408954802</v>
      </c>
      <c r="I674" s="49">
        <f t="shared" si="117"/>
        <v>405.21913195002946</v>
      </c>
      <c r="J674" s="47">
        <f t="shared" si="118"/>
        <v>-8.5286391314859404</v>
      </c>
      <c r="K674" s="48">
        <f t="shared" si="119"/>
        <v>14368.204028416354</v>
      </c>
      <c r="L674" s="49">
        <f t="shared" si="120"/>
        <v>3.9911677856712093</v>
      </c>
      <c r="M674" s="50">
        <f t="shared" si="110"/>
        <v>0.39911677856712091</v>
      </c>
    </row>
    <row r="675" spans="1:13">
      <c r="A675" s="41">
        <v>656</v>
      </c>
      <c r="B675" s="41">
        <f t="shared" si="111"/>
        <v>1312</v>
      </c>
      <c r="C675" s="68">
        <v>-8.7207600000000003</v>
      </c>
      <c r="D675" s="45">
        <f t="shared" si="112"/>
        <v>-18.347024800380389</v>
      </c>
      <c r="E675" s="47">
        <f t="shared" si="113"/>
        <v>3.2570964389575817E-2</v>
      </c>
      <c r="F675" s="69">
        <f t="shared" si="114"/>
        <v>-1.1037769961824802E-4</v>
      </c>
      <c r="G675" s="49">
        <f t="shared" si="115"/>
        <v>-0.44756695591918549</v>
      </c>
      <c r="H675" s="49">
        <f t="shared" si="116"/>
        <v>-22.100240629159355</v>
      </c>
      <c r="I675" s="49">
        <f t="shared" si="117"/>
        <v>405.473662917561</v>
      </c>
      <c r="J675" s="47">
        <f t="shared" si="118"/>
        <v>-8.9610655192647464</v>
      </c>
      <c r="K675" s="48">
        <f t="shared" si="119"/>
        <v>14412.404509674672</v>
      </c>
      <c r="L675" s="49">
        <f t="shared" si="120"/>
        <v>4.0034456971318537</v>
      </c>
      <c r="M675" s="50">
        <f t="shared" si="110"/>
        <v>0.40034456971318538</v>
      </c>
    </row>
    <row r="676" spans="1:13">
      <c r="A676" s="41">
        <v>657</v>
      </c>
      <c r="B676" s="41">
        <f t="shared" si="111"/>
        <v>1314</v>
      </c>
      <c r="C676" s="68">
        <v>-9.0618400000000001</v>
      </c>
      <c r="D676" s="45">
        <f t="shared" si="112"/>
        <v>-17.656458290836557</v>
      </c>
      <c r="E676" s="47">
        <f t="shared" si="113"/>
        <v>3.2679329938934694E-2</v>
      </c>
      <c r="F676" s="69">
        <f t="shared" si="114"/>
        <v>-1.147510421519716E-4</v>
      </c>
      <c r="G676" s="49">
        <f t="shared" si="115"/>
        <v>-0.46319365615007463</v>
      </c>
      <c r="H676" s="49">
        <f t="shared" si="116"/>
        <v>-22.976784407775021</v>
      </c>
      <c r="I676" s="49">
        <f t="shared" si="117"/>
        <v>405.68863555342341</v>
      </c>
      <c r="J676" s="47">
        <f t="shared" si="118"/>
        <v>-9.3214203157954216</v>
      </c>
      <c r="K676" s="48">
        <f t="shared" si="119"/>
        <v>14458.358078490222</v>
      </c>
      <c r="L676" s="49">
        <f t="shared" si="120"/>
        <v>4.0162105773583949</v>
      </c>
      <c r="M676" s="50">
        <f t="shared" si="110"/>
        <v>0.4016210577358395</v>
      </c>
    </row>
    <row r="677" spans="1:13">
      <c r="A677" s="41">
        <v>658</v>
      </c>
      <c r="B677" s="41">
        <f t="shared" si="111"/>
        <v>1316</v>
      </c>
      <c r="C677" s="68">
        <v>-9.1178000000000008</v>
      </c>
      <c r="D677" s="45">
        <f t="shared" si="112"/>
        <v>-17.548092741477678</v>
      </c>
      <c r="E677" s="47">
        <f t="shared" si="113"/>
        <v>3.31525965236684E-2</v>
      </c>
      <c r="F677" s="69">
        <f t="shared" si="114"/>
        <v>-1.1546897394551434E-4</v>
      </c>
      <c r="G677" s="49">
        <f t="shared" si="115"/>
        <v>-0.47770680387717779</v>
      </c>
      <c r="H677" s="49">
        <f t="shared" si="116"/>
        <v>-23.121374946348112</v>
      </c>
      <c r="I677" s="49">
        <f t="shared" si="117"/>
        <v>405.73603186899516</v>
      </c>
      <c r="J677" s="47">
        <f t="shared" si="118"/>
        <v>-9.3811749220864833</v>
      </c>
      <c r="K677" s="48">
        <f t="shared" si="119"/>
        <v>14504.600828382918</v>
      </c>
      <c r="L677" s="49">
        <f t="shared" si="120"/>
        <v>4.0290557856619218</v>
      </c>
      <c r="M677" s="50">
        <f t="shared" si="110"/>
        <v>0.40290557856619219</v>
      </c>
    </row>
    <row r="678" spans="1:13">
      <c r="A678" s="41">
        <v>659</v>
      </c>
      <c r="B678" s="41">
        <f t="shared" si="111"/>
        <v>1318</v>
      </c>
      <c r="C678" s="68">
        <v>-9.3705199999999991</v>
      </c>
      <c r="D678" s="45">
        <f t="shared" si="112"/>
        <v>-17.074826156743974</v>
      </c>
      <c r="E678" s="47">
        <f t="shared" si="113"/>
        <v>3.3565962720156842E-2</v>
      </c>
      <c r="F678" s="69">
        <f t="shared" si="114"/>
        <v>-1.1871265520587419E-4</v>
      </c>
      <c r="G678" s="49">
        <f t="shared" si="115"/>
        <v>-0.49215270711990544</v>
      </c>
      <c r="H678" s="49">
        <f t="shared" si="116"/>
        <v>-23.771743418489319</v>
      </c>
      <c r="I678" s="49">
        <f t="shared" si="117"/>
        <v>405.89838631342781</v>
      </c>
      <c r="J678" s="47">
        <f t="shared" si="118"/>
        <v>-9.6489122934216631</v>
      </c>
      <c r="K678" s="48">
        <f t="shared" si="119"/>
        <v>14552.144315219897</v>
      </c>
      <c r="L678" s="49">
        <f t="shared" si="120"/>
        <v>4.0422623097833048</v>
      </c>
      <c r="M678" s="50">
        <f t="shared" si="110"/>
        <v>0.40422623097833049</v>
      </c>
    </row>
    <row r="679" spans="1:13">
      <c r="A679" s="41">
        <v>660</v>
      </c>
      <c r="B679" s="41">
        <f t="shared" si="111"/>
        <v>1320</v>
      </c>
      <c r="C679" s="68">
        <v>-9.6029999999999998</v>
      </c>
      <c r="D679" s="45">
        <f t="shared" si="112"/>
        <v>-16.661459960255527</v>
      </c>
      <c r="E679" s="47">
        <f t="shared" si="113"/>
        <v>3.4101641588053233E-2</v>
      </c>
      <c r="F679" s="69">
        <f t="shared" si="114"/>
        <v>-1.2169864081135197E-4</v>
      </c>
      <c r="G679" s="49">
        <f t="shared" si="115"/>
        <v>-0.50630078746470519</v>
      </c>
      <c r="H679" s="49">
        <f t="shared" si="116"/>
        <v>-24.370536221108477</v>
      </c>
      <c r="I679" s="49">
        <f t="shared" si="117"/>
        <v>406.04871345795596</v>
      </c>
      <c r="J679" s="47">
        <f t="shared" si="118"/>
        <v>-9.8956248788616126</v>
      </c>
      <c r="K679" s="48">
        <f t="shared" si="119"/>
        <v>14600.885387662114</v>
      </c>
      <c r="L679" s="49">
        <f t="shared" si="120"/>
        <v>4.0558014965728093</v>
      </c>
      <c r="M679" s="50">
        <f t="shared" si="110"/>
        <v>0.40558014965728095</v>
      </c>
    </row>
    <row r="680" spans="1:13">
      <c r="A680" s="41">
        <v>661</v>
      </c>
      <c r="B680" s="41">
        <f t="shared" si="111"/>
        <v>1322</v>
      </c>
      <c r="C680" s="68">
        <v>-9.9220000000000006</v>
      </c>
      <c r="D680" s="45">
        <f t="shared" si="112"/>
        <v>-16.125781092359141</v>
      </c>
      <c r="E680" s="47">
        <f t="shared" si="113"/>
        <v>3.468589766842152E-2</v>
      </c>
      <c r="F680" s="69">
        <f t="shared" si="114"/>
        <v>-1.2579915159650109E-4</v>
      </c>
      <c r="G680" s="49">
        <f t="shared" si="115"/>
        <v>-0.52051162236607795</v>
      </c>
      <c r="H680" s="49">
        <f t="shared" si="116"/>
        <v>-25.192570279545105</v>
      </c>
      <c r="I680" s="49">
        <f t="shared" si="117"/>
        <v>406.2498734818173</v>
      </c>
      <c r="J680" s="47">
        <f t="shared" si="118"/>
        <v>-10.234478488746991</v>
      </c>
      <c r="K680" s="48">
        <f t="shared" si="119"/>
        <v>14651.270528221205</v>
      </c>
      <c r="L680" s="49">
        <f t="shared" si="120"/>
        <v>4.0697973689503346</v>
      </c>
      <c r="M680" s="50">
        <f t="shared" si="110"/>
        <v>0.40697973689503347</v>
      </c>
    </row>
    <row r="681" spans="1:13">
      <c r="A681" s="41">
        <v>662</v>
      </c>
      <c r="B681" s="41">
        <f t="shared" si="111"/>
        <v>1324</v>
      </c>
      <c r="C681" s="68">
        <v>-10.295000000000002</v>
      </c>
      <c r="D681" s="45">
        <f t="shared" si="112"/>
        <v>-15.541525011990851</v>
      </c>
      <c r="E681" s="47">
        <f t="shared" si="113"/>
        <v>3.5032509937343109E-2</v>
      </c>
      <c r="F681" s="69">
        <f t="shared" si="114"/>
        <v>-1.3059857879334496E-4</v>
      </c>
      <c r="G681" s="49">
        <f t="shared" si="115"/>
        <v>-0.53524883371151599</v>
      </c>
      <c r="H681" s="49">
        <f t="shared" si="116"/>
        <v>-26.154667127160753</v>
      </c>
      <c r="I681" s="49">
        <f t="shared" si="117"/>
        <v>406.48341333706372</v>
      </c>
      <c r="J681" s="47">
        <f t="shared" si="118"/>
        <v>-10.631438368542996</v>
      </c>
      <c r="K681" s="48">
        <f t="shared" si="119"/>
        <v>14703.579862475526</v>
      </c>
      <c r="L681" s="49">
        <f t="shared" si="120"/>
        <v>4.0843277395765352</v>
      </c>
      <c r="M681" s="50">
        <f t="shared" si="110"/>
        <v>0.40843277395765354</v>
      </c>
    </row>
    <row r="682" spans="1:13">
      <c r="A682" s="41">
        <v>663</v>
      </c>
      <c r="B682" s="41">
        <f t="shared" si="111"/>
        <v>1326</v>
      </c>
      <c r="C682" s="68">
        <v>-10.52984</v>
      </c>
      <c r="D682" s="45">
        <f t="shared" si="112"/>
        <v>-15.194912743069267</v>
      </c>
      <c r="E682" s="47">
        <f t="shared" si="113"/>
        <v>3.5254448898229582E-2</v>
      </c>
      <c r="F682" s="69">
        <f t="shared" si="114"/>
        <v>-1.3362293822328269E-4</v>
      </c>
      <c r="G682" s="49">
        <f t="shared" si="115"/>
        <v>-0.54992350854122551</v>
      </c>
      <c r="H682" s="49">
        <f t="shared" si="116"/>
        <v>-26.761328842161205</v>
      </c>
      <c r="I682" s="49">
        <f t="shared" si="117"/>
        <v>406.63605664522242</v>
      </c>
      <c r="J682" s="47">
        <f t="shared" si="118"/>
        <v>-10.882121230962488</v>
      </c>
      <c r="K682" s="48">
        <f t="shared" si="119"/>
        <v>14757.102520159848</v>
      </c>
      <c r="L682" s="49">
        <f t="shared" si="120"/>
        <v>4.0991951444888466</v>
      </c>
      <c r="M682" s="50">
        <f t="shared" si="110"/>
        <v>0.40991951444888464</v>
      </c>
    </row>
    <row r="683" spans="1:13">
      <c r="A683" s="41">
        <v>664</v>
      </c>
      <c r="B683" s="41">
        <f t="shared" si="111"/>
        <v>1328</v>
      </c>
      <c r="C683" s="68">
        <v>-10.685919999999999</v>
      </c>
      <c r="D683" s="45">
        <f t="shared" si="112"/>
        <v>-14.972973782182788</v>
      </c>
      <c r="E683" s="47">
        <f t="shared" si="113"/>
        <v>3.5517159697821148E-2</v>
      </c>
      <c r="F683" s="69">
        <f t="shared" si="114"/>
        <v>-1.3563413033507244E-4</v>
      </c>
      <c r="G683" s="49">
        <f t="shared" si="115"/>
        <v>-0.564106256666151</v>
      </c>
      <c r="H683" s="49">
        <f t="shared" si="116"/>
        <v>-27.165082097784236</v>
      </c>
      <c r="I683" s="49">
        <f t="shared" si="117"/>
        <v>406.74206204096635</v>
      </c>
      <c r="J683" s="47">
        <f t="shared" si="118"/>
        <v>-11.049181507964901</v>
      </c>
      <c r="K683" s="48">
        <f t="shared" si="119"/>
        <v>14811.432684355415</v>
      </c>
      <c r="L683" s="49">
        <f t="shared" si="120"/>
        <v>4.1142868567653927</v>
      </c>
      <c r="M683" s="50">
        <f t="shared" si="110"/>
        <v>0.41142868567653929</v>
      </c>
    </row>
    <row r="684" spans="1:13">
      <c r="A684" s="41">
        <v>665</v>
      </c>
      <c r="B684" s="41">
        <f t="shared" si="111"/>
        <v>1330</v>
      </c>
      <c r="C684" s="68">
        <v>-10.876760000000001</v>
      </c>
      <c r="D684" s="45">
        <f t="shared" si="112"/>
        <v>-14.710262982591228</v>
      </c>
      <c r="E684" s="47">
        <f t="shared" si="113"/>
        <v>3.5700615273325173E-2</v>
      </c>
      <c r="F684" s="69">
        <f t="shared" si="114"/>
        <v>-1.3809445925459191E-4</v>
      </c>
      <c r="G684" s="49">
        <f t="shared" si="115"/>
        <v>-0.57806918893679637</v>
      </c>
      <c r="H684" s="49">
        <f t="shared" si="116"/>
        <v>-27.65880592694737</v>
      </c>
      <c r="I684" s="49">
        <f t="shared" si="117"/>
        <v>406.86830896984873</v>
      </c>
      <c r="J684" s="47">
        <f t="shared" si="118"/>
        <v>-11.253491595622306</v>
      </c>
      <c r="K684" s="48">
        <f t="shared" si="119"/>
        <v>14866.750296209309</v>
      </c>
      <c r="L684" s="49">
        <f t="shared" si="120"/>
        <v>4.1296528600581413</v>
      </c>
      <c r="M684" s="50">
        <f t="shared" si="110"/>
        <v>0.41296528600581411</v>
      </c>
    </row>
    <row r="685" spans="1:13">
      <c r="A685" s="41">
        <v>666</v>
      </c>
      <c r="B685" s="41">
        <f t="shared" si="111"/>
        <v>1332</v>
      </c>
      <c r="C685" s="68">
        <v>-11.01412</v>
      </c>
      <c r="D685" s="45">
        <f t="shared" si="112"/>
        <v>-14.526807407087203</v>
      </c>
      <c r="E685" s="47">
        <f t="shared" si="113"/>
        <v>3.6077096692402569E-2</v>
      </c>
      <c r="F685" s="69">
        <f t="shared" si="114"/>
        <v>-1.3986615775636092E-4</v>
      </c>
      <c r="G685" s="49">
        <f t="shared" si="115"/>
        <v>-0.59134745352041651</v>
      </c>
      <c r="H685" s="49">
        <f t="shared" si="116"/>
        <v>-28.014586299383641</v>
      </c>
      <c r="I685" s="49">
        <f t="shared" si="117"/>
        <v>406.96249976036995</v>
      </c>
      <c r="J685" s="47">
        <f t="shared" si="118"/>
        <v>-11.400886070149777</v>
      </c>
      <c r="K685" s="48">
        <f t="shared" si="119"/>
        <v>14922.779468808078</v>
      </c>
      <c r="L685" s="49">
        <f t="shared" si="120"/>
        <v>4.1452165191133545</v>
      </c>
      <c r="M685" s="50">
        <f t="shared" si="110"/>
        <v>0.41452165191133544</v>
      </c>
    </row>
    <row r="686" spans="1:13">
      <c r="A686" s="41">
        <v>667</v>
      </c>
      <c r="B686" s="41">
        <f t="shared" si="111"/>
        <v>1334</v>
      </c>
      <c r="C686" s="68">
        <v>-11.30716</v>
      </c>
      <c r="D686" s="45">
        <f t="shared" si="112"/>
        <v>-14.150325988009806</v>
      </c>
      <c r="E686" s="47">
        <f t="shared" si="113"/>
        <v>3.6077096692402569E-2</v>
      </c>
      <c r="F686" s="69">
        <f t="shared" si="114"/>
        <v>-1.4364820007825826E-4</v>
      </c>
      <c r="G686" s="49">
        <f t="shared" si="115"/>
        <v>-0.60514311985613589</v>
      </c>
      <c r="H686" s="49">
        <f t="shared" si="116"/>
        <v>-28.773103875630188</v>
      </c>
      <c r="I686" s="49">
        <f t="shared" si="117"/>
        <v>407.14879952703552</v>
      </c>
      <c r="J686" s="47">
        <f t="shared" si="118"/>
        <v>-11.714934701629524</v>
      </c>
      <c r="K686" s="48">
        <f t="shared" si="119"/>
        <v>14980.325676559338</v>
      </c>
      <c r="L686" s="49">
        <f t="shared" si="120"/>
        <v>4.1612015768220383</v>
      </c>
      <c r="M686" s="50">
        <f t="shared" si="110"/>
        <v>0.41612015768220384</v>
      </c>
    </row>
    <row r="687" spans="1:13">
      <c r="A687" s="41">
        <v>668</v>
      </c>
      <c r="B687" s="41">
        <f t="shared" si="111"/>
        <v>1336</v>
      </c>
      <c r="C687" s="68">
        <v>-11.30716</v>
      </c>
      <c r="D687" s="45">
        <f t="shared" si="112"/>
        <v>-14.150325988009806</v>
      </c>
      <c r="E687" s="47">
        <f t="shared" si="113"/>
        <v>3.5990419285013744E-2</v>
      </c>
      <c r="F687" s="69">
        <f t="shared" si="114"/>
        <v>-1.4364820007825826E-4</v>
      </c>
      <c r="G687" s="49">
        <f t="shared" si="115"/>
        <v>-0.61811030201931583</v>
      </c>
      <c r="H687" s="49">
        <f t="shared" si="116"/>
        <v>-28.774035231819102</v>
      </c>
      <c r="I687" s="49">
        <f t="shared" si="117"/>
        <v>407.16197852071963</v>
      </c>
      <c r="J687" s="47">
        <f t="shared" si="118"/>
        <v>-11.715693115012359</v>
      </c>
      <c r="K687" s="48">
        <f t="shared" si="119"/>
        <v>15037.873747022975</v>
      </c>
      <c r="L687" s="49">
        <f t="shared" si="120"/>
        <v>4.1771871519508261</v>
      </c>
      <c r="M687" s="50">
        <f t="shared" si="110"/>
        <v>0.41771871519508263</v>
      </c>
    </row>
    <row r="688" spans="1:13">
      <c r="A688" s="41">
        <v>669</v>
      </c>
      <c r="B688" s="41">
        <f t="shared" si="111"/>
        <v>1338</v>
      </c>
      <c r="C688" s="68">
        <v>-11.23832</v>
      </c>
      <c r="D688" s="45">
        <f t="shared" si="112"/>
        <v>-14.237003395398627</v>
      </c>
      <c r="E688" s="47">
        <f t="shared" si="113"/>
        <v>3.5958525309583968E-2</v>
      </c>
      <c r="F688" s="69">
        <f t="shared" si="114"/>
        <v>-1.4275944731597645E-4</v>
      </c>
      <c r="G688" s="49">
        <f t="shared" si="115"/>
        <v>-0.62991262295499895</v>
      </c>
      <c r="H688" s="49">
        <f t="shared" si="116"/>
        <v>-28.596852452150493</v>
      </c>
      <c r="I688" s="49">
        <f t="shared" si="117"/>
        <v>407.13348545898015</v>
      </c>
      <c r="J688" s="47">
        <f t="shared" si="118"/>
        <v>-11.642736212000214</v>
      </c>
      <c r="K688" s="48">
        <f t="shared" si="119"/>
        <v>15095.067451927276</v>
      </c>
      <c r="L688" s="49">
        <f t="shared" si="120"/>
        <v>4.193074292202021</v>
      </c>
      <c r="M688" s="50">
        <f t="shared" si="110"/>
        <v>0.41930742922020209</v>
      </c>
    </row>
    <row r="689" spans="1:13">
      <c r="A689" s="41">
        <v>670</v>
      </c>
      <c r="B689" s="41">
        <f t="shared" si="111"/>
        <v>1340</v>
      </c>
      <c r="C689" s="68">
        <v>-11.213200000000001</v>
      </c>
      <c r="D689" s="45">
        <f t="shared" si="112"/>
        <v>-14.268897370828407</v>
      </c>
      <c r="E689" s="47">
        <f t="shared" si="113"/>
        <v>3.5742646180644898E-2</v>
      </c>
      <c r="F689" s="69">
        <f t="shared" si="114"/>
        <v>-1.4243518178080636E-4</v>
      </c>
      <c r="G689" s="49">
        <f t="shared" si="115"/>
        <v>-0.64106031185327084</v>
      </c>
      <c r="H689" s="49">
        <f t="shared" si="116"/>
        <v>-28.532691127186915</v>
      </c>
      <c r="I689" s="49">
        <f t="shared" si="117"/>
        <v>407.13004140737638</v>
      </c>
      <c r="J689" s="47">
        <f t="shared" si="118"/>
        <v>-11.616515720075489</v>
      </c>
      <c r="K689" s="48">
        <f t="shared" si="119"/>
        <v>15152.13283418165</v>
      </c>
      <c r="L689" s="49">
        <f t="shared" si="120"/>
        <v>4.2089257872726806</v>
      </c>
      <c r="M689" s="50">
        <f t="shared" si="110"/>
        <v>0.42089257872726804</v>
      </c>
    </row>
    <row r="690" spans="1:13">
      <c r="A690" s="41">
        <v>671</v>
      </c>
      <c r="B690" s="41">
        <f t="shared" si="111"/>
        <v>1342</v>
      </c>
      <c r="C690" s="68">
        <v>-11.04608</v>
      </c>
      <c r="D690" s="45">
        <f t="shared" si="112"/>
        <v>-14.484776499767475</v>
      </c>
      <c r="E690" s="47">
        <f t="shared" si="113"/>
        <v>3.5531805648327211E-2</v>
      </c>
      <c r="F690" s="69">
        <f t="shared" si="114"/>
        <v>-1.402784854286842E-4</v>
      </c>
      <c r="G690" s="49">
        <f t="shared" si="115"/>
        <v>-0.65091531321910212</v>
      </c>
      <c r="H690" s="49">
        <f t="shared" si="116"/>
        <v>-28.101351792877196</v>
      </c>
      <c r="I690" s="49">
        <f t="shared" si="117"/>
        <v>407.04180006116621</v>
      </c>
      <c r="J690" s="47">
        <f t="shared" si="118"/>
        <v>-11.438424817924815</v>
      </c>
      <c r="K690" s="48">
        <f t="shared" si="119"/>
        <v>15208.335537767403</v>
      </c>
      <c r="L690" s="49">
        <f t="shared" si="120"/>
        <v>4.2245376493798341</v>
      </c>
      <c r="M690" s="50">
        <f t="shared" si="110"/>
        <v>0.42245376493798342</v>
      </c>
    </row>
    <row r="691" spans="1:13">
      <c r="A691" s="41">
        <v>672</v>
      </c>
      <c r="B691" s="41">
        <f t="shared" si="111"/>
        <v>1344</v>
      </c>
      <c r="C691" s="68">
        <v>-10.887599999999999</v>
      </c>
      <c r="D691" s="45">
        <f t="shared" si="112"/>
        <v>-14.695617032085165</v>
      </c>
      <c r="E691" s="47">
        <f t="shared" si="113"/>
        <v>3.5443599140266749E-2</v>
      </c>
      <c r="F691" s="69">
        <f t="shared" si="114"/>
        <v>-1.3823425034159583E-4</v>
      </c>
      <c r="G691" s="49">
        <f t="shared" si="115"/>
        <v>-0.65946162629421912</v>
      </c>
      <c r="H691" s="49">
        <f t="shared" si="116"/>
        <v>-27.692430160089085</v>
      </c>
      <c r="I691" s="49">
        <f t="shared" si="117"/>
        <v>406.95734832043405</v>
      </c>
      <c r="J691" s="47">
        <f t="shared" si="118"/>
        <v>-11.269637946498667</v>
      </c>
      <c r="K691" s="48">
        <f t="shared" si="119"/>
        <v>15263.720398087582</v>
      </c>
      <c r="L691" s="49">
        <f t="shared" si="120"/>
        <v>4.2399223328021058</v>
      </c>
      <c r="M691" s="50">
        <f t="shared" si="110"/>
        <v>0.42399223328021057</v>
      </c>
    </row>
    <row r="692" spans="1:13">
      <c r="A692" s="41">
        <v>673</v>
      </c>
      <c r="B692" s="41">
        <f t="shared" si="111"/>
        <v>1346</v>
      </c>
      <c r="C692" s="68">
        <v>-10.82264</v>
      </c>
      <c r="D692" s="45">
        <f t="shared" si="112"/>
        <v>-14.783823540145622</v>
      </c>
      <c r="E692" s="47">
        <f t="shared" si="113"/>
        <v>3.5443052716475007E-2</v>
      </c>
      <c r="F692" s="69">
        <f t="shared" si="114"/>
        <v>-1.3739660093674077E-4</v>
      </c>
      <c r="G692" s="49">
        <f t="shared" si="115"/>
        <v>-0.66713001788372406</v>
      </c>
      <c r="H692" s="49">
        <f t="shared" si="116"/>
        <v>-27.525150885768202</v>
      </c>
      <c r="I692" s="49">
        <f t="shared" si="117"/>
        <v>406.92697361108009</v>
      </c>
      <c r="J692" s="47">
        <f t="shared" si="118"/>
        <v>-11.200726348133994</v>
      </c>
      <c r="K692" s="48">
        <f t="shared" si="119"/>
        <v>15318.770699859118</v>
      </c>
      <c r="L692" s="49">
        <f t="shared" si="120"/>
        <v>4.2552140832941996</v>
      </c>
      <c r="M692" s="50">
        <f t="shared" si="110"/>
        <v>0.42552140832941998</v>
      </c>
    </row>
    <row r="693" spans="1:13">
      <c r="A693" s="41">
        <v>674</v>
      </c>
      <c r="B693" s="41">
        <f t="shared" si="111"/>
        <v>1348</v>
      </c>
      <c r="C693" s="68">
        <v>-10.822240000000001</v>
      </c>
      <c r="D693" s="45">
        <f t="shared" si="112"/>
        <v>-14.784369963937367</v>
      </c>
      <c r="E693" s="47">
        <f t="shared" si="113"/>
        <v>3.5146911602034064E-2</v>
      </c>
      <c r="F693" s="69">
        <f t="shared" si="114"/>
        <v>-1.3739144348372579E-4</v>
      </c>
      <c r="G693" s="49">
        <f t="shared" si="115"/>
        <v>-0.67466202235527373</v>
      </c>
      <c r="H693" s="49">
        <f t="shared" si="116"/>
        <v>-27.524635091302677</v>
      </c>
      <c r="I693" s="49">
        <f t="shared" si="117"/>
        <v>406.93438831219174</v>
      </c>
      <c r="J693" s="47">
        <f t="shared" si="118"/>
        <v>-11.200720544395542</v>
      </c>
      <c r="K693" s="48">
        <f t="shared" si="119"/>
        <v>15373.819970041724</v>
      </c>
      <c r="L693" s="49">
        <f t="shared" si="120"/>
        <v>4.270505547233812</v>
      </c>
      <c r="M693" s="50">
        <f t="shared" si="110"/>
        <v>0.42705055472338121</v>
      </c>
    </row>
    <row r="694" spans="1:13">
      <c r="A694" s="41">
        <v>675</v>
      </c>
      <c r="B694" s="41">
        <f t="shared" si="111"/>
        <v>1350</v>
      </c>
      <c r="C694" s="68">
        <v>-10.609719999999999</v>
      </c>
      <c r="D694" s="45">
        <f t="shared" si="112"/>
        <v>-15.080511078378311</v>
      </c>
      <c r="E694" s="47">
        <f t="shared" si="113"/>
        <v>3.487463480619156E-2</v>
      </c>
      <c r="F694" s="69">
        <f t="shared" si="114"/>
        <v>-1.3465213068238996E-4</v>
      </c>
      <c r="G694" s="49">
        <f t="shared" si="115"/>
        <v>-0.68102208183063806</v>
      </c>
      <c r="H694" s="49">
        <f t="shared" si="116"/>
        <v>-26.976276673658116</v>
      </c>
      <c r="I694" s="49">
        <f t="shared" si="117"/>
        <v>406.81603923049965</v>
      </c>
      <c r="J694" s="47">
        <f t="shared" si="118"/>
        <v>-10.974382029563712</v>
      </c>
      <c r="K694" s="48">
        <f t="shared" si="119"/>
        <v>15427.772523389041</v>
      </c>
      <c r="L694" s="49">
        <f t="shared" si="120"/>
        <v>4.2854923676080672</v>
      </c>
      <c r="M694" s="50">
        <f t="shared" si="110"/>
        <v>0.4285492367608067</v>
      </c>
    </row>
    <row r="695" spans="1:13">
      <c r="A695" s="41">
        <v>676</v>
      </c>
      <c r="B695" s="41">
        <f t="shared" si="111"/>
        <v>1352</v>
      </c>
      <c r="C695" s="68">
        <v>-10.421560000000001</v>
      </c>
      <c r="D695" s="45">
        <f t="shared" si="112"/>
        <v>-15.352787874220816</v>
      </c>
      <c r="E695" s="47">
        <f t="shared" si="113"/>
        <v>3.46109629319898E-2</v>
      </c>
      <c r="F695" s="69">
        <f t="shared" si="114"/>
        <v>-1.3222821230251671E-4</v>
      </c>
      <c r="G695" s="49">
        <f t="shared" si="115"/>
        <v>-0.68639947329794004</v>
      </c>
      <c r="H695" s="49">
        <f t="shared" si="116"/>
        <v>-26.491023148143132</v>
      </c>
      <c r="I695" s="49">
        <f t="shared" si="117"/>
        <v>406.71105896451479</v>
      </c>
      <c r="J695" s="47">
        <f t="shared" si="118"/>
        <v>-10.774192077634767</v>
      </c>
      <c r="K695" s="48">
        <f t="shared" si="119"/>
        <v>15480.754569685329</v>
      </c>
      <c r="L695" s="49">
        <f t="shared" si="120"/>
        <v>4.3002096026903693</v>
      </c>
      <c r="M695" s="50">
        <f t="shared" si="110"/>
        <v>0.43002096026903691</v>
      </c>
    </row>
    <row r="696" spans="1:13">
      <c r="A696" s="41">
        <v>677</v>
      </c>
      <c r="B696" s="41">
        <f t="shared" si="111"/>
        <v>1354</v>
      </c>
      <c r="C696" s="68">
        <v>-10.2456</v>
      </c>
      <c r="D696" s="45">
        <f t="shared" si="112"/>
        <v>-15.616459748422574</v>
      </c>
      <c r="E696" s="47">
        <f t="shared" si="113"/>
        <v>3.4414458421821115E-2</v>
      </c>
      <c r="F696" s="69">
        <f t="shared" si="114"/>
        <v>-1.2996264751077106E-4</v>
      </c>
      <c r="G696" s="49">
        <f t="shared" si="115"/>
        <v>-0.69083510060971332</v>
      </c>
      <c r="H696" s="49">
        <f t="shared" si="116"/>
        <v>-26.037420881488519</v>
      </c>
      <c r="I696" s="49">
        <f t="shared" si="117"/>
        <v>406.61233514850289</v>
      </c>
      <c r="J696" s="47">
        <f t="shared" si="118"/>
        <v>-10.587136505866438</v>
      </c>
      <c r="K696" s="48">
        <f t="shared" si="119"/>
        <v>15532.829411448305</v>
      </c>
      <c r="L696" s="49">
        <f t="shared" si="120"/>
        <v>4.3146748365134178</v>
      </c>
      <c r="M696" s="50">
        <f t="shared" si="110"/>
        <v>0.4314674836513418</v>
      </c>
    </row>
    <row r="697" spans="1:13">
      <c r="A697" s="41">
        <v>678</v>
      </c>
      <c r="B697" s="41">
        <f t="shared" si="111"/>
        <v>1356</v>
      </c>
      <c r="C697" s="68">
        <v>-10.118279999999999</v>
      </c>
      <c r="D697" s="45">
        <f t="shared" si="112"/>
        <v>-15.812964258591254</v>
      </c>
      <c r="E697" s="47">
        <f t="shared" si="113"/>
        <v>3.4316333844983858E-2</v>
      </c>
      <c r="F697" s="69">
        <f t="shared" si="114"/>
        <v>-1.2832406175735173E-4</v>
      </c>
      <c r="G697" s="49">
        <f t="shared" si="115"/>
        <v>-0.69449938014432022</v>
      </c>
      <c r="H697" s="49">
        <f t="shared" si="116"/>
        <v>-25.709372842144383</v>
      </c>
      <c r="I697" s="49">
        <f t="shared" si="117"/>
        <v>406.54139386362579</v>
      </c>
      <c r="J697" s="47">
        <f t="shared" si="118"/>
        <v>-10.451924270605025</v>
      </c>
      <c r="K697" s="48">
        <f t="shared" si="119"/>
        <v>15584.248157132593</v>
      </c>
      <c r="L697" s="49">
        <f t="shared" si="120"/>
        <v>4.3289578214257203</v>
      </c>
      <c r="M697" s="50">
        <f t="shared" si="110"/>
        <v>0.43289578214257202</v>
      </c>
    </row>
    <row r="698" spans="1:13">
      <c r="A698" s="41">
        <v>679</v>
      </c>
      <c r="B698" s="41">
        <f t="shared" si="111"/>
        <v>1358</v>
      </c>
      <c r="C698" s="68">
        <v>-10.055879999999998</v>
      </c>
      <c r="D698" s="45">
        <f t="shared" si="112"/>
        <v>-15.911088835428515</v>
      </c>
      <c r="E698" s="47">
        <f t="shared" si="113"/>
        <v>3.4093120751315917E-2</v>
      </c>
      <c r="F698" s="69">
        <f t="shared" si="114"/>
        <v>-1.2752120455970911E-4</v>
      </c>
      <c r="G698" s="49">
        <f t="shared" si="115"/>
        <v>-0.6979193636865122</v>
      </c>
      <c r="H698" s="49">
        <f t="shared" si="116"/>
        <v>-25.548740670913247</v>
      </c>
      <c r="I698" s="49">
        <f t="shared" si="117"/>
        <v>406.50828244822623</v>
      </c>
      <c r="J698" s="47">
        <f t="shared" si="118"/>
        <v>-10.385774688848088</v>
      </c>
      <c r="K698" s="48">
        <f t="shared" si="119"/>
        <v>15635.34563847442</v>
      </c>
      <c r="L698" s="49">
        <f t="shared" si="120"/>
        <v>4.343151566242895</v>
      </c>
      <c r="M698" s="50">
        <f t="shared" si="110"/>
        <v>0.43431515662428949</v>
      </c>
    </row>
    <row r="699" spans="1:13">
      <c r="A699" s="41">
        <v>680</v>
      </c>
      <c r="B699" s="41">
        <f t="shared" si="111"/>
        <v>1360</v>
      </c>
      <c r="C699" s="68">
        <v>-9.91676</v>
      </c>
      <c r="D699" s="45">
        <f t="shared" si="112"/>
        <v>-16.134301929096456</v>
      </c>
      <c r="E699" s="47">
        <f t="shared" si="113"/>
        <v>3.4103201682001857E-2</v>
      </c>
      <c r="F699" s="69">
        <f t="shared" si="114"/>
        <v>-1.257317647750078E-4</v>
      </c>
      <c r="G699" s="49">
        <f t="shared" si="115"/>
        <v>-0.7004377311727773</v>
      </c>
      <c r="H699" s="49">
        <f t="shared" si="116"/>
        <v>-25.190386591029235</v>
      </c>
      <c r="I699" s="49">
        <f t="shared" si="117"/>
        <v>406.42930297032848</v>
      </c>
      <c r="J699" s="47">
        <f t="shared" si="118"/>
        <v>-10.23811126374512</v>
      </c>
      <c r="K699" s="48">
        <f t="shared" si="119"/>
        <v>15685.726411656478</v>
      </c>
      <c r="L699" s="49">
        <f t="shared" si="120"/>
        <v>4.3571462254601325</v>
      </c>
      <c r="M699" s="50">
        <f t="shared" si="110"/>
        <v>0.43571462254601323</v>
      </c>
    </row>
    <row r="700" spans="1:13">
      <c r="A700" s="41">
        <v>681</v>
      </c>
      <c r="B700" s="41">
        <f t="shared" si="111"/>
        <v>1362</v>
      </c>
      <c r="C700" s="68">
        <v>-9.9229599999999998</v>
      </c>
      <c r="D700" s="45">
        <f t="shared" si="112"/>
        <v>-16.124220998410511</v>
      </c>
      <c r="E700" s="47">
        <f t="shared" si="113"/>
        <v>3.4172450455675428E-2</v>
      </c>
      <c r="F700" s="69">
        <f t="shared" si="114"/>
        <v>-1.2581149738407558E-4</v>
      </c>
      <c r="G700" s="49">
        <f t="shared" si="115"/>
        <v>-0.70273404168070663</v>
      </c>
      <c r="H700" s="49">
        <f t="shared" si="116"/>
        <v>-25.20650548783842</v>
      </c>
      <c r="I700" s="49">
        <f t="shared" si="117"/>
        <v>406.43526508355404</v>
      </c>
      <c r="J700" s="47">
        <f t="shared" si="118"/>
        <v>-10.244812739779668</v>
      </c>
      <c r="K700" s="48">
        <f t="shared" si="119"/>
        <v>15736.139422632155</v>
      </c>
      <c r="L700" s="49">
        <f t="shared" si="120"/>
        <v>4.3711498396200428</v>
      </c>
      <c r="M700" s="50">
        <f t="shared" si="110"/>
        <v>0.43711498396200427</v>
      </c>
    </row>
    <row r="701" spans="1:13">
      <c r="A701" s="41">
        <v>682</v>
      </c>
      <c r="B701" s="41">
        <f t="shared" si="111"/>
        <v>1364</v>
      </c>
      <c r="C701" s="68">
        <v>-9.9657599999999995</v>
      </c>
      <c r="D701" s="45">
        <f t="shared" si="112"/>
        <v>-16.054972224736947</v>
      </c>
      <c r="E701" s="47">
        <f t="shared" si="113"/>
        <v>3.4478213094023519E-2</v>
      </c>
      <c r="F701" s="69">
        <f t="shared" si="114"/>
        <v>-1.2636194847465555E-4</v>
      </c>
      <c r="G701" s="49">
        <f t="shared" si="115"/>
        <v>-0.70468618048052656</v>
      </c>
      <c r="H701" s="49">
        <f t="shared" si="116"/>
        <v>-25.316912454345449</v>
      </c>
      <c r="I701" s="49">
        <f t="shared" si="117"/>
        <v>406.46232627061306</v>
      </c>
      <c r="J701" s="47">
        <f t="shared" si="118"/>
        <v>-10.290371130182708</v>
      </c>
      <c r="K701" s="48">
        <f t="shared" si="119"/>
        <v>15786.773247540847</v>
      </c>
      <c r="L701" s="49">
        <f t="shared" si="120"/>
        <v>4.3852147909835688</v>
      </c>
      <c r="M701" s="50">
        <f t="shared" si="110"/>
        <v>0.43852147909835687</v>
      </c>
    </row>
    <row r="702" spans="1:13">
      <c r="A702" s="41">
        <v>683</v>
      </c>
      <c r="B702" s="41">
        <f t="shared" si="111"/>
        <v>1366</v>
      </c>
      <c r="C702" s="68">
        <v>-10.15924</v>
      </c>
      <c r="D702" s="45">
        <f t="shared" si="112"/>
        <v>-15.749209586388851</v>
      </c>
      <c r="E702" s="47">
        <f t="shared" si="113"/>
        <v>3.4739934634967121E-2</v>
      </c>
      <c r="F702" s="69">
        <f t="shared" si="114"/>
        <v>-1.2885114401550788E-4</v>
      </c>
      <c r="G702" s="49">
        <f t="shared" si="115"/>
        <v>-0.70709758997423433</v>
      </c>
      <c r="H702" s="49">
        <f t="shared" si="116"/>
        <v>-25.815783969800972</v>
      </c>
      <c r="I702" s="49">
        <f t="shared" si="117"/>
        <v>406.5781923773331</v>
      </c>
      <c r="J702" s="47">
        <f t="shared" si="118"/>
        <v>-10.496134781245411</v>
      </c>
      <c r="K702" s="48">
        <f t="shared" si="119"/>
        <v>15838.404815480448</v>
      </c>
      <c r="L702" s="49">
        <f t="shared" si="120"/>
        <v>4.399556893189013</v>
      </c>
      <c r="M702" s="50">
        <f t="shared" si="110"/>
        <v>0.43995568931890128</v>
      </c>
    </row>
    <row r="703" spans="1:13">
      <c r="A703" s="41">
        <v>684</v>
      </c>
      <c r="B703" s="41">
        <f t="shared" si="111"/>
        <v>1368</v>
      </c>
      <c r="C703" s="68">
        <v>-10.330919999999999</v>
      </c>
      <c r="D703" s="45">
        <f t="shared" si="112"/>
        <v>-15.487488045445252</v>
      </c>
      <c r="E703" s="47">
        <f t="shared" si="113"/>
        <v>3.466993972573091E-2</v>
      </c>
      <c r="F703" s="69">
        <f t="shared" si="114"/>
        <v>-1.3106103756166255E-4</v>
      </c>
      <c r="G703" s="49">
        <f t="shared" si="115"/>
        <v>-0.71027184115541497</v>
      </c>
      <c r="H703" s="49">
        <f t="shared" si="116"/>
        <v>-26.258751994558839</v>
      </c>
      <c r="I703" s="49">
        <f t="shared" si="117"/>
        <v>406.68210760404168</v>
      </c>
      <c r="J703" s="47">
        <f t="shared" si="118"/>
        <v>-10.678964604199022</v>
      </c>
      <c r="K703" s="48">
        <f t="shared" si="119"/>
        <v>15890.922319469566</v>
      </c>
      <c r="L703" s="49">
        <f t="shared" si="120"/>
        <v>4.4141450887415461</v>
      </c>
      <c r="M703" s="50">
        <f t="shared" si="110"/>
        <v>0.44141450887415462</v>
      </c>
    </row>
    <row r="704" spans="1:13">
      <c r="A704" s="41">
        <v>685</v>
      </c>
      <c r="B704" s="41">
        <f t="shared" si="111"/>
        <v>1370</v>
      </c>
      <c r="C704" s="68">
        <v>-10.28444</v>
      </c>
      <c r="D704" s="45">
        <f t="shared" si="112"/>
        <v>-15.557482954681463</v>
      </c>
      <c r="E704" s="47">
        <f t="shared" si="113"/>
        <v>3.4607425960764174E-2</v>
      </c>
      <c r="F704" s="69">
        <f t="shared" si="114"/>
        <v>-1.3046263121071493E-4</v>
      </c>
      <c r="G704" s="49">
        <f t="shared" si="115"/>
        <v>-0.71309979679898705</v>
      </c>
      <c r="H704" s="49">
        <f t="shared" si="116"/>
        <v>-26.139042680046096</v>
      </c>
      <c r="I704" s="49">
        <f t="shared" si="117"/>
        <v>406.65771094650842</v>
      </c>
      <c r="J704" s="47">
        <f t="shared" si="118"/>
        <v>-10.629643262600633</v>
      </c>
      <c r="K704" s="48">
        <f t="shared" si="119"/>
        <v>15943.200404829659</v>
      </c>
      <c r="L704" s="49">
        <f t="shared" si="120"/>
        <v>4.4286667791193493</v>
      </c>
      <c r="M704" s="50">
        <f t="shared" si="110"/>
        <v>0.4428666779119349</v>
      </c>
    </row>
    <row r="705" spans="1:13">
      <c r="A705" s="41">
        <v>686</v>
      </c>
      <c r="B705" s="41">
        <f t="shared" si="111"/>
        <v>1372</v>
      </c>
      <c r="C705" s="68">
        <v>-10.243279999999999</v>
      </c>
      <c r="D705" s="45">
        <f t="shared" si="112"/>
        <v>-15.619996719648199</v>
      </c>
      <c r="E705" s="47">
        <f t="shared" si="113"/>
        <v>3.4498402244637197E-2</v>
      </c>
      <c r="F705" s="69">
        <f t="shared" si="114"/>
        <v>-1.2993278414006516E-4</v>
      </c>
      <c r="G705" s="49">
        <f t="shared" si="115"/>
        <v>-0.71569242044697745</v>
      </c>
      <c r="H705" s="49">
        <f t="shared" si="116"/>
        <v>-26.033052782401345</v>
      </c>
      <c r="I705" s="49">
        <f t="shared" si="117"/>
        <v>406.63619906353745</v>
      </c>
      <c r="J705" s="47">
        <f t="shared" si="118"/>
        <v>-10.585981633456131</v>
      </c>
      <c r="K705" s="48">
        <f t="shared" si="119"/>
        <v>15995.266510394462</v>
      </c>
      <c r="L705" s="49">
        <f t="shared" si="120"/>
        <v>4.4431295862206834</v>
      </c>
      <c r="M705" s="50">
        <f t="shared" si="110"/>
        <v>0.44431295862206832</v>
      </c>
    </row>
    <row r="706" spans="1:13">
      <c r="A706" s="41">
        <v>687</v>
      </c>
      <c r="B706" s="41">
        <f t="shared" si="111"/>
        <v>1374</v>
      </c>
      <c r="C706" s="68">
        <v>-10.172280000000001</v>
      </c>
      <c r="D706" s="45">
        <f t="shared" si="112"/>
        <v>-15.729020435775173</v>
      </c>
      <c r="E706" s="47">
        <f t="shared" si="113"/>
        <v>3.4225758507498413E-2</v>
      </c>
      <c r="F706" s="69">
        <f t="shared" si="114"/>
        <v>-1.2901895866238025E-4</v>
      </c>
      <c r="G706" s="49">
        <f t="shared" si="115"/>
        <v>-0.71814208852039063</v>
      </c>
      <c r="H706" s="49">
        <f t="shared" si="116"/>
        <v>-25.850118704692317</v>
      </c>
      <c r="I706" s="49">
        <f t="shared" si="117"/>
        <v>406.59704537331947</v>
      </c>
      <c r="J706" s="47">
        <f t="shared" si="118"/>
        <v>-10.510581887877477</v>
      </c>
      <c r="K706" s="48">
        <f t="shared" si="119"/>
        <v>16046.966747803846</v>
      </c>
      <c r="L706" s="49">
        <f t="shared" si="120"/>
        <v>4.4574907632788463</v>
      </c>
      <c r="M706" s="50">
        <f t="shared" si="110"/>
        <v>0.44574907632788463</v>
      </c>
    </row>
    <row r="707" spans="1:13">
      <c r="A707" s="41">
        <v>688</v>
      </c>
      <c r="B707" s="41">
        <f t="shared" si="111"/>
        <v>1376</v>
      </c>
      <c r="C707" s="68">
        <v>-9.9989600000000003</v>
      </c>
      <c r="D707" s="45">
        <f t="shared" si="112"/>
        <v>-16.001664172913962</v>
      </c>
      <c r="E707" s="47">
        <f t="shared" si="113"/>
        <v>3.3537529245556051E-2</v>
      </c>
      <c r="F707" s="69">
        <f t="shared" si="114"/>
        <v>-1.2678898069049568E-4</v>
      </c>
      <c r="G707" s="49">
        <f t="shared" si="115"/>
        <v>-0.72052820903131698</v>
      </c>
      <c r="H707" s="49">
        <f t="shared" si="116"/>
        <v>-25.40347365669005</v>
      </c>
      <c r="I707" s="49">
        <f t="shared" si="117"/>
        <v>406.49785427982079</v>
      </c>
      <c r="J707" s="47">
        <f t="shared" si="118"/>
        <v>-10.326457532698457</v>
      </c>
      <c r="K707" s="48">
        <f t="shared" si="119"/>
        <v>16097.773695117226</v>
      </c>
      <c r="L707" s="49">
        <f t="shared" si="120"/>
        <v>4.4716038041992299</v>
      </c>
      <c r="M707" s="50">
        <f t="shared" si="110"/>
        <v>0.44716038041992301</v>
      </c>
    </row>
    <row r="708" spans="1:13">
      <c r="A708" s="41">
        <v>689</v>
      </c>
      <c r="B708" s="41">
        <f t="shared" si="111"/>
        <v>1378</v>
      </c>
      <c r="C708" s="68">
        <v>-9.5866399999999992</v>
      </c>
      <c r="D708" s="45">
        <f t="shared" si="112"/>
        <v>-16.689893434856323</v>
      </c>
      <c r="E708" s="47">
        <f t="shared" si="113"/>
        <v>3.2661837175726377E-2</v>
      </c>
      <c r="F708" s="69">
        <f t="shared" si="114"/>
        <v>-1.2148844665130908E-4</v>
      </c>
      <c r="G708" s="49">
        <f t="shared" si="115"/>
        <v>-0.7219623539860478</v>
      </c>
      <c r="H708" s="49">
        <f t="shared" si="116"/>
        <v>-24.34154437272506</v>
      </c>
      <c r="I708" s="49">
        <f t="shared" si="117"/>
        <v>406.25778162060789</v>
      </c>
      <c r="J708" s="47">
        <f t="shared" si="118"/>
        <v>-9.8889418180828734</v>
      </c>
      <c r="K708" s="48">
        <f t="shared" si="119"/>
        <v>16146.456783862677</v>
      </c>
      <c r="L708" s="49">
        <f t="shared" si="120"/>
        <v>4.4851268844062995</v>
      </c>
      <c r="M708" s="50">
        <f t="shared" si="110"/>
        <v>0.44851268844062997</v>
      </c>
    </row>
    <row r="709" spans="1:13">
      <c r="A709" s="41">
        <v>690</v>
      </c>
      <c r="B709" s="41">
        <f t="shared" si="111"/>
        <v>1380</v>
      </c>
      <c r="C709" s="68">
        <v>-9.1087199999999999</v>
      </c>
      <c r="D709" s="45">
        <f t="shared" si="112"/>
        <v>-17.565585504685998</v>
      </c>
      <c r="E709" s="47">
        <f t="shared" si="113"/>
        <v>3.1887295858645623E-2</v>
      </c>
      <c r="F709" s="69">
        <f t="shared" si="114"/>
        <v>-1.153524753614597E-4</v>
      </c>
      <c r="G709" s="49">
        <f t="shared" si="115"/>
        <v>-0.72205460640928987</v>
      </c>
      <c r="H709" s="49">
        <f t="shared" si="116"/>
        <v>-23.112140465389668</v>
      </c>
      <c r="I709" s="49">
        <f t="shared" si="117"/>
        <v>405.97827954111546</v>
      </c>
      <c r="J709" s="47">
        <f t="shared" si="118"/>
        <v>-9.3830270226514934</v>
      </c>
      <c r="K709" s="48">
        <f t="shared" si="119"/>
        <v>16192.681064793456</v>
      </c>
      <c r="L709" s="49">
        <f t="shared" si="120"/>
        <v>4.4979669624426268</v>
      </c>
      <c r="M709" s="50">
        <f t="shared" si="110"/>
        <v>0.44979669624426266</v>
      </c>
    </row>
    <row r="710" spans="1:13">
      <c r="A710" s="41">
        <v>691</v>
      </c>
      <c r="B710" s="41">
        <f t="shared" si="111"/>
        <v>1382</v>
      </c>
      <c r="C710" s="68">
        <v>-8.7240399999999987</v>
      </c>
      <c r="D710" s="45">
        <f t="shared" si="112"/>
        <v>-18.340126821766749</v>
      </c>
      <c r="E710" s="47">
        <f t="shared" si="113"/>
        <v>3.1592522307465537E-2</v>
      </c>
      <c r="F710" s="69">
        <f t="shared" si="114"/>
        <v>-1.1041973547360388E-4</v>
      </c>
      <c r="G710" s="49">
        <f t="shared" si="115"/>
        <v>-0.72068592807966481</v>
      </c>
      <c r="H710" s="49">
        <f t="shared" si="116"/>
        <v>-22.12373606948983</v>
      </c>
      <c r="I710" s="49">
        <f t="shared" si="117"/>
        <v>405.75212528573888</v>
      </c>
      <c r="J710" s="47">
        <f t="shared" si="118"/>
        <v>-8.9767529294562571</v>
      </c>
      <c r="K710" s="48">
        <f t="shared" si="119"/>
        <v>16236.928536932435</v>
      </c>
      <c r="L710" s="49">
        <f t="shared" si="120"/>
        <v>4.5102579269256768</v>
      </c>
      <c r="M710" s="50">
        <f t="shared" si="110"/>
        <v>0.45102579269256771</v>
      </c>
    </row>
    <row r="711" spans="1:13">
      <c r="A711" s="41">
        <v>692</v>
      </c>
      <c r="B711" s="41">
        <f t="shared" si="111"/>
        <v>1384</v>
      </c>
      <c r="C711" s="68">
        <v>-8.5860400000000006</v>
      </c>
      <c r="D711" s="45">
        <f t="shared" si="112"/>
        <v>-18.634900372946838</v>
      </c>
      <c r="E711" s="47">
        <f t="shared" si="113"/>
        <v>3.1405930418619776E-2</v>
      </c>
      <c r="F711" s="69">
        <f t="shared" si="114"/>
        <v>-1.0865149660407527E-4</v>
      </c>
      <c r="G711" s="49">
        <f t="shared" si="115"/>
        <v>-0.71898569716688288</v>
      </c>
      <c r="H711" s="49">
        <f t="shared" si="116"/>
        <v>-21.769358756832109</v>
      </c>
      <c r="I711" s="49">
        <f t="shared" si="117"/>
        <v>405.66983161650415</v>
      </c>
      <c r="J711" s="47">
        <f t="shared" si="118"/>
        <v>-8.8311721012833519</v>
      </c>
      <c r="K711" s="48">
        <f t="shared" si="119"/>
        <v>16280.467254446099</v>
      </c>
      <c r="L711" s="49">
        <f t="shared" si="120"/>
        <v>4.522352015123916</v>
      </c>
      <c r="M711" s="50">
        <f t="shared" si="110"/>
        <v>0.4522352015123916</v>
      </c>
    </row>
    <row r="712" spans="1:13">
      <c r="A712" s="41">
        <v>693</v>
      </c>
      <c r="B712" s="41">
        <f t="shared" si="111"/>
        <v>1386</v>
      </c>
      <c r="C712" s="68">
        <v>-8.5009199999999989</v>
      </c>
      <c r="D712" s="45">
        <f t="shared" si="112"/>
        <v>-18.821492261792592</v>
      </c>
      <c r="E712" s="47">
        <f t="shared" si="113"/>
        <v>3.138110030486696E-2</v>
      </c>
      <c r="F712" s="69">
        <f t="shared" si="114"/>
        <v>-1.0756117649483065E-4</v>
      </c>
      <c r="G712" s="49">
        <f t="shared" si="115"/>
        <v>-0.7170090988629727</v>
      </c>
      <c r="H712" s="49">
        <f t="shared" si="116"/>
        <v>-21.550796470081728</v>
      </c>
      <c r="I712" s="49">
        <f t="shared" si="117"/>
        <v>405.61814899711038</v>
      </c>
      <c r="J712" s="47">
        <f t="shared" si="118"/>
        <v>-8.7413941736080112</v>
      </c>
      <c r="K712" s="48">
        <f t="shared" si="119"/>
        <v>16323.568847386263</v>
      </c>
      <c r="L712" s="49">
        <f t="shared" si="120"/>
        <v>4.5343246798295178</v>
      </c>
      <c r="M712" s="50">
        <f t="shared" si="110"/>
        <v>0.45343246798295178</v>
      </c>
    </row>
    <row r="713" spans="1:13">
      <c r="A713" s="41">
        <v>694</v>
      </c>
      <c r="B713" s="41">
        <f t="shared" si="111"/>
        <v>1388</v>
      </c>
      <c r="C713" s="68">
        <v>-8.4897200000000002</v>
      </c>
      <c r="D713" s="45">
        <f t="shared" si="112"/>
        <v>-18.846322375545409</v>
      </c>
      <c r="E713" s="47">
        <f t="shared" si="113"/>
        <v>3.1356204590685291E-2</v>
      </c>
      <c r="F713" s="69">
        <f t="shared" si="114"/>
        <v>-1.0741773320379389E-4</v>
      </c>
      <c r="G713" s="49">
        <f t="shared" si="115"/>
        <v>-0.71512874563111173</v>
      </c>
      <c r="H713" s="49">
        <f t="shared" si="116"/>
        <v>-21.521955395161058</v>
      </c>
      <c r="I713" s="49">
        <f t="shared" si="117"/>
        <v>405.6097095293141</v>
      </c>
      <c r="J713" s="47">
        <f t="shared" si="118"/>
        <v>-8.7295140763341319</v>
      </c>
      <c r="K713" s="48">
        <f t="shared" si="119"/>
        <v>16366.612758176585</v>
      </c>
      <c r="L713" s="49">
        <f t="shared" si="120"/>
        <v>4.5462813217157176</v>
      </c>
      <c r="M713" s="50">
        <f t="shared" si="110"/>
        <v>0.45462813217157177</v>
      </c>
    </row>
    <row r="714" spans="1:13">
      <c r="A714" s="41">
        <v>695</v>
      </c>
      <c r="B714" s="41">
        <f t="shared" si="111"/>
        <v>1390</v>
      </c>
      <c r="C714" s="68">
        <v>-8.4785199999999996</v>
      </c>
      <c r="D714" s="45">
        <f t="shared" si="112"/>
        <v>-18.87121808972708</v>
      </c>
      <c r="E714" s="47">
        <f t="shared" si="113"/>
        <v>3.1204171511897558E-2</v>
      </c>
      <c r="F714" s="69">
        <f t="shared" si="114"/>
        <v>-1.0727429453558427E-4</v>
      </c>
      <c r="G714" s="49">
        <f t="shared" si="115"/>
        <v>-0.71350951677190222</v>
      </c>
      <c r="H714" s="49">
        <f t="shared" si="116"/>
        <v>-21.493129522144919</v>
      </c>
      <c r="I714" s="49">
        <f t="shared" si="117"/>
        <v>405.60153464314834</v>
      </c>
      <c r="J714" s="47">
        <f t="shared" si="118"/>
        <v>-8.7176463184659365</v>
      </c>
      <c r="K714" s="48">
        <f t="shared" si="119"/>
        <v>16409.599017220873</v>
      </c>
      <c r="L714" s="49">
        <f t="shared" si="120"/>
        <v>4.5582219492280203</v>
      </c>
      <c r="M714" s="50">
        <f t="shared" si="110"/>
        <v>0.45582219492280202</v>
      </c>
    </row>
    <row r="715" spans="1:13">
      <c r="A715" s="41">
        <v>696</v>
      </c>
      <c r="B715" s="41">
        <f t="shared" si="111"/>
        <v>1392</v>
      </c>
      <c r="C715" s="68">
        <v>-8.4107599999999998</v>
      </c>
      <c r="D715" s="45">
        <f t="shared" si="112"/>
        <v>-19.023251168514815</v>
      </c>
      <c r="E715" s="47">
        <f t="shared" si="113"/>
        <v>3.1218184190732124E-2</v>
      </c>
      <c r="F715" s="69">
        <f t="shared" si="114"/>
        <v>-1.0640658916769634E-4</v>
      </c>
      <c r="G715" s="49">
        <f t="shared" si="115"/>
        <v>-0.71163993904952205</v>
      </c>
      <c r="H715" s="49">
        <f t="shared" si="116"/>
        <v>-21.319179422854152</v>
      </c>
      <c r="I715" s="49">
        <f t="shared" si="117"/>
        <v>405.56010486758726</v>
      </c>
      <c r="J715" s="47">
        <f t="shared" si="118"/>
        <v>-8.6462086424236393</v>
      </c>
      <c r="K715" s="48">
        <f t="shared" si="119"/>
        <v>16452.23737606658</v>
      </c>
      <c r="L715" s="49">
        <f t="shared" si="120"/>
        <v>4.5700659377962722</v>
      </c>
      <c r="M715" s="50">
        <f t="shared" si="110"/>
        <v>0.45700659377962721</v>
      </c>
    </row>
    <row r="716" spans="1:13">
      <c r="A716" s="41">
        <v>697</v>
      </c>
      <c r="B716" s="41">
        <f t="shared" si="111"/>
        <v>1394</v>
      </c>
      <c r="C716" s="68">
        <v>-8.4169599999999996</v>
      </c>
      <c r="D716" s="45">
        <f t="shared" si="112"/>
        <v>-19.00923848968025</v>
      </c>
      <c r="E716" s="47">
        <f t="shared" si="113"/>
        <v>3.110632398230968E-2</v>
      </c>
      <c r="F716" s="69">
        <f t="shared" si="114"/>
        <v>-1.0648597666542449E-4</v>
      </c>
      <c r="G716" s="49">
        <f t="shared" si="115"/>
        <v>-0.71005963933957428</v>
      </c>
      <c r="H716" s="49">
        <f t="shared" si="116"/>
        <v>-21.335001030177782</v>
      </c>
      <c r="I716" s="49">
        <f t="shared" si="117"/>
        <v>405.5621227602233</v>
      </c>
      <c r="J716" s="47">
        <f t="shared" si="118"/>
        <v>-8.6526683068904529</v>
      </c>
      <c r="K716" s="48">
        <f t="shared" si="119"/>
        <v>16494.907378126936</v>
      </c>
      <c r="L716" s="49">
        <f t="shared" si="120"/>
        <v>4.5819187161463715</v>
      </c>
      <c r="M716" s="50">
        <f t="shared" si="110"/>
        <v>0.45819187161463715</v>
      </c>
    </row>
    <row r="717" spans="1:13">
      <c r="A717" s="41">
        <v>698</v>
      </c>
      <c r="B717" s="41">
        <f t="shared" si="111"/>
        <v>1396</v>
      </c>
      <c r="C717" s="68">
        <v>-8.3677200000000003</v>
      </c>
      <c r="D717" s="45">
        <f t="shared" si="112"/>
        <v>-19.121098698102692</v>
      </c>
      <c r="E717" s="47">
        <f t="shared" si="113"/>
        <v>3.1231995829652262E-2</v>
      </c>
      <c r="F717" s="69">
        <f t="shared" si="114"/>
        <v>-1.0585552531584545E-4</v>
      </c>
      <c r="G717" s="49">
        <f t="shared" si="115"/>
        <v>-0.7081669170649707</v>
      </c>
      <c r="H717" s="49">
        <f t="shared" si="116"/>
        <v>-21.208586753677697</v>
      </c>
      <c r="I717" s="49">
        <f t="shared" si="117"/>
        <v>405.53148056434458</v>
      </c>
      <c r="J717" s="47">
        <f t="shared" si="118"/>
        <v>-8.6007495868962636</v>
      </c>
      <c r="K717" s="48">
        <f t="shared" si="119"/>
        <v>16537.32455163429</v>
      </c>
      <c r="L717" s="49">
        <f t="shared" si="120"/>
        <v>4.5937012643428581</v>
      </c>
      <c r="M717" s="50">
        <f t="shared" si="110"/>
        <v>0.45937012643428582</v>
      </c>
    </row>
    <row r="718" spans="1:13">
      <c r="A718" s="41">
        <v>699</v>
      </c>
      <c r="B718" s="41">
        <f t="shared" si="111"/>
        <v>1398</v>
      </c>
      <c r="C718" s="68">
        <v>-8.4230799999999988</v>
      </c>
      <c r="D718" s="45">
        <f t="shared" si="112"/>
        <v>-18.995426850760111</v>
      </c>
      <c r="E718" s="47">
        <f t="shared" si="113"/>
        <v>3.1225227927144026E-2</v>
      </c>
      <c r="F718" s="69">
        <f t="shared" si="114"/>
        <v>-1.0656434119723148E-4</v>
      </c>
      <c r="G718" s="49">
        <f t="shared" si="115"/>
        <v>-0.70666133127136832</v>
      </c>
      <c r="H718" s="49">
        <f t="shared" si="116"/>
        <v>-21.350520689054544</v>
      </c>
      <c r="I718" s="49">
        <f t="shared" si="117"/>
        <v>405.56225397457598</v>
      </c>
      <c r="J718" s="47">
        <f t="shared" si="118"/>
        <v>-8.658965294183778</v>
      </c>
      <c r="K718" s="48">
        <f t="shared" si="119"/>
        <v>16580.0255930124</v>
      </c>
      <c r="L718" s="49">
        <f t="shared" si="120"/>
        <v>4.6055626647256664</v>
      </c>
      <c r="M718" s="50">
        <f t="shared" si="110"/>
        <v>0.46055626647256664</v>
      </c>
    </row>
    <row r="719" spans="1:13">
      <c r="A719" s="41">
        <v>700</v>
      </c>
      <c r="B719" s="41">
        <f t="shared" si="111"/>
        <v>1400</v>
      </c>
      <c r="C719" s="68">
        <v>-8.4200800000000005</v>
      </c>
      <c r="D719" s="45">
        <f t="shared" si="112"/>
        <v>-19.002194753268348</v>
      </c>
      <c r="E719" s="47">
        <f t="shared" si="113"/>
        <v>3.1099923553333186E-2</v>
      </c>
      <c r="F719" s="69">
        <f t="shared" si="114"/>
        <v>-1.0652592703863192E-4</v>
      </c>
      <c r="G719" s="49">
        <f t="shared" si="115"/>
        <v>-0.70539616827075213</v>
      </c>
      <c r="H719" s="49">
        <f t="shared" si="116"/>
        <v>-21.342756898103652</v>
      </c>
      <c r="I719" s="49">
        <f t="shared" si="117"/>
        <v>405.55922314942705</v>
      </c>
      <c r="J719" s="47">
        <f t="shared" si="118"/>
        <v>-8.6557519074619922</v>
      </c>
      <c r="K719" s="48">
        <f t="shared" si="119"/>
        <v>16622.711106808609</v>
      </c>
      <c r="L719" s="49">
        <f t="shared" si="120"/>
        <v>4.6174197518912798</v>
      </c>
      <c r="M719" s="50">
        <f t="shared" si="110"/>
        <v>0.46174197518912796</v>
      </c>
    </row>
    <row r="720" spans="1:13">
      <c r="A720" s="41">
        <v>701</v>
      </c>
      <c r="B720" s="41">
        <f t="shared" si="111"/>
        <v>1402</v>
      </c>
      <c r="C720" s="68">
        <v>-8.3649199999999997</v>
      </c>
      <c r="D720" s="45">
        <f t="shared" si="112"/>
        <v>-19.127499127079187</v>
      </c>
      <c r="E720" s="47">
        <f t="shared" si="113"/>
        <v>3.0972955644291651E-2</v>
      </c>
      <c r="F720" s="69">
        <f t="shared" si="114"/>
        <v>-1.0581967780097082E-4</v>
      </c>
      <c r="G720" s="49">
        <f t="shared" si="115"/>
        <v>-0.7041074610700645</v>
      </c>
      <c r="H720" s="49">
        <f t="shared" si="116"/>
        <v>-21.201189772528011</v>
      </c>
      <c r="I720" s="49">
        <f t="shared" si="117"/>
        <v>405.52573886706972</v>
      </c>
      <c r="J720" s="47">
        <f t="shared" si="118"/>
        <v>-8.5976281473653842</v>
      </c>
      <c r="K720" s="48">
        <f t="shared" si="119"/>
        <v>16665.113486353664</v>
      </c>
      <c r="L720" s="49">
        <f t="shared" si="120"/>
        <v>4.6291981906537956</v>
      </c>
      <c r="M720" s="50">
        <f t="shared" si="110"/>
        <v>0.46291981906537955</v>
      </c>
    </row>
    <row r="721" spans="1:13">
      <c r="A721" s="41">
        <v>702</v>
      </c>
      <c r="B721" s="41">
        <f t="shared" si="111"/>
        <v>1404</v>
      </c>
      <c r="C721" s="68">
        <v>-8.3097600000000007</v>
      </c>
      <c r="D721" s="45">
        <f t="shared" si="112"/>
        <v>-19.254467036120722</v>
      </c>
      <c r="E721" s="47">
        <f t="shared" si="113"/>
        <v>3.0685008313068019E-2</v>
      </c>
      <c r="F721" s="69">
        <f t="shared" si="114"/>
        <v>-1.0511354063249318E-4</v>
      </c>
      <c r="G721" s="49">
        <f t="shared" si="115"/>
        <v>-0.70300919154935171</v>
      </c>
      <c r="H721" s="49">
        <f t="shared" si="116"/>
        <v>-21.059656019109109</v>
      </c>
      <c r="I721" s="49">
        <f t="shared" si="117"/>
        <v>405.49245261197768</v>
      </c>
      <c r="J721" s="47">
        <f t="shared" si="118"/>
        <v>-8.5395315703531498</v>
      </c>
      <c r="K721" s="48">
        <f t="shared" si="119"/>
        <v>16707.232798391884</v>
      </c>
      <c r="L721" s="49">
        <f t="shared" si="120"/>
        <v>4.6408979995533013</v>
      </c>
      <c r="M721" s="50">
        <f t="shared" si="110"/>
        <v>0.46408979995533012</v>
      </c>
    </row>
    <row r="722" spans="1:13">
      <c r="A722" s="41">
        <v>703</v>
      </c>
      <c r="B722" s="41">
        <f t="shared" si="111"/>
        <v>1406</v>
      </c>
      <c r="C722" s="68">
        <v>-8.1873199999999997</v>
      </c>
      <c r="D722" s="45">
        <f t="shared" si="112"/>
        <v>-19.542414367344353</v>
      </c>
      <c r="E722" s="47">
        <f t="shared" si="113"/>
        <v>2.9954138814148556E-2</v>
      </c>
      <c r="F722" s="69">
        <f t="shared" si="114"/>
        <v>-1.0354651104267095E-4</v>
      </c>
      <c r="G722" s="49">
        <f t="shared" si="115"/>
        <v>-0.70235114837690327</v>
      </c>
      <c r="H722" s="49">
        <f t="shared" si="116"/>
        <v>-20.745665214004809</v>
      </c>
      <c r="I722" s="49">
        <f t="shared" si="117"/>
        <v>405.42038593828357</v>
      </c>
      <c r="J722" s="47">
        <f t="shared" si="118"/>
        <v>-8.4107155976082542</v>
      </c>
      <c r="K722" s="48">
        <f t="shared" si="119"/>
        <v>16748.724128819893</v>
      </c>
      <c r="L722" s="49">
        <f t="shared" si="120"/>
        <v>4.6524233691166366</v>
      </c>
      <c r="M722" s="50">
        <f t="shared" ref="M722:M785" si="121">L722/$H$4</f>
        <v>0.46524233691166367</v>
      </c>
    </row>
    <row r="723" spans="1:13">
      <c r="A723" s="41">
        <v>704</v>
      </c>
      <c r="B723" s="41">
        <f t="shared" si="111"/>
        <v>1408</v>
      </c>
      <c r="C723" s="68">
        <v>-7.8921600000000005</v>
      </c>
      <c r="D723" s="45">
        <f t="shared" si="112"/>
        <v>-20.273283866263817</v>
      </c>
      <c r="E723" s="47">
        <f t="shared" si="113"/>
        <v>2.895309016287799E-2</v>
      </c>
      <c r="F723" s="69">
        <f t="shared" si="114"/>
        <v>-9.9771218679874858E-5</v>
      </c>
      <c r="G723" s="49">
        <f t="shared" si="115"/>
        <v>-0.701630872049819</v>
      </c>
      <c r="H723" s="49">
        <f t="shared" si="116"/>
        <v>-19.989245019558886</v>
      </c>
      <c r="I723" s="49">
        <f t="shared" si="117"/>
        <v>405.24763855381752</v>
      </c>
      <c r="J723" s="47">
        <f t="shared" si="118"/>
        <v>-8.1005943406498968</v>
      </c>
      <c r="K723" s="48">
        <f t="shared" si="119"/>
        <v>16788.70261885901</v>
      </c>
      <c r="L723" s="49">
        <f t="shared" si="120"/>
        <v>4.663528505238614</v>
      </c>
      <c r="M723" s="50">
        <f t="shared" si="121"/>
        <v>0.46635285052386138</v>
      </c>
    </row>
    <row r="724" spans="1:13">
      <c r="A724" s="41">
        <v>705</v>
      </c>
      <c r="B724" s="41">
        <f t="shared" ref="B724:B787" si="122">A724*$H$12</f>
        <v>1410</v>
      </c>
      <c r="C724" s="68">
        <v>-7.5207999999999995</v>
      </c>
      <c r="D724" s="45">
        <f t="shared" ref="D724:D787" si="123">$H$2^2/(C724*1000-0.0000001)</f>
        <v>-21.274332517534383</v>
      </c>
      <c r="E724" s="47">
        <f t="shared" ref="E724:E787" si="124">1/$H$9*($H$3+D725)+1/($H$8*$H$9)</f>
        <v>2.753908108506303E-2</v>
      </c>
      <c r="F724" s="69">
        <f t="shared" ref="F724:F787" si="125">$H$12/($H$9*($H$3+D724))</f>
        <v>-9.5025826379150919E-5</v>
      </c>
      <c r="G724" s="49">
        <f t="shared" ref="G724:G787" si="126">(G723+F724*$H$2)/(1+E724*$H$12)</f>
        <v>-0.70102977117842769</v>
      </c>
      <c r="H724" s="49">
        <f t="shared" ref="H724:H787" si="127">IF((OR(AND(M723&gt;1,D724&lt;0),AND(M723&lt;0,D724&gt;0))),0,($H$2-G724)/($H$3+D724))</f>
        <v>-19.038473242491492</v>
      </c>
      <c r="I724" s="49">
        <f t="shared" ref="I724:I787" si="128">H724*D724</f>
        <v>405.03081038694501</v>
      </c>
      <c r="J724" s="47">
        <f t="shared" ref="J724:J787" si="129">I724*H724/1000</f>
        <v>-7.7111682459364976</v>
      </c>
      <c r="K724" s="48">
        <f t="shared" ref="K724:K787" si="130">K723-H724*$H$12</f>
        <v>16826.779565343993</v>
      </c>
      <c r="L724" s="49">
        <f t="shared" ref="L724:L787" si="131">K724/3600</f>
        <v>4.6741054348177755</v>
      </c>
      <c r="M724" s="50">
        <f t="shared" si="121"/>
        <v>0.46741054348177757</v>
      </c>
    </row>
    <row r="725" spans="1:13">
      <c r="A725" s="41">
        <v>706</v>
      </c>
      <c r="B725" s="41">
        <f t="shared" si="122"/>
        <v>1412</v>
      </c>
      <c r="C725" s="68">
        <v>-7.0520799999999992</v>
      </c>
      <c r="D725" s="45">
        <f t="shared" si="123"/>
        <v>-22.688341595349343</v>
      </c>
      <c r="E725" s="47">
        <f t="shared" si="124"/>
        <v>2.5882454481397508E-2</v>
      </c>
      <c r="F725" s="69">
        <f t="shared" si="125"/>
        <v>-8.9043551939006334E-5</v>
      </c>
      <c r="G725" s="49">
        <f t="shared" si="126"/>
        <v>-0.70039149022425529</v>
      </c>
      <c r="H725" s="49">
        <f t="shared" si="127"/>
        <v>-17.839893060819978</v>
      </c>
      <c r="I725" s="49">
        <f t="shared" si="128"/>
        <v>404.75758778838599</v>
      </c>
      <c r="J725" s="47">
        <f t="shared" si="129"/>
        <v>-7.2208320817002605</v>
      </c>
      <c r="K725" s="48">
        <f t="shared" si="130"/>
        <v>16862.459351465634</v>
      </c>
      <c r="L725" s="49">
        <f t="shared" si="131"/>
        <v>4.6840164865182317</v>
      </c>
      <c r="M725" s="50">
        <f t="shared" si="121"/>
        <v>0.46840164865182315</v>
      </c>
    </row>
    <row r="726" spans="1:13">
      <c r="A726" s="41">
        <v>707</v>
      </c>
      <c r="B726" s="41">
        <f t="shared" si="122"/>
        <v>1414</v>
      </c>
      <c r="C726" s="68">
        <v>-6.5722000000000005</v>
      </c>
      <c r="D726" s="45">
        <f t="shared" si="123"/>
        <v>-24.344968199014865</v>
      </c>
      <c r="E726" s="47">
        <f t="shared" si="124"/>
        <v>2.4378445330996382E-2</v>
      </c>
      <c r="F726" s="69">
        <f t="shared" si="125"/>
        <v>-8.2927178408654712E-5</v>
      </c>
      <c r="G726" s="49">
        <f t="shared" si="126"/>
        <v>-0.69945891952584016</v>
      </c>
      <c r="H726" s="49">
        <f t="shared" si="127"/>
        <v>-16.614437759035464</v>
      </c>
      <c r="I726" s="49">
        <f t="shared" si="128"/>
        <v>404.47795888823015</v>
      </c>
      <c r="J726" s="47">
        <f t="shared" si="129"/>
        <v>-6.7201738728502054</v>
      </c>
      <c r="K726" s="48">
        <f t="shared" si="130"/>
        <v>16895.688226983704</v>
      </c>
      <c r="L726" s="49">
        <f t="shared" si="131"/>
        <v>4.6932467297176954</v>
      </c>
      <c r="M726" s="50">
        <f t="shared" si="121"/>
        <v>0.46932467297176955</v>
      </c>
    </row>
    <row r="727" spans="1:13">
      <c r="A727" s="41">
        <v>708</v>
      </c>
      <c r="B727" s="41">
        <f t="shared" si="122"/>
        <v>1416</v>
      </c>
      <c r="C727" s="68">
        <v>-6.1898</v>
      </c>
      <c r="D727" s="45">
        <f t="shared" si="123"/>
        <v>-25.848977349415993</v>
      </c>
      <c r="E727" s="47">
        <f t="shared" si="124"/>
        <v>2.281345115029151E-2</v>
      </c>
      <c r="F727" s="69">
        <f t="shared" si="125"/>
        <v>-7.805927570896215E-5</v>
      </c>
      <c r="G727" s="49">
        <f t="shared" si="126"/>
        <v>-0.69879861373285324</v>
      </c>
      <c r="H727" s="49">
        <f t="shared" si="127"/>
        <v>-15.639128998619634</v>
      </c>
      <c r="I727" s="49">
        <f t="shared" si="128"/>
        <v>404.25549124991375</v>
      </c>
      <c r="J727" s="47">
        <f t="shared" si="129"/>
        <v>-6.3222037760577523</v>
      </c>
      <c r="K727" s="48">
        <f t="shared" si="130"/>
        <v>16926.966484980945</v>
      </c>
      <c r="L727" s="49">
        <f t="shared" si="131"/>
        <v>4.7019351347169289</v>
      </c>
      <c r="M727" s="50">
        <f t="shared" si="121"/>
        <v>0.47019351347169291</v>
      </c>
    </row>
    <row r="728" spans="1:13">
      <c r="A728" s="41">
        <v>709</v>
      </c>
      <c r="B728" s="41">
        <f t="shared" si="122"/>
        <v>1418</v>
      </c>
      <c r="C728" s="68">
        <v>-5.8364400000000005</v>
      </c>
      <c r="D728" s="45">
        <f t="shared" si="123"/>
        <v>-27.413971530120861</v>
      </c>
      <c r="E728" s="47">
        <f t="shared" si="124"/>
        <v>2.1242965596049199E-2</v>
      </c>
      <c r="F728" s="69">
        <f t="shared" si="125"/>
        <v>-7.3565792078145482E-5</v>
      </c>
      <c r="G728" s="49">
        <f t="shared" si="126"/>
        <v>-0.69854653072523976</v>
      </c>
      <c r="H728" s="49">
        <f t="shared" si="127"/>
        <v>-14.738852980047218</v>
      </c>
      <c r="I728" s="49">
        <f t="shared" si="128"/>
        <v>404.05049598165147</v>
      </c>
      <c r="J728" s="47">
        <f t="shared" si="129"/>
        <v>-5.9552408567887207</v>
      </c>
      <c r="K728" s="48">
        <f t="shared" si="130"/>
        <v>16956.444190941038</v>
      </c>
      <c r="L728" s="49">
        <f t="shared" si="131"/>
        <v>4.7101233863725103</v>
      </c>
      <c r="M728" s="50">
        <f t="shared" si="121"/>
        <v>0.471012338637251</v>
      </c>
    </row>
    <row r="729" spans="1:13">
      <c r="A729" s="41">
        <v>710</v>
      </c>
      <c r="B729" s="41">
        <f t="shared" si="122"/>
        <v>1420</v>
      </c>
      <c r="C729" s="68">
        <v>-5.5201999999999991</v>
      </c>
      <c r="D729" s="45">
        <f t="shared" si="123"/>
        <v>-28.984457084363175</v>
      </c>
      <c r="E729" s="47">
        <f t="shared" si="124"/>
        <v>1.9055352855583272E-2</v>
      </c>
      <c r="F729" s="69">
        <f t="shared" si="125"/>
        <v>-6.9548200690862223E-5</v>
      </c>
      <c r="G729" s="49">
        <f t="shared" si="126"/>
        <v>-0.69969975938547091</v>
      </c>
      <c r="H729" s="49">
        <f t="shared" si="127"/>
        <v>-13.933971567816988</v>
      </c>
      <c r="I729" s="49">
        <f t="shared" si="128"/>
        <v>403.86860092212817</v>
      </c>
      <c r="J729" s="47">
        <f t="shared" si="129"/>
        <v>-5.6274936023829598</v>
      </c>
      <c r="K729" s="48">
        <f t="shared" si="130"/>
        <v>16984.31213407667</v>
      </c>
      <c r="L729" s="49">
        <f t="shared" si="131"/>
        <v>4.7178644816879638</v>
      </c>
      <c r="M729" s="50">
        <f t="shared" si="121"/>
        <v>0.47178644816879639</v>
      </c>
    </row>
    <row r="730" spans="1:13">
      <c r="A730" s="41">
        <v>711</v>
      </c>
      <c r="B730" s="41">
        <f t="shared" si="122"/>
        <v>1422</v>
      </c>
      <c r="C730" s="68">
        <v>-5.1327999999999996</v>
      </c>
      <c r="D730" s="45">
        <f t="shared" si="123"/>
        <v>-31.172069824829101</v>
      </c>
      <c r="E730" s="47">
        <f t="shared" si="124"/>
        <v>1.5968821631119789E-2</v>
      </c>
      <c r="F730" s="69">
        <f t="shared" si="125"/>
        <v>-6.4631533546533111E-5</v>
      </c>
      <c r="G730" s="49">
        <f t="shared" si="126"/>
        <v>-0.70309710818418536</v>
      </c>
      <c r="H730" s="49">
        <f t="shared" si="127"/>
        <v>-12.949027831473661</v>
      </c>
      <c r="I730" s="49">
        <f t="shared" si="128"/>
        <v>403.64799972635234</v>
      </c>
      <c r="J730" s="47">
        <f t="shared" si="129"/>
        <v>-5.2268491825752088</v>
      </c>
      <c r="K730" s="48">
        <f t="shared" si="130"/>
        <v>17010.210189739617</v>
      </c>
      <c r="L730" s="49">
        <f t="shared" si="131"/>
        <v>4.725058386038782</v>
      </c>
      <c r="M730" s="50">
        <f t="shared" si="121"/>
        <v>0.47250583860387818</v>
      </c>
    </row>
    <row r="731" spans="1:13">
      <c r="A731" s="41">
        <v>712</v>
      </c>
      <c r="B731" s="41">
        <f t="shared" si="122"/>
        <v>1424</v>
      </c>
      <c r="C731" s="68">
        <v>-4.6703600000000005</v>
      </c>
      <c r="D731" s="45">
        <f t="shared" si="123"/>
        <v>-34.258601049292587</v>
      </c>
      <c r="E731" s="47">
        <f t="shared" si="124"/>
        <v>1.3309003158803991E-2</v>
      </c>
      <c r="F731" s="69">
        <f t="shared" si="125"/>
        <v>-5.8769637017003761E-5</v>
      </c>
      <c r="G731" s="49">
        <f t="shared" si="126"/>
        <v>-0.70776565238443212</v>
      </c>
      <c r="H731" s="49">
        <f t="shared" si="127"/>
        <v>-11.774724968642618</v>
      </c>
      <c r="I731" s="49">
        <f t="shared" si="128"/>
        <v>403.3856051658716</v>
      </c>
      <c r="J731" s="47">
        <f t="shared" si="129"/>
        <v>-4.7497545571376003</v>
      </c>
      <c r="K731" s="48">
        <f t="shared" si="130"/>
        <v>17033.7596396769</v>
      </c>
      <c r="L731" s="49">
        <f t="shared" si="131"/>
        <v>4.7315998999102504</v>
      </c>
      <c r="M731" s="50">
        <f t="shared" si="121"/>
        <v>0.47315998999102504</v>
      </c>
    </row>
    <row r="732" spans="1:13">
      <c r="A732" s="41">
        <v>713</v>
      </c>
      <c r="B732" s="41">
        <f t="shared" si="122"/>
        <v>1426</v>
      </c>
      <c r="C732" s="68">
        <v>-4.3338799999999997</v>
      </c>
      <c r="D732" s="45">
        <f t="shared" si="123"/>
        <v>-36.918419521608385</v>
      </c>
      <c r="E732" s="47">
        <f t="shared" si="124"/>
        <v>1.031801703223148E-2</v>
      </c>
      <c r="F732" s="69">
        <f t="shared" si="125"/>
        <v>-5.4509284897771833E-5</v>
      </c>
      <c r="G732" s="49">
        <f t="shared" si="126"/>
        <v>-0.71481835051246245</v>
      </c>
      <c r="H732" s="49">
        <f t="shared" si="127"/>
        <v>-10.921339098113489</v>
      </c>
      <c r="I732" s="49">
        <f t="shared" si="128"/>
        <v>403.19857856189793</v>
      </c>
      <c r="J732" s="47">
        <f t="shared" si="129"/>
        <v>-4.403468400351839</v>
      </c>
      <c r="K732" s="48">
        <f t="shared" si="130"/>
        <v>17055.602317873127</v>
      </c>
      <c r="L732" s="49">
        <f t="shared" si="131"/>
        <v>4.7376673105203126</v>
      </c>
      <c r="M732" s="50">
        <f t="shared" si="121"/>
        <v>0.47376673105203126</v>
      </c>
    </row>
    <row r="733" spans="1:13">
      <c r="A733" s="41">
        <v>714</v>
      </c>
      <c r="B733" s="41">
        <f t="shared" si="122"/>
        <v>1428</v>
      </c>
      <c r="C733" s="68">
        <v>-4.00908</v>
      </c>
      <c r="D733" s="45">
        <f t="shared" si="123"/>
        <v>-39.909405648180893</v>
      </c>
      <c r="E733" s="47">
        <f t="shared" si="124"/>
        <v>6.865578935991469E-3</v>
      </c>
      <c r="F733" s="69">
        <f t="shared" si="125"/>
        <v>-5.0400707082216365E-5</v>
      </c>
      <c r="G733" s="49">
        <f t="shared" si="126"/>
        <v>-0.72502322498226324</v>
      </c>
      <c r="H733" s="49">
        <f t="shared" si="127"/>
        <v>-10.098412258038341</v>
      </c>
      <c r="I733" s="49">
        <f t="shared" si="128"/>
        <v>403.02163120861451</v>
      </c>
      <c r="J733" s="47">
        <f t="shared" si="129"/>
        <v>-4.0698785808516798</v>
      </c>
      <c r="K733" s="48">
        <f t="shared" si="130"/>
        <v>17075.799142389202</v>
      </c>
      <c r="L733" s="49">
        <f t="shared" si="131"/>
        <v>4.7432775395525564</v>
      </c>
      <c r="M733" s="50">
        <f t="shared" si="121"/>
        <v>0.47432775395525562</v>
      </c>
    </row>
    <row r="734" spans="1:13">
      <c r="A734" s="41">
        <v>715</v>
      </c>
      <c r="B734" s="41">
        <f t="shared" si="122"/>
        <v>1430</v>
      </c>
      <c r="C734" s="68">
        <v>-3.6898799999999996</v>
      </c>
      <c r="D734" s="45">
        <f t="shared" si="123"/>
        <v>-43.361843744420909</v>
      </c>
      <c r="E734" s="47">
        <f t="shared" si="124"/>
        <v>3.2404615635025572E-3</v>
      </c>
      <c r="F734" s="69">
        <f t="shared" si="125"/>
        <v>-4.6366682354033143E-5</v>
      </c>
      <c r="G734" s="49">
        <f t="shared" si="126"/>
        <v>-0.73878190916296926</v>
      </c>
      <c r="H734" s="49">
        <f t="shared" si="127"/>
        <v>-9.290463903862161</v>
      </c>
      <c r="I734" s="49">
        <f t="shared" si="128"/>
        <v>402.8516441124537</v>
      </c>
      <c r="J734" s="47">
        <f t="shared" si="129"/>
        <v>-3.7426786582382765</v>
      </c>
      <c r="K734" s="48">
        <f t="shared" si="130"/>
        <v>17094.380070196927</v>
      </c>
      <c r="L734" s="49">
        <f t="shared" si="131"/>
        <v>4.7484389083880352</v>
      </c>
      <c r="M734" s="50">
        <f t="shared" si="121"/>
        <v>0.47484389083880352</v>
      </c>
    </row>
    <row r="735" spans="1:13">
      <c r="A735" s="41">
        <v>716</v>
      </c>
      <c r="B735" s="41">
        <f t="shared" si="122"/>
        <v>1432</v>
      </c>
      <c r="C735" s="68">
        <v>-3.4051999999999998</v>
      </c>
      <c r="D735" s="45">
        <f t="shared" si="123"/>
        <v>-46.986961116909818</v>
      </c>
      <c r="E735" s="47">
        <f t="shared" si="124"/>
        <v>9.5198941868594733E-5</v>
      </c>
      <c r="F735" s="69">
        <f t="shared" si="125"/>
        <v>-4.2772021856377659E-5</v>
      </c>
      <c r="G735" s="49">
        <f t="shared" si="126"/>
        <v>-0.75574682530934034</v>
      </c>
      <c r="H735" s="49">
        <f t="shared" si="127"/>
        <v>-8.5705667811405419</v>
      </c>
      <c r="I735" s="49">
        <f t="shared" si="128"/>
        <v>402.70488809532958</v>
      </c>
      <c r="J735" s="47">
        <f t="shared" si="129"/>
        <v>-3.4514091365127508</v>
      </c>
      <c r="K735" s="48">
        <f t="shared" si="130"/>
        <v>17111.521203759206</v>
      </c>
      <c r="L735" s="49">
        <f t="shared" si="131"/>
        <v>4.7532003343775573</v>
      </c>
      <c r="M735" s="50">
        <f t="shared" si="121"/>
        <v>0.47532003343775575</v>
      </c>
    </row>
    <row r="736" spans="1:13">
      <c r="A736" s="41">
        <v>717</v>
      </c>
      <c r="B736" s="41">
        <f t="shared" si="122"/>
        <v>1434</v>
      </c>
      <c r="C736" s="68">
        <v>-3.19156</v>
      </c>
      <c r="D736" s="45">
        <f t="shared" si="123"/>
        <v>-50.132223738543779</v>
      </c>
      <c r="E736" s="47">
        <f t="shared" si="124"/>
        <v>-3.2206458382260383E-3</v>
      </c>
      <c r="F736" s="69">
        <f t="shared" si="125"/>
        <v>-4.0076304435525319E-5</v>
      </c>
      <c r="G736" s="49">
        <f t="shared" si="126"/>
        <v>-0.77678081890680251</v>
      </c>
      <c r="H736" s="49">
        <f t="shared" si="127"/>
        <v>-8.030826139394156</v>
      </c>
      <c r="I736" s="49">
        <f t="shared" si="128"/>
        <v>402.60317282545361</v>
      </c>
      <c r="J736" s="47">
        <f t="shared" si="129"/>
        <v>-3.2332360841296759</v>
      </c>
      <c r="K736" s="48">
        <f t="shared" si="130"/>
        <v>17127.582856037996</v>
      </c>
      <c r="L736" s="49">
        <f t="shared" si="131"/>
        <v>4.7576619044549986</v>
      </c>
      <c r="M736" s="50">
        <f t="shared" si="121"/>
        <v>0.47576619044549984</v>
      </c>
    </row>
    <row r="737" spans="1:13">
      <c r="A737" s="41">
        <v>718</v>
      </c>
      <c r="B737" s="41">
        <f t="shared" si="122"/>
        <v>1436</v>
      </c>
      <c r="C737" s="68">
        <v>-2.99356</v>
      </c>
      <c r="D737" s="45">
        <f t="shared" si="123"/>
        <v>-53.448068518638415</v>
      </c>
      <c r="E737" s="47">
        <f t="shared" si="124"/>
        <v>-4.7523722430633242E-3</v>
      </c>
      <c r="F737" s="69">
        <f t="shared" si="125"/>
        <v>-3.7579401160958633E-5</v>
      </c>
      <c r="G737" s="49">
        <f t="shared" si="126"/>
        <v>-0.79941077452247877</v>
      </c>
      <c r="H737" s="49">
        <f t="shared" si="127"/>
        <v>-7.5309009212858129</v>
      </c>
      <c r="I737" s="49">
        <f t="shared" si="128"/>
        <v>402.51210844796128</v>
      </c>
      <c r="J737" s="47">
        <f t="shared" si="129"/>
        <v>-3.0312788083394469</v>
      </c>
      <c r="K737" s="48">
        <f t="shared" si="130"/>
        <v>17142.644657880566</v>
      </c>
      <c r="L737" s="49">
        <f t="shared" si="131"/>
        <v>4.7618457383001571</v>
      </c>
      <c r="M737" s="50">
        <f t="shared" si="121"/>
        <v>0.47618457383001572</v>
      </c>
    </row>
    <row r="738" spans="1:13">
      <c r="A738" s="41">
        <v>719</v>
      </c>
      <c r="B738" s="41">
        <f t="shared" si="122"/>
        <v>1438</v>
      </c>
      <c r="C738" s="68">
        <v>-2.9101599999999999</v>
      </c>
      <c r="D738" s="45">
        <f t="shared" si="123"/>
        <v>-54.979794923475701</v>
      </c>
      <c r="E738" s="47">
        <f t="shared" si="124"/>
        <v>-5.4534147574449993E-3</v>
      </c>
      <c r="F738" s="69">
        <f t="shared" si="125"/>
        <v>-3.6528097652488174E-5</v>
      </c>
      <c r="G738" s="49">
        <f t="shared" si="126"/>
        <v>-0.82299831590610351</v>
      </c>
      <c r="H738" s="49">
        <f t="shared" si="127"/>
        <v>-7.3206508119232598</v>
      </c>
      <c r="I738" s="49">
        <f t="shared" si="128"/>
        <v>402.48788034591672</v>
      </c>
      <c r="J738" s="47">
        <f t="shared" si="129"/>
        <v>-2.9464732280436068</v>
      </c>
      <c r="K738" s="48">
        <f t="shared" si="130"/>
        <v>17157.285959504414</v>
      </c>
      <c r="L738" s="49">
        <f t="shared" si="131"/>
        <v>4.765912766529004</v>
      </c>
      <c r="M738" s="50">
        <f t="shared" si="121"/>
        <v>0.47659127665290041</v>
      </c>
    </row>
    <row r="739" spans="1:13">
      <c r="A739" s="41">
        <v>720</v>
      </c>
      <c r="B739" s="41">
        <f t="shared" si="122"/>
        <v>1440</v>
      </c>
      <c r="C739" s="68">
        <v>-2.8735200000000001</v>
      </c>
      <c r="D739" s="45">
        <f t="shared" si="123"/>
        <v>-55.680837437857377</v>
      </c>
      <c r="E739" s="47">
        <f t="shared" si="124"/>
        <v>-7.4659944986069302E-3</v>
      </c>
      <c r="F739" s="69">
        <f t="shared" si="125"/>
        <v>-3.6066309148824531E-5</v>
      </c>
      <c r="G739" s="49">
        <f t="shared" si="126"/>
        <v>-0.85011880419621577</v>
      </c>
      <c r="H739" s="49">
        <f t="shared" si="127"/>
        <v>-7.2285921535675906</v>
      </c>
      <c r="I739" s="49">
        <f t="shared" si="128"/>
        <v>402.49406460736839</v>
      </c>
      <c r="J739" s="47">
        <f t="shared" si="129"/>
        <v>-2.9094654372783499</v>
      </c>
      <c r="K739" s="48">
        <f t="shared" si="130"/>
        <v>17171.743143811549</v>
      </c>
      <c r="L739" s="49">
        <f t="shared" si="131"/>
        <v>4.7699286510587635</v>
      </c>
      <c r="M739" s="50">
        <f t="shared" si="121"/>
        <v>0.47699286510587635</v>
      </c>
    </row>
    <row r="740" spans="1:13">
      <c r="A740" s="41">
        <v>721</v>
      </c>
      <c r="B740" s="41">
        <f t="shared" si="122"/>
        <v>1442</v>
      </c>
      <c r="C740" s="68">
        <v>-2.7732800000000002</v>
      </c>
      <c r="D740" s="45">
        <f t="shared" si="123"/>
        <v>-57.693417179019306</v>
      </c>
      <c r="E740" s="47">
        <f t="shared" si="124"/>
        <v>-1.014355698738232E-2</v>
      </c>
      <c r="F740" s="69">
        <f t="shared" si="125"/>
        <v>-3.4803191303832447E-5</v>
      </c>
      <c r="G740" s="49">
        <f t="shared" si="126"/>
        <v>-0.88193193438867645</v>
      </c>
      <c r="H740" s="49">
        <f t="shared" si="127"/>
        <v>-6.9759852836812328</v>
      </c>
      <c r="I740" s="49">
        <f t="shared" si="128"/>
        <v>402.46842920612073</v>
      </c>
      <c r="J740" s="47">
        <f t="shared" si="129"/>
        <v>-2.8076138392882002</v>
      </c>
      <c r="K740" s="48">
        <f t="shared" si="130"/>
        <v>17185.695114378912</v>
      </c>
      <c r="L740" s="49">
        <f t="shared" si="131"/>
        <v>4.7738041984385866</v>
      </c>
      <c r="M740" s="50">
        <f t="shared" si="121"/>
        <v>0.47738041984385865</v>
      </c>
    </row>
    <row r="741" spans="1:13">
      <c r="A741" s="41">
        <v>722</v>
      </c>
      <c r="B741" s="41">
        <f t="shared" si="122"/>
        <v>1444</v>
      </c>
      <c r="C741" s="68">
        <v>-2.65028</v>
      </c>
      <c r="D741" s="45">
        <f t="shared" si="123"/>
        <v>-60.370979667794693</v>
      </c>
      <c r="E741" s="47">
        <f t="shared" si="124"/>
        <v>-1.2464571549467736E-2</v>
      </c>
      <c r="F741" s="69">
        <f t="shared" si="125"/>
        <v>-3.3253769816434124E-5</v>
      </c>
      <c r="G741" s="49">
        <f t="shared" si="126"/>
        <v>-0.91812142264250329</v>
      </c>
      <c r="H741" s="49">
        <f t="shared" si="127"/>
        <v>-6.666019462512871</v>
      </c>
      <c r="I741" s="49">
        <f t="shared" si="128"/>
        <v>402.43412543648822</v>
      </c>
      <c r="J741" s="47">
        <f t="shared" si="129"/>
        <v>-2.6826337125389763</v>
      </c>
      <c r="K741" s="48">
        <f t="shared" si="130"/>
        <v>17199.027153303938</v>
      </c>
      <c r="L741" s="49">
        <f t="shared" si="131"/>
        <v>4.7775075425844271</v>
      </c>
      <c r="M741" s="50">
        <f t="shared" si="121"/>
        <v>0.47775075425844271</v>
      </c>
    </row>
    <row r="742" spans="1:13">
      <c r="A742" s="41">
        <v>723</v>
      </c>
      <c r="B742" s="41">
        <f t="shared" si="122"/>
        <v>1446</v>
      </c>
      <c r="C742" s="68">
        <v>-2.5521599999999998</v>
      </c>
      <c r="D742" s="45">
        <f t="shared" si="123"/>
        <v>-62.691994229880109</v>
      </c>
      <c r="E742" s="47">
        <f t="shared" si="124"/>
        <v>-1.8384388839999127E-2</v>
      </c>
      <c r="F742" s="69">
        <f t="shared" si="125"/>
        <v>-3.2018149654898931E-5</v>
      </c>
      <c r="G742" s="49">
        <f t="shared" si="126"/>
        <v>-0.96646439705542742</v>
      </c>
      <c r="H742" s="49">
        <f t="shared" si="127"/>
        <v>-6.4191021318303125</v>
      </c>
      <c r="I742" s="49">
        <f t="shared" si="128"/>
        <v>402.42631380971704</v>
      </c>
      <c r="J742" s="47">
        <f t="shared" si="129"/>
        <v>-2.5832156088805691</v>
      </c>
      <c r="K742" s="48">
        <f t="shared" si="130"/>
        <v>17211.8653575676</v>
      </c>
      <c r="L742" s="49">
        <f t="shared" si="131"/>
        <v>4.7810737104354448</v>
      </c>
      <c r="M742" s="50">
        <f t="shared" si="121"/>
        <v>0.4781073710435445</v>
      </c>
    </row>
    <row r="743" spans="1:13">
      <c r="A743" s="41">
        <v>724</v>
      </c>
      <c r="B743" s="41">
        <f t="shared" si="122"/>
        <v>1448</v>
      </c>
      <c r="C743" s="68">
        <v>-2.33196</v>
      </c>
      <c r="D743" s="45">
        <f t="shared" si="123"/>
        <v>-68.611811520411507</v>
      </c>
      <c r="E743" s="47">
        <f t="shared" si="124"/>
        <v>-2.6212027716287362E-2</v>
      </c>
      <c r="F743" s="69">
        <f t="shared" si="125"/>
        <v>-2.9246441094610877E-5</v>
      </c>
      <c r="G743" s="49">
        <f t="shared" si="126"/>
        <v>-1.032279237459758</v>
      </c>
      <c r="H743" s="49">
        <f t="shared" si="127"/>
        <v>-5.8643834658779532</v>
      </c>
      <c r="I743" s="49">
        <f t="shared" si="128"/>
        <v>402.36597304423572</v>
      </c>
      <c r="J743" s="47">
        <f t="shared" si="129"/>
        <v>-2.3596283595525103</v>
      </c>
      <c r="K743" s="48">
        <f t="shared" si="130"/>
        <v>17223.594124499356</v>
      </c>
      <c r="L743" s="49">
        <f t="shared" si="131"/>
        <v>4.7843317012498208</v>
      </c>
      <c r="M743" s="50">
        <f t="shared" si="121"/>
        <v>0.4784331701249821</v>
      </c>
    </row>
    <row r="744" spans="1:13">
      <c r="A744" s="41">
        <v>725</v>
      </c>
      <c r="B744" s="41">
        <f t="shared" si="122"/>
        <v>1450</v>
      </c>
      <c r="C744" s="68">
        <v>-2.0931600000000001</v>
      </c>
      <c r="D744" s="45">
        <f t="shared" si="123"/>
        <v>-76.439450396699741</v>
      </c>
      <c r="E744" s="47">
        <f t="shared" si="124"/>
        <v>-3.6053854277833877E-2</v>
      </c>
      <c r="F744" s="69">
        <f t="shared" si="125"/>
        <v>-2.6242576925591726E-5</v>
      </c>
      <c r="G744" s="49">
        <f t="shared" si="126"/>
        <v>-1.1238117590209067</v>
      </c>
      <c r="H744" s="49">
        <f t="shared" si="127"/>
        <v>-5.2632612433863404</v>
      </c>
      <c r="I744" s="49">
        <f t="shared" si="128"/>
        <v>402.32079673870237</v>
      </c>
      <c r="J744" s="47">
        <f t="shared" si="129"/>
        <v>-2.1175194568831257</v>
      </c>
      <c r="K744" s="48">
        <f t="shared" si="130"/>
        <v>17234.120646986128</v>
      </c>
      <c r="L744" s="49">
        <f t="shared" si="131"/>
        <v>4.7872557352739245</v>
      </c>
      <c r="M744" s="50">
        <f t="shared" si="121"/>
        <v>0.47872557352739242</v>
      </c>
    </row>
    <row r="745" spans="1:13">
      <c r="A745" s="41">
        <v>726</v>
      </c>
      <c r="B745" s="41">
        <f t="shared" si="122"/>
        <v>1452</v>
      </c>
      <c r="C745" s="68">
        <v>-1.8544</v>
      </c>
      <c r="D745" s="45">
        <f t="shared" si="123"/>
        <v>-86.281276958246252</v>
      </c>
      <c r="E745" s="47">
        <f t="shared" si="124"/>
        <v>-4.9344418396732662E-2</v>
      </c>
      <c r="F745" s="69">
        <f t="shared" si="125"/>
        <v>-2.324125998520404E-5</v>
      </c>
      <c r="G745" s="49">
        <f t="shared" si="126"/>
        <v>-1.2571776643526797</v>
      </c>
      <c r="H745" s="49">
        <f t="shared" si="127"/>
        <v>-4.6628611935132147</v>
      </c>
      <c r="I745" s="49">
        <f t="shared" si="128"/>
        <v>402.31761805537235</v>
      </c>
      <c r="J745" s="47">
        <f t="shared" si="129"/>
        <v>-1.8759512086970671</v>
      </c>
      <c r="K745" s="48">
        <f t="shared" si="130"/>
        <v>17243.446369373156</v>
      </c>
      <c r="L745" s="49">
        <f t="shared" si="131"/>
        <v>4.7898462137147657</v>
      </c>
      <c r="M745" s="50">
        <f t="shared" si="121"/>
        <v>0.47898462137147657</v>
      </c>
    </row>
    <row r="746" spans="1:13">
      <c r="A746" s="41">
        <v>727</v>
      </c>
      <c r="B746" s="41">
        <f t="shared" si="122"/>
        <v>1454</v>
      </c>
      <c r="C746" s="68">
        <v>-1.6068799999999999</v>
      </c>
      <c r="D746" s="45">
        <f t="shared" si="123"/>
        <v>-99.571841077145038</v>
      </c>
      <c r="E746" s="47">
        <f t="shared" si="124"/>
        <v>-8.279994768998343E-2</v>
      </c>
      <c r="F746" s="69">
        <f t="shared" si="125"/>
        <v>-2.0131981567529897E-5</v>
      </c>
      <c r="G746" s="49">
        <f t="shared" si="126"/>
        <v>-1.5163354486345</v>
      </c>
      <c r="H746" s="49">
        <f t="shared" si="127"/>
        <v>-4.0416597321570302</v>
      </c>
      <c r="I746" s="49">
        <f t="shared" si="128"/>
        <v>402.4355005382364</v>
      </c>
      <c r="J746" s="47">
        <f t="shared" si="129"/>
        <v>-1.6265073573158488</v>
      </c>
      <c r="K746" s="48">
        <f t="shared" si="130"/>
        <v>17251.529688837469</v>
      </c>
      <c r="L746" s="49">
        <f t="shared" si="131"/>
        <v>4.79209158023263</v>
      </c>
      <c r="M746" s="50">
        <f t="shared" si="121"/>
        <v>0.47920915802326303</v>
      </c>
    </row>
    <row r="747" spans="1:13">
      <c r="A747" s="41">
        <v>728</v>
      </c>
      <c r="B747" s="41">
        <f t="shared" si="122"/>
        <v>1456</v>
      </c>
      <c r="C747" s="68">
        <v>-1.2027600000000001</v>
      </c>
      <c r="D747" s="45">
        <f t="shared" si="123"/>
        <v>-133.0273703703958</v>
      </c>
      <c r="E747" s="47">
        <f t="shared" si="124"/>
        <v>-0.15127376111366586</v>
      </c>
      <c r="F747" s="69">
        <f t="shared" si="125"/>
        <v>-1.5060246896097625E-5</v>
      </c>
      <c r="G747" s="49">
        <f t="shared" si="126"/>
        <v>-2.18274304832156</v>
      </c>
      <c r="H747" s="49">
        <f t="shared" si="127"/>
        <v>-3.0284857038287569</v>
      </c>
      <c r="I747" s="49">
        <f t="shared" si="128"/>
        <v>402.87148938467686</v>
      </c>
      <c r="J747" s="47">
        <f t="shared" si="129"/>
        <v>-1.2200905460816929</v>
      </c>
      <c r="K747" s="48">
        <f t="shared" si="130"/>
        <v>17257.586660245128</v>
      </c>
      <c r="L747" s="49">
        <f t="shared" si="131"/>
        <v>4.7937740722903133</v>
      </c>
      <c r="M747" s="50">
        <f t="shared" si="121"/>
        <v>0.47937740722903133</v>
      </c>
    </row>
    <row r="748" spans="1:13">
      <c r="A748" s="41">
        <v>729</v>
      </c>
      <c r="B748" s="41">
        <f t="shared" si="122"/>
        <v>1458</v>
      </c>
      <c r="C748" s="68">
        <v>-0.79404000000000008</v>
      </c>
      <c r="D748" s="45">
        <f t="shared" si="123"/>
        <v>-201.50118379407823</v>
      </c>
      <c r="E748" s="47">
        <f t="shared" si="124"/>
        <v>-0.75948917610009548</v>
      </c>
      <c r="F748" s="69">
        <f t="shared" si="125"/>
        <v>-9.9367149942139487E-6</v>
      </c>
      <c r="G748" s="49">
        <f t="shared" si="126"/>
        <v>4.2135047156566952</v>
      </c>
      <c r="H748" s="49">
        <f t="shared" si="127"/>
        <v>-1.966408801099661</v>
      </c>
      <c r="I748" s="49">
        <f t="shared" si="128"/>
        <v>396.23370124467579</v>
      </c>
      <c r="J748" s="47">
        <f t="shared" si="129"/>
        <v>-0.77915743741982424</v>
      </c>
      <c r="K748" s="48">
        <f t="shared" si="130"/>
        <v>17261.519477847327</v>
      </c>
      <c r="L748" s="49">
        <f t="shared" si="131"/>
        <v>4.7948665216242574</v>
      </c>
      <c r="M748" s="50">
        <f t="shared" si="121"/>
        <v>0.47948665216242575</v>
      </c>
    </row>
    <row r="749" spans="1:13">
      <c r="A749" s="41">
        <v>730</v>
      </c>
      <c r="B749" s="41">
        <f t="shared" si="122"/>
        <v>1460</v>
      </c>
      <c r="C749" s="68">
        <v>-0.1976</v>
      </c>
      <c r="D749" s="45">
        <f t="shared" si="123"/>
        <v>-809.71659878050787</v>
      </c>
      <c r="E749" s="47">
        <f t="shared" si="124"/>
        <v>0.80451744755043397</v>
      </c>
      <c r="F749" s="69">
        <f t="shared" si="125"/>
        <v>-2.4706939376700135E-6</v>
      </c>
      <c r="G749" s="49">
        <f t="shared" si="126"/>
        <v>1.6145880018667849</v>
      </c>
      <c r="H749" s="49">
        <f t="shared" si="127"/>
        <v>-0.49214421113997925</v>
      </c>
      <c r="I749" s="49">
        <f t="shared" si="128"/>
        <v>398.49733675378013</v>
      </c>
      <c r="J749" s="47">
        <f t="shared" si="129"/>
        <v>-0.19611815743807179</v>
      </c>
      <c r="K749" s="48">
        <f t="shared" si="130"/>
        <v>17262.503766269609</v>
      </c>
      <c r="L749" s="49">
        <f t="shared" si="131"/>
        <v>4.7951399350748911</v>
      </c>
      <c r="M749" s="50">
        <f t="shared" si="121"/>
        <v>0.47951399350748913</v>
      </c>
    </row>
    <row r="750" spans="1:13">
      <c r="A750" s="41">
        <v>731</v>
      </c>
      <c r="B750" s="41">
        <f t="shared" si="122"/>
        <v>1462</v>
      </c>
      <c r="C750" s="68">
        <v>0.21212000000000003</v>
      </c>
      <c r="D750" s="45">
        <f t="shared" si="123"/>
        <v>754.29002487002151</v>
      </c>
      <c r="E750" s="47">
        <f t="shared" si="124"/>
        <v>0.40128938519381024</v>
      </c>
      <c r="F750" s="69">
        <f t="shared" si="125"/>
        <v>2.6507007975667981E-6</v>
      </c>
      <c r="G750" s="49">
        <f t="shared" si="126"/>
        <v>0.89629829704384467</v>
      </c>
      <c r="H750" s="49">
        <f t="shared" si="127"/>
        <v>0.52895225020794367</v>
      </c>
      <c r="I750" s="49">
        <f t="shared" si="128"/>
        <v>398.98340596440369</v>
      </c>
      <c r="J750" s="47">
        <f t="shared" si="129"/>
        <v>0.21104317038050083</v>
      </c>
      <c r="K750" s="48">
        <f t="shared" si="130"/>
        <v>17261.445861769193</v>
      </c>
      <c r="L750" s="49">
        <f t="shared" si="131"/>
        <v>4.794846072713665</v>
      </c>
      <c r="M750" s="50">
        <f t="shared" si="121"/>
        <v>0.47948460727136649</v>
      </c>
    </row>
    <row r="751" spans="1:13">
      <c r="A751" s="41">
        <v>732</v>
      </c>
      <c r="B751" s="41">
        <f t="shared" si="122"/>
        <v>1464</v>
      </c>
      <c r="C751" s="68">
        <v>0.45576</v>
      </c>
      <c r="D751" s="45">
        <f t="shared" si="123"/>
        <v>351.06196251339787</v>
      </c>
      <c r="E751" s="47">
        <f t="shared" si="124"/>
        <v>0.28516222830635723</v>
      </c>
      <c r="F751" s="69">
        <f t="shared" si="125"/>
        <v>5.6933117944812879E-6</v>
      </c>
      <c r="G751" s="49">
        <f t="shared" si="126"/>
        <v>0.57222290462183811</v>
      </c>
      <c r="H751" s="49">
        <f t="shared" si="127"/>
        <v>1.1370334371902797</v>
      </c>
      <c r="I751" s="49">
        <f t="shared" si="128"/>
        <v>399.16918990337393</v>
      </c>
      <c r="J751" s="47">
        <f t="shared" si="129"/>
        <v>0.45386871601629275</v>
      </c>
      <c r="K751" s="48">
        <f t="shared" si="130"/>
        <v>17259.171794894814</v>
      </c>
      <c r="L751" s="49">
        <f t="shared" si="131"/>
        <v>4.7942143874707819</v>
      </c>
      <c r="M751" s="50">
        <f t="shared" si="121"/>
        <v>0.47942143874707821</v>
      </c>
    </row>
    <row r="752" spans="1:13">
      <c r="A752" s="41">
        <v>733</v>
      </c>
      <c r="B752" s="41">
        <f t="shared" si="122"/>
        <v>1466</v>
      </c>
      <c r="C752" s="68">
        <v>0.68103999999999998</v>
      </c>
      <c r="D752" s="45">
        <f t="shared" si="123"/>
        <v>234.93480562594485</v>
      </c>
      <c r="E752" s="47">
        <f t="shared" si="124"/>
        <v>0.20493637647607171</v>
      </c>
      <c r="F752" s="69">
        <f t="shared" si="125"/>
        <v>8.5047671745757707E-6</v>
      </c>
      <c r="G752" s="49">
        <f t="shared" si="126"/>
        <v>0.40828139297419802</v>
      </c>
      <c r="H752" s="49">
        <f t="shared" si="127"/>
        <v>1.6992172658206759</v>
      </c>
      <c r="I752" s="49">
        <f t="shared" si="128"/>
        <v>399.20527806182997</v>
      </c>
      <c r="J752" s="47">
        <f t="shared" si="129"/>
        <v>0.67833650108940535</v>
      </c>
      <c r="K752" s="48">
        <f t="shared" si="130"/>
        <v>17255.773360363171</v>
      </c>
      <c r="L752" s="49">
        <f t="shared" si="131"/>
        <v>4.7932703778786587</v>
      </c>
      <c r="M752" s="50">
        <f t="shared" si="121"/>
        <v>0.47932703778786589</v>
      </c>
    </row>
    <row r="753" spans="1:13">
      <c r="A753" s="41">
        <v>734</v>
      </c>
      <c r="B753" s="41">
        <f t="shared" si="122"/>
        <v>1468</v>
      </c>
      <c r="C753" s="68">
        <v>1.0342</v>
      </c>
      <c r="D753" s="45">
        <f t="shared" si="123"/>
        <v>154.70895379565934</v>
      </c>
      <c r="E753" s="47">
        <f t="shared" si="124"/>
        <v>0.17332328359155996</v>
      </c>
      <c r="F753" s="69">
        <f t="shared" si="125"/>
        <v>1.2908524424597468E-5</v>
      </c>
      <c r="G753" s="49">
        <f t="shared" si="126"/>
        <v>0.30701804973881902</v>
      </c>
      <c r="H753" s="49">
        <f t="shared" si="127"/>
        <v>2.5797233099225707</v>
      </c>
      <c r="I753" s="49">
        <f t="shared" si="128"/>
        <v>399.10629436039636</v>
      </c>
      <c r="J753" s="47">
        <f t="shared" si="129"/>
        <v>1.0295838106983335</v>
      </c>
      <c r="K753" s="48">
        <f t="shared" si="130"/>
        <v>17250.613913743327</v>
      </c>
      <c r="L753" s="49">
        <f t="shared" si="131"/>
        <v>4.7918371982620354</v>
      </c>
      <c r="M753" s="50">
        <f t="shared" si="121"/>
        <v>0.47918371982620356</v>
      </c>
    </row>
    <row r="754" spans="1:13">
      <c r="A754" s="41">
        <v>735</v>
      </c>
      <c r="B754" s="41">
        <f t="shared" si="122"/>
        <v>1470</v>
      </c>
      <c r="C754" s="68">
        <v>1.2998000000000001</v>
      </c>
      <c r="D754" s="45">
        <f t="shared" si="123"/>
        <v>123.09586091114757</v>
      </c>
      <c r="E754" s="47">
        <f t="shared" si="124"/>
        <v>0.17282527109756674</v>
      </c>
      <c r="F754" s="69">
        <f t="shared" si="125"/>
        <v>1.62175376924271E-5</v>
      </c>
      <c r="G754" s="49">
        <f t="shared" si="126"/>
        <v>0.232976582690165</v>
      </c>
      <c r="H754" s="49">
        <f t="shared" si="127"/>
        <v>3.2416183852298048</v>
      </c>
      <c r="I754" s="49">
        <f t="shared" si="128"/>
        <v>399.02980587526685</v>
      </c>
      <c r="J754" s="47">
        <f t="shared" si="129"/>
        <v>1.2935023549799451</v>
      </c>
      <c r="K754" s="48">
        <f t="shared" si="130"/>
        <v>17244.130676972869</v>
      </c>
      <c r="L754" s="49">
        <f t="shared" si="131"/>
        <v>4.7900362991591301</v>
      </c>
      <c r="M754" s="50">
        <f t="shared" si="121"/>
        <v>0.479003629915913</v>
      </c>
    </row>
    <row r="755" spans="1:13">
      <c r="A755" s="41">
        <v>736</v>
      </c>
      <c r="B755" s="41">
        <f t="shared" si="122"/>
        <v>1472</v>
      </c>
      <c r="C755" s="68">
        <v>1.3050800000000002</v>
      </c>
      <c r="D755" s="45">
        <f t="shared" si="123"/>
        <v>122.59784841715434</v>
      </c>
      <c r="E755" s="47">
        <f t="shared" si="124"/>
        <v>0.17484189666126959</v>
      </c>
      <c r="F755" s="69">
        <f t="shared" si="125"/>
        <v>1.62832940007215E-5</v>
      </c>
      <c r="G755" s="49">
        <f t="shared" si="126"/>
        <v>0.17744148775832694</v>
      </c>
      <c r="H755" s="49">
        <f t="shared" si="127"/>
        <v>3.2552141341877534</v>
      </c>
      <c r="I755" s="49">
        <f t="shared" si="128"/>
        <v>399.08224898852848</v>
      </c>
      <c r="J755" s="47">
        <f t="shared" si="129"/>
        <v>1.2990981776108943</v>
      </c>
      <c r="K755" s="48">
        <f t="shared" si="130"/>
        <v>17237.620248704494</v>
      </c>
      <c r="L755" s="49">
        <f t="shared" si="131"/>
        <v>4.7882278468623598</v>
      </c>
      <c r="M755" s="50">
        <f t="shared" si="121"/>
        <v>0.47882278468623596</v>
      </c>
    </row>
    <row r="756" spans="1:13">
      <c r="A756" s="41">
        <v>737</v>
      </c>
      <c r="B756" s="41">
        <f t="shared" si="122"/>
        <v>1474</v>
      </c>
      <c r="C756" s="68">
        <v>1.28396</v>
      </c>
      <c r="D756" s="45">
        <f t="shared" si="123"/>
        <v>124.61447398085723</v>
      </c>
      <c r="E756" s="47">
        <f t="shared" si="124"/>
        <v>0.15188701554020217</v>
      </c>
      <c r="F756" s="69">
        <f t="shared" si="125"/>
        <v>1.6020262856359433E-5</v>
      </c>
      <c r="G756" s="49">
        <f t="shared" si="126"/>
        <v>0.14101338768691324</v>
      </c>
      <c r="H756" s="49">
        <f t="shared" si="127"/>
        <v>3.2029230355033813</v>
      </c>
      <c r="I756" s="49">
        <f t="shared" si="128"/>
        <v>399.13056927042436</v>
      </c>
      <c r="J756" s="47">
        <f t="shared" si="129"/>
        <v>1.2783844944898202</v>
      </c>
      <c r="K756" s="48">
        <f t="shared" si="130"/>
        <v>17231.214402633486</v>
      </c>
      <c r="L756" s="49">
        <f t="shared" si="131"/>
        <v>4.7864484451759681</v>
      </c>
      <c r="M756" s="50">
        <f t="shared" si="121"/>
        <v>0.47864484451759681</v>
      </c>
    </row>
    <row r="757" spans="1:13">
      <c r="A757" s="41">
        <v>738</v>
      </c>
      <c r="B757" s="41">
        <f t="shared" si="122"/>
        <v>1476</v>
      </c>
      <c r="C757" s="68">
        <v>1.5738799999999999</v>
      </c>
      <c r="D757" s="45">
        <f t="shared" si="123"/>
        <v>101.65959285978981</v>
      </c>
      <c r="E757" s="47">
        <f t="shared" si="124"/>
        <v>0.12798187412653603</v>
      </c>
      <c r="F757" s="69">
        <f t="shared" si="125"/>
        <v>1.962958664944747E-5</v>
      </c>
      <c r="G757" s="49">
        <f t="shared" si="126"/>
        <v>0.11852668721828141</v>
      </c>
      <c r="H757" s="49">
        <f t="shared" si="127"/>
        <v>3.9247540149509832</v>
      </c>
      <c r="I757" s="49">
        <f t="shared" si="128"/>
        <v>398.98889523474236</v>
      </c>
      <c r="J757" s="47">
        <f t="shared" si="129"/>
        <v>1.5659332684934122</v>
      </c>
      <c r="K757" s="48">
        <f t="shared" si="130"/>
        <v>17223.364894603583</v>
      </c>
      <c r="L757" s="49">
        <f t="shared" si="131"/>
        <v>4.7842680262787729</v>
      </c>
      <c r="M757" s="50">
        <f t="shared" si="121"/>
        <v>0.47842680262787729</v>
      </c>
    </row>
    <row r="758" spans="1:13">
      <c r="A758" s="41">
        <v>739</v>
      </c>
      <c r="B758" s="41">
        <f t="shared" si="122"/>
        <v>1478</v>
      </c>
      <c r="C758" s="68">
        <v>2.05776</v>
      </c>
      <c r="D758" s="45">
        <f t="shared" si="123"/>
        <v>77.754451446123653</v>
      </c>
      <c r="E758" s="47">
        <f t="shared" si="124"/>
        <v>0.11629071131364813</v>
      </c>
      <c r="F758" s="69">
        <f t="shared" si="125"/>
        <v>2.5646985564295778E-5</v>
      </c>
      <c r="G758" s="49">
        <f t="shared" si="126"/>
        <v>0.10448436028630739</v>
      </c>
      <c r="H758" s="49">
        <f t="shared" si="127"/>
        <v>5.1280572584191768</v>
      </c>
      <c r="I758" s="49">
        <f t="shared" si="128"/>
        <v>398.72927911269585</v>
      </c>
      <c r="J758" s="47">
        <f t="shared" si="129"/>
        <v>2.0447065738981056</v>
      </c>
      <c r="K758" s="48">
        <f t="shared" si="130"/>
        <v>17213.108780086743</v>
      </c>
      <c r="L758" s="49">
        <f t="shared" si="131"/>
        <v>4.7814191055796504</v>
      </c>
      <c r="M758" s="50">
        <f t="shared" si="121"/>
        <v>0.47814191055796507</v>
      </c>
    </row>
    <row r="759" spans="1:13">
      <c r="A759" s="41">
        <v>740</v>
      </c>
      <c r="B759" s="41">
        <f t="shared" si="122"/>
        <v>1480</v>
      </c>
      <c r="C759" s="68">
        <v>2.4219200000000001</v>
      </c>
      <c r="D759" s="45">
        <f t="shared" si="123"/>
        <v>66.063288633235743</v>
      </c>
      <c r="E759" s="47">
        <f t="shared" si="124"/>
        <v>0.11121139914292186</v>
      </c>
      <c r="F759" s="69">
        <f t="shared" si="125"/>
        <v>3.0170139381024176E-5</v>
      </c>
      <c r="G759" s="49">
        <f t="shared" si="126"/>
        <v>9.5345420751440507E-2</v>
      </c>
      <c r="H759" s="49">
        <f t="shared" si="127"/>
        <v>6.0325895838881287</v>
      </c>
      <c r="I759" s="49">
        <f t="shared" si="128"/>
        <v>398.53270688625298</v>
      </c>
      <c r="J759" s="47">
        <f t="shared" si="129"/>
        <v>2.4041842564007507</v>
      </c>
      <c r="K759" s="48">
        <f t="shared" si="130"/>
        <v>17201.043600918965</v>
      </c>
      <c r="L759" s="49">
        <f t="shared" si="131"/>
        <v>4.7780676669219346</v>
      </c>
      <c r="M759" s="50">
        <f t="shared" si="121"/>
        <v>0.47780676669219346</v>
      </c>
    </row>
    <row r="760" spans="1:13">
      <c r="A760" s="41">
        <v>741</v>
      </c>
      <c r="B760" s="41">
        <f t="shared" si="122"/>
        <v>1482</v>
      </c>
      <c r="C760" s="68">
        <v>2.62364</v>
      </c>
      <c r="D760" s="45">
        <f t="shared" si="123"/>
        <v>60.983976462509489</v>
      </c>
      <c r="E760" s="47">
        <f t="shared" si="124"/>
        <v>0.1078186688130735</v>
      </c>
      <c r="F760" s="69">
        <f t="shared" si="125"/>
        <v>3.2673652751021431E-5</v>
      </c>
      <c r="G760" s="49">
        <f t="shared" si="126"/>
        <v>8.9183573501911154E-2</v>
      </c>
      <c r="H760" s="49">
        <f t="shared" si="127"/>
        <v>6.5332735736484393</v>
      </c>
      <c r="I760" s="49">
        <f t="shared" si="128"/>
        <v>398.42500183851166</v>
      </c>
      <c r="J760" s="47">
        <f t="shared" si="129"/>
        <v>2.6030195355923791</v>
      </c>
      <c r="K760" s="48">
        <f t="shared" si="130"/>
        <v>17187.977053771669</v>
      </c>
      <c r="L760" s="49">
        <f t="shared" si="131"/>
        <v>4.7744380704921303</v>
      </c>
      <c r="M760" s="50">
        <f t="shared" si="121"/>
        <v>0.47744380704921302</v>
      </c>
    </row>
    <row r="761" spans="1:13">
      <c r="A761" s="41">
        <v>742</v>
      </c>
      <c r="B761" s="41">
        <f t="shared" si="122"/>
        <v>1484</v>
      </c>
      <c r="C761" s="68">
        <v>2.7782</v>
      </c>
      <c r="D761" s="45">
        <f t="shared" si="123"/>
        <v>57.591246132661119</v>
      </c>
      <c r="E761" s="47">
        <f t="shared" si="124"/>
        <v>0.10430120636006826</v>
      </c>
      <c r="F761" s="69">
        <f t="shared" si="125"/>
        <v>3.459090361395135E-5</v>
      </c>
      <c r="G761" s="49">
        <f t="shared" si="126"/>
        <v>8.523889565604148E-2</v>
      </c>
      <c r="H761" s="49">
        <f t="shared" si="127"/>
        <v>6.9167064775783702</v>
      </c>
      <c r="I761" s="49">
        <f t="shared" si="128"/>
        <v>398.34174517758743</v>
      </c>
      <c r="J761" s="47">
        <f t="shared" si="129"/>
        <v>2.7552129291596916</v>
      </c>
      <c r="K761" s="48">
        <f t="shared" si="130"/>
        <v>17174.143640816514</v>
      </c>
      <c r="L761" s="49">
        <f t="shared" si="131"/>
        <v>4.7705954557823649</v>
      </c>
      <c r="M761" s="50">
        <f t="shared" si="121"/>
        <v>0.47705954557823649</v>
      </c>
    </row>
    <row r="762" spans="1:13">
      <c r="A762" s="41">
        <v>743</v>
      </c>
      <c r="B762" s="41">
        <f t="shared" si="122"/>
        <v>1486</v>
      </c>
      <c r="C762" s="68">
        <v>2.95892</v>
      </c>
      <c r="D762" s="45">
        <f t="shared" si="123"/>
        <v>54.073783679655875</v>
      </c>
      <c r="E762" s="47">
        <f t="shared" si="124"/>
        <v>0.10104301290510671</v>
      </c>
      <c r="F762" s="69">
        <f t="shared" si="125"/>
        <v>3.6831594251113175E-5</v>
      </c>
      <c r="G762" s="49">
        <f t="shared" si="126"/>
        <v>8.3165040779095076E-2</v>
      </c>
      <c r="H762" s="49">
        <f t="shared" si="127"/>
        <v>7.3647872997037096</v>
      </c>
      <c r="I762" s="49">
        <f t="shared" si="128"/>
        <v>398.24191529085533</v>
      </c>
      <c r="J762" s="47">
        <f t="shared" si="129"/>
        <v>2.9329669999437717</v>
      </c>
      <c r="K762" s="48">
        <f t="shared" si="130"/>
        <v>17159.414066217105</v>
      </c>
      <c r="L762" s="49">
        <f t="shared" si="131"/>
        <v>4.7665039072825293</v>
      </c>
      <c r="M762" s="50">
        <f t="shared" si="121"/>
        <v>0.47665039072825294</v>
      </c>
    </row>
    <row r="763" spans="1:13">
      <c r="A763" s="41">
        <v>744</v>
      </c>
      <c r="B763" s="41">
        <f t="shared" si="122"/>
        <v>1488</v>
      </c>
      <c r="C763" s="68">
        <v>3.1486399999999999</v>
      </c>
      <c r="D763" s="45">
        <f t="shared" si="123"/>
        <v>50.815590224694333</v>
      </c>
      <c r="E763" s="47">
        <f t="shared" si="124"/>
        <v>9.8078891721943007E-2</v>
      </c>
      <c r="F763" s="69">
        <f t="shared" si="125"/>
        <v>3.9182640016140304E-5</v>
      </c>
      <c r="G763" s="49">
        <f t="shared" si="126"/>
        <v>8.2629648156436433E-2</v>
      </c>
      <c r="H763" s="49">
        <f t="shared" si="127"/>
        <v>7.8349091793488732</v>
      </c>
      <c r="I763" s="49">
        <f t="shared" si="128"/>
        <v>398.13553430548848</v>
      </c>
      <c r="J763" s="47">
        <f t="shared" si="129"/>
        <v>3.1193557523550397</v>
      </c>
      <c r="K763" s="48">
        <f t="shared" si="130"/>
        <v>17143.744247858405</v>
      </c>
      <c r="L763" s="49">
        <f t="shared" si="131"/>
        <v>4.7621511799606679</v>
      </c>
      <c r="M763" s="50">
        <f t="shared" si="121"/>
        <v>0.47621511799606681</v>
      </c>
    </row>
    <row r="764" spans="1:13">
      <c r="A764" s="41">
        <v>745</v>
      </c>
      <c r="B764" s="41">
        <f t="shared" si="122"/>
        <v>1490</v>
      </c>
      <c r="C764" s="68">
        <v>3.34368</v>
      </c>
      <c r="D764" s="45">
        <f t="shared" si="123"/>
        <v>47.851469041530635</v>
      </c>
      <c r="E764" s="47">
        <f t="shared" si="124"/>
        <v>9.4894707245762489E-2</v>
      </c>
      <c r="F764" s="69">
        <f t="shared" si="125"/>
        <v>4.1598296640586E-5</v>
      </c>
      <c r="G764" s="49">
        <f t="shared" si="126"/>
        <v>8.3434064552587214E-2</v>
      </c>
      <c r="H764" s="49">
        <f t="shared" si="127"/>
        <v>8.3179239706336059</v>
      </c>
      <c r="I764" s="49">
        <f t="shared" si="128"/>
        <v>398.02488137057958</v>
      </c>
      <c r="J764" s="47">
        <f t="shared" si="129"/>
        <v>3.3107407016609414</v>
      </c>
      <c r="K764" s="48">
        <f t="shared" si="130"/>
        <v>17127.108399917139</v>
      </c>
      <c r="L764" s="49">
        <f t="shared" si="131"/>
        <v>4.7575301110880943</v>
      </c>
      <c r="M764" s="50">
        <f t="shared" si="121"/>
        <v>0.47575301110880941</v>
      </c>
    </row>
    <row r="765" spans="1:13">
      <c r="A765" s="41">
        <v>746</v>
      </c>
      <c r="B765" s="41">
        <f t="shared" si="122"/>
        <v>1492</v>
      </c>
      <c r="C765" s="68">
        <v>3.5820400000000001</v>
      </c>
      <c r="D765" s="45">
        <f t="shared" si="123"/>
        <v>44.667284565350116</v>
      </c>
      <c r="E765" s="47">
        <f t="shared" si="124"/>
        <v>9.1037502771235457E-2</v>
      </c>
      <c r="F765" s="69">
        <f t="shared" si="125"/>
        <v>4.4548681185325595E-5</v>
      </c>
      <c r="G765" s="49">
        <f t="shared" si="126"/>
        <v>8.5657455366168395E-2</v>
      </c>
      <c r="H765" s="49">
        <f t="shared" si="127"/>
        <v>8.9078282737299919</v>
      </c>
      <c r="I765" s="49">
        <f t="shared" si="128"/>
        <v>397.88850036196902</v>
      </c>
      <c r="J765" s="47">
        <f t="shared" si="129"/>
        <v>3.5443224333163741</v>
      </c>
      <c r="K765" s="48">
        <f t="shared" si="130"/>
        <v>17109.292743369679</v>
      </c>
      <c r="L765" s="49">
        <f t="shared" si="131"/>
        <v>4.7525813176026883</v>
      </c>
      <c r="M765" s="50">
        <f t="shared" si="121"/>
        <v>0.47525813176026882</v>
      </c>
    </row>
    <row r="766" spans="1:13">
      <c r="A766" s="41">
        <v>747</v>
      </c>
      <c r="B766" s="41">
        <f t="shared" si="122"/>
        <v>1494</v>
      </c>
      <c r="C766" s="68">
        <v>3.9206000000000003</v>
      </c>
      <c r="D766" s="45">
        <f t="shared" si="123"/>
        <v>40.810080090823085</v>
      </c>
      <c r="E766" s="47">
        <f t="shared" si="124"/>
        <v>8.7664481625937651E-2</v>
      </c>
      <c r="F766" s="69">
        <f t="shared" si="125"/>
        <v>4.8735908984253935E-5</v>
      </c>
      <c r="G766" s="49">
        <f t="shared" si="126"/>
        <v>8.9465862109734909E-2</v>
      </c>
      <c r="H766" s="49">
        <f t="shared" si="127"/>
        <v>9.7450016967942972</v>
      </c>
      <c r="I766" s="49">
        <f t="shared" si="128"/>
        <v>397.6942997313821</v>
      </c>
      <c r="J766" s="47">
        <f t="shared" si="129"/>
        <v>3.8755316256877386</v>
      </c>
      <c r="K766" s="48">
        <f t="shared" si="130"/>
        <v>17089.80273997609</v>
      </c>
      <c r="L766" s="49">
        <f t="shared" si="131"/>
        <v>4.747167427771136</v>
      </c>
      <c r="M766" s="50">
        <f t="shared" si="121"/>
        <v>0.47471674277711362</v>
      </c>
    </row>
    <row r="767" spans="1:13">
      <c r="A767" s="41">
        <v>748</v>
      </c>
      <c r="B767" s="41">
        <f t="shared" si="122"/>
        <v>1496</v>
      </c>
      <c r="C767" s="68">
        <v>4.2738399999999999</v>
      </c>
      <c r="D767" s="45">
        <f t="shared" si="123"/>
        <v>37.437058945525266</v>
      </c>
      <c r="E767" s="47">
        <f t="shared" si="124"/>
        <v>8.5618136157978891E-2</v>
      </c>
      <c r="F767" s="69">
        <f t="shared" si="125"/>
        <v>5.3100425484754326E-5</v>
      </c>
      <c r="G767" s="49">
        <f t="shared" si="126"/>
        <v>9.4520665830072681E-2</v>
      </c>
      <c r="H767" s="49">
        <f t="shared" si="127"/>
        <v>10.617575553164524</v>
      </c>
      <c r="I767" s="49">
        <f t="shared" si="128"/>
        <v>397.49080184238835</v>
      </c>
      <c r="J767" s="47">
        <f t="shared" si="129"/>
        <v>4.2203886202495067</v>
      </c>
      <c r="K767" s="48">
        <f t="shared" si="130"/>
        <v>17068.567588869762</v>
      </c>
      <c r="L767" s="49">
        <f t="shared" si="131"/>
        <v>4.7412687746860449</v>
      </c>
      <c r="M767" s="50">
        <f t="shared" si="121"/>
        <v>0.47412687746860449</v>
      </c>
    </row>
    <row r="768" spans="1:13">
      <c r="A768" s="41">
        <v>749</v>
      </c>
      <c r="B768" s="41">
        <f t="shared" si="122"/>
        <v>1498</v>
      </c>
      <c r="C768" s="68">
        <v>4.5209599999999996</v>
      </c>
      <c r="D768" s="45">
        <f t="shared" si="123"/>
        <v>35.390713477566507</v>
      </c>
      <c r="E768" s="47">
        <f t="shared" si="124"/>
        <v>8.378362512568549E-2</v>
      </c>
      <c r="F768" s="69">
        <f t="shared" si="125"/>
        <v>5.615116948088752E-5</v>
      </c>
      <c r="G768" s="49">
        <f t="shared" si="126"/>
        <v>0.10019220186010037</v>
      </c>
      <c r="H768" s="49">
        <f t="shared" si="127"/>
        <v>11.227420941523848</v>
      </c>
      <c r="I768" s="49">
        <f t="shared" si="128"/>
        <v>397.3464376335005</v>
      </c>
      <c r="J768" s="47">
        <f t="shared" si="129"/>
        <v>4.461175714926263</v>
      </c>
      <c r="K768" s="48">
        <f t="shared" si="130"/>
        <v>17046.112746986713</v>
      </c>
      <c r="L768" s="49">
        <f t="shared" si="131"/>
        <v>4.7350313186074207</v>
      </c>
      <c r="M768" s="50">
        <f t="shared" si="121"/>
        <v>0.47350313186074205</v>
      </c>
    </row>
    <row r="769" spans="1:13">
      <c r="A769" s="41">
        <v>750</v>
      </c>
      <c r="B769" s="41">
        <f t="shared" si="122"/>
        <v>1500</v>
      </c>
      <c r="C769" s="68">
        <v>4.7681199999999997</v>
      </c>
      <c r="D769" s="45">
        <f t="shared" si="123"/>
        <v>33.556202445273108</v>
      </c>
      <c r="E769" s="47">
        <f t="shared" si="124"/>
        <v>8.2028222471159151E-2</v>
      </c>
      <c r="F769" s="69">
        <f t="shared" si="125"/>
        <v>5.9200278021064479E-5</v>
      </c>
      <c r="G769" s="49">
        <f t="shared" si="126"/>
        <v>0.10641435267742909</v>
      </c>
      <c r="H769" s="49">
        <f t="shared" si="127"/>
        <v>11.836905724580928</v>
      </c>
      <c r="I769" s="49">
        <f t="shared" si="128"/>
        <v>397.20160481964979</v>
      </c>
      <c r="J769" s="47">
        <f t="shared" si="129"/>
        <v>4.7016379499024445</v>
      </c>
      <c r="K769" s="48">
        <f t="shared" si="130"/>
        <v>17022.43893553755</v>
      </c>
      <c r="L769" s="49">
        <f t="shared" si="131"/>
        <v>4.7284552598715415</v>
      </c>
      <c r="M769" s="50">
        <f t="shared" si="121"/>
        <v>0.47284552598715412</v>
      </c>
    </row>
    <row r="770" spans="1:13">
      <c r="A770" s="41">
        <v>751</v>
      </c>
      <c r="B770" s="41">
        <f t="shared" si="122"/>
        <v>1502</v>
      </c>
      <c r="C770" s="68">
        <v>5.03132</v>
      </c>
      <c r="D770" s="45">
        <f t="shared" si="123"/>
        <v>31.80079979074678</v>
      </c>
      <c r="E770" s="47">
        <f t="shared" si="124"/>
        <v>7.7953406780040951E-2</v>
      </c>
      <c r="F770" s="69">
        <f t="shared" si="125"/>
        <v>6.2444926558161766E-5</v>
      </c>
      <c r="G770" s="49">
        <f t="shared" si="126"/>
        <v>0.11367034241801729</v>
      </c>
      <c r="H770" s="49">
        <f t="shared" si="127"/>
        <v>12.485436243540288</v>
      </c>
      <c r="I770" s="49">
        <f t="shared" si="128"/>
        <v>397.04685828095825</v>
      </c>
      <c r="J770" s="47">
        <f t="shared" si="129"/>
        <v>4.9573032347648809</v>
      </c>
      <c r="K770" s="48">
        <f t="shared" si="130"/>
        <v>16997.46806305047</v>
      </c>
      <c r="L770" s="49">
        <f t="shared" si="131"/>
        <v>4.7215189064029079</v>
      </c>
      <c r="M770" s="50">
        <f t="shared" si="121"/>
        <v>0.47215189064029078</v>
      </c>
    </row>
    <row r="771" spans="1:13">
      <c r="A771" s="41">
        <v>752</v>
      </c>
      <c r="B771" s="41">
        <f t="shared" si="122"/>
        <v>1504</v>
      </c>
      <c r="C771" s="68">
        <v>5.7707600000000001</v>
      </c>
      <c r="D771" s="45">
        <f t="shared" si="123"/>
        <v>27.725984099628572</v>
      </c>
      <c r="E771" s="47">
        <f t="shared" si="124"/>
        <v>7.7953406780040951E-2</v>
      </c>
      <c r="F771" s="69">
        <f t="shared" si="125"/>
        <v>7.1547629801889593E-5</v>
      </c>
      <c r="G771" s="49">
        <f t="shared" si="126"/>
        <v>0.12309763440232303</v>
      </c>
      <c r="H771" s="49">
        <f t="shared" si="127"/>
        <v>14.305122288390066</v>
      </c>
      <c r="I771" s="49">
        <f t="shared" si="128"/>
        <v>396.62359311114528</v>
      </c>
      <c r="J771" s="47">
        <f t="shared" si="129"/>
        <v>5.6737490019155974</v>
      </c>
      <c r="K771" s="48">
        <f t="shared" si="130"/>
        <v>16968.857818473691</v>
      </c>
      <c r="L771" s="49">
        <f t="shared" si="131"/>
        <v>4.7135716162426915</v>
      </c>
      <c r="M771" s="50">
        <f t="shared" si="121"/>
        <v>0.47135716162426916</v>
      </c>
    </row>
    <row r="772" spans="1:13">
      <c r="A772" s="41">
        <v>753</v>
      </c>
      <c r="B772" s="41">
        <f t="shared" si="122"/>
        <v>1506</v>
      </c>
      <c r="C772" s="68">
        <v>5.7707600000000001</v>
      </c>
      <c r="D772" s="45">
        <f t="shared" si="123"/>
        <v>27.725984099628572</v>
      </c>
      <c r="E772" s="47">
        <f t="shared" si="124"/>
        <v>7.4361463141495235E-2</v>
      </c>
      <c r="F772" s="69">
        <f t="shared" si="125"/>
        <v>7.1547629801889593E-5</v>
      </c>
      <c r="G772" s="49">
        <f t="shared" si="126"/>
        <v>0.13207422160015556</v>
      </c>
      <c r="H772" s="49">
        <f t="shared" si="127"/>
        <v>14.304801161621208</v>
      </c>
      <c r="I772" s="49">
        <f t="shared" si="128"/>
        <v>396.61468955545797</v>
      </c>
      <c r="J772" s="47">
        <f t="shared" si="129"/>
        <v>5.6734942718689503</v>
      </c>
      <c r="K772" s="48">
        <f t="shared" si="130"/>
        <v>16940.248216150449</v>
      </c>
      <c r="L772" s="49">
        <f t="shared" si="131"/>
        <v>4.7056245044862361</v>
      </c>
      <c r="M772" s="50">
        <f t="shared" si="121"/>
        <v>0.4705624504486236</v>
      </c>
    </row>
    <row r="773" spans="1:13">
      <c r="A773" s="41">
        <v>754</v>
      </c>
      <c r="B773" s="41">
        <f t="shared" si="122"/>
        <v>1508</v>
      </c>
      <c r="C773" s="68">
        <v>6.6296400000000002</v>
      </c>
      <c r="D773" s="45">
        <f t="shared" si="123"/>
        <v>24.134040461082861</v>
      </c>
      <c r="E773" s="47">
        <f t="shared" si="124"/>
        <v>7.4361463141495235E-2</v>
      </c>
      <c r="F773" s="69">
        <f t="shared" si="125"/>
        <v>8.2096875232151844E-5</v>
      </c>
      <c r="G773" s="49">
        <f t="shared" si="126"/>
        <v>0.14356200953230527</v>
      </c>
      <c r="H773" s="49">
        <f t="shared" si="127"/>
        <v>16.413482050238041</v>
      </c>
      <c r="I773" s="49">
        <f t="shared" si="128"/>
        <v>396.12363990770217</v>
      </c>
      <c r="J773" s="47">
        <f t="shared" si="129"/>
        <v>6.5017682533000274</v>
      </c>
      <c r="K773" s="48">
        <f t="shared" si="130"/>
        <v>16907.421252049971</v>
      </c>
      <c r="L773" s="49">
        <f t="shared" si="131"/>
        <v>4.6965059033472141</v>
      </c>
      <c r="M773" s="50">
        <f t="shared" si="121"/>
        <v>0.4696505903347214</v>
      </c>
    </row>
    <row r="774" spans="1:13">
      <c r="A774" s="41">
        <v>755</v>
      </c>
      <c r="B774" s="41">
        <f t="shared" si="122"/>
        <v>1510</v>
      </c>
      <c r="C774" s="68">
        <v>6.6296400000000002</v>
      </c>
      <c r="D774" s="45">
        <f t="shared" si="123"/>
        <v>24.134040461082861</v>
      </c>
      <c r="E774" s="47">
        <f t="shared" si="124"/>
        <v>7.2886974248207767E-2</v>
      </c>
      <c r="F774" s="69">
        <f t="shared" si="125"/>
        <v>8.2096875232151844E-5</v>
      </c>
      <c r="G774" s="49">
        <f t="shared" si="126"/>
        <v>0.15395773298620943</v>
      </c>
      <c r="H774" s="49">
        <f t="shared" si="127"/>
        <v>16.41305532203237</v>
      </c>
      <c r="I774" s="49">
        <f t="shared" si="128"/>
        <v>396.11334123192063</v>
      </c>
      <c r="J774" s="47">
        <f t="shared" si="129"/>
        <v>6.5014301834346</v>
      </c>
      <c r="K774" s="48">
        <f t="shared" si="130"/>
        <v>16874.595141405905</v>
      </c>
      <c r="L774" s="49">
        <f t="shared" si="131"/>
        <v>4.6873875392794178</v>
      </c>
      <c r="M774" s="50">
        <f t="shared" si="121"/>
        <v>0.46873875392794179</v>
      </c>
    </row>
    <row r="775" spans="1:13">
      <c r="A775" s="41">
        <v>756</v>
      </c>
      <c r="B775" s="41">
        <f t="shared" si="122"/>
        <v>1512</v>
      </c>
      <c r="C775" s="68">
        <v>7.0610399999999993</v>
      </c>
      <c r="D775" s="45">
        <f t="shared" si="123"/>
        <v>22.659551567795393</v>
      </c>
      <c r="E775" s="47">
        <f t="shared" si="124"/>
        <v>7.1669625223744954E-2</v>
      </c>
      <c r="F775" s="69">
        <f t="shared" si="125"/>
        <v>8.7385950554674839E-5</v>
      </c>
      <c r="G775" s="49">
        <f t="shared" si="126"/>
        <v>0.1652283984251755</v>
      </c>
      <c r="H775" s="49">
        <f t="shared" si="127"/>
        <v>17.469970790607462</v>
      </c>
      <c r="I775" s="49">
        <f t="shared" si="128"/>
        <v>395.86170401764906</v>
      </c>
      <c r="J775" s="47">
        <f t="shared" si="129"/>
        <v>6.915692406308426</v>
      </c>
      <c r="K775" s="48">
        <f t="shared" si="130"/>
        <v>16839.65519982469</v>
      </c>
      <c r="L775" s="49">
        <f t="shared" si="131"/>
        <v>4.6776819999513028</v>
      </c>
      <c r="M775" s="50">
        <f t="shared" si="121"/>
        <v>0.46776819999513031</v>
      </c>
    </row>
    <row r="776" spans="1:13">
      <c r="A776" s="41">
        <v>757</v>
      </c>
      <c r="B776" s="41">
        <f t="shared" si="122"/>
        <v>1514</v>
      </c>
      <c r="C776" s="68">
        <v>7.4619199999999992</v>
      </c>
      <c r="D776" s="45">
        <f t="shared" si="123"/>
        <v>21.442202543332577</v>
      </c>
      <c r="E776" s="47">
        <f t="shared" si="124"/>
        <v>7.0857889754452938E-2</v>
      </c>
      <c r="F776" s="69">
        <f t="shared" si="125"/>
        <v>9.2295089525058234E-5</v>
      </c>
      <c r="G776" s="49">
        <f t="shared" si="126"/>
        <v>0.17705495348601508</v>
      </c>
      <c r="H776" s="49">
        <f t="shared" si="127"/>
        <v>18.450847253620225</v>
      </c>
      <c r="I776" s="49">
        <f t="shared" si="128"/>
        <v>395.62680390821646</v>
      </c>
      <c r="J776" s="47">
        <f t="shared" si="129"/>
        <v>7.2996497283484629</v>
      </c>
      <c r="K776" s="48">
        <f t="shared" si="130"/>
        <v>16802.753505317451</v>
      </c>
      <c r="L776" s="49">
        <f t="shared" si="131"/>
        <v>4.6674315292548476</v>
      </c>
      <c r="M776" s="50">
        <f t="shared" si="121"/>
        <v>0.46674315292548474</v>
      </c>
    </row>
    <row r="777" spans="1:13">
      <c r="A777" s="41">
        <v>758</v>
      </c>
      <c r="B777" s="41">
        <f t="shared" si="122"/>
        <v>1516</v>
      </c>
      <c r="C777" s="68">
        <v>7.7555200000000006</v>
      </c>
      <c r="D777" s="45">
        <f t="shared" si="123"/>
        <v>20.63046707404056</v>
      </c>
      <c r="E777" s="47">
        <f t="shared" si="124"/>
        <v>7.0304317186622112E-2</v>
      </c>
      <c r="F777" s="69">
        <f t="shared" si="125"/>
        <v>9.588697723234547E-5</v>
      </c>
      <c r="G777" s="49">
        <f t="shared" si="126"/>
        <v>0.1888550883163525</v>
      </c>
      <c r="H777" s="49">
        <f t="shared" si="127"/>
        <v>19.168341074692293</v>
      </c>
      <c r="I777" s="49">
        <f t="shared" si="128"/>
        <v>395.45182940541861</v>
      </c>
      <c r="J777" s="47">
        <f t="shared" si="129"/>
        <v>7.5801555446540956</v>
      </c>
      <c r="K777" s="48">
        <f t="shared" si="130"/>
        <v>16764.416823168067</v>
      </c>
      <c r="L777" s="49">
        <f t="shared" si="131"/>
        <v>4.6567824508800184</v>
      </c>
      <c r="M777" s="50">
        <f t="shared" si="121"/>
        <v>0.46567824508800182</v>
      </c>
    </row>
    <row r="778" spans="1:13">
      <c r="A778" s="41">
        <v>759</v>
      </c>
      <c r="B778" s="41">
        <f t="shared" si="122"/>
        <v>1518</v>
      </c>
      <c r="C778" s="68">
        <v>7.96936</v>
      </c>
      <c r="D778" s="45">
        <f t="shared" si="123"/>
        <v>20.076894506209744</v>
      </c>
      <c r="E778" s="47">
        <f t="shared" si="124"/>
        <v>7.0135051283940847E-2</v>
      </c>
      <c r="F778" s="69">
        <f t="shared" si="125"/>
        <v>9.850121930314102E-5</v>
      </c>
      <c r="G778" s="49">
        <f t="shared" si="126"/>
        <v>0.20017676121085581</v>
      </c>
      <c r="H778" s="49">
        <f t="shared" si="127"/>
        <v>19.69038503310049</v>
      </c>
      <c r="I778" s="49">
        <f t="shared" si="128"/>
        <v>395.3217830962098</v>
      </c>
      <c r="J778" s="47">
        <f t="shared" si="129"/>
        <v>7.7840381211362084</v>
      </c>
      <c r="K778" s="48">
        <f t="shared" si="130"/>
        <v>16725.036053101867</v>
      </c>
      <c r="L778" s="49">
        <f t="shared" si="131"/>
        <v>4.6458433480838517</v>
      </c>
      <c r="M778" s="50">
        <f t="shared" si="121"/>
        <v>0.46458433480838518</v>
      </c>
    </row>
    <row r="779" spans="1:13">
      <c r="A779" s="41">
        <v>760</v>
      </c>
      <c r="B779" s="41">
        <f t="shared" si="122"/>
        <v>1520</v>
      </c>
      <c r="C779" s="68">
        <v>8.0371199999999998</v>
      </c>
      <c r="D779" s="45">
        <f t="shared" si="123"/>
        <v>19.907628603528472</v>
      </c>
      <c r="E779" s="47">
        <f t="shared" si="124"/>
        <v>7.0165713670048674E-2</v>
      </c>
      <c r="F779" s="69">
        <f t="shared" si="125"/>
        <v>9.9329272709384369E-5</v>
      </c>
      <c r="G779" s="49">
        <f t="shared" si="126"/>
        <v>0.21038486228009415</v>
      </c>
      <c r="H779" s="49">
        <f t="shared" si="127"/>
        <v>19.855405854197201</v>
      </c>
      <c r="I779" s="49">
        <f t="shared" si="128"/>
        <v>395.27404551768291</v>
      </c>
      <c r="J779" s="47">
        <f t="shared" si="129"/>
        <v>7.8483265973840126</v>
      </c>
      <c r="K779" s="48">
        <f t="shared" si="130"/>
        <v>16685.325241393472</v>
      </c>
      <c r="L779" s="49">
        <f t="shared" si="131"/>
        <v>4.6348125670537419</v>
      </c>
      <c r="M779" s="50">
        <f t="shared" si="121"/>
        <v>0.46348125670537421</v>
      </c>
    </row>
    <row r="780" spans="1:13">
      <c r="A780" s="41">
        <v>761</v>
      </c>
      <c r="B780" s="41">
        <f t="shared" si="122"/>
        <v>1522</v>
      </c>
      <c r="C780" s="68">
        <v>8.0247600000000006</v>
      </c>
      <c r="D780" s="45">
        <f t="shared" si="123"/>
        <v>19.938290989636304</v>
      </c>
      <c r="E780" s="47">
        <f t="shared" si="124"/>
        <v>7.0058757180735023E-2</v>
      </c>
      <c r="F780" s="69">
        <f t="shared" si="125"/>
        <v>9.9178240488980053E-5</v>
      </c>
      <c r="G780" s="49">
        <f t="shared" si="126"/>
        <v>0.21932489881600642</v>
      </c>
      <c r="H780" s="49">
        <f t="shared" si="127"/>
        <v>19.824771969016012</v>
      </c>
      <c r="I780" s="49">
        <f t="shared" si="128"/>
        <v>395.27207232142632</v>
      </c>
      <c r="J780" s="47">
        <f t="shared" si="129"/>
        <v>7.8361786994926828</v>
      </c>
      <c r="K780" s="48">
        <f t="shared" si="130"/>
        <v>16645.675697455441</v>
      </c>
      <c r="L780" s="49">
        <f t="shared" si="131"/>
        <v>4.6237988048487333</v>
      </c>
      <c r="M780" s="50">
        <f t="shared" si="121"/>
        <v>0.46237988048487333</v>
      </c>
    </row>
    <row r="781" spans="1:13">
      <c r="A781" s="41">
        <v>762</v>
      </c>
      <c r="B781" s="41">
        <f t="shared" si="122"/>
        <v>1524</v>
      </c>
      <c r="C781" s="68">
        <v>8.0680399999999999</v>
      </c>
      <c r="D781" s="45">
        <f t="shared" si="123"/>
        <v>19.831334500322647</v>
      </c>
      <c r="E781" s="47">
        <f t="shared" si="124"/>
        <v>7.0337019985979077E-2</v>
      </c>
      <c r="F781" s="69">
        <f t="shared" si="125"/>
        <v>9.970707466965376E-5</v>
      </c>
      <c r="G781" s="49">
        <f t="shared" si="126"/>
        <v>0.22724084146794485</v>
      </c>
      <c r="H781" s="49">
        <f t="shared" si="127"/>
        <v>19.930086174156632</v>
      </c>
      <c r="I781" s="49">
        <f t="shared" si="128"/>
        <v>395.24020553995581</v>
      </c>
      <c r="J781" s="47">
        <f t="shared" si="129"/>
        <v>7.8771713559026981</v>
      </c>
      <c r="K781" s="48">
        <f t="shared" si="130"/>
        <v>16605.815525107129</v>
      </c>
      <c r="L781" s="49">
        <f t="shared" si="131"/>
        <v>4.6127265347519808</v>
      </c>
      <c r="M781" s="50">
        <f t="shared" si="121"/>
        <v>0.46127265347519808</v>
      </c>
    </row>
    <row r="782" spans="1:13">
      <c r="A782" s="41">
        <v>763</v>
      </c>
      <c r="B782" s="41">
        <f t="shared" si="122"/>
        <v>1526</v>
      </c>
      <c r="C782" s="68">
        <v>7.9564000000000004</v>
      </c>
      <c r="D782" s="45">
        <f t="shared" si="123"/>
        <v>20.109597305566705</v>
      </c>
      <c r="E782" s="47">
        <f t="shared" si="124"/>
        <v>7.057692538969873E-2</v>
      </c>
      <c r="F782" s="69">
        <f t="shared" si="125"/>
        <v>9.8342825122798579E-5</v>
      </c>
      <c r="G782" s="49">
        <f t="shared" si="126"/>
        <v>0.23360388376641242</v>
      </c>
      <c r="H782" s="49">
        <f t="shared" si="127"/>
        <v>19.657078391615094</v>
      </c>
      <c r="I782" s="49">
        <f t="shared" si="128"/>
        <v>395.29593065933642</v>
      </c>
      <c r="J782" s="47">
        <f t="shared" si="129"/>
        <v>7.7703630968570208</v>
      </c>
      <c r="K782" s="48">
        <f t="shared" si="130"/>
        <v>16566.501368323898</v>
      </c>
      <c r="L782" s="49">
        <f t="shared" si="131"/>
        <v>4.601805935645527</v>
      </c>
      <c r="M782" s="50">
        <f t="shared" si="121"/>
        <v>0.46018059356455271</v>
      </c>
    </row>
    <row r="783" spans="1:13">
      <c r="A783" s="41">
        <v>764</v>
      </c>
      <c r="B783" s="41">
        <f t="shared" si="122"/>
        <v>1528</v>
      </c>
      <c r="C783" s="68">
        <v>7.8625999999999996</v>
      </c>
      <c r="D783" s="45">
        <f t="shared" si="123"/>
        <v>20.349502709286362</v>
      </c>
      <c r="E783" s="47">
        <f t="shared" si="124"/>
        <v>7.0996933039475268E-2</v>
      </c>
      <c r="F783" s="69">
        <f t="shared" si="125"/>
        <v>9.7196250757717415E-5</v>
      </c>
      <c r="G783" s="49">
        <f t="shared" si="126"/>
        <v>0.2386023184214385</v>
      </c>
      <c r="H783" s="49">
        <f t="shared" si="127"/>
        <v>19.427654526157148</v>
      </c>
      <c r="I783" s="49">
        <f t="shared" si="128"/>
        <v>395.34310841511433</v>
      </c>
      <c r="J783" s="47">
        <f t="shared" si="129"/>
        <v>7.6805893295859322</v>
      </c>
      <c r="K783" s="48">
        <f t="shared" si="130"/>
        <v>16527.646059271585</v>
      </c>
      <c r="L783" s="49">
        <f t="shared" si="131"/>
        <v>4.5910127942421068</v>
      </c>
      <c r="M783" s="50">
        <f t="shared" si="121"/>
        <v>0.4591012794242107</v>
      </c>
    </row>
    <row r="784" spans="1:13">
      <c r="A784" s="41">
        <v>765</v>
      </c>
      <c r="B784" s="41">
        <f t="shared" si="122"/>
        <v>1530</v>
      </c>
      <c r="C784" s="68">
        <v>7.7036000000000007</v>
      </c>
      <c r="D784" s="45">
        <f t="shared" si="123"/>
        <v>20.769510359062899</v>
      </c>
      <c r="E784" s="47">
        <f t="shared" si="124"/>
        <v>7.1790183792263304E-2</v>
      </c>
      <c r="F784" s="69">
        <f t="shared" si="125"/>
        <v>9.5252006387785377E-5</v>
      </c>
      <c r="G784" s="49">
        <f t="shared" si="126"/>
        <v>0.24196211199480949</v>
      </c>
      <c r="H784" s="49">
        <f t="shared" si="127"/>
        <v>19.038877589238407</v>
      </c>
      <c r="I784" s="49">
        <f t="shared" si="128"/>
        <v>395.42816531461756</v>
      </c>
      <c r="J784" s="47">
        <f t="shared" si="129"/>
        <v>7.5285084347621325</v>
      </c>
      <c r="K784" s="48">
        <f t="shared" si="130"/>
        <v>16489.568304093107</v>
      </c>
      <c r="L784" s="49">
        <f t="shared" si="131"/>
        <v>4.580435640025863</v>
      </c>
      <c r="M784" s="50">
        <f t="shared" si="121"/>
        <v>0.45804356400258628</v>
      </c>
    </row>
    <row r="785" spans="1:13">
      <c r="A785" s="41">
        <v>766</v>
      </c>
      <c r="B785" s="41">
        <f t="shared" si="122"/>
        <v>1532</v>
      </c>
      <c r="C785" s="68">
        <v>7.4202000000000004</v>
      </c>
      <c r="D785" s="45">
        <f t="shared" si="123"/>
        <v>21.562761111850929</v>
      </c>
      <c r="E785" s="47">
        <f t="shared" si="124"/>
        <v>7.2575789015145484E-2</v>
      </c>
      <c r="F785" s="69">
        <f t="shared" si="125"/>
        <v>9.1784448404244712E-5</v>
      </c>
      <c r="G785" s="49">
        <f t="shared" si="126"/>
        <v>0.2433528422812303</v>
      </c>
      <c r="H785" s="49">
        <f t="shared" si="127"/>
        <v>18.345721677650747</v>
      </c>
      <c r="I785" s="49">
        <f t="shared" si="128"/>
        <v>395.58441395968811</v>
      </c>
      <c r="J785" s="47">
        <f t="shared" si="129"/>
        <v>7.2572815585210178</v>
      </c>
      <c r="K785" s="48">
        <f t="shared" si="130"/>
        <v>16452.876860737804</v>
      </c>
      <c r="L785" s="49">
        <f t="shared" si="131"/>
        <v>4.5702435724271675</v>
      </c>
      <c r="M785" s="50">
        <f t="shared" si="121"/>
        <v>0.45702435724271673</v>
      </c>
    </row>
    <row r="786" spans="1:13">
      <c r="A786" s="41">
        <v>767</v>
      </c>
      <c r="B786" s="41">
        <f t="shared" si="122"/>
        <v>1534</v>
      </c>
      <c r="C786" s="68">
        <v>7.1593600000000004</v>
      </c>
      <c r="D786" s="45">
        <f t="shared" si="123"/>
        <v>22.348366334733107</v>
      </c>
      <c r="E786" s="47">
        <f t="shared" si="124"/>
        <v>7.358290479629287E-2</v>
      </c>
      <c r="F786" s="69">
        <f t="shared" si="125"/>
        <v>8.8590480654220097E-5</v>
      </c>
      <c r="G786" s="49">
        <f t="shared" si="126"/>
        <v>0.2430241837855418</v>
      </c>
      <c r="H786" s="49">
        <f t="shared" si="127"/>
        <v>17.707331316217939</v>
      </c>
      <c r="I786" s="49">
        <f t="shared" si="128"/>
        <v>395.72992706533029</v>
      </c>
      <c r="J786" s="47">
        <f t="shared" si="129"/>
        <v>7.0073209302885644</v>
      </c>
      <c r="K786" s="48">
        <f t="shared" si="130"/>
        <v>16417.462198105368</v>
      </c>
      <c r="L786" s="49">
        <f t="shared" si="131"/>
        <v>4.5604061661403801</v>
      </c>
      <c r="M786" s="50">
        <f t="shared" ref="M786:M849" si="132">L786/$H$4</f>
        <v>0.456040616614038</v>
      </c>
    </row>
    <row r="787" spans="1:13">
      <c r="A787" s="41">
        <v>768</v>
      </c>
      <c r="B787" s="41">
        <f t="shared" si="122"/>
        <v>1536</v>
      </c>
      <c r="C787" s="68">
        <v>6.8506400000000003</v>
      </c>
      <c r="D787" s="45">
        <f t="shared" si="123"/>
        <v>23.355482115880491</v>
      </c>
      <c r="E787" s="47">
        <f t="shared" si="124"/>
        <v>7.4326421367379922E-2</v>
      </c>
      <c r="F787" s="69">
        <f t="shared" si="125"/>
        <v>8.4807194757212097E-5</v>
      </c>
      <c r="G787" s="49">
        <f t="shared" si="126"/>
        <v>0.24110597334966735</v>
      </c>
      <c r="H787" s="49">
        <f t="shared" si="127"/>
        <v>16.951215190822925</v>
      </c>
      <c r="I787" s="49">
        <f t="shared" si="128"/>
        <v>395.90380323170655</v>
      </c>
      <c r="J787" s="47">
        <f t="shared" si="129"/>
        <v>6.7110505634458741</v>
      </c>
      <c r="K787" s="48">
        <f t="shared" si="130"/>
        <v>16383.559767723722</v>
      </c>
      <c r="L787" s="49">
        <f t="shared" si="131"/>
        <v>4.5509888243677006</v>
      </c>
      <c r="M787" s="50">
        <f t="shared" si="132"/>
        <v>0.45509888243677005</v>
      </c>
    </row>
    <row r="788" spans="1:13">
      <c r="A788" s="41">
        <v>769</v>
      </c>
      <c r="B788" s="41">
        <f t="shared" ref="B788:B851" si="133">A788*$H$12</f>
        <v>1538</v>
      </c>
      <c r="C788" s="68">
        <v>6.6392799999999994</v>
      </c>
      <c r="D788" s="45">
        <f t="shared" ref="D788:D851" si="134">$H$2^2/(C788*1000-0.0000001)</f>
        <v>24.098998686967548</v>
      </c>
      <c r="E788" s="47">
        <f t="shared" ref="E788:E851" si="135">1/$H$9*($H$3+D789)+1/($H$8*$H$9)</f>
        <v>7.4600130122989855E-2</v>
      </c>
      <c r="F788" s="69">
        <f t="shared" ref="F788:F851" si="136">$H$12/($H$9*($H$3+D788))</f>
        <v>8.2215134309967375E-5</v>
      </c>
      <c r="G788" s="49">
        <f t="shared" ref="G788:G851" si="137">(G787+F788*$H$2)/(1+E788*$H$12)</f>
        <v>0.23841973984152068</v>
      </c>
      <c r="H788" s="49">
        <f t="shared" ref="H788:H851" si="138">IF((OR(AND(M787&gt;1,D788&lt;0),AND(M787&lt;0,D788&gt;0))),0,($H$2-G788)/($H$3+D788))</f>
        <v>16.433226006526866</v>
      </c>
      <c r="I788" s="49">
        <f t="shared" ref="I788:I851" si="139">H788*D788</f>
        <v>396.02429195393188</v>
      </c>
      <c r="J788" s="47">
        <f t="shared" ref="J788:J851" si="140">I788*H788/1000</f>
        <v>6.5079566937537408</v>
      </c>
      <c r="K788" s="48">
        <f t="shared" ref="K788:K851" si="141">K787-H788*$H$12</f>
        <v>16350.693315710669</v>
      </c>
      <c r="L788" s="49">
        <f t="shared" ref="L788:L851" si="142">K788/3600</f>
        <v>4.5418592543640743</v>
      </c>
      <c r="M788" s="50">
        <f t="shared" si="132"/>
        <v>0.45418592543640746</v>
      </c>
    </row>
    <row r="789" spans="1:13">
      <c r="A789" s="41">
        <v>770</v>
      </c>
      <c r="B789" s="41">
        <f t="shared" si="133"/>
        <v>1540</v>
      </c>
      <c r="C789" s="68">
        <v>6.5647199999999994</v>
      </c>
      <c r="D789" s="45">
        <f t="shared" si="134"/>
        <v>24.372707442577486</v>
      </c>
      <c r="E789" s="47">
        <f t="shared" si="135"/>
        <v>7.3886122280338723E-2</v>
      </c>
      <c r="F789" s="69">
        <f t="shared" si="136"/>
        <v>8.1300382965491551E-5</v>
      </c>
      <c r="G789" s="49">
        <f t="shared" si="137"/>
        <v>0.23605719193133351</v>
      </c>
      <c r="H789" s="49">
        <f t="shared" si="138"/>
        <v>16.250480823045422</v>
      </c>
      <c r="I789" s="49">
        <f t="shared" si="139"/>
        <v>396.06821490130187</v>
      </c>
      <c r="J789" s="47">
        <f t="shared" si="140"/>
        <v>6.4362989308714385</v>
      </c>
      <c r="K789" s="48">
        <f t="shared" si="141"/>
        <v>16318.192354064578</v>
      </c>
      <c r="L789" s="49">
        <f t="shared" si="142"/>
        <v>4.5328312094623833</v>
      </c>
      <c r="M789" s="50">
        <f t="shared" si="132"/>
        <v>0.45328312094623835</v>
      </c>
    </row>
    <row r="790" spans="1:13">
      <c r="A790" s="41">
        <v>771</v>
      </c>
      <c r="B790" s="41">
        <f t="shared" si="133"/>
        <v>1542</v>
      </c>
      <c r="C790" s="68">
        <v>6.7628399999999997</v>
      </c>
      <c r="D790" s="45">
        <f t="shared" si="134"/>
        <v>23.658699599926344</v>
      </c>
      <c r="E790" s="47">
        <f t="shared" si="135"/>
        <v>7.3189930645861878E-2</v>
      </c>
      <c r="F790" s="69">
        <f t="shared" si="136"/>
        <v>8.3730627203824196E-5</v>
      </c>
      <c r="G790" s="49">
        <f t="shared" si="137"/>
        <v>0.23513099969249188</v>
      </c>
      <c r="H790" s="49">
        <f t="shared" si="138"/>
        <v>16.736281607725182</v>
      </c>
      <c r="I790" s="49">
        <f t="shared" si="139"/>
        <v>395.95865897694239</v>
      </c>
      <c r="J790" s="47">
        <f t="shared" si="140"/>
        <v>6.6268756216553282</v>
      </c>
      <c r="K790" s="48">
        <f t="shared" si="141"/>
        <v>16284.719790849129</v>
      </c>
      <c r="L790" s="49">
        <f t="shared" si="142"/>
        <v>4.5235332752358692</v>
      </c>
      <c r="M790" s="50">
        <f t="shared" si="132"/>
        <v>0.45235332752358692</v>
      </c>
    </row>
    <row r="791" spans="1:13">
      <c r="A791" s="41">
        <v>772</v>
      </c>
      <c r="B791" s="41">
        <f t="shared" si="133"/>
        <v>1544</v>
      </c>
      <c r="C791" s="68">
        <v>6.9678799999999992</v>
      </c>
      <c r="D791" s="45">
        <f t="shared" si="134"/>
        <v>22.9625079654495</v>
      </c>
      <c r="E791" s="47">
        <f t="shared" si="135"/>
        <v>7.3307319513606459E-2</v>
      </c>
      <c r="F791" s="69">
        <f t="shared" si="136"/>
        <v>8.624432865032696E-5</v>
      </c>
      <c r="G791" s="49">
        <f t="shared" si="137"/>
        <v>0.23515200484565196</v>
      </c>
      <c r="H791" s="49">
        <f t="shared" si="138"/>
        <v>17.238725466671045</v>
      </c>
      <c r="I791" s="49">
        <f t="shared" si="139"/>
        <v>395.84437084263101</v>
      </c>
      <c r="J791" s="47">
        <f t="shared" si="140"/>
        <v>6.8238524364832411</v>
      </c>
      <c r="K791" s="48">
        <f t="shared" si="141"/>
        <v>16250.242339915787</v>
      </c>
      <c r="L791" s="49">
        <f t="shared" si="142"/>
        <v>4.5139562055321631</v>
      </c>
      <c r="M791" s="50">
        <f t="shared" si="132"/>
        <v>0.4513956205532163</v>
      </c>
    </row>
    <row r="792" spans="1:13">
      <c r="A792" s="41">
        <v>773</v>
      </c>
      <c r="B792" s="41">
        <f t="shared" si="133"/>
        <v>1546</v>
      </c>
      <c r="C792" s="68">
        <v>6.9324399999999997</v>
      </c>
      <c r="D792" s="45">
        <f t="shared" si="134"/>
        <v>23.079896833194084</v>
      </c>
      <c r="E792" s="47">
        <f t="shared" si="135"/>
        <v>7.3536223501221715E-2</v>
      </c>
      <c r="F792" s="69">
        <f t="shared" si="136"/>
        <v>8.5809953342443811E-5</v>
      </c>
      <c r="G792" s="49">
        <f t="shared" si="137"/>
        <v>0.23492499265136255</v>
      </c>
      <c r="H792" s="49">
        <f t="shared" si="138"/>
        <v>17.151911217159569</v>
      </c>
      <c r="I792" s="49">
        <f t="shared" si="139"/>
        <v>395.86434138414722</v>
      </c>
      <c r="J792" s="47">
        <f t="shared" si="140"/>
        <v>6.7898300374602396</v>
      </c>
      <c r="K792" s="48">
        <f t="shared" si="141"/>
        <v>16215.938517481467</v>
      </c>
      <c r="L792" s="49">
        <f t="shared" si="142"/>
        <v>4.5044273659670742</v>
      </c>
      <c r="M792" s="50">
        <f t="shared" si="132"/>
        <v>0.45044273659670742</v>
      </c>
    </row>
    <row r="793" spans="1:13">
      <c r="A793" s="41">
        <v>774</v>
      </c>
      <c r="B793" s="41">
        <f t="shared" si="133"/>
        <v>1548</v>
      </c>
      <c r="C793" s="68">
        <v>6.8643600000000005</v>
      </c>
      <c r="D793" s="45">
        <f t="shared" si="134"/>
        <v>23.308800820809349</v>
      </c>
      <c r="E793" s="47">
        <f t="shared" si="135"/>
        <v>7.3669959163203236E-2</v>
      </c>
      <c r="F793" s="69">
        <f t="shared" si="136"/>
        <v>8.4975399723587081E-5</v>
      </c>
      <c r="G793" s="49">
        <f t="shared" si="137"/>
        <v>0.23438141412621344</v>
      </c>
      <c r="H793" s="49">
        <f t="shared" si="138"/>
        <v>16.985121617540837</v>
      </c>
      <c r="I793" s="49">
        <f t="shared" si="139"/>
        <v>395.9028167004825</v>
      </c>
      <c r="J793" s="47">
        <f t="shared" si="140"/>
        <v>6.7244574903846734</v>
      </c>
      <c r="K793" s="48">
        <f t="shared" si="141"/>
        <v>16181.968274246385</v>
      </c>
      <c r="L793" s="49">
        <f t="shared" si="142"/>
        <v>4.4949911872906627</v>
      </c>
      <c r="M793" s="50">
        <f t="shared" si="132"/>
        <v>0.44949911872906628</v>
      </c>
    </row>
    <row r="794" spans="1:13">
      <c r="A794" s="41">
        <v>775</v>
      </c>
      <c r="B794" s="41">
        <f t="shared" si="133"/>
        <v>1550</v>
      </c>
      <c r="C794" s="68">
        <v>6.8252000000000006</v>
      </c>
      <c r="D794" s="45">
        <f t="shared" si="134"/>
        <v>23.442536482790867</v>
      </c>
      <c r="E794" s="47">
        <f t="shared" si="135"/>
        <v>7.4114009168127007E-2</v>
      </c>
      <c r="F794" s="69">
        <f t="shared" si="136"/>
        <v>8.4495287305317906E-5</v>
      </c>
      <c r="G794" s="49">
        <f t="shared" si="137"/>
        <v>0.23355947143401376</v>
      </c>
      <c r="H794" s="49">
        <f t="shared" si="138"/>
        <v>16.889190123742733</v>
      </c>
      <c r="I794" s="49">
        <f t="shared" si="139"/>
        <v>395.92545564063022</v>
      </c>
      <c r="J794" s="47">
        <f t="shared" si="140"/>
        <v>6.6868602951440739</v>
      </c>
      <c r="K794" s="48">
        <f t="shared" si="141"/>
        <v>16148.189893998899</v>
      </c>
      <c r="L794" s="49">
        <f t="shared" si="142"/>
        <v>4.4856083038885828</v>
      </c>
      <c r="M794" s="50">
        <f t="shared" si="132"/>
        <v>0.4485608303888583</v>
      </c>
    </row>
    <row r="795" spans="1:13">
      <c r="A795" s="41">
        <v>776</v>
      </c>
      <c r="B795" s="41">
        <f t="shared" si="133"/>
        <v>1552</v>
      </c>
      <c r="C795" s="68">
        <v>6.6983199999999998</v>
      </c>
      <c r="D795" s="45">
        <f t="shared" si="134"/>
        <v>23.886586487714631</v>
      </c>
      <c r="E795" s="47">
        <f t="shared" si="135"/>
        <v>7.6523662975888376E-2</v>
      </c>
      <c r="F795" s="69">
        <f t="shared" si="136"/>
        <v>8.2939339786082747E-5</v>
      </c>
      <c r="G795" s="49">
        <f t="shared" si="137"/>
        <v>0.23133066730654067</v>
      </c>
      <c r="H795" s="49">
        <f t="shared" si="138"/>
        <v>16.578274750807211</v>
      </c>
      <c r="I795" s="49">
        <f t="shared" si="139"/>
        <v>395.99839365225216</v>
      </c>
      <c r="J795" s="47">
        <f t="shared" si="140"/>
        <v>6.5649701708453465</v>
      </c>
      <c r="K795" s="48">
        <f t="shared" si="141"/>
        <v>16115.033344497284</v>
      </c>
      <c r="L795" s="49">
        <f t="shared" si="142"/>
        <v>4.4763981512492457</v>
      </c>
      <c r="M795" s="50">
        <f t="shared" si="132"/>
        <v>0.44763981512492457</v>
      </c>
    </row>
    <row r="796" spans="1:13">
      <c r="A796" s="41">
        <v>777</v>
      </c>
      <c r="B796" s="41">
        <f t="shared" si="133"/>
        <v>1554</v>
      </c>
      <c r="C796" s="68">
        <v>6.0845199999999995</v>
      </c>
      <c r="D796" s="45">
        <f t="shared" si="134"/>
        <v>26.296240295476</v>
      </c>
      <c r="E796" s="47">
        <f t="shared" si="135"/>
        <v>7.6523662975888376E-2</v>
      </c>
      <c r="F796" s="69">
        <f t="shared" si="136"/>
        <v>7.5404366350836303E-5</v>
      </c>
      <c r="G796" s="49">
        <f t="shared" si="137"/>
        <v>0.22678376503846248</v>
      </c>
      <c r="H796" s="49">
        <f t="shared" si="138"/>
        <v>15.072323027116571</v>
      </c>
      <c r="I796" s="49">
        <f t="shared" si="139"/>
        <v>396.34542813209356</v>
      </c>
      <c r="J796" s="47">
        <f t="shared" si="140"/>
        <v>5.9738463231277299</v>
      </c>
      <c r="K796" s="48">
        <f t="shared" si="141"/>
        <v>16084.88869844305</v>
      </c>
      <c r="L796" s="49">
        <f t="shared" si="142"/>
        <v>4.4680246384564031</v>
      </c>
      <c r="M796" s="50">
        <f t="shared" si="132"/>
        <v>0.44680246384564032</v>
      </c>
    </row>
    <row r="797" spans="1:13">
      <c r="A797" s="41">
        <v>778</v>
      </c>
      <c r="B797" s="41">
        <f t="shared" si="133"/>
        <v>1556</v>
      </c>
      <c r="C797" s="68">
        <v>6.0845199999999995</v>
      </c>
      <c r="D797" s="45">
        <f t="shared" si="134"/>
        <v>26.296240295476</v>
      </c>
      <c r="E797" s="47">
        <f t="shared" si="135"/>
        <v>7.7486520404742118E-2</v>
      </c>
      <c r="F797" s="69">
        <f t="shared" si="136"/>
        <v>7.5404366350836303E-5</v>
      </c>
      <c r="G797" s="49">
        <f t="shared" si="137"/>
        <v>0.22246883909836718</v>
      </c>
      <c r="H797" s="49">
        <f t="shared" si="138"/>
        <v>15.072485709244752</v>
      </c>
      <c r="I797" s="49">
        <f t="shared" si="139"/>
        <v>396.34970606042799</v>
      </c>
      <c r="J797" s="47">
        <f t="shared" si="140"/>
        <v>5.9739752804591593</v>
      </c>
      <c r="K797" s="48">
        <f t="shared" si="141"/>
        <v>16054.743727024561</v>
      </c>
      <c r="L797" s="49">
        <f t="shared" si="142"/>
        <v>4.4596510352846002</v>
      </c>
      <c r="M797" s="50">
        <f t="shared" si="132"/>
        <v>0.44596510352846003</v>
      </c>
    </row>
    <row r="798" spans="1:13">
      <c r="A798" s="41">
        <v>779</v>
      </c>
      <c r="B798" s="41">
        <f t="shared" si="133"/>
        <v>1558</v>
      </c>
      <c r="C798" s="68">
        <v>5.8696000000000002</v>
      </c>
      <c r="D798" s="45">
        <f t="shared" si="134"/>
        <v>27.259097724329749</v>
      </c>
      <c r="E798" s="47">
        <f t="shared" si="135"/>
        <v>7.8332902546842942E-2</v>
      </c>
      <c r="F798" s="69">
        <f t="shared" si="136"/>
        <v>7.2762938725956348E-5</v>
      </c>
      <c r="G798" s="49">
        <f t="shared" si="137"/>
        <v>0.21749931006940518</v>
      </c>
      <c r="H798" s="49">
        <f t="shared" si="138"/>
        <v>14.544674800705513</v>
      </c>
      <c r="I798" s="49">
        <f t="shared" si="139"/>
        <v>396.47471176102789</v>
      </c>
      <c r="J798" s="47">
        <f t="shared" si="140"/>
        <v>5.7665957492676041</v>
      </c>
      <c r="K798" s="48">
        <f t="shared" si="141"/>
        <v>16025.65437742315</v>
      </c>
      <c r="L798" s="49">
        <f t="shared" si="142"/>
        <v>4.4515706603953191</v>
      </c>
      <c r="M798" s="50">
        <f t="shared" si="132"/>
        <v>0.44515706603953192</v>
      </c>
    </row>
    <row r="799" spans="1:13">
      <c r="A799" s="41">
        <v>780</v>
      </c>
      <c r="B799" s="41">
        <f t="shared" si="133"/>
        <v>1560</v>
      </c>
      <c r="C799" s="68">
        <v>5.6928400000000003</v>
      </c>
      <c r="D799" s="45">
        <f t="shared" si="134"/>
        <v>28.10547986643056</v>
      </c>
      <c r="E799" s="47">
        <f t="shared" si="135"/>
        <v>7.9829642847472543E-2</v>
      </c>
      <c r="F799" s="69">
        <f t="shared" si="136"/>
        <v>7.0589308550134943E-5</v>
      </c>
      <c r="G799" s="49">
        <f t="shared" si="137"/>
        <v>0.21190278603443283</v>
      </c>
      <c r="H799" s="49">
        <f t="shared" si="138"/>
        <v>14.11038267445398</v>
      </c>
      <c r="I799" s="49">
        <f t="shared" si="139"/>
        <v>396.57907616449694</v>
      </c>
      <c r="J799" s="47">
        <f t="shared" si="140"/>
        <v>5.5958825253624829</v>
      </c>
      <c r="K799" s="48">
        <f t="shared" si="141"/>
        <v>15997.433612074243</v>
      </c>
      <c r="L799" s="49">
        <f t="shared" si="142"/>
        <v>4.4437315589095121</v>
      </c>
      <c r="M799" s="50">
        <f t="shared" si="132"/>
        <v>0.44437315589095122</v>
      </c>
    </row>
    <row r="800" spans="1:13">
      <c r="A800" s="41">
        <v>781</v>
      </c>
      <c r="B800" s="41">
        <f t="shared" si="133"/>
        <v>1562</v>
      </c>
      <c r="C800" s="68">
        <v>5.4049999999999994</v>
      </c>
      <c r="D800" s="45">
        <f t="shared" si="134"/>
        <v>29.602220167060175</v>
      </c>
      <c r="E800" s="47">
        <f t="shared" si="135"/>
        <v>8.0813840782039306E-2</v>
      </c>
      <c r="F800" s="69">
        <f t="shared" si="136"/>
        <v>6.7047400139068686E-5</v>
      </c>
      <c r="G800" s="49">
        <f t="shared" si="137"/>
        <v>0.20550624772356696</v>
      </c>
      <c r="H800" s="49">
        <f t="shared" si="138"/>
        <v>13.402590698002637</v>
      </c>
      <c r="I800" s="49">
        <f t="shared" si="139"/>
        <v>396.74644065126677</v>
      </c>
      <c r="J800" s="47">
        <f t="shared" si="140"/>
        <v>5.3174301549383234</v>
      </c>
      <c r="K800" s="48">
        <f t="shared" si="141"/>
        <v>15970.628430678238</v>
      </c>
      <c r="L800" s="49">
        <f t="shared" si="142"/>
        <v>4.4362856751883992</v>
      </c>
      <c r="M800" s="50">
        <f t="shared" si="132"/>
        <v>0.44362856751883994</v>
      </c>
    </row>
    <row r="801" spans="1:13">
      <c r="A801" s="41">
        <v>782</v>
      </c>
      <c r="B801" s="41">
        <f t="shared" si="133"/>
        <v>1564</v>
      </c>
      <c r="C801" s="68">
        <v>5.2310800000000004</v>
      </c>
      <c r="D801" s="45">
        <f t="shared" si="134"/>
        <v>30.586418101626933</v>
      </c>
      <c r="E801" s="47">
        <f t="shared" si="135"/>
        <v>8.2206955779868307E-2</v>
      </c>
      <c r="F801" s="69">
        <f t="shared" si="136"/>
        <v>6.4905897779732639E-5</v>
      </c>
      <c r="G801" s="49">
        <f t="shared" si="137"/>
        <v>0.19878550448217072</v>
      </c>
      <c r="H801" s="49">
        <f t="shared" si="138"/>
        <v>12.974728380129523</v>
      </c>
      <c r="I801" s="49">
        <f t="shared" si="139"/>
        <v>396.85046698968637</v>
      </c>
      <c r="J801" s="47">
        <f t="shared" si="140"/>
        <v>5.1490270167187386</v>
      </c>
      <c r="K801" s="48">
        <f t="shared" si="141"/>
        <v>15944.678973917979</v>
      </c>
      <c r="L801" s="49">
        <f t="shared" si="142"/>
        <v>4.4290774927549936</v>
      </c>
      <c r="M801" s="50">
        <f t="shared" si="132"/>
        <v>0.44290774927549936</v>
      </c>
    </row>
    <row r="802" spans="1:13">
      <c r="A802" s="41">
        <v>783</v>
      </c>
      <c r="B802" s="41">
        <f t="shared" si="133"/>
        <v>1566</v>
      </c>
      <c r="C802" s="68">
        <v>5.0031999999999996</v>
      </c>
      <c r="D802" s="45">
        <f t="shared" si="134"/>
        <v>31.979533099455939</v>
      </c>
      <c r="E802" s="47">
        <f t="shared" si="135"/>
        <v>8.4149300596292942E-2</v>
      </c>
      <c r="F802" s="69">
        <f t="shared" si="136"/>
        <v>6.2098386872383183E-5</v>
      </c>
      <c r="G802" s="49">
        <f t="shared" si="137"/>
        <v>0.19141070527932694</v>
      </c>
      <c r="H802" s="49">
        <f t="shared" si="138"/>
        <v>12.413734226462662</v>
      </c>
      <c r="I802" s="49">
        <f t="shared" si="139"/>
        <v>396.98542458301176</v>
      </c>
      <c r="J802" s="47">
        <f t="shared" si="140"/>
        <v>4.9280715525529448</v>
      </c>
      <c r="K802" s="48">
        <f t="shared" si="141"/>
        <v>15919.851505465052</v>
      </c>
      <c r="L802" s="49">
        <f t="shared" si="142"/>
        <v>4.422180973740292</v>
      </c>
      <c r="M802" s="50">
        <f t="shared" si="132"/>
        <v>0.44221809737402917</v>
      </c>
    </row>
    <row r="803" spans="1:13">
      <c r="A803" s="41">
        <v>784</v>
      </c>
      <c r="B803" s="41">
        <f t="shared" si="133"/>
        <v>1568</v>
      </c>
      <c r="C803" s="68">
        <v>4.7167199999999996</v>
      </c>
      <c r="D803" s="45">
        <f t="shared" si="134"/>
        <v>33.921877915880572</v>
      </c>
      <c r="E803" s="47">
        <f t="shared" si="135"/>
        <v>8.5576851787913286E-2</v>
      </c>
      <c r="F803" s="69">
        <f t="shared" si="136"/>
        <v>5.8566353192519225E-5</v>
      </c>
      <c r="G803" s="49">
        <f t="shared" si="137"/>
        <v>0.18344069262675131</v>
      </c>
      <c r="H803" s="49">
        <f t="shared" si="138"/>
        <v>11.707898912306716</v>
      </c>
      <c r="I803" s="49">
        <f t="shared" si="139"/>
        <v>397.15391755473934</v>
      </c>
      <c r="J803" s="47">
        <f t="shared" si="140"/>
        <v>4.6498379193574841</v>
      </c>
      <c r="K803" s="48">
        <f t="shared" si="141"/>
        <v>15896.435707640439</v>
      </c>
      <c r="L803" s="49">
        <f t="shared" si="142"/>
        <v>4.4156765854556772</v>
      </c>
      <c r="M803" s="50">
        <f t="shared" si="132"/>
        <v>0.44156765854556773</v>
      </c>
    </row>
    <row r="804" spans="1:13">
      <c r="A804" s="41">
        <v>785</v>
      </c>
      <c r="B804" s="41">
        <f t="shared" si="133"/>
        <v>1570</v>
      </c>
      <c r="C804" s="68">
        <v>4.5262400000000005</v>
      </c>
      <c r="D804" s="45">
        <f t="shared" si="134"/>
        <v>35.34942910750091</v>
      </c>
      <c r="E804" s="47">
        <f t="shared" si="135"/>
        <v>8.6991790655816192E-2</v>
      </c>
      <c r="F804" s="69">
        <f t="shared" si="136"/>
        <v>5.6216328862450691E-5</v>
      </c>
      <c r="G804" s="49">
        <f t="shared" si="137"/>
        <v>0.17540894732246556</v>
      </c>
      <c r="H804" s="49">
        <f t="shared" si="138"/>
        <v>11.23833534895609</v>
      </c>
      <c r="I804" s="49">
        <f t="shared" si="139"/>
        <v>397.26873870424481</v>
      </c>
      <c r="J804" s="47">
        <f t="shared" si="140"/>
        <v>4.4646393092151149</v>
      </c>
      <c r="K804" s="48">
        <f t="shared" si="141"/>
        <v>15873.959036942528</v>
      </c>
      <c r="L804" s="49">
        <f t="shared" si="142"/>
        <v>4.4094330658173684</v>
      </c>
      <c r="M804" s="50">
        <f t="shared" si="132"/>
        <v>0.44094330658173686</v>
      </c>
    </row>
    <row r="805" spans="1:13">
      <c r="A805" s="41">
        <v>786</v>
      </c>
      <c r="B805" s="41">
        <f t="shared" si="133"/>
        <v>1572</v>
      </c>
      <c r="C805" s="68">
        <v>4.3520399999999997</v>
      </c>
      <c r="D805" s="45">
        <f t="shared" si="134"/>
        <v>36.764367975403815</v>
      </c>
      <c r="E805" s="47">
        <f t="shared" si="135"/>
        <v>8.6200586700862517E-2</v>
      </c>
      <c r="F805" s="69">
        <f t="shared" si="136"/>
        <v>5.4066049913848696E-5</v>
      </c>
      <c r="G805" s="49">
        <f t="shared" si="137"/>
        <v>0.16806138697072984</v>
      </c>
      <c r="H805" s="49">
        <f t="shared" si="138"/>
        <v>10.808666775101464</v>
      </c>
      <c r="I805" s="49">
        <f t="shared" si="139"/>
        <v>397.3738026433515</v>
      </c>
      <c r="J805" s="47">
        <f t="shared" si="140"/>
        <v>4.2950810179269201</v>
      </c>
      <c r="K805" s="48">
        <f t="shared" si="141"/>
        <v>15852.341703392325</v>
      </c>
      <c r="L805" s="49">
        <f t="shared" si="142"/>
        <v>4.4034282509423122</v>
      </c>
      <c r="M805" s="50">
        <f t="shared" si="132"/>
        <v>0.44034282509423123</v>
      </c>
    </row>
    <row r="806" spans="1:13">
      <c r="A806" s="41">
        <v>787</v>
      </c>
      <c r="B806" s="41">
        <f t="shared" si="133"/>
        <v>1574</v>
      </c>
      <c r="C806" s="68">
        <v>4.4477599999999997</v>
      </c>
      <c r="D806" s="45">
        <f t="shared" si="134"/>
        <v>35.973164020450142</v>
      </c>
      <c r="E806" s="47">
        <f t="shared" si="135"/>
        <v>8.5619075559863797E-2</v>
      </c>
      <c r="F806" s="69">
        <f t="shared" si="136"/>
        <v>5.5247723373288537E-5</v>
      </c>
      <c r="G806" s="49">
        <f t="shared" si="137"/>
        <v>0.162358505943687</v>
      </c>
      <c r="H806" s="49">
        <f t="shared" si="138"/>
        <v>11.045059705745867</v>
      </c>
      <c r="I806" s="49">
        <f t="shared" si="139"/>
        <v>397.32574441046086</v>
      </c>
      <c r="J806" s="47">
        <f t="shared" si="140"/>
        <v>4.3884865696434625</v>
      </c>
      <c r="K806" s="48">
        <f t="shared" si="141"/>
        <v>15830.251583980833</v>
      </c>
      <c r="L806" s="49">
        <f t="shared" si="142"/>
        <v>4.3972921066613422</v>
      </c>
      <c r="M806" s="50">
        <f t="shared" si="132"/>
        <v>0.43972921066613424</v>
      </c>
    </row>
    <row r="807" spans="1:13">
      <c r="A807" s="41">
        <v>788</v>
      </c>
      <c r="B807" s="41">
        <f t="shared" si="133"/>
        <v>1576</v>
      </c>
      <c r="C807" s="68">
        <v>4.5208399999999997</v>
      </c>
      <c r="D807" s="45">
        <f t="shared" si="134"/>
        <v>35.391652879451421</v>
      </c>
      <c r="E807" s="47">
        <f t="shared" si="135"/>
        <v>8.5485556291886658E-2</v>
      </c>
      <c r="F807" s="69">
        <f t="shared" si="136"/>
        <v>5.6149688574557941E-5</v>
      </c>
      <c r="G807" s="49">
        <f t="shared" si="137"/>
        <v>0.15783342508399234</v>
      </c>
      <c r="H807" s="49">
        <f t="shared" si="138"/>
        <v>11.225506566079027</v>
      </c>
      <c r="I807" s="49">
        <f t="shared" si="139"/>
        <v>397.28923178267161</v>
      </c>
      <c r="J807" s="47">
        <f t="shared" si="140"/>
        <v>4.459772880008873</v>
      </c>
      <c r="K807" s="48">
        <f t="shared" si="141"/>
        <v>15807.800570848674</v>
      </c>
      <c r="L807" s="49">
        <f t="shared" si="142"/>
        <v>4.391055714124632</v>
      </c>
      <c r="M807" s="50">
        <f t="shared" si="132"/>
        <v>0.4391055714124632</v>
      </c>
    </row>
    <row r="808" spans="1:13">
      <c r="A808" s="41">
        <v>789</v>
      </c>
      <c r="B808" s="41">
        <f t="shared" si="133"/>
        <v>1578</v>
      </c>
      <c r="C808" s="68">
        <v>4.53796</v>
      </c>
      <c r="D808" s="45">
        <f t="shared" si="134"/>
        <v>35.258133611474278</v>
      </c>
      <c r="E808" s="47">
        <f t="shared" si="135"/>
        <v>8.6053986286799944E-2</v>
      </c>
      <c r="F808" s="69">
        <f t="shared" si="136"/>
        <v>5.6360959471763341E-5</v>
      </c>
      <c r="G808" s="49">
        <f t="shared" si="137"/>
        <v>0.15389180271220385</v>
      </c>
      <c r="H808" s="49">
        <f t="shared" si="138"/>
        <v>11.267855149524816</v>
      </c>
      <c r="I808" s="49">
        <f t="shared" si="139"/>
        <v>397.28354237668447</v>
      </c>
      <c r="J808" s="47">
        <f t="shared" si="140"/>
        <v>4.4765334087905853</v>
      </c>
      <c r="K808" s="48">
        <f t="shared" si="141"/>
        <v>15785.264860549625</v>
      </c>
      <c r="L808" s="49">
        <f t="shared" si="142"/>
        <v>4.3847957945971183</v>
      </c>
      <c r="M808" s="50">
        <f t="shared" si="132"/>
        <v>0.43847957945971183</v>
      </c>
    </row>
    <row r="809" spans="1:13">
      <c r="A809" s="41">
        <v>790</v>
      </c>
      <c r="B809" s="41">
        <f t="shared" si="133"/>
        <v>1580</v>
      </c>
      <c r="C809" s="68">
        <v>4.4659599999999999</v>
      </c>
      <c r="D809" s="45">
        <f t="shared" si="134"/>
        <v>35.826563606387573</v>
      </c>
      <c r="E809" s="47">
        <f t="shared" si="135"/>
        <v>8.5062738724575621E-2</v>
      </c>
      <c r="F809" s="69">
        <f t="shared" si="136"/>
        <v>5.5472368134012362E-5</v>
      </c>
      <c r="G809" s="49">
        <f t="shared" si="137"/>
        <v>0.15048022913718717</v>
      </c>
      <c r="H809" s="49">
        <f t="shared" si="138"/>
        <v>11.090299879468677</v>
      </c>
      <c r="I809" s="49">
        <f t="shared" si="139"/>
        <v>397.327334045697</v>
      </c>
      <c r="J809" s="47">
        <f t="shared" si="140"/>
        <v>4.406479284876605</v>
      </c>
      <c r="K809" s="48">
        <f t="shared" si="141"/>
        <v>15763.084260790687</v>
      </c>
      <c r="L809" s="49">
        <f t="shared" si="142"/>
        <v>4.3786345168863017</v>
      </c>
      <c r="M809" s="50">
        <f t="shared" si="132"/>
        <v>0.43786345168863017</v>
      </c>
    </row>
    <row r="810" spans="1:13">
      <c r="A810" s="41">
        <v>791</v>
      </c>
      <c r="B810" s="41">
        <f t="shared" si="133"/>
        <v>1582</v>
      </c>
      <c r="C810" s="68">
        <v>4.5930400000000002</v>
      </c>
      <c r="D810" s="45">
        <f t="shared" si="134"/>
        <v>34.835316044163243</v>
      </c>
      <c r="E810" s="47">
        <f t="shared" si="135"/>
        <v>8.5062738724575621E-2</v>
      </c>
      <c r="F810" s="69">
        <f t="shared" si="136"/>
        <v>5.7040609853964193E-5</v>
      </c>
      <c r="G810" s="49">
        <f t="shared" si="137"/>
        <v>0.14810076048985404</v>
      </c>
      <c r="H810" s="49">
        <f t="shared" si="138"/>
        <v>11.40389809194375</v>
      </c>
      <c r="I810" s="49">
        <f t="shared" si="139"/>
        <v>397.25839416829069</v>
      </c>
      <c r="J810" s="47">
        <f t="shared" si="140"/>
        <v>4.5302942432644082</v>
      </c>
      <c r="K810" s="48">
        <f t="shared" si="141"/>
        <v>15740.276464606799</v>
      </c>
      <c r="L810" s="49">
        <f t="shared" si="142"/>
        <v>4.3722990179463332</v>
      </c>
      <c r="M810" s="50">
        <f t="shared" si="132"/>
        <v>0.43722990179463334</v>
      </c>
    </row>
    <row r="811" spans="1:13">
      <c r="A811" s="41">
        <v>792</v>
      </c>
      <c r="B811" s="41">
        <f t="shared" si="133"/>
        <v>1584</v>
      </c>
      <c r="C811" s="68">
        <v>4.5930400000000002</v>
      </c>
      <c r="D811" s="45">
        <f t="shared" si="134"/>
        <v>34.835316044163243</v>
      </c>
      <c r="E811" s="47">
        <f t="shared" si="135"/>
        <v>8.531575756425E-2</v>
      </c>
      <c r="F811" s="69">
        <f t="shared" si="136"/>
        <v>5.7040609853964193E-5</v>
      </c>
      <c r="G811" s="49">
        <f t="shared" si="137"/>
        <v>0.14600410310385176</v>
      </c>
      <c r="H811" s="49">
        <f t="shared" si="138"/>
        <v>11.403957889251727</v>
      </c>
      <c r="I811" s="49">
        <f t="shared" si="139"/>
        <v>397.26047722641266</v>
      </c>
      <c r="J811" s="47">
        <f t="shared" si="140"/>
        <v>4.5303417533540538</v>
      </c>
      <c r="K811" s="48">
        <f t="shared" si="141"/>
        <v>15717.468548828296</v>
      </c>
      <c r="L811" s="49">
        <f t="shared" si="142"/>
        <v>4.3659634857856373</v>
      </c>
      <c r="M811" s="50">
        <f t="shared" si="132"/>
        <v>0.43659634857856372</v>
      </c>
    </row>
    <row r="812" spans="1:13">
      <c r="A812" s="41">
        <v>793</v>
      </c>
      <c r="B812" s="41">
        <f t="shared" si="133"/>
        <v>1586</v>
      </c>
      <c r="C812" s="68">
        <v>4.55992</v>
      </c>
      <c r="D812" s="45">
        <f t="shared" si="134"/>
        <v>35.088334883837618</v>
      </c>
      <c r="E812" s="47">
        <f t="shared" si="135"/>
        <v>8.602929511914198E-2</v>
      </c>
      <c r="F812" s="69">
        <f t="shared" si="136"/>
        <v>5.663194386702304E-5</v>
      </c>
      <c r="G812" s="49">
        <f t="shared" si="137"/>
        <v>0.14389799456729582</v>
      </c>
      <c r="H812" s="49">
        <f t="shared" si="138"/>
        <v>11.322314161829153</v>
      </c>
      <c r="I812" s="49">
        <f t="shared" si="139"/>
        <v>397.28115097027853</v>
      </c>
      <c r="J812" s="47">
        <f t="shared" si="140"/>
        <v>4.4981420018585707</v>
      </c>
      <c r="K812" s="48">
        <f t="shared" si="141"/>
        <v>15694.823920504637</v>
      </c>
      <c r="L812" s="49">
        <f t="shared" si="142"/>
        <v>4.3596733112512878</v>
      </c>
      <c r="M812" s="50">
        <f t="shared" si="132"/>
        <v>0.43596733112512875</v>
      </c>
    </row>
    <row r="813" spans="1:13">
      <c r="A813" s="41">
        <v>794</v>
      </c>
      <c r="B813" s="41">
        <f t="shared" si="133"/>
        <v>1588</v>
      </c>
      <c r="C813" s="68">
        <v>4.4690400000000006</v>
      </c>
      <c r="D813" s="45">
        <f t="shared" si="134"/>
        <v>35.801872438729603</v>
      </c>
      <c r="E813" s="47">
        <f t="shared" si="135"/>
        <v>8.65372544759406E-2</v>
      </c>
      <c r="F813" s="69">
        <f t="shared" si="136"/>
        <v>5.551038379702914E-5</v>
      </c>
      <c r="G813" s="49">
        <f t="shared" si="137"/>
        <v>0.14159556517387498</v>
      </c>
      <c r="H813" s="49">
        <f t="shared" si="138"/>
        <v>11.098146747322449</v>
      </c>
      <c r="I813" s="49">
        <f t="shared" si="139"/>
        <v>397.33443415394021</v>
      </c>
      <c r="J813" s="47">
        <f t="shared" si="140"/>
        <v>4.409675858004757</v>
      </c>
      <c r="K813" s="48">
        <f t="shared" si="141"/>
        <v>15672.627627009993</v>
      </c>
      <c r="L813" s="49">
        <f t="shared" si="142"/>
        <v>4.3535076741694425</v>
      </c>
      <c r="M813" s="50">
        <f t="shared" si="132"/>
        <v>0.43535076741694423</v>
      </c>
    </row>
    <row r="814" spans="1:13">
      <c r="A814" s="41">
        <v>795</v>
      </c>
      <c r="B814" s="41">
        <f t="shared" si="133"/>
        <v>1590</v>
      </c>
      <c r="C814" s="68">
        <v>4.4065199999999995</v>
      </c>
      <c r="D814" s="45">
        <f t="shared" si="134"/>
        <v>36.309831795528218</v>
      </c>
      <c r="E814" s="47">
        <f t="shared" si="135"/>
        <v>8.7482470740291834E-2</v>
      </c>
      <c r="F814" s="69">
        <f t="shared" si="136"/>
        <v>5.473865041821846E-5</v>
      </c>
      <c r="G814" s="49">
        <f t="shared" si="137"/>
        <v>0.13914544985073843</v>
      </c>
      <c r="H814" s="49">
        <f t="shared" si="138"/>
        <v>10.943921766575361</v>
      </c>
      <c r="I814" s="49">
        <f t="shared" si="139"/>
        <v>397.37195852777137</v>
      </c>
      <c r="J814" s="47">
        <f t="shared" si="140"/>
        <v>4.3488076263587594</v>
      </c>
      <c r="K814" s="48">
        <f t="shared" si="141"/>
        <v>15650.739783476844</v>
      </c>
      <c r="L814" s="49">
        <f t="shared" si="142"/>
        <v>4.3474277176324563</v>
      </c>
      <c r="M814" s="50">
        <f t="shared" si="132"/>
        <v>0.43474277176324561</v>
      </c>
    </row>
    <row r="815" spans="1:13">
      <c r="A815" s="41">
        <v>796</v>
      </c>
      <c r="B815" s="41">
        <f t="shared" si="133"/>
        <v>1592</v>
      </c>
      <c r="C815" s="68">
        <v>4.2947199999999999</v>
      </c>
      <c r="D815" s="45">
        <f t="shared" si="134"/>
        <v>37.255048059879456</v>
      </c>
      <c r="E815" s="47">
        <f t="shared" si="135"/>
        <v>8.892000047761231E-2</v>
      </c>
      <c r="F815" s="69">
        <f t="shared" si="136"/>
        <v>5.3358275495166264E-5</v>
      </c>
      <c r="G815" s="49">
        <f t="shared" si="137"/>
        <v>0.1362568429656397</v>
      </c>
      <c r="H815" s="49">
        <f t="shared" si="138"/>
        <v>10.668019883950722</v>
      </c>
      <c r="I815" s="49">
        <f t="shared" si="139"/>
        <v>397.43759348033382</v>
      </c>
      <c r="J815" s="47">
        <f t="shared" si="140"/>
        <v>4.2398721498777245</v>
      </c>
      <c r="K815" s="48">
        <f t="shared" si="141"/>
        <v>15629.403743708943</v>
      </c>
      <c r="L815" s="49">
        <f t="shared" si="142"/>
        <v>4.3415010399191507</v>
      </c>
      <c r="M815" s="50">
        <f t="shared" si="132"/>
        <v>0.43415010399191506</v>
      </c>
    </row>
    <row r="816" spans="1:13">
      <c r="A816" s="41">
        <v>797</v>
      </c>
      <c r="B816" s="41">
        <f t="shared" si="133"/>
        <v>1594</v>
      </c>
      <c r="C816" s="68">
        <v>4.1351599999999999</v>
      </c>
      <c r="D816" s="45">
        <f t="shared" si="134"/>
        <v>38.692577797199931</v>
      </c>
      <c r="E816" s="47">
        <f t="shared" si="135"/>
        <v>9.022422293739174E-2</v>
      </c>
      <c r="F816" s="69">
        <f t="shared" si="136"/>
        <v>5.1387460828795385E-5</v>
      </c>
      <c r="G816" s="49">
        <f t="shared" si="137"/>
        <v>0.13284089436108396</v>
      </c>
      <c r="H816" s="49">
        <f t="shared" si="138"/>
        <v>10.274078987631356</v>
      </c>
      <c r="I816" s="49">
        <f t="shared" si="139"/>
        <v>397.53060052350332</v>
      </c>
      <c r="J816" s="47">
        <f t="shared" si="140"/>
        <v>4.084260789779</v>
      </c>
      <c r="K816" s="48">
        <f t="shared" si="141"/>
        <v>15608.85558573368</v>
      </c>
      <c r="L816" s="49">
        <f t="shared" si="142"/>
        <v>4.3357932182593553</v>
      </c>
      <c r="M816" s="50">
        <f t="shared" si="132"/>
        <v>0.4335793218259355</v>
      </c>
    </row>
    <row r="817" spans="1:13">
      <c r="A817" s="41">
        <v>798</v>
      </c>
      <c r="B817" s="41">
        <f t="shared" si="133"/>
        <v>1596</v>
      </c>
      <c r="C817" s="68">
        <v>4.0003200000000003</v>
      </c>
      <c r="D817" s="45">
        <f t="shared" si="134"/>
        <v>39.996800256979355</v>
      </c>
      <c r="E817" s="47">
        <f t="shared" si="135"/>
        <v>9.2437544668778487E-2</v>
      </c>
      <c r="F817" s="69">
        <f t="shared" si="136"/>
        <v>4.9721283692986773E-5</v>
      </c>
      <c r="G817" s="49">
        <f t="shared" si="137"/>
        <v>0.1288991634752546</v>
      </c>
      <c r="H817" s="49">
        <f t="shared" si="138"/>
        <v>9.9410522226598843</v>
      </c>
      <c r="I817" s="49">
        <f t="shared" si="139"/>
        <v>397.61028009392805</v>
      </c>
      <c r="J817" s="47">
        <f t="shared" si="140"/>
        <v>3.952664558680163</v>
      </c>
      <c r="K817" s="48">
        <f t="shared" si="141"/>
        <v>15588.97348128836</v>
      </c>
      <c r="L817" s="49">
        <f t="shared" si="142"/>
        <v>4.3302704114689892</v>
      </c>
      <c r="M817" s="50">
        <f t="shared" si="132"/>
        <v>0.43302704114689894</v>
      </c>
    </row>
    <row r="818" spans="1:13">
      <c r="A818" s="41">
        <v>799</v>
      </c>
      <c r="B818" s="41">
        <f t="shared" si="133"/>
        <v>1598</v>
      </c>
      <c r="C818" s="68">
        <v>3.7905600000000002</v>
      </c>
      <c r="D818" s="45">
        <f t="shared" si="134"/>
        <v>42.210121988366105</v>
      </c>
      <c r="E818" s="47">
        <f t="shared" si="135"/>
        <v>9.4949641798174986E-2</v>
      </c>
      <c r="F818" s="69">
        <f t="shared" si="136"/>
        <v>4.7128079996376663E-5</v>
      </c>
      <c r="G818" s="49">
        <f t="shared" si="137"/>
        <v>0.12417050544584299</v>
      </c>
      <c r="H818" s="49">
        <f t="shared" si="138"/>
        <v>9.4226900405184111</v>
      </c>
      <c r="I818" s="49">
        <f t="shared" si="139"/>
        <v>397.73289606884447</v>
      </c>
      <c r="J818" s="47">
        <f t="shared" si="140"/>
        <v>3.7477137985744453</v>
      </c>
      <c r="K818" s="48">
        <f t="shared" si="141"/>
        <v>15570.128101207323</v>
      </c>
      <c r="L818" s="49">
        <f t="shared" si="142"/>
        <v>4.3250355836687007</v>
      </c>
      <c r="M818" s="50">
        <f t="shared" si="132"/>
        <v>0.43250355836687004</v>
      </c>
    </row>
    <row r="819" spans="1:13">
      <c r="A819" s="41">
        <v>800</v>
      </c>
      <c r="B819" s="41">
        <f t="shared" si="133"/>
        <v>1600</v>
      </c>
      <c r="C819" s="68">
        <v>3.5776400000000002</v>
      </c>
      <c r="D819" s="45">
        <f t="shared" si="134"/>
        <v>44.722219117762606</v>
      </c>
      <c r="E819" s="47">
        <f t="shared" si="135"/>
        <v>9.734056489281942E-2</v>
      </c>
      <c r="F819" s="69">
        <f t="shared" si="136"/>
        <v>4.4494236661107335E-5</v>
      </c>
      <c r="G819" s="49">
        <f t="shared" si="137"/>
        <v>0.11883355028446732</v>
      </c>
      <c r="H819" s="49">
        <f t="shared" si="138"/>
        <v>8.8962036281666492</v>
      </c>
      <c r="I819" s="49">
        <f t="shared" si="139"/>
        <v>397.85796797510358</v>
      </c>
      <c r="J819" s="47">
        <f t="shared" si="140"/>
        <v>3.539425498195127</v>
      </c>
      <c r="K819" s="48">
        <f t="shared" si="141"/>
        <v>15552.33569395099</v>
      </c>
      <c r="L819" s="49">
        <f t="shared" si="142"/>
        <v>4.3200932483197194</v>
      </c>
      <c r="M819" s="50">
        <f t="shared" si="132"/>
        <v>0.43200932483197196</v>
      </c>
    </row>
    <row r="820" spans="1:13">
      <c r="A820" s="41">
        <v>801</v>
      </c>
      <c r="B820" s="41">
        <f t="shared" si="133"/>
        <v>1602</v>
      </c>
      <c r="C820" s="68">
        <v>3.3960800000000004</v>
      </c>
      <c r="D820" s="45">
        <f t="shared" si="134"/>
        <v>47.113142212407034</v>
      </c>
      <c r="E820" s="47">
        <f t="shared" si="135"/>
        <v>9.7397790256892353E-2</v>
      </c>
      <c r="F820" s="69">
        <f t="shared" si="136"/>
        <v>4.2247066644178536E-5</v>
      </c>
      <c r="G820" s="49">
        <f t="shared" si="137"/>
        <v>0.11360301222722238</v>
      </c>
      <c r="H820" s="49">
        <f t="shared" si="138"/>
        <v>8.4470136318214344</v>
      </c>
      <c r="I820" s="49">
        <f t="shared" si="139"/>
        <v>397.96535450614408</v>
      </c>
      <c r="J820" s="47">
        <f t="shared" si="140"/>
        <v>3.3616187745060486</v>
      </c>
      <c r="K820" s="48">
        <f t="shared" si="141"/>
        <v>15535.441666687348</v>
      </c>
      <c r="L820" s="49">
        <f t="shared" si="142"/>
        <v>4.3154004629687073</v>
      </c>
      <c r="M820" s="50">
        <f t="shared" si="132"/>
        <v>0.43154004629687071</v>
      </c>
    </row>
    <row r="821" spans="1:13">
      <c r="A821" s="41">
        <v>802</v>
      </c>
      <c r="B821" s="41">
        <f t="shared" si="133"/>
        <v>1604</v>
      </c>
      <c r="C821" s="68">
        <v>3.3919600000000001</v>
      </c>
      <c r="D821" s="45">
        <f t="shared" si="134"/>
        <v>47.170367576479975</v>
      </c>
      <c r="E821" s="47">
        <f t="shared" si="135"/>
        <v>0.10089496758612855</v>
      </c>
      <c r="F821" s="69">
        <f t="shared" si="136"/>
        <v>4.2196059967356175E-5</v>
      </c>
      <c r="G821" s="49">
        <f t="shared" si="137"/>
        <v>0.10857258194250266</v>
      </c>
      <c r="H821" s="49">
        <f t="shared" si="138"/>
        <v>8.4369213258820075</v>
      </c>
      <c r="I821" s="49">
        <f t="shared" si="139"/>
        <v>397.97268015569711</v>
      </c>
      <c r="J821" s="47">
        <f t="shared" si="140"/>
        <v>3.35766419232402</v>
      </c>
      <c r="K821" s="48">
        <f t="shared" si="141"/>
        <v>15518.567824035583</v>
      </c>
      <c r="L821" s="49">
        <f t="shared" si="142"/>
        <v>4.3107132844543283</v>
      </c>
      <c r="M821" s="50">
        <f t="shared" si="132"/>
        <v>0.43107132844543283</v>
      </c>
    </row>
    <row r="822" spans="1:13">
      <c r="A822" s="41">
        <v>803</v>
      </c>
      <c r="B822" s="41">
        <f t="shared" si="133"/>
        <v>1606</v>
      </c>
      <c r="C822" s="68">
        <v>3.1578400000000002</v>
      </c>
      <c r="D822" s="45">
        <f t="shared" si="134"/>
        <v>50.66754490571617</v>
      </c>
      <c r="E822" s="47">
        <f t="shared" si="135"/>
        <v>0.10211751945712573</v>
      </c>
      <c r="F822" s="69">
        <f t="shared" si="136"/>
        <v>3.9296616047852662E-5</v>
      </c>
      <c r="G822" s="49">
        <f t="shared" si="137"/>
        <v>0.1032117687538022</v>
      </c>
      <c r="H822" s="49">
        <f t="shared" si="138"/>
        <v>7.8572952729463639</v>
      </c>
      <c r="I822" s="49">
        <f t="shared" si="139"/>
        <v>398.10986107948128</v>
      </c>
      <c r="J822" s="47">
        <f t="shared" si="140"/>
        <v>3.1280667295731419</v>
      </c>
      <c r="K822" s="48">
        <f t="shared" si="141"/>
        <v>15502.85323348969</v>
      </c>
      <c r="L822" s="49">
        <f t="shared" si="142"/>
        <v>4.3063481204138023</v>
      </c>
      <c r="M822" s="50">
        <f t="shared" si="132"/>
        <v>0.43063481204138021</v>
      </c>
    </row>
    <row r="823" spans="1:13">
      <c r="A823" s="41">
        <v>804</v>
      </c>
      <c r="B823" s="41">
        <f t="shared" si="133"/>
        <v>1608</v>
      </c>
      <c r="C823" s="68">
        <v>3.08344</v>
      </c>
      <c r="D823" s="45">
        <f t="shared" si="134"/>
        <v>51.890096776713349</v>
      </c>
      <c r="E823" s="47">
        <f t="shared" si="135"/>
        <v>0.10427052205398676</v>
      </c>
      <c r="F823" s="69">
        <f t="shared" si="136"/>
        <v>3.837481178752746E-5</v>
      </c>
      <c r="G823" s="49">
        <f t="shared" si="137"/>
        <v>9.8103158388239756E-2</v>
      </c>
      <c r="H823" s="49">
        <f t="shared" si="138"/>
        <v>7.6730800123860368</v>
      </c>
      <c r="I823" s="49">
        <f t="shared" si="139"/>
        <v>398.15686441817633</v>
      </c>
      <c r="J823" s="47">
        <f t="shared" si="140"/>
        <v>3.0550894781614062</v>
      </c>
      <c r="K823" s="48">
        <f t="shared" si="141"/>
        <v>15487.507073464918</v>
      </c>
      <c r="L823" s="49">
        <f t="shared" si="142"/>
        <v>4.3020852981846991</v>
      </c>
      <c r="M823" s="50">
        <f t="shared" si="132"/>
        <v>0.43020852981846991</v>
      </c>
    </row>
    <row r="824" spans="1:13">
      <c r="A824" s="41">
        <v>805</v>
      </c>
      <c r="B824" s="41">
        <f t="shared" si="133"/>
        <v>1610</v>
      </c>
      <c r="C824" s="68">
        <v>2.9605999999999999</v>
      </c>
      <c r="D824" s="45">
        <f t="shared" si="134"/>
        <v>54.043099373574378</v>
      </c>
      <c r="E824" s="47">
        <f t="shared" si="135"/>
        <v>0.10766072825637631</v>
      </c>
      <c r="F824" s="69">
        <f t="shared" si="136"/>
        <v>3.6852418666812487E-5</v>
      </c>
      <c r="G824" s="49">
        <f t="shared" si="137"/>
        <v>9.2851257788832312E-2</v>
      </c>
      <c r="H824" s="49">
        <f t="shared" si="138"/>
        <v>7.3687728366496099</v>
      </c>
      <c r="I824" s="49">
        <f t="shared" si="139"/>
        <v>398.23132267235042</v>
      </c>
      <c r="J824" s="47">
        <f t="shared" si="140"/>
        <v>2.9344761532110617</v>
      </c>
      <c r="K824" s="48">
        <f t="shared" si="141"/>
        <v>15472.769527791619</v>
      </c>
      <c r="L824" s="49">
        <f t="shared" si="142"/>
        <v>4.2979915354976717</v>
      </c>
      <c r="M824" s="50">
        <f t="shared" si="132"/>
        <v>0.42979915354976717</v>
      </c>
    </row>
    <row r="825" spans="1:13">
      <c r="A825" s="41">
        <v>806</v>
      </c>
      <c r="B825" s="41">
        <f t="shared" si="133"/>
        <v>1612</v>
      </c>
      <c r="C825" s="68">
        <v>2.7858399999999999</v>
      </c>
      <c r="D825" s="45">
        <f t="shared" si="134"/>
        <v>57.433305575963928</v>
      </c>
      <c r="E825" s="47">
        <f t="shared" si="135"/>
        <v>0.11812530426938822</v>
      </c>
      <c r="F825" s="69">
        <f t="shared" si="136"/>
        <v>3.4685652791401119E-5</v>
      </c>
      <c r="G825" s="49">
        <f t="shared" si="137"/>
        <v>8.6330003130627539E-2</v>
      </c>
      <c r="H825" s="49">
        <f t="shared" si="138"/>
        <v>6.9356333520231885</v>
      </c>
      <c r="I825" s="49">
        <f t="shared" si="139"/>
        <v>398.33634966959477</v>
      </c>
      <c r="J825" s="47">
        <f t="shared" si="140"/>
        <v>2.7627148720916126</v>
      </c>
      <c r="K825" s="48">
        <f t="shared" si="141"/>
        <v>15458.898261087572</v>
      </c>
      <c r="L825" s="49">
        <f t="shared" si="142"/>
        <v>4.2941384058576588</v>
      </c>
      <c r="M825" s="50">
        <f t="shared" si="132"/>
        <v>0.42941384058576587</v>
      </c>
    </row>
    <row r="826" spans="1:13">
      <c r="A826" s="41">
        <v>807</v>
      </c>
      <c r="B826" s="41">
        <f t="shared" si="133"/>
        <v>1614</v>
      </c>
      <c r="C826" s="68">
        <v>2.3564799999999999</v>
      </c>
      <c r="D826" s="45">
        <f t="shared" si="134"/>
        <v>67.897881588975835</v>
      </c>
      <c r="E826" s="47">
        <f t="shared" si="135"/>
        <v>0.12653708730307583</v>
      </c>
      <c r="F826" s="69">
        <f t="shared" si="136"/>
        <v>2.9357667043825456E-5</v>
      </c>
      <c r="G826" s="49">
        <f t="shared" si="137"/>
        <v>7.8265973344301548E-2</v>
      </c>
      <c r="H826" s="49">
        <f t="shared" si="138"/>
        <v>5.8703845555719401</v>
      </c>
      <c r="I826" s="49">
        <f t="shared" si="139"/>
        <v>398.58667543597613</v>
      </c>
      <c r="J826" s="47">
        <f t="shared" si="140"/>
        <v>2.3398570635361198</v>
      </c>
      <c r="K826" s="48">
        <f t="shared" si="141"/>
        <v>15447.157491976428</v>
      </c>
      <c r="L826" s="49">
        <f t="shared" si="142"/>
        <v>4.2908770811045631</v>
      </c>
      <c r="M826" s="50">
        <f t="shared" si="132"/>
        <v>0.42908770811045632</v>
      </c>
    </row>
    <row r="827" spans="1:13">
      <c r="A827" s="41">
        <v>808</v>
      </c>
      <c r="B827" s="41">
        <f t="shared" si="133"/>
        <v>1616</v>
      </c>
      <c r="C827" s="68">
        <v>2.0967199999999999</v>
      </c>
      <c r="D827" s="45">
        <f t="shared" si="134"/>
        <v>76.309664622663476</v>
      </c>
      <c r="E827" s="47">
        <f t="shared" si="135"/>
        <v>0.13474934555862272</v>
      </c>
      <c r="F827" s="69">
        <f t="shared" si="136"/>
        <v>2.6131122446302244E-5</v>
      </c>
      <c r="G827" s="49">
        <f t="shared" si="137"/>
        <v>6.9884611101681537E-2</v>
      </c>
      <c r="H827" s="49">
        <f t="shared" si="138"/>
        <v>5.2253114075955445</v>
      </c>
      <c r="I827" s="49">
        <f t="shared" si="139"/>
        <v>398.74176106259358</v>
      </c>
      <c r="J827" s="47">
        <f t="shared" si="140"/>
        <v>2.0835498727651069</v>
      </c>
      <c r="K827" s="48">
        <f t="shared" si="141"/>
        <v>15436.706869161237</v>
      </c>
      <c r="L827" s="49">
        <f t="shared" si="142"/>
        <v>4.2879741303225654</v>
      </c>
      <c r="M827" s="50">
        <f t="shared" si="132"/>
        <v>0.42879741303225655</v>
      </c>
    </row>
    <row r="828" spans="1:13">
      <c r="A828" s="41">
        <v>809</v>
      </c>
      <c r="B828" s="41">
        <f t="shared" si="133"/>
        <v>1618</v>
      </c>
      <c r="C828" s="68">
        <v>1.893</v>
      </c>
      <c r="D828" s="45">
        <f t="shared" si="134"/>
        <v>84.521922878210347</v>
      </c>
      <c r="E828" s="47">
        <f t="shared" si="135"/>
        <v>0.148725329605954</v>
      </c>
      <c r="F828" s="69">
        <f t="shared" si="136"/>
        <v>2.3599002291015477E-5</v>
      </c>
      <c r="G828" s="49">
        <f t="shared" si="137"/>
        <v>6.1138519183666307E-2</v>
      </c>
      <c r="H828" s="49">
        <f t="shared" si="138"/>
        <v>4.7190790541759533</v>
      </c>
      <c r="I828" s="49">
        <f t="shared" si="139"/>
        <v>398.86563587323775</v>
      </c>
      <c r="J828" s="47">
        <f t="shared" si="140"/>
        <v>1.8822784676799691</v>
      </c>
      <c r="K828" s="48">
        <f t="shared" si="141"/>
        <v>15427.268711052884</v>
      </c>
      <c r="L828" s="49">
        <f t="shared" si="142"/>
        <v>4.2853524197369124</v>
      </c>
      <c r="M828" s="50">
        <f t="shared" si="132"/>
        <v>0.42853524197369125</v>
      </c>
    </row>
    <row r="829" spans="1:13">
      <c r="A829" s="41">
        <v>810</v>
      </c>
      <c r="B829" s="41">
        <f t="shared" si="133"/>
        <v>1620</v>
      </c>
      <c r="C829" s="68">
        <v>1.6244000000000001</v>
      </c>
      <c r="D829" s="45">
        <f t="shared" si="134"/>
        <v>98.497906925541614</v>
      </c>
      <c r="E829" s="47">
        <f t="shared" si="135"/>
        <v>0.18160757115076809</v>
      </c>
      <c r="F829" s="69">
        <f t="shared" si="136"/>
        <v>2.0258225604134957E-5</v>
      </c>
      <c r="G829" s="49">
        <f t="shared" si="137"/>
        <v>5.0793016653569688E-2</v>
      </c>
      <c r="H829" s="49">
        <f t="shared" si="138"/>
        <v>4.0511306326317502</v>
      </c>
      <c r="I829" s="49">
        <f t="shared" si="139"/>
        <v>399.02788799617264</v>
      </c>
      <c r="J829" s="47">
        <f t="shared" si="140"/>
        <v>1.616514100335646</v>
      </c>
      <c r="K829" s="48">
        <f t="shared" si="141"/>
        <v>15419.166449787621</v>
      </c>
      <c r="L829" s="49">
        <f t="shared" si="142"/>
        <v>4.2831017916076721</v>
      </c>
      <c r="M829" s="50">
        <f t="shared" si="132"/>
        <v>0.42831017916076719</v>
      </c>
    </row>
    <row r="830" spans="1:13">
      <c r="A830" s="41">
        <v>811</v>
      </c>
      <c r="B830" s="41">
        <f t="shared" si="133"/>
        <v>1622</v>
      </c>
      <c r="C830" s="68">
        <v>1.21784</v>
      </c>
      <c r="D830" s="45">
        <f t="shared" si="134"/>
        <v>131.38014847035572</v>
      </c>
      <c r="E830" s="47">
        <f t="shared" si="135"/>
        <v>0.66827439448899062</v>
      </c>
      <c r="F830" s="69">
        <f t="shared" si="136"/>
        <v>1.5196694099831259E-5</v>
      </c>
      <c r="G830" s="49">
        <f t="shared" si="137"/>
        <v>2.4340041415689066E-2</v>
      </c>
      <c r="H830" s="49">
        <f t="shared" si="138"/>
        <v>3.0391538758843661</v>
      </c>
      <c r="I830" s="49">
        <f t="shared" si="139"/>
        <v>399.28448743794507</v>
      </c>
      <c r="J830" s="47">
        <f t="shared" si="140"/>
        <v>1.2134869975775333</v>
      </c>
      <c r="K830" s="48">
        <f t="shared" si="141"/>
        <v>15413.088142035853</v>
      </c>
      <c r="L830" s="49">
        <f t="shared" si="142"/>
        <v>4.2814133727877373</v>
      </c>
      <c r="M830" s="50">
        <f t="shared" si="132"/>
        <v>0.42814133727877374</v>
      </c>
    </row>
    <row r="831" spans="1:13">
      <c r="A831" s="41">
        <v>812</v>
      </c>
      <c r="B831" s="41">
        <f t="shared" si="133"/>
        <v>1624</v>
      </c>
      <c r="C831" s="68">
        <v>0.25888</v>
      </c>
      <c r="D831" s="45">
        <f t="shared" si="134"/>
        <v>618.04697180857818</v>
      </c>
      <c r="E831" s="47">
        <f t="shared" si="135"/>
        <v>0.66827439448899062</v>
      </c>
      <c r="F831" s="69">
        <f t="shared" si="136"/>
        <v>3.2348096861637274E-6</v>
      </c>
      <c r="G831" s="49">
        <f t="shared" si="137"/>
        <v>1.0970866694962954E-2</v>
      </c>
      <c r="H831" s="49">
        <f t="shared" si="138"/>
        <v>0.64694419289982019</v>
      </c>
      <c r="I831" s="49">
        <f t="shared" si="139"/>
        <v>399.84189935087852</v>
      </c>
      <c r="J831" s="47">
        <f t="shared" si="140"/>
        <v>0.25867539486308522</v>
      </c>
      <c r="K831" s="48">
        <f t="shared" si="141"/>
        <v>15411.794253650052</v>
      </c>
      <c r="L831" s="49">
        <f t="shared" si="142"/>
        <v>4.2810539593472363</v>
      </c>
      <c r="M831" s="50">
        <f t="shared" si="132"/>
        <v>0.42810539593472363</v>
      </c>
    </row>
    <row r="832" spans="1:13">
      <c r="A832" s="41">
        <v>813</v>
      </c>
      <c r="B832" s="41">
        <f t="shared" si="133"/>
        <v>1626</v>
      </c>
      <c r="C832" s="68">
        <v>0.25888</v>
      </c>
      <c r="D832" s="45">
        <f t="shared" si="134"/>
        <v>618.04697180857818</v>
      </c>
      <c r="E832" s="47">
        <f t="shared" si="135"/>
        <v>-1.6122829662820664</v>
      </c>
      <c r="F832" s="69">
        <f t="shared" si="136"/>
        <v>3.2348096861637274E-6</v>
      </c>
      <c r="G832" s="49">
        <f t="shared" si="137"/>
        <v>-5.5133410027957712E-3</v>
      </c>
      <c r="H832" s="49">
        <f t="shared" si="138"/>
        <v>0.64697085453718495</v>
      </c>
      <c r="I832" s="49">
        <f t="shared" si="139"/>
        <v>399.85837749511529</v>
      </c>
      <c r="J832" s="47">
        <f t="shared" si="140"/>
        <v>0.25869671618186701</v>
      </c>
      <c r="K832" s="48">
        <f t="shared" si="141"/>
        <v>15410.500311940978</v>
      </c>
      <c r="L832" s="49">
        <f t="shared" si="142"/>
        <v>4.2806945310947162</v>
      </c>
      <c r="M832" s="50">
        <f t="shared" si="132"/>
        <v>0.42806945310947164</v>
      </c>
    </row>
    <row r="833" spans="1:13">
      <c r="A833" s="41">
        <v>814</v>
      </c>
      <c r="B833" s="41">
        <f t="shared" si="133"/>
        <v>1628</v>
      </c>
      <c r="C833" s="68">
        <v>-9.6240000000000006E-2</v>
      </c>
      <c r="D833" s="45">
        <f t="shared" si="134"/>
        <v>-1662.5103889624788</v>
      </c>
      <c r="E833" s="47">
        <f t="shared" si="135"/>
        <v>-0.25379325066761144</v>
      </c>
      <c r="F833" s="69">
        <f t="shared" si="136"/>
        <v>-1.2031645878398706E-6</v>
      </c>
      <c r="G833" s="49">
        <f t="shared" si="137"/>
        <v>-1.2173928728978038E-2</v>
      </c>
      <c r="H833" s="49">
        <f t="shared" si="138"/>
        <v>-0.24064024118794494</v>
      </c>
      <c r="I833" s="49">
        <f t="shared" si="139"/>
        <v>400.06690097739505</v>
      </c>
      <c r="J833" s="47">
        <f t="shared" si="140"/>
        <v>-9.6272195542514025E-2</v>
      </c>
      <c r="K833" s="48">
        <f t="shared" si="141"/>
        <v>15410.981592423354</v>
      </c>
      <c r="L833" s="49">
        <f t="shared" si="142"/>
        <v>4.2808282201175984</v>
      </c>
      <c r="M833" s="50">
        <f t="shared" si="132"/>
        <v>0.42808282201175984</v>
      </c>
    </row>
    <row r="834" spans="1:13">
      <c r="A834" s="41">
        <v>815</v>
      </c>
      <c r="B834" s="41">
        <f t="shared" si="133"/>
        <v>1630</v>
      </c>
      <c r="C834" s="68">
        <v>-0.52627999999999997</v>
      </c>
      <c r="D834" s="45">
        <f t="shared" si="134"/>
        <v>-304.02067334802376</v>
      </c>
      <c r="E834" s="47">
        <f t="shared" si="135"/>
        <v>-0.10959996372628571</v>
      </c>
      <c r="F834" s="69">
        <f t="shared" si="136"/>
        <v>-6.5834247324614041E-6</v>
      </c>
      <c r="G834" s="49">
        <f t="shared" si="137"/>
        <v>-1.8964263891078408E-2</v>
      </c>
      <c r="H834" s="49">
        <f t="shared" si="138"/>
        <v>-1.3167473713942477</v>
      </c>
      <c r="I834" s="49">
        <f t="shared" si="139"/>
        <v>400.31842248051953</v>
      </c>
      <c r="J834" s="47">
        <f t="shared" si="140"/>
        <v>-0.52711823052191598</v>
      </c>
      <c r="K834" s="48">
        <f t="shared" si="141"/>
        <v>15413.615087166141</v>
      </c>
      <c r="L834" s="49">
        <f t="shared" si="142"/>
        <v>4.2815597464350388</v>
      </c>
      <c r="M834" s="50">
        <f t="shared" si="132"/>
        <v>0.42815597464350386</v>
      </c>
    </row>
    <row r="835" spans="1:13">
      <c r="A835" s="41">
        <v>816</v>
      </c>
      <c r="B835" s="41">
        <f t="shared" si="133"/>
        <v>1632</v>
      </c>
      <c r="C835" s="68">
        <v>-1.00108</v>
      </c>
      <c r="D835" s="45">
        <f t="shared" si="134"/>
        <v>-159.82738640669805</v>
      </c>
      <c r="E835" s="47">
        <f t="shared" si="135"/>
        <v>-6.345738617892506E-2</v>
      </c>
      <c r="F835" s="69">
        <f t="shared" si="136"/>
        <v>-1.2531331168909315E-5</v>
      </c>
      <c r="G835" s="49">
        <f t="shared" si="137"/>
        <v>-2.7462148710720672E-2</v>
      </c>
      <c r="H835" s="49">
        <f t="shared" si="138"/>
        <v>-2.5064383024219148</v>
      </c>
      <c r="I835" s="49">
        <f t="shared" si="139"/>
        <v>400.59748306573567</v>
      </c>
      <c r="J835" s="47">
        <f t="shared" si="140"/>
        <v>-1.0040728754097743</v>
      </c>
      <c r="K835" s="48">
        <f t="shared" si="141"/>
        <v>15418.627963770985</v>
      </c>
      <c r="L835" s="49">
        <f t="shared" si="142"/>
        <v>4.282952212158607</v>
      </c>
      <c r="M835" s="50">
        <f t="shared" si="132"/>
        <v>0.42829522121586072</v>
      </c>
    </row>
    <row r="836" spans="1:13">
      <c r="A836" s="41">
        <v>817</v>
      </c>
      <c r="B836" s="41">
        <f t="shared" si="133"/>
        <v>1634</v>
      </c>
      <c r="C836" s="68">
        <v>-1.4074</v>
      </c>
      <c r="D836" s="45">
        <f t="shared" si="134"/>
        <v>-113.68480885933744</v>
      </c>
      <c r="E836" s="47">
        <f t="shared" si="135"/>
        <v>-4.1762550407231647E-2</v>
      </c>
      <c r="F836" s="69">
        <f t="shared" si="136"/>
        <v>-1.7627763756569811E-5</v>
      </c>
      <c r="G836" s="49">
        <f t="shared" si="137"/>
        <v>-3.7658701011910121E-2</v>
      </c>
      <c r="H836" s="49">
        <f t="shared" si="138"/>
        <v>-3.5258846706563713</v>
      </c>
      <c r="I836" s="49">
        <f t="shared" si="139"/>
        <v>400.83952484363749</v>
      </c>
      <c r="J836" s="47">
        <f t="shared" si="140"/>
        <v>-1.4133139360393652</v>
      </c>
      <c r="K836" s="48">
        <f t="shared" si="141"/>
        <v>15425.679733112298</v>
      </c>
      <c r="L836" s="49">
        <f t="shared" si="142"/>
        <v>4.2849110369756387</v>
      </c>
      <c r="M836" s="50">
        <f t="shared" si="132"/>
        <v>0.42849110369756388</v>
      </c>
    </row>
    <row r="837" spans="1:13">
      <c r="A837" s="41">
        <v>818</v>
      </c>
      <c r="B837" s="41">
        <f t="shared" si="133"/>
        <v>1636</v>
      </c>
      <c r="C837" s="68">
        <v>-1.73932</v>
      </c>
      <c r="D837" s="45">
        <f t="shared" si="134"/>
        <v>-91.989973087644017</v>
      </c>
      <c r="E837" s="47">
        <f t="shared" si="135"/>
        <v>-2.7524005998311368E-2</v>
      </c>
      <c r="F837" s="69">
        <f t="shared" si="136"/>
        <v>-2.1795383749952788E-5</v>
      </c>
      <c r="G837" s="49">
        <f t="shared" si="137"/>
        <v>-4.9078530021279224E-2</v>
      </c>
      <c r="H837" s="49">
        <f t="shared" si="138"/>
        <v>-4.359611592688406</v>
      </c>
      <c r="I837" s="49">
        <f t="shared" si="139"/>
        <v>401.04055308398733</v>
      </c>
      <c r="J837" s="47">
        <f t="shared" si="140"/>
        <v>-1.7483810443631211</v>
      </c>
      <c r="K837" s="48">
        <f t="shared" si="141"/>
        <v>15434.398956297675</v>
      </c>
      <c r="L837" s="49">
        <f t="shared" si="142"/>
        <v>4.2873330434160204</v>
      </c>
      <c r="M837" s="50">
        <f t="shared" si="132"/>
        <v>0.42873330434160206</v>
      </c>
    </row>
    <row r="838" spans="1:13">
      <c r="A838" s="41">
        <v>819</v>
      </c>
      <c r="B838" s="41">
        <f t="shared" si="133"/>
        <v>1638</v>
      </c>
      <c r="C838" s="68">
        <v>-2.0578400000000001</v>
      </c>
      <c r="D838" s="45">
        <f t="shared" si="134"/>
        <v>-77.751428678723741</v>
      </c>
      <c r="E838" s="47">
        <f t="shared" si="135"/>
        <v>-1.6032847658746616E-2</v>
      </c>
      <c r="F838" s="69">
        <f t="shared" si="136"/>
        <v>-2.5798460415520379E-5</v>
      </c>
      <c r="G838" s="49">
        <f t="shared" si="137"/>
        <v>-6.1365646304860078E-2</v>
      </c>
      <c r="H838" s="49">
        <f t="shared" si="138"/>
        <v>-5.1604836527026094</v>
      </c>
      <c r="I838" s="49">
        <f t="shared" si="139"/>
        <v>401.23497667082671</v>
      </c>
      <c r="J838" s="47">
        <f t="shared" si="140"/>
        <v>-2.0705665380023142</v>
      </c>
      <c r="K838" s="48">
        <f t="shared" si="141"/>
        <v>15444.719923603079</v>
      </c>
      <c r="L838" s="49">
        <f t="shared" si="142"/>
        <v>4.2901999787786327</v>
      </c>
      <c r="M838" s="50">
        <f t="shared" si="132"/>
        <v>0.42901999787786327</v>
      </c>
    </row>
    <row r="839" spans="1:13">
      <c r="A839" s="41">
        <v>820</v>
      </c>
      <c r="B839" s="41">
        <f t="shared" si="133"/>
        <v>1640</v>
      </c>
      <c r="C839" s="68">
        <v>-2.41472</v>
      </c>
      <c r="D839" s="45">
        <f t="shared" si="134"/>
        <v>-66.260270339158993</v>
      </c>
      <c r="E839" s="47">
        <f t="shared" si="135"/>
        <v>-8.9686940521397224E-3</v>
      </c>
      <c r="F839" s="69">
        <f t="shared" si="136"/>
        <v>-3.0287956235597588E-5</v>
      </c>
      <c r="G839" s="49">
        <f t="shared" si="137"/>
        <v>-7.4822957221898204E-2</v>
      </c>
      <c r="H839" s="49">
        <f t="shared" si="138"/>
        <v>-6.0587243643463946</v>
      </c>
      <c r="I839" s="49">
        <f t="shared" si="139"/>
        <v>401.45271429204132</v>
      </c>
      <c r="J839" s="47">
        <f t="shared" si="140"/>
        <v>-2.4322913412141829</v>
      </c>
      <c r="K839" s="48">
        <f t="shared" si="141"/>
        <v>15456.837372331773</v>
      </c>
      <c r="L839" s="49">
        <f t="shared" si="142"/>
        <v>4.2935659367588261</v>
      </c>
      <c r="M839" s="50">
        <f t="shared" si="132"/>
        <v>0.42935659367588264</v>
      </c>
    </row>
    <row r="840" spans="1:13">
      <c r="A840" s="41">
        <v>821</v>
      </c>
      <c r="B840" s="41">
        <f t="shared" si="133"/>
        <v>1642</v>
      </c>
      <c r="C840" s="68">
        <v>-2.7028799999999995</v>
      </c>
      <c r="D840" s="45">
        <f t="shared" si="134"/>
        <v>-59.196116732552099</v>
      </c>
      <c r="E840" s="47">
        <f t="shared" si="135"/>
        <v>-3.9298228802451957E-3</v>
      </c>
      <c r="F840" s="69">
        <f t="shared" si="136"/>
        <v>-3.3916301389201755E-5</v>
      </c>
      <c r="G840" s="49">
        <f t="shared" si="137"/>
        <v>-8.908969119125365E-2</v>
      </c>
      <c r="H840" s="49">
        <f t="shared" si="138"/>
        <v>-6.7847710742489085</v>
      </c>
      <c r="I840" s="49">
        <f t="shared" si="139"/>
        <v>401.6321005148813</v>
      </c>
      <c r="J840" s="47">
        <f t="shared" si="140"/>
        <v>-2.7249818580631966</v>
      </c>
      <c r="K840" s="48">
        <f t="shared" si="141"/>
        <v>15470.406914480271</v>
      </c>
      <c r="L840" s="49">
        <f t="shared" si="142"/>
        <v>4.2973352540222978</v>
      </c>
      <c r="M840" s="50">
        <f t="shared" si="132"/>
        <v>0.42973352540222975</v>
      </c>
    </row>
    <row r="841" spans="1:13">
      <c r="A841" s="41">
        <v>822</v>
      </c>
      <c r="B841" s="41">
        <f t="shared" si="133"/>
        <v>1644</v>
      </c>
      <c r="C841" s="68">
        <v>-2.9543599999999999</v>
      </c>
      <c r="D841" s="45">
        <f t="shared" si="134"/>
        <v>-54.157245560657572</v>
      </c>
      <c r="E841" s="47">
        <f t="shared" si="135"/>
        <v>1.2468312412701604E-3</v>
      </c>
      <c r="F841" s="69">
        <f t="shared" si="136"/>
        <v>-3.7085232125481564E-5</v>
      </c>
      <c r="G841" s="49">
        <f t="shared" si="137"/>
        <v>-0.10366527782738602</v>
      </c>
      <c r="H841" s="49">
        <f t="shared" si="138"/>
        <v>-7.4189686505421033</v>
      </c>
      <c r="I841" s="49">
        <f t="shared" si="139"/>
        <v>401.79090701422899</v>
      </c>
      <c r="J841" s="47">
        <f t="shared" si="140"/>
        <v>-2.9808741432114418</v>
      </c>
      <c r="K841" s="48">
        <f t="shared" si="141"/>
        <v>15485.244851781355</v>
      </c>
      <c r="L841" s="49">
        <f t="shared" si="142"/>
        <v>4.3014569032725989</v>
      </c>
      <c r="M841" s="50">
        <f t="shared" si="132"/>
        <v>0.43014569032725991</v>
      </c>
    </row>
    <row r="842" spans="1:13">
      <c r="A842" s="41">
        <v>823</v>
      </c>
      <c r="B842" s="41">
        <f t="shared" si="133"/>
        <v>1646</v>
      </c>
      <c r="C842" s="68">
        <v>-3.2665999999999999</v>
      </c>
      <c r="D842" s="45">
        <f t="shared" si="134"/>
        <v>-48.980591439142216</v>
      </c>
      <c r="E842" s="47">
        <f t="shared" si="135"/>
        <v>4.5203412283392752E-4</v>
      </c>
      <c r="F842" s="69">
        <f t="shared" si="136"/>
        <v>-4.1022974524950769E-5</v>
      </c>
      <c r="G842" s="49">
        <f t="shared" si="137"/>
        <v>-0.11996601017700584</v>
      </c>
      <c r="H842" s="49">
        <f t="shared" si="138"/>
        <v>-8.2070555862798287</v>
      </c>
      <c r="I842" s="49">
        <f t="shared" si="139"/>
        <v>401.9864365899021</v>
      </c>
      <c r="J842" s="47">
        <f t="shared" si="140"/>
        <v>-3.2991250300238781</v>
      </c>
      <c r="K842" s="48">
        <f t="shared" si="141"/>
        <v>15501.658962953916</v>
      </c>
      <c r="L842" s="49">
        <f t="shared" si="142"/>
        <v>4.3060163785983097</v>
      </c>
      <c r="M842" s="50">
        <f t="shared" si="132"/>
        <v>0.43060163785983097</v>
      </c>
    </row>
    <row r="843" spans="1:13">
      <c r="A843" s="41">
        <v>824</v>
      </c>
      <c r="B843" s="41">
        <f t="shared" si="133"/>
        <v>1648</v>
      </c>
      <c r="C843" s="68">
        <v>-3.2144400000000002</v>
      </c>
      <c r="D843" s="45">
        <f t="shared" si="134"/>
        <v>-49.775388557578445</v>
      </c>
      <c r="E843" s="47">
        <f t="shared" si="135"/>
        <v>-3.6898244340346359E-4</v>
      </c>
      <c r="F843" s="69">
        <f t="shared" si="136"/>
        <v>-4.0364926482717424E-5</v>
      </c>
      <c r="G843" s="49">
        <f t="shared" si="137"/>
        <v>-0.13621250081283684</v>
      </c>
      <c r="H843" s="49">
        <f t="shared" si="138"/>
        <v>-8.075734400334154</v>
      </c>
      <c r="I843" s="49">
        <f t="shared" si="139"/>
        <v>401.9728176644353</v>
      </c>
      <c r="J843" s="47">
        <f t="shared" si="140"/>
        <v>-3.2462257116119284</v>
      </c>
      <c r="K843" s="48">
        <f t="shared" si="141"/>
        <v>15517.810431754584</v>
      </c>
      <c r="L843" s="49">
        <f t="shared" si="142"/>
        <v>4.3105028977096067</v>
      </c>
      <c r="M843" s="50">
        <f t="shared" si="132"/>
        <v>0.43105028977096066</v>
      </c>
    </row>
    <row r="844" spans="1:13">
      <c r="A844" s="41">
        <v>825</v>
      </c>
      <c r="B844" s="41">
        <f t="shared" si="133"/>
        <v>1650</v>
      </c>
      <c r="C844" s="68">
        <v>-3.16228</v>
      </c>
      <c r="D844" s="45">
        <f t="shared" si="134"/>
        <v>-50.596405123815842</v>
      </c>
      <c r="E844" s="47">
        <f t="shared" si="135"/>
        <v>-1.2181992955031806E-3</v>
      </c>
      <c r="F844" s="69">
        <f t="shared" si="136"/>
        <v>-3.9706976456140983E-5</v>
      </c>
      <c r="G844" s="49">
        <f t="shared" si="137"/>
        <v>-0.15246676119745001</v>
      </c>
      <c r="H844" s="49">
        <f t="shared" si="138"/>
        <v>-7.9444222882768019</v>
      </c>
      <c r="I844" s="49">
        <f t="shared" si="139"/>
        <v>401.95920857232517</v>
      </c>
      <c r="J844" s="47">
        <f t="shared" si="140"/>
        <v>-3.1933336955600837</v>
      </c>
      <c r="K844" s="48">
        <f t="shared" si="141"/>
        <v>15533.699276331137</v>
      </c>
      <c r="L844" s="49">
        <f t="shared" si="142"/>
        <v>4.3149164656475385</v>
      </c>
      <c r="M844" s="50">
        <f t="shared" si="132"/>
        <v>0.43149164656475386</v>
      </c>
    </row>
    <row r="845" spans="1:13">
      <c r="A845" s="41">
        <v>826</v>
      </c>
      <c r="B845" s="41">
        <f t="shared" si="133"/>
        <v>1652</v>
      </c>
      <c r="C845" s="68">
        <v>-3.11008</v>
      </c>
      <c r="D845" s="45">
        <f t="shared" si="134"/>
        <v>-51.445621975915557</v>
      </c>
      <c r="E845" s="47">
        <f t="shared" si="135"/>
        <v>4.8569157797105633E-3</v>
      </c>
      <c r="F845" s="69">
        <f t="shared" si="136"/>
        <v>-3.9048619973166347E-5</v>
      </c>
      <c r="G845" s="49">
        <f t="shared" si="137"/>
        <v>-0.16646915584697994</v>
      </c>
      <c r="H845" s="49">
        <f t="shared" si="138"/>
        <v>-7.8129741900352299</v>
      </c>
      <c r="I845" s="49">
        <f t="shared" si="139"/>
        <v>401.94331668813749</v>
      </c>
      <c r="J845" s="47">
        <f t="shared" si="140"/>
        <v>-3.1403727591415751</v>
      </c>
      <c r="K845" s="48">
        <f t="shared" si="141"/>
        <v>15549.325224711209</v>
      </c>
      <c r="L845" s="49">
        <f t="shared" si="142"/>
        <v>4.3192570068642242</v>
      </c>
      <c r="M845" s="50">
        <f t="shared" si="132"/>
        <v>0.43192570068642244</v>
      </c>
    </row>
    <row r="846" spans="1:13">
      <c r="A846" s="41">
        <v>827</v>
      </c>
      <c r="B846" s="41">
        <f t="shared" si="133"/>
        <v>1654</v>
      </c>
      <c r="C846" s="68">
        <v>-3.5265200000000001</v>
      </c>
      <c r="D846" s="45">
        <f t="shared" si="134"/>
        <v>-45.370506900701812</v>
      </c>
      <c r="E846" s="47">
        <f t="shared" si="135"/>
        <v>1.097094045474787E-2</v>
      </c>
      <c r="F846" s="69">
        <f t="shared" si="136"/>
        <v>-4.4303574612677995E-5</v>
      </c>
      <c r="G846" s="49">
        <f t="shared" si="137"/>
        <v>-0.18023587166045818</v>
      </c>
      <c r="H846" s="49">
        <f t="shared" si="138"/>
        <v>-8.8647074692295948</v>
      </c>
      <c r="I846" s="49">
        <f t="shared" si="139"/>
        <v>402.19627140538421</v>
      </c>
      <c r="J846" s="47">
        <f t="shared" si="140"/>
        <v>-3.5653522912236024</v>
      </c>
      <c r="K846" s="48">
        <f t="shared" si="141"/>
        <v>15567.054639649668</v>
      </c>
      <c r="L846" s="49">
        <f t="shared" si="142"/>
        <v>4.3241818443471303</v>
      </c>
      <c r="M846" s="50">
        <f t="shared" si="132"/>
        <v>0.43241818443471303</v>
      </c>
    </row>
    <row r="847" spans="1:13">
      <c r="A847" s="41">
        <v>828</v>
      </c>
      <c r="B847" s="41">
        <f t="shared" si="133"/>
        <v>1656</v>
      </c>
      <c r="C847" s="68">
        <v>-4.0757599999999998</v>
      </c>
      <c r="D847" s="45">
        <f t="shared" si="134"/>
        <v>-39.256482225664506</v>
      </c>
      <c r="E847" s="47">
        <f t="shared" si="135"/>
        <v>1.7331603739676162E-2</v>
      </c>
      <c r="F847" s="69">
        <f t="shared" si="136"/>
        <v>-5.1243868627710738E-5</v>
      </c>
      <c r="G847" s="49">
        <f t="shared" si="137"/>
        <v>-0.19400846348887718</v>
      </c>
      <c r="H847" s="49">
        <f t="shared" si="138"/>
        <v>-10.253744597649993</v>
      </c>
      <c r="I847" s="49">
        <f t="shared" si="139"/>
        <v>402.52594254415038</v>
      </c>
      <c r="J847" s="47">
        <f t="shared" si="140"/>
        <v>-4.1273982087760537</v>
      </c>
      <c r="K847" s="48">
        <f t="shared" si="141"/>
        <v>15587.562128844969</v>
      </c>
      <c r="L847" s="49">
        <f t="shared" si="142"/>
        <v>4.3298783691236027</v>
      </c>
      <c r="M847" s="50">
        <f t="shared" si="132"/>
        <v>0.43298783691236026</v>
      </c>
    </row>
    <row r="848" spans="1:13">
      <c r="A848" s="41">
        <v>829</v>
      </c>
      <c r="B848" s="41">
        <f t="shared" si="133"/>
        <v>1658</v>
      </c>
      <c r="C848" s="68">
        <v>-4.8638399999999997</v>
      </c>
      <c r="D848" s="45">
        <f t="shared" si="134"/>
        <v>-32.895818940736213</v>
      </c>
      <c r="E848" s="47">
        <f t="shared" si="135"/>
        <v>2.1890582663628762E-2</v>
      </c>
      <c r="F848" s="69">
        <f t="shared" si="136"/>
        <v>-6.1221248330118488E-5</v>
      </c>
      <c r="G848" s="49">
        <f t="shared" si="137"/>
        <v>-0.20933215704502489</v>
      </c>
      <c r="H848" s="49">
        <f t="shared" si="138"/>
        <v>-12.250657454008666</v>
      </c>
      <c r="I848" s="49">
        <f t="shared" si="139"/>
        <v>402.99540951204955</v>
      </c>
      <c r="J848" s="47">
        <f t="shared" si="140"/>
        <v>-4.9369587174700644</v>
      </c>
      <c r="K848" s="48">
        <f t="shared" si="141"/>
        <v>15612.063443752986</v>
      </c>
      <c r="L848" s="49">
        <f t="shared" si="142"/>
        <v>4.3366842899313847</v>
      </c>
      <c r="M848" s="50">
        <f t="shared" si="132"/>
        <v>0.43366842899313846</v>
      </c>
    </row>
    <row r="849" spans="1:13">
      <c r="A849" s="41">
        <v>830</v>
      </c>
      <c r="B849" s="41">
        <f t="shared" si="133"/>
        <v>1660</v>
      </c>
      <c r="C849" s="68">
        <v>-5.6463600000000005</v>
      </c>
      <c r="D849" s="45">
        <f t="shared" si="134"/>
        <v>-28.336840016783611</v>
      </c>
      <c r="E849" s="47">
        <f t="shared" si="135"/>
        <v>2.6243875394210463E-2</v>
      </c>
      <c r="F849" s="69">
        <f t="shared" si="136"/>
        <v>-7.115053208207795E-5</v>
      </c>
      <c r="G849" s="49">
        <f t="shared" si="137"/>
        <v>-0.22593362222004509</v>
      </c>
      <c r="H849" s="49">
        <f t="shared" si="138"/>
        <v>-14.238144065133683</v>
      </c>
      <c r="I849" s="49">
        <f t="shared" si="139"/>
        <v>403.46401050961026</v>
      </c>
      <c r="J849" s="47">
        <f t="shared" si="140"/>
        <v>-5.7445787067324421</v>
      </c>
      <c r="K849" s="48">
        <f t="shared" si="141"/>
        <v>15640.539731883253</v>
      </c>
      <c r="L849" s="49">
        <f t="shared" si="142"/>
        <v>4.3445943699675702</v>
      </c>
      <c r="M849" s="50">
        <f t="shared" si="132"/>
        <v>0.43445943699675704</v>
      </c>
    </row>
    <row r="850" spans="1:13">
      <c r="A850" s="41">
        <v>831</v>
      </c>
      <c r="B850" s="41">
        <f t="shared" si="133"/>
        <v>1662</v>
      </c>
      <c r="C850" s="68">
        <v>-6.6712400000000009</v>
      </c>
      <c r="D850" s="45">
        <f t="shared" si="134"/>
        <v>-23.983547286201912</v>
      </c>
      <c r="E850" s="47">
        <f t="shared" si="135"/>
        <v>2.887108144907723E-2</v>
      </c>
      <c r="F850" s="69">
        <f t="shared" si="136"/>
        <v>-8.4188815860672221E-5</v>
      </c>
      <c r="G850" s="49">
        <f t="shared" si="137"/>
        <v>-0.24543708067096373</v>
      </c>
      <c r="H850" s="49">
        <f t="shared" si="138"/>
        <v>-16.848094700729437</v>
      </c>
      <c r="I850" s="49">
        <f t="shared" si="139"/>
        <v>404.07707593735228</v>
      </c>
      <c r="J850" s="47">
        <f t="shared" si="140"/>
        <v>-6.8079288417863513</v>
      </c>
      <c r="K850" s="48">
        <f t="shared" si="141"/>
        <v>15674.235921284711</v>
      </c>
      <c r="L850" s="49">
        <f t="shared" si="142"/>
        <v>4.3539544225790863</v>
      </c>
      <c r="M850" s="50">
        <f t="shared" ref="M850:M913" si="143">L850/$H$4</f>
        <v>0.4353954422579086</v>
      </c>
    </row>
    <row r="851" spans="1:13">
      <c r="A851" s="41">
        <v>832</v>
      </c>
      <c r="B851" s="41">
        <f t="shared" si="133"/>
        <v>1664</v>
      </c>
      <c r="C851" s="68">
        <v>-7.4919199999999995</v>
      </c>
      <c r="D851" s="45">
        <f t="shared" si="134"/>
        <v>-21.356341231335144</v>
      </c>
      <c r="E851" s="47">
        <f t="shared" si="135"/>
        <v>3.1243174860266575E-2</v>
      </c>
      <c r="F851" s="69">
        <f t="shared" si="136"/>
        <v>-9.465699795187356E-5</v>
      </c>
      <c r="G851" s="49">
        <f t="shared" si="137"/>
        <v>-0.26663860662890382</v>
      </c>
      <c r="H851" s="49">
        <f t="shared" si="138"/>
        <v>-18.944019195395494</v>
      </c>
      <c r="I851" s="49">
        <f t="shared" si="139"/>
        <v>404.57493822982923</v>
      </c>
      <c r="J851" s="47">
        <f t="shared" si="140"/>
        <v>-7.6642753958018313</v>
      </c>
      <c r="K851" s="48">
        <f t="shared" si="141"/>
        <v>15712.123959675502</v>
      </c>
      <c r="L851" s="49">
        <f t="shared" si="142"/>
        <v>4.3644788776876391</v>
      </c>
      <c r="M851" s="50">
        <f t="shared" si="143"/>
        <v>0.43644788776876392</v>
      </c>
    </row>
    <row r="852" spans="1:13">
      <c r="A852" s="41">
        <v>833</v>
      </c>
      <c r="B852" s="41">
        <f t="shared" ref="B852:B915" si="144">A852*$H$12</f>
        <v>1666</v>
      </c>
      <c r="C852" s="68">
        <v>-8.4280399999999993</v>
      </c>
      <c r="D852" s="45">
        <f t="shared" ref="D852:D915" si="145">$H$2^2/(C852*1000-0.0000001)</f>
        <v>-18.984247820145796</v>
      </c>
      <c r="E852" s="47">
        <f t="shared" ref="E852:E915" si="146">1/$H$9*($H$3+D853)+1/($H$8*$H$9)</f>
        <v>3.2973400336639501E-2</v>
      </c>
      <c r="F852" s="69">
        <f t="shared" ref="F852:F915" si="147">$H$12/($H$9*($H$3+D852))</f>
        <v>-1.0662785333341464E-4</v>
      </c>
      <c r="G852" s="49">
        <f t="shared" ref="G852:G915" si="148">(G851+F852*$H$2)/(1+E852*$H$12)</f>
        <v>-0.29015495685799181</v>
      </c>
      <c r="H852" s="49">
        <f t="shared" ref="H852:H915" si="149">IF((OR(AND(M851&gt;1,D852&lt;0),AND(M851&lt;0,D852&gt;0))),0,($H$2-G852)/($H$3+D852))</f>
        <v>-21.341039966774833</v>
      </c>
      <c r="I852" s="49">
        <f t="shared" ref="I852:I915" si="150">H852*D852</f>
        <v>405.14359146888944</v>
      </c>
      <c r="J852" s="47">
        <f t="shared" ref="J852:J915" si="151">I852*H852/1000</f>
        <v>-8.6461855778202636</v>
      </c>
      <c r="K852" s="48">
        <f t="shared" ref="K852:K915" si="152">K851-H852*$H$12</f>
        <v>15754.806039609051</v>
      </c>
      <c r="L852" s="49">
        <f t="shared" ref="L852:L915" si="153">K852/3600</f>
        <v>4.3763350110025145</v>
      </c>
      <c r="M852" s="50">
        <f t="shared" si="143"/>
        <v>0.43763350110025145</v>
      </c>
    </row>
    <row r="853" spans="1:13">
      <c r="A853" s="41">
        <v>834</v>
      </c>
      <c r="B853" s="41">
        <f t="shared" si="144"/>
        <v>1668</v>
      </c>
      <c r="C853" s="68">
        <v>-9.273200000000001</v>
      </c>
      <c r="D853" s="45">
        <f t="shared" si="145"/>
        <v>-17.254022343772871</v>
      </c>
      <c r="E853" s="47">
        <f t="shared" si="146"/>
        <v>3.4229406434586836E-2</v>
      </c>
      <c r="F853" s="69">
        <f t="shared" si="147"/>
        <v>-1.1746326568679449E-4</v>
      </c>
      <c r="G853" s="49">
        <f t="shared" si="148"/>
        <v>-0.31553884817270011</v>
      </c>
      <c r="H853" s="49">
        <f t="shared" si="149"/>
        <v>-23.511185249137604</v>
      </c>
      <c r="I853" s="49">
        <f t="shared" si="150"/>
        <v>405.66251561720333</v>
      </c>
      <c r="J853" s="47">
        <f t="shared" si="151"/>
        <v>-9.5376065533072438</v>
      </c>
      <c r="K853" s="48">
        <f t="shared" si="152"/>
        <v>15801.828410107326</v>
      </c>
      <c r="L853" s="49">
        <f t="shared" si="153"/>
        <v>4.3893967805853684</v>
      </c>
      <c r="M853" s="50">
        <f t="shared" si="143"/>
        <v>0.43893967805853684</v>
      </c>
    </row>
    <row r="854" spans="1:13">
      <c r="A854" s="41">
        <v>835</v>
      </c>
      <c r="B854" s="41">
        <f t="shared" si="144"/>
        <v>1670</v>
      </c>
      <c r="C854" s="68">
        <v>-10.001239999999999</v>
      </c>
      <c r="D854" s="45">
        <f t="shared" si="145"/>
        <v>-15.998016245825536</v>
      </c>
      <c r="E854" s="47">
        <f t="shared" si="146"/>
        <v>3.5267104923403091E-2</v>
      </c>
      <c r="F854" s="69">
        <f t="shared" si="147"/>
        <v>-1.2681830849957631E-4</v>
      </c>
      <c r="G854" s="49">
        <f t="shared" si="148"/>
        <v>-0.34213401888851686</v>
      </c>
      <c r="H854" s="49">
        <f t="shared" si="149"/>
        <v>-25.385356128693068</v>
      </c>
      <c r="I854" s="49">
        <f t="shared" si="150"/>
        <v>406.11533975289854</v>
      </c>
      <c r="J854" s="47">
        <f t="shared" si="151"/>
        <v>-10.30938252895251</v>
      </c>
      <c r="K854" s="48">
        <f t="shared" si="152"/>
        <v>15852.599122364712</v>
      </c>
      <c r="L854" s="49">
        <f t="shared" si="153"/>
        <v>4.4034997562124198</v>
      </c>
      <c r="M854" s="50">
        <f t="shared" si="143"/>
        <v>0.44034997562124201</v>
      </c>
    </row>
    <row r="855" spans="1:13">
      <c r="A855" s="41">
        <v>836</v>
      </c>
      <c r="B855" s="41">
        <f t="shared" si="144"/>
        <v>1672</v>
      </c>
      <c r="C855" s="68">
        <v>-10.69496</v>
      </c>
      <c r="D855" s="45">
        <f t="shared" si="145"/>
        <v>-14.96031775700928</v>
      </c>
      <c r="E855" s="47">
        <f t="shared" si="146"/>
        <v>3.6155303067519434E-2</v>
      </c>
      <c r="F855" s="69">
        <f t="shared" si="147"/>
        <v>-1.3575064436432353E-4</v>
      </c>
      <c r="G855" s="49">
        <f t="shared" si="148"/>
        <v>-0.3697009750403627</v>
      </c>
      <c r="H855" s="49">
        <f t="shared" si="149"/>
        <v>-27.17522244565663</v>
      </c>
      <c r="I855" s="49">
        <f t="shared" si="150"/>
        <v>406.54996290443404</v>
      </c>
      <c r="J855" s="47">
        <f t="shared" si="151"/>
        <v>-11.048085677201447</v>
      </c>
      <c r="K855" s="48">
        <f t="shared" si="152"/>
        <v>15906.949567256026</v>
      </c>
      <c r="L855" s="49">
        <f t="shared" si="153"/>
        <v>4.4185971020155632</v>
      </c>
      <c r="M855" s="50">
        <f t="shared" si="143"/>
        <v>0.44185971020155634</v>
      </c>
    </row>
    <row r="856" spans="1:13">
      <c r="A856" s="41">
        <v>837</v>
      </c>
      <c r="B856" s="41">
        <f t="shared" si="144"/>
        <v>1674</v>
      </c>
      <c r="C856" s="68">
        <v>-11.370000000000001</v>
      </c>
      <c r="D856" s="45">
        <f t="shared" si="145"/>
        <v>-14.072119612892942</v>
      </c>
      <c r="E856" s="47">
        <f t="shared" si="146"/>
        <v>3.6888086645974705E-2</v>
      </c>
      <c r="F856" s="69">
        <f t="shared" si="147"/>
        <v>-1.4445964471117227E-4</v>
      </c>
      <c r="G856" s="49">
        <f t="shared" si="148"/>
        <v>-0.3981135394486004</v>
      </c>
      <c r="H856" s="49">
        <f t="shared" si="149"/>
        <v>-28.920684612466182</v>
      </c>
      <c r="I856" s="49">
        <f t="shared" si="150"/>
        <v>406.97533315337648</v>
      </c>
      <c r="J856" s="47">
        <f t="shared" si="151"/>
        <v>-11.770005255182154</v>
      </c>
      <c r="K856" s="48">
        <f t="shared" si="152"/>
        <v>15964.790936480958</v>
      </c>
      <c r="L856" s="49">
        <f t="shared" si="153"/>
        <v>4.4346641490224883</v>
      </c>
      <c r="M856" s="50">
        <f t="shared" si="143"/>
        <v>0.44346641490224881</v>
      </c>
    </row>
    <row r="857" spans="1:13">
      <c r="A857" s="41">
        <v>838</v>
      </c>
      <c r="B857" s="41">
        <f t="shared" si="144"/>
        <v>1676</v>
      </c>
      <c r="C857" s="68">
        <v>-11.9946</v>
      </c>
      <c r="D857" s="45">
        <f t="shared" si="145"/>
        <v>-13.339336034437668</v>
      </c>
      <c r="E857" s="47">
        <f t="shared" si="146"/>
        <v>3.7329189738429414E-2</v>
      </c>
      <c r="F857" s="69">
        <f t="shared" si="147"/>
        <v>-1.5253303968684398E-4</v>
      </c>
      <c r="G857" s="49">
        <f t="shared" si="148"/>
        <v>-0.42723042419009455</v>
      </c>
      <c r="H857" s="49">
        <f t="shared" si="149"/>
        <v>-30.539191314993001</v>
      </c>
      <c r="I857" s="49">
        <f t="shared" si="150"/>
        <v>407.37253517067199</v>
      </c>
      <c r="J857" s="47">
        <f t="shared" si="151"/>
        <v>-12.440827788050866</v>
      </c>
      <c r="K857" s="48">
        <f t="shared" si="152"/>
        <v>16025.869319110945</v>
      </c>
      <c r="L857" s="49">
        <f t="shared" si="153"/>
        <v>4.4516303664197068</v>
      </c>
      <c r="M857" s="50">
        <f t="shared" si="143"/>
        <v>0.44516303664197066</v>
      </c>
    </row>
    <row r="858" spans="1:13">
      <c r="A858" s="41">
        <v>839</v>
      </c>
      <c r="B858" s="41">
        <f t="shared" si="144"/>
        <v>1678</v>
      </c>
      <c r="C858" s="68">
        <v>-12.4048</v>
      </c>
      <c r="D858" s="45">
        <f t="shared" si="145"/>
        <v>-12.898232941982956</v>
      </c>
      <c r="E858" s="47">
        <f t="shared" si="146"/>
        <v>3.7670997243704263E-2</v>
      </c>
      <c r="F858" s="69">
        <f t="shared" si="147"/>
        <v>-1.5784310227308967E-4</v>
      </c>
      <c r="G858" s="49">
        <f t="shared" si="148"/>
        <v>-0.45601089477871426</v>
      </c>
      <c r="H858" s="49">
        <f t="shared" si="149"/>
        <v>-31.604609541769037</v>
      </c>
      <c r="I858" s="49">
        <f t="shared" si="150"/>
        <v>407.64361591015421</v>
      </c>
      <c r="J858" s="47">
        <f t="shared" si="151"/>
        <v>-12.883417313035292</v>
      </c>
      <c r="K858" s="48">
        <f t="shared" si="152"/>
        <v>16089.078538194482</v>
      </c>
      <c r="L858" s="49">
        <f t="shared" si="153"/>
        <v>4.4691884828318003</v>
      </c>
      <c r="M858" s="50">
        <f t="shared" si="143"/>
        <v>0.44691884828318001</v>
      </c>
    </row>
    <row r="859" spans="1:13">
      <c r="A859" s="41">
        <v>840</v>
      </c>
      <c r="B859" s="41">
        <f t="shared" si="144"/>
        <v>1680</v>
      </c>
      <c r="C859" s="68">
        <v>-12.74248</v>
      </c>
      <c r="D859" s="45">
        <f t="shared" si="145"/>
        <v>-12.556425436708111</v>
      </c>
      <c r="E859" s="47">
        <f t="shared" si="146"/>
        <v>3.7885362482108963E-2</v>
      </c>
      <c r="F859" s="69">
        <f t="shared" si="147"/>
        <v>-1.6221912181654032E-4</v>
      </c>
      <c r="G859" s="49">
        <f t="shared" si="148"/>
        <v>-0.4842096288897027</v>
      </c>
      <c r="H859" s="49">
        <f t="shared" si="149"/>
        <v>-32.48309839369486</v>
      </c>
      <c r="I859" s="49">
        <f t="shared" si="150"/>
        <v>407.87160293368248</v>
      </c>
      <c r="J859" s="47">
        <f t="shared" si="151"/>
        <v>-13.248933410088849</v>
      </c>
      <c r="K859" s="48">
        <f t="shared" si="152"/>
        <v>16154.044734981871</v>
      </c>
      <c r="L859" s="49">
        <f t="shared" si="153"/>
        <v>4.4872346486060755</v>
      </c>
      <c r="M859" s="50">
        <f t="shared" si="143"/>
        <v>0.44872346486060755</v>
      </c>
    </row>
    <row r="860" spans="1:13">
      <c r="A860" s="41">
        <v>841</v>
      </c>
      <c r="B860" s="41">
        <f t="shared" si="144"/>
        <v>1682</v>
      </c>
      <c r="C860" s="68">
        <v>-12.963800000000001</v>
      </c>
      <c r="D860" s="45">
        <f t="shared" si="145"/>
        <v>-12.342060198303411</v>
      </c>
      <c r="E860" s="47">
        <f t="shared" si="146"/>
        <v>3.804648706284032E-2</v>
      </c>
      <c r="F860" s="69">
        <f t="shared" si="147"/>
        <v>-1.6508954535753763E-4</v>
      </c>
      <c r="G860" s="49">
        <f t="shared" si="148"/>
        <v>-0.51133634385057569</v>
      </c>
      <c r="H860" s="49">
        <f t="shared" si="149"/>
        <v>-33.060117213773069</v>
      </c>
      <c r="I860" s="49">
        <f t="shared" si="150"/>
        <v>408.02995681535407</v>
      </c>
      <c r="J860" s="47">
        <f t="shared" si="151"/>
        <v>-13.489518199046367</v>
      </c>
      <c r="K860" s="48">
        <f t="shared" si="152"/>
        <v>16220.164969409418</v>
      </c>
      <c r="L860" s="49">
        <f t="shared" si="153"/>
        <v>4.5056013803915045</v>
      </c>
      <c r="M860" s="50">
        <f t="shared" si="143"/>
        <v>0.45056013803915046</v>
      </c>
    </row>
    <row r="861" spans="1:13">
      <c r="A861" s="41">
        <v>842</v>
      </c>
      <c r="B861" s="41">
        <f t="shared" si="144"/>
        <v>1684</v>
      </c>
      <c r="C861" s="68">
        <v>-13.13528</v>
      </c>
      <c r="D861" s="45">
        <f t="shared" si="145"/>
        <v>-12.180935617572057</v>
      </c>
      <c r="E861" s="47">
        <f t="shared" si="146"/>
        <v>3.8217322185986641E-2</v>
      </c>
      <c r="F861" s="69">
        <f t="shared" si="147"/>
        <v>-1.6731483125622705E-4</v>
      </c>
      <c r="G861" s="49">
        <f t="shared" si="148"/>
        <v>-0.53720147282182973</v>
      </c>
      <c r="H861" s="49">
        <f t="shared" si="149"/>
        <v>-33.507907138133305</v>
      </c>
      <c r="I861" s="49">
        <f t="shared" si="150"/>
        <v>408.15765952918497</v>
      </c>
      <c r="J861" s="47">
        <f t="shared" si="151"/>
        <v>-13.676508953221761</v>
      </c>
      <c r="K861" s="48">
        <f t="shared" si="152"/>
        <v>16287.180783685684</v>
      </c>
      <c r="L861" s="49">
        <f t="shared" si="153"/>
        <v>4.5242168843571342</v>
      </c>
      <c r="M861" s="50">
        <f t="shared" si="143"/>
        <v>0.4524216884357134</v>
      </c>
    </row>
    <row r="862" spans="1:13">
      <c r="A862" s="41">
        <v>843</v>
      </c>
      <c r="B862" s="41">
        <f t="shared" si="144"/>
        <v>1686</v>
      </c>
      <c r="C862" s="68">
        <v>-13.32212</v>
      </c>
      <c r="D862" s="45">
        <f t="shared" si="145"/>
        <v>-12.010100494425735</v>
      </c>
      <c r="E862" s="47">
        <f t="shared" si="146"/>
        <v>3.8447159921738271E-2</v>
      </c>
      <c r="F862" s="69">
        <f t="shared" si="147"/>
        <v>-1.697407016952769E-4</v>
      </c>
      <c r="G862" s="49">
        <f t="shared" si="148"/>
        <v>-0.56189148958264501</v>
      </c>
      <c r="H862" s="49">
        <f t="shared" si="149"/>
        <v>-33.995828266914565</v>
      </c>
      <c r="I862" s="49">
        <f t="shared" si="150"/>
        <v>408.29331387688302</v>
      </c>
      <c r="J862" s="47">
        <f t="shared" si="151"/>
        <v>-13.880269381087961</v>
      </c>
      <c r="K862" s="48">
        <f t="shared" si="152"/>
        <v>16355.172440219514</v>
      </c>
      <c r="L862" s="49">
        <f t="shared" si="153"/>
        <v>4.5431034556165315</v>
      </c>
      <c r="M862" s="50">
        <f t="shared" si="143"/>
        <v>0.45431034556165317</v>
      </c>
    </row>
    <row r="863" spans="1:13">
      <c r="A863" s="41">
        <v>844</v>
      </c>
      <c r="B863" s="41">
        <f t="shared" si="144"/>
        <v>1688</v>
      </c>
      <c r="C863" s="68">
        <v>-13.582039999999999</v>
      </c>
      <c r="D863" s="45">
        <f t="shared" si="145"/>
        <v>-11.7802627586741</v>
      </c>
      <c r="E863" s="47">
        <f t="shared" si="146"/>
        <v>3.8738716079084051E-2</v>
      </c>
      <c r="F863" s="69">
        <f t="shared" si="147"/>
        <v>-1.7311760454152543E-4</v>
      </c>
      <c r="G863" s="49">
        <f t="shared" si="148"/>
        <v>-0.58575568504956621</v>
      </c>
      <c r="H863" s="49">
        <f t="shared" si="149"/>
        <v>-34.67422321882627</v>
      </c>
      <c r="I863" s="49">
        <f t="shared" si="150"/>
        <v>408.47146047069191</v>
      </c>
      <c r="J863" s="47">
        <f t="shared" si="151"/>
        <v>-14.163430598880742</v>
      </c>
      <c r="K863" s="48">
        <f t="shared" si="152"/>
        <v>16424.520886657167</v>
      </c>
      <c r="L863" s="49">
        <f t="shared" si="153"/>
        <v>4.5623669129603242</v>
      </c>
      <c r="M863" s="50">
        <f t="shared" si="143"/>
        <v>0.45623669129603239</v>
      </c>
    </row>
    <row r="864" spans="1:13">
      <c r="A864" s="41">
        <v>845</v>
      </c>
      <c r="B864" s="41">
        <f t="shared" si="144"/>
        <v>1690</v>
      </c>
      <c r="C864" s="68">
        <v>-13.92672</v>
      </c>
      <c r="D864" s="45">
        <f t="shared" si="145"/>
        <v>-11.488706601328319</v>
      </c>
      <c r="E864" s="47">
        <f t="shared" si="146"/>
        <v>3.9064341223484865E-2</v>
      </c>
      <c r="F864" s="69">
        <f t="shared" si="147"/>
        <v>-1.7759964263802417E-4</v>
      </c>
      <c r="G864" s="49">
        <f t="shared" si="148"/>
        <v>-0.60919958145820119</v>
      </c>
      <c r="H864" s="49">
        <f t="shared" si="149"/>
        <v>-35.574025341585937</v>
      </c>
      <c r="I864" s="49">
        <f t="shared" si="150"/>
        <v>408.69953977769927</v>
      </c>
      <c r="J864" s="47">
        <f t="shared" si="151"/>
        <v>-14.539087785146382</v>
      </c>
      <c r="K864" s="48">
        <f t="shared" si="152"/>
        <v>16495.668937340339</v>
      </c>
      <c r="L864" s="49">
        <f t="shared" si="153"/>
        <v>4.582130260372316</v>
      </c>
      <c r="M864" s="50">
        <f t="shared" si="143"/>
        <v>0.45821302603723157</v>
      </c>
    </row>
    <row r="865" spans="1:13">
      <c r="A865" s="41">
        <v>846</v>
      </c>
      <c r="B865" s="41">
        <f t="shared" si="144"/>
        <v>1692</v>
      </c>
      <c r="C865" s="68">
        <v>-14.33296</v>
      </c>
      <c r="D865" s="45">
        <f t="shared" si="145"/>
        <v>-11.163081456927507</v>
      </c>
      <c r="E865" s="47">
        <f t="shared" si="146"/>
        <v>3.9363909148622089E-2</v>
      </c>
      <c r="F865" s="69">
        <f t="shared" si="147"/>
        <v>-1.8288793029050049E-4</v>
      </c>
      <c r="G865" s="49">
        <f t="shared" si="148"/>
        <v>-0.63255507274438161</v>
      </c>
      <c r="H865" s="49">
        <f t="shared" si="149"/>
        <v>-36.635429402124579</v>
      </c>
      <c r="I865" s="49">
        <f t="shared" si="150"/>
        <v>408.96428262543367</v>
      </c>
      <c r="J865" s="47">
        <f t="shared" si="151"/>
        <v>-14.982582104114599</v>
      </c>
      <c r="K865" s="48">
        <f t="shared" si="152"/>
        <v>16568.939796144587</v>
      </c>
      <c r="L865" s="49">
        <f t="shared" si="153"/>
        <v>4.6024832767068293</v>
      </c>
      <c r="M865" s="50">
        <f t="shared" si="143"/>
        <v>0.46024832767068291</v>
      </c>
    </row>
    <row r="866" spans="1:13">
      <c r="A866" s="41">
        <v>847</v>
      </c>
      <c r="B866" s="41">
        <f t="shared" si="144"/>
        <v>1694</v>
      </c>
      <c r="C866" s="68">
        <v>-14.728200000000001</v>
      </c>
      <c r="D866" s="45">
        <f t="shared" si="145"/>
        <v>-10.863513531790282</v>
      </c>
      <c r="E866" s="47">
        <f t="shared" si="146"/>
        <v>3.9602688298842469E-2</v>
      </c>
      <c r="F866" s="69">
        <f t="shared" si="147"/>
        <v>-1.8803901056758073E-4</v>
      </c>
      <c r="G866" s="49">
        <f t="shared" si="148"/>
        <v>-0.65582575135303689</v>
      </c>
      <c r="H866" s="49">
        <f t="shared" si="149"/>
        <v>-37.669462526210737</v>
      </c>
      <c r="I866" s="49">
        <f t="shared" si="150"/>
        <v>409.22271588875731</v>
      </c>
      <c r="J866" s="47">
        <f t="shared" si="151"/>
        <v>-15.415199761045725</v>
      </c>
      <c r="K866" s="48">
        <f t="shared" si="152"/>
        <v>16644.278721197006</v>
      </c>
      <c r="L866" s="49">
        <f t="shared" si="153"/>
        <v>4.6234107558880577</v>
      </c>
      <c r="M866" s="50">
        <f t="shared" si="143"/>
        <v>0.46234107558880577</v>
      </c>
    </row>
    <row r="867" spans="1:13">
      <c r="A867" s="41">
        <v>848</v>
      </c>
      <c r="B867" s="41">
        <f t="shared" si="144"/>
        <v>1696</v>
      </c>
      <c r="C867" s="68">
        <v>-15.059199999999999</v>
      </c>
      <c r="D867" s="45">
        <f t="shared" si="145"/>
        <v>-10.624734381569906</v>
      </c>
      <c r="E867" s="47">
        <f t="shared" si="146"/>
        <v>3.9635492671955985E-2</v>
      </c>
      <c r="F867" s="69">
        <f t="shared" si="147"/>
        <v>-1.9235741482842526E-4</v>
      </c>
      <c r="G867" s="49">
        <f t="shared" si="148"/>
        <v>-0.67894785205488373</v>
      </c>
      <c r="H867" s="49">
        <f t="shared" si="149"/>
        <v>-38.536783292497347</v>
      </c>
      <c r="I867" s="49">
        <f t="shared" si="150"/>
        <v>409.44308640290529</v>
      </c>
      <c r="J867" s="47">
        <f t="shared" si="151"/>
        <v>-15.778619491320029</v>
      </c>
      <c r="K867" s="48">
        <f t="shared" si="152"/>
        <v>16721.352287782</v>
      </c>
      <c r="L867" s="49">
        <f t="shared" si="153"/>
        <v>4.6448200799394446</v>
      </c>
      <c r="M867" s="50">
        <f t="shared" si="143"/>
        <v>0.46448200799394446</v>
      </c>
    </row>
    <row r="868" spans="1:13">
      <c r="A868" s="41">
        <v>849</v>
      </c>
      <c r="B868" s="41">
        <f t="shared" si="144"/>
        <v>1698</v>
      </c>
      <c r="C868" s="68">
        <v>-15.105839999999999</v>
      </c>
      <c r="D868" s="45">
        <f t="shared" si="145"/>
        <v>-10.591930008456385</v>
      </c>
      <c r="E868" s="47">
        <f t="shared" si="146"/>
        <v>3.9654921755388407E-2</v>
      </c>
      <c r="F868" s="69">
        <f t="shared" si="147"/>
        <v>-1.9296623917554206E-4</v>
      </c>
      <c r="G868" s="49">
        <f t="shared" si="148"/>
        <v>-0.70057208527400094</v>
      </c>
      <c r="H868" s="49">
        <f t="shared" si="149"/>
        <v>-38.660841215391763</v>
      </c>
      <c r="I868" s="49">
        <f t="shared" si="150"/>
        <v>409.49292422147545</v>
      </c>
      <c r="J868" s="47">
        <f t="shared" si="151"/>
        <v>-15.831340922152915</v>
      </c>
      <c r="K868" s="48">
        <f t="shared" si="152"/>
        <v>16798.673970212782</v>
      </c>
      <c r="L868" s="49">
        <f t="shared" si="153"/>
        <v>4.6662983250591061</v>
      </c>
      <c r="M868" s="50">
        <f t="shared" si="143"/>
        <v>0.46662983250591061</v>
      </c>
    </row>
    <row r="869" spans="1:13">
      <c r="A869" s="41">
        <v>850</v>
      </c>
      <c r="B869" s="41">
        <f t="shared" si="144"/>
        <v>1700</v>
      </c>
      <c r="C869" s="68">
        <v>-15.133600000000001</v>
      </c>
      <c r="D869" s="45">
        <f t="shared" si="145"/>
        <v>-10.572500925023968</v>
      </c>
      <c r="E869" s="47">
        <f t="shared" si="146"/>
        <v>3.9741450290046401E-2</v>
      </c>
      <c r="F869" s="69">
        <f t="shared" si="147"/>
        <v>-1.9332864891976362E-4</v>
      </c>
      <c r="G869" s="49">
        <f t="shared" si="148"/>
        <v>-0.72062609275596345</v>
      </c>
      <c r="H869" s="49">
        <f t="shared" si="149"/>
        <v>-38.735388618397138</v>
      </c>
      <c r="I869" s="49">
        <f t="shared" si="150"/>
        <v>409.52993199916665</v>
      </c>
      <c r="J869" s="47">
        <f t="shared" si="151"/>
        <v>-15.863301066853474</v>
      </c>
      <c r="K869" s="48">
        <f t="shared" si="152"/>
        <v>16876.144747449576</v>
      </c>
      <c r="L869" s="49">
        <f t="shared" si="153"/>
        <v>4.6878179854026598</v>
      </c>
      <c r="M869" s="50">
        <f t="shared" si="143"/>
        <v>0.46878179854026597</v>
      </c>
    </row>
    <row r="870" spans="1:13">
      <c r="A870" s="41">
        <v>851</v>
      </c>
      <c r="B870" s="41">
        <f t="shared" si="144"/>
        <v>1702</v>
      </c>
      <c r="C870" s="68">
        <v>-15.25848</v>
      </c>
      <c r="D870" s="45">
        <f t="shared" si="145"/>
        <v>-10.485972390365973</v>
      </c>
      <c r="E870" s="47">
        <f t="shared" si="146"/>
        <v>3.9835571969807179E-2</v>
      </c>
      <c r="F870" s="69">
        <f t="shared" si="147"/>
        <v>-1.9495933212269298E-4</v>
      </c>
      <c r="G870" s="49">
        <f t="shared" si="148"/>
        <v>-0.7396787717146831</v>
      </c>
      <c r="H870" s="49">
        <f t="shared" si="149"/>
        <v>-39.06397006419801</v>
      </c>
      <c r="I870" s="49">
        <f t="shared" si="150"/>
        <v>409.62371155126323</v>
      </c>
      <c r="J870" s="47">
        <f t="shared" si="151"/>
        <v>-16.001528405624228</v>
      </c>
      <c r="K870" s="48">
        <f t="shared" si="152"/>
        <v>16954.272687577974</v>
      </c>
      <c r="L870" s="49">
        <f t="shared" si="153"/>
        <v>4.7095201909938815</v>
      </c>
      <c r="M870" s="50">
        <f t="shared" si="143"/>
        <v>0.47095201909938816</v>
      </c>
    </row>
    <row r="871" spans="1:13">
      <c r="A871" s="41">
        <v>852</v>
      </c>
      <c r="B871" s="41">
        <f t="shared" si="144"/>
        <v>1704</v>
      </c>
      <c r="C871" s="68">
        <v>-15.39668</v>
      </c>
      <c r="D871" s="45">
        <f t="shared" si="145"/>
        <v>-10.391850710605196</v>
      </c>
      <c r="E871" s="47">
        <f t="shared" si="146"/>
        <v>3.9984643199838077E-2</v>
      </c>
      <c r="F871" s="69">
        <f t="shared" si="147"/>
        <v>-1.9676463781917878E-4</v>
      </c>
      <c r="G871" s="49">
        <f t="shared" si="148"/>
        <v>-0.7577850936581968</v>
      </c>
      <c r="H871" s="49">
        <f t="shared" si="149"/>
        <v>-39.427480218584968</v>
      </c>
      <c r="I871" s="49">
        <f t="shared" si="150"/>
        <v>409.72448832687451</v>
      </c>
      <c r="J871" s="47">
        <f t="shared" si="151"/>
        <v>-16.154404158577691</v>
      </c>
      <c r="K871" s="48">
        <f t="shared" si="152"/>
        <v>17033.127648015143</v>
      </c>
      <c r="L871" s="49">
        <f t="shared" si="153"/>
        <v>4.731424346670873</v>
      </c>
      <c r="M871" s="50">
        <f t="shared" si="143"/>
        <v>0.47314243466708727</v>
      </c>
    </row>
    <row r="872" spans="1:13">
      <c r="A872" s="41">
        <v>853</v>
      </c>
      <c r="B872" s="41">
        <f t="shared" si="144"/>
        <v>1706</v>
      </c>
      <c r="C872" s="68">
        <v>-15.620760000000001</v>
      </c>
      <c r="D872" s="45">
        <f t="shared" si="145"/>
        <v>-10.242779480574294</v>
      </c>
      <c r="E872" s="47">
        <f t="shared" si="146"/>
        <v>4.0014430733421716E-2</v>
      </c>
      <c r="F872" s="69">
        <f t="shared" si="147"/>
        <v>-1.9969333493617173E-4</v>
      </c>
      <c r="G872" s="49">
        <f t="shared" si="148"/>
        <v>-0.77559263230705944</v>
      </c>
      <c r="H872" s="49">
        <f t="shared" si="149"/>
        <v>-40.016107326883002</v>
      </c>
      <c r="I872" s="49">
        <f t="shared" si="150"/>
        <v>409.87616302025589</v>
      </c>
      <c r="J872" s="47">
        <f t="shared" si="151"/>
        <v>-16.401648530149551</v>
      </c>
      <c r="K872" s="48">
        <f t="shared" si="152"/>
        <v>17113.159862668908</v>
      </c>
      <c r="L872" s="49">
        <f t="shared" si="153"/>
        <v>4.7536555174080304</v>
      </c>
      <c r="M872" s="50">
        <f t="shared" si="143"/>
        <v>0.47536555174080303</v>
      </c>
    </row>
    <row r="873" spans="1:13">
      <c r="A873" s="41">
        <v>854</v>
      </c>
      <c r="B873" s="41">
        <f t="shared" si="144"/>
        <v>1708</v>
      </c>
      <c r="C873" s="68">
        <v>-15.666320000000001</v>
      </c>
      <c r="D873" s="45">
        <f t="shared" si="145"/>
        <v>-10.212991946990657</v>
      </c>
      <c r="E873" s="47">
        <f t="shared" si="146"/>
        <v>3.9985823352326845E-2</v>
      </c>
      <c r="F873" s="69">
        <f t="shared" si="147"/>
        <v>-2.0028903176246574E-4</v>
      </c>
      <c r="G873" s="49">
        <f t="shared" si="148"/>
        <v>-0.7923432505131881</v>
      </c>
      <c r="H873" s="49">
        <f t="shared" si="149"/>
        <v>-40.13715518372755</v>
      </c>
      <c r="I873" s="49">
        <f t="shared" si="150"/>
        <v>409.9204426665238</v>
      </c>
      <c r="J873" s="47">
        <f t="shared" si="151"/>
        <v>-16.453040420288559</v>
      </c>
      <c r="K873" s="48">
        <f t="shared" si="152"/>
        <v>17193.434173036363</v>
      </c>
      <c r="L873" s="49">
        <f t="shared" si="153"/>
        <v>4.7759539369545454</v>
      </c>
      <c r="M873" s="50">
        <f t="shared" si="143"/>
        <v>0.47759539369545456</v>
      </c>
    </row>
    <row r="874" spans="1:13">
      <c r="A874" s="41">
        <v>855</v>
      </c>
      <c r="B874" s="41">
        <f t="shared" si="144"/>
        <v>1710</v>
      </c>
      <c r="C874" s="68">
        <v>-15.62256</v>
      </c>
      <c r="D874" s="45">
        <f t="shared" si="145"/>
        <v>-10.241599328085528</v>
      </c>
      <c r="E874" s="47">
        <f t="shared" si="146"/>
        <v>3.9867117155069513E-2</v>
      </c>
      <c r="F874" s="69">
        <f t="shared" si="147"/>
        <v>-1.9971686843218506E-4</v>
      </c>
      <c r="G874" s="49">
        <f t="shared" si="148"/>
        <v>-0.80781915601976351</v>
      </c>
      <c r="H874" s="49">
        <f t="shared" si="149"/>
        <v>-40.024041242486916</v>
      </c>
      <c r="I874" s="49">
        <f t="shared" si="150"/>
        <v>409.91019389632146</v>
      </c>
      <c r="J874" s="47">
        <f t="shared" si="151"/>
        <v>-16.406262506222177</v>
      </c>
      <c r="K874" s="48">
        <f t="shared" si="152"/>
        <v>17273.482255521336</v>
      </c>
      <c r="L874" s="49">
        <f t="shared" si="153"/>
        <v>4.7981895154225933</v>
      </c>
      <c r="M874" s="50">
        <f t="shared" si="143"/>
        <v>0.47981895154225934</v>
      </c>
    </row>
    <row r="875" spans="1:13">
      <c r="A875" s="41">
        <v>856</v>
      </c>
      <c r="B875" s="41">
        <f t="shared" si="144"/>
        <v>1712</v>
      </c>
      <c r="C875" s="68">
        <v>-15.443560000000002</v>
      </c>
      <c r="D875" s="45">
        <f t="shared" si="145"/>
        <v>-10.360305525342858</v>
      </c>
      <c r="E875" s="47">
        <f t="shared" si="146"/>
        <v>3.9840186516278381E-2</v>
      </c>
      <c r="F875" s="69">
        <f t="shared" si="147"/>
        <v>-1.9737719567147725E-4</v>
      </c>
      <c r="G875" s="49">
        <f t="shared" si="148"/>
        <v>-0.82132643737667965</v>
      </c>
      <c r="H875" s="49">
        <f t="shared" si="149"/>
        <v>-39.556494688765582</v>
      </c>
      <c r="I875" s="49">
        <f t="shared" si="150"/>
        <v>409.81737048721345</v>
      </c>
      <c r="J875" s="47">
        <f t="shared" si="151"/>
        <v>-16.210938639041338</v>
      </c>
      <c r="K875" s="48">
        <f t="shared" si="152"/>
        <v>17352.595244898868</v>
      </c>
      <c r="L875" s="49">
        <f t="shared" si="153"/>
        <v>4.8201653458052416</v>
      </c>
      <c r="M875" s="50">
        <f t="shared" si="143"/>
        <v>0.48201653458052418</v>
      </c>
    </row>
    <row r="876" spans="1:13">
      <c r="A876" s="41">
        <v>857</v>
      </c>
      <c r="B876" s="41">
        <f t="shared" si="144"/>
        <v>1714</v>
      </c>
      <c r="C876" s="68">
        <v>-15.40352</v>
      </c>
      <c r="D876" s="45">
        <f t="shared" si="145"/>
        <v>-10.387236164133995</v>
      </c>
      <c r="E876" s="47">
        <f t="shared" si="146"/>
        <v>3.9780749031953694E-2</v>
      </c>
      <c r="F876" s="69">
        <f t="shared" si="147"/>
        <v>-1.9685400752725074E-4</v>
      </c>
      <c r="G876" s="49">
        <f t="shared" si="148"/>
        <v>-0.83373484697422773</v>
      </c>
      <c r="H876" s="49">
        <f t="shared" si="149"/>
        <v>-39.45286352837114</v>
      </c>
      <c r="I876" s="49">
        <f t="shared" si="150"/>
        <v>409.80621082053983</v>
      </c>
      <c r="J876" s="47">
        <f t="shared" si="151"/>
        <v>-16.168028508581649</v>
      </c>
      <c r="K876" s="48">
        <f t="shared" si="152"/>
        <v>17431.500971955611</v>
      </c>
      <c r="L876" s="49">
        <f t="shared" si="153"/>
        <v>4.8420836033210026</v>
      </c>
      <c r="M876" s="50">
        <f t="shared" si="143"/>
        <v>0.48420836033210024</v>
      </c>
    </row>
    <row r="877" spans="1:13">
      <c r="A877" s="41">
        <v>858</v>
      </c>
      <c r="B877" s="41">
        <f t="shared" si="144"/>
        <v>1716</v>
      </c>
      <c r="C877" s="68">
        <v>-15.31588</v>
      </c>
      <c r="D877" s="45">
        <f t="shared" si="145"/>
        <v>-10.446673648458681</v>
      </c>
      <c r="E877" s="47">
        <f t="shared" si="146"/>
        <v>3.9631789141064133E-2</v>
      </c>
      <c r="F877" s="69">
        <f t="shared" si="147"/>
        <v>-1.957090599158027E-4</v>
      </c>
      <c r="G877" s="49">
        <f t="shared" si="148"/>
        <v>-0.84503775471809695</v>
      </c>
      <c r="H877" s="49">
        <f t="shared" si="149"/>
        <v>-39.224502755445158</v>
      </c>
      <c r="I877" s="49">
        <f t="shared" si="150"/>
        <v>409.76557930920387</v>
      </c>
      <c r="J877" s="47">
        <f t="shared" si="151"/>
        <v>-16.07285109470045</v>
      </c>
      <c r="K877" s="48">
        <f t="shared" si="152"/>
        <v>17509.949977466502</v>
      </c>
      <c r="L877" s="49">
        <f t="shared" si="153"/>
        <v>4.8638749937406951</v>
      </c>
      <c r="M877" s="50">
        <f t="shared" si="143"/>
        <v>0.4863874993740695</v>
      </c>
    </row>
    <row r="878" spans="1:13">
      <c r="A878" s="41">
        <v>859</v>
      </c>
      <c r="B878" s="41">
        <f t="shared" si="144"/>
        <v>1718</v>
      </c>
      <c r="C878" s="68">
        <v>-15.100560000000002</v>
      </c>
      <c r="D878" s="45">
        <f t="shared" si="145"/>
        <v>-10.595633539348237</v>
      </c>
      <c r="E878" s="47">
        <f t="shared" si="146"/>
        <v>3.9631789141064133E-2</v>
      </c>
      <c r="F878" s="69">
        <f t="shared" si="147"/>
        <v>-1.9289731152374233E-4</v>
      </c>
      <c r="G878" s="49">
        <f t="shared" si="148"/>
        <v>-0.85446845227137291</v>
      </c>
      <c r="H878" s="49">
        <f t="shared" si="149"/>
        <v>-38.66187463836097</v>
      </c>
      <c r="I878" s="49">
        <f t="shared" si="150"/>
        <v>409.64705561229448</v>
      </c>
      <c r="J878" s="47">
        <f t="shared" si="151"/>
        <v>-15.837723110056215</v>
      </c>
      <c r="K878" s="48">
        <f t="shared" si="152"/>
        <v>17587.273726743224</v>
      </c>
      <c r="L878" s="49">
        <f t="shared" si="153"/>
        <v>4.8853538129842287</v>
      </c>
      <c r="M878" s="50">
        <f t="shared" si="143"/>
        <v>0.48853538129842289</v>
      </c>
    </row>
    <row r="879" spans="1:13">
      <c r="A879" s="41">
        <v>860</v>
      </c>
      <c r="B879" s="41">
        <f t="shared" si="144"/>
        <v>1720</v>
      </c>
      <c r="C879" s="68">
        <v>-15.100560000000002</v>
      </c>
      <c r="D879" s="45">
        <f t="shared" si="145"/>
        <v>-10.595633539348237</v>
      </c>
      <c r="E879" s="47">
        <f t="shared" si="146"/>
        <v>3.9606919799671465E-2</v>
      </c>
      <c r="F879" s="69">
        <f t="shared" si="147"/>
        <v>-1.9289731152374233E-4</v>
      </c>
      <c r="G879" s="49">
        <f t="shared" si="148"/>
        <v>-0.86324632125430822</v>
      </c>
      <c r="H879" s="49">
        <f t="shared" si="149"/>
        <v>-38.662721252024824</v>
      </c>
      <c r="I879" s="49">
        <f t="shared" si="150"/>
        <v>409.65602602042605</v>
      </c>
      <c r="J879" s="47">
        <f t="shared" si="151"/>
        <v>-15.838416743239961</v>
      </c>
      <c r="K879" s="48">
        <f t="shared" si="152"/>
        <v>17664.599169247274</v>
      </c>
      <c r="L879" s="49">
        <f t="shared" si="153"/>
        <v>4.9068331025686875</v>
      </c>
      <c r="M879" s="50">
        <f t="shared" si="143"/>
        <v>0.49068331025686873</v>
      </c>
    </row>
    <row r="880" spans="1:13">
      <c r="A880" s="41">
        <v>861</v>
      </c>
      <c r="B880" s="41">
        <f t="shared" si="144"/>
        <v>1722</v>
      </c>
      <c r="C880" s="68">
        <v>-15.065200000000001</v>
      </c>
      <c r="D880" s="45">
        <f t="shared" si="145"/>
        <v>-10.620502880740908</v>
      </c>
      <c r="E880" s="47">
        <f t="shared" si="146"/>
        <v>3.9572235202459657E-2</v>
      </c>
      <c r="F880" s="69">
        <f t="shared" si="147"/>
        <v>-1.9243573237669981E-4</v>
      </c>
      <c r="G880" s="49">
        <f t="shared" si="148"/>
        <v>-0.87126482133777339</v>
      </c>
      <c r="H880" s="49">
        <f t="shared" si="149"/>
        <v>-38.570977717334053</v>
      </c>
      <c r="I880" s="49">
        <f t="shared" si="150"/>
        <v>409.64317995993969</v>
      </c>
      <c r="J880" s="47">
        <f t="shared" si="151"/>
        <v>-15.800337966292696</v>
      </c>
      <c r="K880" s="48">
        <f t="shared" si="152"/>
        <v>17741.741124681943</v>
      </c>
      <c r="L880" s="49">
        <f t="shared" si="153"/>
        <v>4.9282614235227618</v>
      </c>
      <c r="M880" s="50">
        <f t="shared" si="143"/>
        <v>0.49282614235227618</v>
      </c>
    </row>
    <row r="881" spans="1:13">
      <c r="A881" s="41">
        <v>862</v>
      </c>
      <c r="B881" s="41">
        <f t="shared" si="144"/>
        <v>1724</v>
      </c>
      <c r="C881" s="68">
        <v>-15.016160000000001</v>
      </c>
      <c r="D881" s="45">
        <f t="shared" si="145"/>
        <v>-10.655187477952715</v>
      </c>
      <c r="E881" s="47">
        <f t="shared" si="146"/>
        <v>3.9522503770244743E-2</v>
      </c>
      <c r="F881" s="69">
        <f t="shared" si="147"/>
        <v>-1.9179565696301006E-4</v>
      </c>
      <c r="G881" s="49">
        <f t="shared" si="148"/>
        <v>-0.87853896500921058</v>
      </c>
      <c r="H881" s="49">
        <f t="shared" si="149"/>
        <v>-38.443381371582788</v>
      </c>
      <c r="I881" s="49">
        <f t="shared" si="150"/>
        <v>409.62143580064964</v>
      </c>
      <c r="J881" s="47">
        <f t="shared" si="151"/>
        <v>-15.74723307445969</v>
      </c>
      <c r="K881" s="48">
        <f t="shared" si="152"/>
        <v>17818.627887425107</v>
      </c>
      <c r="L881" s="49">
        <f t="shared" si="153"/>
        <v>4.9496188576180851</v>
      </c>
      <c r="M881" s="50">
        <f t="shared" si="143"/>
        <v>0.4949618857618085</v>
      </c>
    </row>
    <row r="882" spans="1:13">
      <c r="A882" s="41">
        <v>863</v>
      </c>
      <c r="B882" s="41">
        <f t="shared" si="144"/>
        <v>1726</v>
      </c>
      <c r="C882" s="68">
        <v>-14.946400000000001</v>
      </c>
      <c r="D882" s="45">
        <f t="shared" si="145"/>
        <v>-10.704918910167631</v>
      </c>
      <c r="E882" s="47">
        <f t="shared" si="146"/>
        <v>3.9502239413915202E-2</v>
      </c>
      <c r="F882" s="69">
        <f t="shared" si="147"/>
        <v>-1.9088529894386008E-4</v>
      </c>
      <c r="G882" s="49">
        <f t="shared" si="148"/>
        <v>-0.88497601569188722</v>
      </c>
      <c r="H882" s="49">
        <f t="shared" si="149"/>
        <v>-38.26152424442877</v>
      </c>
      <c r="I882" s="49">
        <f t="shared" si="150"/>
        <v>409.58651441602285</v>
      </c>
      <c r="J882" s="47">
        <f t="shared" si="151"/>
        <v>-15.671404351519731</v>
      </c>
      <c r="K882" s="48">
        <f t="shared" si="152"/>
        <v>17895.150935913964</v>
      </c>
      <c r="L882" s="49">
        <f t="shared" si="153"/>
        <v>4.9708752599761006</v>
      </c>
      <c r="M882" s="50">
        <f t="shared" si="143"/>
        <v>0.49708752599761008</v>
      </c>
    </row>
    <row r="883" spans="1:13">
      <c r="A883" s="41">
        <v>864</v>
      </c>
      <c r="B883" s="41">
        <f t="shared" si="144"/>
        <v>1728</v>
      </c>
      <c r="C883" s="68">
        <v>-14.91816</v>
      </c>
      <c r="D883" s="45">
        <f t="shared" si="145"/>
        <v>-10.725183266497174</v>
      </c>
      <c r="E883" s="47">
        <f t="shared" si="146"/>
        <v>3.9666171383428414E-2</v>
      </c>
      <c r="F883" s="69">
        <f t="shared" si="147"/>
        <v>-1.9051682343099719E-4</v>
      </c>
      <c r="G883" s="49">
        <f t="shared" si="148"/>
        <v>-0.89053455268495385</v>
      </c>
      <c r="H883" s="49">
        <f t="shared" si="149"/>
        <v>-38.188195593265974</v>
      </c>
      <c r="I883" s="49">
        <f t="shared" si="150"/>
        <v>409.57539635461734</v>
      </c>
      <c r="J883" s="47">
        <f t="shared" si="151"/>
        <v>-15.640945346179562</v>
      </c>
      <c r="K883" s="48">
        <f t="shared" si="152"/>
        <v>17971.527327100495</v>
      </c>
      <c r="L883" s="49">
        <f t="shared" si="153"/>
        <v>4.9920909241945823</v>
      </c>
      <c r="M883" s="50">
        <f t="shared" si="143"/>
        <v>0.49920909241945821</v>
      </c>
    </row>
    <row r="884" spans="1:13">
      <c r="A884" s="41">
        <v>865</v>
      </c>
      <c r="B884" s="41">
        <f t="shared" si="144"/>
        <v>1730</v>
      </c>
      <c r="C884" s="68">
        <v>-15.14972</v>
      </c>
      <c r="D884" s="45">
        <f t="shared" si="145"/>
        <v>-10.561251296983961</v>
      </c>
      <c r="E884" s="47">
        <f t="shared" si="146"/>
        <v>3.9666171383428414E-2</v>
      </c>
      <c r="F884" s="69">
        <f t="shared" si="147"/>
        <v>-1.9353911064411781E-4</v>
      </c>
      <c r="G884" s="49">
        <f t="shared" si="148"/>
        <v>-0.89680458797451679</v>
      </c>
      <c r="H884" s="49">
        <f t="shared" si="149"/>
        <v>-38.794605510012644</v>
      </c>
      <c r="I884" s="49">
        <f t="shared" si="150"/>
        <v>409.71957775860216</v>
      </c>
      <c r="J884" s="47">
        <f t="shared" si="151"/>
        <v>-15.89490938887392</v>
      </c>
      <c r="K884" s="48">
        <f t="shared" si="152"/>
        <v>18049.116538120521</v>
      </c>
      <c r="L884" s="49">
        <f t="shared" si="153"/>
        <v>5.0136434828112559</v>
      </c>
      <c r="M884" s="50">
        <f t="shared" si="143"/>
        <v>0.50136434828112564</v>
      </c>
    </row>
    <row r="885" spans="1:13">
      <c r="A885" s="41">
        <v>866</v>
      </c>
      <c r="B885" s="41">
        <f t="shared" si="144"/>
        <v>1732</v>
      </c>
      <c r="C885" s="68">
        <v>-15.14972</v>
      </c>
      <c r="D885" s="45">
        <f t="shared" si="145"/>
        <v>-10.561251296983961</v>
      </c>
      <c r="E885" s="47">
        <f t="shared" si="146"/>
        <v>3.9720986174817084E-2</v>
      </c>
      <c r="F885" s="69">
        <f t="shared" si="147"/>
        <v>-1.9353911064411781E-4</v>
      </c>
      <c r="G885" s="49">
        <f t="shared" si="148"/>
        <v>-0.90252209677521344</v>
      </c>
      <c r="H885" s="49">
        <f t="shared" si="149"/>
        <v>-38.795158790796833</v>
      </c>
      <c r="I885" s="49">
        <f t="shared" si="150"/>
        <v>409.72542109600181</v>
      </c>
      <c r="J885" s="47">
        <f t="shared" si="151"/>
        <v>-15.895362772045489</v>
      </c>
      <c r="K885" s="48">
        <f t="shared" si="152"/>
        <v>18126.706855702116</v>
      </c>
      <c r="L885" s="49">
        <f t="shared" si="153"/>
        <v>5.0351963488061431</v>
      </c>
      <c r="M885" s="50">
        <f t="shared" si="143"/>
        <v>0.50351963488061435</v>
      </c>
    </row>
    <row r="886" spans="1:13">
      <c r="A886" s="41">
        <v>867</v>
      </c>
      <c r="B886" s="41">
        <f t="shared" si="144"/>
        <v>1734</v>
      </c>
      <c r="C886" s="68">
        <v>-15.228759999999999</v>
      </c>
      <c r="D886" s="45">
        <f t="shared" si="145"/>
        <v>-10.506436505595291</v>
      </c>
      <c r="E886" s="47">
        <f t="shared" si="146"/>
        <v>3.9658357804919719E-2</v>
      </c>
      <c r="F886" s="69">
        <f t="shared" si="147"/>
        <v>-1.9457119467045848E-4</v>
      </c>
      <c r="G886" s="49">
        <f t="shared" si="148"/>
        <v>-0.90830667260580289</v>
      </c>
      <c r="H886" s="49">
        <f t="shared" si="149"/>
        <v>-39.00260409129973</v>
      </c>
      <c r="I886" s="49">
        <f t="shared" si="150"/>
        <v>409.77838343811175</v>
      </c>
      <c r="J886" s="47">
        <f t="shared" si="151"/>
        <v>-15.982424054409487</v>
      </c>
      <c r="K886" s="48">
        <f t="shared" si="152"/>
        <v>18204.712063884715</v>
      </c>
      <c r="L886" s="49">
        <f t="shared" si="153"/>
        <v>5.056864462190199</v>
      </c>
      <c r="M886" s="50">
        <f t="shared" si="143"/>
        <v>0.50568644621901992</v>
      </c>
    </row>
    <row r="887" spans="1:13">
      <c r="A887" s="41">
        <v>868</v>
      </c>
      <c r="B887" s="41">
        <f t="shared" si="144"/>
        <v>1736</v>
      </c>
      <c r="C887" s="68">
        <v>-15.13852</v>
      </c>
      <c r="D887" s="45">
        <f t="shared" si="145"/>
        <v>-10.569064875492655</v>
      </c>
      <c r="E887" s="47">
        <f t="shared" si="146"/>
        <v>3.9125070091975911E-2</v>
      </c>
      <c r="F887" s="69">
        <f t="shared" si="147"/>
        <v>-1.9339288309079555E-4</v>
      </c>
      <c r="G887" s="49">
        <f t="shared" si="148"/>
        <v>-0.91413280565302291</v>
      </c>
      <c r="H887" s="49">
        <f t="shared" si="149"/>
        <v>-38.766970007565675</v>
      </c>
      <c r="I887" s="49">
        <f t="shared" si="150"/>
        <v>409.7306210362396</v>
      </c>
      <c r="J887" s="47">
        <f t="shared" si="151"/>
        <v>-15.884014696893159</v>
      </c>
      <c r="K887" s="48">
        <f t="shared" si="152"/>
        <v>18282.246003899847</v>
      </c>
      <c r="L887" s="49">
        <f t="shared" si="153"/>
        <v>5.0784016677499579</v>
      </c>
      <c r="M887" s="50">
        <f t="shared" si="143"/>
        <v>0.50784016677499577</v>
      </c>
    </row>
    <row r="888" spans="1:13">
      <c r="A888" s="41">
        <v>869</v>
      </c>
      <c r="B888" s="41">
        <f t="shared" si="144"/>
        <v>1738</v>
      </c>
      <c r="C888" s="68">
        <v>-14.41136</v>
      </c>
      <c r="D888" s="45">
        <f t="shared" si="145"/>
        <v>-11.102352588436466</v>
      </c>
      <c r="E888" s="47">
        <f t="shared" si="146"/>
        <v>3.9125070091975911E-2</v>
      </c>
      <c r="F888" s="69">
        <f t="shared" si="147"/>
        <v>-1.8390923131599176E-4</v>
      </c>
      <c r="G888" s="49">
        <f t="shared" si="148"/>
        <v>-0.91601796407920388</v>
      </c>
      <c r="H888" s="49">
        <f t="shared" si="149"/>
        <v>-36.866078343021073</v>
      </c>
      <c r="I888" s="49">
        <f t="shared" si="150"/>
        <v>409.30020031714156</v>
      </c>
      <c r="J888" s="47">
        <f t="shared" si="151"/>
        <v>-15.089293250705959</v>
      </c>
      <c r="K888" s="48">
        <f t="shared" si="152"/>
        <v>18355.978160585888</v>
      </c>
      <c r="L888" s="49">
        <f t="shared" si="153"/>
        <v>5.0988828223849687</v>
      </c>
      <c r="M888" s="50">
        <f t="shared" si="143"/>
        <v>0.50988828223849691</v>
      </c>
    </row>
    <row r="889" spans="1:13">
      <c r="A889" s="41">
        <v>870</v>
      </c>
      <c r="B889" s="41">
        <f t="shared" si="144"/>
        <v>1740</v>
      </c>
      <c r="C889" s="68">
        <v>-14.41136</v>
      </c>
      <c r="D889" s="45">
        <f t="shared" si="145"/>
        <v>-11.102352588436466</v>
      </c>
      <c r="E889" s="47">
        <f t="shared" si="146"/>
        <v>3.8792447665914505E-2</v>
      </c>
      <c r="F889" s="69">
        <f t="shared" si="147"/>
        <v>-1.8390923131599176E-4</v>
      </c>
      <c r="G889" s="49">
        <f t="shared" si="148"/>
        <v>-0.91833289506240812</v>
      </c>
      <c r="H889" s="49">
        <f t="shared" si="149"/>
        <v>-36.866291211609905</v>
      </c>
      <c r="I889" s="49">
        <f t="shared" si="150"/>
        <v>409.30256365926977</v>
      </c>
      <c r="J889" s="47">
        <f t="shared" si="151"/>
        <v>-15.08946750552114</v>
      </c>
      <c r="K889" s="48">
        <f t="shared" si="152"/>
        <v>18429.710743009109</v>
      </c>
      <c r="L889" s="49">
        <f t="shared" si="153"/>
        <v>5.1193640952803081</v>
      </c>
      <c r="M889" s="50">
        <f t="shared" si="143"/>
        <v>0.51193640952803077</v>
      </c>
    </row>
    <row r="890" spans="1:13">
      <c r="A890" s="41">
        <v>871</v>
      </c>
      <c r="B890" s="41">
        <f t="shared" si="144"/>
        <v>1742</v>
      </c>
      <c r="C890" s="68">
        <v>-13.99216</v>
      </c>
      <c r="D890" s="45">
        <f t="shared" si="145"/>
        <v>-11.434975014497869</v>
      </c>
      <c r="E890" s="47">
        <f t="shared" si="146"/>
        <v>3.8355943316099463E-2</v>
      </c>
      <c r="F890" s="69">
        <f t="shared" si="147"/>
        <v>-1.7845109622351756E-4</v>
      </c>
      <c r="G890" s="49">
        <f t="shared" si="148"/>
        <v>-0.9191997839343049</v>
      </c>
      <c r="H890" s="49">
        <f t="shared" si="149"/>
        <v>-35.772235349249257</v>
      </c>
      <c r="I890" s="49">
        <f t="shared" si="150"/>
        <v>409.05461743140273</v>
      </c>
      <c r="J890" s="47">
        <f t="shared" si="151"/>
        <v>-14.632798045453256</v>
      </c>
      <c r="K890" s="48">
        <f t="shared" si="152"/>
        <v>18501.255213707609</v>
      </c>
      <c r="L890" s="49">
        <f t="shared" si="153"/>
        <v>5.1392375593632247</v>
      </c>
      <c r="M890" s="50">
        <f t="shared" si="143"/>
        <v>0.51392375593632245</v>
      </c>
    </row>
    <row r="891" spans="1:13">
      <c r="A891" s="41">
        <v>872</v>
      </c>
      <c r="B891" s="41">
        <f t="shared" si="144"/>
        <v>1744</v>
      </c>
      <c r="C891" s="68">
        <v>-13.477680000000001</v>
      </c>
      <c r="D891" s="45">
        <f t="shared" si="145"/>
        <v>-11.87147936431291</v>
      </c>
      <c r="E891" s="47">
        <f t="shared" si="146"/>
        <v>3.8355943316099463E-2</v>
      </c>
      <c r="F891" s="69">
        <f t="shared" si="147"/>
        <v>-1.7176144485497624E-4</v>
      </c>
      <c r="G891" s="49">
        <f t="shared" si="148"/>
        <v>-0.91751969504703723</v>
      </c>
      <c r="H891" s="49">
        <f t="shared" si="149"/>
        <v>-34.431086225247334</v>
      </c>
      <c r="I891" s="49">
        <f t="shared" si="150"/>
        <v>408.74792961390222</v>
      </c>
      <c r="J891" s="47">
        <f t="shared" si="151"/>
        <v>-14.073635208927595</v>
      </c>
      <c r="K891" s="48">
        <f t="shared" si="152"/>
        <v>18570.117386158105</v>
      </c>
      <c r="L891" s="49">
        <f t="shared" si="153"/>
        <v>5.1583659405994737</v>
      </c>
      <c r="M891" s="50">
        <f t="shared" si="143"/>
        <v>0.51583659405994742</v>
      </c>
    </row>
    <row r="892" spans="1:13">
      <c r="A892" s="41">
        <v>873</v>
      </c>
      <c r="B892" s="41">
        <f t="shared" si="144"/>
        <v>1746</v>
      </c>
      <c r="C892" s="68">
        <v>-13.477680000000001</v>
      </c>
      <c r="D892" s="45">
        <f t="shared" si="145"/>
        <v>-11.87147936431291</v>
      </c>
      <c r="E892" s="47">
        <f t="shared" si="146"/>
        <v>3.8220746968806771E-2</v>
      </c>
      <c r="F892" s="69">
        <f t="shared" si="147"/>
        <v>-1.7176144485497624E-4</v>
      </c>
      <c r="G892" s="49">
        <f t="shared" si="148"/>
        <v>-0.91618938748025036</v>
      </c>
      <c r="H892" s="49">
        <f t="shared" si="149"/>
        <v>-34.430971977472453</v>
      </c>
      <c r="I892" s="49">
        <f t="shared" si="150"/>
        <v>408.74657332380025</v>
      </c>
      <c r="J892" s="47">
        <f t="shared" si="151"/>
        <v>-14.073541811999656</v>
      </c>
      <c r="K892" s="48">
        <f t="shared" si="152"/>
        <v>18638.979330113048</v>
      </c>
      <c r="L892" s="49">
        <f t="shared" si="153"/>
        <v>5.1774942583647361</v>
      </c>
      <c r="M892" s="50">
        <f t="shared" si="143"/>
        <v>0.51774942583647365</v>
      </c>
    </row>
    <row r="893" spans="1:13">
      <c r="A893" s="41">
        <v>874</v>
      </c>
      <c r="B893" s="41">
        <f t="shared" si="144"/>
        <v>1748</v>
      </c>
      <c r="C893" s="68">
        <v>-13.32592</v>
      </c>
      <c r="D893" s="45">
        <f t="shared" si="145"/>
        <v>-12.006675711605602</v>
      </c>
      <c r="E893" s="47">
        <f t="shared" si="146"/>
        <v>3.8119162728271094E-2</v>
      </c>
      <c r="F893" s="69">
        <f t="shared" si="147"/>
        <v>-1.6979005329995881E-4</v>
      </c>
      <c r="G893" s="49">
        <f t="shared" si="148"/>
        <v>-0.91439357391660869</v>
      </c>
      <c r="H893" s="49">
        <f t="shared" si="149"/>
        <v>-34.035638126817979</v>
      </c>
      <c r="I893" s="49">
        <f t="shared" si="150"/>
        <v>408.65486962626301</v>
      </c>
      <c r="J893" s="47">
        <f t="shared" si="151"/>
        <v>-13.908829261361468</v>
      </c>
      <c r="K893" s="48">
        <f t="shared" si="152"/>
        <v>18707.050606366683</v>
      </c>
      <c r="L893" s="49">
        <f t="shared" si="153"/>
        <v>5.1964029462129675</v>
      </c>
      <c r="M893" s="50">
        <f t="shared" si="143"/>
        <v>0.51964029462129679</v>
      </c>
    </row>
    <row r="894" spans="1:13">
      <c r="A894" s="41">
        <v>875</v>
      </c>
      <c r="B894" s="41">
        <f t="shared" si="144"/>
        <v>1750</v>
      </c>
      <c r="C894" s="68">
        <v>-13.214120000000001</v>
      </c>
      <c r="D894" s="45">
        <f t="shared" si="145"/>
        <v>-12.108259952141282</v>
      </c>
      <c r="E894" s="47">
        <f t="shared" si="146"/>
        <v>3.8251840891769237E-2</v>
      </c>
      <c r="F894" s="69">
        <f t="shared" si="147"/>
        <v>-1.683383043010872E-4</v>
      </c>
      <c r="G894" s="49">
        <f t="shared" si="148"/>
        <v>-0.91196055549993738</v>
      </c>
      <c r="H894" s="49">
        <f t="shared" si="149"/>
        <v>-33.744419806968608</v>
      </c>
      <c r="I894" s="49">
        <f t="shared" si="150"/>
        <v>408.58620695696106</v>
      </c>
      <c r="J894" s="47">
        <f t="shared" si="151"/>
        <v>-13.787504494892652</v>
      </c>
      <c r="K894" s="48">
        <f t="shared" si="152"/>
        <v>18774.539445980619</v>
      </c>
      <c r="L894" s="49">
        <f t="shared" si="153"/>
        <v>5.215149846105728</v>
      </c>
      <c r="M894" s="50">
        <f t="shared" si="143"/>
        <v>0.52151498461057277</v>
      </c>
    </row>
    <row r="895" spans="1:13">
      <c r="A895" s="41">
        <v>876</v>
      </c>
      <c r="B895" s="41">
        <f t="shared" si="144"/>
        <v>1752</v>
      </c>
      <c r="C895" s="68">
        <v>-13.360520000000001</v>
      </c>
      <c r="D895" s="45">
        <f t="shared" si="145"/>
        <v>-11.975581788643138</v>
      </c>
      <c r="E895" s="47">
        <f t="shared" si="146"/>
        <v>3.8397478133364901E-2</v>
      </c>
      <c r="F895" s="69">
        <f t="shared" si="147"/>
        <v>-1.7023943764932488E-4</v>
      </c>
      <c r="G895" s="49">
        <f t="shared" si="148"/>
        <v>-0.91016058800789956</v>
      </c>
      <c r="H895" s="49">
        <f t="shared" si="149"/>
        <v>-34.125360143201497</v>
      </c>
      <c r="I895" s="49">
        <f t="shared" si="150"/>
        <v>408.67104146181225</v>
      </c>
      <c r="J895" s="47">
        <f t="shared" si="151"/>
        <v>-13.946046469981574</v>
      </c>
      <c r="K895" s="48">
        <f t="shared" si="152"/>
        <v>18842.790166267023</v>
      </c>
      <c r="L895" s="49">
        <f t="shared" si="153"/>
        <v>5.2341083795186174</v>
      </c>
      <c r="M895" s="50">
        <f t="shared" si="143"/>
        <v>0.52341083795186172</v>
      </c>
    </row>
    <row r="896" spans="1:13">
      <c r="A896" s="41">
        <v>877</v>
      </c>
      <c r="B896" s="41">
        <f t="shared" si="144"/>
        <v>1754</v>
      </c>
      <c r="C896" s="68">
        <v>-13.525</v>
      </c>
      <c r="D896" s="45">
        <f t="shared" si="145"/>
        <v>-11.829944547047468</v>
      </c>
      <c r="E896" s="47">
        <f t="shared" si="146"/>
        <v>3.8568130516124635E-2</v>
      </c>
      <c r="F896" s="69">
        <f t="shared" si="147"/>
        <v>-1.723763180960959E-4</v>
      </c>
      <c r="G896" s="49">
        <f t="shared" si="148"/>
        <v>-0.90899466545488761</v>
      </c>
      <c r="H896" s="49">
        <f t="shared" si="149"/>
        <v>-34.553608196019233</v>
      </c>
      <c r="I896" s="49">
        <f t="shared" si="150"/>
        <v>408.76726885931242</v>
      </c>
      <c r="J896" s="47">
        <f t="shared" si="151"/>
        <v>-14.124384051521536</v>
      </c>
      <c r="K896" s="48">
        <f t="shared" si="152"/>
        <v>18911.897382659063</v>
      </c>
      <c r="L896" s="49">
        <f t="shared" si="153"/>
        <v>5.2533048285164066</v>
      </c>
      <c r="M896" s="50">
        <f t="shared" si="143"/>
        <v>0.52533048285164063</v>
      </c>
    </row>
    <row r="897" spans="1:13">
      <c r="A897" s="41">
        <v>878</v>
      </c>
      <c r="B897" s="41">
        <f t="shared" si="144"/>
        <v>1756</v>
      </c>
      <c r="C897" s="68">
        <v>-13.72296</v>
      </c>
      <c r="D897" s="45">
        <f t="shared" si="145"/>
        <v>-11.659292164287738</v>
      </c>
      <c r="E897" s="47">
        <f t="shared" si="146"/>
        <v>3.8878295144672191E-2</v>
      </c>
      <c r="F897" s="69">
        <f t="shared" si="147"/>
        <v>-1.7494951309766059E-4</v>
      </c>
      <c r="G897" s="49">
        <f t="shared" si="148"/>
        <v>-0.90834468516785161</v>
      </c>
      <c r="H897" s="49">
        <f t="shared" si="149"/>
        <v>-35.069359849729601</v>
      </c>
      <c r="I897" s="49">
        <f t="shared" si="150"/>
        <v>408.88391250253932</v>
      </c>
      <c r="J897" s="47">
        <f t="shared" si="151"/>
        <v>-14.339297064316902</v>
      </c>
      <c r="K897" s="48">
        <f t="shared" si="152"/>
        <v>18982.036102358521</v>
      </c>
      <c r="L897" s="49">
        <f t="shared" si="153"/>
        <v>5.2727878062107001</v>
      </c>
      <c r="M897" s="50">
        <f t="shared" si="143"/>
        <v>0.52727878062107003</v>
      </c>
    </row>
    <row r="898" spans="1:13">
      <c r="A898" s="41">
        <v>879</v>
      </c>
      <c r="B898" s="41">
        <f t="shared" si="144"/>
        <v>1758</v>
      </c>
      <c r="C898" s="68">
        <v>-14.097999999999999</v>
      </c>
      <c r="D898" s="45">
        <f t="shared" si="145"/>
        <v>-11.349127535740182</v>
      </c>
      <c r="E898" s="47">
        <f t="shared" si="146"/>
        <v>3.8996893610266703E-2</v>
      </c>
      <c r="F898" s="69">
        <f t="shared" si="147"/>
        <v>-1.7982854481540279E-4</v>
      </c>
      <c r="G898" s="49">
        <f t="shared" si="148"/>
        <v>-0.90935227523112816</v>
      </c>
      <c r="H898" s="49">
        <f t="shared" si="149"/>
        <v>-36.047472711270252</v>
      </c>
      <c r="I898" s="49">
        <f t="shared" si="150"/>
        <v>409.10736514132003</v>
      </c>
      <c r="J898" s="47">
        <f t="shared" si="151"/>
        <v>-14.747286580911409</v>
      </c>
      <c r="K898" s="48">
        <f t="shared" si="152"/>
        <v>19054.131047781062</v>
      </c>
      <c r="L898" s="49">
        <f t="shared" si="153"/>
        <v>5.2928141799391843</v>
      </c>
      <c r="M898" s="50">
        <f t="shared" si="143"/>
        <v>0.52928141799391848</v>
      </c>
    </row>
    <row r="899" spans="1:13">
      <c r="A899" s="41">
        <v>880</v>
      </c>
      <c r="B899" s="41">
        <f t="shared" si="144"/>
        <v>1760</v>
      </c>
      <c r="C899" s="68">
        <v>-14.246879999999999</v>
      </c>
      <c r="D899" s="45">
        <f t="shared" si="145"/>
        <v>-11.230529070145669</v>
      </c>
      <c r="E899" s="47">
        <f t="shared" si="146"/>
        <v>3.9367949690710273E-2</v>
      </c>
      <c r="F899" s="69">
        <f t="shared" si="147"/>
        <v>-1.8176685102910082E-4</v>
      </c>
      <c r="G899" s="49">
        <f t="shared" si="148"/>
        <v>-0.91037946934547243</v>
      </c>
      <c r="H899" s="49">
        <f t="shared" si="149"/>
        <v>-36.436108610512399</v>
      </c>
      <c r="I899" s="49">
        <f t="shared" si="150"/>
        <v>409.19677695334445</v>
      </c>
      <c r="J899" s="47">
        <f t="shared" si="151"/>
        <v>-14.909538208143674</v>
      </c>
      <c r="K899" s="48">
        <f t="shared" si="152"/>
        <v>19127.003265002088</v>
      </c>
      <c r="L899" s="49">
        <f t="shared" si="153"/>
        <v>5.3130564625005796</v>
      </c>
      <c r="M899" s="50">
        <f t="shared" si="143"/>
        <v>0.53130564625005794</v>
      </c>
    </row>
    <row r="900" spans="1:13">
      <c r="A900" s="41">
        <v>881</v>
      </c>
      <c r="B900" s="41">
        <f t="shared" si="144"/>
        <v>1762</v>
      </c>
      <c r="C900" s="68">
        <v>-14.73368</v>
      </c>
      <c r="D900" s="45">
        <f t="shared" si="145"/>
        <v>-10.8594729897021</v>
      </c>
      <c r="E900" s="47">
        <f t="shared" si="146"/>
        <v>3.9485764920442382E-2</v>
      </c>
      <c r="F900" s="69">
        <f t="shared" si="147"/>
        <v>-1.8811047181111479E-4</v>
      </c>
      <c r="G900" s="49">
        <f t="shared" si="148"/>
        <v>-0.91348439769793333</v>
      </c>
      <c r="H900" s="49">
        <f t="shared" si="149"/>
        <v>-37.708012352744483</v>
      </c>
      <c r="I900" s="49">
        <f t="shared" si="150"/>
        <v>409.48914163998182</v>
      </c>
      <c r="J900" s="47">
        <f t="shared" si="151"/>
        <v>-15.44102161127517</v>
      </c>
      <c r="K900" s="48">
        <f t="shared" si="152"/>
        <v>19202.419289707577</v>
      </c>
      <c r="L900" s="49">
        <f t="shared" si="153"/>
        <v>5.3340053582521048</v>
      </c>
      <c r="M900" s="50">
        <f t="shared" si="143"/>
        <v>0.53340053582521052</v>
      </c>
    </row>
    <row r="901" spans="1:13">
      <c r="A901" s="41">
        <v>882</v>
      </c>
      <c r="B901" s="41">
        <f t="shared" si="144"/>
        <v>1764</v>
      </c>
      <c r="C901" s="68">
        <v>-14.89528</v>
      </c>
      <c r="D901" s="45">
        <f t="shared" si="145"/>
        <v>-10.741657759969993</v>
      </c>
      <c r="E901" s="47">
        <f t="shared" si="146"/>
        <v>3.9576377546679524E-2</v>
      </c>
      <c r="F901" s="69">
        <f t="shared" si="147"/>
        <v>-1.9021830735823232E-4</v>
      </c>
      <c r="G901" s="49">
        <f t="shared" si="148"/>
        <v>-0.91698947713441825</v>
      </c>
      <c r="H901" s="49">
        <f t="shared" si="149"/>
        <v>-38.130875564749374</v>
      </c>
      <c r="I901" s="49">
        <f t="shared" si="150"/>
        <v>409.5888154045403</v>
      </c>
      <c r="J901" s="47">
        <f t="shared" si="151"/>
        <v>-15.617980152903629</v>
      </c>
      <c r="K901" s="48">
        <f t="shared" si="152"/>
        <v>19278.681040837077</v>
      </c>
      <c r="L901" s="49">
        <f t="shared" si="153"/>
        <v>5.3551891780102991</v>
      </c>
      <c r="M901" s="50">
        <f t="shared" si="143"/>
        <v>0.53551891780102989</v>
      </c>
    </row>
    <row r="902" spans="1:13">
      <c r="A902" s="41">
        <v>883</v>
      </c>
      <c r="B902" s="41">
        <f t="shared" si="144"/>
        <v>1766</v>
      </c>
      <c r="C902" s="68">
        <v>-15.022</v>
      </c>
      <c r="D902" s="45">
        <f t="shared" si="145"/>
        <v>-10.65104513373285</v>
      </c>
      <c r="E902" s="47">
        <f t="shared" si="146"/>
        <v>3.9641743516539346E-2</v>
      </c>
      <c r="F902" s="69">
        <f t="shared" si="147"/>
        <v>-1.9187187649557407E-4</v>
      </c>
      <c r="G902" s="49">
        <f t="shared" si="148"/>
        <v>-0.92073884171470788</v>
      </c>
      <c r="H902" s="49">
        <f t="shared" si="149"/>
        <v>-38.462707243775895</v>
      </c>
      <c r="I902" s="49">
        <f t="shared" si="150"/>
        <v>409.66803081901048</v>
      </c>
      <c r="J902" s="47">
        <f t="shared" si="151"/>
        <v>-15.75694153652576</v>
      </c>
      <c r="K902" s="48">
        <f t="shared" si="152"/>
        <v>19355.606455324629</v>
      </c>
      <c r="L902" s="49">
        <f t="shared" si="153"/>
        <v>5.3765573487012857</v>
      </c>
      <c r="M902" s="50">
        <f t="shared" si="143"/>
        <v>0.53765573487012852</v>
      </c>
    </row>
    <row r="903" spans="1:13">
      <c r="A903" s="41">
        <v>884</v>
      </c>
      <c r="B903" s="41">
        <f t="shared" si="144"/>
        <v>1768</v>
      </c>
      <c r="C903" s="68">
        <v>-15.11476</v>
      </c>
      <c r="D903" s="45">
        <f t="shared" si="145"/>
        <v>-10.585679163873024</v>
      </c>
      <c r="E903" s="47">
        <f t="shared" si="146"/>
        <v>3.961894703886884E-2</v>
      </c>
      <c r="F903" s="69">
        <f t="shared" si="147"/>
        <v>-1.9308268753466973E-4</v>
      </c>
      <c r="G903" s="49">
        <f t="shared" si="148"/>
        <v>-0.92470058937412714</v>
      </c>
      <c r="H903" s="49">
        <f t="shared" si="149"/>
        <v>-38.705809344414568</v>
      </c>
      <c r="I903" s="49">
        <f t="shared" si="150"/>
        <v>409.72727949801111</v>
      </c>
      <c r="J903" s="47">
        <f t="shared" si="151"/>
        <v>-15.858825963455677</v>
      </c>
      <c r="K903" s="48">
        <f t="shared" si="152"/>
        <v>19433.018074013456</v>
      </c>
      <c r="L903" s="49">
        <f t="shared" si="153"/>
        <v>5.3980605761148492</v>
      </c>
      <c r="M903" s="50">
        <f t="shared" si="143"/>
        <v>0.53980605761148492</v>
      </c>
    </row>
    <row r="904" spans="1:13">
      <c r="A904" s="41">
        <v>885</v>
      </c>
      <c r="B904" s="41">
        <f t="shared" si="144"/>
        <v>1770</v>
      </c>
      <c r="C904" s="68">
        <v>-15.082279999999999</v>
      </c>
      <c r="D904" s="45">
        <f t="shared" si="145"/>
        <v>-10.60847564154353</v>
      </c>
      <c r="E904" s="47">
        <f t="shared" si="146"/>
        <v>3.9459277009010203E-2</v>
      </c>
      <c r="F904" s="69">
        <f t="shared" si="147"/>
        <v>-1.9265868380485289E-4</v>
      </c>
      <c r="G904" s="49">
        <f t="shared" si="148"/>
        <v>-0.92848904967421342</v>
      </c>
      <c r="H904" s="49">
        <f t="shared" si="149"/>
        <v>-38.62117750008931</v>
      </c>
      <c r="I904" s="49">
        <f t="shared" si="150"/>
        <v>409.71182075742649</v>
      </c>
      <c r="J904" s="47">
        <f t="shared" si="151"/>
        <v>-15.823552953357344</v>
      </c>
      <c r="K904" s="48">
        <f t="shared" si="152"/>
        <v>19510.260429013637</v>
      </c>
      <c r="L904" s="49">
        <f t="shared" si="153"/>
        <v>5.4195167858371214</v>
      </c>
      <c r="M904" s="50">
        <f t="shared" si="143"/>
        <v>0.54195167858371218</v>
      </c>
    </row>
    <row r="905" spans="1:13">
      <c r="A905" s="41">
        <v>886</v>
      </c>
      <c r="B905" s="41">
        <f t="shared" si="144"/>
        <v>1772</v>
      </c>
      <c r="C905" s="68">
        <v>-14.858640000000001</v>
      </c>
      <c r="D905" s="45">
        <f t="shared" si="145"/>
        <v>-10.768145671402172</v>
      </c>
      <c r="E905" s="47">
        <f t="shared" si="146"/>
        <v>3.9434551371984441E-2</v>
      </c>
      <c r="F905" s="69">
        <f t="shared" si="147"/>
        <v>-1.8974030545244362E-4</v>
      </c>
      <c r="G905" s="49">
        <f t="shared" si="148"/>
        <v>-0.93096110482788175</v>
      </c>
      <c r="H905" s="49">
        <f t="shared" si="149"/>
        <v>-38.036381512685914</v>
      </c>
      <c r="I905" s="49">
        <f t="shared" si="150"/>
        <v>409.5812969416304</v>
      </c>
      <c r="J905" s="47">
        <f t="shared" si="151"/>
        <v>-15.578990470932549</v>
      </c>
      <c r="K905" s="48">
        <f t="shared" si="152"/>
        <v>19586.333192039008</v>
      </c>
      <c r="L905" s="49">
        <f t="shared" si="153"/>
        <v>5.4406481088997243</v>
      </c>
      <c r="M905" s="50">
        <f t="shared" si="143"/>
        <v>0.54406481088997238</v>
      </c>
    </row>
    <row r="906" spans="1:13">
      <c r="A906" s="41">
        <v>887</v>
      </c>
      <c r="B906" s="41">
        <f t="shared" si="144"/>
        <v>1774</v>
      </c>
      <c r="C906" s="68">
        <v>-14.8246</v>
      </c>
      <c r="D906" s="45">
        <f t="shared" si="145"/>
        <v>-10.79287130842793</v>
      </c>
      <c r="E906" s="47">
        <f t="shared" si="146"/>
        <v>3.9409711924435709E-2</v>
      </c>
      <c r="F906" s="69">
        <f t="shared" si="147"/>
        <v>-1.8929626847048967E-4</v>
      </c>
      <c r="G906" s="49">
        <f t="shared" si="148"/>
        <v>-0.93313078163218222</v>
      </c>
      <c r="H906" s="49">
        <f t="shared" si="149"/>
        <v>-37.947572781576895</v>
      </c>
      <c r="I906" s="49">
        <f t="shared" si="150"/>
        <v>409.56326949876194</v>
      </c>
      <c r="J906" s="47">
        <f t="shared" si="151"/>
        <v>-15.541931977964861</v>
      </c>
      <c r="K906" s="48">
        <f t="shared" si="152"/>
        <v>19662.228337602162</v>
      </c>
      <c r="L906" s="49">
        <f t="shared" si="153"/>
        <v>5.4617300937783781</v>
      </c>
      <c r="M906" s="50">
        <f t="shared" si="143"/>
        <v>0.54617300937783786</v>
      </c>
    </row>
    <row r="907" spans="1:13">
      <c r="A907" s="41">
        <v>888</v>
      </c>
      <c r="B907" s="41">
        <f t="shared" si="144"/>
        <v>1776</v>
      </c>
      <c r="C907" s="68">
        <v>-14.790559999999999</v>
      </c>
      <c r="D907" s="45">
        <f t="shared" si="145"/>
        <v>-10.817710755976666</v>
      </c>
      <c r="E907" s="47">
        <f t="shared" si="146"/>
        <v>3.9390779655761966E-2</v>
      </c>
      <c r="F907" s="69">
        <f t="shared" si="147"/>
        <v>-1.8885227538000015E-4</v>
      </c>
      <c r="G907" s="49">
        <f t="shared" si="148"/>
        <v>-0.93501013534928634</v>
      </c>
      <c r="H907" s="49">
        <f t="shared" si="149"/>
        <v>-37.85874447178206</v>
      </c>
      <c r="I907" s="49">
        <f t="shared" si="150"/>
        <v>409.54494728016891</v>
      </c>
      <c r="J907" s="47">
        <f t="shared" si="151"/>
        <v>-15.504857508789369</v>
      </c>
      <c r="K907" s="48">
        <f t="shared" si="152"/>
        <v>19737.945826545725</v>
      </c>
      <c r="L907" s="49">
        <f t="shared" si="153"/>
        <v>5.4827627295960344</v>
      </c>
      <c r="M907" s="50">
        <f t="shared" si="143"/>
        <v>0.54827627295960346</v>
      </c>
    </row>
    <row r="908" spans="1:13">
      <c r="A908" s="41">
        <v>889</v>
      </c>
      <c r="B908" s="41">
        <f t="shared" si="144"/>
        <v>1778</v>
      </c>
      <c r="C908" s="68">
        <v>-14.764720000000001</v>
      </c>
      <c r="D908" s="45">
        <f t="shared" si="145"/>
        <v>-10.836643024650405</v>
      </c>
      <c r="E908" s="47">
        <f t="shared" si="146"/>
        <v>3.9355700844361144E-2</v>
      </c>
      <c r="F908" s="69">
        <f t="shared" si="147"/>
        <v>-1.8851526644804003E-4</v>
      </c>
      <c r="G908" s="49">
        <f t="shared" si="148"/>
        <v>-0.93668820070567171</v>
      </c>
      <c r="H908" s="49">
        <f t="shared" si="149"/>
        <v>-37.791343302475383</v>
      </c>
      <c r="I908" s="49">
        <f t="shared" si="150"/>
        <v>409.53129679093865</v>
      </c>
      <c r="J908" s="47">
        <f t="shared" si="151"/>
        <v>-15.476737830134297</v>
      </c>
      <c r="K908" s="48">
        <f t="shared" si="152"/>
        <v>19813.528513150675</v>
      </c>
      <c r="L908" s="49">
        <f t="shared" si="153"/>
        <v>5.5037579203196323</v>
      </c>
      <c r="M908" s="50">
        <f t="shared" si="143"/>
        <v>0.55037579203196318</v>
      </c>
    </row>
    <row r="909" spans="1:13">
      <c r="A909" s="41">
        <v>890</v>
      </c>
      <c r="B909" s="41">
        <f t="shared" si="144"/>
        <v>1780</v>
      </c>
      <c r="C909" s="68">
        <v>-14.717079999999999</v>
      </c>
      <c r="D909" s="45">
        <f t="shared" si="145"/>
        <v>-10.871721836051229</v>
      </c>
      <c r="E909" s="47">
        <f t="shared" si="146"/>
        <v>3.9309349174557001E-2</v>
      </c>
      <c r="F909" s="69">
        <f t="shared" si="147"/>
        <v>-1.8789400511545114E-4</v>
      </c>
      <c r="G909" s="49">
        <f t="shared" si="148"/>
        <v>-0.93809406818233232</v>
      </c>
      <c r="H909" s="49">
        <f t="shared" si="149"/>
        <v>-37.666932148913148</v>
      </c>
      <c r="I909" s="49">
        <f t="shared" si="150"/>
        <v>409.50440874039913</v>
      </c>
      <c r="J909" s="47">
        <f t="shared" si="151"/>
        <v>-15.424774778705411</v>
      </c>
      <c r="K909" s="48">
        <f t="shared" si="152"/>
        <v>19888.862377448502</v>
      </c>
      <c r="L909" s="49">
        <f t="shared" si="153"/>
        <v>5.5246839937356951</v>
      </c>
      <c r="M909" s="50">
        <f t="shared" si="143"/>
        <v>0.55246839937356951</v>
      </c>
    </row>
    <row r="910" spans="1:13">
      <c r="A910" s="41">
        <v>891</v>
      </c>
      <c r="B910" s="41">
        <f t="shared" si="144"/>
        <v>1782</v>
      </c>
      <c r="C910" s="68">
        <v>-14.6546</v>
      </c>
      <c r="D910" s="45">
        <f t="shared" si="145"/>
        <v>-10.918073505855375</v>
      </c>
      <c r="E910" s="47">
        <f t="shared" si="146"/>
        <v>3.8914725592097771E-2</v>
      </c>
      <c r="F910" s="69">
        <f t="shared" si="147"/>
        <v>-1.870793492983738E-4</v>
      </c>
      <c r="G910" s="49">
        <f t="shared" si="148"/>
        <v>-0.93978301185664859</v>
      </c>
      <c r="H910" s="49">
        <f t="shared" si="149"/>
        <v>-37.503776856844667</v>
      </c>
      <c r="I910" s="49">
        <f t="shared" si="150"/>
        <v>409.4689924702277</v>
      </c>
      <c r="J910" s="47">
        <f t="shared" si="151"/>
        <v>-15.35663372340043</v>
      </c>
      <c r="K910" s="48">
        <f t="shared" si="152"/>
        <v>19963.869931162193</v>
      </c>
      <c r="L910" s="49">
        <f t="shared" si="153"/>
        <v>5.5455194253228317</v>
      </c>
      <c r="M910" s="50">
        <f t="shared" si="143"/>
        <v>0.55455194253228313</v>
      </c>
    </row>
    <row r="911" spans="1:13">
      <c r="A911" s="41">
        <v>892</v>
      </c>
      <c r="B911" s="41">
        <f t="shared" si="144"/>
        <v>1784</v>
      </c>
      <c r="C911" s="68">
        <v>-14.1434</v>
      </c>
      <c r="D911" s="45">
        <f t="shared" si="145"/>
        <v>-11.3126970883146</v>
      </c>
      <c r="E911" s="47">
        <f t="shared" si="146"/>
        <v>3.8431179194237539E-2</v>
      </c>
      <c r="F911" s="69">
        <f t="shared" si="147"/>
        <v>-1.8041953012676743E-4</v>
      </c>
      <c r="G911" s="49">
        <f t="shared" si="148"/>
        <v>-0.9397216051099978</v>
      </c>
      <c r="H911" s="49">
        <f t="shared" si="149"/>
        <v>-36.16867809057544</v>
      </c>
      <c r="I911" s="49">
        <f t="shared" si="150"/>
        <v>409.16529932344088</v>
      </c>
      <c r="J911" s="47">
        <f t="shared" si="151"/>
        <v>-14.798967997063478</v>
      </c>
      <c r="K911" s="48">
        <f t="shared" si="152"/>
        <v>20036.207287343343</v>
      </c>
      <c r="L911" s="49">
        <f t="shared" si="153"/>
        <v>5.5656131353731508</v>
      </c>
      <c r="M911" s="50">
        <f t="shared" si="143"/>
        <v>0.55656131353731508</v>
      </c>
    </row>
    <row r="912" spans="1:13">
      <c r="A912" s="41">
        <v>893</v>
      </c>
      <c r="B912" s="41">
        <f t="shared" si="144"/>
        <v>1786</v>
      </c>
      <c r="C912" s="68">
        <v>-13.563639999999999</v>
      </c>
      <c r="D912" s="45">
        <f t="shared" si="145"/>
        <v>-11.796243486174831</v>
      </c>
      <c r="E912" s="47">
        <f t="shared" si="146"/>
        <v>3.8082472702517287E-2</v>
      </c>
      <c r="F912" s="69">
        <f t="shared" si="147"/>
        <v>-1.7287846649018842E-4</v>
      </c>
      <c r="G912" s="49">
        <f t="shared" si="148"/>
        <v>-0.93747059501772312</v>
      </c>
      <c r="H912" s="49">
        <f t="shared" si="149"/>
        <v>-34.656727537460839</v>
      </c>
      <c r="I912" s="49">
        <f t="shared" si="150"/>
        <v>408.81919646590831</v>
      </c>
      <c r="J912" s="47">
        <f t="shared" si="151"/>
        <v>-14.168335504002656</v>
      </c>
      <c r="K912" s="48">
        <f t="shared" si="152"/>
        <v>20105.520742418263</v>
      </c>
      <c r="L912" s="49">
        <f t="shared" si="153"/>
        <v>5.5848668728939614</v>
      </c>
      <c r="M912" s="50">
        <f t="shared" si="143"/>
        <v>0.5584866872893961</v>
      </c>
    </row>
    <row r="913" spans="1:13">
      <c r="A913" s="41">
        <v>894</v>
      </c>
      <c r="B913" s="41">
        <f t="shared" si="144"/>
        <v>1788</v>
      </c>
      <c r="C913" s="68">
        <v>-13.174200000000001</v>
      </c>
      <c r="D913" s="45">
        <f t="shared" si="145"/>
        <v>-12.14494997789509</v>
      </c>
      <c r="E913" s="47">
        <f t="shared" si="146"/>
        <v>3.7679505321094514E-2</v>
      </c>
      <c r="F913" s="69">
        <f t="shared" si="147"/>
        <v>-1.6782004773947112E-4</v>
      </c>
      <c r="G913" s="49">
        <f t="shared" si="148"/>
        <v>-0.9341983506639141</v>
      </c>
      <c r="H913" s="49">
        <f t="shared" si="149"/>
        <v>-33.642398153797494</v>
      </c>
      <c r="I913" s="49">
        <f t="shared" si="150"/>
        <v>408.5852427143007</v>
      </c>
      <c r="J913" s="47">
        <f t="shared" si="151"/>
        <v>-13.745787415160491</v>
      </c>
      <c r="K913" s="48">
        <f t="shared" si="152"/>
        <v>20172.805538725857</v>
      </c>
      <c r="L913" s="49">
        <f t="shared" si="153"/>
        <v>5.6035570940905162</v>
      </c>
      <c r="M913" s="50">
        <f t="shared" si="143"/>
        <v>0.56035570940905166</v>
      </c>
    </row>
    <row r="914" spans="1:13">
      <c r="A914" s="41">
        <v>895</v>
      </c>
      <c r="B914" s="41">
        <f t="shared" si="144"/>
        <v>1790</v>
      </c>
      <c r="C914" s="68">
        <v>-12.75112</v>
      </c>
      <c r="D914" s="45">
        <f t="shared" si="145"/>
        <v>-12.547917359317863</v>
      </c>
      <c r="E914" s="47">
        <f t="shared" si="146"/>
        <v>3.726023937965612E-2</v>
      </c>
      <c r="F914" s="69">
        <f t="shared" si="147"/>
        <v>-1.6233114433499945E-4</v>
      </c>
      <c r="G914" s="49">
        <f t="shared" si="148"/>
        <v>-0.92983877752758459</v>
      </c>
      <c r="H914" s="49">
        <f t="shared" si="149"/>
        <v>-32.541699763401446</v>
      </c>
      <c r="I914" s="49">
        <f t="shared" si="150"/>
        <v>408.33055936289497</v>
      </c>
      <c r="J914" s="47">
        <f t="shared" si="151"/>
        <v>-13.287770467009098</v>
      </c>
      <c r="K914" s="48">
        <f t="shared" si="152"/>
        <v>20237.888938252661</v>
      </c>
      <c r="L914" s="49">
        <f t="shared" si="153"/>
        <v>5.6216358161812945</v>
      </c>
      <c r="M914" s="50">
        <f t="shared" ref="M914:M977" si="154">L914/$H$4</f>
        <v>0.5621635816181294</v>
      </c>
    </row>
    <row r="915" spans="1:13">
      <c r="A915" s="41">
        <v>896</v>
      </c>
      <c r="B915" s="41">
        <f t="shared" si="144"/>
        <v>1792</v>
      </c>
      <c r="C915" s="68">
        <v>-12.338839999999999</v>
      </c>
      <c r="D915" s="45">
        <f t="shared" si="145"/>
        <v>-12.967183300756252</v>
      </c>
      <c r="E915" s="47">
        <f t="shared" si="146"/>
        <v>3.6684352331048081E-2</v>
      </c>
      <c r="F915" s="69">
        <f t="shared" si="147"/>
        <v>-1.5698882103061168E-4</v>
      </c>
      <c r="G915" s="49">
        <f t="shared" si="148"/>
        <v>-0.92478409481140722</v>
      </c>
      <c r="H915" s="49">
        <f t="shared" si="149"/>
        <v>-31.470354588498488</v>
      </c>
      <c r="I915" s="49">
        <f t="shared" si="150"/>
        <v>408.08185648885546</v>
      </c>
      <c r="J915" s="47">
        <f t="shared" si="151"/>
        <v>-12.842480724837035</v>
      </c>
      <c r="K915" s="48">
        <f t="shared" si="152"/>
        <v>20300.829647429659</v>
      </c>
      <c r="L915" s="49">
        <f t="shared" si="153"/>
        <v>5.6391193465082381</v>
      </c>
      <c r="M915" s="50">
        <f t="shared" si="154"/>
        <v>0.56391193465082379</v>
      </c>
    </row>
    <row r="916" spans="1:13">
      <c r="A916" s="41">
        <v>897</v>
      </c>
      <c r="B916" s="41">
        <f t="shared" ref="B916:B979" si="155">A916*$H$12</f>
        <v>1794</v>
      </c>
      <c r="C916" s="68">
        <v>-11.814160000000001</v>
      </c>
      <c r="D916" s="45">
        <f t="shared" ref="D916:D979" si="156">$H$2^2/(C916*1000-0.0000001)</f>
        <v>-13.543070349364294</v>
      </c>
      <c r="E916" s="47">
        <f t="shared" ref="E916:E979" si="157">1/$H$9*($H$3+D917)+1/($H$8*$H$9)</f>
        <v>3.5974286990687575E-2</v>
      </c>
      <c r="F916" s="69">
        <f t="shared" ref="F916:F979" si="158">$H$12/($H$9*($H$3+D916))</f>
        <v>-1.5019922798523703E-4</v>
      </c>
      <c r="G916" s="49">
        <f t="shared" ref="G916:G979" si="159">(G915+F916*$H$2)/(1+E916*$H$12)</f>
        <v>-0.91876029308716989</v>
      </c>
      <c r="H916" s="49">
        <f t="shared" ref="H916:H979" si="160">IF((OR(AND(M915&gt;1,D916&lt;0),AND(M915&lt;0,D916&gt;0))),0,($H$2-G916)/($H$3+D916))</f>
        <v>-30.10884414041</v>
      </c>
      <c r="I916" s="49">
        <f t="shared" ref="I916:I979" si="161">H916*D916</f>
        <v>407.76619433161756</v>
      </c>
      <c r="J916" s="47">
        <f t="shared" ref="J916:J979" si="162">I916*H916/1000</f>
        <v>-12.277368790858809</v>
      </c>
      <c r="K916" s="48">
        <f t="shared" ref="K916:K979" si="163">K915-H916*$H$12</f>
        <v>20361.047335710478</v>
      </c>
      <c r="L916" s="49">
        <f t="shared" ref="L916:L979" si="164">K916/3600</f>
        <v>5.6558464821417997</v>
      </c>
      <c r="M916" s="50">
        <f t="shared" si="154"/>
        <v>0.56558464821417997</v>
      </c>
    </row>
    <row r="917" spans="1:13">
      <c r="A917" s="41">
        <v>898</v>
      </c>
      <c r="B917" s="41">
        <f t="shared" si="155"/>
        <v>1796</v>
      </c>
      <c r="C917" s="68">
        <v>-11.2256</v>
      </c>
      <c r="D917" s="45">
        <f t="shared" si="156"/>
        <v>-14.253135689724797</v>
      </c>
      <c r="E917" s="47">
        <f t="shared" si="157"/>
        <v>3.5223446626898858E-2</v>
      </c>
      <c r="F917" s="69">
        <f t="shared" si="158"/>
        <v>-1.4259524622185641E-4</v>
      </c>
      <c r="G917" s="49">
        <f t="shared" si="159"/>
        <v>-0.91158038546855358</v>
      </c>
      <c r="H917" s="49">
        <f t="shared" si="160"/>
        <v>-28.584042759129733</v>
      </c>
      <c r="I917" s="49">
        <f t="shared" si="161"/>
        <v>407.41224000677164</v>
      </c>
      <c r="J917" s="47">
        <f t="shared" si="162"/>
        <v>-11.645488888946385</v>
      </c>
      <c r="K917" s="48">
        <f t="shared" si="163"/>
        <v>20418.215421228739</v>
      </c>
      <c r="L917" s="49">
        <f t="shared" si="164"/>
        <v>5.6717265058968716</v>
      </c>
      <c r="M917" s="50">
        <f t="shared" si="154"/>
        <v>0.56717265058968713</v>
      </c>
    </row>
    <row r="918" spans="1:13">
      <c r="A918" s="41">
        <v>899</v>
      </c>
      <c r="B918" s="41">
        <f t="shared" si="155"/>
        <v>1798</v>
      </c>
      <c r="C918" s="68">
        <v>-10.66384</v>
      </c>
      <c r="D918" s="45">
        <f t="shared" si="156"/>
        <v>-15.003976053513517</v>
      </c>
      <c r="E918" s="47">
        <f t="shared" si="157"/>
        <v>3.4664249816511963E-2</v>
      </c>
      <c r="F918" s="69">
        <f t="shared" si="158"/>
        <v>-1.353495601782719E-4</v>
      </c>
      <c r="G918" s="49">
        <f t="shared" si="159"/>
        <v>-0.90310901642599239</v>
      </c>
      <c r="H918" s="49">
        <f t="shared" si="160"/>
        <v>-27.131029739737524</v>
      </c>
      <c r="I918" s="49">
        <f t="shared" si="161"/>
        <v>407.07332052218487</v>
      </c>
      <c r="J918" s="47">
        <f t="shared" si="162"/>
        <v>-11.044318365341104</v>
      </c>
      <c r="K918" s="48">
        <f t="shared" si="163"/>
        <v>20472.477480708214</v>
      </c>
      <c r="L918" s="49">
        <f t="shared" si="164"/>
        <v>5.6867993001967259</v>
      </c>
      <c r="M918" s="50">
        <f t="shared" si="154"/>
        <v>0.56867993001967254</v>
      </c>
    </row>
    <row r="919" spans="1:13">
      <c r="A919" s="41">
        <v>900</v>
      </c>
      <c r="B919" s="41">
        <f t="shared" si="155"/>
        <v>1800</v>
      </c>
      <c r="C919" s="68">
        <v>-10.28068</v>
      </c>
      <c r="D919" s="45">
        <f t="shared" si="156"/>
        <v>-15.563172863900411</v>
      </c>
      <c r="E919" s="47">
        <f t="shared" si="157"/>
        <v>3.3907087134480013E-2</v>
      </c>
      <c r="F919" s="69">
        <f t="shared" si="158"/>
        <v>-1.3041422663192533E-4</v>
      </c>
      <c r="G919" s="49">
        <f t="shared" si="159"/>
        <v>-0.89460762939652538</v>
      </c>
      <c r="H919" s="49">
        <f t="shared" si="160"/>
        <v>-26.141180107448456</v>
      </c>
      <c r="I919" s="49">
        <f t="shared" si="161"/>
        <v>406.83970487857505</v>
      </c>
      <c r="J919" s="47">
        <f t="shared" si="162"/>
        <v>-10.635270000092007</v>
      </c>
      <c r="K919" s="48">
        <f t="shared" si="163"/>
        <v>20524.75984092311</v>
      </c>
      <c r="L919" s="49">
        <f t="shared" si="164"/>
        <v>5.7013221780341974</v>
      </c>
      <c r="M919" s="50">
        <f t="shared" si="154"/>
        <v>0.57013221780341972</v>
      </c>
    </row>
    <row r="920" spans="1:13">
      <c r="A920" s="41">
        <v>901</v>
      </c>
      <c r="B920" s="41">
        <f t="shared" si="155"/>
        <v>1802</v>
      </c>
      <c r="C920" s="68">
        <v>-9.8037200000000002</v>
      </c>
      <c r="D920" s="45">
        <f t="shared" si="156"/>
        <v>-16.320335545932355</v>
      </c>
      <c r="E920" s="47">
        <f t="shared" si="157"/>
        <v>3.2972804913518533E-2</v>
      </c>
      <c r="F920" s="69">
        <f t="shared" si="158"/>
        <v>-1.2427830913601216E-4</v>
      </c>
      <c r="G920" s="49">
        <f t="shared" si="159"/>
        <v>-0.88589787728865244</v>
      </c>
      <c r="H920" s="49">
        <f t="shared" si="160"/>
        <v>-24.910710772330741</v>
      </c>
      <c r="I920" s="49">
        <f t="shared" si="161"/>
        <v>406.55115849210944</v>
      </c>
      <c r="J920" s="47">
        <f t="shared" si="162"/>
        <v>-10.127478323352932</v>
      </c>
      <c r="K920" s="48">
        <f t="shared" si="163"/>
        <v>20574.581262467771</v>
      </c>
      <c r="L920" s="49">
        <f t="shared" si="164"/>
        <v>5.7151614617966029</v>
      </c>
      <c r="M920" s="50">
        <f t="shared" si="154"/>
        <v>0.57151614617966029</v>
      </c>
    </row>
    <row r="921" spans="1:13">
      <c r="A921" s="41">
        <v>902</v>
      </c>
      <c r="B921" s="41">
        <f t="shared" si="155"/>
        <v>1804</v>
      </c>
      <c r="C921" s="68">
        <v>-9.2728800000000007</v>
      </c>
      <c r="D921" s="45">
        <f t="shared" si="156"/>
        <v>-17.254617766893837</v>
      </c>
      <c r="E921" s="47">
        <f t="shared" si="157"/>
        <v>3.2118369965164879E-2</v>
      </c>
      <c r="F921" s="69">
        <f t="shared" si="158"/>
        <v>-1.1745915811981713E-4</v>
      </c>
      <c r="G921" s="49">
        <f t="shared" si="159"/>
        <v>-0.8765733276579516</v>
      </c>
      <c r="H921" s="49">
        <f t="shared" si="160"/>
        <v>-23.543312406511923</v>
      </c>
      <c r="I921" s="49">
        <f t="shared" si="161"/>
        <v>406.23085654093273</v>
      </c>
      <c r="J921" s="47">
        <f t="shared" si="162"/>
        <v>-9.5640199647081054</v>
      </c>
      <c r="K921" s="48">
        <f t="shared" si="163"/>
        <v>20621.667887280793</v>
      </c>
      <c r="L921" s="49">
        <f t="shared" si="164"/>
        <v>5.7282410798002203</v>
      </c>
      <c r="M921" s="50">
        <f t="shared" si="154"/>
        <v>0.57282410798002203</v>
      </c>
    </row>
    <row r="922" spans="1:13">
      <c r="A922" s="41">
        <v>903</v>
      </c>
      <c r="B922" s="41">
        <f t="shared" si="155"/>
        <v>1806</v>
      </c>
      <c r="C922" s="68">
        <v>-8.8353599999999997</v>
      </c>
      <c r="D922" s="45">
        <f t="shared" si="156"/>
        <v>-18.109052715247493</v>
      </c>
      <c r="E922" s="47">
        <f t="shared" si="157"/>
        <v>3.1221706711560434E-2</v>
      </c>
      <c r="F922" s="69">
        <f t="shared" si="158"/>
        <v>-1.1184662673949797E-4</v>
      </c>
      <c r="G922" s="49">
        <f t="shared" si="159"/>
        <v>-0.86716333944350588</v>
      </c>
      <c r="H922" s="49">
        <f t="shared" si="160"/>
        <v>-22.417819995074051</v>
      </c>
      <c r="I922" s="49">
        <f t="shared" si="161"/>
        <v>405.9654840517253</v>
      </c>
      <c r="J922" s="47">
        <f t="shared" si="162"/>
        <v>-9.1008611456846822</v>
      </c>
      <c r="K922" s="48">
        <f t="shared" si="163"/>
        <v>20666.503527270943</v>
      </c>
      <c r="L922" s="49">
        <f t="shared" si="164"/>
        <v>5.7406954242419284</v>
      </c>
      <c r="M922" s="50">
        <f t="shared" si="154"/>
        <v>0.57406954242419284</v>
      </c>
    </row>
    <row r="923" spans="1:13">
      <c r="A923" s="41">
        <v>904</v>
      </c>
      <c r="B923" s="41">
        <f t="shared" si="155"/>
        <v>1808</v>
      </c>
      <c r="C923" s="68">
        <v>-8.4185200000000009</v>
      </c>
      <c r="D923" s="45">
        <f t="shared" si="156"/>
        <v>-19.005715968851938</v>
      </c>
      <c r="E923" s="47">
        <f t="shared" si="157"/>
        <v>3.0440136012341475E-2</v>
      </c>
      <c r="F923" s="69">
        <f t="shared" si="158"/>
        <v>-1.0650595180719938E-4</v>
      </c>
      <c r="G923" s="49">
        <f t="shared" si="159"/>
        <v>-0.85755739281502863</v>
      </c>
      <c r="H923" s="49">
        <f t="shared" si="160"/>
        <v>-21.346857844615407</v>
      </c>
      <c r="I923" s="49">
        <f t="shared" si="161"/>
        <v>405.71231702221928</v>
      </c>
      <c r="J923" s="47">
        <f t="shared" si="162"/>
        <v>-8.660683157282854</v>
      </c>
      <c r="K923" s="48">
        <f t="shared" si="163"/>
        <v>20709.197242960174</v>
      </c>
      <c r="L923" s="49">
        <f t="shared" si="164"/>
        <v>5.7525547897111595</v>
      </c>
      <c r="M923" s="50">
        <f t="shared" si="154"/>
        <v>0.57525547897111595</v>
      </c>
    </row>
    <row r="924" spans="1:13">
      <c r="A924" s="41">
        <v>905</v>
      </c>
      <c r="B924" s="41">
        <f t="shared" si="155"/>
        <v>1810</v>
      </c>
      <c r="C924" s="68">
        <v>-8.0860000000000003</v>
      </c>
      <c r="D924" s="45">
        <f t="shared" si="156"/>
        <v>-19.787286668070898</v>
      </c>
      <c r="E924" s="47">
        <f t="shared" si="157"/>
        <v>3.0432889930602829E-2</v>
      </c>
      <c r="F924" s="69">
        <f t="shared" si="158"/>
        <v>-1.022501997591557E-4</v>
      </c>
      <c r="G924" s="49">
        <f t="shared" si="159"/>
        <v>-0.84690965603229962</v>
      </c>
      <c r="H924" s="49">
        <f t="shared" si="160"/>
        <v>-20.49333829258477</v>
      </c>
      <c r="I924" s="49">
        <f t="shared" si="161"/>
        <v>405.50755958112944</v>
      </c>
      <c r="J924" s="47">
        <f t="shared" si="162"/>
        <v>-8.3102035986965603</v>
      </c>
      <c r="K924" s="48">
        <f t="shared" si="163"/>
        <v>20750.183919545343</v>
      </c>
      <c r="L924" s="49">
        <f t="shared" si="164"/>
        <v>5.7639399776514839</v>
      </c>
      <c r="M924" s="50">
        <f t="shared" si="154"/>
        <v>0.57639399776514844</v>
      </c>
    </row>
    <row r="925" spans="1:13">
      <c r="A925" s="41">
        <v>906</v>
      </c>
      <c r="B925" s="41">
        <f t="shared" si="155"/>
        <v>1812</v>
      </c>
      <c r="C925" s="68">
        <v>-8.0830400000000004</v>
      </c>
      <c r="D925" s="45">
        <f t="shared" si="156"/>
        <v>-19.794532749809544</v>
      </c>
      <c r="E925" s="47">
        <f t="shared" si="157"/>
        <v>3.1829681923188934E-2</v>
      </c>
      <c r="F925" s="69">
        <f t="shared" si="158"/>
        <v>-1.0221233451985259E-4</v>
      </c>
      <c r="G925" s="49">
        <f t="shared" si="159"/>
        <v>-0.83466062539967734</v>
      </c>
      <c r="H925" s="49">
        <f t="shared" si="160"/>
        <v>-20.48512320949747</v>
      </c>
      <c r="I925" s="49">
        <f t="shared" si="161"/>
        <v>405.49344225428126</v>
      </c>
      <c r="J925" s="47">
        <f t="shared" si="162"/>
        <v>-8.3065831252222004</v>
      </c>
      <c r="K925" s="48">
        <f t="shared" si="163"/>
        <v>20791.154165964337</v>
      </c>
      <c r="L925" s="49">
        <f t="shared" si="164"/>
        <v>5.7753206016567606</v>
      </c>
      <c r="M925" s="50">
        <f t="shared" si="154"/>
        <v>0.57753206016567604</v>
      </c>
    </row>
    <row r="926" spans="1:13">
      <c r="A926" s="41">
        <v>907</v>
      </c>
      <c r="B926" s="41">
        <f t="shared" si="155"/>
        <v>1814</v>
      </c>
      <c r="C926" s="68">
        <v>-8.6967199999999991</v>
      </c>
      <c r="D926" s="45">
        <f t="shared" si="156"/>
        <v>-18.397740757223438</v>
      </c>
      <c r="E926" s="47">
        <f t="shared" si="157"/>
        <v>3.1829681923188934E-2</v>
      </c>
      <c r="F926" s="69">
        <f t="shared" si="158"/>
        <v>-1.1006961967013647E-4</v>
      </c>
      <c r="G926" s="49">
        <f t="shared" si="159"/>
        <v>-0.82609950434718227</v>
      </c>
      <c r="H926" s="49">
        <f t="shared" si="160"/>
        <v>-22.059388163153887</v>
      </c>
      <c r="I926" s="49">
        <f t="shared" si="161"/>
        <v>405.84290468866857</v>
      </c>
      <c r="J926" s="47">
        <f t="shared" si="162"/>
        <v>-8.9526461677892062</v>
      </c>
      <c r="K926" s="48">
        <f t="shared" si="163"/>
        <v>20835.272942290645</v>
      </c>
      <c r="L926" s="49">
        <f t="shared" si="164"/>
        <v>5.7875758173029572</v>
      </c>
      <c r="M926" s="50">
        <f t="shared" si="154"/>
        <v>0.57875758173029568</v>
      </c>
    </row>
    <row r="927" spans="1:13">
      <c r="A927" s="41">
        <v>908</v>
      </c>
      <c r="B927" s="41">
        <f t="shared" si="155"/>
        <v>1816</v>
      </c>
      <c r="C927" s="68">
        <v>-8.6967199999999991</v>
      </c>
      <c r="D927" s="45">
        <f t="shared" si="156"/>
        <v>-18.397740757223438</v>
      </c>
      <c r="E927" s="47">
        <f t="shared" si="157"/>
        <v>3.2733053680625526E-2</v>
      </c>
      <c r="F927" s="69">
        <f t="shared" si="158"/>
        <v>-1.1006961967013647E-4</v>
      </c>
      <c r="G927" s="49">
        <f t="shared" si="159"/>
        <v>-0.81666356743172897</v>
      </c>
      <c r="H927" s="49">
        <f t="shared" si="160"/>
        <v>-22.058868858160128</v>
      </c>
      <c r="I927" s="49">
        <f t="shared" si="161"/>
        <v>405.83335065001944</v>
      </c>
      <c r="J927" s="47">
        <f t="shared" si="162"/>
        <v>-8.9522246602564941</v>
      </c>
      <c r="K927" s="48">
        <f t="shared" si="163"/>
        <v>20879.390680006964</v>
      </c>
      <c r="L927" s="49">
        <f t="shared" si="164"/>
        <v>5.7998307444463784</v>
      </c>
      <c r="M927" s="50">
        <f t="shared" si="154"/>
        <v>0.57998307444463781</v>
      </c>
    </row>
    <row r="928" spans="1:13">
      <c r="A928" s="41">
        <v>909</v>
      </c>
      <c r="B928" s="41">
        <f t="shared" si="155"/>
        <v>1818</v>
      </c>
      <c r="C928" s="68">
        <v>-9.1457999999999995</v>
      </c>
      <c r="D928" s="45">
        <f t="shared" si="156"/>
        <v>-17.49436899978685</v>
      </c>
      <c r="E928" s="47">
        <f t="shared" si="157"/>
        <v>3.3447773039672848E-2</v>
      </c>
      <c r="F928" s="69">
        <f t="shared" si="158"/>
        <v>-1.1582823986403941E-4</v>
      </c>
      <c r="G928" s="49">
        <f t="shared" si="159"/>
        <v>-0.8088841185519049</v>
      </c>
      <c r="H928" s="49">
        <f t="shared" si="160"/>
        <v>-23.212493784660808</v>
      </c>
      <c r="I928" s="49">
        <f t="shared" si="161"/>
        <v>406.087931674115</v>
      </c>
      <c r="J928" s="47">
        <f t="shared" si="162"/>
        <v>-9.4263135900111568</v>
      </c>
      <c r="K928" s="48">
        <f t="shared" si="163"/>
        <v>20925.815667576284</v>
      </c>
      <c r="L928" s="49">
        <f t="shared" si="164"/>
        <v>5.8127265743267458</v>
      </c>
      <c r="M928" s="50">
        <f t="shared" si="154"/>
        <v>0.58127265743267453</v>
      </c>
    </row>
    <row r="929" spans="1:13">
      <c r="A929" s="41">
        <v>910</v>
      </c>
      <c r="B929" s="41">
        <f t="shared" si="155"/>
        <v>1820</v>
      </c>
      <c r="C929" s="68">
        <v>-9.5353600000000007</v>
      </c>
      <c r="D929" s="45">
        <f t="shared" si="156"/>
        <v>-16.779649640739521</v>
      </c>
      <c r="E929" s="47">
        <f t="shared" si="157"/>
        <v>3.3719098358043056E-2</v>
      </c>
      <c r="F929" s="69">
        <f t="shared" si="158"/>
        <v>-1.2082966266676123E-4</v>
      </c>
      <c r="G929" s="49">
        <f t="shared" si="159"/>
        <v>-0.80305912441187355</v>
      </c>
      <c r="H929" s="49">
        <f t="shared" si="160"/>
        <v>-24.214449214904317</v>
      </c>
      <c r="I929" s="49">
        <f t="shared" si="161"/>
        <v>406.30997406957459</v>
      </c>
      <c r="J929" s="47">
        <f t="shared" si="162"/>
        <v>-9.8385722326168032</v>
      </c>
      <c r="K929" s="48">
        <f t="shared" si="163"/>
        <v>20974.244566006091</v>
      </c>
      <c r="L929" s="49">
        <f t="shared" si="164"/>
        <v>5.8261790461128031</v>
      </c>
      <c r="M929" s="50">
        <f t="shared" si="154"/>
        <v>0.58261790461128027</v>
      </c>
    </row>
    <row r="930" spans="1:13">
      <c r="A930" s="41">
        <v>911</v>
      </c>
      <c r="B930" s="41">
        <f t="shared" si="155"/>
        <v>1822</v>
      </c>
      <c r="C930" s="68">
        <v>-9.6920799999999989</v>
      </c>
      <c r="D930" s="45">
        <f t="shared" si="156"/>
        <v>-16.508324322369315</v>
      </c>
      <c r="E930" s="47">
        <f t="shared" si="157"/>
        <v>3.3906354629885622E-2</v>
      </c>
      <c r="F930" s="69">
        <f t="shared" si="158"/>
        <v>-1.2284331936788251E-4</v>
      </c>
      <c r="G930" s="49">
        <f t="shared" si="159"/>
        <v>-0.79807670836750555</v>
      </c>
      <c r="H930" s="49">
        <f t="shared" si="160"/>
        <v>-24.617683069559533</v>
      </c>
      <c r="I930" s="49">
        <f t="shared" si="161"/>
        <v>406.39669617758892</v>
      </c>
      <c r="J930" s="47">
        <f t="shared" si="162"/>
        <v>-10.004545067015961</v>
      </c>
      <c r="K930" s="48">
        <f t="shared" si="163"/>
        <v>21023.479932145212</v>
      </c>
      <c r="L930" s="49">
        <f t="shared" si="164"/>
        <v>5.8398555367070033</v>
      </c>
      <c r="M930" s="50">
        <f t="shared" si="154"/>
        <v>0.58398555367070037</v>
      </c>
    </row>
    <row r="931" spans="1:13">
      <c r="A931" s="41">
        <v>912</v>
      </c>
      <c r="B931" s="41">
        <f t="shared" si="155"/>
        <v>1824</v>
      </c>
      <c r="C931" s="68">
        <v>-9.8032799999999991</v>
      </c>
      <c r="D931" s="45">
        <f t="shared" si="156"/>
        <v>-16.321068050526751</v>
      </c>
      <c r="E931" s="47">
        <f t="shared" si="157"/>
        <v>3.4000044659749117E-2</v>
      </c>
      <c r="F931" s="69">
        <f t="shared" si="158"/>
        <v>-1.2427265259081483E-4</v>
      </c>
      <c r="G931" s="49">
        <f t="shared" si="159"/>
        <v>-0.79380683380281203</v>
      </c>
      <c r="H931" s="49">
        <f t="shared" si="160"/>
        <v>-24.903854758603664</v>
      </c>
      <c r="I931" s="49">
        <f t="shared" si="161"/>
        <v>406.45750823560485</v>
      </c>
      <c r="J931" s="47">
        <f t="shared" si="162"/>
        <v>-10.122358750643455</v>
      </c>
      <c r="K931" s="48">
        <f t="shared" si="163"/>
        <v>21073.28764166242</v>
      </c>
      <c r="L931" s="49">
        <f t="shared" si="164"/>
        <v>5.8536910115728942</v>
      </c>
      <c r="M931" s="50">
        <f t="shared" si="154"/>
        <v>0.58536910115728946</v>
      </c>
    </row>
    <row r="932" spans="1:13">
      <c r="A932" s="41">
        <v>913</v>
      </c>
      <c r="B932" s="41">
        <f t="shared" si="155"/>
        <v>1826</v>
      </c>
      <c r="C932" s="68">
        <v>-9.8598800000000004</v>
      </c>
      <c r="D932" s="45">
        <f t="shared" si="156"/>
        <v>-16.227378020663256</v>
      </c>
      <c r="E932" s="47">
        <f t="shared" si="157"/>
        <v>3.3980666954611376E-2</v>
      </c>
      <c r="F932" s="69">
        <f t="shared" si="158"/>
        <v>-1.2500034890526384E-4</v>
      </c>
      <c r="G932" s="49">
        <f t="shared" si="159"/>
        <v>-0.79011004104071969</v>
      </c>
      <c r="H932" s="49">
        <f t="shared" si="160"/>
        <v>-25.049451796454591</v>
      </c>
      <c r="I932" s="49">
        <f t="shared" si="161"/>
        <v>406.48692351145093</v>
      </c>
      <c r="J932" s="47">
        <f t="shared" si="162"/>
        <v>-10.182274596389213</v>
      </c>
      <c r="K932" s="48">
        <f t="shared" si="163"/>
        <v>21123.386545255329</v>
      </c>
      <c r="L932" s="49">
        <f t="shared" si="164"/>
        <v>5.867607373682036</v>
      </c>
      <c r="M932" s="50">
        <f t="shared" si="154"/>
        <v>0.58676073736820356</v>
      </c>
    </row>
    <row r="933" spans="1:13">
      <c r="A933" s="41">
        <v>914</v>
      </c>
      <c r="B933" s="41">
        <f t="shared" si="155"/>
        <v>1828</v>
      </c>
      <c r="C933" s="68">
        <v>-9.8481199999999998</v>
      </c>
      <c r="D933" s="45">
        <f t="shared" si="156"/>
        <v>-16.246755725800998</v>
      </c>
      <c r="E933" s="47">
        <f t="shared" si="157"/>
        <v>3.3808679042844014E-2</v>
      </c>
      <c r="F933" s="69">
        <f t="shared" si="158"/>
        <v>-1.2484914286589016E-4</v>
      </c>
      <c r="G933" s="49">
        <f t="shared" si="159"/>
        <v>-0.78684529791960589</v>
      </c>
      <c r="H933" s="49">
        <f t="shared" si="160"/>
        <v>-25.018947053684691</v>
      </c>
      <c r="I933" s="49">
        <f t="shared" si="161"/>
        <v>406.47672129796376</v>
      </c>
      <c r="J933" s="47">
        <f t="shared" si="162"/>
        <v>-10.169619568709104</v>
      </c>
      <c r="K933" s="48">
        <f t="shared" si="163"/>
        <v>21173.424439362698</v>
      </c>
      <c r="L933" s="49">
        <f t="shared" si="164"/>
        <v>5.8815067887118602</v>
      </c>
      <c r="M933" s="50">
        <f t="shared" si="154"/>
        <v>0.58815067887118599</v>
      </c>
    </row>
    <row r="934" spans="1:13">
      <c r="A934" s="41">
        <v>915</v>
      </c>
      <c r="B934" s="41">
        <f t="shared" si="155"/>
        <v>1830</v>
      </c>
      <c r="C934" s="68">
        <v>-9.7449600000000007</v>
      </c>
      <c r="D934" s="45">
        <f t="shared" si="156"/>
        <v>-16.418743637568355</v>
      </c>
      <c r="E934" s="47">
        <f t="shared" si="157"/>
        <v>3.3344300315940406E-2</v>
      </c>
      <c r="F934" s="69">
        <f t="shared" si="158"/>
        <v>-1.2352296673583457E-4</v>
      </c>
      <c r="G934" s="49">
        <f t="shared" si="159"/>
        <v>-0.78397245842747598</v>
      </c>
      <c r="H934" s="49">
        <f t="shared" si="160"/>
        <v>-24.75301264911899</v>
      </c>
      <c r="I934" s="49">
        <f t="shared" si="161"/>
        <v>406.41336894337144</v>
      </c>
      <c r="J934" s="47">
        <f t="shared" si="162"/>
        <v>-10.059955262226337</v>
      </c>
      <c r="K934" s="48">
        <f t="shared" si="163"/>
        <v>21222.930464660934</v>
      </c>
      <c r="L934" s="49">
        <f t="shared" si="164"/>
        <v>5.8952584624058151</v>
      </c>
      <c r="M934" s="50">
        <f t="shared" si="154"/>
        <v>0.58952584624058146</v>
      </c>
    </row>
    <row r="935" spans="1:13">
      <c r="A935" s="41">
        <v>916</v>
      </c>
      <c r="B935" s="41">
        <f t="shared" si="155"/>
        <v>1832</v>
      </c>
      <c r="C935" s="68">
        <v>-9.4769199999999998</v>
      </c>
      <c r="D935" s="45">
        <f t="shared" si="156"/>
        <v>-16.883122364471966</v>
      </c>
      <c r="E935" s="47">
        <f t="shared" si="157"/>
        <v>3.2852888535297817E-2</v>
      </c>
      <c r="F935" s="69">
        <f t="shared" si="158"/>
        <v>-1.2007901426765685E-4</v>
      </c>
      <c r="G935" s="49">
        <f t="shared" si="159"/>
        <v>-0.78070709762083268</v>
      </c>
      <c r="H935" s="49">
        <f t="shared" si="160"/>
        <v>-24.062676122888409</v>
      </c>
      <c r="I935" s="49">
        <f t="shared" si="161"/>
        <v>406.25310539938283</v>
      </c>
      <c r="J935" s="47">
        <f t="shared" si="162"/>
        <v>-9.7755368991429972</v>
      </c>
      <c r="K935" s="48">
        <f t="shared" si="163"/>
        <v>21271.055816906712</v>
      </c>
      <c r="L935" s="49">
        <f t="shared" si="164"/>
        <v>5.9086266158074201</v>
      </c>
      <c r="M935" s="50">
        <f t="shared" si="154"/>
        <v>0.59086266158074197</v>
      </c>
    </row>
    <row r="936" spans="1:13">
      <c r="A936" s="41">
        <v>917</v>
      </c>
      <c r="B936" s="41">
        <f t="shared" si="155"/>
        <v>1834</v>
      </c>
      <c r="C936" s="68">
        <v>-9.2088800000000006</v>
      </c>
      <c r="D936" s="45">
        <f t="shared" si="156"/>
        <v>-17.374534145114556</v>
      </c>
      <c r="E936" s="47">
        <f t="shared" si="157"/>
        <v>3.2394720179128783E-2</v>
      </c>
      <c r="F936" s="69">
        <f t="shared" si="158"/>
        <v>-1.166377208264527E-4</v>
      </c>
      <c r="G936" s="49">
        <f t="shared" si="159"/>
        <v>-0.77701952573181099</v>
      </c>
      <c r="H936" s="49">
        <f t="shared" si="160"/>
        <v>-23.372859058550045</v>
      </c>
      <c r="I936" s="49">
        <f t="shared" si="161"/>
        <v>406.0925377817278</v>
      </c>
      <c r="J936" s="47">
        <f t="shared" si="162"/>
        <v>-9.4915436503012334</v>
      </c>
      <c r="K936" s="48">
        <f t="shared" si="163"/>
        <v>21317.801535023813</v>
      </c>
      <c r="L936" s="49">
        <f t="shared" si="164"/>
        <v>5.9216115375066147</v>
      </c>
      <c r="M936" s="50">
        <f t="shared" si="154"/>
        <v>0.59216115375066147</v>
      </c>
    </row>
    <row r="937" spans="1:13">
      <c r="A937" s="41">
        <v>918</v>
      </c>
      <c r="B937" s="41">
        <f t="shared" si="155"/>
        <v>1836</v>
      </c>
      <c r="C937" s="68">
        <v>-8.9722799999999996</v>
      </c>
      <c r="D937" s="45">
        <f t="shared" si="156"/>
        <v>-17.832702501283592</v>
      </c>
      <c r="E937" s="47">
        <f t="shared" si="157"/>
        <v>3.1844140437495491E-2</v>
      </c>
      <c r="F937" s="69">
        <f t="shared" si="158"/>
        <v>-1.1360228410734952E-4</v>
      </c>
      <c r="G937" s="49">
        <f t="shared" si="159"/>
        <v>-0.77321566304951106</v>
      </c>
      <c r="H937" s="49">
        <f t="shared" si="160"/>
        <v>-22.764376354184904</v>
      </c>
      <c r="I937" s="49">
        <f t="shared" si="161"/>
        <v>405.95035115143418</v>
      </c>
      <c r="J937" s="47">
        <f t="shared" si="162"/>
        <v>-9.2412065747247674</v>
      </c>
      <c r="K937" s="48">
        <f t="shared" si="163"/>
        <v>21363.330287732184</v>
      </c>
      <c r="L937" s="49">
        <f t="shared" si="164"/>
        <v>5.9342584132589398</v>
      </c>
      <c r="M937" s="50">
        <f t="shared" si="154"/>
        <v>0.59342584132589393</v>
      </c>
    </row>
    <row r="938" spans="1:13">
      <c r="A938" s="41">
        <v>919</v>
      </c>
      <c r="B938" s="41">
        <f t="shared" si="155"/>
        <v>1838</v>
      </c>
      <c r="C938" s="68">
        <v>-8.7035599999999995</v>
      </c>
      <c r="D938" s="45">
        <f t="shared" si="156"/>
        <v>-18.383282242916884</v>
      </c>
      <c r="E938" s="47">
        <f t="shared" si="157"/>
        <v>3.1105501309981583E-2</v>
      </c>
      <c r="F938" s="69">
        <f t="shared" si="158"/>
        <v>-1.1015727419099456E-4</v>
      </c>
      <c r="G938" s="49">
        <f t="shared" si="159"/>
        <v>-0.76941264090663353</v>
      </c>
      <c r="H938" s="49">
        <f t="shared" si="160"/>
        <v>-22.073833037824095</v>
      </c>
      <c r="I938" s="49">
        <f t="shared" si="161"/>
        <v>405.78950291734373</v>
      </c>
      <c r="J938" s="47">
        <f t="shared" si="162"/>
        <v>-8.9573297358990782</v>
      </c>
      <c r="K938" s="48">
        <f t="shared" si="163"/>
        <v>21407.477953807833</v>
      </c>
      <c r="L938" s="49">
        <f t="shared" si="164"/>
        <v>5.946521653835509</v>
      </c>
      <c r="M938" s="50">
        <f t="shared" si="154"/>
        <v>0.59465216538355092</v>
      </c>
    </row>
    <row r="939" spans="1:13">
      <c r="A939" s="41">
        <v>920</v>
      </c>
      <c r="B939" s="41">
        <f t="shared" si="155"/>
        <v>1840</v>
      </c>
      <c r="C939" s="68">
        <v>-8.3673599999999997</v>
      </c>
      <c r="D939" s="45">
        <f t="shared" si="156"/>
        <v>-19.12192137043079</v>
      </c>
      <c r="E939" s="47">
        <f t="shared" si="157"/>
        <v>3.0769141236066205E-2</v>
      </c>
      <c r="F939" s="69">
        <f t="shared" si="158"/>
        <v>-1.0585091633347009E-4</v>
      </c>
      <c r="G939" s="49">
        <f t="shared" si="159"/>
        <v>-0.76469499107426842</v>
      </c>
      <c r="H939" s="49">
        <f t="shared" si="160"/>
        <v>-21.210655099454431</v>
      </c>
      <c r="I939" s="49">
        <f t="shared" si="161"/>
        <v>405.58847902709454</v>
      </c>
      <c r="J939" s="47">
        <f t="shared" si="162"/>
        <v>-8.602797340956009</v>
      </c>
      <c r="K939" s="48">
        <f t="shared" si="163"/>
        <v>21449.899264006741</v>
      </c>
      <c r="L939" s="49">
        <f t="shared" si="164"/>
        <v>5.9583053511129833</v>
      </c>
      <c r="M939" s="50">
        <f t="shared" si="154"/>
        <v>0.59583053511129835</v>
      </c>
    </row>
    <row r="940" spans="1:13">
      <c r="A940" s="41">
        <v>921</v>
      </c>
      <c r="B940" s="41">
        <f t="shared" si="155"/>
        <v>1842</v>
      </c>
      <c r="C940" s="68">
        <v>-8.2227200000000007</v>
      </c>
      <c r="D940" s="45">
        <f t="shared" si="156"/>
        <v>-19.45828144434617</v>
      </c>
      <c r="E940" s="47">
        <f t="shared" si="157"/>
        <v>3.0502389641225206E-2</v>
      </c>
      <c r="F940" s="69">
        <f t="shared" si="158"/>
        <v>-1.0399951580690028E-4</v>
      </c>
      <c r="G940" s="49">
        <f t="shared" si="159"/>
        <v>-0.75993512295233923</v>
      </c>
      <c r="H940" s="49">
        <f t="shared" si="160"/>
        <v>-20.839419603795907</v>
      </c>
      <c r="I940" s="49">
        <f t="shared" si="161"/>
        <v>405.49929178748573</v>
      </c>
      <c r="J940" s="47">
        <f t="shared" si="162"/>
        <v>-8.4503698906014861</v>
      </c>
      <c r="K940" s="48">
        <f t="shared" si="163"/>
        <v>21491.578103214331</v>
      </c>
      <c r="L940" s="49">
        <f t="shared" si="164"/>
        <v>5.9698828064484255</v>
      </c>
      <c r="M940" s="50">
        <f t="shared" si="154"/>
        <v>0.59698828064484255</v>
      </c>
    </row>
    <row r="941" spans="1:13">
      <c r="A941" s="41">
        <v>922</v>
      </c>
      <c r="B941" s="41">
        <f t="shared" si="155"/>
        <v>1844</v>
      </c>
      <c r="C941" s="68">
        <v>-8.1115200000000005</v>
      </c>
      <c r="D941" s="45">
        <f t="shared" si="156"/>
        <v>-19.725033039187167</v>
      </c>
      <c r="E941" s="47">
        <f t="shared" si="157"/>
        <v>2.9788810053698576E-2</v>
      </c>
      <c r="F941" s="69">
        <f t="shared" si="158"/>
        <v>-1.0257667289468171E-4</v>
      </c>
      <c r="G941" s="49">
        <f t="shared" si="159"/>
        <v>-0.75592932212840358</v>
      </c>
      <c r="H941" s="49">
        <f t="shared" si="160"/>
        <v>-20.554104936340075</v>
      </c>
      <c r="I941" s="49">
        <f t="shared" si="161"/>
        <v>405.43039896022799</v>
      </c>
      <c r="J941" s="47">
        <f t="shared" si="162"/>
        <v>-8.3332589646107476</v>
      </c>
      <c r="K941" s="48">
        <f t="shared" si="163"/>
        <v>21532.686313087012</v>
      </c>
      <c r="L941" s="49">
        <f t="shared" si="164"/>
        <v>5.9813017536352806</v>
      </c>
      <c r="M941" s="50">
        <f t="shared" si="154"/>
        <v>0.59813017536352808</v>
      </c>
    </row>
    <row r="942" spans="1:13">
      <c r="A942" s="41">
        <v>923</v>
      </c>
      <c r="B942" s="41">
        <f t="shared" si="155"/>
        <v>1846</v>
      </c>
      <c r="C942" s="68">
        <v>-7.8283199999999997</v>
      </c>
      <c r="D942" s="45">
        <f t="shared" si="156"/>
        <v>-20.438612626713798</v>
      </c>
      <c r="E942" s="47">
        <f t="shared" si="157"/>
        <v>2.9090354075051179E-2</v>
      </c>
      <c r="F942" s="69">
        <f t="shared" si="158"/>
        <v>-9.8955084055602204E-5</v>
      </c>
      <c r="G942" s="49">
        <f t="shared" si="159"/>
        <v>-0.75177268837318623</v>
      </c>
      <c r="H942" s="49">
        <f t="shared" si="160"/>
        <v>-19.82821267590478</v>
      </c>
      <c r="I942" s="49">
        <f t="shared" si="161"/>
        <v>405.26115796291401</v>
      </c>
      <c r="J942" s="47">
        <f t="shared" si="162"/>
        <v>-8.0356044293720998</v>
      </c>
      <c r="K942" s="48">
        <f t="shared" si="163"/>
        <v>21572.34273843882</v>
      </c>
      <c r="L942" s="49">
        <f t="shared" si="164"/>
        <v>5.9923174273441164</v>
      </c>
      <c r="M942" s="50">
        <f t="shared" si="154"/>
        <v>0.5992317427344116</v>
      </c>
    </row>
    <row r="943" spans="1:13">
      <c r="A943" s="41">
        <v>924</v>
      </c>
      <c r="B943" s="41">
        <f t="shared" si="155"/>
        <v>1848</v>
      </c>
      <c r="C943" s="68">
        <v>-7.5696399999999997</v>
      </c>
      <c r="D943" s="45">
        <f t="shared" si="156"/>
        <v>-21.137068605361193</v>
      </c>
      <c r="E943" s="47">
        <f t="shared" si="157"/>
        <v>2.826412335388899E-2</v>
      </c>
      <c r="F943" s="69">
        <f t="shared" si="158"/>
        <v>-9.5649634966494306E-5</v>
      </c>
      <c r="G943" s="49">
        <f t="shared" si="159"/>
        <v>-0.74776282112814796</v>
      </c>
      <c r="H943" s="49">
        <f t="shared" si="160"/>
        <v>-19.165688613740073</v>
      </c>
      <c r="I943" s="49">
        <f t="shared" si="161"/>
        <v>405.10647509761378</v>
      </c>
      <c r="J943" s="47">
        <f t="shared" si="162"/>
        <v>-7.7641445571307131</v>
      </c>
      <c r="K943" s="48">
        <f t="shared" si="163"/>
        <v>21610.674115666301</v>
      </c>
      <c r="L943" s="49">
        <f t="shared" si="164"/>
        <v>6.002965032129528</v>
      </c>
      <c r="M943" s="50">
        <f t="shared" si="154"/>
        <v>0.6002965032129528</v>
      </c>
    </row>
    <row r="944" spans="1:13">
      <c r="A944" s="41">
        <v>925</v>
      </c>
      <c r="B944" s="41">
        <f t="shared" si="155"/>
        <v>1850</v>
      </c>
      <c r="C944" s="68">
        <v>-7.2848800000000002</v>
      </c>
      <c r="D944" s="45">
        <f t="shared" si="156"/>
        <v>-21.963299326523384</v>
      </c>
      <c r="E944" s="47">
        <f t="shared" si="157"/>
        <v>2.7523885469637042E-2</v>
      </c>
      <c r="F944" s="69">
        <f t="shared" si="158"/>
        <v>-9.201377209498658E-5</v>
      </c>
      <c r="G944" s="49">
        <f t="shared" si="159"/>
        <v>-0.74363299139305072</v>
      </c>
      <c r="H944" s="49">
        <f t="shared" si="160"/>
        <v>-18.436966657293492</v>
      </c>
      <c r="I944" s="49">
        <f t="shared" si="161"/>
        <v>404.93661736726824</v>
      </c>
      <c r="J944" s="47">
        <f t="shared" si="162"/>
        <v>-7.465802912717538</v>
      </c>
      <c r="K944" s="48">
        <f t="shared" si="163"/>
        <v>21647.548048980887</v>
      </c>
      <c r="L944" s="49">
        <f t="shared" si="164"/>
        <v>6.0132077913835795</v>
      </c>
      <c r="M944" s="50">
        <f t="shared" si="154"/>
        <v>0.60132077913835791</v>
      </c>
    </row>
    <row r="945" spans="1:13">
      <c r="A945" s="41">
        <v>926</v>
      </c>
      <c r="B945" s="41">
        <f t="shared" si="155"/>
        <v>1852</v>
      </c>
      <c r="C945" s="68">
        <v>-7.0473600000000003</v>
      </c>
      <c r="D945" s="45">
        <f t="shared" si="156"/>
        <v>-22.70353721077533</v>
      </c>
      <c r="E945" s="47">
        <f t="shared" si="157"/>
        <v>2.6997404851710958E-2</v>
      </c>
      <c r="F945" s="69">
        <f t="shared" si="158"/>
        <v>-8.8983351517372012E-5</v>
      </c>
      <c r="G945" s="49">
        <f t="shared" si="159"/>
        <v>-0.73930756093501249</v>
      </c>
      <c r="H945" s="49">
        <f t="shared" si="160"/>
        <v>-17.829563335761467</v>
      </c>
      <c r="I945" s="49">
        <f t="shared" si="161"/>
        <v>404.79415464533599</v>
      </c>
      <c r="J945" s="47">
        <f t="shared" si="162"/>
        <v>-7.2173030181950395</v>
      </c>
      <c r="K945" s="48">
        <f t="shared" si="163"/>
        <v>21683.207175652409</v>
      </c>
      <c r="L945" s="49">
        <f t="shared" si="164"/>
        <v>6.0231131043478916</v>
      </c>
      <c r="M945" s="50">
        <f t="shared" si="154"/>
        <v>0.60231131043478914</v>
      </c>
    </row>
    <row r="946" spans="1:13">
      <c r="A946" s="41">
        <v>927</v>
      </c>
      <c r="B946" s="41">
        <f t="shared" si="155"/>
        <v>1854</v>
      </c>
      <c r="C946" s="68">
        <v>-6.8876400000000002</v>
      </c>
      <c r="D946" s="45">
        <f t="shared" si="156"/>
        <v>-23.230017828701413</v>
      </c>
      <c r="E946" s="47">
        <f t="shared" si="157"/>
        <v>2.6362925296913847E-2</v>
      </c>
      <c r="F946" s="69">
        <f t="shared" si="158"/>
        <v>-8.6946711321342463E-5</v>
      </c>
      <c r="G946" s="49">
        <f t="shared" si="159"/>
        <v>-0.7353160797057452</v>
      </c>
      <c r="H946" s="49">
        <f t="shared" si="160"/>
        <v>-17.421308921724549</v>
      </c>
      <c r="I946" s="49">
        <f t="shared" si="161"/>
        <v>404.69731685097628</v>
      </c>
      <c r="J946" s="47">
        <f t="shared" si="162"/>
        <v>-7.0503569766538998</v>
      </c>
      <c r="K946" s="48">
        <f t="shared" si="163"/>
        <v>21718.049793495858</v>
      </c>
      <c r="L946" s="49">
        <f t="shared" si="164"/>
        <v>6.0327916093044047</v>
      </c>
      <c r="M946" s="50">
        <f t="shared" si="154"/>
        <v>0.60327916093044043</v>
      </c>
    </row>
    <row r="947" spans="1:13">
      <c r="A947" s="41">
        <v>928</v>
      </c>
      <c r="B947" s="41">
        <f t="shared" si="155"/>
        <v>1856</v>
      </c>
      <c r="C947" s="68">
        <v>-6.7045200000000005</v>
      </c>
      <c r="D947" s="45">
        <f t="shared" si="156"/>
        <v>-23.864497383498527</v>
      </c>
      <c r="E947" s="47">
        <f t="shared" si="157"/>
        <v>2.6007310299457558E-2</v>
      </c>
      <c r="F947" s="69">
        <f t="shared" si="158"/>
        <v>-8.461283915724442E-5</v>
      </c>
      <c r="G947" s="49">
        <f t="shared" si="159"/>
        <v>-0.73113167850343863</v>
      </c>
      <c r="H947" s="49">
        <f t="shared" si="160"/>
        <v>-16.953499395006876</v>
      </c>
      <c r="I947" s="49">
        <f t="shared" si="161"/>
        <v>404.58674195328547</v>
      </c>
      <c r="J947" s="47">
        <f t="shared" si="162"/>
        <v>-6.8591610849328282</v>
      </c>
      <c r="K947" s="48">
        <f t="shared" si="163"/>
        <v>21751.956792285873</v>
      </c>
      <c r="L947" s="49">
        <f t="shared" si="164"/>
        <v>6.0422102200794097</v>
      </c>
      <c r="M947" s="50">
        <f t="shared" si="154"/>
        <v>0.60422102200794092</v>
      </c>
    </row>
    <row r="948" spans="1:13">
      <c r="A948" s="41">
        <v>929</v>
      </c>
      <c r="B948" s="41">
        <f t="shared" si="155"/>
        <v>1858</v>
      </c>
      <c r="C948" s="68">
        <v>-6.6060799999999995</v>
      </c>
      <c r="D948" s="45">
        <f t="shared" si="156"/>
        <v>-24.220112380954816</v>
      </c>
      <c r="E948" s="47">
        <f t="shared" si="157"/>
        <v>2.4957029473493188E-2</v>
      </c>
      <c r="F948" s="69">
        <f t="shared" si="158"/>
        <v>-8.3358724051467325E-5</v>
      </c>
      <c r="G948" s="49">
        <f t="shared" si="159"/>
        <v>-0.72813118522363407</v>
      </c>
      <c r="H948" s="49">
        <f t="shared" si="160"/>
        <v>-16.702092853564626</v>
      </c>
      <c r="I948" s="49">
        <f t="shared" si="161"/>
        <v>404.52656591047753</v>
      </c>
      <c r="J948" s="47">
        <f t="shared" si="162"/>
        <v>-6.7564402655704265</v>
      </c>
      <c r="K948" s="48">
        <f t="shared" si="163"/>
        <v>21785.360977993001</v>
      </c>
      <c r="L948" s="49">
        <f t="shared" si="164"/>
        <v>6.0514891605536114</v>
      </c>
      <c r="M948" s="50">
        <f t="shared" si="154"/>
        <v>0.60514891605536114</v>
      </c>
    </row>
    <row r="949" spans="1:13">
      <c r="A949" s="41">
        <v>930</v>
      </c>
      <c r="B949" s="41">
        <f t="shared" si="155"/>
        <v>1860</v>
      </c>
      <c r="C949" s="68">
        <v>-6.3315200000000003</v>
      </c>
      <c r="D949" s="45">
        <f t="shared" si="156"/>
        <v>-25.270393206919184</v>
      </c>
      <c r="E949" s="47">
        <f t="shared" si="157"/>
        <v>2.4063624220579751E-2</v>
      </c>
      <c r="F949" s="69">
        <f t="shared" si="158"/>
        <v>-7.9862730257302872E-5</v>
      </c>
      <c r="G949" s="49">
        <f t="shared" si="159"/>
        <v>-0.72517557239065045</v>
      </c>
      <c r="H949" s="49">
        <f t="shared" si="160"/>
        <v>-16.001503302024087</v>
      </c>
      <c r="I949" s="49">
        <f t="shared" si="161"/>
        <v>404.36428034396437</v>
      </c>
      <c r="J949" s="47">
        <f t="shared" si="162"/>
        <v>-6.47043636714454</v>
      </c>
      <c r="K949" s="48">
        <f t="shared" si="163"/>
        <v>21817.36398459705</v>
      </c>
      <c r="L949" s="49">
        <f t="shared" si="164"/>
        <v>6.0603788846102917</v>
      </c>
      <c r="M949" s="50">
        <f t="shared" si="154"/>
        <v>0.60603788846102913</v>
      </c>
    </row>
    <row r="950" spans="1:13">
      <c r="A950" s="41">
        <v>931</v>
      </c>
      <c r="B950" s="41">
        <f t="shared" si="155"/>
        <v>1862</v>
      </c>
      <c r="C950" s="68">
        <v>-6.1153199999999996</v>
      </c>
      <c r="D950" s="45">
        <f t="shared" si="156"/>
        <v>-26.163798459832623</v>
      </c>
      <c r="E950" s="47">
        <f t="shared" si="157"/>
        <v>2.055449255329489E-2</v>
      </c>
      <c r="F950" s="69">
        <f t="shared" si="158"/>
        <v>-7.7111776024888596E-5</v>
      </c>
      <c r="G950" s="49">
        <f t="shared" si="159"/>
        <v>-0.72616824330183238</v>
      </c>
      <c r="H950" s="49">
        <f t="shared" si="160"/>
        <v>-15.45035326644466</v>
      </c>
      <c r="I950" s="49">
        <f t="shared" si="161"/>
        <v>404.23992899647476</v>
      </c>
      <c r="J950" s="47">
        <f t="shared" si="162"/>
        <v>-6.2456497073980408</v>
      </c>
      <c r="K950" s="48">
        <f t="shared" si="163"/>
        <v>21848.264691129938</v>
      </c>
      <c r="L950" s="49">
        <f t="shared" si="164"/>
        <v>6.0689624142027609</v>
      </c>
      <c r="M950" s="50">
        <f t="shared" si="154"/>
        <v>0.60689624142027609</v>
      </c>
    </row>
    <row r="951" spans="1:13">
      <c r="A951" s="41">
        <v>932</v>
      </c>
      <c r="B951" s="41">
        <f t="shared" si="155"/>
        <v>1864</v>
      </c>
      <c r="C951" s="68">
        <v>-5.3921200000000002</v>
      </c>
      <c r="D951" s="45">
        <f t="shared" si="156"/>
        <v>-29.672930127117482</v>
      </c>
      <c r="E951" s="47">
        <f t="shared" si="157"/>
        <v>2.055449255329489E-2</v>
      </c>
      <c r="F951" s="69">
        <f t="shared" si="158"/>
        <v>-6.7922076181566892E-5</v>
      </c>
      <c r="G951" s="49">
        <f t="shared" si="159"/>
        <v>-0.72359098283772061</v>
      </c>
      <c r="H951" s="49">
        <f t="shared" si="160"/>
        <v>-13.608989137243679</v>
      </c>
      <c r="I951" s="49">
        <f t="shared" si="161"/>
        <v>403.81858377013253</v>
      </c>
      <c r="J951" s="47">
        <f t="shared" si="162"/>
        <v>-5.4955627199448598</v>
      </c>
      <c r="K951" s="48">
        <f t="shared" si="163"/>
        <v>21875.482669404424</v>
      </c>
      <c r="L951" s="49">
        <f t="shared" si="164"/>
        <v>6.076522963723451</v>
      </c>
      <c r="M951" s="50">
        <f t="shared" si="154"/>
        <v>0.60765229637234508</v>
      </c>
    </row>
    <row r="952" spans="1:13">
      <c r="A952" s="41">
        <v>933</v>
      </c>
      <c r="B952" s="41">
        <f t="shared" si="155"/>
        <v>1866</v>
      </c>
      <c r="C952" s="68">
        <v>-5.3921200000000002</v>
      </c>
      <c r="D952" s="45">
        <f t="shared" si="156"/>
        <v>-29.672930127117482</v>
      </c>
      <c r="E952" s="47">
        <f t="shared" si="157"/>
        <v>1.8781870654364555E-2</v>
      </c>
      <c r="F952" s="69">
        <f t="shared" si="158"/>
        <v>-6.7922076181566892E-5</v>
      </c>
      <c r="G952" s="49">
        <f t="shared" si="159"/>
        <v>-0.72357946159854991</v>
      </c>
      <c r="H952" s="49">
        <f t="shared" si="160"/>
        <v>-13.608988745970438</v>
      </c>
      <c r="I952" s="49">
        <f t="shared" si="161"/>
        <v>403.81857215990897</v>
      </c>
      <c r="J952" s="47">
        <f t="shared" si="162"/>
        <v>-5.4955624039380515</v>
      </c>
      <c r="K952" s="48">
        <f t="shared" si="163"/>
        <v>21902.700646896366</v>
      </c>
      <c r="L952" s="49">
        <f t="shared" si="164"/>
        <v>6.0840835130267683</v>
      </c>
      <c r="M952" s="50">
        <f t="shared" si="154"/>
        <v>0.60840835130267679</v>
      </c>
    </row>
    <row r="953" spans="1:13">
      <c r="A953" s="41">
        <v>934</v>
      </c>
      <c r="B953" s="41">
        <f t="shared" si="155"/>
        <v>1868</v>
      </c>
      <c r="C953" s="68">
        <v>-5.0881600000000002</v>
      </c>
      <c r="D953" s="45">
        <f t="shared" si="156"/>
        <v>-31.445552026047817</v>
      </c>
      <c r="E953" s="47">
        <f t="shared" si="157"/>
        <v>1.6582311315801249E-2</v>
      </c>
      <c r="F953" s="69">
        <f t="shared" si="158"/>
        <v>-6.4065337735542973E-5</v>
      </c>
      <c r="G953" s="49">
        <f t="shared" si="159"/>
        <v>-0.72515606930524257</v>
      </c>
      <c r="H953" s="49">
        <f t="shared" si="160"/>
        <v>-12.836296231354103</v>
      </c>
      <c r="I953" s="49">
        <f t="shared" si="161"/>
        <v>403.64442096480695</v>
      </c>
      <c r="J953" s="47">
        <f t="shared" si="162"/>
        <v>-5.1812993596376611</v>
      </c>
      <c r="K953" s="48">
        <f t="shared" si="163"/>
        <v>21928.373239359076</v>
      </c>
      <c r="L953" s="49">
        <f t="shared" si="164"/>
        <v>6.0912147887108548</v>
      </c>
      <c r="M953" s="50">
        <f t="shared" si="154"/>
        <v>0.60912147887108548</v>
      </c>
    </row>
    <row r="954" spans="1:13">
      <c r="A954" s="41">
        <v>935</v>
      </c>
      <c r="B954" s="41">
        <f t="shared" si="155"/>
        <v>1870</v>
      </c>
      <c r="C954" s="68">
        <v>-4.7555199999999997</v>
      </c>
      <c r="D954" s="45">
        <f t="shared" si="156"/>
        <v>-33.645111364611125</v>
      </c>
      <c r="E954" s="47">
        <f t="shared" si="157"/>
        <v>1.4823866393966711E-2</v>
      </c>
      <c r="F954" s="69">
        <f t="shared" si="158"/>
        <v>-5.9848543653040907E-5</v>
      </c>
      <c r="G954" s="49">
        <f t="shared" si="159"/>
        <v>-0.72752599060084844</v>
      </c>
      <c r="H954" s="49">
        <f t="shared" si="160"/>
        <v>-11.99147941611178</v>
      </c>
      <c r="I954" s="49">
        <f t="shared" si="161"/>
        <v>403.45466038152284</v>
      </c>
      <c r="J954" s="47">
        <f t="shared" si="162"/>
        <v>-4.8380182552994002</v>
      </c>
      <c r="K954" s="48">
        <f t="shared" si="163"/>
        <v>21952.356198191301</v>
      </c>
      <c r="L954" s="49">
        <f t="shared" si="164"/>
        <v>6.097876721719806</v>
      </c>
      <c r="M954" s="50">
        <f t="shared" si="154"/>
        <v>0.6097876721719806</v>
      </c>
    </row>
    <row r="955" spans="1:13">
      <c r="A955" s="41">
        <v>936</v>
      </c>
      <c r="B955" s="41">
        <f t="shared" si="155"/>
        <v>1872</v>
      </c>
      <c r="C955" s="68">
        <v>-4.5193200000000004</v>
      </c>
      <c r="D955" s="45">
        <f t="shared" si="156"/>
        <v>-35.403556286445664</v>
      </c>
      <c r="E955" s="47">
        <f t="shared" si="157"/>
        <v>1.0931217712372383E-2</v>
      </c>
      <c r="F955" s="69">
        <f t="shared" si="158"/>
        <v>-5.6856731964907216E-5</v>
      </c>
      <c r="G955" s="49">
        <f t="shared" si="159"/>
        <v>-0.7342169135270703</v>
      </c>
      <c r="H955" s="49">
        <f t="shared" si="160"/>
        <v>-11.392218980109698</v>
      </c>
      <c r="I955" s="49">
        <f t="shared" si="161"/>
        <v>403.32506588982829</v>
      </c>
      <c r="J955" s="47">
        <f t="shared" si="162"/>
        <v>-4.5947674707840962</v>
      </c>
      <c r="K955" s="48">
        <f t="shared" si="163"/>
        <v>21975.140636151522</v>
      </c>
      <c r="L955" s="49">
        <f t="shared" si="164"/>
        <v>6.1042057322643117</v>
      </c>
      <c r="M955" s="50">
        <f t="shared" si="154"/>
        <v>0.61042057322643117</v>
      </c>
    </row>
    <row r="956" spans="1:13">
      <c r="A956" s="41">
        <v>937</v>
      </c>
      <c r="B956" s="41">
        <f t="shared" si="155"/>
        <v>1874</v>
      </c>
      <c r="C956" s="68">
        <v>-4.0716400000000004</v>
      </c>
      <c r="D956" s="45">
        <f t="shared" si="156"/>
        <v>-39.296204968039994</v>
      </c>
      <c r="E956" s="47">
        <f t="shared" si="157"/>
        <v>5.6273736216016362E-3</v>
      </c>
      <c r="F956" s="69">
        <f t="shared" si="158"/>
        <v>-5.1191767004045175E-5</v>
      </c>
      <c r="G956" s="49">
        <f t="shared" si="159"/>
        <v>-0.74629426698472368</v>
      </c>
      <c r="H956" s="49">
        <f t="shared" si="160"/>
        <v>-10.257455461925002</v>
      </c>
      <c r="I956" s="49">
        <f t="shared" si="161"/>
        <v>403.0790722823462</v>
      </c>
      <c r="J956" s="47">
        <f t="shared" si="162"/>
        <v>-4.1345656315702142</v>
      </c>
      <c r="K956" s="48">
        <f t="shared" si="163"/>
        <v>21995.65554707537</v>
      </c>
      <c r="L956" s="49">
        <f t="shared" si="164"/>
        <v>6.1099043186320472</v>
      </c>
      <c r="M956" s="50">
        <f t="shared" si="154"/>
        <v>0.61099043186320467</v>
      </c>
    </row>
    <row r="957" spans="1:13">
      <c r="A957" s="41">
        <v>938</v>
      </c>
      <c r="B957" s="41">
        <f t="shared" si="155"/>
        <v>1876</v>
      </c>
      <c r="C957" s="68">
        <v>-3.58744</v>
      </c>
      <c r="D957" s="45">
        <f t="shared" si="156"/>
        <v>-44.60004905881074</v>
      </c>
      <c r="E957" s="47">
        <f t="shared" si="157"/>
        <v>-1.817283720694729E-3</v>
      </c>
      <c r="F957" s="69">
        <f t="shared" si="158"/>
        <v>-4.5072833483970804E-5</v>
      </c>
      <c r="G957" s="49">
        <f t="shared" si="159"/>
        <v>-0.76711151892892593</v>
      </c>
      <c r="H957" s="49">
        <f t="shared" si="160"/>
        <v>-9.0318546416723198</v>
      </c>
      <c r="I957" s="49">
        <f t="shared" si="161"/>
        <v>402.82116011063295</v>
      </c>
      <c r="J957" s="47">
        <f t="shared" si="162"/>
        <v>-3.6382221647090485</v>
      </c>
      <c r="K957" s="48">
        <f t="shared" si="163"/>
        <v>22013.719256358716</v>
      </c>
      <c r="L957" s="49">
        <f t="shared" si="164"/>
        <v>6.1149220156551989</v>
      </c>
      <c r="M957" s="50">
        <f t="shared" si="154"/>
        <v>0.61149220156551987</v>
      </c>
    </row>
    <row r="958" spans="1:13">
      <c r="A958" s="41">
        <v>939</v>
      </c>
      <c r="B958" s="41">
        <f t="shared" si="155"/>
        <v>1878</v>
      </c>
      <c r="C958" s="68">
        <v>-3.0742799999999999</v>
      </c>
      <c r="D958" s="45">
        <f t="shared" si="156"/>
        <v>-52.044706401107106</v>
      </c>
      <c r="E958" s="47">
        <f t="shared" si="157"/>
        <v>-1.2749826785738258E-2</v>
      </c>
      <c r="F958" s="69">
        <f t="shared" si="158"/>
        <v>-3.8597160182698699E-5</v>
      </c>
      <c r="G958" s="49">
        <f t="shared" si="159"/>
        <v>-0.8030273009855754</v>
      </c>
      <c r="H958" s="49">
        <f t="shared" si="160"/>
        <v>-7.7349293232233487</v>
      </c>
      <c r="I958" s="49">
        <f t="shared" si="161"/>
        <v>402.56212566047327</v>
      </c>
      <c r="J958" s="47">
        <f t="shared" si="162"/>
        <v>-3.1137895901903172</v>
      </c>
      <c r="K958" s="48">
        <f t="shared" si="163"/>
        <v>22029.189115005163</v>
      </c>
      <c r="L958" s="49">
        <f t="shared" si="164"/>
        <v>6.1192191986125453</v>
      </c>
      <c r="M958" s="50">
        <f t="shared" si="154"/>
        <v>0.61192191986125455</v>
      </c>
    </row>
    <row r="959" spans="1:13">
      <c r="A959" s="41">
        <v>940</v>
      </c>
      <c r="B959" s="41">
        <f t="shared" si="155"/>
        <v>1880</v>
      </c>
      <c r="C959" s="68">
        <v>-2.5406</v>
      </c>
      <c r="D959" s="45">
        <f t="shared" si="156"/>
        <v>-62.977249466150631</v>
      </c>
      <c r="E959" s="47">
        <f t="shared" si="157"/>
        <v>-2.430210964330061E-2</v>
      </c>
      <c r="F959" s="69">
        <f t="shared" si="158"/>
        <v>-3.1872597940852941E-5</v>
      </c>
      <c r="G959" s="49">
        <f t="shared" si="159"/>
        <v>-0.85745213159365841</v>
      </c>
      <c r="H959" s="49">
        <f t="shared" si="160"/>
        <v>-6.3881842016924946</v>
      </c>
      <c r="I959" s="49">
        <f t="shared" si="161"/>
        <v>402.31027010571057</v>
      </c>
      <c r="J959" s="47">
        <f t="shared" si="162"/>
        <v>-2.5700321116679405</v>
      </c>
      <c r="K959" s="48">
        <f t="shared" si="163"/>
        <v>22041.965483408549</v>
      </c>
      <c r="L959" s="49">
        <f t="shared" si="164"/>
        <v>6.1227681898357078</v>
      </c>
      <c r="M959" s="50">
        <f t="shared" si="154"/>
        <v>0.61227681898357078</v>
      </c>
    </row>
    <row r="960" spans="1:13">
      <c r="A960" s="41">
        <v>941</v>
      </c>
      <c r="B960" s="41">
        <f t="shared" si="155"/>
        <v>1882</v>
      </c>
      <c r="C960" s="68">
        <v>-2.1468000000000003</v>
      </c>
      <c r="D960" s="45">
        <f t="shared" si="156"/>
        <v>-74.529532323712985</v>
      </c>
      <c r="E960" s="47">
        <f t="shared" si="157"/>
        <v>-4.9937850013271876E-2</v>
      </c>
      <c r="F960" s="69">
        <f t="shared" si="158"/>
        <v>-2.6917136129799355E-5</v>
      </c>
      <c r="G960" s="49">
        <f t="shared" si="159"/>
        <v>-0.96455454660115392</v>
      </c>
      <c r="H960" s="49">
        <f t="shared" si="160"/>
        <v>-5.3964087489776116</v>
      </c>
      <c r="I960" s="49">
        <f t="shared" si="161"/>
        <v>402.19182028889446</v>
      </c>
      <c r="J960" s="47">
        <f t="shared" si="162"/>
        <v>-2.1703914577742212</v>
      </c>
      <c r="K960" s="48">
        <f t="shared" si="163"/>
        <v>22052.758300906506</v>
      </c>
      <c r="L960" s="49">
        <f t="shared" si="164"/>
        <v>6.1257661946962516</v>
      </c>
      <c r="M960" s="50">
        <f t="shared" si="154"/>
        <v>0.61257661946962516</v>
      </c>
    </row>
    <row r="961" spans="1:13">
      <c r="A961" s="41">
        <v>942</v>
      </c>
      <c r="B961" s="41">
        <f t="shared" si="155"/>
        <v>1884</v>
      </c>
      <c r="C961" s="68">
        <v>-1.5973599999999999</v>
      </c>
      <c r="D961" s="45">
        <f t="shared" si="156"/>
        <v>-100.16527269368424</v>
      </c>
      <c r="E961" s="47">
        <f t="shared" si="157"/>
        <v>-0.10893854761930051</v>
      </c>
      <c r="F961" s="69">
        <f t="shared" si="158"/>
        <v>-2.0012437727391549E-5</v>
      </c>
      <c r="G961" s="49">
        <f t="shared" si="159"/>
        <v>-1.2434868174443858</v>
      </c>
      <c r="H961" s="49">
        <f t="shared" si="160"/>
        <v>-4.0149301467277789</v>
      </c>
      <c r="I961" s="49">
        <f t="shared" si="161"/>
        <v>402.15657299308168</v>
      </c>
      <c r="J961" s="47">
        <f t="shared" si="162"/>
        <v>-1.6146305486146542</v>
      </c>
      <c r="K961" s="48">
        <f t="shared" si="163"/>
        <v>22060.788161199962</v>
      </c>
      <c r="L961" s="49">
        <f t="shared" si="164"/>
        <v>6.1279967114444336</v>
      </c>
      <c r="M961" s="50">
        <f t="shared" si="154"/>
        <v>0.61279967114444334</v>
      </c>
    </row>
    <row r="962" spans="1:13">
      <c r="A962" s="41">
        <v>943</v>
      </c>
      <c r="B962" s="41">
        <f t="shared" si="155"/>
        <v>1886</v>
      </c>
      <c r="C962" s="68">
        <v>-1.0052400000000001</v>
      </c>
      <c r="D962" s="45">
        <f t="shared" si="156"/>
        <v>-159.16597029971288</v>
      </c>
      <c r="E962" s="47">
        <f t="shared" si="157"/>
        <v>-0.30586622987097783</v>
      </c>
      <c r="F962" s="69">
        <f t="shared" si="158"/>
        <v>-1.2583479778552678E-5</v>
      </c>
      <c r="G962" s="49">
        <f t="shared" si="159"/>
        <v>-3.2156183041364592</v>
      </c>
      <c r="H962" s="49">
        <f t="shared" si="160"/>
        <v>-2.5369277896633582</v>
      </c>
      <c r="I962" s="49">
        <f t="shared" si="161"/>
        <v>403.79257322207434</v>
      </c>
      <c r="J962" s="47">
        <f t="shared" si="162"/>
        <v>-1.0243926002667567</v>
      </c>
      <c r="K962" s="48">
        <f t="shared" si="163"/>
        <v>22065.862016779287</v>
      </c>
      <c r="L962" s="49">
        <f t="shared" si="164"/>
        <v>6.1294061157720243</v>
      </c>
      <c r="M962" s="50">
        <f t="shared" si="154"/>
        <v>0.61294061157720248</v>
      </c>
    </row>
    <row r="963" spans="1:13">
      <c r="A963" s="41">
        <v>944</v>
      </c>
      <c r="B963" s="41">
        <f t="shared" si="155"/>
        <v>1888</v>
      </c>
      <c r="C963" s="68">
        <v>-0.44932</v>
      </c>
      <c r="D963" s="45">
        <f t="shared" si="156"/>
        <v>-356.09365255139016</v>
      </c>
      <c r="E963" s="47">
        <f t="shared" si="157"/>
        <v>2.6922353530668195</v>
      </c>
      <c r="F963" s="69">
        <f t="shared" si="158"/>
        <v>-5.6200893260512982E-6</v>
      </c>
      <c r="G963" s="49">
        <f t="shared" si="159"/>
        <v>-0.50401458288083867</v>
      </c>
      <c r="H963" s="49">
        <f t="shared" si="160"/>
        <v>-1.1254341686989711</v>
      </c>
      <c r="I963" s="49">
        <f t="shared" si="161"/>
        <v>400.75996383815402</v>
      </c>
      <c r="J963" s="47">
        <f t="shared" si="162"/>
        <v>-0.45102895675002258</v>
      </c>
      <c r="K963" s="48">
        <f t="shared" si="163"/>
        <v>22068.112885116683</v>
      </c>
      <c r="L963" s="49">
        <f t="shared" si="164"/>
        <v>6.1300313569768567</v>
      </c>
      <c r="M963" s="50">
        <f t="shared" si="154"/>
        <v>0.61300313569768572</v>
      </c>
    </row>
    <row r="964" spans="1:13">
      <c r="A964" s="41">
        <v>945</v>
      </c>
      <c r="B964" s="41">
        <f t="shared" si="155"/>
        <v>1890</v>
      </c>
      <c r="C964" s="68">
        <v>6.0559999999999996E-2</v>
      </c>
      <c r="D964" s="45">
        <f t="shared" si="156"/>
        <v>2642.0079303864072</v>
      </c>
      <c r="E964" s="47">
        <f t="shared" si="157"/>
        <v>0.24299850704098719</v>
      </c>
      <c r="F964" s="69">
        <f t="shared" si="158"/>
        <v>7.569348421890644E-7</v>
      </c>
      <c r="G964" s="49">
        <f t="shared" si="159"/>
        <v>-0.33897228875331775</v>
      </c>
      <c r="H964" s="49">
        <f t="shared" si="160"/>
        <v>0.15151525840575986</v>
      </c>
      <c r="I964" s="49">
        <f t="shared" si="161"/>
        <v>400.30451428256328</v>
      </c>
      <c r="J964" s="47">
        <f t="shared" si="162"/>
        <v>6.0652241922514762E-2</v>
      </c>
      <c r="K964" s="48">
        <f t="shared" si="163"/>
        <v>22067.809854599873</v>
      </c>
      <c r="L964" s="49">
        <f t="shared" si="164"/>
        <v>6.1299471818332982</v>
      </c>
      <c r="M964" s="50">
        <f t="shared" si="154"/>
        <v>0.61299471818332985</v>
      </c>
    </row>
    <row r="965" spans="1:13">
      <c r="A965" s="41">
        <v>946</v>
      </c>
      <c r="B965" s="41">
        <f t="shared" si="155"/>
        <v>1892</v>
      </c>
      <c r="C965" s="68">
        <v>0.83000000000000007</v>
      </c>
      <c r="D965" s="45">
        <f t="shared" si="156"/>
        <v>192.7710843605748</v>
      </c>
      <c r="E965" s="47">
        <f t="shared" si="157"/>
        <v>0.12909022113070234</v>
      </c>
      <c r="F965" s="69">
        <f t="shared" si="158"/>
        <v>1.0362774462163374E-5</v>
      </c>
      <c r="G965" s="49">
        <f t="shared" si="159"/>
        <v>-0.26612015870048578</v>
      </c>
      <c r="H965" s="49">
        <f t="shared" si="160"/>
        <v>2.0739337640248987</v>
      </c>
      <c r="I965" s="49">
        <f t="shared" si="161"/>
        <v>399.79446058308821</v>
      </c>
      <c r="J965" s="47">
        <f t="shared" si="162"/>
        <v>0.82914723047338812</v>
      </c>
      <c r="K965" s="48">
        <f t="shared" si="163"/>
        <v>22063.661987071824</v>
      </c>
      <c r="L965" s="49">
        <f t="shared" si="164"/>
        <v>6.12879499640884</v>
      </c>
      <c r="M965" s="50">
        <f t="shared" si="154"/>
        <v>0.61287949964088395</v>
      </c>
    </row>
    <row r="966" spans="1:13">
      <c r="A966" s="41">
        <v>947</v>
      </c>
      <c r="B966" s="41">
        <f t="shared" si="155"/>
        <v>1894</v>
      </c>
      <c r="C966" s="68">
        <v>2.0288400000000002</v>
      </c>
      <c r="D966" s="45">
        <f t="shared" si="156"/>
        <v>78.862798450289958</v>
      </c>
      <c r="E966" s="47">
        <f t="shared" si="157"/>
        <v>0.12909022113070234</v>
      </c>
      <c r="F966" s="69">
        <f t="shared" si="158"/>
        <v>2.5287576281963539E-5</v>
      </c>
      <c r="G966" s="49">
        <f t="shared" si="159"/>
        <v>-0.20347250647734336</v>
      </c>
      <c r="H966" s="49">
        <f t="shared" si="160"/>
        <v>5.0600879196571222</v>
      </c>
      <c r="I966" s="49">
        <f t="shared" si="161"/>
        <v>399.05269374866663</v>
      </c>
      <c r="J966" s="47">
        <f t="shared" si="162"/>
        <v>2.0192417149442612</v>
      </c>
      <c r="K966" s="48">
        <f t="shared" si="163"/>
        <v>22053.54181123251</v>
      </c>
      <c r="L966" s="49">
        <f t="shared" si="164"/>
        <v>6.1259838364534751</v>
      </c>
      <c r="M966" s="50">
        <f t="shared" si="154"/>
        <v>0.61259838364534747</v>
      </c>
    </row>
    <row r="967" spans="1:13">
      <c r="A967" s="41">
        <v>948</v>
      </c>
      <c r="B967" s="41">
        <f t="shared" si="155"/>
        <v>1896</v>
      </c>
      <c r="C967" s="68">
        <v>2.0288400000000002</v>
      </c>
      <c r="D967" s="45">
        <f t="shared" si="156"/>
        <v>78.862798450289958</v>
      </c>
      <c r="E967" s="47">
        <f t="shared" si="157"/>
        <v>0.11173938675979019</v>
      </c>
      <c r="F967" s="69">
        <f t="shared" si="158"/>
        <v>2.5287576281963539E-5</v>
      </c>
      <c r="G967" s="49">
        <f t="shared" si="159"/>
        <v>-0.15803909323929391</v>
      </c>
      <c r="H967" s="49">
        <f t="shared" si="160"/>
        <v>5.0595134692056183</v>
      </c>
      <c r="I967" s="49">
        <f t="shared" si="161"/>
        <v>399.00739097848998</v>
      </c>
      <c r="J967" s="47">
        <f t="shared" si="162"/>
        <v>2.0187832689682623</v>
      </c>
      <c r="K967" s="48">
        <f t="shared" si="163"/>
        <v>22043.4227842941</v>
      </c>
      <c r="L967" s="49">
        <f t="shared" si="164"/>
        <v>6.1231729956372503</v>
      </c>
      <c r="M967" s="50">
        <f t="shared" si="154"/>
        <v>0.61231729956372505</v>
      </c>
    </row>
    <row r="968" spans="1:13">
      <c r="A968" s="41">
        <v>949</v>
      </c>
      <c r="B968" s="41">
        <f t="shared" si="155"/>
        <v>1898</v>
      </c>
      <c r="C968" s="68">
        <v>2.6011199999999999</v>
      </c>
      <c r="D968" s="45">
        <f t="shared" si="156"/>
        <v>61.511964079377805</v>
      </c>
      <c r="E968" s="47">
        <f t="shared" si="157"/>
        <v>0.10348193933087818</v>
      </c>
      <c r="F968" s="69">
        <f t="shared" si="158"/>
        <v>3.2394231704655776E-5</v>
      </c>
      <c r="G968" s="49">
        <f t="shared" si="159"/>
        <v>-0.12020359774005276</v>
      </c>
      <c r="H968" s="49">
        <f t="shared" si="160"/>
        <v>6.4807932925296168</v>
      </c>
      <c r="I968" s="49">
        <f t="shared" si="161"/>
        <v>398.64632421595439</v>
      </c>
      <c r="J968" s="47">
        <f t="shared" si="162"/>
        <v>2.583544424070344</v>
      </c>
      <c r="K968" s="48">
        <f t="shared" si="163"/>
        <v>22030.461197709039</v>
      </c>
      <c r="L968" s="49">
        <f t="shared" si="164"/>
        <v>6.1195725549191771</v>
      </c>
      <c r="M968" s="50">
        <f t="shared" si="154"/>
        <v>0.61195725549191771</v>
      </c>
    </row>
    <row r="969" spans="1:13">
      <c r="A969" s="41">
        <v>950</v>
      </c>
      <c r="B969" s="41">
        <f t="shared" si="155"/>
        <v>1900</v>
      </c>
      <c r="C969" s="68">
        <v>3.0044399999999998</v>
      </c>
      <c r="D969" s="45">
        <f t="shared" si="156"/>
        <v>53.254516650465796</v>
      </c>
      <c r="E969" s="47">
        <f t="shared" si="157"/>
        <v>9.8863189424753473E-2</v>
      </c>
      <c r="F969" s="69">
        <f t="shared" si="158"/>
        <v>3.7395801742089897E-5</v>
      </c>
      <c r="G969" s="49">
        <f t="shared" si="159"/>
        <v>-8.7870885121785203E-2</v>
      </c>
      <c r="H969" s="49">
        <f t="shared" si="160"/>
        <v>7.4808033495174371</v>
      </c>
      <c r="I969" s="49">
        <f t="shared" si="161"/>
        <v>398.38656653573668</v>
      </c>
      <c r="J969" s="47">
        <f t="shared" si="162"/>
        <v>2.9802515613432901</v>
      </c>
      <c r="K969" s="48">
        <f t="shared" si="163"/>
        <v>22015.499591010004</v>
      </c>
      <c r="L969" s="49">
        <f t="shared" si="164"/>
        <v>6.1154165530583349</v>
      </c>
      <c r="M969" s="50">
        <f t="shared" si="154"/>
        <v>0.61154165530583349</v>
      </c>
    </row>
    <row r="970" spans="1:13">
      <c r="A970" s="41">
        <v>951</v>
      </c>
      <c r="B970" s="41">
        <f t="shared" si="155"/>
        <v>1902</v>
      </c>
      <c r="C970" s="68">
        <v>3.2897599999999998</v>
      </c>
      <c r="D970" s="45">
        <f t="shared" si="156"/>
        <v>48.635766744341105</v>
      </c>
      <c r="E970" s="47">
        <f t="shared" si="157"/>
        <v>9.6960762246222659E-2</v>
      </c>
      <c r="F970" s="69">
        <f t="shared" si="158"/>
        <v>4.093060693632956E-5</v>
      </c>
      <c r="G970" s="49">
        <f t="shared" si="159"/>
        <v>-5.9885545976439761E-2</v>
      </c>
      <c r="H970" s="49">
        <f t="shared" si="160"/>
        <v>8.1873469631376761</v>
      </c>
      <c r="I970" s="49">
        <f t="shared" si="161"/>
        <v>398.19789715415351</v>
      </c>
      <c r="J970" s="47">
        <f t="shared" si="162"/>
        <v>3.2601843439928677</v>
      </c>
      <c r="K970" s="48">
        <f t="shared" si="163"/>
        <v>21999.12489708373</v>
      </c>
      <c r="L970" s="49">
        <f t="shared" si="164"/>
        <v>6.1108680269677027</v>
      </c>
      <c r="M970" s="50">
        <f t="shared" si="154"/>
        <v>0.61108680269677029</v>
      </c>
    </row>
    <row r="971" spans="1:13">
      <c r="A971" s="41">
        <v>952</v>
      </c>
      <c r="B971" s="41">
        <f t="shared" si="155"/>
        <v>1904</v>
      </c>
      <c r="C971" s="68">
        <v>3.4236800000000001</v>
      </c>
      <c r="D971" s="45">
        <f t="shared" si="156"/>
        <v>46.733339565810276</v>
      </c>
      <c r="E971" s="47">
        <f t="shared" si="157"/>
        <v>9.7383887833174462E-2</v>
      </c>
      <c r="F971" s="69">
        <f t="shared" si="158"/>
        <v>4.2588746526593539E-5</v>
      </c>
      <c r="G971" s="49">
        <f t="shared" si="159"/>
        <v>-3.5864749818770358E-2</v>
      </c>
      <c r="H971" s="49">
        <f t="shared" si="160"/>
        <v>8.5185130226883441</v>
      </c>
      <c r="I971" s="49">
        <f t="shared" si="161"/>
        <v>398.09856168507127</v>
      </c>
      <c r="J971" s="47">
        <f t="shared" si="162"/>
        <v>3.3912077820277786</v>
      </c>
      <c r="K971" s="48">
        <f t="shared" si="163"/>
        <v>21982.087871038351</v>
      </c>
      <c r="L971" s="49">
        <f t="shared" si="164"/>
        <v>6.1061355197328755</v>
      </c>
      <c r="M971" s="50">
        <f t="shared" si="154"/>
        <v>0.61061355197328759</v>
      </c>
    </row>
    <row r="972" spans="1:13">
      <c r="A972" s="41">
        <v>953</v>
      </c>
      <c r="B972" s="41">
        <f t="shared" si="155"/>
        <v>1906</v>
      </c>
      <c r="C972" s="68">
        <v>3.39296</v>
      </c>
      <c r="D972" s="45">
        <f t="shared" si="156"/>
        <v>47.156465152762081</v>
      </c>
      <c r="E972" s="47">
        <f t="shared" si="157"/>
        <v>9.6687188524541584E-2</v>
      </c>
      <c r="F972" s="69">
        <f t="shared" si="158"/>
        <v>4.2208440283360578E-5</v>
      </c>
      <c r="G972" s="49">
        <f t="shared" si="159"/>
        <v>-1.5905632021664753E-2</v>
      </c>
      <c r="H972" s="49">
        <f t="shared" si="160"/>
        <v>8.4420237326317942</v>
      </c>
      <c r="I972" s="49">
        <f t="shared" si="161"/>
        <v>398.09599796664168</v>
      </c>
      <c r="J972" s="47">
        <f t="shared" si="162"/>
        <v>3.3607358627001278</v>
      </c>
      <c r="K972" s="48">
        <f t="shared" si="163"/>
        <v>21965.203823573087</v>
      </c>
      <c r="L972" s="49">
        <f t="shared" si="164"/>
        <v>6.1014455065480799</v>
      </c>
      <c r="M972" s="50">
        <f t="shared" si="154"/>
        <v>0.61014455065480799</v>
      </c>
    </row>
    <row r="973" spans="1:13">
      <c r="A973" s="41">
        <v>954</v>
      </c>
      <c r="B973" s="41">
        <f t="shared" si="155"/>
        <v>1908</v>
      </c>
      <c r="C973" s="68">
        <v>3.4438400000000002</v>
      </c>
      <c r="D973" s="45">
        <f t="shared" si="156"/>
        <v>46.459765844129215</v>
      </c>
      <c r="E973" s="47">
        <f t="shared" si="157"/>
        <v>9.6220293786713179E-2</v>
      </c>
      <c r="F973" s="69">
        <f t="shared" si="158"/>
        <v>4.2838304537200388E-5</v>
      </c>
      <c r="G973" s="49">
        <f t="shared" si="159"/>
        <v>1.0312377874672788E-3</v>
      </c>
      <c r="H973" s="49">
        <f t="shared" si="160"/>
        <v>8.5676388192008837</v>
      </c>
      <c r="I973" s="49">
        <f t="shared" si="161"/>
        <v>398.05049337714479</v>
      </c>
      <c r="J973" s="47">
        <f t="shared" si="162"/>
        <v>3.4103528590600898</v>
      </c>
      <c r="K973" s="48">
        <f t="shared" si="163"/>
        <v>21948.068545934686</v>
      </c>
      <c r="L973" s="49">
        <f t="shared" si="164"/>
        <v>6.0966857072040792</v>
      </c>
      <c r="M973" s="50">
        <f t="shared" si="154"/>
        <v>0.60966857072040792</v>
      </c>
    </row>
    <row r="974" spans="1:13">
      <c r="A974" s="41">
        <v>955</v>
      </c>
      <c r="B974" s="41">
        <f t="shared" si="155"/>
        <v>1910</v>
      </c>
      <c r="C974" s="68">
        <v>3.4788000000000001</v>
      </c>
      <c r="D974" s="45">
        <f t="shared" si="156"/>
        <v>45.992871106300811</v>
      </c>
      <c r="E974" s="47">
        <f t="shared" si="157"/>
        <v>9.7293998353083944E-2</v>
      </c>
      <c r="F974" s="69">
        <f t="shared" si="158"/>
        <v>4.3271036078419176E-5</v>
      </c>
      <c r="G974" s="49">
        <f t="shared" si="159"/>
        <v>1.5352282351239751E-2</v>
      </c>
      <c r="H974" s="49">
        <f t="shared" si="160"/>
        <v>8.6538750611020827</v>
      </c>
      <c r="I974" s="49">
        <f t="shared" si="161"/>
        <v>398.01656025529917</v>
      </c>
      <c r="J974" s="47">
        <f t="shared" si="162"/>
        <v>3.4443855846989675</v>
      </c>
      <c r="K974" s="48">
        <f t="shared" si="163"/>
        <v>21930.760795812483</v>
      </c>
      <c r="L974" s="49">
        <f t="shared" si="164"/>
        <v>6.091877998836801</v>
      </c>
      <c r="M974" s="50">
        <f t="shared" si="154"/>
        <v>0.6091877998836801</v>
      </c>
    </row>
    <row r="975" spans="1:13">
      <c r="A975" s="41">
        <v>956</v>
      </c>
      <c r="B975" s="41">
        <f t="shared" si="155"/>
        <v>1912</v>
      </c>
      <c r="C975" s="68">
        <v>3.3994400000000002</v>
      </c>
      <c r="D975" s="45">
        <f t="shared" si="156"/>
        <v>47.066575672671568</v>
      </c>
      <c r="E975" s="47">
        <f t="shared" si="157"/>
        <v>9.5678869173988129E-2</v>
      </c>
      <c r="F975" s="69">
        <f t="shared" si="158"/>
        <v>4.2288663882223527E-5</v>
      </c>
      <c r="G975" s="49">
        <f t="shared" si="159"/>
        <v>2.7084851900885772E-2</v>
      </c>
      <c r="H975" s="49">
        <f t="shared" si="160"/>
        <v>8.4571600853455369</v>
      </c>
      <c r="I975" s="49">
        <f t="shared" si="161"/>
        <v>398.04956513281326</v>
      </c>
      <c r="J975" s="47">
        <f t="shared" si="162"/>
        <v>3.3663688942303769</v>
      </c>
      <c r="K975" s="48">
        <f t="shared" si="163"/>
        <v>21913.846475641792</v>
      </c>
      <c r="L975" s="49">
        <f t="shared" si="164"/>
        <v>6.0871795765671646</v>
      </c>
      <c r="M975" s="50">
        <f t="shared" si="154"/>
        <v>0.60871795765671644</v>
      </c>
    </row>
    <row r="976" spans="1:13">
      <c r="A976" s="41">
        <v>957</v>
      </c>
      <c r="B976" s="41">
        <f t="shared" si="155"/>
        <v>1914</v>
      </c>
      <c r="C976" s="68">
        <v>3.5202400000000003</v>
      </c>
      <c r="D976" s="45">
        <f t="shared" si="156"/>
        <v>45.451446493575759</v>
      </c>
      <c r="E976" s="47">
        <f t="shared" si="157"/>
        <v>9.5114755476357005E-2</v>
      </c>
      <c r="F976" s="69">
        <f t="shared" si="158"/>
        <v>4.3783921015691465E-5</v>
      </c>
      <c r="G976" s="49">
        <f t="shared" si="159"/>
        <v>3.747043733730291E-2</v>
      </c>
      <c r="H976" s="49">
        <f t="shared" si="160"/>
        <v>8.7559639018038933</v>
      </c>
      <c r="I976" s="49">
        <f t="shared" si="161"/>
        <v>397.97122478252049</v>
      </c>
      <c r="J976" s="47">
        <f t="shared" si="162"/>
        <v>3.4846216781524322</v>
      </c>
      <c r="K976" s="48">
        <f t="shared" si="163"/>
        <v>21896.334547838185</v>
      </c>
      <c r="L976" s="49">
        <f t="shared" si="164"/>
        <v>6.0823151521772738</v>
      </c>
      <c r="M976" s="50">
        <f t="shared" si="154"/>
        <v>0.60823151521772734</v>
      </c>
    </row>
    <row r="977" spans="1:13">
      <c r="A977" s="41">
        <v>958</v>
      </c>
      <c r="B977" s="41">
        <f t="shared" si="155"/>
        <v>1916</v>
      </c>
      <c r="C977" s="68">
        <v>3.5644799999999996</v>
      </c>
      <c r="D977" s="45">
        <f t="shared" si="156"/>
        <v>44.887332795944637</v>
      </c>
      <c r="E977" s="47">
        <f t="shared" si="157"/>
        <v>9.4775317236786283E-2</v>
      </c>
      <c r="F977" s="69">
        <f t="shared" si="158"/>
        <v>4.4331393994768004E-5</v>
      </c>
      <c r="G977" s="49">
        <f t="shared" si="159"/>
        <v>4.6406595343997124E-2</v>
      </c>
      <c r="H977" s="49">
        <f t="shared" si="160"/>
        <v>8.865250164422525</v>
      </c>
      <c r="I977" s="49">
        <f t="shared" si="161"/>
        <v>397.93743444973677</v>
      </c>
      <c r="J977" s="47">
        <f t="shared" si="162"/>
        <v>3.5278149061854065</v>
      </c>
      <c r="K977" s="48">
        <f t="shared" si="163"/>
        <v>21878.60404750934</v>
      </c>
      <c r="L977" s="49">
        <f t="shared" si="164"/>
        <v>6.0773900131970384</v>
      </c>
      <c r="M977" s="50">
        <f t="shared" si="154"/>
        <v>0.60773900131970382</v>
      </c>
    </row>
    <row r="978" spans="1:13">
      <c r="A978" s="41">
        <v>959</v>
      </c>
      <c r="B978" s="41">
        <f t="shared" si="155"/>
        <v>1918</v>
      </c>
      <c r="C978" s="68">
        <v>3.5916399999999999</v>
      </c>
      <c r="D978" s="45">
        <f t="shared" si="156"/>
        <v>44.547894556373912</v>
      </c>
      <c r="E978" s="47">
        <f t="shared" si="157"/>
        <v>9.5705223830019504E-2</v>
      </c>
      <c r="F978" s="69">
        <f t="shared" si="158"/>
        <v>4.4667466886350718E-5</v>
      </c>
      <c r="G978" s="49">
        <f t="shared" si="159"/>
        <v>5.3947472279408312E-2</v>
      </c>
      <c r="H978" s="49">
        <f t="shared" si="160"/>
        <v>8.9322885288043228</v>
      </c>
      <c r="I978" s="49">
        <f t="shared" si="161"/>
        <v>397.91464752828324</v>
      </c>
      <c r="J978" s="47">
        <f t="shared" si="162"/>
        <v>3.5542884415600997</v>
      </c>
      <c r="K978" s="48">
        <f t="shared" si="163"/>
        <v>21860.739470451732</v>
      </c>
      <c r="L978" s="49">
        <f t="shared" si="164"/>
        <v>6.0724276306810365</v>
      </c>
      <c r="M978" s="50">
        <f t="shared" ref="M978:M1041" si="165">L978/$H$4</f>
        <v>0.60724276306810365</v>
      </c>
    </row>
    <row r="979" spans="1:13">
      <c r="A979" s="41">
        <v>960</v>
      </c>
      <c r="B979" s="41">
        <f t="shared" si="155"/>
        <v>1920</v>
      </c>
      <c r="C979" s="68">
        <v>3.5182000000000002</v>
      </c>
      <c r="D979" s="45">
        <f t="shared" si="156"/>
        <v>45.477801149607117</v>
      </c>
      <c r="E979" s="47">
        <f t="shared" si="157"/>
        <v>9.4809079558932419E-2</v>
      </c>
      <c r="F979" s="69">
        <f t="shared" si="158"/>
        <v>4.375867422590734E-5</v>
      </c>
      <c r="G979" s="49">
        <f t="shared" si="159"/>
        <v>6.0062080779562176E-2</v>
      </c>
      <c r="H979" s="49">
        <f t="shared" si="160"/>
        <v>8.750420726668386</v>
      </c>
      <c r="I979" s="49">
        <f t="shared" si="161"/>
        <v>397.94989378282548</v>
      </c>
      <c r="J979" s="47">
        <f t="shared" si="162"/>
        <v>3.4822289987327188</v>
      </c>
      <c r="K979" s="48">
        <f t="shared" si="163"/>
        <v>21843.238628998395</v>
      </c>
      <c r="L979" s="49">
        <f t="shared" si="164"/>
        <v>6.0675662858328874</v>
      </c>
      <c r="M979" s="50">
        <f t="shared" si="165"/>
        <v>0.60675662858328872</v>
      </c>
    </row>
    <row r="980" spans="1:13">
      <c r="A980" s="41">
        <v>961</v>
      </c>
      <c r="B980" s="41">
        <f t="shared" ref="B980:B1043" si="166">A980*$H$12</f>
        <v>1922</v>
      </c>
      <c r="C980" s="68">
        <v>3.5889199999999999</v>
      </c>
      <c r="D980" s="45">
        <f t="shared" ref="D980:D1043" si="167">$H$2^2/(C980*1000-0.0000001)</f>
        <v>44.581656878520043</v>
      </c>
      <c r="E980" s="47">
        <f t="shared" ref="E980:E1043" si="168">1/$H$9*($H$3+D981)+1/($H$8*$H$9)</f>
        <v>9.2761157249772505E-2</v>
      </c>
      <c r="F980" s="69">
        <f t="shared" ref="F980:F1043" si="169">$H$12/($H$9*($H$3+D980))</f>
        <v>4.4633811265183915E-5</v>
      </c>
      <c r="G980" s="49">
        <f t="shared" ref="G980:G1043" si="170">(G979+F980*$H$2)/(1+E980*$H$12)</f>
        <v>6.5722596979144107E-2</v>
      </c>
      <c r="H980" s="49">
        <f t="shared" ref="H980:H1043" si="171">IF((OR(AND(M979&gt;1,D980&lt;0),AND(M979&lt;0,D980&gt;0))),0,($H$2-G980)/($H$3+D980))</f>
        <v>8.9252955280420707</v>
      </c>
      <c r="I980" s="49">
        <f t="shared" ref="I980:I1043" si="172">H980*D980</f>
        <v>397.90446277056094</v>
      </c>
      <c r="J980" s="47">
        <f t="shared" ref="J980:J1043" si="173">I980*H980/1000</f>
        <v>3.5514149221540703</v>
      </c>
      <c r="K980" s="48">
        <f t="shared" ref="K980:K1043" si="174">K979-H980*$H$12</f>
        <v>21825.38803794231</v>
      </c>
      <c r="L980" s="49">
        <f t="shared" ref="L980:L1043" si="175">K980/3600</f>
        <v>6.0626077883173082</v>
      </c>
      <c r="M980" s="50">
        <f t="shared" si="165"/>
        <v>0.6062607788317308</v>
      </c>
    </row>
    <row r="981" spans="1:13">
      <c r="A981" s="41">
        <v>962</v>
      </c>
      <c r="B981" s="41">
        <f t="shared" si="166"/>
        <v>1924</v>
      </c>
      <c r="C981" s="68">
        <v>3.76172</v>
      </c>
      <c r="D981" s="45">
        <f t="shared" si="167"/>
        <v>42.533734569360128</v>
      </c>
      <c r="E981" s="47">
        <f t="shared" si="168"/>
        <v>9.2761157249772505E-2</v>
      </c>
      <c r="F981" s="69">
        <f t="shared" si="169"/>
        <v>4.6771418937934395E-5</v>
      </c>
      <c r="G981" s="49">
        <f t="shared" si="170"/>
        <v>7.1218536776306518E-2</v>
      </c>
      <c r="H981" s="49">
        <f t="shared" si="171"/>
        <v>9.3526182915770217</v>
      </c>
      <c r="I981" s="49">
        <f t="shared" si="172"/>
        <v>397.8017839424794</v>
      </c>
      <c r="J981" s="47">
        <f t="shared" si="173"/>
        <v>3.7204882409224034</v>
      </c>
      <c r="K981" s="48">
        <f t="shared" si="174"/>
        <v>21806.682801359155</v>
      </c>
      <c r="L981" s="49">
        <f t="shared" si="175"/>
        <v>6.0574118892664321</v>
      </c>
      <c r="M981" s="50">
        <f t="shared" si="165"/>
        <v>0.60574118892664319</v>
      </c>
    </row>
    <row r="982" spans="1:13">
      <c r="A982" s="41">
        <v>963</v>
      </c>
      <c r="B982" s="41">
        <f t="shared" si="166"/>
        <v>1926</v>
      </c>
      <c r="C982" s="68">
        <v>3.76172</v>
      </c>
      <c r="D982" s="45">
        <f t="shared" si="167"/>
        <v>42.533734569360128</v>
      </c>
      <c r="E982" s="47">
        <f t="shared" si="168"/>
        <v>9.1649869505418646E-2</v>
      </c>
      <c r="F982" s="69">
        <f t="shared" si="169"/>
        <v>4.6771418937934395E-5</v>
      </c>
      <c r="G982" s="49">
        <f t="shared" si="170"/>
        <v>7.5996893590675144E-2</v>
      </c>
      <c r="H982" s="49">
        <f t="shared" si="171"/>
        <v>9.3525065463128225</v>
      </c>
      <c r="I982" s="49">
        <f t="shared" si="172"/>
        <v>397.7970309990726</v>
      </c>
      <c r="J982" s="47">
        <f t="shared" si="173"/>
        <v>3.7203993365226316</v>
      </c>
      <c r="K982" s="48">
        <f t="shared" si="174"/>
        <v>21787.977788266529</v>
      </c>
      <c r="L982" s="49">
        <f t="shared" si="175"/>
        <v>6.0522160522962585</v>
      </c>
      <c r="M982" s="50">
        <f t="shared" si="165"/>
        <v>0.60522160522962587</v>
      </c>
    </row>
    <row r="983" spans="1:13">
      <c r="A983" s="41">
        <v>964</v>
      </c>
      <c r="B983" s="41">
        <f t="shared" si="166"/>
        <v>1928</v>
      </c>
      <c r="C983" s="68">
        <v>3.8626399999999999</v>
      </c>
      <c r="D983" s="45">
        <f t="shared" si="167"/>
        <v>41.422446825006276</v>
      </c>
      <c r="E983" s="47">
        <f t="shared" si="168"/>
        <v>9.0017331960408745E-2</v>
      </c>
      <c r="F983" s="69">
        <f t="shared" si="169"/>
        <v>4.8019358133638334E-5</v>
      </c>
      <c r="G983" s="49">
        <f t="shared" si="170"/>
        <v>8.0679525572410538E-2</v>
      </c>
      <c r="H983" s="49">
        <f t="shared" si="171"/>
        <v>9.6019345372114095</v>
      </c>
      <c r="I983" s="49">
        <f t="shared" si="172"/>
        <v>397.73562278483087</v>
      </c>
      <c r="J983" s="47">
        <f t="shared" si="173"/>
        <v>3.8190314130969569</v>
      </c>
      <c r="K983" s="48">
        <f t="shared" si="174"/>
        <v>21768.773919192106</v>
      </c>
      <c r="L983" s="49">
        <f t="shared" si="175"/>
        <v>6.0468816442200293</v>
      </c>
      <c r="M983" s="50">
        <f t="shared" si="165"/>
        <v>0.60468816442200291</v>
      </c>
    </row>
    <row r="984" spans="1:13">
      <c r="A984" s="41">
        <v>965</v>
      </c>
      <c r="B984" s="41">
        <f t="shared" si="166"/>
        <v>1930</v>
      </c>
      <c r="C984" s="68">
        <v>4.0211199999999998</v>
      </c>
      <c r="D984" s="45">
        <f t="shared" si="167"/>
        <v>39.789909279996365</v>
      </c>
      <c r="E984" s="47">
        <f t="shared" si="168"/>
        <v>8.8364793490977797E-2</v>
      </c>
      <c r="F984" s="69">
        <f t="shared" si="169"/>
        <v>4.9978344432824901E-5</v>
      </c>
      <c r="G984" s="49">
        <f t="shared" si="170"/>
        <v>8.555139979418587E-2</v>
      </c>
      <c r="H984" s="49">
        <f t="shared" si="171"/>
        <v>9.9935310279021667</v>
      </c>
      <c r="I984" s="49">
        <f t="shared" si="172"/>
        <v>397.64169298705605</v>
      </c>
      <c r="J984" s="47">
        <f t="shared" si="173"/>
        <v>3.973844596853692</v>
      </c>
      <c r="K984" s="48">
        <f t="shared" si="174"/>
        <v>21748.786857136303</v>
      </c>
      <c r="L984" s="49">
        <f t="shared" si="175"/>
        <v>6.041329682537862</v>
      </c>
      <c r="M984" s="50">
        <f t="shared" si="165"/>
        <v>0.60413296825378615</v>
      </c>
    </row>
    <row r="985" spans="1:13">
      <c r="A985" s="41">
        <v>966</v>
      </c>
      <c r="B985" s="41">
        <f t="shared" si="166"/>
        <v>1932</v>
      </c>
      <c r="C985" s="68">
        <v>4.19536</v>
      </c>
      <c r="D985" s="45">
        <f t="shared" si="167"/>
        <v>38.137370810565422</v>
      </c>
      <c r="E985" s="47">
        <f t="shared" si="168"/>
        <v>8.6155028555382679E-2</v>
      </c>
      <c r="F985" s="69">
        <f t="shared" si="169"/>
        <v>5.2131129038146331E-5</v>
      </c>
      <c r="G985" s="49">
        <f t="shared" si="170"/>
        <v>9.0764257087142655E-2</v>
      </c>
      <c r="H985" s="49">
        <f t="shared" si="171"/>
        <v>10.423859986030136</v>
      </c>
      <c r="I985" s="49">
        <f t="shared" si="172"/>
        <v>397.5386135646466</v>
      </c>
      <c r="J985" s="47">
        <f t="shared" si="173"/>
        <v>4.1438868468384173</v>
      </c>
      <c r="K985" s="48">
        <f t="shared" si="174"/>
        <v>21727.939137164241</v>
      </c>
      <c r="L985" s="49">
        <f t="shared" si="175"/>
        <v>6.0355386492122891</v>
      </c>
      <c r="M985" s="50">
        <f t="shared" si="165"/>
        <v>0.60355386492122887</v>
      </c>
    </row>
    <row r="986" spans="1:13">
      <c r="A986" s="41">
        <v>967</v>
      </c>
      <c r="B986" s="41">
        <f t="shared" si="166"/>
        <v>1934</v>
      </c>
      <c r="C986" s="68">
        <v>4.4534000000000002</v>
      </c>
      <c r="D986" s="45">
        <f t="shared" si="167"/>
        <v>35.927605874970297</v>
      </c>
      <c r="E986" s="47">
        <f t="shared" si="168"/>
        <v>8.4981019678456476E-2</v>
      </c>
      <c r="F986" s="69">
        <f t="shared" si="169"/>
        <v>5.5317339797875641E-5</v>
      </c>
      <c r="G986" s="49">
        <f t="shared" si="170"/>
        <v>9.6491329811303303E-2</v>
      </c>
      <c r="H986" s="49">
        <f t="shared" si="171"/>
        <v>11.060799137735767</v>
      </c>
      <c r="I986" s="49">
        <f t="shared" si="172"/>
        <v>397.38803208278193</v>
      </c>
      <c r="J986" s="47">
        <f t="shared" si="173"/>
        <v>4.3954292026077475</v>
      </c>
      <c r="K986" s="48">
        <f t="shared" si="174"/>
        <v>21705.817538888768</v>
      </c>
      <c r="L986" s="49">
        <f t="shared" si="175"/>
        <v>6.0293937608024359</v>
      </c>
      <c r="M986" s="50">
        <f t="shared" si="165"/>
        <v>0.60293937608024362</v>
      </c>
    </row>
    <row r="987" spans="1:13">
      <c r="A987" s="41">
        <v>968</v>
      </c>
      <c r="B987" s="41">
        <f t="shared" si="166"/>
        <v>1936</v>
      </c>
      <c r="C987" s="68">
        <v>4.6038399999999999</v>
      </c>
      <c r="D987" s="45">
        <f t="shared" si="167"/>
        <v>34.753596998044102</v>
      </c>
      <c r="E987" s="47">
        <f t="shared" si="168"/>
        <v>8.2623956251976258E-2</v>
      </c>
      <c r="F987" s="69">
        <f t="shared" si="169"/>
        <v>5.7173862236832575E-5</v>
      </c>
      <c r="G987" s="49">
        <f t="shared" si="170"/>
        <v>0.10243388846717326</v>
      </c>
      <c r="H987" s="49">
        <f t="shared" si="171"/>
        <v>11.431844176852714</v>
      </c>
      <c r="I987" s="49">
        <f t="shared" si="172"/>
        <v>397.29770546677645</v>
      </c>
      <c r="J987" s="47">
        <f t="shared" si="173"/>
        <v>4.5418454607173127</v>
      </c>
      <c r="K987" s="48">
        <f t="shared" si="174"/>
        <v>21682.953850535065</v>
      </c>
      <c r="L987" s="49">
        <f t="shared" si="175"/>
        <v>6.0230427362597405</v>
      </c>
      <c r="M987" s="50">
        <f t="shared" si="165"/>
        <v>0.60230427362597405</v>
      </c>
    </row>
    <row r="988" spans="1:13">
      <c r="A988" s="41">
        <v>969</v>
      </c>
      <c r="B988" s="41">
        <f t="shared" si="166"/>
        <v>1938</v>
      </c>
      <c r="C988" s="68">
        <v>4.9387999999999996</v>
      </c>
      <c r="D988" s="45">
        <f t="shared" si="167"/>
        <v>32.396533571563879</v>
      </c>
      <c r="E988" s="47">
        <f t="shared" si="168"/>
        <v>8.0629258951900803E-2</v>
      </c>
      <c r="F988" s="69">
        <f t="shared" si="169"/>
        <v>6.1304643267440828E-5</v>
      </c>
      <c r="G988" s="49">
        <f t="shared" si="170"/>
        <v>0.10932599745603466</v>
      </c>
      <c r="H988" s="49">
        <f t="shared" si="171"/>
        <v>12.257577557851215</v>
      </c>
      <c r="I988" s="49">
        <f t="shared" si="172"/>
        <v>397.1030228589749</v>
      </c>
      <c r="J988" s="47">
        <f t="shared" si="173"/>
        <v>4.8675211011510493</v>
      </c>
      <c r="K988" s="48">
        <f t="shared" si="174"/>
        <v>21658.438695419361</v>
      </c>
      <c r="L988" s="49">
        <f t="shared" si="175"/>
        <v>6.0162329709498223</v>
      </c>
      <c r="M988" s="50">
        <f t="shared" si="165"/>
        <v>0.60162329709498219</v>
      </c>
    </row>
    <row r="989" spans="1:13">
      <c r="A989" s="41">
        <v>970</v>
      </c>
      <c r="B989" s="41">
        <f t="shared" si="166"/>
        <v>1940</v>
      </c>
      <c r="C989" s="68">
        <v>5.2628399999999997</v>
      </c>
      <c r="D989" s="45">
        <f t="shared" si="167"/>
        <v>30.401836271488431</v>
      </c>
      <c r="E989" s="47">
        <f t="shared" si="168"/>
        <v>7.9383641702460955E-2</v>
      </c>
      <c r="F989" s="69">
        <f t="shared" si="169"/>
        <v>6.5297041731918331E-5</v>
      </c>
      <c r="G989" s="49">
        <f t="shared" si="170"/>
        <v>0.11688698506468956</v>
      </c>
      <c r="H989" s="49">
        <f t="shared" si="171"/>
        <v>13.055592159212823</v>
      </c>
      <c r="I989" s="49">
        <f t="shared" si="172"/>
        <v>396.91397525171635</v>
      </c>
      <c r="J989" s="47">
        <f t="shared" si="173"/>
        <v>5.1819469831783005</v>
      </c>
      <c r="K989" s="48">
        <f t="shared" si="174"/>
        <v>21632.327511100935</v>
      </c>
      <c r="L989" s="49">
        <f t="shared" si="175"/>
        <v>6.0089798641947043</v>
      </c>
      <c r="M989" s="50">
        <f t="shared" si="165"/>
        <v>0.60089798641947045</v>
      </c>
    </row>
    <row r="990" spans="1:13">
      <c r="A990" s="41">
        <v>971</v>
      </c>
      <c r="B990" s="41">
        <f t="shared" si="166"/>
        <v>1942</v>
      </c>
      <c r="C990" s="68">
        <v>5.4876800000000001</v>
      </c>
      <c r="D990" s="45">
        <f t="shared" si="167"/>
        <v>29.156219022048589</v>
      </c>
      <c r="E990" s="47">
        <f t="shared" si="168"/>
        <v>7.8499370547440078E-2</v>
      </c>
      <c r="F990" s="69">
        <f t="shared" si="169"/>
        <v>6.8065082614742568E-5</v>
      </c>
      <c r="G990" s="49">
        <f t="shared" si="170"/>
        <v>0.1245576274129831</v>
      </c>
      <c r="H990" s="49">
        <f t="shared" si="171"/>
        <v>13.608777510348432</v>
      </c>
      <c r="I990" s="49">
        <f t="shared" si="172"/>
        <v>396.78049771404801</v>
      </c>
      <c r="J990" s="47">
        <f t="shared" si="173"/>
        <v>5.3996975138357941</v>
      </c>
      <c r="K990" s="48">
        <f t="shared" si="174"/>
        <v>21605.109956080239</v>
      </c>
      <c r="L990" s="49">
        <f t="shared" si="175"/>
        <v>6.0014194322445107</v>
      </c>
      <c r="M990" s="50">
        <f t="shared" si="165"/>
        <v>0.60014194322445102</v>
      </c>
    </row>
    <row r="991" spans="1:13">
      <c r="A991" s="41">
        <v>972</v>
      </c>
      <c r="B991" s="41">
        <f t="shared" si="166"/>
        <v>1944</v>
      </c>
      <c r="C991" s="68">
        <v>5.6593200000000001</v>
      </c>
      <c r="D991" s="45">
        <f t="shared" si="167"/>
        <v>28.271947867027698</v>
      </c>
      <c r="E991" s="47">
        <f t="shared" si="168"/>
        <v>7.8728616168397367E-2</v>
      </c>
      <c r="F991" s="69">
        <f t="shared" si="169"/>
        <v>7.0176988529300978E-5</v>
      </c>
      <c r="G991" s="49">
        <f t="shared" si="170"/>
        <v>0.13186528068649361</v>
      </c>
      <c r="H991" s="49">
        <f t="shared" si="171"/>
        <v>14.030770751715123</v>
      </c>
      <c r="I991" s="49">
        <f t="shared" si="172"/>
        <v>396.677219226707</v>
      </c>
      <c r="J991" s="47">
        <f t="shared" si="173"/>
        <v>5.5656871253977682</v>
      </c>
      <c r="K991" s="48">
        <f t="shared" si="174"/>
        <v>21577.04841457681</v>
      </c>
      <c r="L991" s="49">
        <f t="shared" si="175"/>
        <v>5.9936245596046689</v>
      </c>
      <c r="M991" s="50">
        <f t="shared" si="165"/>
        <v>0.59936245596046689</v>
      </c>
    </row>
    <row r="992" spans="1:13">
      <c r="A992" s="41">
        <v>973</v>
      </c>
      <c r="B992" s="41">
        <f t="shared" si="166"/>
        <v>1946</v>
      </c>
      <c r="C992" s="68">
        <v>5.6137999999999995</v>
      </c>
      <c r="D992" s="45">
        <f t="shared" si="167"/>
        <v>28.501193487984988</v>
      </c>
      <c r="E992" s="47">
        <f t="shared" si="168"/>
        <v>7.8328756089176152E-2</v>
      </c>
      <c r="F992" s="69">
        <f t="shared" si="169"/>
        <v>6.9616997500912726E-5</v>
      </c>
      <c r="G992" s="49">
        <f t="shared" si="170"/>
        <v>0.13808070064410882</v>
      </c>
      <c r="H992" s="49">
        <f t="shared" si="171"/>
        <v>13.918593118286715</v>
      </c>
      <c r="I992" s="49">
        <f t="shared" si="172"/>
        <v>396.69651554482601</v>
      </c>
      <c r="J992" s="47">
        <f t="shared" si="173"/>
        <v>5.521457391310534</v>
      </c>
      <c r="K992" s="48">
        <f t="shared" si="174"/>
        <v>21549.211228340235</v>
      </c>
      <c r="L992" s="49">
        <f t="shared" si="175"/>
        <v>5.9858920078722875</v>
      </c>
      <c r="M992" s="50">
        <f t="shared" si="165"/>
        <v>0.59858920078722877</v>
      </c>
    </row>
    <row r="993" spans="1:13">
      <c r="A993" s="41">
        <v>974</v>
      </c>
      <c r="B993" s="41">
        <f t="shared" si="166"/>
        <v>1948</v>
      </c>
      <c r="C993" s="68">
        <v>5.6936799999999996</v>
      </c>
      <c r="D993" s="45">
        <f t="shared" si="167"/>
        <v>28.101333408763779</v>
      </c>
      <c r="E993" s="47">
        <f t="shared" si="168"/>
        <v>7.9670578987310225E-2</v>
      </c>
      <c r="F993" s="69">
        <f t="shared" si="169"/>
        <v>7.0599640651506054E-5</v>
      </c>
      <c r="G993" s="49">
        <f t="shared" si="170"/>
        <v>0.14346127174099019</v>
      </c>
      <c r="H993" s="49">
        <f t="shared" si="171"/>
        <v>14.114863973185049</v>
      </c>
      <c r="I993" s="49">
        <f t="shared" si="172"/>
        <v>396.64649852982126</v>
      </c>
      <c r="J993" s="47">
        <f t="shared" si="173"/>
        <v>5.5986113721885706</v>
      </c>
      <c r="K993" s="48">
        <f t="shared" si="174"/>
        <v>21520.981500393864</v>
      </c>
      <c r="L993" s="49">
        <f t="shared" si="175"/>
        <v>5.9780504167760729</v>
      </c>
      <c r="M993" s="50">
        <f t="shared" si="165"/>
        <v>0.59780504167760729</v>
      </c>
    </row>
    <row r="994" spans="1:13">
      <c r="A994" s="41">
        <v>975</v>
      </c>
      <c r="B994" s="41">
        <f t="shared" si="166"/>
        <v>1950</v>
      </c>
      <c r="C994" s="68">
        <v>5.4342000000000006</v>
      </c>
      <c r="D994" s="45">
        <f t="shared" si="167"/>
        <v>29.443156306897848</v>
      </c>
      <c r="E994" s="47">
        <f t="shared" si="168"/>
        <v>8.207430288104467E-2</v>
      </c>
      <c r="F994" s="69">
        <f t="shared" si="169"/>
        <v>6.7406840994082992E-5</v>
      </c>
      <c r="G994" s="49">
        <f t="shared" si="170"/>
        <v>0.14639368831014346</v>
      </c>
      <c r="H994" s="49">
        <f t="shared" si="171"/>
        <v>13.47643423078137</v>
      </c>
      <c r="I994" s="49">
        <f t="shared" si="172"/>
        <v>396.78875951652452</v>
      </c>
      <c r="J994" s="47">
        <f t="shared" si="173"/>
        <v>5.3472976211377681</v>
      </c>
      <c r="K994" s="48">
        <f t="shared" si="174"/>
        <v>21494.028631932302</v>
      </c>
      <c r="L994" s="49">
        <f t="shared" si="175"/>
        <v>5.9705635088700841</v>
      </c>
      <c r="M994" s="50">
        <f t="shared" si="165"/>
        <v>0.59705635088700837</v>
      </c>
    </row>
    <row r="995" spans="1:13">
      <c r="A995" s="41">
        <v>976</v>
      </c>
      <c r="B995" s="41">
        <f t="shared" si="166"/>
        <v>1952</v>
      </c>
      <c r="C995" s="68">
        <v>5.0240399999999994</v>
      </c>
      <c r="D995" s="45">
        <f t="shared" si="167"/>
        <v>31.846880200632302</v>
      </c>
      <c r="E995" s="47">
        <f t="shared" si="168"/>
        <v>8.3838890914079547E-2</v>
      </c>
      <c r="F995" s="69">
        <f t="shared" si="169"/>
        <v>6.2355213374940203E-5</v>
      </c>
      <c r="G995" s="49">
        <f t="shared" si="170"/>
        <v>0.14673206626563534</v>
      </c>
      <c r="H995" s="49">
        <f t="shared" si="171"/>
        <v>12.466467920337571</v>
      </c>
      <c r="I995" s="49">
        <f t="shared" si="172"/>
        <v>397.01811038401632</v>
      </c>
      <c r="J995" s="47">
        <f t="shared" si="173"/>
        <v>4.9494135368953804</v>
      </c>
      <c r="K995" s="48">
        <f t="shared" si="174"/>
        <v>21469.095696091626</v>
      </c>
      <c r="L995" s="49">
        <f t="shared" si="175"/>
        <v>5.9636376933587849</v>
      </c>
      <c r="M995" s="50">
        <f t="shared" si="165"/>
        <v>0.59636376933587854</v>
      </c>
    </row>
    <row r="996" spans="1:13">
      <c r="A996" s="41">
        <v>977</v>
      </c>
      <c r="B996" s="41">
        <f t="shared" si="166"/>
        <v>1954</v>
      </c>
      <c r="C996" s="68">
        <v>4.7602799999999998</v>
      </c>
      <c r="D996" s="45">
        <f t="shared" si="167"/>
        <v>33.611468233667168</v>
      </c>
      <c r="E996" s="47">
        <f t="shared" si="168"/>
        <v>8.3838890914079547E-2</v>
      </c>
      <c r="F996" s="69">
        <f t="shared" si="169"/>
        <v>5.9103591931491121E-5</v>
      </c>
      <c r="G996" s="49">
        <f t="shared" si="170"/>
        <v>0.14590797708892669</v>
      </c>
      <c r="H996" s="49">
        <f t="shared" si="171"/>
        <v>11.816406543529519</v>
      </c>
      <c r="I996" s="49">
        <f t="shared" si="172"/>
        <v>397.1667731739393</v>
      </c>
      <c r="J996" s="47">
        <f t="shared" si="173"/>
        <v>4.6930840574050405</v>
      </c>
      <c r="K996" s="48">
        <f t="shared" si="174"/>
        <v>21445.462883004566</v>
      </c>
      <c r="L996" s="49">
        <f t="shared" si="175"/>
        <v>5.9570730230568234</v>
      </c>
      <c r="M996" s="50">
        <f t="shared" si="165"/>
        <v>0.59570730230568236</v>
      </c>
    </row>
    <row r="997" spans="1:13">
      <c r="A997" s="41">
        <v>978</v>
      </c>
      <c r="B997" s="41">
        <f t="shared" si="166"/>
        <v>1956</v>
      </c>
      <c r="C997" s="68">
        <v>4.7602799999999998</v>
      </c>
      <c r="D997" s="45">
        <f t="shared" si="167"/>
        <v>33.611468233667168</v>
      </c>
      <c r="E997" s="47">
        <f t="shared" si="168"/>
        <v>8.3906528164079675E-2</v>
      </c>
      <c r="F997" s="69">
        <f t="shared" si="169"/>
        <v>5.9103591931491121E-5</v>
      </c>
      <c r="G997" s="49">
        <f t="shared" si="170"/>
        <v>0.14518540698167978</v>
      </c>
      <c r="H997" s="49">
        <f t="shared" si="171"/>
        <v>11.816427896773899</v>
      </c>
      <c r="I997" s="49">
        <f t="shared" si="172"/>
        <v>397.16749088783445</v>
      </c>
      <c r="J997" s="47">
        <f t="shared" si="173"/>
        <v>4.6931010190186999</v>
      </c>
      <c r="K997" s="48">
        <f t="shared" si="174"/>
        <v>21421.830027211017</v>
      </c>
      <c r="L997" s="49">
        <f t="shared" si="175"/>
        <v>5.9505083408919495</v>
      </c>
      <c r="M997" s="50">
        <f t="shared" si="165"/>
        <v>0.5950508340891949</v>
      </c>
    </row>
    <row r="998" spans="1:13">
      <c r="A998" s="41">
        <v>979</v>
      </c>
      <c r="B998" s="41">
        <f t="shared" si="166"/>
        <v>1958</v>
      </c>
      <c r="C998" s="68">
        <v>4.7507200000000003</v>
      </c>
      <c r="D998" s="45">
        <f t="shared" si="167"/>
        <v>33.679105483667293</v>
      </c>
      <c r="E998" s="47">
        <f t="shared" si="168"/>
        <v>8.1742841599739102E-2</v>
      </c>
      <c r="F998" s="69">
        <f t="shared" si="169"/>
        <v>5.8985691201459714E-5</v>
      </c>
      <c r="G998" s="49">
        <f t="shared" si="170"/>
        <v>0.14506382493520256</v>
      </c>
      <c r="H998" s="49">
        <f t="shared" si="171"/>
        <v>11.792859895300877</v>
      </c>
      <c r="I998" s="49">
        <f t="shared" si="172"/>
        <v>397.17297236794786</v>
      </c>
      <c r="J998" s="47">
        <f t="shared" si="173"/>
        <v>4.683805217335415</v>
      </c>
      <c r="K998" s="48">
        <f t="shared" si="174"/>
        <v>21398.244307420417</v>
      </c>
      <c r="L998" s="49">
        <f t="shared" si="175"/>
        <v>5.9439567520612266</v>
      </c>
      <c r="M998" s="50">
        <f t="shared" si="165"/>
        <v>0.59439567520612269</v>
      </c>
    </row>
    <row r="999" spans="1:13">
      <c r="A999" s="41">
        <v>980</v>
      </c>
      <c r="B999" s="41">
        <f t="shared" si="166"/>
        <v>1960</v>
      </c>
      <c r="C999" s="68">
        <v>5.0768800000000001</v>
      </c>
      <c r="D999" s="45">
        <f t="shared" si="167"/>
        <v>31.515418919326738</v>
      </c>
      <c r="E999" s="47">
        <f t="shared" si="168"/>
        <v>7.9282831345262872E-2</v>
      </c>
      <c r="F999" s="69">
        <f t="shared" si="169"/>
        <v>6.3006331481565842E-5</v>
      </c>
      <c r="G999" s="49">
        <f t="shared" si="170"/>
        <v>0.14696306218192329</v>
      </c>
      <c r="H999" s="49">
        <f t="shared" si="171"/>
        <v>12.596636494607479</v>
      </c>
      <c r="I999" s="49">
        <f t="shared" si="172"/>
        <v>396.98827610203415</v>
      </c>
      <c r="J999" s="47">
        <f t="shared" si="173"/>
        <v>5.0007170066781939</v>
      </c>
      <c r="K999" s="48">
        <f t="shared" si="174"/>
        <v>21373.051034431202</v>
      </c>
      <c r="L999" s="49">
        <f t="shared" si="175"/>
        <v>5.936958620675334</v>
      </c>
      <c r="M999" s="50">
        <f t="shared" si="165"/>
        <v>0.59369586206753344</v>
      </c>
    </row>
    <row r="1000" spans="1:13">
      <c r="A1000" s="41">
        <v>981</v>
      </c>
      <c r="B1000" s="41">
        <f t="shared" si="166"/>
        <v>1962</v>
      </c>
      <c r="C1000" s="68">
        <v>5.5067200000000005</v>
      </c>
      <c r="D1000" s="45">
        <f t="shared" si="167"/>
        <v>29.055408664850496</v>
      </c>
      <c r="E1000" s="47">
        <f t="shared" si="168"/>
        <v>7.7527263659304471E-2</v>
      </c>
      <c r="F1000" s="69">
        <f t="shared" si="169"/>
        <v>6.8299406448056572E-5</v>
      </c>
      <c r="G1000" s="49">
        <f t="shared" si="170"/>
        <v>0.15088709722278931</v>
      </c>
      <c r="H1000" s="49">
        <f t="shared" si="171"/>
        <v>13.654728540020823</v>
      </c>
      <c r="I1000" s="49">
        <f t="shared" si="172"/>
        <v>396.74371793790237</v>
      </c>
      <c r="J1000" s="47">
        <f t="shared" si="173"/>
        <v>5.4174277684006462</v>
      </c>
      <c r="K1000" s="48">
        <f t="shared" si="174"/>
        <v>21345.74157735116</v>
      </c>
      <c r="L1000" s="49">
        <f t="shared" si="175"/>
        <v>5.9293726603753223</v>
      </c>
      <c r="M1000" s="50">
        <f t="shared" si="165"/>
        <v>0.59293726603753227</v>
      </c>
    </row>
    <row r="1001" spans="1:13">
      <c r="A1001" s="41">
        <v>982</v>
      </c>
      <c r="B1001" s="41">
        <f t="shared" si="166"/>
        <v>1964</v>
      </c>
      <c r="C1001" s="68">
        <v>5.8608400000000005</v>
      </c>
      <c r="D1001" s="45">
        <f t="shared" si="167"/>
        <v>27.299840978892099</v>
      </c>
      <c r="E1001" s="47">
        <f t="shared" si="168"/>
        <v>7.5173476838684888E-2</v>
      </c>
      <c r="F1001" s="69">
        <f t="shared" si="169"/>
        <v>7.2655241899569685E-5</v>
      </c>
      <c r="G1001" s="49">
        <f t="shared" si="170"/>
        <v>0.15643036512363934</v>
      </c>
      <c r="H1001" s="49">
        <f t="shared" si="171"/>
        <v>14.525365636904688</v>
      </c>
      <c r="I1001" s="49">
        <f t="shared" si="172"/>
        <v>396.54017204776176</v>
      </c>
      <c r="J1001" s="47">
        <f t="shared" si="173"/>
        <v>5.7598909887148313</v>
      </c>
      <c r="K1001" s="48">
        <f t="shared" si="174"/>
        <v>21316.690846077352</v>
      </c>
      <c r="L1001" s="49">
        <f t="shared" si="175"/>
        <v>5.9213030127992647</v>
      </c>
      <c r="M1001" s="50">
        <f t="shared" si="165"/>
        <v>0.5921303012799265</v>
      </c>
    </row>
    <row r="1002" spans="1:13">
      <c r="A1002" s="41">
        <v>983</v>
      </c>
      <c r="B1002" s="41">
        <f t="shared" si="166"/>
        <v>1966</v>
      </c>
      <c r="C1002" s="68">
        <v>6.4138399999999995</v>
      </c>
      <c r="D1002" s="45">
        <f t="shared" si="167"/>
        <v>24.946054158272521</v>
      </c>
      <c r="E1002" s="47">
        <f t="shared" si="168"/>
        <v>7.3853841742556145E-2</v>
      </c>
      <c r="F1002" s="69">
        <f t="shared" si="169"/>
        <v>7.9448699630022321E-5</v>
      </c>
      <c r="G1002" s="49">
        <f t="shared" si="170"/>
        <v>0.1639876143410777</v>
      </c>
      <c r="H1002" s="49">
        <f t="shared" si="171"/>
        <v>15.883225624647052</v>
      </c>
      <c r="I1002" s="49">
        <f t="shared" si="172"/>
        <v>396.22380664050723</v>
      </c>
      <c r="J1002" s="47">
        <f t="shared" si="173"/>
        <v>6.2933121187277026</v>
      </c>
      <c r="K1002" s="48">
        <f t="shared" si="174"/>
        <v>21284.924394828056</v>
      </c>
      <c r="L1002" s="49">
        <f t="shared" si="175"/>
        <v>5.9124789985633486</v>
      </c>
      <c r="M1002" s="50">
        <f t="shared" si="165"/>
        <v>0.59124789985633486</v>
      </c>
    </row>
    <row r="1003" spans="1:13">
      <c r="A1003" s="41">
        <v>984</v>
      </c>
      <c r="B1003" s="41">
        <f t="shared" si="166"/>
        <v>1968</v>
      </c>
      <c r="C1003" s="68">
        <v>6.7720800000000008</v>
      </c>
      <c r="D1003" s="45">
        <f t="shared" si="167"/>
        <v>23.626419062143775</v>
      </c>
      <c r="E1003" s="47">
        <f t="shared" si="168"/>
        <v>7.3783855059075504E-2</v>
      </c>
      <c r="F1003" s="69">
        <f t="shared" si="169"/>
        <v>8.3843936820957659E-5</v>
      </c>
      <c r="G1003" s="49">
        <f t="shared" si="170"/>
        <v>0.17212508449642944</v>
      </c>
      <c r="H1003" s="49">
        <f t="shared" si="171"/>
        <v>16.76157154183662</v>
      </c>
      <c r="I1003" s="49">
        <f t="shared" si="172"/>
        <v>396.01591338753536</v>
      </c>
      <c r="J1003" s="47">
        <f t="shared" si="173"/>
        <v>6.6378490639509486</v>
      </c>
      <c r="K1003" s="48">
        <f t="shared" si="174"/>
        <v>21251.401251744384</v>
      </c>
      <c r="L1003" s="49">
        <f t="shared" si="175"/>
        <v>5.90316701437344</v>
      </c>
      <c r="M1003" s="50">
        <f t="shared" si="165"/>
        <v>0.59031670143734405</v>
      </c>
    </row>
    <row r="1004" spans="1:13">
      <c r="A1004" s="41">
        <v>985</v>
      </c>
      <c r="B1004" s="41">
        <f t="shared" si="166"/>
        <v>1970</v>
      </c>
      <c r="C1004" s="68">
        <v>6.7922000000000002</v>
      </c>
      <c r="D1004" s="45">
        <f t="shared" si="167"/>
        <v>23.556432378663121</v>
      </c>
      <c r="E1004" s="47">
        <f t="shared" si="168"/>
        <v>7.405410737629195E-2</v>
      </c>
      <c r="F1004" s="69">
        <f t="shared" si="169"/>
        <v>8.4090657087856568E-5</v>
      </c>
      <c r="G1004" s="49">
        <f t="shared" si="170"/>
        <v>0.17921772938094813</v>
      </c>
      <c r="H1004" s="49">
        <f t="shared" si="171"/>
        <v>16.810596149258597</v>
      </c>
      <c r="I1004" s="49">
        <f t="shared" si="172"/>
        <v>395.99767143502481</v>
      </c>
      <c r="J1004" s="47">
        <f t="shared" si="173"/>
        <v>6.6569569305409999</v>
      </c>
      <c r="K1004" s="48">
        <f t="shared" si="174"/>
        <v>21217.780059445868</v>
      </c>
      <c r="L1004" s="49">
        <f t="shared" si="175"/>
        <v>5.8938277942905186</v>
      </c>
      <c r="M1004" s="50">
        <f t="shared" si="165"/>
        <v>0.58938277942905182</v>
      </c>
    </row>
    <row r="1005" spans="1:13">
      <c r="A1005" s="41">
        <v>986</v>
      </c>
      <c r="B1005" s="41">
        <f t="shared" si="166"/>
        <v>1972</v>
      </c>
      <c r="C1005" s="68">
        <v>6.71516</v>
      </c>
      <c r="D1005" s="45">
        <f t="shared" si="167"/>
        <v>23.826684695879571</v>
      </c>
      <c r="E1005" s="47">
        <f t="shared" si="168"/>
        <v>7.3955874280655115E-2</v>
      </c>
      <c r="F1005" s="69">
        <f t="shared" si="169"/>
        <v>8.3145883100664445E-5</v>
      </c>
      <c r="G1005" s="49">
        <f t="shared" si="170"/>
        <v>0.18509792489493412</v>
      </c>
      <c r="H1005" s="49">
        <f t="shared" si="171"/>
        <v>16.621481554920145</v>
      </c>
      <c r="I1005" s="49">
        <f t="shared" si="172"/>
        <v>396.03480018746041</v>
      </c>
      <c r="J1005" s="47">
        <f t="shared" si="173"/>
        <v>6.5826851264223576</v>
      </c>
      <c r="K1005" s="48">
        <f t="shared" si="174"/>
        <v>21184.537096336026</v>
      </c>
      <c r="L1005" s="49">
        <f t="shared" si="175"/>
        <v>5.8845936378711183</v>
      </c>
      <c r="M1005" s="50">
        <f t="shared" si="165"/>
        <v>0.58845936378711183</v>
      </c>
    </row>
    <row r="1006" spans="1:13">
      <c r="A1006" s="41">
        <v>987</v>
      </c>
      <c r="B1006" s="41">
        <f t="shared" si="166"/>
        <v>1974</v>
      </c>
      <c r="C1006" s="68">
        <v>6.7429600000000001</v>
      </c>
      <c r="D1006" s="45">
        <f t="shared" si="167"/>
        <v>23.728451600242749</v>
      </c>
      <c r="E1006" s="47">
        <f t="shared" si="168"/>
        <v>7.437136888806456E-2</v>
      </c>
      <c r="F1006" s="69">
        <f t="shared" si="169"/>
        <v>8.3486829850958207E-5</v>
      </c>
      <c r="G1006" s="49">
        <f t="shared" si="170"/>
        <v>0.19020155658028456</v>
      </c>
      <c r="H1006" s="49">
        <f t="shared" si="171"/>
        <v>16.68942630769584</v>
      </c>
      <c r="I1006" s="49">
        <f t="shared" si="172"/>
        <v>396.0142443779788</v>
      </c>
      <c r="J1006" s="47">
        <f t="shared" si="173"/>
        <v>6.6092505483441286</v>
      </c>
      <c r="K1006" s="48">
        <f t="shared" si="174"/>
        <v>21151.158243720634</v>
      </c>
      <c r="L1006" s="49">
        <f t="shared" si="175"/>
        <v>5.8753217343668425</v>
      </c>
      <c r="M1006" s="50">
        <f t="shared" si="165"/>
        <v>0.58753217343668429</v>
      </c>
    </row>
    <row r="1007" spans="1:13">
      <c r="A1007" s="41">
        <v>988</v>
      </c>
      <c r="B1007" s="41">
        <f t="shared" si="166"/>
        <v>1976</v>
      </c>
      <c r="C1007" s="68">
        <v>6.6269199999999993</v>
      </c>
      <c r="D1007" s="45">
        <f t="shared" si="167"/>
        <v>24.143946207652185</v>
      </c>
      <c r="E1007" s="47">
        <f t="shared" si="168"/>
        <v>7.4782364362802722E-2</v>
      </c>
      <c r="F1007" s="69">
        <f t="shared" si="169"/>
        <v>8.2063506944801299E-5</v>
      </c>
      <c r="G1007" s="49">
        <f t="shared" si="170"/>
        <v>0.19400991852407501</v>
      </c>
      <c r="H1007" s="49">
        <f t="shared" si="171"/>
        <v>16.40474082181218</v>
      </c>
      <c r="I1007" s="49">
        <f t="shared" si="172"/>
        <v>396.07517995230916</v>
      </c>
      <c r="J1007" s="47">
        <f t="shared" si="173"/>
        <v>6.4975106730702512</v>
      </c>
      <c r="K1007" s="48">
        <f t="shared" si="174"/>
        <v>21118.34876207701</v>
      </c>
      <c r="L1007" s="49">
        <f t="shared" si="175"/>
        <v>5.8662079894658365</v>
      </c>
      <c r="M1007" s="50">
        <f t="shared" si="165"/>
        <v>0.5866207989465837</v>
      </c>
    </row>
    <row r="1008" spans="1:13">
      <c r="A1008" s="41">
        <v>989</v>
      </c>
      <c r="B1008" s="41">
        <f t="shared" si="166"/>
        <v>1978</v>
      </c>
      <c r="C1008" s="68">
        <v>6.516</v>
      </c>
      <c r="D1008" s="45">
        <f t="shared" si="167"/>
        <v>24.554941682390346</v>
      </c>
      <c r="E1008" s="47">
        <f t="shared" si="168"/>
        <v>7.5456852811057129E-2</v>
      </c>
      <c r="F1008" s="69">
        <f t="shared" si="169"/>
        <v>8.070255003602141E-5</v>
      </c>
      <c r="G1008" s="49">
        <f t="shared" si="170"/>
        <v>0.19661851052174623</v>
      </c>
      <c r="H1008" s="49">
        <f t="shared" si="171"/>
        <v>16.132576199612586</v>
      </c>
      <c r="I1008" s="49">
        <f t="shared" si="172"/>
        <v>396.13446776820552</v>
      </c>
      <c r="J1008" s="47">
        <f t="shared" si="173"/>
        <v>6.390669486563552</v>
      </c>
      <c r="K1008" s="48">
        <f t="shared" si="174"/>
        <v>21086.083609677786</v>
      </c>
      <c r="L1008" s="49">
        <f t="shared" si="175"/>
        <v>5.8572454471327182</v>
      </c>
      <c r="M1008" s="50">
        <f t="shared" si="165"/>
        <v>0.58572454471327184</v>
      </c>
    </row>
    <row r="1009" spans="1:13">
      <c r="A1009" s="41">
        <v>990</v>
      </c>
      <c r="B1009" s="41">
        <f t="shared" si="166"/>
        <v>1980</v>
      </c>
      <c r="C1009" s="68">
        <v>6.3417999999999992</v>
      </c>
      <c r="D1009" s="45">
        <f t="shared" si="167"/>
        <v>25.229430130644761</v>
      </c>
      <c r="E1009" s="47">
        <f t="shared" si="168"/>
        <v>7.6675976936752557E-2</v>
      </c>
      <c r="F1009" s="69">
        <f t="shared" si="169"/>
        <v>7.8564307019574086E-5</v>
      </c>
      <c r="G1009" s="49">
        <f t="shared" si="170"/>
        <v>0.19772302163593231</v>
      </c>
      <c r="H1009" s="49">
        <f t="shared" si="171"/>
        <v>15.705094417826496</v>
      </c>
      <c r="I1009" s="49">
        <f t="shared" si="172"/>
        <v>396.23058230973265</v>
      </c>
      <c r="J1009" s="47">
        <f t="shared" si="173"/>
        <v>6.2228387064047244</v>
      </c>
      <c r="K1009" s="48">
        <f t="shared" si="174"/>
        <v>21054.673420842133</v>
      </c>
      <c r="L1009" s="49">
        <f t="shared" si="175"/>
        <v>5.8485203946783706</v>
      </c>
      <c r="M1009" s="50">
        <f t="shared" si="165"/>
        <v>0.58485203946783704</v>
      </c>
    </row>
    <row r="1010" spans="1:13">
      <c r="A1010" s="41">
        <v>991</v>
      </c>
      <c r="B1010" s="41">
        <f t="shared" si="166"/>
        <v>1982</v>
      </c>
      <c r="C1010" s="68">
        <v>6.0494800000000009</v>
      </c>
      <c r="D1010" s="45">
        <f t="shared" si="167"/>
        <v>26.448554256340188</v>
      </c>
      <c r="E1010" s="47">
        <f t="shared" si="168"/>
        <v>7.888585004972383E-2</v>
      </c>
      <c r="F1010" s="69">
        <f t="shared" si="169"/>
        <v>7.4973824004343032E-5</v>
      </c>
      <c r="G1010" s="49">
        <f t="shared" si="170"/>
        <v>0.19668173891114282</v>
      </c>
      <c r="H1010" s="49">
        <f t="shared" si="171"/>
        <v>14.98739180982961</v>
      </c>
      <c r="I1010" s="49">
        <f t="shared" si="172"/>
        <v>396.39484544330702</v>
      </c>
      <c r="J1010" s="47">
        <f t="shared" si="173"/>
        <v>5.9409248600556941</v>
      </c>
      <c r="K1010" s="48">
        <f t="shared" si="174"/>
        <v>21024.698637222475</v>
      </c>
      <c r="L1010" s="49">
        <f t="shared" si="175"/>
        <v>5.8401940658951315</v>
      </c>
      <c r="M1010" s="50">
        <f t="shared" si="165"/>
        <v>0.58401940658951312</v>
      </c>
    </row>
    <row r="1011" spans="1:13">
      <c r="A1011" s="41">
        <v>992</v>
      </c>
      <c r="B1011" s="41">
        <f t="shared" si="166"/>
        <v>1984</v>
      </c>
      <c r="C1011" s="68">
        <v>5.5830000000000002</v>
      </c>
      <c r="D1011" s="45">
        <f t="shared" si="167"/>
        <v>28.658427369311454</v>
      </c>
      <c r="E1011" s="47">
        <f t="shared" si="168"/>
        <v>7.888585004972383E-2</v>
      </c>
      <c r="F1011" s="69">
        <f t="shared" si="169"/>
        <v>6.9238052422110452E-5</v>
      </c>
      <c r="G1011" s="49">
        <f t="shared" si="170"/>
        <v>0.19380069478353459</v>
      </c>
      <c r="H1011" s="49">
        <f t="shared" si="171"/>
        <v>13.840901293089658</v>
      </c>
      <c r="I1011" s="49">
        <f t="shared" si="172"/>
        <v>396.65846443381895</v>
      </c>
      <c r="J1011" s="47">
        <f t="shared" si="173"/>
        <v>5.4901106532970028</v>
      </c>
      <c r="K1011" s="48">
        <f t="shared" si="174"/>
        <v>20997.016834636295</v>
      </c>
      <c r="L1011" s="49">
        <f t="shared" si="175"/>
        <v>5.8325046762878596</v>
      </c>
      <c r="M1011" s="50">
        <f t="shared" si="165"/>
        <v>0.58325046762878596</v>
      </c>
    </row>
    <row r="1012" spans="1:13">
      <c r="A1012" s="41">
        <v>993</v>
      </c>
      <c r="B1012" s="41">
        <f t="shared" si="166"/>
        <v>1986</v>
      </c>
      <c r="C1012" s="68">
        <v>5.5830000000000002</v>
      </c>
      <c r="D1012" s="45">
        <f t="shared" si="167"/>
        <v>28.658427369311454</v>
      </c>
      <c r="E1012" s="47">
        <f t="shared" si="168"/>
        <v>8.0138213746618239E-2</v>
      </c>
      <c r="F1012" s="69">
        <f t="shared" si="169"/>
        <v>6.9238052422110452E-5</v>
      </c>
      <c r="G1012" s="49">
        <f t="shared" si="170"/>
        <v>0.19089926374779337</v>
      </c>
      <c r="H1012" s="49">
        <f t="shared" si="171"/>
        <v>13.841001737806735</v>
      </c>
      <c r="I1012" s="49">
        <f t="shared" si="172"/>
        <v>396.66134302144792</v>
      </c>
      <c r="J1012" s="47">
        <f t="shared" si="173"/>
        <v>5.4901903380806143</v>
      </c>
      <c r="K1012" s="48">
        <f t="shared" si="174"/>
        <v>20969.334831160682</v>
      </c>
      <c r="L1012" s="49">
        <f t="shared" si="175"/>
        <v>5.8248152308779675</v>
      </c>
      <c r="M1012" s="50">
        <f t="shared" si="165"/>
        <v>0.58248152308779677</v>
      </c>
    </row>
    <row r="1013" spans="1:13">
      <c r="A1013" s="41">
        <v>994</v>
      </c>
      <c r="B1013" s="41">
        <f t="shared" si="166"/>
        <v>1988</v>
      </c>
      <c r="C1013" s="68">
        <v>5.34924</v>
      </c>
      <c r="D1013" s="45">
        <f t="shared" si="167"/>
        <v>29.910791066205867</v>
      </c>
      <c r="E1013" s="47">
        <f t="shared" si="168"/>
        <v>8.0931702089944213E-2</v>
      </c>
      <c r="F1013" s="69">
        <f t="shared" si="169"/>
        <v>6.6360933558128231E-5</v>
      </c>
      <c r="G1013" s="49">
        <f t="shared" si="170"/>
        <v>0.18715077554622622</v>
      </c>
      <c r="H1013" s="49">
        <f t="shared" si="171"/>
        <v>13.26597696153496</v>
      </c>
      <c r="I1013" s="49">
        <f t="shared" si="172"/>
        <v>396.79586518557272</v>
      </c>
      <c r="J1013" s="47">
        <f t="shared" si="173"/>
        <v>5.263884805984139</v>
      </c>
      <c r="K1013" s="48">
        <f t="shared" si="174"/>
        <v>20942.802877237613</v>
      </c>
      <c r="L1013" s="49">
        <f t="shared" si="175"/>
        <v>5.8174452436771142</v>
      </c>
      <c r="M1013" s="50">
        <f t="shared" si="165"/>
        <v>0.5817445243677114</v>
      </c>
    </row>
    <row r="1014" spans="1:13">
      <c r="A1014" s="41">
        <v>995</v>
      </c>
      <c r="B1014" s="41">
        <f t="shared" si="166"/>
        <v>1990</v>
      </c>
      <c r="C1014" s="68">
        <v>5.2110000000000003</v>
      </c>
      <c r="D1014" s="45">
        <f t="shared" si="167"/>
        <v>30.704279409531843</v>
      </c>
      <c r="E1014" s="47">
        <f t="shared" si="168"/>
        <v>8.1931434031076639E-2</v>
      </c>
      <c r="F1014" s="69">
        <f t="shared" si="169"/>
        <v>6.4658582129891671E-5</v>
      </c>
      <c r="G1014" s="49">
        <f t="shared" si="170"/>
        <v>0.18302345941567352</v>
      </c>
      <c r="H1014" s="49">
        <f t="shared" si="171"/>
        <v>12.925799407287172</v>
      </c>
      <c r="I1014" s="49">
        <f t="shared" si="172"/>
        <v>396.87735659290644</v>
      </c>
      <c r="J1014" s="47">
        <f t="shared" si="173"/>
        <v>5.1299571006142894</v>
      </c>
      <c r="K1014" s="48">
        <f t="shared" si="174"/>
        <v>20916.951278423039</v>
      </c>
      <c r="L1014" s="49">
        <f t="shared" si="175"/>
        <v>5.8102642440064001</v>
      </c>
      <c r="M1014" s="50">
        <f t="shared" si="165"/>
        <v>0.58102642440064001</v>
      </c>
    </row>
    <row r="1015" spans="1:13">
      <c r="A1015" s="41">
        <v>996</v>
      </c>
      <c r="B1015" s="41">
        <f t="shared" si="166"/>
        <v>1992</v>
      </c>
      <c r="C1015" s="68">
        <v>5.0466800000000003</v>
      </c>
      <c r="D1015" s="45">
        <f t="shared" si="167"/>
        <v>31.704011350664274</v>
      </c>
      <c r="E1015" s="47">
        <f t="shared" si="168"/>
        <v>8.2291293912548052E-2</v>
      </c>
      <c r="F1015" s="69">
        <f t="shared" si="169"/>
        <v>6.2634205468302458E-5</v>
      </c>
      <c r="G1015" s="49">
        <f t="shared" si="170"/>
        <v>0.1786710051981687</v>
      </c>
      <c r="H1015" s="49">
        <f t="shared" si="171"/>
        <v>12.521245635435086</v>
      </c>
      <c r="I1015" s="49">
        <f t="shared" si="172"/>
        <v>396.97371375028945</v>
      </c>
      <c r="J1015" s="47">
        <f t="shared" si="173"/>
        <v>4.9706053806782693</v>
      </c>
      <c r="K1015" s="48">
        <f t="shared" si="174"/>
        <v>20891.90878715217</v>
      </c>
      <c r="L1015" s="49">
        <f t="shared" si="175"/>
        <v>5.8033079964311582</v>
      </c>
      <c r="M1015" s="50">
        <f t="shared" si="165"/>
        <v>0.58033079964311585</v>
      </c>
    </row>
    <row r="1016" spans="1:13">
      <c r="A1016" s="41">
        <v>997</v>
      </c>
      <c r="B1016" s="41">
        <f t="shared" si="166"/>
        <v>1994</v>
      </c>
      <c r="C1016" s="68">
        <v>4.9900400000000005</v>
      </c>
      <c r="D1016" s="45">
        <f t="shared" si="167"/>
        <v>32.063871232135682</v>
      </c>
      <c r="E1016" s="47">
        <f t="shared" si="168"/>
        <v>8.2715260046958172E-2</v>
      </c>
      <c r="F1016" s="69">
        <f t="shared" si="169"/>
        <v>6.1936198822395936E-5</v>
      </c>
      <c r="G1016" s="49">
        <f t="shared" si="170"/>
        <v>0.17456680704631999</v>
      </c>
      <c r="H1016" s="49">
        <f t="shared" si="171"/>
        <v>12.38183376224468</v>
      </c>
      <c r="I1016" s="49">
        <f t="shared" si="172"/>
        <v>397.00952337032351</v>
      </c>
      <c r="J1016" s="47">
        <f t="shared" si="173"/>
        <v>4.9157059203993407</v>
      </c>
      <c r="K1016" s="48">
        <f t="shared" si="174"/>
        <v>20867.145119627679</v>
      </c>
      <c r="L1016" s="49">
        <f t="shared" si="175"/>
        <v>5.7964291998965773</v>
      </c>
      <c r="M1016" s="50">
        <f t="shared" si="165"/>
        <v>0.57964291998965778</v>
      </c>
    </row>
    <row r="1017" spans="1:13">
      <c r="A1017" s="41">
        <v>998</v>
      </c>
      <c r="B1017" s="41">
        <f t="shared" si="166"/>
        <v>1996</v>
      </c>
      <c r="C1017" s="68">
        <v>4.9249200000000002</v>
      </c>
      <c r="D1017" s="45">
        <f t="shared" si="167"/>
        <v>32.487837366545804</v>
      </c>
      <c r="E1017" s="47">
        <f t="shared" si="168"/>
        <v>8.1852976128222801E-2</v>
      </c>
      <c r="F1017" s="69">
        <f t="shared" si="169"/>
        <v>6.1133550432711819E-5</v>
      </c>
      <c r="G1017" s="49">
        <f t="shared" si="170"/>
        <v>0.17102278013917613</v>
      </c>
      <c r="H1017" s="49">
        <f t="shared" si="171"/>
        <v>12.221482471664974</v>
      </c>
      <c r="I1017" s="49">
        <f t="shared" si="172"/>
        <v>397.04953491754191</v>
      </c>
      <c r="J1017" s="47">
        <f t="shared" si="173"/>
        <v>4.8525339313774687</v>
      </c>
      <c r="K1017" s="48">
        <f t="shared" si="174"/>
        <v>20842.70215468435</v>
      </c>
      <c r="L1017" s="49">
        <f t="shared" si="175"/>
        <v>5.7896394874123196</v>
      </c>
      <c r="M1017" s="50">
        <f t="shared" si="165"/>
        <v>0.57896394874123192</v>
      </c>
    </row>
    <row r="1018" spans="1:13">
      <c r="A1018" s="41">
        <v>999</v>
      </c>
      <c r="B1018" s="41">
        <f t="shared" si="166"/>
        <v>1998</v>
      </c>
      <c r="C1018" s="68">
        <v>5.0592000000000006</v>
      </c>
      <c r="D1018" s="45">
        <f t="shared" si="167"/>
        <v>31.625553447810429</v>
      </c>
      <c r="E1018" s="47">
        <f t="shared" si="168"/>
        <v>8.177614968989963E-2</v>
      </c>
      <c r="F1018" s="69">
        <f t="shared" si="169"/>
        <v>6.2788481426322143E-5</v>
      </c>
      <c r="G1018" s="49">
        <f t="shared" si="170"/>
        <v>0.16856842001365235</v>
      </c>
      <c r="H1018" s="49">
        <f t="shared" si="171"/>
        <v>12.552404207709884</v>
      </c>
      <c r="I1018" s="49">
        <f t="shared" si="172"/>
        <v>396.97673016944947</v>
      </c>
      <c r="J1018" s="47">
        <f t="shared" si="173"/>
        <v>4.9830123781419084</v>
      </c>
      <c r="K1018" s="48">
        <f t="shared" si="174"/>
        <v>20817.597346268929</v>
      </c>
      <c r="L1018" s="49">
        <f t="shared" si="175"/>
        <v>5.7826659295191467</v>
      </c>
      <c r="M1018" s="50">
        <f t="shared" si="165"/>
        <v>0.57826659295191463</v>
      </c>
    </row>
    <row r="1019" spans="1:13">
      <c r="A1019" s="41">
        <v>1000</v>
      </c>
      <c r="B1019" s="41">
        <f t="shared" si="166"/>
        <v>2000</v>
      </c>
      <c r="C1019" s="68">
        <v>5.0715200000000005</v>
      </c>
      <c r="D1019" s="45">
        <f t="shared" si="167"/>
        <v>31.548727009487266</v>
      </c>
      <c r="E1019" s="47">
        <f t="shared" si="168"/>
        <v>8.1989587590203097E-2</v>
      </c>
      <c r="F1019" s="69">
        <f t="shared" si="169"/>
        <v>6.2940287590466622E-5</v>
      </c>
      <c r="G1019" s="49">
        <f t="shared" si="170"/>
        <v>0.16645017297651427</v>
      </c>
      <c r="H1019" s="49">
        <f t="shared" si="171"/>
        <v>12.582819307215013</v>
      </c>
      <c r="I1019" s="49">
        <f t="shared" si="172"/>
        <v>396.9719313330321</v>
      </c>
      <c r="J1019" s="47">
        <f t="shared" si="173"/>
        <v>4.9950260819997085</v>
      </c>
      <c r="K1019" s="48">
        <f t="shared" si="174"/>
        <v>20792.431707654498</v>
      </c>
      <c r="L1019" s="49">
        <f t="shared" si="175"/>
        <v>5.7756754743484713</v>
      </c>
      <c r="M1019" s="50">
        <f t="shared" si="165"/>
        <v>0.57756754743484717</v>
      </c>
    </row>
    <row r="1020" spans="1:13">
      <c r="A1020" s="41">
        <v>1001</v>
      </c>
      <c r="B1020" s="41">
        <f t="shared" si="166"/>
        <v>2002</v>
      </c>
      <c r="C1020" s="68">
        <v>5.0374400000000001</v>
      </c>
      <c r="D1020" s="45">
        <f t="shared" si="167"/>
        <v>31.762164909790727</v>
      </c>
      <c r="E1020" s="47">
        <f t="shared" si="168"/>
        <v>8.2550916204245373E-2</v>
      </c>
      <c r="F1020" s="69">
        <f t="shared" si="169"/>
        <v>6.2520343357365006E-5</v>
      </c>
      <c r="G1020" s="49">
        <f t="shared" si="170"/>
        <v>0.16432753343429124</v>
      </c>
      <c r="H1020" s="49">
        <f t="shared" si="171"/>
        <v>12.49893176456631</v>
      </c>
      <c r="I1020" s="49">
        <f t="shared" si="172"/>
        <v>396.99313190237672</v>
      </c>
      <c r="J1020" s="47">
        <f t="shared" si="173"/>
        <v>4.9619900666492791</v>
      </c>
      <c r="K1020" s="48">
        <f t="shared" si="174"/>
        <v>20767.433844125364</v>
      </c>
      <c r="L1020" s="49">
        <f t="shared" si="175"/>
        <v>5.7687316233681569</v>
      </c>
      <c r="M1020" s="50">
        <f t="shared" si="165"/>
        <v>0.57687316233681574</v>
      </c>
    </row>
    <row r="1021" spans="1:13">
      <c r="A1021" s="41">
        <v>1002</v>
      </c>
      <c r="B1021" s="41">
        <f t="shared" si="166"/>
        <v>2004</v>
      </c>
      <c r="C1021" s="68">
        <v>4.9499599999999999</v>
      </c>
      <c r="D1021" s="45">
        <f t="shared" si="167"/>
        <v>32.323493523832987</v>
      </c>
      <c r="E1021" s="47">
        <f t="shared" si="168"/>
        <v>8.4708100571282779E-2</v>
      </c>
      <c r="F1021" s="69">
        <f t="shared" si="169"/>
        <v>6.1442202961376423E-5</v>
      </c>
      <c r="G1021" s="49">
        <f t="shared" si="170"/>
        <v>0.16153736747812694</v>
      </c>
      <c r="H1021" s="49">
        <f t="shared" si="171"/>
        <v>12.283477986416067</v>
      </c>
      <c r="I1021" s="49">
        <f t="shared" si="172"/>
        <v>397.0449211440648</v>
      </c>
      <c r="J1021" s="47">
        <f t="shared" si="173"/>
        <v>4.8770925484914232</v>
      </c>
      <c r="K1021" s="48">
        <f t="shared" si="174"/>
        <v>20742.866888152534</v>
      </c>
      <c r="L1021" s="49">
        <f t="shared" si="175"/>
        <v>5.761907468931259</v>
      </c>
      <c r="M1021" s="50">
        <f t="shared" si="165"/>
        <v>0.57619074689312588</v>
      </c>
    </row>
    <row r="1022" spans="1:13">
      <c r="A1022" s="41">
        <v>1003</v>
      </c>
      <c r="B1022" s="41">
        <f t="shared" si="166"/>
        <v>2006</v>
      </c>
      <c r="C1022" s="68">
        <v>4.6402799999999997</v>
      </c>
      <c r="D1022" s="45">
        <f t="shared" si="167"/>
        <v>34.480677890870396</v>
      </c>
      <c r="E1022" s="47">
        <f t="shared" si="168"/>
        <v>8.6519135468620556E-2</v>
      </c>
      <c r="F1022" s="69">
        <f t="shared" si="169"/>
        <v>5.762343565567473E-5</v>
      </c>
      <c r="G1022" s="49">
        <f t="shared" si="170"/>
        <v>0.1573578171434378</v>
      </c>
      <c r="H1022" s="49">
        <f t="shared" si="171"/>
        <v>11.520153382109404</v>
      </c>
      <c r="I1022" s="49">
        <f t="shared" si="172"/>
        <v>397.22269802193557</v>
      </c>
      <c r="J1022" s="47">
        <f t="shared" si="173"/>
        <v>4.5760664080680238</v>
      </c>
      <c r="K1022" s="48">
        <f t="shared" si="174"/>
        <v>20719.826581388315</v>
      </c>
      <c r="L1022" s="49">
        <f t="shared" si="175"/>
        <v>5.7555073837189763</v>
      </c>
      <c r="M1022" s="50">
        <f t="shared" si="165"/>
        <v>0.57555073837189763</v>
      </c>
    </row>
    <row r="1023" spans="1:13">
      <c r="A1023" s="41">
        <v>1004</v>
      </c>
      <c r="B1023" s="41">
        <f t="shared" si="166"/>
        <v>2008</v>
      </c>
      <c r="C1023" s="68">
        <v>4.4087199999999998</v>
      </c>
      <c r="D1023" s="45">
        <f t="shared" si="167"/>
        <v>36.291712788208187</v>
      </c>
      <c r="E1023" s="47">
        <f t="shared" si="168"/>
        <v>9.1675193309523423E-2</v>
      </c>
      <c r="F1023" s="69">
        <f t="shared" si="169"/>
        <v>5.4765809056967419E-5</v>
      </c>
      <c r="G1023" s="49">
        <f t="shared" si="170"/>
        <v>0.15148864004549045</v>
      </c>
      <c r="H1023" s="49">
        <f t="shared" si="171"/>
        <v>10.949013612425968</v>
      </c>
      <c r="I1023" s="49">
        <f t="shared" si="172"/>
        <v>397.35845733634505</v>
      </c>
      <c r="J1023" s="47">
        <f t="shared" si="173"/>
        <v>4.3506831583882262</v>
      </c>
      <c r="K1023" s="48">
        <f t="shared" si="174"/>
        <v>20697.928554163464</v>
      </c>
      <c r="L1023" s="49">
        <f t="shared" si="175"/>
        <v>5.7494245983787398</v>
      </c>
      <c r="M1023" s="50">
        <f t="shared" si="165"/>
        <v>0.57494245983787395</v>
      </c>
    </row>
    <row r="1024" spans="1:13">
      <c r="A1024" s="41">
        <v>1005</v>
      </c>
      <c r="B1024" s="41">
        <f t="shared" si="166"/>
        <v>2010</v>
      </c>
      <c r="C1024" s="68">
        <v>3.8602799999999999</v>
      </c>
      <c r="D1024" s="45">
        <f t="shared" si="167"/>
        <v>41.447770629111041</v>
      </c>
      <c r="E1024" s="47">
        <f t="shared" si="168"/>
        <v>9.1675193309523423E-2</v>
      </c>
      <c r="F1024" s="69">
        <f t="shared" si="169"/>
        <v>4.7990179317127959E-5</v>
      </c>
      <c r="G1024" s="49">
        <f t="shared" si="170"/>
        <v>0.14423852284360619</v>
      </c>
      <c r="H1024" s="49">
        <f t="shared" si="171"/>
        <v>9.594574847137741</v>
      </c>
      <c r="I1024" s="49">
        <f t="shared" si="172"/>
        <v>397.6737375480032</v>
      </c>
      <c r="J1024" s="47">
        <f t="shared" si="173"/>
        <v>3.815510439645327</v>
      </c>
      <c r="K1024" s="48">
        <f t="shared" si="174"/>
        <v>20678.739404469186</v>
      </c>
      <c r="L1024" s="49">
        <f t="shared" si="175"/>
        <v>5.7440942790192189</v>
      </c>
      <c r="M1024" s="50">
        <f t="shared" si="165"/>
        <v>0.57440942790192184</v>
      </c>
    </row>
    <row r="1025" spans="1:13">
      <c r="A1025" s="41">
        <v>1006</v>
      </c>
      <c r="B1025" s="41">
        <f t="shared" si="166"/>
        <v>2012</v>
      </c>
      <c r="C1025" s="68">
        <v>3.8602799999999999</v>
      </c>
      <c r="D1025" s="45">
        <f t="shared" si="167"/>
        <v>41.447770629111041</v>
      </c>
      <c r="E1025" s="47">
        <f t="shared" si="168"/>
        <v>9.3546063775814065E-2</v>
      </c>
      <c r="F1025" s="69">
        <f t="shared" si="169"/>
        <v>4.7990179317127959E-5</v>
      </c>
      <c r="G1025" s="49">
        <f t="shared" si="170"/>
        <v>0.13767642020130352</v>
      </c>
      <c r="H1025" s="49">
        <f t="shared" si="171"/>
        <v>9.5947323053789901</v>
      </c>
      <c r="I1025" s="49">
        <f t="shared" si="172"/>
        <v>397.6802638410702</v>
      </c>
      <c r="J1025" s="47">
        <f t="shared" si="173"/>
        <v>3.8156356746875568</v>
      </c>
      <c r="K1025" s="48">
        <f t="shared" si="174"/>
        <v>20659.549939858429</v>
      </c>
      <c r="L1025" s="49">
        <f t="shared" si="175"/>
        <v>5.7387638721828971</v>
      </c>
      <c r="M1025" s="50">
        <f t="shared" si="165"/>
        <v>0.57387638721828971</v>
      </c>
    </row>
    <row r="1026" spans="1:13">
      <c r="A1026" s="41">
        <v>1007</v>
      </c>
      <c r="B1026" s="41">
        <f t="shared" si="166"/>
        <v>2014</v>
      </c>
      <c r="C1026" s="68">
        <v>3.6935600000000002</v>
      </c>
      <c r="D1026" s="45">
        <f t="shared" si="167"/>
        <v>43.318641095401681</v>
      </c>
      <c r="E1026" s="47">
        <f t="shared" si="168"/>
        <v>9.44028876284006E-2</v>
      </c>
      <c r="F1026" s="69">
        <f t="shared" si="169"/>
        <v>4.5928376220098706E-5</v>
      </c>
      <c r="G1026" s="49">
        <f t="shared" si="170"/>
        <v>0.13126431073707912</v>
      </c>
      <c r="H1026" s="49">
        <f t="shared" si="171"/>
        <v>9.1826608656958388</v>
      </c>
      <c r="I1026" s="49">
        <f t="shared" si="172"/>
        <v>397.78039034186855</v>
      </c>
      <c r="J1026" s="47">
        <f t="shared" si="173"/>
        <v>3.6526824235334918</v>
      </c>
      <c r="K1026" s="48">
        <f t="shared" si="174"/>
        <v>20641.184618127038</v>
      </c>
      <c r="L1026" s="49">
        <f t="shared" si="175"/>
        <v>5.7336623939241775</v>
      </c>
      <c r="M1026" s="50">
        <f t="shared" si="165"/>
        <v>0.57336623939241771</v>
      </c>
    </row>
    <row r="1027" spans="1:13">
      <c r="A1027" s="41">
        <v>1008</v>
      </c>
      <c r="B1027" s="41">
        <f t="shared" si="166"/>
        <v>2016</v>
      </c>
      <c r="C1027" s="68">
        <v>3.6219200000000003</v>
      </c>
      <c r="D1027" s="45">
        <f t="shared" si="167"/>
        <v>44.175464947988232</v>
      </c>
      <c r="E1027" s="47">
        <f t="shared" si="168"/>
        <v>9.6274828486013098E-2</v>
      </c>
      <c r="F1027" s="69">
        <f t="shared" si="169"/>
        <v>4.5042115655576797E-5</v>
      </c>
      <c r="G1027" s="49">
        <f t="shared" si="170"/>
        <v>0.1251781476155433</v>
      </c>
      <c r="H1027" s="49">
        <f t="shared" si="171"/>
        <v>9.0056039868141333</v>
      </c>
      <c r="I1027" s="49">
        <f t="shared" si="172"/>
        <v>397.82674325497084</v>
      </c>
      <c r="J1027" s="47">
        <f t="shared" si="173"/>
        <v>3.5826701051182481</v>
      </c>
      <c r="K1027" s="48">
        <f t="shared" si="174"/>
        <v>20623.173410153409</v>
      </c>
      <c r="L1027" s="49">
        <f t="shared" si="175"/>
        <v>5.7286592805981691</v>
      </c>
      <c r="M1027" s="50">
        <f t="shared" si="165"/>
        <v>0.57286592805981695</v>
      </c>
    </row>
    <row r="1028" spans="1:13">
      <c r="A1028" s="41">
        <v>1009</v>
      </c>
      <c r="B1028" s="41">
        <f t="shared" si="166"/>
        <v>2018</v>
      </c>
      <c r="C1028" s="68">
        <v>3.4746800000000002</v>
      </c>
      <c r="D1028" s="45">
        <f t="shared" si="167"/>
        <v>46.047405805600725</v>
      </c>
      <c r="E1028" s="47">
        <f t="shared" si="168"/>
        <v>9.8059436648790382E-2</v>
      </c>
      <c r="F1028" s="69">
        <f t="shared" si="169"/>
        <v>4.3220041336393377E-5</v>
      </c>
      <c r="G1028" s="49">
        <f t="shared" si="170"/>
        <v>0.11910702801414347</v>
      </c>
      <c r="H1028" s="49">
        <f t="shared" si="171"/>
        <v>8.6414343619415632</v>
      </c>
      <c r="I1028" s="49">
        <f t="shared" si="172"/>
        <v>397.91563480678553</v>
      </c>
      <c r="J1028" s="47">
        <f t="shared" si="173"/>
        <v>3.438561839773147</v>
      </c>
      <c r="K1028" s="48">
        <f t="shared" si="174"/>
        <v>20605.890541429526</v>
      </c>
      <c r="L1028" s="49">
        <f t="shared" si="175"/>
        <v>5.7238584837304236</v>
      </c>
      <c r="M1028" s="50">
        <f t="shared" si="165"/>
        <v>0.57238584837304241</v>
      </c>
    </row>
    <row r="1029" spans="1:13">
      <c r="A1029" s="41">
        <v>1010</v>
      </c>
      <c r="B1029" s="41">
        <f t="shared" si="166"/>
        <v>2020</v>
      </c>
      <c r="C1029" s="68">
        <v>3.34504</v>
      </c>
      <c r="D1029" s="45">
        <f t="shared" si="167"/>
        <v>47.832013968378014</v>
      </c>
      <c r="E1029" s="47">
        <f t="shared" si="168"/>
        <v>0.10184698649676351</v>
      </c>
      <c r="F1029" s="69">
        <f t="shared" si="169"/>
        <v>4.1615136161824695E-5</v>
      </c>
      <c r="G1029" s="49">
        <f t="shared" si="170"/>
        <v>0.11278039561938007</v>
      </c>
      <c r="H1029" s="49">
        <f t="shared" si="171"/>
        <v>8.3206805466048976</v>
      </c>
      <c r="I1029" s="49">
        <f t="shared" si="172"/>
        <v>397.99490813161668</v>
      </c>
      <c r="J1029" s="47">
        <f t="shared" si="173"/>
        <v>3.3115884897385461</v>
      </c>
      <c r="K1029" s="48">
        <f t="shared" si="174"/>
        <v>20589.249180336315</v>
      </c>
      <c r="L1029" s="49">
        <f t="shared" si="175"/>
        <v>5.7192358834267543</v>
      </c>
      <c r="M1029" s="50">
        <f t="shared" si="165"/>
        <v>0.57192358834267543</v>
      </c>
    </row>
    <row r="1030" spans="1:13">
      <c r="A1030" s="41">
        <v>1011</v>
      </c>
      <c r="B1030" s="41">
        <f t="shared" si="166"/>
        <v>2022</v>
      </c>
      <c r="C1030" s="68">
        <v>3.0996000000000001</v>
      </c>
      <c r="D1030" s="45">
        <f t="shared" si="167"/>
        <v>51.619563816351125</v>
      </c>
      <c r="E1030" s="47">
        <f t="shared" si="168"/>
        <v>0.10745284793890053</v>
      </c>
      <c r="F1030" s="69">
        <f t="shared" si="169"/>
        <v>3.8575048139487299E-5</v>
      </c>
      <c r="G1030" s="49">
        <f t="shared" si="170"/>
        <v>0.10553116617215266</v>
      </c>
      <c r="H1030" s="49">
        <f t="shared" si="171"/>
        <v>7.7129741929898064</v>
      </c>
      <c r="I1030" s="49">
        <f t="shared" si="172"/>
        <v>398.14036356890665</v>
      </c>
      <c r="J1030" s="47">
        <f t="shared" si="173"/>
        <v>3.0708463493945559</v>
      </c>
      <c r="K1030" s="48">
        <f t="shared" si="174"/>
        <v>20573.823231950337</v>
      </c>
      <c r="L1030" s="49">
        <f t="shared" si="175"/>
        <v>5.7149508977639822</v>
      </c>
      <c r="M1030" s="50">
        <f t="shared" si="165"/>
        <v>0.57149508977639818</v>
      </c>
    </row>
    <row r="1031" spans="1:13">
      <c r="A1031" s="41">
        <v>1012</v>
      </c>
      <c r="B1031" s="41">
        <f t="shared" si="166"/>
        <v>2024</v>
      </c>
      <c r="C1031" s="68">
        <v>2.79596</v>
      </c>
      <c r="D1031" s="45">
        <f t="shared" si="167"/>
        <v>57.225425258488151</v>
      </c>
      <c r="E1031" s="47">
        <f t="shared" si="168"/>
        <v>0.11910743370417942</v>
      </c>
      <c r="F1031" s="69">
        <f t="shared" si="169"/>
        <v>3.4811155090639606E-5</v>
      </c>
      <c r="G1031" s="49">
        <f t="shared" si="170"/>
        <v>9.6474070335171053E-2</v>
      </c>
      <c r="H1031" s="49">
        <f t="shared" si="171"/>
        <v>6.9605518312155894</v>
      </c>
      <c r="I1031" s="49">
        <f t="shared" si="172"/>
        <v>398.32053857506054</v>
      </c>
      <c r="J1031" s="47">
        <f t="shared" si="173"/>
        <v>2.7725307541894177</v>
      </c>
      <c r="K1031" s="48">
        <f t="shared" si="174"/>
        <v>20559.902128287904</v>
      </c>
      <c r="L1031" s="49">
        <f t="shared" si="175"/>
        <v>5.7110839245244174</v>
      </c>
      <c r="M1031" s="50">
        <f t="shared" si="165"/>
        <v>0.57110839245244172</v>
      </c>
    </row>
    <row r="1032" spans="1:13">
      <c r="A1032" s="41">
        <v>1013</v>
      </c>
      <c r="B1032" s="41">
        <f t="shared" si="166"/>
        <v>2026</v>
      </c>
      <c r="C1032" s="68">
        <v>2.3228800000000001</v>
      </c>
      <c r="D1032" s="45">
        <f t="shared" si="167"/>
        <v>68.88001102376704</v>
      </c>
      <c r="E1032" s="47">
        <f t="shared" si="168"/>
        <v>0.13483694971763049</v>
      </c>
      <c r="F1032" s="69">
        <f t="shared" si="169"/>
        <v>2.8940446675551284E-5</v>
      </c>
      <c r="G1032" s="49">
        <f t="shared" si="170"/>
        <v>8.5100787732543995E-2</v>
      </c>
      <c r="H1032" s="49">
        <f t="shared" si="171"/>
        <v>5.7868579077055466</v>
      </c>
      <c r="I1032" s="49">
        <f t="shared" si="172"/>
        <v>398.5988364757315</v>
      </c>
      <c r="J1032" s="47">
        <f t="shared" si="173"/>
        <v>2.3066348288618168</v>
      </c>
      <c r="K1032" s="48">
        <f t="shared" si="174"/>
        <v>20548.328412472492</v>
      </c>
      <c r="L1032" s="49">
        <f t="shared" si="175"/>
        <v>5.7078690034645811</v>
      </c>
      <c r="M1032" s="50">
        <f t="shared" si="165"/>
        <v>0.57078690034645807</v>
      </c>
    </row>
    <row r="1033" spans="1:13">
      <c r="A1033" s="41">
        <v>1014</v>
      </c>
      <c r="B1033" s="41">
        <f t="shared" si="166"/>
        <v>2028</v>
      </c>
      <c r="C1033" s="68">
        <v>1.8910399999999998</v>
      </c>
      <c r="D1033" s="45">
        <f t="shared" si="167"/>
        <v>84.609527037218129</v>
      </c>
      <c r="E1033" s="47">
        <f t="shared" si="168"/>
        <v>0.15208634807523408</v>
      </c>
      <c r="F1033" s="69">
        <f t="shared" si="169"/>
        <v>2.3574633537117463E-5</v>
      </c>
      <c r="G1033" s="49">
        <f t="shared" si="170"/>
        <v>7.2483223599464588E-2</v>
      </c>
      <c r="H1033" s="49">
        <f t="shared" si="171"/>
        <v>4.7140723247065193</v>
      </c>
      <c r="I1033" s="49">
        <f t="shared" si="172"/>
        <v>398.85542981265797</v>
      </c>
      <c r="J1033" s="47">
        <f t="shared" si="173"/>
        <v>1.8802333432387746</v>
      </c>
      <c r="K1033" s="48">
        <f t="shared" si="174"/>
        <v>20538.900267823079</v>
      </c>
      <c r="L1033" s="49">
        <f t="shared" si="175"/>
        <v>5.7052500743953001</v>
      </c>
      <c r="M1033" s="50">
        <f t="shared" si="165"/>
        <v>0.57052500743953005</v>
      </c>
    </row>
    <row r="1034" spans="1:13">
      <c r="A1034" s="41">
        <v>1015</v>
      </c>
      <c r="B1034" s="41">
        <f t="shared" si="166"/>
        <v>2030</v>
      </c>
      <c r="C1034" s="68">
        <v>1.5708</v>
      </c>
      <c r="D1034" s="45">
        <f t="shared" si="167"/>
        <v>101.85892539482168</v>
      </c>
      <c r="E1034" s="47">
        <f t="shared" si="168"/>
        <v>0.16584772561396105</v>
      </c>
      <c r="F1034" s="69">
        <f t="shared" si="169"/>
        <v>1.9591258162414334E-5</v>
      </c>
      <c r="G1034" s="49">
        <f t="shared" si="170"/>
        <v>6.031388542355505E-2</v>
      </c>
      <c r="H1034" s="49">
        <f t="shared" si="171"/>
        <v>3.9176608200328111</v>
      </c>
      <c r="I1034" s="49">
        <f t="shared" si="172"/>
        <v>399.04872118993802</v>
      </c>
      <c r="J1034" s="47">
        <f t="shared" si="173"/>
        <v>1.5633375402900171</v>
      </c>
      <c r="K1034" s="48">
        <f t="shared" si="174"/>
        <v>20531.064946183014</v>
      </c>
      <c r="L1034" s="49">
        <f t="shared" si="175"/>
        <v>5.7030735961619481</v>
      </c>
      <c r="M1034" s="50">
        <f t="shared" si="165"/>
        <v>0.57030735961619483</v>
      </c>
    </row>
    <row r="1035" spans="1:13">
      <c r="A1035" s="41">
        <v>1016</v>
      </c>
      <c r="B1035" s="41">
        <f t="shared" si="166"/>
        <v>2032</v>
      </c>
      <c r="C1035" s="68">
        <v>1.3838400000000002</v>
      </c>
      <c r="D1035" s="45">
        <f t="shared" si="167"/>
        <v>115.62030293354869</v>
      </c>
      <c r="E1035" s="47">
        <f t="shared" si="168"/>
        <v>0.17317194397462971</v>
      </c>
      <c r="F1035" s="69">
        <f t="shared" si="169"/>
        <v>1.7264041994787126E-5</v>
      </c>
      <c r="G1035" s="49">
        <f t="shared" si="170"/>
        <v>4.9927438912994303E-2</v>
      </c>
      <c r="H1035" s="49">
        <f t="shared" si="171"/>
        <v>3.4523774242563823</v>
      </c>
      <c r="I1035" s="49">
        <f t="shared" si="172"/>
        <v>399.16492363346742</v>
      </c>
      <c r="J1035" s="47">
        <f t="shared" si="173"/>
        <v>1.3780679709072059</v>
      </c>
      <c r="K1035" s="48">
        <f t="shared" si="174"/>
        <v>20524.1601913345</v>
      </c>
      <c r="L1035" s="49">
        <f t="shared" si="175"/>
        <v>5.7011556087040276</v>
      </c>
      <c r="M1035" s="50">
        <f t="shared" si="165"/>
        <v>0.57011556087040272</v>
      </c>
    </row>
    <row r="1036" spans="1:13">
      <c r="A1036" s="41">
        <v>1017</v>
      </c>
      <c r="B1036" s="41">
        <f t="shared" si="166"/>
        <v>2034</v>
      </c>
      <c r="C1036" s="68">
        <v>1.3014000000000001</v>
      </c>
      <c r="D1036" s="45">
        <f t="shared" si="167"/>
        <v>122.94452129421734</v>
      </c>
      <c r="E1036" s="47">
        <f t="shared" si="168"/>
        <v>0.18758062645568135</v>
      </c>
      <c r="F1036" s="69">
        <f t="shared" si="169"/>
        <v>1.6237463950491429E-5</v>
      </c>
      <c r="G1036" s="49">
        <f t="shared" si="170"/>
        <v>4.102967879129709E-2</v>
      </c>
      <c r="H1036" s="49">
        <f t="shared" si="171"/>
        <v>3.2471596811331489</v>
      </c>
      <c r="I1036" s="49">
        <f t="shared" si="172"/>
        <v>399.22049256279843</v>
      </c>
      <c r="J1036" s="47">
        <f t="shared" si="173"/>
        <v>1.2963326873320353</v>
      </c>
      <c r="K1036" s="48">
        <f t="shared" si="174"/>
        <v>20517.665871972233</v>
      </c>
      <c r="L1036" s="49">
        <f t="shared" si="175"/>
        <v>5.699351631103398</v>
      </c>
      <c r="M1036" s="50">
        <f t="shared" si="165"/>
        <v>0.56993516311033976</v>
      </c>
    </row>
    <row r="1037" spans="1:13">
      <c r="A1037" s="41">
        <v>1018</v>
      </c>
      <c r="B1037" s="41">
        <f t="shared" si="166"/>
        <v>2036</v>
      </c>
      <c r="C1037" s="68">
        <v>1.1648799999999999</v>
      </c>
      <c r="D1037" s="45">
        <f t="shared" si="167"/>
        <v>137.35320377526901</v>
      </c>
      <c r="E1037" s="47">
        <f t="shared" si="168"/>
        <v>0.20072783657070697</v>
      </c>
      <c r="F1037" s="69">
        <f t="shared" si="169"/>
        <v>1.4536930464146832E-5</v>
      </c>
      <c r="G1037" s="49">
        <f t="shared" si="170"/>
        <v>3.3425567340244357E-2</v>
      </c>
      <c r="H1037" s="49">
        <f t="shared" si="171"/>
        <v>2.9071431402552914</v>
      </c>
      <c r="I1037" s="49">
        <f t="shared" si="172"/>
        <v>399.3054241473605</v>
      </c>
      <c r="J1037" s="47">
        <f t="shared" si="173"/>
        <v>1.1608380246767287</v>
      </c>
      <c r="K1037" s="48">
        <f t="shared" si="174"/>
        <v>20511.851585691722</v>
      </c>
      <c r="L1037" s="49">
        <f t="shared" si="175"/>
        <v>5.6977365515810341</v>
      </c>
      <c r="M1037" s="50">
        <f t="shared" si="165"/>
        <v>0.56977365515810341</v>
      </c>
    </row>
    <row r="1038" spans="1:13">
      <c r="A1038" s="41">
        <v>1019</v>
      </c>
      <c r="B1038" s="41">
        <f t="shared" si="166"/>
        <v>2038</v>
      </c>
      <c r="C1038" s="68">
        <v>1.0631200000000001</v>
      </c>
      <c r="D1038" s="45">
        <f t="shared" si="167"/>
        <v>150.50041389029462</v>
      </c>
      <c r="E1038" s="47">
        <f t="shared" si="168"/>
        <v>0.20072783657070697</v>
      </c>
      <c r="F1038" s="69">
        <f t="shared" si="169"/>
        <v>1.3268949156991268E-5</v>
      </c>
      <c r="G1038" s="49">
        <f t="shared" si="170"/>
        <v>2.7637796717622256E-2</v>
      </c>
      <c r="H1038" s="49">
        <f t="shared" si="171"/>
        <v>2.6536064691385248</v>
      </c>
      <c r="I1038" s="49">
        <f t="shared" si="172"/>
        <v>399.3688719073113</v>
      </c>
      <c r="J1038" s="47">
        <f t="shared" si="173"/>
        <v>1.059767822065796</v>
      </c>
      <c r="K1038" s="48">
        <f t="shared" si="174"/>
        <v>20506.544372753444</v>
      </c>
      <c r="L1038" s="49">
        <f t="shared" si="175"/>
        <v>5.6962623257648453</v>
      </c>
      <c r="M1038" s="50">
        <f t="shared" si="165"/>
        <v>0.56962623257648448</v>
      </c>
    </row>
    <row r="1039" spans="1:13">
      <c r="A1039" s="41">
        <v>1020</v>
      </c>
      <c r="B1039" s="41">
        <f t="shared" si="166"/>
        <v>2040</v>
      </c>
      <c r="C1039" s="68">
        <v>1.0631200000000001</v>
      </c>
      <c r="D1039" s="45">
        <f t="shared" si="167"/>
        <v>150.50041389029462</v>
      </c>
      <c r="E1039" s="47">
        <f t="shared" si="168"/>
        <v>0.20716402031036929</v>
      </c>
      <c r="F1039" s="69">
        <f t="shared" si="169"/>
        <v>1.3268949156991268E-5</v>
      </c>
      <c r="G1039" s="49">
        <f t="shared" si="170"/>
        <v>2.3294013435496388E-2</v>
      </c>
      <c r="H1039" s="49">
        <f t="shared" si="171"/>
        <v>2.6536352878582847</v>
      </c>
      <c r="I1039" s="49">
        <f t="shared" si="172"/>
        <v>399.37320913656299</v>
      </c>
      <c r="J1039" s="47">
        <f t="shared" si="173"/>
        <v>1.0597908407899901</v>
      </c>
      <c r="K1039" s="48">
        <f t="shared" si="174"/>
        <v>20501.237102177729</v>
      </c>
      <c r="L1039" s="49">
        <f t="shared" si="175"/>
        <v>5.6947880839382581</v>
      </c>
      <c r="M1039" s="50">
        <f t="shared" si="165"/>
        <v>0.56947880839382581</v>
      </c>
    </row>
    <row r="1040" spans="1:13">
      <c r="A1040" s="41">
        <v>1021</v>
      </c>
      <c r="B1040" s="41">
        <f t="shared" si="166"/>
        <v>2042</v>
      </c>
      <c r="C1040" s="68">
        <v>1.01952</v>
      </c>
      <c r="D1040" s="45">
        <f t="shared" si="167"/>
        <v>156.93659762995691</v>
      </c>
      <c r="E1040" s="47">
        <f t="shared" si="168"/>
        <v>0.50271611059118404</v>
      </c>
      <c r="F1040" s="69">
        <f t="shared" si="169"/>
        <v>1.2725558916413423E-5</v>
      </c>
      <c r="G1040" s="49">
        <f t="shared" si="170"/>
        <v>1.4153675552957308E-2</v>
      </c>
      <c r="H1040" s="49">
        <f t="shared" si="171"/>
        <v>2.5450217265666182</v>
      </c>
      <c r="I1040" s="49">
        <f t="shared" si="172"/>
        <v>399.40705066168357</v>
      </c>
      <c r="J1040" s="47">
        <f t="shared" si="173"/>
        <v>1.0164996216778786</v>
      </c>
      <c r="K1040" s="48">
        <f t="shared" si="174"/>
        <v>20496.147058724597</v>
      </c>
      <c r="L1040" s="49">
        <f t="shared" si="175"/>
        <v>5.6933741829790545</v>
      </c>
      <c r="M1040" s="50">
        <f t="shared" si="165"/>
        <v>0.56933741829790541</v>
      </c>
    </row>
    <row r="1041" spans="1:13">
      <c r="A1041" s="41">
        <v>1022</v>
      </c>
      <c r="B1041" s="41">
        <f t="shared" si="166"/>
        <v>2044</v>
      </c>
      <c r="C1041" s="68">
        <v>0.35360000000000003</v>
      </c>
      <c r="D1041" s="45">
        <f t="shared" si="167"/>
        <v>452.48868791077166</v>
      </c>
      <c r="E1041" s="47">
        <f t="shared" si="168"/>
        <v>6.5227193582487448</v>
      </c>
      <c r="F1041" s="69">
        <f t="shared" si="169"/>
        <v>4.4177796045037572E-6</v>
      </c>
      <c r="G1041" s="49">
        <f t="shared" si="170"/>
        <v>1.1335201210951548E-3</v>
      </c>
      <c r="H1041" s="49">
        <f t="shared" si="171"/>
        <v>0.88355341707971524</v>
      </c>
      <c r="I1041" s="49">
        <f t="shared" si="172"/>
        <v>399.79792639347914</v>
      </c>
      <c r="J1041" s="47">
        <f t="shared" si="173"/>
        <v>0.35324282400634299</v>
      </c>
      <c r="K1041" s="48">
        <f t="shared" si="174"/>
        <v>20494.379951890438</v>
      </c>
      <c r="L1041" s="49">
        <f t="shared" si="175"/>
        <v>5.6928833199695665</v>
      </c>
      <c r="M1041" s="50">
        <f t="shared" si="165"/>
        <v>0.56928833199695661</v>
      </c>
    </row>
    <row r="1042" spans="1:13">
      <c r="A1042" s="41">
        <v>1023</v>
      </c>
      <c r="B1042" s="41">
        <f t="shared" si="166"/>
        <v>2046</v>
      </c>
      <c r="C1042" s="68">
        <v>2.4719999999999999E-2</v>
      </c>
      <c r="D1042" s="45">
        <f t="shared" si="167"/>
        <v>6472.4919355683332</v>
      </c>
      <c r="E1042" s="47">
        <f t="shared" si="168"/>
        <v>6.5227193582487448</v>
      </c>
      <c r="F1042" s="69">
        <f t="shared" si="169"/>
        <v>3.0898914185909006E-7</v>
      </c>
      <c r="G1042" s="49">
        <f t="shared" si="170"/>
        <v>8.9503489582152244E-5</v>
      </c>
      <c r="H1042" s="49">
        <f t="shared" si="171"/>
        <v>6.1797814544014798E-2</v>
      </c>
      <c r="I1042" s="49">
        <f t="shared" si="172"/>
        <v>399.98585627188322</v>
      </c>
      <c r="J1042" s="47">
        <f t="shared" si="173"/>
        <v>2.4718251766118797E-2</v>
      </c>
      <c r="K1042" s="48">
        <f t="shared" si="174"/>
        <v>20494.25635626135</v>
      </c>
      <c r="L1042" s="49">
        <f t="shared" si="175"/>
        <v>5.6928489878503754</v>
      </c>
      <c r="M1042" s="50">
        <f t="shared" ref="M1042:M1105" si="176">L1042/$H$4</f>
        <v>0.56928489878503752</v>
      </c>
    </row>
    <row r="1043" spans="1:13">
      <c r="A1043" s="41">
        <v>1024</v>
      </c>
      <c r="B1043" s="41">
        <f t="shared" si="166"/>
        <v>2048</v>
      </c>
      <c r="C1043" s="68">
        <v>2.4719999999999999E-2</v>
      </c>
      <c r="D1043" s="45">
        <f t="shared" si="167"/>
        <v>6472.4919355683332</v>
      </c>
      <c r="E1043" s="47">
        <f t="shared" si="168"/>
        <v>-0.46636821191967942</v>
      </c>
      <c r="F1043" s="69">
        <f t="shared" si="169"/>
        <v>3.0898914185909006E-7</v>
      </c>
      <c r="G1043" s="49">
        <f t="shared" si="170"/>
        <v>3.1681209725878631E-3</v>
      </c>
      <c r="H1043" s="49">
        <f t="shared" si="171"/>
        <v>6.1797338914327704E-2</v>
      </c>
      <c r="I1043" s="49">
        <f t="shared" si="172"/>
        <v>399.98277776256919</v>
      </c>
      <c r="J1043" s="47">
        <f t="shared" si="173"/>
        <v>2.4717871277287706E-2</v>
      </c>
      <c r="K1043" s="48">
        <f t="shared" si="174"/>
        <v>20494.132761583522</v>
      </c>
      <c r="L1043" s="49">
        <f t="shared" si="175"/>
        <v>5.6928146559954227</v>
      </c>
      <c r="M1043" s="50">
        <f t="shared" si="176"/>
        <v>0.56928146559954229</v>
      </c>
    </row>
    <row r="1044" spans="1:13">
      <c r="A1044" s="41">
        <v>1025</v>
      </c>
      <c r="B1044" s="41">
        <f t="shared" ref="B1044:B1107" si="177">A1044*$H$12</f>
        <v>2050</v>
      </c>
      <c r="C1044" s="68">
        <v>-0.30972</v>
      </c>
      <c r="D1044" s="45">
        <f t="shared" ref="D1044:D1107" si="178">$H$2^2/(C1044*1000-0.0000001)</f>
        <v>-516.59563460009178</v>
      </c>
      <c r="E1044" s="47">
        <f t="shared" ref="E1044:E1107" si="179">1/$H$9*($H$3+D1045)+1/($H$8*$H$9)</f>
        <v>-0.14458093457439597</v>
      </c>
      <c r="F1044" s="69">
        <f t="shared" ref="F1044:F1107" si="180">$H$12/($H$9*($H$3+D1044))</f>
        <v>-3.873205115715175E-6</v>
      </c>
      <c r="G1044" s="49">
        <f t="shared" ref="G1044:G1107" si="181">(G1043+F1044*$H$2)/(1+E1044*$H$12)</f>
        <v>2.2773664721155019E-3</v>
      </c>
      <c r="H1044" s="49">
        <f t="shared" ref="H1044:H1107" si="182">IF((OR(AND(M1043&gt;1,D1044&lt;0),AND(M1043&lt;0,D1044&gt;0))),0,($H$2-G1044)/($H$3+D1044))</f>
        <v>-0.77463661278929996</v>
      </c>
      <c r="I1044" s="49">
        <f t="shared" ref="I1044:I1107" si="183">H1044*D1044</f>
        <v>400.17389256835401</v>
      </c>
      <c r="J1044" s="47">
        <f t="shared" ref="J1044:J1107" si="184">I1044*H1044/1000</f>
        <v>-0.30998934866585898</v>
      </c>
      <c r="K1044" s="48">
        <f t="shared" ref="K1044:K1107" si="185">K1043-H1044*$H$12</f>
        <v>20495.682034809099</v>
      </c>
      <c r="L1044" s="49">
        <f t="shared" ref="L1044:L1107" si="186">K1044/3600</f>
        <v>5.6932450096691944</v>
      </c>
      <c r="M1044" s="50">
        <f t="shared" si="176"/>
        <v>0.56932450096691944</v>
      </c>
    </row>
    <row r="1045" spans="1:13">
      <c r="A1045" s="41">
        <v>1026</v>
      </c>
      <c r="B1045" s="41">
        <f t="shared" si="177"/>
        <v>2052</v>
      </c>
      <c r="C1045" s="68">
        <v>-0.82131999999999994</v>
      </c>
      <c r="D1045" s="45">
        <f t="shared" si="178"/>
        <v>-194.80835725480833</v>
      </c>
      <c r="E1045" s="47">
        <f t="shared" si="179"/>
        <v>-6.5704525257742841E-2</v>
      </c>
      <c r="F1045" s="69">
        <f t="shared" si="180"/>
        <v>-1.027849930094421E-5</v>
      </c>
      <c r="G1045" s="49">
        <f t="shared" si="181"/>
        <v>-2.1115039816505476E-3</v>
      </c>
      <c r="H1045" s="49">
        <f t="shared" si="182"/>
        <v>-2.0557107117349416</v>
      </c>
      <c r="I1045" s="49">
        <f t="shared" si="183"/>
        <v>400.46962674419677</v>
      </c>
      <c r="J1045" s="47">
        <f t="shared" si="184"/>
        <v>-0.82324970142253917</v>
      </c>
      <c r="K1045" s="48">
        <f t="shared" si="185"/>
        <v>20499.793456232568</v>
      </c>
      <c r="L1045" s="49">
        <f t="shared" si="186"/>
        <v>5.6943870711757132</v>
      </c>
      <c r="M1045" s="50">
        <f t="shared" si="176"/>
        <v>0.56943870711757127</v>
      </c>
    </row>
    <row r="1046" spans="1:13">
      <c r="A1046" s="41">
        <v>1027</v>
      </c>
      <c r="B1046" s="41">
        <f t="shared" si="177"/>
        <v>2054</v>
      </c>
      <c r="C1046" s="68">
        <v>-1.38012</v>
      </c>
      <c r="D1046" s="45">
        <f t="shared" si="178"/>
        <v>-115.93194793815522</v>
      </c>
      <c r="E1046" s="47">
        <f t="shared" si="179"/>
        <v>-3.5293829346146166E-2</v>
      </c>
      <c r="F1046" s="69">
        <f t="shared" si="180"/>
        <v>-1.7285408635010684E-5</v>
      </c>
      <c r="G1046" s="49">
        <f t="shared" si="181"/>
        <v>-9.7111551401990945E-3</v>
      </c>
      <c r="H1046" s="49">
        <f t="shared" si="182"/>
        <v>-3.457165657644595</v>
      </c>
      <c r="I1046" s="49">
        <f t="shared" si="183"/>
        <v>400.79594903563134</v>
      </c>
      <c r="J1046" s="47">
        <f t="shared" si="184"/>
        <v>-1.385617990729058</v>
      </c>
      <c r="K1046" s="48">
        <f t="shared" si="185"/>
        <v>20506.707787547857</v>
      </c>
      <c r="L1046" s="49">
        <f t="shared" si="186"/>
        <v>5.6963077187632933</v>
      </c>
      <c r="M1046" s="50">
        <f t="shared" si="176"/>
        <v>0.56963077187632938</v>
      </c>
    </row>
    <row r="1047" spans="1:13">
      <c r="A1047" s="41">
        <v>1028</v>
      </c>
      <c r="B1047" s="41">
        <f t="shared" si="177"/>
        <v>2056</v>
      </c>
      <c r="C1047" s="68">
        <v>-1.8708800000000001</v>
      </c>
      <c r="D1047" s="45">
        <f t="shared" si="178"/>
        <v>-85.521252026558543</v>
      </c>
      <c r="E1047" s="47">
        <f t="shared" si="179"/>
        <v>-3.4130508015099897E-2</v>
      </c>
      <c r="F1047" s="69">
        <f t="shared" si="180"/>
        <v>-2.3448355119377294E-5</v>
      </c>
      <c r="G1047" s="49">
        <f t="shared" si="181"/>
        <v>-2.0489104262453806E-2</v>
      </c>
      <c r="H1047" s="49">
        <f t="shared" si="182"/>
        <v>-4.6899112417718714</v>
      </c>
      <c r="I1047" s="49">
        <f t="shared" si="183"/>
        <v>401.08708128976235</v>
      </c>
      <c r="J1047" s="47">
        <f t="shared" si="184"/>
        <v>-1.8810628114703249</v>
      </c>
      <c r="K1047" s="48">
        <f t="shared" si="185"/>
        <v>20516.087610031402</v>
      </c>
      <c r="L1047" s="49">
        <f t="shared" si="186"/>
        <v>5.6989132250087229</v>
      </c>
      <c r="M1047" s="50">
        <f t="shared" si="176"/>
        <v>0.56989132250087227</v>
      </c>
    </row>
    <row r="1048" spans="1:13">
      <c r="A1048" s="41">
        <v>1029</v>
      </c>
      <c r="B1048" s="41">
        <f t="shared" si="177"/>
        <v>2058</v>
      </c>
      <c r="C1048" s="68">
        <v>-1.8966799999999999</v>
      </c>
      <c r="D1048" s="45">
        <f t="shared" si="178"/>
        <v>-84.357930695512266</v>
      </c>
      <c r="E1048" s="47">
        <f t="shared" si="179"/>
        <v>-3.1844061578170685E-2</v>
      </c>
      <c r="F1048" s="69">
        <f t="shared" si="180"/>
        <v>-2.3772589125945088E-5</v>
      </c>
      <c r="G1048" s="49">
        <f t="shared" si="181"/>
        <v>-3.2038619454403013E-2</v>
      </c>
      <c r="H1048" s="49">
        <f t="shared" si="182"/>
        <v>-4.754898645657244</v>
      </c>
      <c r="I1048" s="49">
        <f t="shared" si="183"/>
        <v>401.11341041453892</v>
      </c>
      <c r="J1048" s="47">
        <f t="shared" si="184"/>
        <v>-1.9072536119350494</v>
      </c>
      <c r="K1048" s="48">
        <f t="shared" si="185"/>
        <v>20525.597407322715</v>
      </c>
      <c r="L1048" s="49">
        <f t="shared" si="186"/>
        <v>5.7015548353674212</v>
      </c>
      <c r="M1048" s="50">
        <f t="shared" si="176"/>
        <v>0.57015548353674217</v>
      </c>
    </row>
    <row r="1049" spans="1:13">
      <c r="A1049" s="41">
        <v>1030</v>
      </c>
      <c r="B1049" s="41">
        <f t="shared" si="177"/>
        <v>2060</v>
      </c>
      <c r="C1049" s="68">
        <v>-1.9495199999999999</v>
      </c>
      <c r="D1049" s="45">
        <f t="shared" si="178"/>
        <v>-82.071484258583055</v>
      </c>
      <c r="E1049" s="47">
        <f t="shared" si="179"/>
        <v>-2.8927205882577148E-2</v>
      </c>
      <c r="F1049" s="69">
        <f t="shared" si="180"/>
        <v>-2.4436714911683178E-5</v>
      </c>
      <c r="G1049" s="49">
        <f t="shared" si="181"/>
        <v>-4.4380938510167507E-2</v>
      </c>
      <c r="H1049" s="49">
        <f t="shared" si="182"/>
        <v>-4.8878852445075793</v>
      </c>
      <c r="I1049" s="49">
        <f t="shared" si="183"/>
        <v>401.15599690236417</v>
      </c>
      <c r="J1049" s="47">
        <f t="shared" si="184"/>
        <v>-1.960804478004794</v>
      </c>
      <c r="K1049" s="48">
        <f t="shared" si="185"/>
        <v>20535.373177811729</v>
      </c>
      <c r="L1049" s="49">
        <f t="shared" si="186"/>
        <v>5.7042703271699251</v>
      </c>
      <c r="M1049" s="50">
        <f t="shared" si="176"/>
        <v>0.57042703271699247</v>
      </c>
    </row>
    <row r="1050" spans="1:13">
      <c r="A1050" s="41">
        <v>1031</v>
      </c>
      <c r="B1050" s="41">
        <f t="shared" si="177"/>
        <v>2062</v>
      </c>
      <c r="C1050" s="68">
        <v>-2.02136</v>
      </c>
      <c r="D1050" s="45">
        <f t="shared" si="178"/>
        <v>-79.154628562989529</v>
      </c>
      <c r="E1050" s="47">
        <f t="shared" si="179"/>
        <v>-2.5498600563892748E-2</v>
      </c>
      <c r="F1050" s="69">
        <f t="shared" si="180"/>
        <v>-2.5339804920694546E-5</v>
      </c>
      <c r="G1050" s="49">
        <f t="shared" si="181"/>
        <v>-5.7446469645013293E-2</v>
      </c>
      <c r="H1050" s="49">
        <f t="shared" si="182"/>
        <v>-5.068688825306003</v>
      </c>
      <c r="I1050" s="49">
        <f t="shared" si="183"/>
        <v>401.21018126847241</v>
      </c>
      <c r="J1050" s="47">
        <f t="shared" si="184"/>
        <v>-2.0336095623945019</v>
      </c>
      <c r="K1050" s="48">
        <f t="shared" si="185"/>
        <v>20545.510555462341</v>
      </c>
      <c r="L1050" s="49">
        <f t="shared" si="186"/>
        <v>5.7070862654062058</v>
      </c>
      <c r="M1050" s="50">
        <f t="shared" si="176"/>
        <v>0.5707086265406206</v>
      </c>
    </row>
    <row r="1051" spans="1:13">
      <c r="A1051" s="41">
        <v>1032</v>
      </c>
      <c r="B1051" s="41">
        <f t="shared" si="177"/>
        <v>2064</v>
      </c>
      <c r="C1051" s="68">
        <v>-2.1128800000000001</v>
      </c>
      <c r="D1051" s="45">
        <f t="shared" si="178"/>
        <v>-75.726023244305125</v>
      </c>
      <c r="E1051" s="47">
        <f t="shared" si="179"/>
        <v>-1.6442577483484572E-2</v>
      </c>
      <c r="F1051" s="69">
        <f t="shared" si="180"/>
        <v>-2.6490557242944464E-5</v>
      </c>
      <c r="G1051" s="49">
        <f t="shared" si="181"/>
        <v>-7.0356372763430333E-2</v>
      </c>
      <c r="H1051" s="49">
        <f t="shared" si="182"/>
        <v>-5.299043338348941</v>
      </c>
      <c r="I1051" s="49">
        <f t="shared" si="183"/>
        <v>401.27547901239211</v>
      </c>
      <c r="J1051" s="47">
        <f t="shared" si="184"/>
        <v>-2.1263761539033967</v>
      </c>
      <c r="K1051" s="48">
        <f t="shared" si="185"/>
        <v>20556.108642139039</v>
      </c>
      <c r="L1051" s="49">
        <f t="shared" si="186"/>
        <v>5.7100301783719551</v>
      </c>
      <c r="M1051" s="50">
        <f t="shared" si="176"/>
        <v>0.57100301783719554</v>
      </c>
    </row>
    <row r="1052" spans="1:13">
      <c r="A1052" s="41">
        <v>1033</v>
      </c>
      <c r="B1052" s="41">
        <f t="shared" si="177"/>
        <v>2066</v>
      </c>
      <c r="C1052" s="68">
        <v>-2.39988</v>
      </c>
      <c r="D1052" s="45">
        <f t="shared" si="178"/>
        <v>-66.670000163896944</v>
      </c>
      <c r="E1052" s="47">
        <f t="shared" si="179"/>
        <v>-9.3966475545204792E-3</v>
      </c>
      <c r="F1052" s="69">
        <f t="shared" si="180"/>
        <v>-3.0101180233369694E-5</v>
      </c>
      <c r="G1052" s="49">
        <f t="shared" si="181"/>
        <v>-8.3975012039827962E-2</v>
      </c>
      <c r="H1052" s="49">
        <f t="shared" si="182"/>
        <v>-6.0214999201601938</v>
      </c>
      <c r="I1052" s="49">
        <f t="shared" si="183"/>
        <v>401.45340066398558</v>
      </c>
      <c r="J1052" s="47">
        <f t="shared" si="184"/>
        <v>-2.4173516200462273</v>
      </c>
      <c r="K1052" s="48">
        <f t="shared" si="185"/>
        <v>20568.151641979359</v>
      </c>
      <c r="L1052" s="49">
        <f t="shared" si="186"/>
        <v>5.7133754561053776</v>
      </c>
      <c r="M1052" s="50">
        <f t="shared" si="176"/>
        <v>0.57133754561053773</v>
      </c>
    </row>
    <row r="1053" spans="1:13">
      <c r="A1053" s="41">
        <v>1034</v>
      </c>
      <c r="B1053" s="41">
        <f t="shared" si="177"/>
        <v>2068</v>
      </c>
      <c r="C1053" s="68">
        <v>-2.6834799999999999</v>
      </c>
      <c r="D1053" s="45">
        <f t="shared" si="178"/>
        <v>-59.624070234932852</v>
      </c>
      <c r="E1053" s="47">
        <f t="shared" si="179"/>
        <v>-2.2598163578742142E-3</v>
      </c>
      <c r="F1053" s="69">
        <f t="shared" si="180"/>
        <v>-3.3671934062679047E-5</v>
      </c>
      <c r="G1053" s="49">
        <f t="shared" si="181"/>
        <v>-9.7886195315668417E-2</v>
      </c>
      <c r="H1053" s="49">
        <f t="shared" si="182"/>
        <v>-6.7360348212929662</v>
      </c>
      <c r="I1053" s="49">
        <f t="shared" si="183"/>
        <v>401.62981328972518</v>
      </c>
      <c r="J1053" s="47">
        <f t="shared" si="184"/>
        <v>-2.7053924075889815</v>
      </c>
      <c r="K1053" s="48">
        <f t="shared" si="185"/>
        <v>20581.623711621945</v>
      </c>
      <c r="L1053" s="49">
        <f t="shared" si="186"/>
        <v>5.7171176976727622</v>
      </c>
      <c r="M1053" s="50">
        <f t="shared" si="176"/>
        <v>0.57171176976727622</v>
      </c>
    </row>
    <row r="1054" spans="1:13">
      <c r="A1054" s="41">
        <v>1035</v>
      </c>
      <c r="B1054" s="41">
        <f t="shared" si="177"/>
        <v>2070</v>
      </c>
      <c r="C1054" s="68">
        <v>-3.0483599999999997</v>
      </c>
      <c r="D1054" s="45">
        <f t="shared" si="178"/>
        <v>-52.487239038286589</v>
      </c>
      <c r="E1054" s="47">
        <f t="shared" si="179"/>
        <v>-9.8109841585937441E-4</v>
      </c>
      <c r="F1054" s="69">
        <f t="shared" si="180"/>
        <v>-3.8270322006186138E-5</v>
      </c>
      <c r="G1054" s="49">
        <f t="shared" si="181"/>
        <v>-0.11341687034179099</v>
      </c>
      <c r="H1054" s="49">
        <f t="shared" si="182"/>
        <v>-7.656234651311685</v>
      </c>
      <c r="I1054" s="49">
        <f t="shared" si="183"/>
        <v>401.85461827660919</v>
      </c>
      <c r="J1054" s="47">
        <f t="shared" si="184"/>
        <v>-3.076693253239005</v>
      </c>
      <c r="K1054" s="48">
        <f t="shared" si="185"/>
        <v>20596.936180924567</v>
      </c>
      <c r="L1054" s="49">
        <f t="shared" si="186"/>
        <v>5.7213711613679354</v>
      </c>
      <c r="M1054" s="50">
        <f t="shared" si="176"/>
        <v>0.57213711613679352</v>
      </c>
    </row>
    <row r="1055" spans="1:13">
      <c r="A1055" s="41">
        <v>1036</v>
      </c>
      <c r="B1055" s="41">
        <f t="shared" si="177"/>
        <v>2072</v>
      </c>
      <c r="C1055" s="68">
        <v>-3.1244800000000001</v>
      </c>
      <c r="D1055" s="45">
        <f t="shared" si="178"/>
        <v>-51.208521096271753</v>
      </c>
      <c r="E1055" s="47">
        <f t="shared" si="179"/>
        <v>-3.2673314792182329E-5</v>
      </c>
      <c r="F1055" s="69">
        <f t="shared" si="180"/>
        <v>-3.9230225753194698E-5</v>
      </c>
      <c r="G1055" s="49">
        <f t="shared" si="181"/>
        <v>-0.12911739802985081</v>
      </c>
      <c r="H1055" s="49">
        <f t="shared" si="182"/>
        <v>-7.8485778029756279</v>
      </c>
      <c r="I1055" s="49">
        <f t="shared" si="183"/>
        <v>401.91406199940764</v>
      </c>
      <c r="J1055" s="47">
        <f t="shared" si="184"/>
        <v>-3.1544537857123212</v>
      </c>
      <c r="K1055" s="48">
        <f t="shared" si="185"/>
        <v>20612.633336530518</v>
      </c>
      <c r="L1055" s="49">
        <f t="shared" si="186"/>
        <v>5.7257314823695884</v>
      </c>
      <c r="M1055" s="50">
        <f t="shared" si="176"/>
        <v>0.57257314823695882</v>
      </c>
    </row>
    <row r="1056" spans="1:13">
      <c r="A1056" s="41">
        <v>1037</v>
      </c>
      <c r="B1056" s="41">
        <f t="shared" si="177"/>
        <v>2074</v>
      </c>
      <c r="C1056" s="68">
        <v>-3.18344</v>
      </c>
      <c r="D1056" s="45">
        <f t="shared" si="178"/>
        <v>-50.260095995204559</v>
      </c>
      <c r="E1056" s="47">
        <f t="shared" si="179"/>
        <v>-2.9506307351748473E-3</v>
      </c>
      <c r="F1056" s="69">
        <f t="shared" si="180"/>
        <v>-3.9973878417739851E-5</v>
      </c>
      <c r="G1056" s="49">
        <f t="shared" si="181"/>
        <v>-0.14596834677767651</v>
      </c>
      <c r="H1056" s="49">
        <f t="shared" si="182"/>
        <v>-7.9976931440214356</v>
      </c>
      <c r="I1056" s="49">
        <f t="shared" si="183"/>
        <v>401.96482515870673</v>
      </c>
      <c r="J1056" s="47">
        <f t="shared" si="184"/>
        <v>-3.2147913263095638</v>
      </c>
      <c r="K1056" s="48">
        <f t="shared" si="185"/>
        <v>20628.628722818561</v>
      </c>
      <c r="L1056" s="49">
        <f t="shared" si="186"/>
        <v>5.7301746452273781</v>
      </c>
      <c r="M1056" s="50">
        <f t="shared" si="176"/>
        <v>0.57301746452273783</v>
      </c>
    </row>
    <row r="1057" spans="1:13">
      <c r="A1057" s="41">
        <v>1038</v>
      </c>
      <c r="B1057" s="41">
        <f t="shared" si="177"/>
        <v>2076</v>
      </c>
      <c r="C1057" s="68">
        <v>-3.0087599999999997</v>
      </c>
      <c r="D1057" s="45">
        <f t="shared" si="178"/>
        <v>-53.178053415587222</v>
      </c>
      <c r="E1057" s="47">
        <f t="shared" si="179"/>
        <v>-9.8994450081557467E-3</v>
      </c>
      <c r="F1057" s="69">
        <f t="shared" si="180"/>
        <v>-3.7771032605876205E-5</v>
      </c>
      <c r="G1057" s="49">
        <f t="shared" si="181"/>
        <v>-0.16433031770664641</v>
      </c>
      <c r="H1057" s="49">
        <f t="shared" si="182"/>
        <v>-7.5573099840693567</v>
      </c>
      <c r="I1057" s="49">
        <f t="shared" si="183"/>
        <v>401.88303401099085</v>
      </c>
      <c r="J1057" s="47">
        <f t="shared" si="184"/>
        <v>-3.037154665359346</v>
      </c>
      <c r="K1057" s="48">
        <f t="shared" si="185"/>
        <v>20643.7433427867</v>
      </c>
      <c r="L1057" s="49">
        <f t="shared" si="186"/>
        <v>5.7343731507740836</v>
      </c>
      <c r="M1057" s="50">
        <f t="shared" si="176"/>
        <v>0.57343731507740836</v>
      </c>
    </row>
    <row r="1058" spans="1:13">
      <c r="A1058" s="41">
        <v>1039</v>
      </c>
      <c r="B1058" s="41">
        <f t="shared" si="177"/>
        <v>2078</v>
      </c>
      <c r="C1058" s="68">
        <v>-2.6610399999999998</v>
      </c>
      <c r="D1058" s="45">
        <f t="shared" si="178"/>
        <v>-60.126867688568126</v>
      </c>
      <c r="E1058" s="47">
        <f t="shared" si="179"/>
        <v>-2.2304672768537176E-2</v>
      </c>
      <c r="F1058" s="69">
        <f t="shared" si="180"/>
        <v>-3.3389290998066594E-5</v>
      </c>
      <c r="G1058" s="49">
        <f t="shared" si="181"/>
        <v>-0.18598259599447259</v>
      </c>
      <c r="H1058" s="49">
        <f t="shared" si="182"/>
        <v>-6.680963113122437</v>
      </c>
      <c r="I1058" s="49">
        <f t="shared" si="183"/>
        <v>401.70538513491698</v>
      </c>
      <c r="J1058" s="47">
        <f t="shared" si="184"/>
        <v>-2.6837788604290225</v>
      </c>
      <c r="K1058" s="48">
        <f t="shared" si="185"/>
        <v>20657.105269012944</v>
      </c>
      <c r="L1058" s="49">
        <f t="shared" si="186"/>
        <v>5.7380847969480397</v>
      </c>
      <c r="M1058" s="50">
        <f t="shared" si="176"/>
        <v>0.57380847969480397</v>
      </c>
    </row>
    <row r="1059" spans="1:13">
      <c r="A1059" s="41">
        <v>1040</v>
      </c>
      <c r="B1059" s="41">
        <f t="shared" si="177"/>
        <v>2080</v>
      </c>
      <c r="C1059" s="68">
        <v>-2.2059199999999999</v>
      </c>
      <c r="D1059" s="45">
        <f t="shared" si="178"/>
        <v>-72.532095448949548</v>
      </c>
      <c r="E1059" s="47">
        <f t="shared" si="179"/>
        <v>-4.7922452172476301E-2</v>
      </c>
      <c r="F1059" s="69">
        <f t="shared" si="180"/>
        <v>-2.7660729568646699E-5</v>
      </c>
      <c r="G1059" s="49">
        <f t="shared" si="181"/>
        <v>-0.2179348308369303</v>
      </c>
      <c r="H1059" s="49">
        <f t="shared" si="182"/>
        <v>-5.5351600319390251</v>
      </c>
      <c r="I1059" s="49">
        <f t="shared" si="183"/>
        <v>401.476755761812</v>
      </c>
      <c r="J1059" s="47">
        <f t="shared" si="184"/>
        <v>-2.2222380922453278</v>
      </c>
      <c r="K1059" s="48">
        <f t="shared" si="185"/>
        <v>20668.175589076822</v>
      </c>
      <c r="L1059" s="49">
        <f t="shared" si="186"/>
        <v>5.7411598858546729</v>
      </c>
      <c r="M1059" s="50">
        <f t="shared" si="176"/>
        <v>0.57411598858546731</v>
      </c>
    </row>
    <row r="1060" spans="1:13">
      <c r="A1060" s="41">
        <v>1041</v>
      </c>
      <c r="B1060" s="41">
        <f t="shared" si="177"/>
        <v>2082</v>
      </c>
      <c r="C1060" s="68">
        <v>-1.6301600000000001</v>
      </c>
      <c r="D1060" s="45">
        <f t="shared" si="178"/>
        <v>-98.149874852888672</v>
      </c>
      <c r="E1060" s="47">
        <f t="shared" si="179"/>
        <v>-0.10111002197252002</v>
      </c>
      <c r="F1060" s="69">
        <f t="shared" si="180"/>
        <v>-2.04243251228767E-5</v>
      </c>
      <c r="G1060" s="49">
        <f t="shared" si="181"/>
        <v>-0.28341719940442367</v>
      </c>
      <c r="H1060" s="49">
        <f t="shared" si="182"/>
        <v>-4.0877593270883663</v>
      </c>
      <c r="I1060" s="49">
        <f t="shared" si="183"/>
        <v>401.21306638245159</v>
      </c>
      <c r="J1060" s="47">
        <f t="shared" si="184"/>
        <v>-1.6400624542545905</v>
      </c>
      <c r="K1060" s="48">
        <f t="shared" si="185"/>
        <v>20676.351107731</v>
      </c>
      <c r="L1060" s="49">
        <f t="shared" si="186"/>
        <v>5.7434308632586113</v>
      </c>
      <c r="M1060" s="50">
        <f t="shared" si="176"/>
        <v>0.57434308632586117</v>
      </c>
    </row>
    <row r="1061" spans="1:13">
      <c r="A1061" s="41">
        <v>1042</v>
      </c>
      <c r="B1061" s="41">
        <f t="shared" si="177"/>
        <v>2084</v>
      </c>
      <c r="C1061" s="68">
        <v>-1.05724</v>
      </c>
      <c r="D1061" s="45">
        <f t="shared" si="178"/>
        <v>-151.33744465293239</v>
      </c>
      <c r="E1061" s="47">
        <f t="shared" si="179"/>
        <v>-0.24030133961430572</v>
      </c>
      <c r="F1061" s="69">
        <f t="shared" si="180"/>
        <v>-1.3235389512177478E-5</v>
      </c>
      <c r="G1061" s="49">
        <f t="shared" si="181"/>
        <v>-0.55585838367535634</v>
      </c>
      <c r="H1061" s="49">
        <f t="shared" si="182"/>
        <v>-2.6507564035462718</v>
      </c>
      <c r="I1061" s="49">
        <f t="shared" si="183"/>
        <v>401.15870051009006</v>
      </c>
      <c r="J1061" s="47">
        <f t="shared" si="184"/>
        <v>-1.0633739942154223</v>
      </c>
      <c r="K1061" s="48">
        <f t="shared" si="185"/>
        <v>20681.652620538091</v>
      </c>
      <c r="L1061" s="49">
        <f t="shared" si="186"/>
        <v>5.7449035057050253</v>
      </c>
      <c r="M1061" s="50">
        <f t="shared" si="176"/>
        <v>0.57449035057050257</v>
      </c>
    </row>
    <row r="1062" spans="1:13">
      <c r="A1062" s="41">
        <v>1043</v>
      </c>
      <c r="B1062" s="41">
        <f t="shared" si="177"/>
        <v>2086</v>
      </c>
      <c r="C1062" s="68">
        <v>-0.55071999999999999</v>
      </c>
      <c r="D1062" s="45">
        <f t="shared" si="178"/>
        <v>-290.52876229471804</v>
      </c>
      <c r="E1062" s="47">
        <f t="shared" si="179"/>
        <v>-1.0806744707809237</v>
      </c>
      <c r="F1062" s="69">
        <f t="shared" si="180"/>
        <v>-6.8893929413388159E-6</v>
      </c>
      <c r="G1062" s="49">
        <f t="shared" si="181"/>
        <v>0.48100456362463823</v>
      </c>
      <c r="H1062" s="49">
        <f t="shared" si="182"/>
        <v>-1.3762216735450696</v>
      </c>
      <c r="I1062" s="49">
        <f t="shared" si="183"/>
        <v>399.83197945821456</v>
      </c>
      <c r="J1062" s="47">
        <f t="shared" si="184"/>
        <v>-0.55025743590682186</v>
      </c>
      <c r="K1062" s="48">
        <f t="shared" si="185"/>
        <v>20684.40506388518</v>
      </c>
      <c r="L1062" s="49">
        <f t="shared" si="186"/>
        <v>5.7456680733014389</v>
      </c>
      <c r="M1062" s="50">
        <f t="shared" si="176"/>
        <v>0.57456680733014387</v>
      </c>
    </row>
    <row r="1063" spans="1:13">
      <c r="A1063" s="41">
        <v>1044</v>
      </c>
      <c r="B1063" s="41">
        <f t="shared" si="177"/>
        <v>2088</v>
      </c>
      <c r="C1063" s="68">
        <v>-0.14147999999999999</v>
      </c>
      <c r="D1063" s="45">
        <f t="shared" si="178"/>
        <v>-1130.9018934613362</v>
      </c>
      <c r="E1063" s="47">
        <f t="shared" si="179"/>
        <v>0.23302606999130698</v>
      </c>
      <c r="F1063" s="69">
        <f t="shared" si="180"/>
        <v>-1.7688557154904705E-6</v>
      </c>
      <c r="G1063" s="49">
        <f t="shared" si="181"/>
        <v>0.32761250997808167</v>
      </c>
      <c r="H1063" s="49">
        <f t="shared" si="182"/>
        <v>-0.35348139346772367</v>
      </c>
      <c r="I1063" s="49">
        <f t="shared" si="183"/>
        <v>399.75277717600028</v>
      </c>
      <c r="J1063" s="47">
        <f t="shared" si="184"/>
        <v>-0.14130516871876503</v>
      </c>
      <c r="K1063" s="48">
        <f t="shared" si="185"/>
        <v>20685.112026672115</v>
      </c>
      <c r="L1063" s="49">
        <f t="shared" si="186"/>
        <v>5.7458644518533655</v>
      </c>
      <c r="M1063" s="50">
        <f t="shared" si="176"/>
        <v>0.57458644518533653</v>
      </c>
    </row>
    <row r="1064" spans="1:13">
      <c r="A1064" s="41">
        <v>1045</v>
      </c>
      <c r="B1064" s="41">
        <f t="shared" si="177"/>
        <v>2090</v>
      </c>
      <c r="C1064" s="68">
        <v>0.87527999999999995</v>
      </c>
      <c r="D1064" s="45">
        <f t="shared" si="178"/>
        <v>182.79864731089464</v>
      </c>
      <c r="E1064" s="47">
        <f t="shared" si="179"/>
        <v>0.23302606999130698</v>
      </c>
      <c r="F1064" s="69">
        <f t="shared" si="180"/>
        <v>1.0927405041778977E-5</v>
      </c>
      <c r="G1064" s="49">
        <f t="shared" si="181"/>
        <v>0.22644724763931678</v>
      </c>
      <c r="H1064" s="49">
        <f t="shared" si="182"/>
        <v>2.1842437679580198</v>
      </c>
      <c r="I1064" s="49">
        <f t="shared" si="183"/>
        <v>399.27680617997765</v>
      </c>
      <c r="J1064" s="47">
        <f t="shared" si="184"/>
        <v>0.87211787558879839</v>
      </c>
      <c r="K1064" s="48">
        <f t="shared" si="185"/>
        <v>20680.743539136198</v>
      </c>
      <c r="L1064" s="49">
        <f t="shared" si="186"/>
        <v>5.7446509830933881</v>
      </c>
      <c r="M1064" s="50">
        <f t="shared" si="176"/>
        <v>0.57446509830933878</v>
      </c>
    </row>
    <row r="1065" spans="1:13">
      <c r="A1065" s="41">
        <v>1046</v>
      </c>
      <c r="B1065" s="41">
        <f t="shared" si="177"/>
        <v>2092</v>
      </c>
      <c r="C1065" s="68">
        <v>0.87527999999999995</v>
      </c>
      <c r="D1065" s="45">
        <f t="shared" si="178"/>
        <v>182.79864731089464</v>
      </c>
      <c r="E1065" s="47">
        <f t="shared" si="179"/>
        <v>0.16793679824083477</v>
      </c>
      <c r="F1065" s="69">
        <f t="shared" si="180"/>
        <v>1.0927405041778977E-5</v>
      </c>
      <c r="G1065" s="49">
        <f t="shared" si="181"/>
        <v>0.17278446872813508</v>
      </c>
      <c r="H1065" s="49">
        <f t="shared" si="182"/>
        <v>2.184536965418435</v>
      </c>
      <c r="I1065" s="49">
        <f t="shared" si="183"/>
        <v>399.33040227913654</v>
      </c>
      <c r="J1065" s="47">
        <f t="shared" si="184"/>
        <v>0.87235202519418786</v>
      </c>
      <c r="K1065" s="48">
        <f t="shared" si="185"/>
        <v>20676.374465205361</v>
      </c>
      <c r="L1065" s="49">
        <f t="shared" si="186"/>
        <v>5.7434373514459338</v>
      </c>
      <c r="M1065" s="50">
        <f t="shared" si="176"/>
        <v>0.57434373514459336</v>
      </c>
    </row>
    <row r="1066" spans="1:13">
      <c r="A1066" s="41">
        <v>1047</v>
      </c>
      <c r="B1066" s="41">
        <f t="shared" si="177"/>
        <v>2094</v>
      </c>
      <c r="C1066" s="68">
        <v>1.35928</v>
      </c>
      <c r="D1066" s="45">
        <f t="shared" si="178"/>
        <v>117.70937556042239</v>
      </c>
      <c r="E1066" s="47">
        <f t="shared" si="179"/>
        <v>0.15055599877338743</v>
      </c>
      <c r="F1066" s="69">
        <f t="shared" si="180"/>
        <v>1.6958235511157996E-5</v>
      </c>
      <c r="G1066" s="49">
        <f t="shared" si="181"/>
        <v>0.13801099618723855</v>
      </c>
      <c r="H1066" s="49">
        <f t="shared" si="182"/>
        <v>3.3904768907433631</v>
      </c>
      <c r="I1066" s="49">
        <f t="shared" si="183"/>
        <v>399.09091766144371</v>
      </c>
      <c r="J1066" s="47">
        <f t="shared" si="184"/>
        <v>1.3531085336366873</v>
      </c>
      <c r="K1066" s="48">
        <f t="shared" si="185"/>
        <v>20669.593511423875</v>
      </c>
      <c r="L1066" s="49">
        <f t="shared" si="186"/>
        <v>5.7415537531732985</v>
      </c>
      <c r="M1066" s="50">
        <f t="shared" si="176"/>
        <v>0.57415537531732985</v>
      </c>
    </row>
    <row r="1067" spans="1:13">
      <c r="A1067" s="41">
        <v>1048</v>
      </c>
      <c r="B1067" s="41">
        <f t="shared" si="177"/>
        <v>2096</v>
      </c>
      <c r="C1067" s="68">
        <v>1.59476</v>
      </c>
      <c r="D1067" s="45">
        <f t="shared" si="178"/>
        <v>100.32857609297504</v>
      </c>
      <c r="E1067" s="47">
        <f t="shared" si="179"/>
        <v>0.13702167690549125</v>
      </c>
      <c r="F1067" s="69">
        <f t="shared" si="180"/>
        <v>1.9889415096032131E-5</v>
      </c>
      <c r="G1067" s="49">
        <f t="shared" si="181"/>
        <v>0.11456969795339247</v>
      </c>
      <c r="H1067" s="49">
        <f t="shared" si="182"/>
        <v>3.976743657066415</v>
      </c>
      <c r="I1067" s="49">
        <f t="shared" si="183"/>
        <v>398.98102860024363</v>
      </c>
      <c r="J1067" s="47">
        <f t="shared" si="184"/>
        <v>1.5866452747758528</v>
      </c>
      <c r="K1067" s="48">
        <f t="shared" si="185"/>
        <v>20661.640024109744</v>
      </c>
      <c r="L1067" s="49">
        <f t="shared" si="186"/>
        <v>5.7393444511415952</v>
      </c>
      <c r="M1067" s="50">
        <f t="shared" si="176"/>
        <v>0.57393444511415947</v>
      </c>
    </row>
    <row r="1068" spans="1:13">
      <c r="A1068" s="41">
        <v>1049</v>
      </c>
      <c r="B1068" s="41">
        <f t="shared" si="177"/>
        <v>2098</v>
      </c>
      <c r="C1068" s="68">
        <v>1.8434400000000002</v>
      </c>
      <c r="D1068" s="45">
        <f t="shared" si="178"/>
        <v>86.794254225078873</v>
      </c>
      <c r="E1068" s="47">
        <f t="shared" si="179"/>
        <v>0.12647599302335216</v>
      </c>
      <c r="F1068" s="69">
        <f t="shared" si="180"/>
        <v>2.2982779361653465E-5</v>
      </c>
      <c r="G1068" s="49">
        <f t="shared" si="181"/>
        <v>9.877697715181287E-2</v>
      </c>
      <c r="H1068" s="49">
        <f t="shared" si="182"/>
        <v>4.5954207875947466</v>
      </c>
      <c r="I1068" s="49">
        <f t="shared" si="183"/>
        <v>398.85612010971062</v>
      </c>
      <c r="J1068" s="47">
        <f t="shared" si="184"/>
        <v>1.8329117056115514</v>
      </c>
      <c r="K1068" s="48">
        <f t="shared" si="185"/>
        <v>20652.449182534554</v>
      </c>
      <c r="L1068" s="49">
        <f t="shared" si="186"/>
        <v>5.736791439592932</v>
      </c>
      <c r="M1068" s="50">
        <f t="shared" si="176"/>
        <v>0.5736791439592932</v>
      </c>
    </row>
    <row r="1069" spans="1:13">
      <c r="A1069" s="41">
        <v>1050</v>
      </c>
      <c r="B1069" s="41">
        <f t="shared" si="177"/>
        <v>2100</v>
      </c>
      <c r="C1069" s="68">
        <v>2.0983999999999998</v>
      </c>
      <c r="D1069" s="45">
        <f t="shared" si="178"/>
        <v>76.2485703429398</v>
      </c>
      <c r="E1069" s="47">
        <f t="shared" si="179"/>
        <v>0.12558821246503882</v>
      </c>
      <c r="F1069" s="69">
        <f t="shared" si="180"/>
        <v>2.615199778300746E-5</v>
      </c>
      <c r="G1069" s="49">
        <f t="shared" si="181"/>
        <v>8.730805191691543E-2</v>
      </c>
      <c r="H1069" s="49">
        <f t="shared" si="182"/>
        <v>5.2292579166114068</v>
      </c>
      <c r="I1069" s="49">
        <f t="shared" si="183"/>
        <v>398.7234400961197</v>
      </c>
      <c r="J1069" s="47">
        <f t="shared" si="184"/>
        <v>2.0850277056611679</v>
      </c>
      <c r="K1069" s="48">
        <f t="shared" si="185"/>
        <v>20641.990666701331</v>
      </c>
      <c r="L1069" s="49">
        <f t="shared" si="186"/>
        <v>5.7338862963059256</v>
      </c>
      <c r="M1069" s="50">
        <f t="shared" si="176"/>
        <v>0.57338862963059256</v>
      </c>
    </row>
    <row r="1070" spans="1:13">
      <c r="A1070" s="41">
        <v>1051</v>
      </c>
      <c r="B1070" s="41">
        <f t="shared" si="177"/>
        <v>2102</v>
      </c>
      <c r="C1070" s="68">
        <v>2.1231200000000001</v>
      </c>
      <c r="D1070" s="45">
        <f t="shared" si="178"/>
        <v>75.360789784626434</v>
      </c>
      <c r="E1070" s="47">
        <f t="shared" si="179"/>
        <v>0.12898618459655195</v>
      </c>
      <c r="F1070" s="69">
        <f t="shared" si="180"/>
        <v>2.6459151960036672E-5</v>
      </c>
      <c r="G1070" s="49">
        <f t="shared" si="181"/>
        <v>7.7817061088329295E-2</v>
      </c>
      <c r="H1070" s="49">
        <f t="shared" si="182"/>
        <v>5.2908009052851241</v>
      </c>
      <c r="I1070" s="49">
        <f t="shared" si="183"/>
        <v>398.71893481550347</v>
      </c>
      <c r="J1070" s="47">
        <f t="shared" si="184"/>
        <v>2.1095425012761861</v>
      </c>
      <c r="K1070" s="48">
        <f t="shared" si="185"/>
        <v>20631.409064890762</v>
      </c>
      <c r="L1070" s="49">
        <f t="shared" si="186"/>
        <v>5.7309469624696563</v>
      </c>
      <c r="M1070" s="50">
        <f t="shared" si="176"/>
        <v>0.57309469624696563</v>
      </c>
    </row>
    <row r="1071" spans="1:13">
      <c r="A1071" s="41">
        <v>1052</v>
      </c>
      <c r="B1071" s="41">
        <f t="shared" si="177"/>
        <v>2104</v>
      </c>
      <c r="C1071" s="68">
        <v>2.03152</v>
      </c>
      <c r="D1071" s="45">
        <f t="shared" si="178"/>
        <v>78.758761916139576</v>
      </c>
      <c r="E1071" s="47">
        <f t="shared" si="179"/>
        <v>0.12824575699277918</v>
      </c>
      <c r="F1071" s="69">
        <f t="shared" si="180"/>
        <v>2.5320883775000165E-5</v>
      </c>
      <c r="G1071" s="49">
        <f t="shared" si="181"/>
        <v>6.9992844057791354E-2</v>
      </c>
      <c r="H1071" s="49">
        <f t="shared" si="182"/>
        <v>5.0632906146652985</v>
      </c>
      <c r="I1071" s="49">
        <f t="shared" si="183"/>
        <v>398.77850003264825</v>
      </c>
      <c r="J1071" s="47">
        <f t="shared" si="184"/>
        <v>2.0191314365456132</v>
      </c>
      <c r="K1071" s="48">
        <f t="shared" si="185"/>
        <v>20621.282483661431</v>
      </c>
      <c r="L1071" s="49">
        <f t="shared" si="186"/>
        <v>5.7281340232392868</v>
      </c>
      <c r="M1071" s="50">
        <f t="shared" si="176"/>
        <v>0.57281340232392863</v>
      </c>
    </row>
    <row r="1072" spans="1:13">
      <c r="A1072" s="41">
        <v>1053</v>
      </c>
      <c r="B1072" s="41">
        <f t="shared" si="177"/>
        <v>2106</v>
      </c>
      <c r="C1072" s="68">
        <v>2.0508000000000002</v>
      </c>
      <c r="D1072" s="45">
        <f t="shared" si="178"/>
        <v>78.01833431236679</v>
      </c>
      <c r="E1072" s="47">
        <f t="shared" si="179"/>
        <v>0.12516606666915936</v>
      </c>
      <c r="F1072" s="69">
        <f t="shared" si="180"/>
        <v>2.5560491416608929E-5</v>
      </c>
      <c r="G1072" s="49">
        <f t="shared" si="181"/>
        <v>6.4156585666769822E-2</v>
      </c>
      <c r="H1072" s="49">
        <f t="shared" si="182"/>
        <v>5.111278346393159</v>
      </c>
      <c r="I1072" s="49">
        <f t="shared" si="183"/>
        <v>398.77342279246278</v>
      </c>
      <c r="J1072" s="47">
        <f t="shared" si="184"/>
        <v>2.0382419610361993</v>
      </c>
      <c r="K1072" s="48">
        <f t="shared" si="185"/>
        <v>20611.059926968646</v>
      </c>
      <c r="L1072" s="49">
        <f t="shared" si="186"/>
        <v>5.7252944241579575</v>
      </c>
      <c r="M1072" s="50">
        <f t="shared" si="176"/>
        <v>0.57252944241579573</v>
      </c>
    </row>
    <row r="1073" spans="1:13">
      <c r="A1073" s="41">
        <v>1054</v>
      </c>
      <c r="B1073" s="41">
        <f t="shared" si="177"/>
        <v>2108</v>
      </c>
      <c r="C1073" s="68">
        <v>2.1350799999999999</v>
      </c>
      <c r="D1073" s="45">
        <f t="shared" si="178"/>
        <v>74.938643988746961</v>
      </c>
      <c r="E1073" s="47">
        <f t="shared" si="179"/>
        <v>0.12042379704075654</v>
      </c>
      <c r="F1073" s="69">
        <f t="shared" si="180"/>
        <v>2.6607751191810078E-5</v>
      </c>
      <c r="G1073" s="49">
        <f t="shared" si="181"/>
        <v>6.0281122758561886E-2</v>
      </c>
      <c r="H1073" s="49">
        <f t="shared" si="182"/>
        <v>5.3207482658040544</v>
      </c>
      <c r="I1073" s="49">
        <f t="shared" si="183"/>
        <v>398.72966004483283</v>
      </c>
      <c r="J1073" s="47">
        <f t="shared" si="184"/>
        <v>2.1215401472081843</v>
      </c>
      <c r="K1073" s="48">
        <f t="shared" si="185"/>
        <v>20600.418430437039</v>
      </c>
      <c r="L1073" s="49">
        <f t="shared" si="186"/>
        <v>5.7223384528991774</v>
      </c>
      <c r="M1073" s="50">
        <f t="shared" si="176"/>
        <v>0.57223384528991772</v>
      </c>
    </row>
    <row r="1074" spans="1:13">
      <c r="A1074" s="41">
        <v>1055</v>
      </c>
      <c r="B1074" s="41">
        <f t="shared" si="177"/>
        <v>2110</v>
      </c>
      <c r="C1074" s="68">
        <v>2.2793199999999998</v>
      </c>
      <c r="D1074" s="45">
        <f t="shared" si="178"/>
        <v>70.196374360344151</v>
      </c>
      <c r="E1074" s="47">
        <f t="shared" si="179"/>
        <v>0.11824769272377614</v>
      </c>
      <c r="F1074" s="69">
        <f t="shared" si="180"/>
        <v>2.8399491138521475E-5</v>
      </c>
      <c r="G1074" s="49">
        <f t="shared" si="181"/>
        <v>5.7938687080534387E-2</v>
      </c>
      <c r="H1074" s="49">
        <f t="shared" si="182"/>
        <v>5.6790755130891348</v>
      </c>
      <c r="I1074" s="49">
        <f t="shared" si="183"/>
        <v>398.65051073746844</v>
      </c>
      <c r="J1074" s="47">
        <f t="shared" si="184"/>
        <v>2.2639663538096344</v>
      </c>
      <c r="K1074" s="48">
        <f t="shared" si="185"/>
        <v>20589.06027941086</v>
      </c>
      <c r="L1074" s="49">
        <f t="shared" si="186"/>
        <v>5.7191834109474611</v>
      </c>
      <c r="M1074" s="50">
        <f t="shared" si="176"/>
        <v>0.57191834109474615</v>
      </c>
    </row>
    <row r="1075" spans="1:13">
      <c r="A1075" s="41">
        <v>1056</v>
      </c>
      <c r="B1075" s="41">
        <f t="shared" si="177"/>
        <v>2112</v>
      </c>
      <c r="C1075" s="68">
        <v>2.3522400000000001</v>
      </c>
      <c r="D1075" s="45">
        <f t="shared" si="178"/>
        <v>68.020270043363766</v>
      </c>
      <c r="E1075" s="47">
        <f t="shared" si="179"/>
        <v>0.1151119282631111</v>
      </c>
      <c r="F1075" s="69">
        <f t="shared" si="180"/>
        <v>2.9305019996716165E-5</v>
      </c>
      <c r="G1075" s="49">
        <f t="shared" si="181"/>
        <v>5.6624405964554654E-2</v>
      </c>
      <c r="H1075" s="49">
        <f t="shared" si="182"/>
        <v>5.860174309668686</v>
      </c>
      <c r="I1075" s="49">
        <f t="shared" si="183"/>
        <v>398.61063904484683</v>
      </c>
      <c r="J1075" s="47">
        <f t="shared" si="184"/>
        <v>2.3359278264912291</v>
      </c>
      <c r="K1075" s="48">
        <f t="shared" si="185"/>
        <v>20577.339930791524</v>
      </c>
      <c r="L1075" s="49">
        <f t="shared" si="186"/>
        <v>5.7159277585532013</v>
      </c>
      <c r="M1075" s="50">
        <f t="shared" si="176"/>
        <v>0.57159277585532009</v>
      </c>
    </row>
    <row r="1076" spans="1:13">
      <c r="A1076" s="41">
        <v>1057</v>
      </c>
      <c r="B1076" s="41">
        <f t="shared" si="177"/>
        <v>2114</v>
      </c>
      <c r="C1076" s="68">
        <v>2.4659200000000001</v>
      </c>
      <c r="D1076" s="45">
        <f t="shared" si="178"/>
        <v>64.884505582698722</v>
      </c>
      <c r="E1076" s="47">
        <f t="shared" si="179"/>
        <v>0.10870182551271051</v>
      </c>
      <c r="F1076" s="69">
        <f t="shared" si="180"/>
        <v>3.0716338055881108E-5</v>
      </c>
      <c r="G1076" s="49">
        <f t="shared" si="181"/>
        <v>5.6604841893535728E-2</v>
      </c>
      <c r="H1076" s="49">
        <f t="shared" si="182"/>
        <v>6.1423982644466202</v>
      </c>
      <c r="I1076" s="49">
        <f t="shared" si="183"/>
        <v>398.54647448064566</v>
      </c>
      <c r="J1076" s="47">
        <f t="shared" si="184"/>
        <v>2.4480311731512372</v>
      </c>
      <c r="K1076" s="48">
        <f t="shared" si="185"/>
        <v>20565.055134262631</v>
      </c>
      <c r="L1076" s="49">
        <f t="shared" si="186"/>
        <v>5.7125153150729533</v>
      </c>
      <c r="M1076" s="50">
        <f t="shared" si="176"/>
        <v>0.57125153150729535</v>
      </c>
    </row>
    <row r="1077" spans="1:13">
      <c r="A1077" s="41">
        <v>1058</v>
      </c>
      <c r="B1077" s="41">
        <f t="shared" si="177"/>
        <v>2116</v>
      </c>
      <c r="C1077" s="68">
        <v>2.7362399999999996</v>
      </c>
      <c r="D1077" s="45">
        <f t="shared" si="178"/>
        <v>58.474402832298132</v>
      </c>
      <c r="E1077" s="47">
        <f t="shared" si="179"/>
        <v>0.10361343020962073</v>
      </c>
      <c r="F1077" s="69">
        <f t="shared" si="180"/>
        <v>3.4070490696527774E-5</v>
      </c>
      <c r="G1077" s="49">
        <f t="shared" si="181"/>
        <v>5.8177166591336898E-2</v>
      </c>
      <c r="H1077" s="49">
        <f t="shared" si="182"/>
        <v>6.8131070769990041</v>
      </c>
      <c r="I1077" s="49">
        <f t="shared" si="183"/>
        <v>398.39236776002099</v>
      </c>
      <c r="J1077" s="47">
        <f t="shared" si="184"/>
        <v>2.7142898602081886</v>
      </c>
      <c r="K1077" s="48">
        <f t="shared" si="185"/>
        <v>20551.428920108632</v>
      </c>
      <c r="L1077" s="49">
        <f t="shared" si="186"/>
        <v>5.7087302555857313</v>
      </c>
      <c r="M1077" s="50">
        <f t="shared" si="176"/>
        <v>0.57087302555857311</v>
      </c>
    </row>
    <row r="1078" spans="1:13">
      <c r="A1078" s="41">
        <v>1059</v>
      </c>
      <c r="B1078" s="41">
        <f t="shared" si="177"/>
        <v>2118</v>
      </c>
      <c r="C1078" s="68">
        <v>2.9970400000000001</v>
      </c>
      <c r="D1078" s="45">
        <f t="shared" si="178"/>
        <v>53.386007529208349</v>
      </c>
      <c r="E1078" s="47">
        <f t="shared" si="179"/>
        <v>9.8122436810875249E-2</v>
      </c>
      <c r="F1078" s="69">
        <f t="shared" si="180"/>
        <v>3.7304085789330969E-5</v>
      </c>
      <c r="G1078" s="49">
        <f t="shared" si="181"/>
        <v>6.1106887493490677E-2</v>
      </c>
      <c r="H1078" s="49">
        <f t="shared" si="182"/>
        <v>7.4596773895795048</v>
      </c>
      <c r="I1078" s="49">
        <f t="shared" si="183"/>
        <v>398.24239328555672</v>
      </c>
      <c r="J1078" s="47">
        <f t="shared" si="184"/>
        <v>2.9707597767642961</v>
      </c>
      <c r="K1078" s="48">
        <f t="shared" si="185"/>
        <v>20536.509565329474</v>
      </c>
      <c r="L1078" s="49">
        <f t="shared" si="186"/>
        <v>5.7045859903692984</v>
      </c>
      <c r="M1078" s="50">
        <f t="shared" si="176"/>
        <v>0.57045859903692986</v>
      </c>
    </row>
    <row r="1079" spans="1:13">
      <c r="A1079" s="41">
        <v>1060</v>
      </c>
      <c r="B1079" s="41">
        <f t="shared" si="177"/>
        <v>2120</v>
      </c>
      <c r="C1079" s="68">
        <v>3.3406400000000005</v>
      </c>
      <c r="D1079" s="45">
        <f t="shared" si="178"/>
        <v>47.895014130462869</v>
      </c>
      <c r="E1079" s="47">
        <f t="shared" si="179"/>
        <v>9.0042283578232879E-2</v>
      </c>
      <c r="F1079" s="69">
        <f t="shared" si="180"/>
        <v>4.1560655123516472E-5</v>
      </c>
      <c r="G1079" s="49">
        <f t="shared" si="181"/>
        <v>6.5869134896152745E-2</v>
      </c>
      <c r="H1079" s="49">
        <f t="shared" si="182"/>
        <v>8.3107622425039427</v>
      </c>
      <c r="I1079" s="49">
        <f t="shared" si="183"/>
        <v>398.04407503964359</v>
      </c>
      <c r="J1079" s="47">
        <f t="shared" si="184"/>
        <v>3.3080496696918757</v>
      </c>
      <c r="K1079" s="48">
        <f t="shared" si="185"/>
        <v>20519.888040844467</v>
      </c>
      <c r="L1079" s="49">
        <f t="shared" si="186"/>
        <v>5.6999689002345741</v>
      </c>
      <c r="M1079" s="50">
        <f t="shared" si="176"/>
        <v>0.56999689002345744</v>
      </c>
    </row>
    <row r="1080" spans="1:13">
      <c r="A1080" s="41">
        <v>1061</v>
      </c>
      <c r="B1080" s="41">
        <f t="shared" si="177"/>
        <v>2122</v>
      </c>
      <c r="C1080" s="68">
        <v>4.0186000000000002</v>
      </c>
      <c r="D1080" s="45">
        <f t="shared" si="178"/>
        <v>39.814860897820502</v>
      </c>
      <c r="E1080" s="47">
        <f t="shared" si="179"/>
        <v>9.0042283578232879E-2</v>
      </c>
      <c r="F1080" s="69">
        <f t="shared" si="180"/>
        <v>4.9947201340115547E-5</v>
      </c>
      <c r="G1080" s="49">
        <f t="shared" si="181"/>
        <v>7.2747341861319759E-2</v>
      </c>
      <c r="H1080" s="49">
        <f t="shared" si="182"/>
        <v>9.9876235049576572</v>
      </c>
      <c r="I1080" s="49">
        <f t="shared" si="183"/>
        <v>397.65584054969156</v>
      </c>
      <c r="J1080" s="47">
        <f t="shared" si="184"/>
        <v>3.9716368199577938</v>
      </c>
      <c r="K1080" s="48">
        <f t="shared" si="185"/>
        <v>20499.912793834552</v>
      </c>
      <c r="L1080" s="49">
        <f t="shared" si="186"/>
        <v>5.6944202205095982</v>
      </c>
      <c r="M1080" s="50">
        <f t="shared" si="176"/>
        <v>0.56944202205095984</v>
      </c>
    </row>
    <row r="1081" spans="1:13">
      <c r="A1081" s="41">
        <v>1062</v>
      </c>
      <c r="B1081" s="41">
        <f t="shared" si="177"/>
        <v>2124</v>
      </c>
      <c r="C1081" s="68">
        <v>4.0186000000000002</v>
      </c>
      <c r="D1081" s="45">
        <f t="shared" si="178"/>
        <v>39.814860897820502</v>
      </c>
      <c r="E1081" s="47">
        <f t="shared" si="179"/>
        <v>8.445905099412454E-2</v>
      </c>
      <c r="F1081" s="69">
        <f t="shared" si="180"/>
        <v>4.9947201340115547E-5</v>
      </c>
      <c r="G1081" s="49">
        <f t="shared" si="181"/>
        <v>7.9326534715858252E-2</v>
      </c>
      <c r="H1081" s="49">
        <f t="shared" si="182"/>
        <v>9.9874591988225774</v>
      </c>
      <c r="I1081" s="49">
        <f t="shared" si="183"/>
        <v>397.64929872377871</v>
      </c>
      <c r="J1081" s="47">
        <f t="shared" si="184"/>
        <v>3.9715061464441503</v>
      </c>
      <c r="K1081" s="48">
        <f t="shared" si="185"/>
        <v>20479.937875436906</v>
      </c>
      <c r="L1081" s="49">
        <f t="shared" si="186"/>
        <v>5.6888716320658075</v>
      </c>
      <c r="M1081" s="50">
        <f t="shared" si="176"/>
        <v>0.56888716320658073</v>
      </c>
    </row>
    <row r="1082" spans="1:13">
      <c r="A1082" s="41">
        <v>1063</v>
      </c>
      <c r="B1082" s="41">
        <f t="shared" si="177"/>
        <v>2126</v>
      </c>
      <c r="C1082" s="68">
        <v>4.6740399999999998</v>
      </c>
      <c r="D1082" s="45">
        <f t="shared" si="178"/>
        <v>34.231628313712157</v>
      </c>
      <c r="E1082" s="47">
        <f t="shared" si="179"/>
        <v>8.445905099412454E-2</v>
      </c>
      <c r="F1082" s="69">
        <f t="shared" si="180"/>
        <v>5.8039903662495274E-5</v>
      </c>
      <c r="G1082" s="49">
        <f t="shared" si="181"/>
        <v>8.7724277694424146E-2</v>
      </c>
      <c r="H1082" s="49">
        <f t="shared" si="182"/>
        <v>11.605434978185933</v>
      </c>
      <c r="I1082" s="49">
        <f t="shared" si="183"/>
        <v>397.27293659221499</v>
      </c>
      <c r="J1082" s="47">
        <f t="shared" si="184"/>
        <v>4.6105252342139336</v>
      </c>
      <c r="K1082" s="48">
        <f t="shared" si="185"/>
        <v>20456.727005480534</v>
      </c>
      <c r="L1082" s="49">
        <f t="shared" si="186"/>
        <v>5.6824241681890371</v>
      </c>
      <c r="M1082" s="50">
        <f t="shared" si="176"/>
        <v>0.56824241681890375</v>
      </c>
    </row>
    <row r="1083" spans="1:13">
      <c r="A1083" s="41">
        <v>1064</v>
      </c>
      <c r="B1083" s="41">
        <f t="shared" si="177"/>
        <v>2128</v>
      </c>
      <c r="C1083" s="68">
        <v>4.6740399999999998</v>
      </c>
      <c r="D1083" s="45">
        <f t="shared" si="178"/>
        <v>34.231628313712157</v>
      </c>
      <c r="E1083" s="47">
        <f t="shared" si="179"/>
        <v>8.1276091469340589E-2</v>
      </c>
      <c r="F1083" s="69">
        <f t="shared" si="180"/>
        <v>5.8039903662495274E-5</v>
      </c>
      <c r="G1083" s="49">
        <f t="shared" si="181"/>
        <v>9.5428180160471818E-2</v>
      </c>
      <c r="H1083" s="49">
        <f t="shared" si="182"/>
        <v>11.605211411307456</v>
      </c>
      <c r="I1083" s="49">
        <f t="shared" si="183"/>
        <v>397.26528353392774</v>
      </c>
      <c r="J1083" s="47">
        <f t="shared" si="184"/>
        <v>4.6103476017842304</v>
      </c>
      <c r="K1083" s="48">
        <f t="shared" si="185"/>
        <v>20433.516582657918</v>
      </c>
      <c r="L1083" s="49">
        <f t="shared" si="186"/>
        <v>5.6759768285160881</v>
      </c>
      <c r="M1083" s="50">
        <f t="shared" si="176"/>
        <v>0.56759768285160883</v>
      </c>
    </row>
    <row r="1084" spans="1:13">
      <c r="A1084" s="41">
        <v>1065</v>
      </c>
      <c r="B1084" s="41">
        <f t="shared" si="177"/>
        <v>2130</v>
      </c>
      <c r="C1084" s="68">
        <v>5.1532</v>
      </c>
      <c r="D1084" s="45">
        <f t="shared" si="178"/>
        <v>31.048668788928214</v>
      </c>
      <c r="E1084" s="47">
        <f t="shared" si="179"/>
        <v>8.1276091469340589E-2</v>
      </c>
      <c r="F1084" s="69">
        <f t="shared" si="180"/>
        <v>6.3946609248171743E-5</v>
      </c>
      <c r="G1084" s="49">
        <f t="shared" si="181"/>
        <v>0.10408721916797005</v>
      </c>
      <c r="H1084" s="49">
        <f t="shared" si="182"/>
        <v>12.785993837268416</v>
      </c>
      <c r="I1084" s="49">
        <f t="shared" si="183"/>
        <v>396.98808779062438</v>
      </c>
      <c r="J1084" s="47">
        <f t="shared" si="184"/>
        <v>5.0758872439598965</v>
      </c>
      <c r="K1084" s="48">
        <f t="shared" si="185"/>
        <v>20407.944594983383</v>
      </c>
      <c r="L1084" s="49">
        <f t="shared" si="186"/>
        <v>5.6688734986064953</v>
      </c>
      <c r="M1084" s="50">
        <f t="shared" si="176"/>
        <v>0.56688734986064948</v>
      </c>
    </row>
    <row r="1085" spans="1:13">
      <c r="A1085" s="41">
        <v>1066</v>
      </c>
      <c r="B1085" s="41">
        <f t="shared" si="177"/>
        <v>2132</v>
      </c>
      <c r="C1085" s="68">
        <v>5.1532</v>
      </c>
      <c r="D1085" s="45">
        <f t="shared" si="178"/>
        <v>31.048668788928214</v>
      </c>
      <c r="E1085" s="47">
        <f t="shared" si="179"/>
        <v>8.1786604035870514E-2</v>
      </c>
      <c r="F1085" s="69">
        <f t="shared" si="180"/>
        <v>6.3946609248171743E-5</v>
      </c>
      <c r="G1085" s="49">
        <f t="shared" si="181"/>
        <v>0.11143764910341944</v>
      </c>
      <c r="H1085" s="49">
        <f t="shared" si="182"/>
        <v>12.785758819732973</v>
      </c>
      <c r="I1085" s="49">
        <f t="shared" si="183"/>
        <v>396.98079080900681</v>
      </c>
      <c r="J1085" s="47">
        <f t="shared" si="184"/>
        <v>5.0757006473508293</v>
      </c>
      <c r="K1085" s="48">
        <f t="shared" si="185"/>
        <v>20382.373077343917</v>
      </c>
      <c r="L1085" s="49">
        <f t="shared" si="186"/>
        <v>5.6617702992621988</v>
      </c>
      <c r="M1085" s="50">
        <f t="shared" si="176"/>
        <v>0.56617702992621988</v>
      </c>
    </row>
    <row r="1086" spans="1:13">
      <c r="A1086" s="41">
        <v>1067</v>
      </c>
      <c r="B1086" s="41">
        <f t="shared" si="177"/>
        <v>2134</v>
      </c>
      <c r="C1086" s="68">
        <v>5.0698400000000001</v>
      </c>
      <c r="D1086" s="45">
        <f t="shared" si="178"/>
        <v>31.559181355458144</v>
      </c>
      <c r="E1086" s="47">
        <f t="shared" si="179"/>
        <v>8.1617205306783513E-2</v>
      </c>
      <c r="F1086" s="69">
        <f t="shared" si="180"/>
        <v>6.2919587060732951E-5</v>
      </c>
      <c r="G1086" s="49">
        <f t="shared" si="181"/>
        <v>0.11743590344413714</v>
      </c>
      <c r="H1086" s="49">
        <f t="shared" si="182"/>
        <v>12.580222902871185</v>
      </c>
      <c r="I1086" s="49">
        <f t="shared" si="183"/>
        <v>397.02153608379984</v>
      </c>
      <c r="J1086" s="47">
        <f t="shared" si="184"/>
        <v>4.9946194211745176</v>
      </c>
      <c r="K1086" s="48">
        <f t="shared" si="185"/>
        <v>20357.212631538176</v>
      </c>
      <c r="L1086" s="49">
        <f t="shared" si="186"/>
        <v>5.6547812865383822</v>
      </c>
      <c r="M1086" s="50">
        <f t="shared" si="176"/>
        <v>0.56547812865383817</v>
      </c>
    </row>
    <row r="1087" spans="1:13">
      <c r="A1087" s="41">
        <v>1068</v>
      </c>
      <c r="B1087" s="41">
        <f t="shared" si="177"/>
        <v>2136</v>
      </c>
      <c r="C1087" s="68">
        <v>5.0971999999999991</v>
      </c>
      <c r="D1087" s="45">
        <f t="shared" si="178"/>
        <v>31.389782626371147</v>
      </c>
      <c r="E1087" s="47">
        <f t="shared" si="179"/>
        <v>7.9322352162106119E-2</v>
      </c>
      <c r="F1087" s="69">
        <f t="shared" si="180"/>
        <v>6.3256697756613453E-5</v>
      </c>
      <c r="G1087" s="49">
        <f t="shared" si="181"/>
        <v>0.12319443744407894</v>
      </c>
      <c r="H1087" s="49">
        <f t="shared" si="182"/>
        <v>12.647443114675344</v>
      </c>
      <c r="I1087" s="49">
        <f t="shared" si="183"/>
        <v>397.00049014905352</v>
      </c>
      <c r="J1087" s="47">
        <f t="shared" si="184"/>
        <v>5.0210411156583836</v>
      </c>
      <c r="K1087" s="48">
        <f t="shared" si="185"/>
        <v>20331.917745308823</v>
      </c>
      <c r="L1087" s="49">
        <f t="shared" si="186"/>
        <v>5.6477549292524509</v>
      </c>
      <c r="M1087" s="50">
        <f t="shared" si="176"/>
        <v>0.56477549292524509</v>
      </c>
    </row>
    <row r="1088" spans="1:13">
      <c r="A1088" s="41">
        <v>1069</v>
      </c>
      <c r="B1088" s="41">
        <f t="shared" si="177"/>
        <v>2138</v>
      </c>
      <c r="C1088" s="68">
        <v>5.4992399999999995</v>
      </c>
      <c r="D1088" s="45">
        <f t="shared" si="178"/>
        <v>29.094929481693743</v>
      </c>
      <c r="E1088" s="47">
        <f t="shared" si="179"/>
        <v>7.8713393340369753E-2</v>
      </c>
      <c r="F1088" s="69">
        <f t="shared" si="180"/>
        <v>6.8207352157261162E-5</v>
      </c>
      <c r="G1088" s="49">
        <f t="shared" si="181"/>
        <v>0.13001027800516124</v>
      </c>
      <c r="H1088" s="49">
        <f t="shared" si="182"/>
        <v>13.637036603044253</v>
      </c>
      <c r="I1088" s="49">
        <f t="shared" si="183"/>
        <v>396.76861830484893</v>
      </c>
      <c r="J1088" s="47">
        <f t="shared" si="184"/>
        <v>5.4107481707625187</v>
      </c>
      <c r="K1088" s="48">
        <f t="shared" si="185"/>
        <v>20304.643672102735</v>
      </c>
      <c r="L1088" s="49">
        <f t="shared" si="186"/>
        <v>5.6401787978063149</v>
      </c>
      <c r="M1088" s="50">
        <f t="shared" si="176"/>
        <v>0.56401787978063145</v>
      </c>
    </row>
    <row r="1089" spans="1:13">
      <c r="A1089" s="41">
        <v>1070</v>
      </c>
      <c r="B1089" s="41">
        <f t="shared" si="177"/>
        <v>2140</v>
      </c>
      <c r="C1089" s="68">
        <v>5.6167999999999996</v>
      </c>
      <c r="D1089" s="45">
        <f t="shared" si="178"/>
        <v>28.485970659957381</v>
      </c>
      <c r="E1089" s="47">
        <f t="shared" si="179"/>
        <v>7.717070706723278E-2</v>
      </c>
      <c r="F1089" s="69">
        <f t="shared" si="180"/>
        <v>6.9653905976626218E-5</v>
      </c>
      <c r="G1089" s="49">
        <f t="shared" si="181"/>
        <v>0.13676355925788672</v>
      </c>
      <c r="H1089" s="49">
        <f t="shared" si="182"/>
        <v>13.926018137276454</v>
      </c>
      <c r="I1089" s="49">
        <f t="shared" si="183"/>
        <v>396.69614406849144</v>
      </c>
      <c r="J1089" s="47">
        <f t="shared" si="184"/>
        <v>5.5243976972854449</v>
      </c>
      <c r="K1089" s="48">
        <f t="shared" si="185"/>
        <v>20276.791635828184</v>
      </c>
      <c r="L1089" s="49">
        <f t="shared" si="186"/>
        <v>5.6324421210633844</v>
      </c>
      <c r="M1089" s="50">
        <f t="shared" si="176"/>
        <v>0.56324421210633846</v>
      </c>
    </row>
    <row r="1090" spans="1:13">
      <c r="A1090" s="41">
        <v>1071</v>
      </c>
      <c r="B1090" s="41">
        <f t="shared" si="177"/>
        <v>2142</v>
      </c>
      <c r="C1090" s="68">
        <v>5.9384000000000006</v>
      </c>
      <c r="D1090" s="45">
        <f t="shared" si="178"/>
        <v>26.943284386820409</v>
      </c>
      <c r="E1090" s="47">
        <f t="shared" si="179"/>
        <v>7.4364230105258458E-2</v>
      </c>
      <c r="F1090" s="69">
        <f t="shared" si="180"/>
        <v>7.3608684347119992E-5</v>
      </c>
      <c r="G1090" s="49">
        <f t="shared" si="181"/>
        <v>0.14468783420433012</v>
      </c>
      <c r="H1090" s="49">
        <f t="shared" si="182"/>
        <v>14.716411728865591</v>
      </c>
      <c r="I1090" s="49">
        <f t="shared" si="183"/>
        <v>396.50846636436501</v>
      </c>
      <c r="J1090" s="47">
        <f t="shared" si="184"/>
        <v>5.8351818449990489</v>
      </c>
      <c r="K1090" s="48">
        <f t="shared" si="185"/>
        <v>20247.358812370454</v>
      </c>
      <c r="L1090" s="49">
        <f t="shared" si="186"/>
        <v>5.6242663367695709</v>
      </c>
      <c r="M1090" s="50">
        <f t="shared" si="176"/>
        <v>0.56242663367695711</v>
      </c>
    </row>
    <row r="1091" spans="1:13">
      <c r="A1091" s="41">
        <v>1072</v>
      </c>
      <c r="B1091" s="41">
        <f t="shared" si="177"/>
        <v>2144</v>
      </c>
      <c r="C1091" s="68">
        <v>6.6288800000000005</v>
      </c>
      <c r="D1091" s="45">
        <f t="shared" si="178"/>
        <v>24.136807424846079</v>
      </c>
      <c r="E1091" s="47">
        <f t="shared" si="179"/>
        <v>7.4364230105258458E-2</v>
      </c>
      <c r="F1091" s="69">
        <f t="shared" si="180"/>
        <v>8.2087551765830131E-5</v>
      </c>
      <c r="G1091" s="49">
        <f t="shared" si="181"/>
        <v>0.15453857117645467</v>
      </c>
      <c r="H1091" s="49">
        <f t="shared" si="182"/>
        <v>16.411167506685395</v>
      </c>
      <c r="I1091" s="49">
        <f t="shared" si="183"/>
        <v>396.11318972575674</v>
      </c>
      <c r="J1091" s="47">
        <f t="shared" si="184"/>
        <v>6.5006799081968456</v>
      </c>
      <c r="K1091" s="48">
        <f t="shared" si="185"/>
        <v>20214.536477357084</v>
      </c>
      <c r="L1091" s="49">
        <f t="shared" si="186"/>
        <v>5.6151490214880786</v>
      </c>
      <c r="M1091" s="50">
        <f t="shared" si="176"/>
        <v>0.56151490214880784</v>
      </c>
    </row>
    <row r="1092" spans="1:13">
      <c r="A1092" s="41">
        <v>1073</v>
      </c>
      <c r="B1092" s="41">
        <f t="shared" si="177"/>
        <v>2146</v>
      </c>
      <c r="C1092" s="68">
        <v>6.6288800000000005</v>
      </c>
      <c r="D1092" s="45">
        <f t="shared" si="178"/>
        <v>24.136807424846079</v>
      </c>
      <c r="E1092" s="47">
        <f t="shared" si="179"/>
        <v>7.3892280957842379E-2</v>
      </c>
      <c r="F1092" s="69">
        <f t="shared" si="180"/>
        <v>8.2087551765830131E-5</v>
      </c>
      <c r="G1092" s="49">
        <f t="shared" si="181"/>
        <v>0.16324805028746417</v>
      </c>
      <c r="H1092" s="49">
        <f t="shared" si="182"/>
        <v>16.410810036776706</v>
      </c>
      <c r="I1092" s="49">
        <f t="shared" si="183"/>
        <v>396.10456154341057</v>
      </c>
      <c r="J1092" s="47">
        <f t="shared" si="184"/>
        <v>6.5003967141896384</v>
      </c>
      <c r="K1092" s="48">
        <f t="shared" si="185"/>
        <v>20181.714857283529</v>
      </c>
      <c r="L1092" s="49">
        <f t="shared" si="186"/>
        <v>5.6060319048009806</v>
      </c>
      <c r="M1092" s="50">
        <f t="shared" si="176"/>
        <v>0.5606031904800981</v>
      </c>
    </row>
    <row r="1093" spans="1:13">
      <c r="A1093" s="41">
        <v>1074</v>
      </c>
      <c r="B1093" s="41">
        <f t="shared" si="177"/>
        <v>2148</v>
      </c>
      <c r="C1093" s="68">
        <v>6.7610800000000006</v>
      </c>
      <c r="D1093" s="45">
        <f t="shared" si="178"/>
        <v>23.664858277430007</v>
      </c>
      <c r="E1093" s="47">
        <f t="shared" si="179"/>
        <v>7.3018017002460439E-2</v>
      </c>
      <c r="F1093" s="69">
        <f t="shared" si="180"/>
        <v>8.3709044085366916E-5</v>
      </c>
      <c r="G1093" s="49">
        <f t="shared" si="181"/>
        <v>0.17166272445563102</v>
      </c>
      <c r="H1093" s="49">
        <f t="shared" si="182"/>
        <v>16.734623955788749</v>
      </c>
      <c r="I1093" s="49">
        <f t="shared" si="183"/>
        <v>396.02250423982588</v>
      </c>
      <c r="J1093" s="47">
        <f t="shared" si="184"/>
        <v>6.6272876864832417</v>
      </c>
      <c r="K1093" s="48">
        <f t="shared" si="185"/>
        <v>20148.245609371952</v>
      </c>
      <c r="L1093" s="49">
        <f t="shared" si="186"/>
        <v>5.5967348914922086</v>
      </c>
      <c r="M1093" s="50">
        <f t="shared" si="176"/>
        <v>0.55967348914922088</v>
      </c>
    </row>
    <row r="1094" spans="1:13">
      <c r="A1094" s="41">
        <v>1075</v>
      </c>
      <c r="B1094" s="41">
        <f t="shared" si="177"/>
        <v>2150</v>
      </c>
      <c r="C1094" s="68">
        <v>7.0204399999999998</v>
      </c>
      <c r="D1094" s="45">
        <f t="shared" si="178"/>
        <v>22.790594322048058</v>
      </c>
      <c r="E1094" s="47">
        <f t="shared" si="179"/>
        <v>7.3018017002460439E-2</v>
      </c>
      <c r="F1094" s="69">
        <f t="shared" si="180"/>
        <v>8.6888457845270376E-5</v>
      </c>
      <c r="G1094" s="49">
        <f t="shared" si="181"/>
        <v>0.18011484933191277</v>
      </c>
      <c r="H1094" s="49">
        <f t="shared" si="182"/>
        <v>17.369866618307334</v>
      </c>
      <c r="I1094" s="49">
        <f t="shared" si="183"/>
        <v>395.86958352592723</v>
      </c>
      <c r="J1094" s="47">
        <f t="shared" si="184"/>
        <v>6.8762018640902305</v>
      </c>
      <c r="K1094" s="48">
        <f t="shared" si="185"/>
        <v>20113.505876135336</v>
      </c>
      <c r="L1094" s="49">
        <f t="shared" si="186"/>
        <v>5.5870849655931485</v>
      </c>
      <c r="M1094" s="50">
        <f t="shared" si="176"/>
        <v>0.55870849655931487</v>
      </c>
    </row>
    <row r="1095" spans="1:13">
      <c r="A1095" s="41">
        <v>1076</v>
      </c>
      <c r="B1095" s="41">
        <f t="shared" si="177"/>
        <v>2152</v>
      </c>
      <c r="C1095" s="68">
        <v>7.0204399999999998</v>
      </c>
      <c r="D1095" s="45">
        <f t="shared" si="178"/>
        <v>22.790594322048058</v>
      </c>
      <c r="E1095" s="47">
        <f t="shared" si="179"/>
        <v>7.3149927422833938E-2</v>
      </c>
      <c r="F1095" s="69">
        <f t="shared" si="180"/>
        <v>8.6888457845270376E-5</v>
      </c>
      <c r="G1095" s="49">
        <f t="shared" si="181"/>
        <v>0.18744679375271311</v>
      </c>
      <c r="H1095" s="49">
        <f t="shared" si="182"/>
        <v>17.369548087635472</v>
      </c>
      <c r="I1095" s="49">
        <f t="shared" si="183"/>
        <v>395.86232402260572</v>
      </c>
      <c r="J1095" s="47">
        <f t="shared" si="184"/>
        <v>6.8759496731937855</v>
      </c>
      <c r="K1095" s="48">
        <f t="shared" si="185"/>
        <v>20078.766779960064</v>
      </c>
      <c r="L1095" s="49">
        <f t="shared" si="186"/>
        <v>5.577435216655573</v>
      </c>
      <c r="M1095" s="50">
        <f t="shared" si="176"/>
        <v>0.5577435216655573</v>
      </c>
    </row>
    <row r="1096" spans="1:13">
      <c r="A1096" s="41">
        <v>1077</v>
      </c>
      <c r="B1096" s="41">
        <f t="shared" si="177"/>
        <v>2154</v>
      </c>
      <c r="C1096" s="68">
        <v>6.9800399999999998</v>
      </c>
      <c r="D1096" s="45">
        <f t="shared" si="178"/>
        <v>22.92250474242157</v>
      </c>
      <c r="E1096" s="47">
        <f t="shared" si="179"/>
        <v>7.3308784481091571E-2</v>
      </c>
      <c r="F1096" s="69">
        <f t="shared" si="180"/>
        <v>8.6393359403248019E-5</v>
      </c>
      <c r="G1096" s="49">
        <f t="shared" si="181"/>
        <v>0.19361654968792327</v>
      </c>
      <c r="H1096" s="49">
        <f t="shared" si="182"/>
        <v>17.270308288567804</v>
      </c>
      <c r="I1096" s="49">
        <f t="shared" si="183"/>
        <v>395.87872364777803</v>
      </c>
      <c r="J1096" s="47">
        <f t="shared" si="184"/>
        <v>6.8369476022818647</v>
      </c>
      <c r="K1096" s="48">
        <f t="shared" si="185"/>
        <v>20044.226163382929</v>
      </c>
      <c r="L1096" s="49">
        <f t="shared" si="186"/>
        <v>5.5678406009397028</v>
      </c>
      <c r="M1096" s="50">
        <f t="shared" si="176"/>
        <v>0.5567840600939703</v>
      </c>
    </row>
    <row r="1097" spans="1:13">
      <c r="A1097" s="41">
        <v>1078</v>
      </c>
      <c r="B1097" s="41">
        <f t="shared" si="177"/>
        <v>2156</v>
      </c>
      <c r="C1097" s="68">
        <v>6.9320000000000004</v>
      </c>
      <c r="D1097" s="45">
        <f t="shared" si="178"/>
        <v>23.08136180067919</v>
      </c>
      <c r="E1097" s="47">
        <f t="shared" si="179"/>
        <v>7.3167148551017122E-2</v>
      </c>
      <c r="F1097" s="69">
        <f t="shared" si="180"/>
        <v>8.5804560148661132E-5</v>
      </c>
      <c r="G1097" s="49">
        <f t="shared" si="181"/>
        <v>0.19884110099786984</v>
      </c>
      <c r="H1097" s="49">
        <f t="shared" si="182"/>
        <v>17.152381293126929</v>
      </c>
      <c r="I1097" s="49">
        <f t="shared" si="183"/>
        <v>395.90031836986424</v>
      </c>
      <c r="J1097" s="47">
        <f t="shared" si="184"/>
        <v>6.7906332147502546</v>
      </c>
      <c r="K1097" s="48">
        <f t="shared" si="185"/>
        <v>20009.921400796677</v>
      </c>
      <c r="L1097" s="49">
        <f t="shared" si="186"/>
        <v>5.5583115002212988</v>
      </c>
      <c r="M1097" s="50">
        <f t="shared" si="176"/>
        <v>0.55583115002212991</v>
      </c>
    </row>
    <row r="1098" spans="1:13">
      <c r="A1098" s="41">
        <v>1079</v>
      </c>
      <c r="B1098" s="41">
        <f t="shared" si="177"/>
        <v>2158</v>
      </c>
      <c r="C1098" s="68">
        <v>6.9748000000000001</v>
      </c>
      <c r="D1098" s="45">
        <f t="shared" si="178"/>
        <v>22.939725870604743</v>
      </c>
      <c r="E1098" s="47">
        <f t="shared" si="179"/>
        <v>7.3027240282196454E-2</v>
      </c>
      <c r="F1098" s="69">
        <f t="shared" si="180"/>
        <v>8.6329139539798627E-5</v>
      </c>
      <c r="G1098" s="49">
        <f t="shared" si="181"/>
        <v>0.20363146846113384</v>
      </c>
      <c r="H1098" s="49">
        <f t="shared" si="182"/>
        <v>17.257038243231989</v>
      </c>
      <c r="I1098" s="49">
        <f t="shared" si="183"/>
        <v>395.87172663828426</v>
      </c>
      <c r="J1098" s="47">
        <f t="shared" si="184"/>
        <v>6.8315735260111516</v>
      </c>
      <c r="K1098" s="48">
        <f t="shared" si="185"/>
        <v>19975.407324310214</v>
      </c>
      <c r="L1098" s="49">
        <f t="shared" si="186"/>
        <v>5.5487242567528368</v>
      </c>
      <c r="M1098" s="50">
        <f t="shared" si="176"/>
        <v>0.55487242567528372</v>
      </c>
    </row>
    <row r="1099" spans="1:13">
      <c r="A1099" s="41">
        <v>1080</v>
      </c>
      <c r="B1099" s="41">
        <f t="shared" si="177"/>
        <v>2160</v>
      </c>
      <c r="C1099" s="68">
        <v>7.0176000000000007</v>
      </c>
      <c r="D1099" s="45">
        <f t="shared" si="178"/>
        <v>22.799817601784081</v>
      </c>
      <c r="E1099" s="47">
        <f t="shared" si="179"/>
        <v>7.2726761762643227E-2</v>
      </c>
      <c r="F1099" s="69">
        <f t="shared" si="180"/>
        <v>8.6853655735129624E-5</v>
      </c>
      <c r="G1099" s="49">
        <f t="shared" si="181"/>
        <v>0.20810353790833963</v>
      </c>
      <c r="H1099" s="49">
        <f t="shared" si="182"/>
        <v>17.361693870506549</v>
      </c>
      <c r="I1099" s="49">
        <f t="shared" si="183"/>
        <v>395.84345350556202</v>
      </c>
      <c r="J1099" s="47">
        <f t="shared" si="184"/>
        <v>6.8725128604076611</v>
      </c>
      <c r="K1099" s="48">
        <f t="shared" si="185"/>
        <v>19940.683936569199</v>
      </c>
      <c r="L1099" s="49">
        <f t="shared" si="186"/>
        <v>5.539078871269222</v>
      </c>
      <c r="M1099" s="50">
        <f t="shared" si="176"/>
        <v>0.55390788712692218</v>
      </c>
    </row>
    <row r="1100" spans="1:13">
      <c r="A1100" s="41">
        <v>1081</v>
      </c>
      <c r="B1100" s="41">
        <f t="shared" si="177"/>
        <v>2162</v>
      </c>
      <c r="C1100" s="68">
        <v>7.1113200000000001</v>
      </c>
      <c r="D1100" s="45">
        <f t="shared" si="178"/>
        <v>22.499339082230858</v>
      </c>
      <c r="E1100" s="47">
        <f t="shared" si="179"/>
        <v>7.1174546902370031E-2</v>
      </c>
      <c r="F1100" s="69">
        <f t="shared" si="180"/>
        <v>8.8001978499526915E-5</v>
      </c>
      <c r="G1100" s="49">
        <f t="shared" si="181"/>
        <v>0.21298596954963578</v>
      </c>
      <c r="H1100" s="49">
        <f t="shared" si="182"/>
        <v>17.591024106548879</v>
      </c>
      <c r="I1100" s="49">
        <f t="shared" si="183"/>
        <v>395.78641617694035</v>
      </c>
      <c r="J1100" s="47">
        <f t="shared" si="184"/>
        <v>6.9622883880131452</v>
      </c>
      <c r="K1100" s="48">
        <f t="shared" si="185"/>
        <v>19905.501888356102</v>
      </c>
      <c r="L1100" s="49">
        <f t="shared" si="186"/>
        <v>5.5293060800989178</v>
      </c>
      <c r="M1100" s="50">
        <f t="shared" si="176"/>
        <v>0.5529306080098918</v>
      </c>
    </row>
    <row r="1101" spans="1:13">
      <c r="A1101" s="41">
        <v>1082</v>
      </c>
      <c r="B1101" s="41">
        <f t="shared" si="177"/>
        <v>2164</v>
      </c>
      <c r="C1101" s="68">
        <v>7.63828</v>
      </c>
      <c r="D1101" s="45">
        <f t="shared" si="178"/>
        <v>20.947124221957655</v>
      </c>
      <c r="E1101" s="47">
        <f t="shared" si="179"/>
        <v>7.1174546902370031E-2</v>
      </c>
      <c r="F1101" s="69">
        <f t="shared" si="180"/>
        <v>9.4453024625341288E-5</v>
      </c>
      <c r="G1101" s="49">
        <f t="shared" si="181"/>
        <v>0.21951886753335625</v>
      </c>
      <c r="H1101" s="49">
        <f t="shared" si="182"/>
        <v>18.880237814567831</v>
      </c>
      <c r="I1101" s="49">
        <f t="shared" si="183"/>
        <v>395.48668684185469</v>
      </c>
      <c r="J1101" s="47">
        <f t="shared" si="184"/>
        <v>7.4668827000697311</v>
      </c>
      <c r="K1101" s="48">
        <f t="shared" si="185"/>
        <v>19867.741412726966</v>
      </c>
      <c r="L1101" s="49">
        <f t="shared" si="186"/>
        <v>5.5188170590908241</v>
      </c>
      <c r="M1101" s="50">
        <f t="shared" si="176"/>
        <v>0.55188170590908237</v>
      </c>
    </row>
    <row r="1102" spans="1:13">
      <c r="A1102" s="41">
        <v>1083</v>
      </c>
      <c r="B1102" s="41">
        <f t="shared" si="177"/>
        <v>2166</v>
      </c>
      <c r="C1102" s="68">
        <v>7.63828</v>
      </c>
      <c r="D1102" s="45">
        <f t="shared" si="178"/>
        <v>20.947124221957655</v>
      </c>
      <c r="E1102" s="47">
        <f t="shared" si="179"/>
        <v>7.0332370508325387E-2</v>
      </c>
      <c r="F1102" s="69">
        <f t="shared" si="180"/>
        <v>9.4453024625341288E-5</v>
      </c>
      <c r="G1102" s="49">
        <f t="shared" si="181"/>
        <v>0.22557029084125677</v>
      </c>
      <c r="H1102" s="49">
        <f t="shared" si="182"/>
        <v>18.87995202695047</v>
      </c>
      <c r="I1102" s="49">
        <f t="shared" si="183"/>
        <v>395.48070041313269</v>
      </c>
      <c r="J1102" s="47">
        <f t="shared" si="184"/>
        <v>7.4666566513847163</v>
      </c>
      <c r="K1102" s="48">
        <f t="shared" si="185"/>
        <v>19829.981508673063</v>
      </c>
      <c r="L1102" s="49">
        <f t="shared" si="186"/>
        <v>5.5083281968536291</v>
      </c>
      <c r="M1102" s="50">
        <f t="shared" si="176"/>
        <v>0.55083281968536291</v>
      </c>
    </row>
    <row r="1103" spans="1:13">
      <c r="A1103" s="41">
        <v>1084</v>
      </c>
      <c r="B1103" s="41">
        <f t="shared" si="177"/>
        <v>2168</v>
      </c>
      <c r="C1103" s="68">
        <v>7.95824</v>
      </c>
      <c r="D1103" s="45">
        <f t="shared" si="178"/>
        <v>20.104947827913019</v>
      </c>
      <c r="E1103" s="47">
        <f t="shared" si="179"/>
        <v>6.8904610829954527E-2</v>
      </c>
      <c r="F1103" s="69">
        <f t="shared" si="180"/>
        <v>9.8365313536907589E-5</v>
      </c>
      <c r="G1103" s="49">
        <f t="shared" si="181"/>
        <v>0.23283025942569069</v>
      </c>
      <c r="H1103" s="49">
        <f t="shared" si="182"/>
        <v>19.661611496646874</v>
      </c>
      <c r="I1103" s="49">
        <f t="shared" si="183"/>
        <v>395.29567335278023</v>
      </c>
      <c r="J1103" s="47">
        <f t="shared" si="184"/>
        <v>7.7721499557677909</v>
      </c>
      <c r="K1103" s="48">
        <f t="shared" si="185"/>
        <v>19790.658285679769</v>
      </c>
      <c r="L1103" s="49">
        <f t="shared" si="186"/>
        <v>5.4974050793554916</v>
      </c>
      <c r="M1103" s="50">
        <f t="shared" si="176"/>
        <v>0.54974050793554918</v>
      </c>
    </row>
    <row r="1104" spans="1:13">
      <c r="A1104" s="41">
        <v>1085</v>
      </c>
      <c r="B1104" s="41">
        <f t="shared" si="177"/>
        <v>2170</v>
      </c>
      <c r="C1104" s="68">
        <v>8.5665999999999993</v>
      </c>
      <c r="D1104" s="45">
        <f t="shared" si="178"/>
        <v>18.677188149542147</v>
      </c>
      <c r="E1104" s="47">
        <f t="shared" si="179"/>
        <v>6.8904610829954527E-2</v>
      </c>
      <c r="F1104" s="69">
        <f t="shared" si="180"/>
        <v>1.0579429632219581E-4</v>
      </c>
      <c r="G1104" s="49">
        <f t="shared" si="181"/>
        <v>0.24182259443561685</v>
      </c>
      <c r="H1104" s="49">
        <f t="shared" si="182"/>
        <v>21.146067538832597</v>
      </c>
      <c r="I1104" s="49">
        <f t="shared" si="183"/>
        <v>394.94908204570203</v>
      </c>
      <c r="J1104" s="47">
        <f t="shared" si="184"/>
        <v>8.3516199633383508</v>
      </c>
      <c r="K1104" s="48">
        <f t="shared" si="185"/>
        <v>19748.366150602102</v>
      </c>
      <c r="L1104" s="49">
        <f t="shared" si="186"/>
        <v>5.4856572640561394</v>
      </c>
      <c r="M1104" s="50">
        <f t="shared" si="176"/>
        <v>0.54856572640561396</v>
      </c>
    </row>
    <row r="1105" spans="1:13">
      <c r="A1105" s="41">
        <v>1086</v>
      </c>
      <c r="B1105" s="41">
        <f t="shared" si="177"/>
        <v>2172</v>
      </c>
      <c r="C1105" s="68">
        <v>8.5665999999999993</v>
      </c>
      <c r="D1105" s="45">
        <f t="shared" si="178"/>
        <v>18.677188149542147</v>
      </c>
      <c r="E1105" s="47">
        <f t="shared" si="179"/>
        <v>6.7222736222883619E-2</v>
      </c>
      <c r="F1105" s="69">
        <f t="shared" si="180"/>
        <v>1.0579429632219581E-4</v>
      </c>
      <c r="G1105" s="49">
        <f t="shared" si="181"/>
        <v>0.25046625850770332</v>
      </c>
      <c r="H1105" s="49">
        <f t="shared" si="182"/>
        <v>21.145610313653521</v>
      </c>
      <c r="I1105" s="49">
        <f t="shared" si="183"/>
        <v>394.94054236500574</v>
      </c>
      <c r="J1105" s="47">
        <f t="shared" si="184"/>
        <v>8.3512588059133819</v>
      </c>
      <c r="K1105" s="48">
        <f t="shared" si="185"/>
        <v>19706.074929974795</v>
      </c>
      <c r="L1105" s="49">
        <f t="shared" si="186"/>
        <v>5.4739097027707766</v>
      </c>
      <c r="M1105" s="50">
        <f t="shared" si="176"/>
        <v>0.54739097027707762</v>
      </c>
    </row>
    <row r="1106" spans="1:13">
      <c r="A1106" s="41">
        <v>1087</v>
      </c>
      <c r="B1106" s="41">
        <f t="shared" si="177"/>
        <v>2174</v>
      </c>
      <c r="C1106" s="68">
        <v>9.4143600000000003</v>
      </c>
      <c r="D1106" s="45">
        <f t="shared" si="178"/>
        <v>16.995313542471241</v>
      </c>
      <c r="E1106" s="47">
        <f t="shared" si="179"/>
        <v>6.7222736222883619E-2</v>
      </c>
      <c r="F1106" s="69">
        <f t="shared" si="180"/>
        <v>1.1612556646734378E-4</v>
      </c>
      <c r="G1106" s="49">
        <f t="shared" si="181"/>
        <v>0.261728300131089</v>
      </c>
      <c r="H1106" s="49">
        <f t="shared" si="182"/>
        <v>23.209916619912125</v>
      </c>
      <c r="I1106" s="49">
        <f t="shared" si="183"/>
        <v>394.45981025002084</v>
      </c>
      <c r="J1106" s="47">
        <f t="shared" si="184"/>
        <v>9.1553793058093422</v>
      </c>
      <c r="K1106" s="48">
        <f t="shared" si="185"/>
        <v>19659.655096734972</v>
      </c>
      <c r="L1106" s="49">
        <f t="shared" si="186"/>
        <v>5.461015304648603</v>
      </c>
      <c r="M1106" s="50">
        <f t="shared" ref="M1106:M1169" si="187">L1106/$H$4</f>
        <v>0.54610153046486032</v>
      </c>
    </row>
    <row r="1107" spans="1:13">
      <c r="A1107" s="41">
        <v>1088</v>
      </c>
      <c r="B1107" s="41">
        <f t="shared" si="177"/>
        <v>2176</v>
      </c>
      <c r="C1107" s="68">
        <v>9.4143600000000003</v>
      </c>
      <c r="D1107" s="45">
        <f t="shared" si="178"/>
        <v>16.995313542471241</v>
      </c>
      <c r="E1107" s="47">
        <f t="shared" si="179"/>
        <v>6.6477148466454777E-2</v>
      </c>
      <c r="F1107" s="69">
        <f t="shared" si="180"/>
        <v>1.1612556646734378E-4</v>
      </c>
      <c r="G1107" s="49">
        <f t="shared" si="181"/>
        <v>0.27201320260871559</v>
      </c>
      <c r="H1107" s="49">
        <f t="shared" si="182"/>
        <v>23.209319449848987</v>
      </c>
      <c r="I1107" s="49">
        <f t="shared" si="183"/>
        <v>394.44966115755966</v>
      </c>
      <c r="J1107" s="47">
        <f t="shared" si="184"/>
        <v>9.1549081926904936</v>
      </c>
      <c r="K1107" s="48">
        <f t="shared" si="185"/>
        <v>19613.236457835275</v>
      </c>
      <c r="L1107" s="49">
        <f t="shared" si="186"/>
        <v>5.4481212382875768</v>
      </c>
      <c r="M1107" s="50">
        <f t="shared" si="187"/>
        <v>0.54481212382875766</v>
      </c>
    </row>
    <row r="1108" spans="1:13">
      <c r="A1108" s="41">
        <v>1089</v>
      </c>
      <c r="B1108" s="41">
        <f t="shared" ref="B1108:B1171" si="188">A1108*$H$12</f>
        <v>2178</v>
      </c>
      <c r="C1108" s="68">
        <v>9.8463199999999986</v>
      </c>
      <c r="D1108" s="45">
        <f t="shared" ref="D1108:D1171" si="189">$H$2^2/(C1108*1000-0.0000001)</f>
        <v>16.249725786042401</v>
      </c>
      <c r="E1108" s="47">
        <f t="shared" ref="E1108:E1171" si="190">1/$H$9*($H$3+D1109)+1/($H$8*$H$9)</f>
        <v>6.5401929509084369E-2</v>
      </c>
      <c r="F1108" s="69">
        <f t="shared" ref="F1108:F1171" si="191">$H$12/($H$9*($H$3+D1108))</f>
        <v>1.2138022571513072E-4</v>
      </c>
      <c r="G1108" s="49">
        <f t="shared" ref="G1108:G1171" si="192">(G1107+F1108*$H$2)/(1+E1108*$H$12)</f>
        <v>0.28348443484540436</v>
      </c>
      <c r="H1108" s="49">
        <f t="shared" ref="H1108:H1171" si="193">IF((OR(AND(M1107&gt;1,D1108&lt;0),AND(M1107&lt;0,D1108&gt;0))),0,($H$2-G1108)/($H$3+D1108))</f>
        <v>24.258840440682015</v>
      </c>
      <c r="I1108" s="49">
        <f t="shared" ref="I1108:I1171" si="194">H1108*D1108</f>
        <v>394.19950504843871</v>
      </c>
      <c r="J1108" s="47">
        <f t="shared" ref="J1108:J1171" si="195">I1108*H1108/1000</f>
        <v>9.5628228947658993</v>
      </c>
      <c r="K1108" s="48">
        <f t="shared" ref="K1108:K1171" si="196">K1107-H1108*$H$12</f>
        <v>19564.718776953912</v>
      </c>
      <c r="L1108" s="49">
        <f t="shared" ref="L1108:L1171" si="197">K1108/3600</f>
        <v>5.4346441047094203</v>
      </c>
      <c r="M1108" s="50">
        <f t="shared" si="187"/>
        <v>0.54346441047094207</v>
      </c>
    </row>
    <row r="1109" spans="1:13">
      <c r="A1109" s="41">
        <v>1090</v>
      </c>
      <c r="B1109" s="41">
        <f t="shared" si="188"/>
        <v>2180</v>
      </c>
      <c r="C1109" s="68">
        <v>10.544</v>
      </c>
      <c r="D1109" s="45">
        <f t="shared" si="189"/>
        <v>15.174506828671991</v>
      </c>
      <c r="E1109" s="47">
        <f t="shared" si="190"/>
        <v>6.5401929509084369E-2</v>
      </c>
      <c r="F1109" s="69">
        <f t="shared" si="191"/>
        <v>1.2985386011670557E-4</v>
      </c>
      <c r="G1109" s="49">
        <f t="shared" si="192"/>
        <v>0.29662613566186746</v>
      </c>
      <c r="H1109" s="49">
        <f t="shared" si="193"/>
        <v>25.95151299897751</v>
      </c>
      <c r="I1109" s="49">
        <f t="shared" si="194"/>
        <v>393.80141121735414</v>
      </c>
      <c r="J1109" s="47">
        <f t="shared" si="195"/>
        <v>10.219742442222854</v>
      </c>
      <c r="K1109" s="48">
        <f t="shared" si="196"/>
        <v>19512.815750955957</v>
      </c>
      <c r="L1109" s="49">
        <f t="shared" si="197"/>
        <v>5.4202265974877655</v>
      </c>
      <c r="M1109" s="50">
        <f t="shared" si="187"/>
        <v>0.5420226597487765</v>
      </c>
    </row>
    <row r="1110" spans="1:13">
      <c r="A1110" s="41">
        <v>1091</v>
      </c>
      <c r="B1110" s="41">
        <f t="shared" si="188"/>
        <v>2182</v>
      </c>
      <c r="C1110" s="68">
        <v>10.544</v>
      </c>
      <c r="D1110" s="45">
        <f t="shared" si="189"/>
        <v>15.174506828671991</v>
      </c>
      <c r="E1110" s="47">
        <f t="shared" si="190"/>
        <v>6.4971900873465008E-2</v>
      </c>
      <c r="F1110" s="69">
        <f t="shared" si="191"/>
        <v>1.2985386011670557E-4</v>
      </c>
      <c r="G1110" s="49">
        <f t="shared" si="192"/>
        <v>0.30848231493429373</v>
      </c>
      <c r="H1110" s="49">
        <f t="shared" si="193"/>
        <v>25.950743213655134</v>
      </c>
      <c r="I1110" s="49">
        <f t="shared" si="194"/>
        <v>393.78973010472316</v>
      </c>
      <c r="J1110" s="47">
        <f t="shared" si="195"/>
        <v>10.219136166122231</v>
      </c>
      <c r="K1110" s="48">
        <f t="shared" si="196"/>
        <v>19460.914264528648</v>
      </c>
      <c r="L1110" s="49">
        <f t="shared" si="197"/>
        <v>5.4058095179246246</v>
      </c>
      <c r="M1110" s="50">
        <f t="shared" si="187"/>
        <v>0.54058095179246246</v>
      </c>
    </row>
    <row r="1111" spans="1:13">
      <c r="A1111" s="41">
        <v>1092</v>
      </c>
      <c r="B1111" s="41">
        <f t="shared" si="188"/>
        <v>2184</v>
      </c>
      <c r="C1111" s="68">
        <v>10.851519999999999</v>
      </c>
      <c r="D1111" s="45">
        <f t="shared" si="189"/>
        <v>14.744478193052631</v>
      </c>
      <c r="E1111" s="47">
        <f t="shared" si="190"/>
        <v>6.4779756511082809E-2</v>
      </c>
      <c r="F1111" s="69">
        <f t="shared" si="191"/>
        <v>1.3358357211305346E-4</v>
      </c>
      <c r="G1111" s="49">
        <f t="shared" si="192"/>
        <v>0.32040431655628326</v>
      </c>
      <c r="H1111" s="49">
        <f t="shared" si="193"/>
        <v>26.695314046047677</v>
      </c>
      <c r="I1111" s="49">
        <f t="shared" si="194"/>
        <v>393.60847580864157</v>
      </c>
      <c r="J1111" s="47">
        <f t="shared" si="195"/>
        <v>10.507501872897846</v>
      </c>
      <c r="K1111" s="48">
        <f t="shared" si="196"/>
        <v>19407.523636436552</v>
      </c>
      <c r="L1111" s="49">
        <f t="shared" si="197"/>
        <v>5.3909787878990425</v>
      </c>
      <c r="M1111" s="50">
        <f t="shared" si="187"/>
        <v>0.53909787878990423</v>
      </c>
    </row>
    <row r="1112" spans="1:13">
      <c r="A1112" s="41">
        <v>1093</v>
      </c>
      <c r="B1112" s="41">
        <f t="shared" si="188"/>
        <v>2186</v>
      </c>
      <c r="C1112" s="68">
        <v>10.9948</v>
      </c>
      <c r="D1112" s="45">
        <f t="shared" si="189"/>
        <v>14.552333830670431</v>
      </c>
      <c r="E1112" s="47">
        <f t="shared" si="190"/>
        <v>6.4779756511082809E-2</v>
      </c>
      <c r="F1112" s="69">
        <f t="shared" si="191"/>
        <v>1.3532022658832525E-4</v>
      </c>
      <c r="G1112" s="49">
        <f t="shared" si="192"/>
        <v>0.33157385943264045</v>
      </c>
      <c r="H1112" s="49">
        <f t="shared" si="193"/>
        <v>27.041610992770451</v>
      </c>
      <c r="I1112" s="49">
        <f t="shared" si="194"/>
        <v>393.51855048592284</v>
      </c>
      <c r="J1112" s="47">
        <f t="shared" si="195"/>
        <v>10.641375560679226</v>
      </c>
      <c r="K1112" s="48">
        <f t="shared" si="196"/>
        <v>19353.440414451012</v>
      </c>
      <c r="L1112" s="49">
        <f t="shared" si="197"/>
        <v>5.3759556706808365</v>
      </c>
      <c r="M1112" s="50">
        <f t="shared" si="187"/>
        <v>0.53759556706808365</v>
      </c>
    </row>
    <row r="1113" spans="1:13">
      <c r="A1113" s="41">
        <v>1094</v>
      </c>
      <c r="B1113" s="41">
        <f t="shared" si="188"/>
        <v>2188</v>
      </c>
      <c r="C1113" s="68">
        <v>10.9948</v>
      </c>
      <c r="D1113" s="45">
        <f t="shared" si="189"/>
        <v>14.552333830670431</v>
      </c>
      <c r="E1113" s="47">
        <f t="shared" si="190"/>
        <v>6.4474618654281654E-2</v>
      </c>
      <c r="F1113" s="69">
        <f t="shared" si="191"/>
        <v>1.3532022658832525E-4</v>
      </c>
      <c r="G1113" s="49">
        <f t="shared" si="192"/>
        <v>0.34164684940794277</v>
      </c>
      <c r="H1113" s="49">
        <f t="shared" si="193"/>
        <v>27.040929453127514</v>
      </c>
      <c r="I1113" s="49">
        <f t="shared" si="194"/>
        <v>393.50863249352</v>
      </c>
      <c r="J1113" s="47">
        <f t="shared" si="195"/>
        <v>10.640839170453955</v>
      </c>
      <c r="K1113" s="48">
        <f t="shared" si="196"/>
        <v>19299.358555544757</v>
      </c>
      <c r="L1113" s="49">
        <f t="shared" si="197"/>
        <v>5.3609329320957659</v>
      </c>
      <c r="M1113" s="50">
        <f t="shared" si="187"/>
        <v>0.53609329320957655</v>
      </c>
    </row>
    <row r="1114" spans="1:13">
      <c r="A1114" s="41">
        <v>1095</v>
      </c>
      <c r="B1114" s="41">
        <f t="shared" si="188"/>
        <v>2190</v>
      </c>
      <c r="C1114" s="68">
        <v>11.230279999999999</v>
      </c>
      <c r="D1114" s="45">
        <f t="shared" si="189"/>
        <v>14.247195973869285</v>
      </c>
      <c r="E1114" s="47">
        <f t="shared" si="190"/>
        <v>6.4474618654281654E-2</v>
      </c>
      <c r="F1114" s="69">
        <f t="shared" si="191"/>
        <v>1.381728975228229E-4</v>
      </c>
      <c r="G1114" s="49">
        <f t="shared" si="192"/>
        <v>0.35158003150197198</v>
      </c>
      <c r="H1114" s="49">
        <f t="shared" si="193"/>
        <v>27.610290088732686</v>
      </c>
      <c r="I1114" s="49">
        <f t="shared" si="194"/>
        <v>393.36921378955537</v>
      </c>
      <c r="J1114" s="47">
        <f t="shared" si="195"/>
        <v>10.86103810470633</v>
      </c>
      <c r="K1114" s="48">
        <f t="shared" si="196"/>
        <v>19244.137975367292</v>
      </c>
      <c r="L1114" s="49">
        <f t="shared" si="197"/>
        <v>5.3455938820464697</v>
      </c>
      <c r="M1114" s="50">
        <f t="shared" si="187"/>
        <v>0.53455938820464699</v>
      </c>
    </row>
    <row r="1115" spans="1:13">
      <c r="A1115" s="41">
        <v>1096</v>
      </c>
      <c r="B1115" s="41">
        <f t="shared" si="188"/>
        <v>2192</v>
      </c>
      <c r="C1115" s="68">
        <v>11.230279999999999</v>
      </c>
      <c r="D1115" s="45">
        <f t="shared" si="189"/>
        <v>14.247195973869285</v>
      </c>
      <c r="E1115" s="47">
        <f t="shared" si="190"/>
        <v>6.3942256988187951E-2</v>
      </c>
      <c r="F1115" s="69">
        <f t="shared" si="191"/>
        <v>1.381728975228229E-4</v>
      </c>
      <c r="G1115" s="49">
        <f t="shared" si="192"/>
        <v>0.36071883731850118</v>
      </c>
      <c r="H1115" s="49">
        <f t="shared" si="193"/>
        <v>27.609658721092899</v>
      </c>
      <c r="I1115" s="49">
        <f t="shared" si="194"/>
        <v>393.36021857105976</v>
      </c>
      <c r="J1115" s="47">
        <f t="shared" si="195"/>
        <v>10.860541389201469</v>
      </c>
      <c r="K1115" s="48">
        <f t="shared" si="196"/>
        <v>19188.918657925107</v>
      </c>
      <c r="L1115" s="49">
        <f t="shared" si="197"/>
        <v>5.3302551827569742</v>
      </c>
      <c r="M1115" s="50">
        <f t="shared" si="187"/>
        <v>0.53302551827569744</v>
      </c>
    </row>
    <row r="1116" spans="1:13">
      <c r="A1116" s="41">
        <v>1097</v>
      </c>
      <c r="B1116" s="41">
        <f t="shared" si="188"/>
        <v>2194</v>
      </c>
      <c r="C1116" s="68">
        <v>11.6662</v>
      </c>
      <c r="D1116" s="45">
        <f t="shared" si="189"/>
        <v>13.714834307775581</v>
      </c>
      <c r="E1116" s="47">
        <f t="shared" si="190"/>
        <v>6.3942256988187951E-2</v>
      </c>
      <c r="F1116" s="69">
        <f t="shared" si="191"/>
        <v>1.434487975436419E-4</v>
      </c>
      <c r="G1116" s="49">
        <f t="shared" si="192"/>
        <v>0.37069252317504126</v>
      </c>
      <c r="H1116" s="49">
        <f t="shared" si="193"/>
        <v>28.663171810374443</v>
      </c>
      <c r="I1116" s="49">
        <f t="shared" si="194"/>
        <v>393.1106521145893</v>
      </c>
      <c r="J1116" s="47">
        <f t="shared" si="195"/>
        <v>11.267798162048809</v>
      </c>
      <c r="K1116" s="48">
        <f t="shared" si="196"/>
        <v>19131.592314304358</v>
      </c>
      <c r="L1116" s="49">
        <f t="shared" si="197"/>
        <v>5.3143311984178769</v>
      </c>
      <c r="M1116" s="50">
        <f t="shared" si="187"/>
        <v>0.53143311984178765</v>
      </c>
    </row>
    <row r="1117" spans="1:13">
      <c r="A1117" s="41">
        <v>1098</v>
      </c>
      <c r="B1117" s="41">
        <f t="shared" si="188"/>
        <v>2196</v>
      </c>
      <c r="C1117" s="68">
        <v>11.6662</v>
      </c>
      <c r="D1117" s="45">
        <f t="shared" si="189"/>
        <v>13.714834307775581</v>
      </c>
      <c r="E1117" s="47">
        <f t="shared" si="190"/>
        <v>6.3786101251713717E-2</v>
      </c>
      <c r="F1117" s="69">
        <f t="shared" si="191"/>
        <v>1.434487975436419E-4</v>
      </c>
      <c r="G1117" s="49">
        <f t="shared" si="192"/>
        <v>0.37964047113089133</v>
      </c>
      <c r="H1117" s="49">
        <f t="shared" si="193"/>
        <v>28.662530024187067</v>
      </c>
      <c r="I1117" s="49">
        <f t="shared" si="194"/>
        <v>393.10185012336842</v>
      </c>
      <c r="J1117" s="47">
        <f t="shared" si="195"/>
        <v>11.267293581724532</v>
      </c>
      <c r="K1117" s="48">
        <f t="shared" si="196"/>
        <v>19074.267254255985</v>
      </c>
      <c r="L1117" s="49">
        <f t="shared" si="197"/>
        <v>5.2984075706266625</v>
      </c>
      <c r="M1117" s="50">
        <f t="shared" si="187"/>
        <v>0.5298407570626662</v>
      </c>
    </row>
    <row r="1118" spans="1:13">
      <c r="A1118" s="41">
        <v>1099</v>
      </c>
      <c r="B1118" s="41">
        <f t="shared" si="188"/>
        <v>2198</v>
      </c>
      <c r="C1118" s="68">
        <v>11.800560000000001</v>
      </c>
      <c r="D1118" s="45">
        <f t="shared" si="189"/>
        <v>13.55867857130135</v>
      </c>
      <c r="E1118" s="47">
        <f t="shared" si="190"/>
        <v>6.3614169132199902E-2</v>
      </c>
      <c r="F1118" s="69">
        <f t="shared" si="191"/>
        <v>1.4507364797943756E-4</v>
      </c>
      <c r="G1118" s="49">
        <f t="shared" si="192"/>
        <v>0.38827087242727537</v>
      </c>
      <c r="H1118" s="49">
        <f t="shared" si="193"/>
        <v>28.986565659953925</v>
      </c>
      <c r="I1118" s="49">
        <f t="shared" si="194"/>
        <v>393.01952666923683</v>
      </c>
      <c r="J1118" s="47">
        <f t="shared" si="195"/>
        <v>11.392286315441847</v>
      </c>
      <c r="K1118" s="48">
        <f t="shared" si="196"/>
        <v>19016.294122936077</v>
      </c>
      <c r="L1118" s="49">
        <f t="shared" si="197"/>
        <v>5.2823039230377988</v>
      </c>
      <c r="M1118" s="50">
        <f t="shared" si="187"/>
        <v>0.52823039230377988</v>
      </c>
    </row>
    <row r="1119" spans="1:13">
      <c r="A1119" s="41">
        <v>1100</v>
      </c>
      <c r="B1119" s="41">
        <f t="shared" si="188"/>
        <v>2200</v>
      </c>
      <c r="C1119" s="68">
        <v>11.952119999999999</v>
      </c>
      <c r="D1119" s="45">
        <f t="shared" si="189"/>
        <v>13.386746451787523</v>
      </c>
      <c r="E1119" s="47">
        <f t="shared" si="190"/>
        <v>6.3255126091822586E-2</v>
      </c>
      <c r="F1119" s="69">
        <f t="shared" si="191"/>
        <v>1.469057700531757E-4</v>
      </c>
      <c r="G1119" s="49">
        <f t="shared" si="192"/>
        <v>0.39683010392671486</v>
      </c>
      <c r="H1119" s="49">
        <f t="shared" si="193"/>
        <v>29.352005694636318</v>
      </c>
      <c r="I1119" s="49">
        <f t="shared" si="194"/>
        <v>392.92785808551992</v>
      </c>
      <c r="J1119" s="47">
        <f t="shared" si="195"/>
        <v>11.533220728107432</v>
      </c>
      <c r="K1119" s="48">
        <f t="shared" si="196"/>
        <v>18957.590111546804</v>
      </c>
      <c r="L1119" s="49">
        <f t="shared" si="197"/>
        <v>5.2659972532074457</v>
      </c>
      <c r="M1119" s="50">
        <f t="shared" si="187"/>
        <v>0.52659972532074462</v>
      </c>
    </row>
    <row r="1120" spans="1:13">
      <c r="A1120" s="41">
        <v>1101</v>
      </c>
      <c r="B1120" s="41">
        <f t="shared" si="188"/>
        <v>2202</v>
      </c>
      <c r="C1120" s="68">
        <v>12.281519999999999</v>
      </c>
      <c r="D1120" s="45">
        <f t="shared" si="189"/>
        <v>13.027703411410217</v>
      </c>
      <c r="E1120" s="47">
        <f t="shared" si="190"/>
        <v>6.2732581058340967E-2</v>
      </c>
      <c r="F1120" s="69">
        <f t="shared" si="191"/>
        <v>1.5088502260524319E-4</v>
      </c>
      <c r="G1120" s="49">
        <f t="shared" si="192"/>
        <v>0.40621791625160386</v>
      </c>
      <c r="H1120" s="49">
        <f t="shared" si="193"/>
        <v>30.146358421310502</v>
      </c>
      <c r="I1120" s="49">
        <f t="shared" si="194"/>
        <v>392.73781644690195</v>
      </c>
      <c r="J1120" s="47">
        <f t="shared" si="195"/>
        <v>11.839614980211161</v>
      </c>
      <c r="K1120" s="48">
        <f t="shared" si="196"/>
        <v>18897.297394704183</v>
      </c>
      <c r="L1120" s="49">
        <f t="shared" si="197"/>
        <v>5.2492492763067178</v>
      </c>
      <c r="M1120" s="50">
        <f t="shared" si="187"/>
        <v>0.52492492763067178</v>
      </c>
    </row>
    <row r="1121" spans="1:13">
      <c r="A1121" s="41">
        <v>1102</v>
      </c>
      <c r="B1121" s="41">
        <f t="shared" si="188"/>
        <v>2204</v>
      </c>
      <c r="C1121" s="68">
        <v>12.79472</v>
      </c>
      <c r="D1121" s="45">
        <f t="shared" si="189"/>
        <v>12.505158377928593</v>
      </c>
      <c r="E1121" s="47">
        <f t="shared" si="190"/>
        <v>6.2732581058340967E-2</v>
      </c>
      <c r="F1121" s="69">
        <f t="shared" si="191"/>
        <v>1.570773428290742E-4</v>
      </c>
      <c r="G1121" s="49">
        <f t="shared" si="192"/>
        <v>0.41675999326454954</v>
      </c>
      <c r="H1121" s="49">
        <f t="shared" si="193"/>
        <v>31.382736789645108</v>
      </c>
      <c r="I1121" s="49">
        <f t="shared" si="194"/>
        <v>392.44609388735842</v>
      </c>
      <c r="J1121" s="47">
        <f t="shared" si="195"/>
        <v>12.316032468591322</v>
      </c>
      <c r="K1121" s="48">
        <f t="shared" si="196"/>
        <v>18834.531921124893</v>
      </c>
      <c r="L1121" s="49">
        <f t="shared" si="197"/>
        <v>5.2318144225346925</v>
      </c>
      <c r="M1121" s="50">
        <f t="shared" si="187"/>
        <v>0.5231814422534693</v>
      </c>
    </row>
    <row r="1122" spans="1:13">
      <c r="A1122" s="41">
        <v>1103</v>
      </c>
      <c r="B1122" s="41">
        <f t="shared" si="188"/>
        <v>2206</v>
      </c>
      <c r="C1122" s="68">
        <v>12.79472</v>
      </c>
      <c r="D1122" s="45">
        <f t="shared" si="189"/>
        <v>12.505158377928593</v>
      </c>
      <c r="E1122" s="47">
        <f t="shared" si="190"/>
        <v>6.2317603338028209E-2</v>
      </c>
      <c r="F1122" s="69">
        <f t="shared" si="191"/>
        <v>1.570773428290742E-4</v>
      </c>
      <c r="G1122" s="49">
        <f t="shared" si="192"/>
        <v>0.42644132741820007</v>
      </c>
      <c r="H1122" s="49">
        <f t="shared" si="193"/>
        <v>31.381976430523164</v>
      </c>
      <c r="I1122" s="49">
        <f t="shared" si="194"/>
        <v>392.43658547611437</v>
      </c>
      <c r="J1122" s="47">
        <f t="shared" si="195"/>
        <v>12.315435675886411</v>
      </c>
      <c r="K1122" s="48">
        <f t="shared" si="196"/>
        <v>18771.767968263848</v>
      </c>
      <c r="L1122" s="49">
        <f t="shared" si="197"/>
        <v>5.2143799911844022</v>
      </c>
      <c r="M1122" s="50">
        <f t="shared" si="187"/>
        <v>0.52143799911844024</v>
      </c>
    </row>
    <row r="1123" spans="1:13">
      <c r="A1123" s="41">
        <v>1104</v>
      </c>
      <c r="B1123" s="41">
        <f t="shared" si="188"/>
        <v>2208</v>
      </c>
      <c r="C1123" s="68">
        <v>13.233879999999999</v>
      </c>
      <c r="D1123" s="45">
        <f t="shared" si="189"/>
        <v>12.090180657615834</v>
      </c>
      <c r="E1123" s="47">
        <f t="shared" si="190"/>
        <v>6.1323276991922214E-2</v>
      </c>
      <c r="F1123" s="69">
        <f t="shared" si="191"/>
        <v>1.6236924871784018E-4</v>
      </c>
      <c r="G1123" s="49">
        <f t="shared" si="192"/>
        <v>0.43770590588959984</v>
      </c>
      <c r="H1123" s="49">
        <f t="shared" si="193"/>
        <v>32.438314754018712</v>
      </c>
      <c r="I1123" s="49">
        <f t="shared" si="194"/>
        <v>392.18508560469138</v>
      </c>
      <c r="J1123" s="47">
        <f t="shared" si="195"/>
        <v>12.721823248676753</v>
      </c>
      <c r="K1123" s="48">
        <f t="shared" si="196"/>
        <v>18706.89133875581</v>
      </c>
      <c r="L1123" s="49">
        <f t="shared" si="197"/>
        <v>5.1963587052099474</v>
      </c>
      <c r="M1123" s="50">
        <f t="shared" si="187"/>
        <v>0.51963587052099469</v>
      </c>
    </row>
    <row r="1124" spans="1:13">
      <c r="A1124" s="41">
        <v>1105</v>
      </c>
      <c r="B1124" s="41">
        <f t="shared" si="188"/>
        <v>2210</v>
      </c>
      <c r="C1124" s="68">
        <v>14.4198</v>
      </c>
      <c r="D1124" s="45">
        <f t="shared" si="189"/>
        <v>11.095854311509839</v>
      </c>
      <c r="E1124" s="47">
        <f t="shared" si="190"/>
        <v>6.1323276991922214E-2</v>
      </c>
      <c r="F1124" s="69">
        <f t="shared" si="191"/>
        <v>1.766273139327739E-4</v>
      </c>
      <c r="G1124" s="49">
        <f t="shared" si="192"/>
        <v>0.45282001682430228</v>
      </c>
      <c r="H1124" s="49">
        <f t="shared" si="193"/>
        <v>35.285472594921444</v>
      </c>
      <c r="I1124" s="49">
        <f t="shared" si="194"/>
        <v>391.52246322602139</v>
      </c>
      <c r="J1124" s="47">
        <f t="shared" si="195"/>
        <v>13.815055146457917</v>
      </c>
      <c r="K1124" s="48">
        <f t="shared" si="196"/>
        <v>18636.320393565966</v>
      </c>
      <c r="L1124" s="49">
        <f t="shared" si="197"/>
        <v>5.1767556648794351</v>
      </c>
      <c r="M1124" s="50">
        <f t="shared" si="187"/>
        <v>0.51767556648794355</v>
      </c>
    </row>
    <row r="1125" spans="1:13">
      <c r="A1125" s="41">
        <v>1106</v>
      </c>
      <c r="B1125" s="41">
        <f t="shared" si="188"/>
        <v>2212</v>
      </c>
      <c r="C1125" s="68">
        <v>14.4198</v>
      </c>
      <c r="D1125" s="45">
        <f t="shared" si="189"/>
        <v>11.095854311509839</v>
      </c>
      <c r="E1125" s="47">
        <f t="shared" si="190"/>
        <v>6.0893378283443281E-2</v>
      </c>
      <c r="F1125" s="69">
        <f t="shared" si="191"/>
        <v>1.766273139327739E-4</v>
      </c>
      <c r="G1125" s="49">
        <f t="shared" si="192"/>
        <v>0.46664033011001221</v>
      </c>
      <c r="H1125" s="49">
        <f t="shared" si="193"/>
        <v>35.284252072514768</v>
      </c>
      <c r="I1125" s="49">
        <f t="shared" si="194"/>
        <v>391.50892048721295</v>
      </c>
      <c r="J1125" s="47">
        <f t="shared" si="195"/>
        <v>13.814099439108963</v>
      </c>
      <c r="K1125" s="48">
        <f t="shared" si="196"/>
        <v>18565.751889420935</v>
      </c>
      <c r="L1125" s="49">
        <f t="shared" si="197"/>
        <v>5.1571533026169263</v>
      </c>
      <c r="M1125" s="50">
        <f t="shared" si="187"/>
        <v>0.51571533026169258</v>
      </c>
    </row>
    <row r="1126" spans="1:13">
      <c r="A1126" s="41">
        <v>1107</v>
      </c>
      <c r="B1126" s="41">
        <f t="shared" si="188"/>
        <v>2214</v>
      </c>
      <c r="C1126" s="68">
        <v>15.000999999999999</v>
      </c>
      <c r="D1126" s="45">
        <f t="shared" si="189"/>
        <v>10.665955603030906</v>
      </c>
      <c r="E1126" s="47">
        <f t="shared" si="190"/>
        <v>6.0525686135803503E-2</v>
      </c>
      <c r="F1126" s="69">
        <f t="shared" si="191"/>
        <v>1.8359777361626902E-4</v>
      </c>
      <c r="G1126" s="49">
        <f t="shared" si="192"/>
        <v>0.48176154359647855</v>
      </c>
      <c r="H1126" s="49">
        <f t="shared" si="193"/>
        <v>36.675329549844683</v>
      </c>
      <c r="I1126" s="49">
        <f t="shared" si="194"/>
        <v>391.17743670517086</v>
      </c>
      <c r="J1126" s="47">
        <f t="shared" si="195"/>
        <v>14.346561403625651</v>
      </c>
      <c r="K1126" s="48">
        <f t="shared" si="196"/>
        <v>18492.401230321248</v>
      </c>
      <c r="L1126" s="49">
        <f t="shared" si="197"/>
        <v>5.1367781195336795</v>
      </c>
      <c r="M1126" s="50">
        <f t="shared" si="187"/>
        <v>0.51367781195336792</v>
      </c>
    </row>
    <row r="1127" spans="1:13">
      <c r="A1127" s="41">
        <v>1108</v>
      </c>
      <c r="B1127" s="41">
        <f t="shared" si="188"/>
        <v>2216</v>
      </c>
      <c r="C1127" s="68">
        <v>15.5366</v>
      </c>
      <c r="D1127" s="45">
        <f t="shared" si="189"/>
        <v>10.29826345539113</v>
      </c>
      <c r="E1127" s="47">
        <f t="shared" si="190"/>
        <v>6.01319431035948E-2</v>
      </c>
      <c r="F1127" s="69">
        <f t="shared" si="191"/>
        <v>1.9001136592862369E-4</v>
      </c>
      <c r="G1127" s="49">
        <f t="shared" si="192"/>
        <v>0.4978881287125333</v>
      </c>
      <c r="H1127" s="49">
        <f t="shared" si="193"/>
        <v>37.954970984016583</v>
      </c>
      <c r="I1127" s="49">
        <f t="shared" si="194"/>
        <v>390.8702906351287</v>
      </c>
      <c r="J1127" s="47">
        <f t="shared" si="195"/>
        <v>14.835470539570439</v>
      </c>
      <c r="K1127" s="48">
        <f t="shared" si="196"/>
        <v>18416.491288353216</v>
      </c>
      <c r="L1127" s="49">
        <f t="shared" si="197"/>
        <v>5.1156920245425601</v>
      </c>
      <c r="M1127" s="50">
        <f t="shared" si="187"/>
        <v>0.51156920245425597</v>
      </c>
    </row>
    <row r="1128" spans="1:13">
      <c r="A1128" s="41">
        <v>1109</v>
      </c>
      <c r="B1128" s="41">
        <f t="shared" si="188"/>
        <v>2218</v>
      </c>
      <c r="C1128" s="68">
        <v>16.154240000000001</v>
      </c>
      <c r="D1128" s="45">
        <f t="shared" si="189"/>
        <v>9.904520423182424</v>
      </c>
      <c r="E1128" s="47">
        <f t="shared" si="190"/>
        <v>5.9767222726260297E-2</v>
      </c>
      <c r="F1128" s="69">
        <f t="shared" si="191"/>
        <v>1.9739550247675628E-4</v>
      </c>
      <c r="G1128" s="49">
        <f t="shared" si="192"/>
        <v>0.51525554398647555</v>
      </c>
      <c r="H1128" s="49">
        <f t="shared" si="193"/>
        <v>39.428245931846682</v>
      </c>
      <c r="I1128" s="49">
        <f t="shared" si="194"/>
        <v>390.51786708223477</v>
      </c>
      <c r="J1128" s="47">
        <f t="shared" si="195"/>
        <v>15.397434504098566</v>
      </c>
      <c r="K1128" s="48">
        <f t="shared" si="196"/>
        <v>18337.634796489521</v>
      </c>
      <c r="L1128" s="49">
        <f t="shared" si="197"/>
        <v>5.0937874434693118</v>
      </c>
      <c r="M1128" s="50">
        <f t="shared" si="187"/>
        <v>0.5093787443469312</v>
      </c>
    </row>
    <row r="1129" spans="1:13">
      <c r="A1129" s="41">
        <v>1110</v>
      </c>
      <c r="B1129" s="41">
        <f t="shared" si="188"/>
        <v>2220</v>
      </c>
      <c r="C1129" s="68">
        <v>16.771840000000001</v>
      </c>
      <c r="D1129" s="45">
        <f t="shared" si="189"/>
        <v>9.5398000458479206</v>
      </c>
      <c r="E1129" s="47">
        <f t="shared" si="190"/>
        <v>5.9202753982379404E-2</v>
      </c>
      <c r="F1129" s="69">
        <f t="shared" si="191"/>
        <v>2.0476649873282525E-4</v>
      </c>
      <c r="G1129" s="49">
        <f t="shared" si="192"/>
        <v>0.5339406317537756</v>
      </c>
      <c r="H1129" s="49">
        <f t="shared" si="193"/>
        <v>40.89863316971735</v>
      </c>
      <c r="I1129" s="49">
        <f t="shared" si="194"/>
        <v>390.16478258758684</v>
      </c>
      <c r="J1129" s="47">
        <f t="shared" si="195"/>
        <v>15.957206318792238</v>
      </c>
      <c r="K1129" s="48">
        <f t="shared" si="196"/>
        <v>18255.837530150086</v>
      </c>
      <c r="L1129" s="49">
        <f t="shared" si="197"/>
        <v>5.071065980597246</v>
      </c>
      <c r="M1129" s="50">
        <f t="shared" si="187"/>
        <v>0.50710659805972458</v>
      </c>
    </row>
    <row r="1130" spans="1:13">
      <c r="A1130" s="41">
        <v>1111</v>
      </c>
      <c r="B1130" s="41">
        <f t="shared" si="188"/>
        <v>2222</v>
      </c>
      <c r="C1130" s="68">
        <v>17.826640000000001</v>
      </c>
      <c r="D1130" s="45">
        <f t="shared" si="189"/>
        <v>8.9753313019670298</v>
      </c>
      <c r="E1130" s="47">
        <f t="shared" si="190"/>
        <v>5.8719703197467485E-2</v>
      </c>
      <c r="F1130" s="69">
        <f t="shared" si="191"/>
        <v>2.1732624862399002E-4</v>
      </c>
      <c r="G1130" s="49">
        <f t="shared" si="192"/>
        <v>0.55561950621234668</v>
      </c>
      <c r="H1130" s="49">
        <f t="shared" si="193"/>
        <v>43.40487437332429</v>
      </c>
      <c r="I1130" s="49">
        <f t="shared" si="194"/>
        <v>389.57312762084405</v>
      </c>
      <c r="J1130" s="47">
        <f t="shared" si="195"/>
        <v>16.909372663605765</v>
      </c>
      <c r="K1130" s="48">
        <f t="shared" si="196"/>
        <v>18169.027781403438</v>
      </c>
      <c r="L1130" s="49">
        <f t="shared" si="197"/>
        <v>5.0469521615009549</v>
      </c>
      <c r="M1130" s="50">
        <f t="shared" si="187"/>
        <v>0.50469521615009549</v>
      </c>
    </row>
    <row r="1131" spans="1:13">
      <c r="A1131" s="41">
        <v>1112</v>
      </c>
      <c r="B1131" s="41">
        <f t="shared" si="188"/>
        <v>2224</v>
      </c>
      <c r="C1131" s="68">
        <v>18.84064</v>
      </c>
      <c r="D1131" s="45">
        <f t="shared" si="189"/>
        <v>8.4922805170551126</v>
      </c>
      <c r="E1131" s="47">
        <f t="shared" si="190"/>
        <v>5.8066655689893137E-2</v>
      </c>
      <c r="F1131" s="69">
        <f t="shared" si="191"/>
        <v>2.2936560507941055E-4</v>
      </c>
      <c r="G1131" s="49">
        <f t="shared" si="192"/>
        <v>0.5800075507502096</v>
      </c>
      <c r="H1131" s="49">
        <f t="shared" si="193"/>
        <v>45.806604124467881</v>
      </c>
      <c r="I1131" s="49">
        <f t="shared" si="194"/>
        <v>389.00253175867493</v>
      </c>
      <c r="J1131" s="47">
        <f t="shared" si="195"/>
        <v>17.818884975685368</v>
      </c>
      <c r="K1131" s="48">
        <f t="shared" si="196"/>
        <v>18077.414573154503</v>
      </c>
      <c r="L1131" s="49">
        <f t="shared" si="197"/>
        <v>5.0215040480984729</v>
      </c>
      <c r="M1131" s="50">
        <f t="shared" si="187"/>
        <v>0.50215040480984729</v>
      </c>
    </row>
    <row r="1132" spans="1:13">
      <c r="A1132" s="41">
        <v>1113</v>
      </c>
      <c r="B1132" s="41">
        <f t="shared" si="188"/>
        <v>2226</v>
      </c>
      <c r="C1132" s="68">
        <v>20.410159999999998</v>
      </c>
      <c r="D1132" s="45">
        <f t="shared" si="189"/>
        <v>7.8392330094807665</v>
      </c>
      <c r="E1132" s="47">
        <f t="shared" si="190"/>
        <v>5.7498682480740269E-2</v>
      </c>
      <c r="F1132" s="69">
        <f t="shared" si="191"/>
        <v>2.4793422167576049E-4</v>
      </c>
      <c r="G1132" s="49">
        <f t="shared" si="192"/>
        <v>0.60913259597163016</v>
      </c>
      <c r="H1132" s="49">
        <f t="shared" si="193"/>
        <v>49.511331927112323</v>
      </c>
      <c r="I1132" s="49">
        <f t="shared" si="194"/>
        <v>388.13086758637792</v>
      </c>
      <c r="J1132" s="47">
        <f t="shared" si="195"/>
        <v>19.216876216227238</v>
      </c>
      <c r="K1132" s="48">
        <f t="shared" si="196"/>
        <v>17978.391909300277</v>
      </c>
      <c r="L1132" s="49">
        <f t="shared" si="197"/>
        <v>4.9939977525834101</v>
      </c>
      <c r="M1132" s="50">
        <f t="shared" si="187"/>
        <v>0.49939977525834101</v>
      </c>
    </row>
    <row r="1133" spans="1:13">
      <c r="A1133" s="41">
        <v>1114</v>
      </c>
      <c r="B1133" s="41">
        <f t="shared" si="188"/>
        <v>2228</v>
      </c>
      <c r="C1133" s="68">
        <v>22.004440000000002</v>
      </c>
      <c r="D1133" s="45">
        <f t="shared" si="189"/>
        <v>7.2712598003278934</v>
      </c>
      <c r="E1133" s="47">
        <f t="shared" si="190"/>
        <v>5.6481223818941315E-2</v>
      </c>
      <c r="F1133" s="69">
        <f t="shared" si="191"/>
        <v>2.6671352002659554E-4</v>
      </c>
      <c r="G1133" s="49">
        <f t="shared" si="192"/>
        <v>0.64316456094408092</v>
      </c>
      <c r="H1133" s="49">
        <f t="shared" si="193"/>
        <v>53.256933663316239</v>
      </c>
      <c r="I1133" s="49">
        <f t="shared" si="194"/>
        <v>387.24500083480069</v>
      </c>
      <c r="J1133" s="47">
        <f t="shared" si="195"/>
        <v>20.623481320909821</v>
      </c>
      <c r="K1133" s="48">
        <f t="shared" si="196"/>
        <v>17871.878041973643</v>
      </c>
      <c r="L1133" s="49">
        <f t="shared" si="197"/>
        <v>4.9644105672149008</v>
      </c>
      <c r="M1133" s="50">
        <f t="shared" si="187"/>
        <v>0.49644105672149008</v>
      </c>
    </row>
    <row r="1134" spans="1:13">
      <c r="A1134" s="41">
        <v>1115</v>
      </c>
      <c r="B1134" s="41">
        <f t="shared" si="188"/>
        <v>2230</v>
      </c>
      <c r="C1134" s="68">
        <v>25.584440000000001</v>
      </c>
      <c r="D1134" s="45">
        <f t="shared" si="189"/>
        <v>6.2538011385289405</v>
      </c>
      <c r="E1134" s="47">
        <f t="shared" si="190"/>
        <v>5.6481223818941315E-2</v>
      </c>
      <c r="F1134" s="69">
        <f t="shared" si="191"/>
        <v>3.0858369589937938E-4</v>
      </c>
      <c r="G1134" s="49">
        <f t="shared" si="192"/>
        <v>0.68879057054515802</v>
      </c>
      <c r="H1134" s="49">
        <f t="shared" si="193"/>
        <v>61.610464409896139</v>
      </c>
      <c r="I1134" s="49">
        <f t="shared" si="194"/>
        <v>385.29959247190521</v>
      </c>
      <c r="J1134" s="47">
        <f t="shared" si="195"/>
        <v>23.738486829137802</v>
      </c>
      <c r="K1134" s="48">
        <f t="shared" si="196"/>
        <v>17748.657113153851</v>
      </c>
      <c r="L1134" s="49">
        <f t="shared" si="197"/>
        <v>4.9301825314316252</v>
      </c>
      <c r="M1134" s="50">
        <f t="shared" si="187"/>
        <v>0.4930182531431625</v>
      </c>
    </row>
    <row r="1135" spans="1:13">
      <c r="A1135" s="41">
        <v>1116</v>
      </c>
      <c r="B1135" s="41">
        <f t="shared" si="188"/>
        <v>2232</v>
      </c>
      <c r="C1135" s="68">
        <v>25.584440000000001</v>
      </c>
      <c r="D1135" s="45">
        <f t="shared" si="189"/>
        <v>6.2538011385289405</v>
      </c>
      <c r="E1135" s="47">
        <f t="shared" si="190"/>
        <v>5.5753643215314348E-2</v>
      </c>
      <c r="F1135" s="69">
        <f t="shared" si="191"/>
        <v>3.0858369589937938E-4</v>
      </c>
      <c r="G1135" s="49">
        <f t="shared" si="192"/>
        <v>0.73074109258716236</v>
      </c>
      <c r="H1135" s="49">
        <f t="shared" si="193"/>
        <v>61.603991786327825</v>
      </c>
      <c r="I1135" s="49">
        <f t="shared" si="194"/>
        <v>385.25911397126447</v>
      </c>
      <c r="J1135" s="47">
        <f t="shared" si="195"/>
        <v>23.733499292693711</v>
      </c>
      <c r="K1135" s="48">
        <f t="shared" si="196"/>
        <v>17625.449129581197</v>
      </c>
      <c r="L1135" s="49">
        <f t="shared" si="197"/>
        <v>4.895958091550332</v>
      </c>
      <c r="M1135" s="50">
        <f t="shared" si="187"/>
        <v>0.4895958091550332</v>
      </c>
    </row>
    <row r="1136" spans="1:13">
      <c r="A1136" s="41">
        <v>1117</v>
      </c>
      <c r="B1136" s="41">
        <f t="shared" si="188"/>
        <v>2234</v>
      </c>
      <c r="C1136" s="68">
        <v>28.95288</v>
      </c>
      <c r="D1136" s="45">
        <f t="shared" si="189"/>
        <v>5.5262205349019728</v>
      </c>
      <c r="E1136" s="47">
        <f t="shared" si="190"/>
        <v>5.5753643215314348E-2</v>
      </c>
      <c r="F1136" s="69">
        <f t="shared" si="191"/>
        <v>3.4760584296861588E-4</v>
      </c>
      <c r="G1136" s="49">
        <f t="shared" si="192"/>
        <v>0.7825260710325479</v>
      </c>
      <c r="H1136" s="49">
        <f t="shared" si="193"/>
        <v>69.385163276440082</v>
      </c>
      <c r="I1136" s="49">
        <f t="shared" si="194"/>
        <v>383.43771411578945</v>
      </c>
      <c r="J1136" s="47">
        <f t="shared" si="195"/>
        <v>26.604888400269008</v>
      </c>
      <c r="K1136" s="48">
        <f t="shared" si="196"/>
        <v>17486.678803028317</v>
      </c>
      <c r="L1136" s="49">
        <f t="shared" si="197"/>
        <v>4.8574107786189771</v>
      </c>
      <c r="M1136" s="50">
        <f t="shared" si="187"/>
        <v>0.48574107786189769</v>
      </c>
    </row>
    <row r="1137" spans="1:13">
      <c r="A1137" s="41">
        <v>1118</v>
      </c>
      <c r="B1137" s="41">
        <f t="shared" si="188"/>
        <v>2236</v>
      </c>
      <c r="C1137" s="68">
        <v>28.95288</v>
      </c>
      <c r="D1137" s="45">
        <f t="shared" si="189"/>
        <v>5.5262205349019728</v>
      </c>
      <c r="E1137" s="47">
        <f t="shared" si="190"/>
        <v>5.5157915064049462E-2</v>
      </c>
      <c r="F1137" s="69">
        <f t="shared" si="191"/>
        <v>3.4760584296861588E-4</v>
      </c>
      <c r="G1137" s="49">
        <f t="shared" si="192"/>
        <v>0.83000564633368457</v>
      </c>
      <c r="H1137" s="49">
        <f t="shared" si="193"/>
        <v>69.376911187541907</v>
      </c>
      <c r="I1137" s="49">
        <f t="shared" si="194"/>
        <v>383.39211125266451</v>
      </c>
      <c r="J1137" s="47">
        <f t="shared" si="195"/>
        <v>26.598560452380291</v>
      </c>
      <c r="K1137" s="48">
        <f t="shared" si="196"/>
        <v>17347.924980653232</v>
      </c>
      <c r="L1137" s="49">
        <f t="shared" si="197"/>
        <v>4.8188680501814529</v>
      </c>
      <c r="M1137" s="50">
        <f t="shared" si="187"/>
        <v>0.48188680501814529</v>
      </c>
    </row>
    <row r="1138" spans="1:13">
      <c r="A1138" s="41">
        <v>1119</v>
      </c>
      <c r="B1138" s="41">
        <f t="shared" si="188"/>
        <v>2238</v>
      </c>
      <c r="C1138" s="68">
        <v>32.451120000000003</v>
      </c>
      <c r="D1138" s="45">
        <f t="shared" si="189"/>
        <v>4.930492383637084</v>
      </c>
      <c r="E1138" s="47">
        <f t="shared" si="190"/>
        <v>5.4945616744466338E-2</v>
      </c>
      <c r="F1138" s="69">
        <f t="shared" si="191"/>
        <v>3.8775357390817702E-4</v>
      </c>
      <c r="G1138" s="49">
        <f t="shared" si="192"/>
        <v>0.88757082331417336</v>
      </c>
      <c r="H1138" s="49">
        <f t="shared" si="193"/>
        <v>77.378635402217057</v>
      </c>
      <c r="I1138" s="49">
        <f t="shared" si="194"/>
        <v>381.51477250686202</v>
      </c>
      <c r="J1138" s="47">
        <f t="shared" si="195"/>
        <v>29.52109248236826</v>
      </c>
      <c r="K1138" s="48">
        <f t="shared" si="196"/>
        <v>17193.167709848796</v>
      </c>
      <c r="L1138" s="49">
        <f t="shared" si="197"/>
        <v>4.7758799194024437</v>
      </c>
      <c r="M1138" s="50">
        <f t="shared" si="187"/>
        <v>0.47758799194024437</v>
      </c>
    </row>
    <row r="1139" spans="1:13">
      <c r="A1139" s="41">
        <v>1120</v>
      </c>
      <c r="B1139" s="41">
        <f t="shared" si="188"/>
        <v>2240</v>
      </c>
      <c r="C1139" s="68">
        <v>33.911280000000005</v>
      </c>
      <c r="D1139" s="45">
        <f t="shared" si="189"/>
        <v>4.7181940640539608</v>
      </c>
      <c r="E1139" s="47">
        <f t="shared" si="190"/>
        <v>5.4945616744466338E-2</v>
      </c>
      <c r="F1139" s="69">
        <f t="shared" si="191"/>
        <v>4.0439850140789962E-4</v>
      </c>
      <c r="G1139" s="49">
        <f t="shared" si="192"/>
        <v>0.945435185192673</v>
      </c>
      <c r="H1139" s="49">
        <f t="shared" si="193"/>
        <v>80.688533995544816</v>
      </c>
      <c r="I1139" s="49">
        <f t="shared" si="194"/>
        <v>380.70416213499578</v>
      </c>
      <c r="J1139" s="47">
        <f t="shared" si="195"/>
        <v>30.718460728675016</v>
      </c>
      <c r="K1139" s="48">
        <f t="shared" si="196"/>
        <v>17031.790641857708</v>
      </c>
      <c r="L1139" s="49">
        <f t="shared" si="197"/>
        <v>4.7310529560715855</v>
      </c>
      <c r="M1139" s="50">
        <f t="shared" si="187"/>
        <v>0.47310529560715853</v>
      </c>
    </row>
    <row r="1140" spans="1:13">
      <c r="A1140" s="41">
        <v>1121</v>
      </c>
      <c r="B1140" s="41">
        <f t="shared" si="188"/>
        <v>2242</v>
      </c>
      <c r="C1140" s="68">
        <v>33.911280000000005</v>
      </c>
      <c r="D1140" s="45">
        <f t="shared" si="189"/>
        <v>4.7181940640539608</v>
      </c>
      <c r="E1140" s="47">
        <f t="shared" si="190"/>
        <v>5.4756018498719812E-2</v>
      </c>
      <c r="F1140" s="69">
        <f t="shared" si="191"/>
        <v>4.0439850140789962E-4</v>
      </c>
      <c r="G1140" s="49">
        <f t="shared" si="192"/>
        <v>0.99791128787761674</v>
      </c>
      <c r="H1140" s="49">
        <f t="shared" si="193"/>
        <v>80.67792336690205</v>
      </c>
      <c r="I1140" s="49">
        <f t="shared" si="194"/>
        <v>380.6540991299176</v>
      </c>
      <c r="J1140" s="47">
        <f t="shared" si="195"/>
        <v>30.710382238900628</v>
      </c>
      <c r="K1140" s="48">
        <f t="shared" si="196"/>
        <v>16870.434795123903</v>
      </c>
      <c r="L1140" s="49">
        <f t="shared" si="197"/>
        <v>4.6862318875344178</v>
      </c>
      <c r="M1140" s="50">
        <f t="shared" si="187"/>
        <v>0.46862318875344178</v>
      </c>
    </row>
    <row r="1141" spans="1:13">
      <c r="A1141" s="41">
        <v>1122</v>
      </c>
      <c r="B1141" s="41">
        <f t="shared" si="188"/>
        <v>2244</v>
      </c>
      <c r="C1141" s="68">
        <v>35.331040000000002</v>
      </c>
      <c r="D1141" s="45">
        <f t="shared" si="189"/>
        <v>4.5285958183074388</v>
      </c>
      <c r="E1141" s="47">
        <f t="shared" si="190"/>
        <v>5.4630764376437602E-2</v>
      </c>
      <c r="F1141" s="69">
        <f t="shared" si="191"/>
        <v>4.2051981095917623E-4</v>
      </c>
      <c r="G1141" s="49">
        <f t="shared" si="192"/>
        <v>1.051257239194382</v>
      </c>
      <c r="H1141" s="49">
        <f t="shared" si="193"/>
        <v>83.882924944087506</v>
      </c>
      <c r="I1141" s="49">
        <f t="shared" si="194"/>
        <v>379.87186312919141</v>
      </c>
      <c r="J1141" s="47">
        <f t="shared" si="195"/>
        <v>31.864762983236645</v>
      </c>
      <c r="K1141" s="48">
        <f t="shared" si="196"/>
        <v>16702.668945235728</v>
      </c>
      <c r="L1141" s="49">
        <f t="shared" si="197"/>
        <v>4.6396302625654799</v>
      </c>
      <c r="M1141" s="50">
        <f t="shared" si="187"/>
        <v>0.46396302625654801</v>
      </c>
    </row>
    <row r="1142" spans="1:13">
      <c r="A1142" s="41">
        <v>1123</v>
      </c>
      <c r="B1142" s="41">
        <f t="shared" si="188"/>
        <v>2246</v>
      </c>
      <c r="C1142" s="68">
        <v>36.336039999999997</v>
      </c>
      <c r="D1142" s="45">
        <f t="shared" si="189"/>
        <v>4.4033416960252234</v>
      </c>
      <c r="E1142" s="47">
        <f t="shared" si="190"/>
        <v>5.4537697837614335E-2</v>
      </c>
      <c r="F1142" s="69">
        <f t="shared" si="191"/>
        <v>4.3189414045259237E-4</v>
      </c>
      <c r="G1142" s="49">
        <f t="shared" si="192"/>
        <v>1.103635424740635</v>
      </c>
      <c r="H1142" s="49">
        <f t="shared" si="193"/>
        <v>86.140501253947789</v>
      </c>
      <c r="I1142" s="49">
        <f t="shared" si="194"/>
        <v>379.30606088802136</v>
      </c>
      <c r="J1142" s="47">
        <f t="shared" si="195"/>
        <v>32.6736142135546</v>
      </c>
      <c r="K1142" s="48">
        <f t="shared" si="196"/>
        <v>16530.387942727833</v>
      </c>
      <c r="L1142" s="49">
        <f t="shared" si="197"/>
        <v>4.5917744285355093</v>
      </c>
      <c r="M1142" s="50">
        <f t="shared" si="187"/>
        <v>0.45917744285355094</v>
      </c>
    </row>
    <row r="1143" spans="1:13">
      <c r="A1143" s="41">
        <v>1124</v>
      </c>
      <c r="B1143" s="41">
        <f t="shared" si="188"/>
        <v>2248</v>
      </c>
      <c r="C1143" s="68">
        <v>37.120600000000003</v>
      </c>
      <c r="D1143" s="45">
        <f t="shared" si="189"/>
        <v>4.310275157201958</v>
      </c>
      <c r="E1143" s="47">
        <f t="shared" si="190"/>
        <v>5.4446578279717633E-2</v>
      </c>
      <c r="F1143" s="69">
        <f t="shared" si="191"/>
        <v>4.407521328153241E-4</v>
      </c>
      <c r="G1143" s="49">
        <f t="shared" si="192"/>
        <v>1.1542467101501692</v>
      </c>
      <c r="H1143" s="49">
        <f t="shared" si="193"/>
        <v>87.896058213417945</v>
      </c>
      <c r="I1143" s="49">
        <f t="shared" si="194"/>
        <v>378.85619613327248</v>
      </c>
      <c r="J1143" s="47">
        <f t="shared" si="195"/>
        <v>33.299966269844205</v>
      </c>
      <c r="K1143" s="48">
        <f t="shared" si="196"/>
        <v>16354.595826300998</v>
      </c>
      <c r="L1143" s="49">
        <f t="shared" si="197"/>
        <v>4.5429432850836102</v>
      </c>
      <c r="M1143" s="50">
        <f t="shared" si="187"/>
        <v>0.45429432850836104</v>
      </c>
    </row>
    <row r="1144" spans="1:13">
      <c r="A1144" s="41">
        <v>1125</v>
      </c>
      <c r="B1144" s="41">
        <f t="shared" si="188"/>
        <v>2250</v>
      </c>
      <c r="C1144" s="68">
        <v>37.922280000000001</v>
      </c>
      <c r="D1144" s="45">
        <f t="shared" si="189"/>
        <v>4.2191555993052612</v>
      </c>
      <c r="E1144" s="47">
        <f t="shared" si="190"/>
        <v>5.4367673683140126E-2</v>
      </c>
      <c r="F1144" s="69">
        <f t="shared" si="191"/>
        <v>4.4978405285760637E-4</v>
      </c>
      <c r="G1144" s="49">
        <f t="shared" si="192"/>
        <v>1.203317215837316</v>
      </c>
      <c r="H1144" s="49">
        <f t="shared" si="193"/>
        <v>89.686194124414939</v>
      </c>
      <c r="I1144" s="49">
        <f t="shared" si="194"/>
        <v>378.40000812040392</v>
      </c>
      <c r="J1144" s="47">
        <f t="shared" si="195"/>
        <v>33.93725658496674</v>
      </c>
      <c r="K1144" s="48">
        <f t="shared" si="196"/>
        <v>16175.223438052168</v>
      </c>
      <c r="L1144" s="49">
        <f t="shared" si="197"/>
        <v>4.4931176216811579</v>
      </c>
      <c r="M1144" s="50">
        <f t="shared" si="187"/>
        <v>0.4493117621681158</v>
      </c>
    </row>
    <row r="1145" spans="1:13">
      <c r="A1145" s="41">
        <v>1126</v>
      </c>
      <c r="B1145" s="41">
        <f t="shared" si="188"/>
        <v>2252</v>
      </c>
      <c r="C1145" s="68">
        <v>38.645000000000003</v>
      </c>
      <c r="D1145" s="45">
        <f t="shared" si="189"/>
        <v>4.1402510027277533</v>
      </c>
      <c r="E1145" s="47">
        <f t="shared" si="190"/>
        <v>5.4237435682889586E-2</v>
      </c>
      <c r="F1145" s="69">
        <f t="shared" si="191"/>
        <v>4.5790966658528078E-4</v>
      </c>
      <c r="G1145" s="49">
        <f t="shared" si="192"/>
        <v>1.2508006435573147</v>
      </c>
      <c r="H1145" s="49">
        <f t="shared" si="193"/>
        <v>91.29555646422817</v>
      </c>
      <c r="I1145" s="49">
        <f t="shared" si="194"/>
        <v>377.98651919560888</v>
      </c>
      <c r="J1145" s="47">
        <f t="shared" si="195"/>
        <v>34.508489605939772</v>
      </c>
      <c r="K1145" s="48">
        <f t="shared" si="196"/>
        <v>15992.632325123712</v>
      </c>
      <c r="L1145" s="49">
        <f t="shared" si="197"/>
        <v>4.4423978680899197</v>
      </c>
      <c r="M1145" s="50">
        <f t="shared" si="187"/>
        <v>0.44423978680899195</v>
      </c>
    </row>
    <row r="1146" spans="1:13">
      <c r="A1146" s="41">
        <v>1127</v>
      </c>
      <c r="B1146" s="41">
        <f t="shared" si="188"/>
        <v>2254</v>
      </c>
      <c r="C1146" s="68">
        <v>39.900120000000001</v>
      </c>
      <c r="D1146" s="45">
        <f t="shared" si="189"/>
        <v>4.0100130024772103</v>
      </c>
      <c r="E1146" s="47">
        <f t="shared" si="190"/>
        <v>5.4237435682889586E-2</v>
      </c>
      <c r="F1146" s="69">
        <f t="shared" si="191"/>
        <v>4.7198356498385011E-4</v>
      </c>
      <c r="G1146" s="49">
        <f t="shared" si="192"/>
        <v>1.2987160166987775</v>
      </c>
      <c r="H1146" s="49">
        <f t="shared" si="193"/>
        <v>94.090226689038445</v>
      </c>
      <c r="I1146" s="49">
        <f t="shared" si="194"/>
        <v>377.3030324290724</v>
      </c>
      <c r="J1146" s="47">
        <f t="shared" si="195"/>
        <v>35.500527851713045</v>
      </c>
      <c r="K1146" s="48">
        <f t="shared" si="196"/>
        <v>15804.451871745634</v>
      </c>
      <c r="L1146" s="49">
        <f t="shared" si="197"/>
        <v>4.3901255199293425</v>
      </c>
      <c r="M1146" s="50">
        <f t="shared" si="187"/>
        <v>0.43901255199293426</v>
      </c>
    </row>
    <row r="1147" spans="1:13">
      <c r="A1147" s="41">
        <v>1128</v>
      </c>
      <c r="B1147" s="41">
        <f t="shared" si="188"/>
        <v>2256</v>
      </c>
      <c r="C1147" s="68">
        <v>39.900120000000001</v>
      </c>
      <c r="D1147" s="45">
        <f t="shared" si="189"/>
        <v>4.0100130024772103</v>
      </c>
      <c r="E1147" s="47">
        <f t="shared" si="190"/>
        <v>-1599999999.9497726</v>
      </c>
      <c r="F1147" s="69">
        <f t="shared" si="191"/>
        <v>4.7198356498385011E-4</v>
      </c>
      <c r="G1147" s="49">
        <f t="shared" si="192"/>
        <v>-4.6484670100120632E-10</v>
      </c>
      <c r="H1147" s="49">
        <f t="shared" si="193"/>
        <v>94.396712996879714</v>
      </c>
      <c r="I1147" s="49">
        <f t="shared" si="194"/>
        <v>378.53204650859709</v>
      </c>
      <c r="J1147" s="47">
        <f t="shared" si="195"/>
        <v>35.73218095439357</v>
      </c>
      <c r="K1147" s="48">
        <f t="shared" si="196"/>
        <v>15615.658445751875</v>
      </c>
      <c r="L1147" s="49">
        <f t="shared" si="197"/>
        <v>4.3376829015977432</v>
      </c>
      <c r="M1147" s="50">
        <f t="shared" si="187"/>
        <v>0.43376829015977431</v>
      </c>
    </row>
    <row r="1148" spans="1:13">
      <c r="A1148" s="41">
        <v>1129</v>
      </c>
      <c r="B1148" s="41">
        <f t="shared" si="188"/>
        <v>2258</v>
      </c>
      <c r="C1148" s="68">
        <v>0</v>
      </c>
      <c r="D1148" s="45">
        <f t="shared" si="189"/>
        <v>-1600000000000</v>
      </c>
      <c r="E1148" s="47">
        <f t="shared" si="190"/>
        <v>-1599999999.9497726</v>
      </c>
      <c r="F1148" s="69">
        <f t="shared" si="191"/>
        <v>-1.2500000000001777E-15</v>
      </c>
      <c r="G1148" s="49">
        <f t="shared" si="192"/>
        <v>1.4542084411288608E-19</v>
      </c>
      <c r="H1148" s="49">
        <f t="shared" si="193"/>
        <v>-2.5000000000003553E-10</v>
      </c>
      <c r="I1148" s="49">
        <f t="shared" si="194"/>
        <v>400.00000000005684</v>
      </c>
      <c r="J1148" s="47">
        <f t="shared" si="195"/>
        <v>-1.0000000000002843E-10</v>
      </c>
      <c r="K1148" s="48">
        <f t="shared" si="196"/>
        <v>15615.658445752375</v>
      </c>
      <c r="L1148" s="49">
        <f t="shared" si="197"/>
        <v>4.3376829015978817</v>
      </c>
      <c r="M1148" s="50">
        <f t="shared" si="187"/>
        <v>0.43376829015978818</v>
      </c>
    </row>
    <row r="1149" spans="1:13">
      <c r="A1149" s="41">
        <v>1130</v>
      </c>
      <c r="B1149" s="41">
        <f t="shared" si="188"/>
        <v>2260</v>
      </c>
      <c r="C1149" s="68">
        <v>0</v>
      </c>
      <c r="D1149" s="45">
        <f t="shared" si="189"/>
        <v>-1600000000000</v>
      </c>
      <c r="E1149" s="47">
        <f t="shared" si="190"/>
        <v>-1599999999.9497726</v>
      </c>
      <c r="F1149" s="69">
        <f t="shared" si="191"/>
        <v>-1.2500000000001777E-15</v>
      </c>
      <c r="G1149" s="49">
        <f t="shared" si="192"/>
        <v>1.5624995460974155E-22</v>
      </c>
      <c r="H1149" s="49">
        <f t="shared" si="193"/>
        <v>-2.5000000000003553E-10</v>
      </c>
      <c r="I1149" s="49">
        <f t="shared" si="194"/>
        <v>400.00000000005684</v>
      </c>
      <c r="J1149" s="47">
        <f t="shared" si="195"/>
        <v>-1.0000000000002843E-10</v>
      </c>
      <c r="K1149" s="48">
        <f t="shared" si="196"/>
        <v>15615.658445752875</v>
      </c>
      <c r="L1149" s="49">
        <f t="shared" si="197"/>
        <v>4.3376829015980212</v>
      </c>
      <c r="M1149" s="50">
        <f t="shared" si="187"/>
        <v>0.43376829015980212</v>
      </c>
    </row>
    <row r="1150" spans="1:13">
      <c r="A1150" s="41">
        <v>1131</v>
      </c>
      <c r="B1150" s="41">
        <f t="shared" si="188"/>
        <v>2262</v>
      </c>
      <c r="C1150" s="68">
        <v>0</v>
      </c>
      <c r="D1150" s="45">
        <f t="shared" si="189"/>
        <v>-1600000000000</v>
      </c>
      <c r="E1150" s="47">
        <f t="shared" si="190"/>
        <v>-1599999999.9497726</v>
      </c>
      <c r="F1150" s="69">
        <f t="shared" si="191"/>
        <v>-1.2500000000001777E-15</v>
      </c>
      <c r="G1150" s="49">
        <f t="shared" si="192"/>
        <v>1.5625000000492724E-22</v>
      </c>
      <c r="H1150" s="49">
        <f t="shared" si="193"/>
        <v>-2.5000000000003553E-10</v>
      </c>
      <c r="I1150" s="49">
        <f t="shared" si="194"/>
        <v>400.00000000005684</v>
      </c>
      <c r="J1150" s="47">
        <f t="shared" si="195"/>
        <v>-1.0000000000002843E-10</v>
      </c>
      <c r="K1150" s="48">
        <f t="shared" si="196"/>
        <v>15615.658445753375</v>
      </c>
      <c r="L1150" s="49">
        <f t="shared" si="197"/>
        <v>4.3376829015981597</v>
      </c>
      <c r="M1150" s="50">
        <f t="shared" si="187"/>
        <v>0.43376829015981599</v>
      </c>
    </row>
    <row r="1151" spans="1:13">
      <c r="A1151" s="41">
        <v>1132</v>
      </c>
      <c r="B1151" s="41">
        <f t="shared" si="188"/>
        <v>2264</v>
      </c>
      <c r="C1151" s="68">
        <v>0</v>
      </c>
      <c r="D1151" s="45">
        <f t="shared" si="189"/>
        <v>-1600000000000</v>
      </c>
      <c r="E1151" s="47">
        <f t="shared" si="190"/>
        <v>-1599999999.9497726</v>
      </c>
      <c r="F1151" s="69">
        <f t="shared" si="191"/>
        <v>-1.2500000000001777E-15</v>
      </c>
      <c r="G1151" s="49">
        <f t="shared" si="192"/>
        <v>1.5625000000492724E-22</v>
      </c>
      <c r="H1151" s="49">
        <f t="shared" si="193"/>
        <v>-2.5000000000003553E-10</v>
      </c>
      <c r="I1151" s="49">
        <f t="shared" si="194"/>
        <v>400.00000000005684</v>
      </c>
      <c r="J1151" s="47">
        <f t="shared" si="195"/>
        <v>-1.0000000000002843E-10</v>
      </c>
      <c r="K1151" s="48">
        <f t="shared" si="196"/>
        <v>15615.658445753876</v>
      </c>
      <c r="L1151" s="49">
        <f t="shared" si="197"/>
        <v>4.3376829015982992</v>
      </c>
      <c r="M1151" s="50">
        <f t="shared" si="187"/>
        <v>0.43376829015982993</v>
      </c>
    </row>
    <row r="1152" spans="1:13">
      <c r="A1152" s="41">
        <v>1133</v>
      </c>
      <c r="B1152" s="41">
        <f t="shared" si="188"/>
        <v>2266</v>
      </c>
      <c r="C1152" s="68">
        <v>0</v>
      </c>
      <c r="D1152" s="45">
        <f t="shared" si="189"/>
        <v>-1600000000000</v>
      </c>
      <c r="E1152" s="47">
        <f t="shared" si="190"/>
        <v>-1599999999.9497726</v>
      </c>
      <c r="F1152" s="69">
        <f t="shared" si="191"/>
        <v>-1.2500000000001777E-15</v>
      </c>
      <c r="G1152" s="49">
        <f t="shared" si="192"/>
        <v>1.5625000000492724E-22</v>
      </c>
      <c r="H1152" s="49">
        <f t="shared" si="193"/>
        <v>-2.5000000000003553E-10</v>
      </c>
      <c r="I1152" s="49">
        <f t="shared" si="194"/>
        <v>400.00000000005684</v>
      </c>
      <c r="J1152" s="47">
        <f t="shared" si="195"/>
        <v>-1.0000000000002843E-10</v>
      </c>
      <c r="K1152" s="48">
        <f t="shared" si="196"/>
        <v>15615.658445754376</v>
      </c>
      <c r="L1152" s="49">
        <f t="shared" si="197"/>
        <v>4.3376829015984377</v>
      </c>
      <c r="M1152" s="50">
        <f t="shared" si="187"/>
        <v>0.43376829015984375</v>
      </c>
    </row>
    <row r="1153" spans="1:13">
      <c r="A1153" s="41">
        <v>1134</v>
      </c>
      <c r="B1153" s="41">
        <f t="shared" si="188"/>
        <v>2268</v>
      </c>
      <c r="C1153" s="68">
        <v>0</v>
      </c>
      <c r="D1153" s="45">
        <f t="shared" si="189"/>
        <v>-1600000000000</v>
      </c>
      <c r="E1153" s="47">
        <f t="shared" si="190"/>
        <v>-1599999999.9497726</v>
      </c>
      <c r="F1153" s="69">
        <f t="shared" si="191"/>
        <v>-1.2500000000001777E-15</v>
      </c>
      <c r="G1153" s="49">
        <f t="shared" si="192"/>
        <v>1.5625000000492724E-22</v>
      </c>
      <c r="H1153" s="49">
        <f t="shared" si="193"/>
        <v>-2.5000000000003553E-10</v>
      </c>
      <c r="I1153" s="49">
        <f t="shared" si="194"/>
        <v>400.00000000005684</v>
      </c>
      <c r="J1153" s="47">
        <f t="shared" si="195"/>
        <v>-1.0000000000002843E-10</v>
      </c>
      <c r="K1153" s="48">
        <f t="shared" si="196"/>
        <v>15615.658445754876</v>
      </c>
      <c r="L1153" s="49">
        <f t="shared" si="197"/>
        <v>4.3376829015985763</v>
      </c>
      <c r="M1153" s="50">
        <f t="shared" si="187"/>
        <v>0.43376829015985763</v>
      </c>
    </row>
    <row r="1154" spans="1:13">
      <c r="A1154" s="41">
        <v>1135</v>
      </c>
      <c r="B1154" s="41">
        <f t="shared" si="188"/>
        <v>2270</v>
      </c>
      <c r="C1154" s="68">
        <v>0</v>
      </c>
      <c r="D1154" s="45">
        <f t="shared" si="189"/>
        <v>-1600000000000</v>
      </c>
      <c r="E1154" s="47">
        <f t="shared" si="190"/>
        <v>-1599999999.9497726</v>
      </c>
      <c r="F1154" s="69">
        <f t="shared" si="191"/>
        <v>-1.2500000000001777E-15</v>
      </c>
      <c r="G1154" s="49">
        <f t="shared" si="192"/>
        <v>1.5625000000492724E-22</v>
      </c>
      <c r="H1154" s="49">
        <f t="shared" si="193"/>
        <v>-2.5000000000003553E-10</v>
      </c>
      <c r="I1154" s="49">
        <f t="shared" si="194"/>
        <v>400.00000000005684</v>
      </c>
      <c r="J1154" s="47">
        <f t="shared" si="195"/>
        <v>-1.0000000000002843E-10</v>
      </c>
      <c r="K1154" s="48">
        <f t="shared" si="196"/>
        <v>15615.658445755376</v>
      </c>
      <c r="L1154" s="49">
        <f t="shared" si="197"/>
        <v>4.3376829015987157</v>
      </c>
      <c r="M1154" s="50">
        <f t="shared" si="187"/>
        <v>0.43376829015987156</v>
      </c>
    </row>
    <row r="1155" spans="1:13">
      <c r="A1155" s="41">
        <v>1136</v>
      </c>
      <c r="B1155" s="41">
        <f t="shared" si="188"/>
        <v>2272</v>
      </c>
      <c r="C1155" s="68">
        <v>0</v>
      </c>
      <c r="D1155" s="45">
        <f t="shared" si="189"/>
        <v>-1600000000000</v>
      </c>
      <c r="E1155" s="47">
        <f t="shared" si="190"/>
        <v>-1599999999.9497726</v>
      </c>
      <c r="F1155" s="69">
        <f t="shared" si="191"/>
        <v>-1.2500000000001777E-15</v>
      </c>
      <c r="G1155" s="49">
        <f t="shared" si="192"/>
        <v>1.5625000000492724E-22</v>
      </c>
      <c r="H1155" s="49">
        <f t="shared" si="193"/>
        <v>-2.5000000000003553E-10</v>
      </c>
      <c r="I1155" s="49">
        <f t="shared" si="194"/>
        <v>400.00000000005684</v>
      </c>
      <c r="J1155" s="47">
        <f t="shared" si="195"/>
        <v>-1.0000000000002843E-10</v>
      </c>
      <c r="K1155" s="48">
        <f t="shared" si="196"/>
        <v>15615.658445755877</v>
      </c>
      <c r="L1155" s="49">
        <f t="shared" si="197"/>
        <v>4.3376829015988543</v>
      </c>
      <c r="M1155" s="50">
        <f t="shared" si="187"/>
        <v>0.43376829015988544</v>
      </c>
    </row>
    <row r="1156" spans="1:13">
      <c r="A1156" s="41">
        <v>1137</v>
      </c>
      <c r="B1156" s="41">
        <f t="shared" si="188"/>
        <v>2274</v>
      </c>
      <c r="C1156" s="68">
        <v>0</v>
      </c>
      <c r="D1156" s="45">
        <f t="shared" si="189"/>
        <v>-1600000000000</v>
      </c>
      <c r="E1156" s="47">
        <f t="shared" si="190"/>
        <v>-1599999999.9497726</v>
      </c>
      <c r="F1156" s="69">
        <f t="shared" si="191"/>
        <v>-1.2500000000001777E-15</v>
      </c>
      <c r="G1156" s="49">
        <f t="shared" si="192"/>
        <v>1.5625000000492724E-22</v>
      </c>
      <c r="H1156" s="49">
        <f t="shared" si="193"/>
        <v>-2.5000000000003553E-10</v>
      </c>
      <c r="I1156" s="49">
        <f t="shared" si="194"/>
        <v>400.00000000005684</v>
      </c>
      <c r="J1156" s="47">
        <f t="shared" si="195"/>
        <v>-1.0000000000002843E-10</v>
      </c>
      <c r="K1156" s="48">
        <f t="shared" si="196"/>
        <v>15615.658445756377</v>
      </c>
      <c r="L1156" s="49">
        <f t="shared" si="197"/>
        <v>4.3376829015989937</v>
      </c>
      <c r="M1156" s="50">
        <f t="shared" si="187"/>
        <v>0.43376829015989937</v>
      </c>
    </row>
    <row r="1157" spans="1:13">
      <c r="A1157" s="41">
        <v>1138</v>
      </c>
      <c r="B1157" s="41">
        <f t="shared" si="188"/>
        <v>2276</v>
      </c>
      <c r="C1157" s="68">
        <v>0</v>
      </c>
      <c r="D1157" s="45">
        <f t="shared" si="189"/>
        <v>-1600000000000</v>
      </c>
      <c r="E1157" s="47">
        <f t="shared" si="190"/>
        <v>-1599999999.9497726</v>
      </c>
      <c r="F1157" s="69">
        <f t="shared" si="191"/>
        <v>-1.2500000000001777E-15</v>
      </c>
      <c r="G1157" s="49">
        <f t="shared" si="192"/>
        <v>1.5625000000492724E-22</v>
      </c>
      <c r="H1157" s="49">
        <f t="shared" si="193"/>
        <v>-2.5000000000003553E-10</v>
      </c>
      <c r="I1157" s="49">
        <f t="shared" si="194"/>
        <v>400.00000000005684</v>
      </c>
      <c r="J1157" s="47">
        <f t="shared" si="195"/>
        <v>-1.0000000000002843E-10</v>
      </c>
      <c r="K1157" s="48">
        <f t="shared" si="196"/>
        <v>15615.658445756877</v>
      </c>
      <c r="L1157" s="49">
        <f t="shared" si="197"/>
        <v>4.3376829015991323</v>
      </c>
      <c r="M1157" s="50">
        <f t="shared" si="187"/>
        <v>0.43376829015991325</v>
      </c>
    </row>
    <row r="1158" spans="1:13">
      <c r="A1158" s="41">
        <v>1139</v>
      </c>
      <c r="B1158" s="41">
        <f t="shared" si="188"/>
        <v>2278</v>
      </c>
      <c r="C1158" s="68">
        <v>0</v>
      </c>
      <c r="D1158" s="45">
        <f t="shared" si="189"/>
        <v>-1600000000000</v>
      </c>
      <c r="E1158" s="47">
        <f t="shared" si="190"/>
        <v>5.4278683280799198E-2</v>
      </c>
      <c r="F1158" s="69">
        <f t="shared" si="191"/>
        <v>-1.2500000000001777E-15</v>
      </c>
      <c r="G1158" s="49">
        <f t="shared" si="192"/>
        <v>-4.5103664900506338E-13</v>
      </c>
      <c r="H1158" s="49">
        <f t="shared" si="193"/>
        <v>-2.5000000000003584E-10</v>
      </c>
      <c r="I1158" s="49">
        <f t="shared" si="194"/>
        <v>400.00000000005736</v>
      </c>
      <c r="J1158" s="47">
        <f t="shared" si="195"/>
        <v>-1.0000000000002867E-10</v>
      </c>
      <c r="K1158" s="48">
        <f t="shared" si="196"/>
        <v>15615.658445757377</v>
      </c>
      <c r="L1158" s="49">
        <f t="shared" si="197"/>
        <v>4.3376829015992717</v>
      </c>
      <c r="M1158" s="50">
        <f t="shared" si="187"/>
        <v>0.43376829015992718</v>
      </c>
    </row>
    <row r="1159" spans="1:13">
      <c r="A1159" s="41">
        <v>1140</v>
      </c>
      <c r="B1159" s="41">
        <f t="shared" si="188"/>
        <v>2280</v>
      </c>
      <c r="C1159" s="68">
        <v>39.493879999999997</v>
      </c>
      <c r="D1159" s="45">
        <f t="shared" si="189"/>
        <v>4.051260600386823</v>
      </c>
      <c r="E1159" s="47">
        <f t="shared" si="190"/>
        <v>5.433421572680093E-2</v>
      </c>
      <c r="F1159" s="69">
        <f t="shared" si="191"/>
        <v>4.67433523059559E-4</v>
      </c>
      <c r="G1159" s="49">
        <f t="shared" si="192"/>
        <v>0.16864682344948456</v>
      </c>
      <c r="H1159" s="49">
        <f t="shared" si="193"/>
        <v>93.44728902249291</v>
      </c>
      <c r="I1159" s="49">
        <f t="shared" si="194"/>
        <v>378.57932022978559</v>
      </c>
      <c r="J1159" s="47">
        <f t="shared" si="195"/>
        <v>35.377211155451675</v>
      </c>
      <c r="K1159" s="48">
        <f t="shared" si="196"/>
        <v>15428.76386771239</v>
      </c>
      <c r="L1159" s="49">
        <f t="shared" si="197"/>
        <v>4.2857677410312194</v>
      </c>
      <c r="M1159" s="50">
        <f t="shared" si="187"/>
        <v>0.42857677410312195</v>
      </c>
    </row>
    <row r="1160" spans="1:13">
      <c r="A1160" s="41">
        <v>1141</v>
      </c>
      <c r="B1160" s="41">
        <f t="shared" si="188"/>
        <v>2282</v>
      </c>
      <c r="C1160" s="68">
        <v>38.95984</v>
      </c>
      <c r="D1160" s="45">
        <f t="shared" si="189"/>
        <v>4.1067930463885558</v>
      </c>
      <c r="E1160" s="47">
        <f t="shared" si="190"/>
        <v>5.4432155317242797E-2</v>
      </c>
      <c r="F1160" s="69">
        <f t="shared" si="191"/>
        <v>4.6144449793600702E-4</v>
      </c>
      <c r="G1160" s="49">
        <f t="shared" si="192"/>
        <v>0.31854629934096657</v>
      </c>
      <c r="H1160" s="49">
        <f t="shared" si="193"/>
        <v>92.215403868617031</v>
      </c>
      <c r="I1160" s="49">
        <f t="shared" si="194"/>
        <v>378.70957937754878</v>
      </c>
      <c r="J1160" s="47">
        <f t="shared" si="195"/>
        <v>34.922856811214743</v>
      </c>
      <c r="K1160" s="48">
        <f t="shared" si="196"/>
        <v>15244.333059975157</v>
      </c>
      <c r="L1160" s="49">
        <f t="shared" si="197"/>
        <v>4.2345369611042107</v>
      </c>
      <c r="M1160" s="50">
        <f t="shared" si="187"/>
        <v>0.42345369611042105</v>
      </c>
    </row>
    <row r="1161" spans="1:13">
      <c r="A1161" s="41">
        <v>1142</v>
      </c>
      <c r="B1161" s="41">
        <f t="shared" si="188"/>
        <v>2284</v>
      </c>
      <c r="C1161" s="68">
        <v>38.05236</v>
      </c>
      <c r="D1161" s="45">
        <f t="shared" si="189"/>
        <v>4.2047326368304221</v>
      </c>
      <c r="E1161" s="47">
        <f t="shared" si="190"/>
        <v>5.4538455043343939E-2</v>
      </c>
      <c r="F1161" s="69">
        <f t="shared" si="191"/>
        <v>4.5124772415335457E-4</v>
      </c>
      <c r="G1161" s="49">
        <f t="shared" si="192"/>
        <v>0.44996463677465059</v>
      </c>
      <c r="H1161" s="49">
        <f t="shared" si="193"/>
        <v>90.148022071523897</v>
      </c>
      <c r="I1161" s="49">
        <f t="shared" si="194"/>
        <v>379.04833054984579</v>
      </c>
      <c r="J1161" s="47">
        <f t="shared" si="195"/>
        <v>34.170457268581785</v>
      </c>
      <c r="K1161" s="48">
        <f t="shared" si="196"/>
        <v>15064.037015832109</v>
      </c>
      <c r="L1161" s="49">
        <f t="shared" si="197"/>
        <v>4.1844547266200305</v>
      </c>
      <c r="M1161" s="50">
        <f t="shared" si="187"/>
        <v>0.41844547266200305</v>
      </c>
    </row>
    <row r="1162" spans="1:13">
      <c r="A1162" s="41">
        <v>1143</v>
      </c>
      <c r="B1162" s="41">
        <f t="shared" si="188"/>
        <v>2286</v>
      </c>
      <c r="C1162" s="68">
        <v>37.114080000000001</v>
      </c>
      <c r="D1162" s="45">
        <f t="shared" si="189"/>
        <v>4.3110323629315639</v>
      </c>
      <c r="E1162" s="47">
        <f t="shared" si="190"/>
        <v>5.4803914158998331E-2</v>
      </c>
      <c r="F1162" s="69">
        <f t="shared" si="191"/>
        <v>4.4067859676900076E-4</v>
      </c>
      <c r="G1162" s="49">
        <f t="shared" si="192"/>
        <v>0.56437604304895117</v>
      </c>
      <c r="H1162" s="49">
        <f t="shared" si="193"/>
        <v>88.011365132449725</v>
      </c>
      <c r="I1162" s="49">
        <f t="shared" si="194"/>
        <v>379.41984339177742</v>
      </c>
      <c r="J1162" s="47">
        <f t="shared" si="195"/>
        <v>33.393258375250618</v>
      </c>
      <c r="K1162" s="48">
        <f t="shared" si="196"/>
        <v>14888.014285567209</v>
      </c>
      <c r="L1162" s="49">
        <f t="shared" si="197"/>
        <v>4.1355595237686691</v>
      </c>
      <c r="M1162" s="50">
        <f t="shared" si="187"/>
        <v>0.41355595237686693</v>
      </c>
    </row>
    <row r="1163" spans="1:13">
      <c r="A1163" s="41">
        <v>1144</v>
      </c>
      <c r="B1163" s="41">
        <f t="shared" si="188"/>
        <v>2288</v>
      </c>
      <c r="C1163" s="68">
        <v>34.961280000000002</v>
      </c>
      <c r="D1163" s="45">
        <f t="shared" si="189"/>
        <v>4.5764914785859574</v>
      </c>
      <c r="E1163" s="47">
        <f t="shared" si="190"/>
        <v>5.4803914158998331E-2</v>
      </c>
      <c r="F1163" s="69">
        <f t="shared" si="191"/>
        <v>4.1632717276051886E-4</v>
      </c>
      <c r="G1163" s="49">
        <f t="shared" si="192"/>
        <v>0.65870742211787281</v>
      </c>
      <c r="H1163" s="49">
        <f t="shared" si="193"/>
        <v>83.128315652740426</v>
      </c>
      <c r="I1163" s="49">
        <f t="shared" si="194"/>
        <v>380.43602821397019</v>
      </c>
      <c r="J1163" s="47">
        <f t="shared" si="195"/>
        <v>31.625006239045774</v>
      </c>
      <c r="K1163" s="48">
        <f t="shared" si="196"/>
        <v>14721.757654261728</v>
      </c>
      <c r="L1163" s="49">
        <f t="shared" si="197"/>
        <v>4.0893771261838134</v>
      </c>
      <c r="M1163" s="50">
        <f t="shared" si="187"/>
        <v>0.40893771261838135</v>
      </c>
    </row>
    <row r="1164" spans="1:13">
      <c r="A1164" s="41">
        <v>1145</v>
      </c>
      <c r="B1164" s="41">
        <f t="shared" si="188"/>
        <v>2290</v>
      </c>
      <c r="C1164" s="68">
        <v>34.961280000000002</v>
      </c>
      <c r="D1164" s="45">
        <f t="shared" si="189"/>
        <v>4.5764914785859574</v>
      </c>
      <c r="E1164" s="47">
        <f t="shared" si="190"/>
        <v>5.4931456624735149E-2</v>
      </c>
      <c r="F1164" s="69">
        <f t="shared" si="191"/>
        <v>4.1632717276051886E-4</v>
      </c>
      <c r="G1164" s="49">
        <f t="shared" si="192"/>
        <v>0.74354974958658404</v>
      </c>
      <c r="H1164" s="49">
        <f t="shared" si="193"/>
        <v>83.11065456957769</v>
      </c>
      <c r="I1164" s="49">
        <f t="shared" si="194"/>
        <v>380.35520241737333</v>
      </c>
      <c r="J1164" s="47">
        <f t="shared" si="195"/>
        <v>31.611569841852116</v>
      </c>
      <c r="K1164" s="48">
        <f t="shared" si="196"/>
        <v>14555.536345122573</v>
      </c>
      <c r="L1164" s="49">
        <f t="shared" si="197"/>
        <v>4.0432045403118257</v>
      </c>
      <c r="M1164" s="50">
        <f t="shared" si="187"/>
        <v>0.40432045403118255</v>
      </c>
    </row>
    <row r="1165" spans="1:13">
      <c r="A1165" s="41">
        <v>1146</v>
      </c>
      <c r="B1165" s="41">
        <f t="shared" si="188"/>
        <v>2292</v>
      </c>
      <c r="C1165" s="68">
        <v>34.013359999999999</v>
      </c>
      <c r="D1165" s="45">
        <f t="shared" si="189"/>
        <v>4.7040339443227719</v>
      </c>
      <c r="E1165" s="47">
        <f t="shared" si="190"/>
        <v>5.5036588951339185E-2</v>
      </c>
      <c r="F1165" s="69">
        <f t="shared" si="191"/>
        <v>4.0555968594926359E-4</v>
      </c>
      <c r="G1165" s="49">
        <f t="shared" si="192"/>
        <v>0.81595848093331713</v>
      </c>
      <c r="H1165" s="49">
        <f t="shared" si="193"/>
        <v>80.946477257215236</v>
      </c>
      <c r="I1165" s="49">
        <f t="shared" si="194"/>
        <v>380.77497669129173</v>
      </c>
      <c r="J1165" s="47">
        <f t="shared" si="195"/>
        <v>30.822392990858308</v>
      </c>
      <c r="K1165" s="48">
        <f t="shared" si="196"/>
        <v>14393.643390608142</v>
      </c>
      <c r="L1165" s="49">
        <f t="shared" si="197"/>
        <v>3.9982342751689282</v>
      </c>
      <c r="M1165" s="50">
        <f t="shared" si="187"/>
        <v>0.39982342751689282</v>
      </c>
    </row>
    <row r="1166" spans="1:13">
      <c r="A1166" s="41">
        <v>1147</v>
      </c>
      <c r="B1166" s="41">
        <f t="shared" si="188"/>
        <v>2294</v>
      </c>
      <c r="C1166" s="68">
        <v>33.269799999999996</v>
      </c>
      <c r="D1166" s="45">
        <f t="shared" si="189"/>
        <v>4.8091662709268146</v>
      </c>
      <c r="E1166" s="47">
        <f t="shared" si="190"/>
        <v>5.5147617126512012E-2</v>
      </c>
      <c r="F1166" s="69">
        <f t="shared" si="191"/>
        <v>3.9709414830611046E-4</v>
      </c>
      <c r="G1166" s="49">
        <f t="shared" si="192"/>
        <v>0.8779612036356953</v>
      </c>
      <c r="H1166" s="49">
        <f t="shared" si="193"/>
        <v>79.244513033020326</v>
      </c>
      <c r="I1166" s="49">
        <f t="shared" si="194"/>
        <v>381.10003923442173</v>
      </c>
      <c r="J1166" s="47">
        <f t="shared" si="195"/>
        <v>30.200087025996691</v>
      </c>
      <c r="K1166" s="48">
        <f t="shared" si="196"/>
        <v>14235.154364542101</v>
      </c>
      <c r="L1166" s="49">
        <f t="shared" si="197"/>
        <v>3.954209545706139</v>
      </c>
      <c r="M1166" s="50">
        <f t="shared" si="187"/>
        <v>0.39542095457061388</v>
      </c>
    </row>
    <row r="1167" spans="1:13">
      <c r="A1167" s="41">
        <v>1148</v>
      </c>
      <c r="B1167" s="41">
        <f t="shared" si="188"/>
        <v>2296</v>
      </c>
      <c r="C1167" s="68">
        <v>32.519040000000004</v>
      </c>
      <c r="D1167" s="45">
        <f t="shared" si="189"/>
        <v>4.9201944460996385</v>
      </c>
      <c r="E1167" s="47">
        <f t="shared" si="190"/>
        <v>5.5280881962811848E-2</v>
      </c>
      <c r="F1167" s="69">
        <f t="shared" si="191"/>
        <v>3.8852928468578355E-4</v>
      </c>
      <c r="G1167" s="49">
        <f t="shared" si="192"/>
        <v>0.93049567442087411</v>
      </c>
      <c r="H1167" s="49">
        <f t="shared" si="193"/>
        <v>77.525094527763741</v>
      </c>
      <c r="I1167" s="49">
        <f t="shared" si="194"/>
        <v>381.43853952885263</v>
      </c>
      <c r="J1167" s="47">
        <f t="shared" si="195"/>
        <v>29.571058833506445</v>
      </c>
      <c r="K1167" s="48">
        <f t="shared" si="196"/>
        <v>14080.104175486573</v>
      </c>
      <c r="L1167" s="49">
        <f t="shared" si="197"/>
        <v>3.9111400487462702</v>
      </c>
      <c r="M1167" s="50">
        <f t="shared" si="187"/>
        <v>0.391114004874627</v>
      </c>
    </row>
    <row r="1168" spans="1:13">
      <c r="A1168" s="41">
        <v>1149</v>
      </c>
      <c r="B1168" s="41">
        <f t="shared" si="188"/>
        <v>2298</v>
      </c>
      <c r="C1168" s="68">
        <v>31.661480000000001</v>
      </c>
      <c r="D1168" s="45">
        <f t="shared" si="189"/>
        <v>5.0534592823994755</v>
      </c>
      <c r="E1168" s="47">
        <f t="shared" si="190"/>
        <v>5.5372924611278518E-2</v>
      </c>
      <c r="F1168" s="69">
        <f t="shared" si="191"/>
        <v>3.7872461722948344E-4</v>
      </c>
      <c r="G1168" s="49">
        <f t="shared" si="192"/>
        <v>0.97410719299107018</v>
      </c>
      <c r="H1168" s="49">
        <f t="shared" si="193"/>
        <v>75.560464258993676</v>
      </c>
      <c r="I1168" s="49">
        <f t="shared" si="194"/>
        <v>381.84172949202542</v>
      </c>
      <c r="J1168" s="47">
        <f t="shared" si="195"/>
        <v>28.852138353874519</v>
      </c>
      <c r="K1168" s="48">
        <f t="shared" si="196"/>
        <v>13928.983246968586</v>
      </c>
      <c r="L1168" s="49">
        <f t="shared" si="197"/>
        <v>3.8691620130468296</v>
      </c>
      <c r="M1168" s="50">
        <f t="shared" si="187"/>
        <v>0.38691620130468296</v>
      </c>
    </row>
    <row r="1169" spans="1:13">
      <c r="A1169" s="41">
        <v>1150</v>
      </c>
      <c r="B1169" s="41">
        <f t="shared" si="188"/>
        <v>2300</v>
      </c>
      <c r="C1169" s="68">
        <v>31.095120000000001</v>
      </c>
      <c r="D1169" s="45">
        <f t="shared" si="189"/>
        <v>5.1455019308661472</v>
      </c>
      <c r="E1169" s="47">
        <f t="shared" si="190"/>
        <v>5.5475086158266081E-2</v>
      </c>
      <c r="F1169" s="69">
        <f t="shared" si="191"/>
        <v>3.7223675087525349E-4</v>
      </c>
      <c r="G1169" s="49">
        <f t="shared" si="192"/>
        <v>1.0108481202172275</v>
      </c>
      <c r="H1169" s="49">
        <f t="shared" si="193"/>
        <v>74.25921276510168</v>
      </c>
      <c r="I1169" s="49">
        <f t="shared" si="194"/>
        <v>382.10092266743072</v>
      </c>
      <c r="J1169" s="47">
        <f t="shared" si="195"/>
        <v>28.374513714102402</v>
      </c>
      <c r="K1169" s="48">
        <f t="shared" si="196"/>
        <v>13780.464821438383</v>
      </c>
      <c r="L1169" s="49">
        <f t="shared" si="197"/>
        <v>3.8279068948439954</v>
      </c>
      <c r="M1169" s="50">
        <f t="shared" si="187"/>
        <v>0.38279068948439954</v>
      </c>
    </row>
    <row r="1170" spans="1:13">
      <c r="A1170" s="41">
        <v>1151</v>
      </c>
      <c r="B1170" s="41">
        <f t="shared" si="188"/>
        <v>2302</v>
      </c>
      <c r="C1170" s="68">
        <v>30.48976</v>
      </c>
      <c r="D1170" s="45">
        <f t="shared" si="189"/>
        <v>5.2476634778537044</v>
      </c>
      <c r="E1170" s="47">
        <f t="shared" si="190"/>
        <v>5.5606637126848775E-2</v>
      </c>
      <c r="F1170" s="69">
        <f t="shared" si="191"/>
        <v>3.6529105518832365E-4</v>
      </c>
      <c r="G1170" s="49">
        <f t="shared" si="192"/>
        <v>1.0411723555674643</v>
      </c>
      <c r="H1170" s="49">
        <f t="shared" si="193"/>
        <v>72.868045563465643</v>
      </c>
      <c r="I1170" s="49">
        <f t="shared" si="194"/>
        <v>382.3869814059783</v>
      </c>
      <c r="J1170" s="47">
        <f t="shared" si="195"/>
        <v>27.863791983966916</v>
      </c>
      <c r="K1170" s="48">
        <f t="shared" si="196"/>
        <v>13634.728730311452</v>
      </c>
      <c r="L1170" s="49">
        <f t="shared" si="197"/>
        <v>3.7874246473087365</v>
      </c>
      <c r="M1170" s="50">
        <f t="shared" ref="M1170:M1233" si="198">L1170/$H$4</f>
        <v>0.37874246473087364</v>
      </c>
    </row>
    <row r="1171" spans="1:13">
      <c r="A1171" s="41">
        <v>1152</v>
      </c>
      <c r="B1171" s="41">
        <f t="shared" si="188"/>
        <v>2304</v>
      </c>
      <c r="C1171" s="68">
        <v>29.744120000000002</v>
      </c>
      <c r="D1171" s="45">
        <f t="shared" si="189"/>
        <v>5.3792144464364018</v>
      </c>
      <c r="E1171" s="47">
        <f t="shared" si="190"/>
        <v>5.5728850300898802E-2</v>
      </c>
      <c r="F1171" s="69">
        <f t="shared" si="191"/>
        <v>3.5672007207716432E-4</v>
      </c>
      <c r="G1171" s="49">
        <f t="shared" si="192"/>
        <v>1.0651420956077142</v>
      </c>
      <c r="H1171" s="49">
        <f t="shared" si="193"/>
        <v>71.15403563287407</v>
      </c>
      <c r="I1171" s="49">
        <f t="shared" si="194"/>
        <v>382.75281639860668</v>
      </c>
      <c r="J1171" s="47">
        <f t="shared" si="195"/>
        <v>27.234407536609368</v>
      </c>
      <c r="K1171" s="48">
        <f t="shared" si="196"/>
        <v>13492.420659045703</v>
      </c>
      <c r="L1171" s="49">
        <f t="shared" si="197"/>
        <v>3.7478946275126952</v>
      </c>
      <c r="M1171" s="50">
        <f t="shared" si="198"/>
        <v>0.37478946275126951</v>
      </c>
    </row>
    <row r="1172" spans="1:13">
      <c r="A1172" s="41">
        <v>1153</v>
      </c>
      <c r="B1172" s="41">
        <f t="shared" ref="B1172:B1235" si="199">A1172*$H$12</f>
        <v>2306</v>
      </c>
      <c r="C1172" s="68">
        <v>29.083359999999999</v>
      </c>
      <c r="D1172" s="45">
        <f t="shared" ref="D1172:D1235" si="200">$H$2^2/(C1172*1000-0.0000001)</f>
        <v>5.5014276204864272</v>
      </c>
      <c r="E1172" s="47">
        <f t="shared" ref="E1172:E1235" si="201">1/$H$9*($H$3+D1173)+1/($H$8*$H$9)</f>
        <v>5.6015230085354105E-2</v>
      </c>
      <c r="F1172" s="69">
        <f t="shared" ref="F1172:F1235" si="202">$H$12/($H$9*($H$3+D1172))</f>
        <v>3.4911018702761705E-4</v>
      </c>
      <c r="G1172" s="49">
        <f t="shared" ref="G1172:G1235" si="203">(G1171+F1172*$H$2)/(1+E1172*$H$12)</f>
        <v>1.0834111236789448</v>
      </c>
      <c r="H1172" s="49">
        <f t="shared" ref="H1172:H1235" si="204">IF((OR(AND(M1171&gt;1,D1172&lt;0),AND(M1171&lt;0,D1172&gt;0))),0,($H$2-G1172)/($H$3+D1172))</f>
        <v>69.632922475515741</v>
      </c>
      <c r="I1172" s="49">
        <f t="shared" ref="I1172:I1235" si="205">H1172*D1172</f>
        <v>383.08048300199243</v>
      </c>
      <c r="J1172" s="47">
        <f t="shared" ref="J1172:J1235" si="206">I1172*H1172/1000</f>
        <v>26.675013574760865</v>
      </c>
      <c r="K1172" s="48">
        <f t="shared" ref="K1172:K1235" si="207">K1171-H1172*$H$12</f>
        <v>13353.154814094672</v>
      </c>
      <c r="L1172" s="49">
        <f t="shared" ref="L1172:L1235" si="208">K1172/3600</f>
        <v>3.7092096705818536</v>
      </c>
      <c r="M1172" s="50">
        <f t="shared" si="198"/>
        <v>0.37092096705818534</v>
      </c>
    </row>
    <row r="1173" spans="1:13">
      <c r="A1173" s="41">
        <v>1154</v>
      </c>
      <c r="B1173" s="41">
        <f t="shared" si="199"/>
        <v>2308</v>
      </c>
      <c r="C1173" s="68">
        <v>27.644319999999997</v>
      </c>
      <c r="D1173" s="45">
        <f t="shared" si="200"/>
        <v>5.7878074049417316</v>
      </c>
      <c r="E1173" s="47">
        <f t="shared" si="201"/>
        <v>5.6015230085354105E-2</v>
      </c>
      <c r="F1173" s="69">
        <f t="shared" si="202"/>
        <v>3.3248935977854029E-4</v>
      </c>
      <c r="G1173" s="49">
        <f t="shared" si="203"/>
        <v>1.0938611046712063</v>
      </c>
      <c r="H1173" s="49">
        <f t="shared" si="204"/>
        <v>66.316023366518678</v>
      </c>
      <c r="I1173" s="49">
        <f t="shared" si="205"/>
        <v>383.82437110702568</v>
      </c>
      <c r="J1173" s="47">
        <f t="shared" si="206"/>
        <v>25.453705962972851</v>
      </c>
      <c r="K1173" s="48">
        <f t="shared" si="207"/>
        <v>13220.522767361635</v>
      </c>
      <c r="L1173" s="49">
        <f t="shared" si="208"/>
        <v>3.6723674353782321</v>
      </c>
      <c r="M1173" s="50">
        <f t="shared" si="198"/>
        <v>0.36723674353782321</v>
      </c>
    </row>
    <row r="1174" spans="1:13">
      <c r="A1174" s="41">
        <v>1155</v>
      </c>
      <c r="B1174" s="41">
        <f t="shared" si="199"/>
        <v>2310</v>
      </c>
      <c r="C1174" s="68">
        <v>27.644319999999997</v>
      </c>
      <c r="D1174" s="45">
        <f t="shared" si="200"/>
        <v>5.7878074049417316</v>
      </c>
      <c r="E1174" s="47">
        <f t="shared" si="201"/>
        <v>5.6210529378672276E-2</v>
      </c>
      <c r="F1174" s="69">
        <f t="shared" si="202"/>
        <v>3.3248935977854029E-4</v>
      </c>
      <c r="G1174" s="49">
        <f t="shared" si="203"/>
        <v>1.1028709308623761</v>
      </c>
      <c r="H1174" s="49">
        <f t="shared" si="204"/>
        <v>66.314525530847661</v>
      </c>
      <c r="I1174" s="49">
        <f t="shared" si="205"/>
        <v>383.81570192263763</v>
      </c>
      <c r="J1174" s="47">
        <f t="shared" si="206"/>
        <v>25.452556164288971</v>
      </c>
      <c r="K1174" s="48">
        <f t="shared" si="207"/>
        <v>13087.893716299941</v>
      </c>
      <c r="L1174" s="49">
        <f t="shared" si="208"/>
        <v>3.6355260323055392</v>
      </c>
      <c r="M1174" s="50">
        <f t="shared" si="198"/>
        <v>0.36355260323055394</v>
      </c>
    </row>
    <row r="1175" spans="1:13">
      <c r="A1175" s="41">
        <v>1156</v>
      </c>
      <c r="B1175" s="41">
        <f t="shared" si="199"/>
        <v>2312</v>
      </c>
      <c r="C1175" s="68">
        <v>26.741959999999999</v>
      </c>
      <c r="D1175" s="45">
        <f t="shared" si="200"/>
        <v>5.9831066982598999</v>
      </c>
      <c r="E1175" s="47">
        <f t="shared" si="201"/>
        <v>5.6396368515549487E-2</v>
      </c>
      <c r="F1175" s="69">
        <f t="shared" si="202"/>
        <v>3.2203373948575919E-4</v>
      </c>
      <c r="G1175" s="49">
        <f t="shared" si="203"/>
        <v>1.1068408209985092</v>
      </c>
      <c r="H1175" s="49">
        <f t="shared" si="204"/>
        <v>64.228527852851016</v>
      </c>
      <c r="I1175" s="49">
        <f t="shared" si="205"/>
        <v>384.28613521576546</v>
      </c>
      <c r="J1175" s="47">
        <f t="shared" si="206"/>
        <v>24.68213273917026</v>
      </c>
      <c r="K1175" s="48">
        <f t="shared" si="207"/>
        <v>12959.43666059424</v>
      </c>
      <c r="L1175" s="49">
        <f t="shared" si="208"/>
        <v>3.5998435168317333</v>
      </c>
      <c r="M1175" s="50">
        <f t="shared" si="198"/>
        <v>0.35998435168317333</v>
      </c>
    </row>
    <row r="1176" spans="1:13">
      <c r="A1176" s="41">
        <v>1157</v>
      </c>
      <c r="B1176" s="41">
        <f t="shared" si="199"/>
        <v>2314</v>
      </c>
      <c r="C1176" s="68">
        <v>25.936360000000001</v>
      </c>
      <c r="D1176" s="45">
        <f t="shared" si="200"/>
        <v>6.1689458351371158</v>
      </c>
      <c r="E1176" s="47">
        <f t="shared" si="201"/>
        <v>5.6603550458038443E-2</v>
      </c>
      <c r="F1176" s="69">
        <f t="shared" si="202"/>
        <v>3.1267741924781634E-4</v>
      </c>
      <c r="G1176" s="49">
        <f t="shared" si="203"/>
        <v>1.1066330673635434</v>
      </c>
      <c r="H1176" s="49">
        <f t="shared" si="204"/>
        <v>62.362474263784513</v>
      </c>
      <c r="I1176" s="49">
        <f t="shared" si="205"/>
        <v>384.71072587841905</v>
      </c>
      <c r="J1176" s="47">
        <f t="shared" si="206"/>
        <v>23.991512741594768</v>
      </c>
      <c r="K1176" s="48">
        <f t="shared" si="207"/>
        <v>12834.71171206667</v>
      </c>
      <c r="L1176" s="49">
        <f t="shared" si="208"/>
        <v>3.5651976977962971</v>
      </c>
      <c r="M1176" s="50">
        <f t="shared" si="198"/>
        <v>0.35651976977962974</v>
      </c>
    </row>
    <row r="1177" spans="1:13">
      <c r="A1177" s="41">
        <v>1158</v>
      </c>
      <c r="B1177" s="41">
        <f t="shared" si="199"/>
        <v>2316</v>
      </c>
      <c r="C1177" s="68">
        <v>25.093600000000002</v>
      </c>
      <c r="D1177" s="45">
        <f t="shared" si="200"/>
        <v>6.3761277776260723</v>
      </c>
      <c r="E1177" s="47">
        <f t="shared" si="201"/>
        <v>5.6816394389042235E-2</v>
      </c>
      <c r="F1177" s="69">
        <f t="shared" si="202"/>
        <v>3.0286737607424771E-4</v>
      </c>
      <c r="G1177" s="49">
        <f t="shared" si="203"/>
        <v>1.102499881617534</v>
      </c>
      <c r="H1177" s="49">
        <f t="shared" si="204"/>
        <v>60.406519591715707</v>
      </c>
      <c r="I1177" s="49">
        <f t="shared" si="205"/>
        <v>385.15968751845207</v>
      </c>
      <c r="J1177" s="47">
        <f t="shared" si="206"/>
        <v>23.266156210022476</v>
      </c>
      <c r="K1177" s="48">
        <f t="shared" si="207"/>
        <v>12713.898672883239</v>
      </c>
      <c r="L1177" s="49">
        <f t="shared" si="208"/>
        <v>3.5316385202453442</v>
      </c>
      <c r="M1177" s="50">
        <f t="shared" si="198"/>
        <v>0.35316385202453443</v>
      </c>
    </row>
    <row r="1178" spans="1:13">
      <c r="A1178" s="41">
        <v>1159</v>
      </c>
      <c r="B1178" s="41">
        <f t="shared" si="199"/>
        <v>2318</v>
      </c>
      <c r="C1178" s="68">
        <v>24.283000000000001</v>
      </c>
      <c r="D1178" s="45">
        <f t="shared" si="200"/>
        <v>6.5889717086298605</v>
      </c>
      <c r="E1178" s="47">
        <f t="shared" si="201"/>
        <v>5.7034612434259321E-2</v>
      </c>
      <c r="F1178" s="69">
        <f t="shared" si="202"/>
        <v>2.9341025267187027E-4</v>
      </c>
      <c r="G1178" s="49">
        <f t="shared" si="203"/>
        <v>1.0949624632439239</v>
      </c>
      <c r="H1178" s="49">
        <f t="shared" si="204"/>
        <v>58.521413927870746</v>
      </c>
      <c r="I1178" s="49">
        <f t="shared" si="205"/>
        <v>385.59594071975783</v>
      </c>
      <c r="J1178" s="47">
        <f t="shared" si="206"/>
        <v>22.565619655767659</v>
      </c>
      <c r="K1178" s="48">
        <f t="shared" si="207"/>
        <v>12596.855845027498</v>
      </c>
      <c r="L1178" s="49">
        <f t="shared" si="208"/>
        <v>3.4991266236187495</v>
      </c>
      <c r="M1178" s="50">
        <f t="shared" si="198"/>
        <v>0.34991266236187496</v>
      </c>
    </row>
    <row r="1179" spans="1:13">
      <c r="A1179" s="41">
        <v>1160</v>
      </c>
      <c r="B1179" s="41">
        <f t="shared" si="199"/>
        <v>2320</v>
      </c>
      <c r="C1179" s="68">
        <v>23.504559999999998</v>
      </c>
      <c r="D1179" s="45">
        <f t="shared" si="200"/>
        <v>6.807189753846945</v>
      </c>
      <c r="E1179" s="47">
        <f t="shared" si="201"/>
        <v>5.7297858360690235E-2</v>
      </c>
      <c r="F1179" s="69">
        <f t="shared" si="202"/>
        <v>2.8430848446742932E-4</v>
      </c>
      <c r="G1179" s="49">
        <f t="shared" si="203"/>
        <v>1.0844163842530137</v>
      </c>
      <c r="H1179" s="49">
        <f t="shared" si="204"/>
        <v>56.707542504116546</v>
      </c>
      <c r="I1179" s="49">
        <f t="shared" si="205"/>
        <v>386.01900229986228</v>
      </c>
      <c r="J1179" s="47">
        <f t="shared" si="206"/>
        <v>21.890188980316104</v>
      </c>
      <c r="K1179" s="48">
        <f t="shared" si="207"/>
        <v>12483.440760019264</v>
      </c>
      <c r="L1179" s="49">
        <f t="shared" si="208"/>
        <v>3.4676224333386845</v>
      </c>
      <c r="M1179" s="50">
        <f t="shared" si="198"/>
        <v>0.34676224333386846</v>
      </c>
    </row>
    <row r="1180" spans="1:13">
      <c r="A1180" s="41">
        <v>1161</v>
      </c>
      <c r="B1180" s="41">
        <f t="shared" si="199"/>
        <v>2322</v>
      </c>
      <c r="C1180" s="68">
        <v>22.629440000000002</v>
      </c>
      <c r="D1180" s="45">
        <f t="shared" si="200"/>
        <v>7.0704356802778605</v>
      </c>
      <c r="E1180" s="47">
        <f t="shared" si="201"/>
        <v>5.7472815063726444E-2</v>
      </c>
      <c r="F1180" s="69">
        <f t="shared" si="202"/>
        <v>2.7405300310745409E-4</v>
      </c>
      <c r="G1180" s="49">
        <f t="shared" si="203"/>
        <v>1.0709379482114307</v>
      </c>
      <c r="H1180" s="49">
        <f t="shared" si="204"/>
        <v>54.663853741066276</v>
      </c>
      <c r="I1180" s="49">
        <f t="shared" si="205"/>
        <v>386.49726191232543</v>
      </c>
      <c r="J1180" s="47">
        <f t="shared" si="206"/>
        <v>21.127429796497943</v>
      </c>
      <c r="K1180" s="48">
        <f t="shared" si="207"/>
        <v>12374.113052537132</v>
      </c>
      <c r="L1180" s="49">
        <f t="shared" si="208"/>
        <v>3.4372536257047588</v>
      </c>
      <c r="M1180" s="50">
        <f t="shared" si="198"/>
        <v>0.34372536257047587</v>
      </c>
    </row>
    <row r="1181" spans="1:13">
      <c r="A1181" s="41">
        <v>1162</v>
      </c>
      <c r="B1181" s="41">
        <f t="shared" si="199"/>
        <v>2324</v>
      </c>
      <c r="C1181" s="68">
        <v>22.082999999999998</v>
      </c>
      <c r="D1181" s="45">
        <f t="shared" si="200"/>
        <v>7.2453923833140674</v>
      </c>
      <c r="E1181" s="47">
        <f t="shared" si="201"/>
        <v>5.7472815063726444E-2</v>
      </c>
      <c r="F1181" s="69">
        <f t="shared" si="202"/>
        <v>2.6763675842964967E-4</v>
      </c>
      <c r="G1181" s="49">
        <f t="shared" si="203"/>
        <v>1.0565471712272019</v>
      </c>
      <c r="H1181" s="49">
        <f t="shared" si="204"/>
        <v>53.385966255912301</v>
      </c>
      <c r="I1181" s="49">
        <f t="shared" si="205"/>
        <v>386.80227328644878</v>
      </c>
      <c r="J1181" s="47">
        <f t="shared" si="206"/>
        <v>20.649813109380524</v>
      </c>
      <c r="K1181" s="48">
        <f t="shared" si="207"/>
        <v>12267.341120025307</v>
      </c>
      <c r="L1181" s="49">
        <f t="shared" si="208"/>
        <v>3.4075947555625854</v>
      </c>
      <c r="M1181" s="50">
        <f t="shared" si="198"/>
        <v>0.34075947555625852</v>
      </c>
    </row>
    <row r="1182" spans="1:13">
      <c r="A1182" s="41">
        <v>1163</v>
      </c>
      <c r="B1182" s="41">
        <f t="shared" si="199"/>
        <v>2326</v>
      </c>
      <c r="C1182" s="68">
        <v>22.082999999999998</v>
      </c>
      <c r="D1182" s="45">
        <f t="shared" si="200"/>
        <v>7.2453923833140674</v>
      </c>
      <c r="E1182" s="47">
        <f t="shared" si="201"/>
        <v>5.7555214981500957E-2</v>
      </c>
      <c r="F1182" s="69">
        <f t="shared" si="202"/>
        <v>2.6763675842964967E-4</v>
      </c>
      <c r="G1182" s="49">
        <f t="shared" si="203"/>
        <v>1.0434857780297766</v>
      </c>
      <c r="H1182" s="49">
        <f t="shared" si="204"/>
        <v>53.387714110380266</v>
      </c>
      <c r="I1182" s="49">
        <f t="shared" si="205"/>
        <v>386.81493717789812</v>
      </c>
      <c r="J1182" s="47">
        <f t="shared" si="206"/>
        <v>20.651165279678327</v>
      </c>
      <c r="K1182" s="48">
        <f t="shared" si="207"/>
        <v>12160.565691804546</v>
      </c>
      <c r="L1182" s="49">
        <f t="shared" si="208"/>
        <v>3.3779349143901518</v>
      </c>
      <c r="M1182" s="50">
        <f t="shared" si="198"/>
        <v>0.33779349143901516</v>
      </c>
    </row>
    <row r="1183" spans="1:13">
      <c r="A1183" s="41">
        <v>1164</v>
      </c>
      <c r="B1183" s="41">
        <f t="shared" si="199"/>
        <v>2328</v>
      </c>
      <c r="C1183" s="68">
        <v>21.834679999999999</v>
      </c>
      <c r="D1183" s="45">
        <f t="shared" si="200"/>
        <v>7.3277923010885795</v>
      </c>
      <c r="E1183" s="47">
        <f t="shared" si="201"/>
        <v>5.7627813421077707E-2</v>
      </c>
      <c r="F1183" s="69">
        <f t="shared" si="202"/>
        <v>2.6471781476728693E-4</v>
      </c>
      <c r="G1183" s="49">
        <f t="shared" si="203"/>
        <v>1.0305914413461772</v>
      </c>
      <c r="H1183" s="49">
        <f t="shared" si="204"/>
        <v>52.80715499632187</v>
      </c>
      <c r="I1183" s="49">
        <f t="shared" si="205"/>
        <v>386.95986382443874</v>
      </c>
      <c r="J1183" s="47">
        <f t="shared" si="206"/>
        <v>20.434249506332741</v>
      </c>
      <c r="K1183" s="48">
        <f t="shared" si="207"/>
        <v>12054.951381811903</v>
      </c>
      <c r="L1183" s="49">
        <f t="shared" si="208"/>
        <v>3.348597606058862</v>
      </c>
      <c r="M1183" s="50">
        <f t="shared" si="198"/>
        <v>0.33485976060588618</v>
      </c>
    </row>
    <row r="1184" spans="1:13">
      <c r="A1184" s="41">
        <v>1165</v>
      </c>
      <c r="B1184" s="41">
        <f t="shared" si="199"/>
        <v>2330</v>
      </c>
      <c r="C1184" s="68">
        <v>21.620480000000001</v>
      </c>
      <c r="D1184" s="45">
        <f t="shared" si="200"/>
        <v>7.4003907406653342</v>
      </c>
      <c r="E1184" s="47">
        <f t="shared" si="201"/>
        <v>5.7695626801402264E-2</v>
      </c>
      <c r="F1184" s="69">
        <f t="shared" si="202"/>
        <v>2.6219833779277563E-4</v>
      </c>
      <c r="G1184" s="49">
        <f t="shared" si="203"/>
        <v>1.0180022237000912</v>
      </c>
      <c r="H1184" s="49">
        <f t="shared" si="204"/>
        <v>52.306208313093379</v>
      </c>
      <c r="I1184" s="49">
        <f t="shared" si="205"/>
        <v>387.08637967952836</v>
      </c>
      <c r="J1184" s="47">
        <f t="shared" si="206"/>
        <v>20.247020810678563</v>
      </c>
      <c r="K1184" s="48">
        <f t="shared" si="207"/>
        <v>11950.338965185716</v>
      </c>
      <c r="L1184" s="49">
        <f t="shared" si="208"/>
        <v>3.3195386014404766</v>
      </c>
      <c r="M1184" s="50">
        <f t="shared" si="198"/>
        <v>0.33195386014404765</v>
      </c>
    </row>
    <row r="1185" spans="1:13">
      <c r="A1185" s="41">
        <v>1166</v>
      </c>
      <c r="B1185" s="41">
        <f t="shared" si="199"/>
        <v>2332</v>
      </c>
      <c r="C1185" s="68">
        <v>21.424160000000001</v>
      </c>
      <c r="D1185" s="45">
        <f t="shared" si="200"/>
        <v>7.4682041209898928</v>
      </c>
      <c r="E1185" s="47">
        <f t="shared" si="201"/>
        <v>5.7738778912150443E-2</v>
      </c>
      <c r="F1185" s="69">
        <f t="shared" si="202"/>
        <v>2.5988786249816175E-4</v>
      </c>
      <c r="G1185" s="49">
        <f t="shared" si="203"/>
        <v>1.0058090015613526</v>
      </c>
      <c r="H1185" s="49">
        <f t="shared" si="204"/>
        <v>51.846873723883753</v>
      </c>
      <c r="I1185" s="49">
        <f t="shared" si="205"/>
        <v>387.20303600515126</v>
      </c>
      <c r="J1185" s="47">
        <f t="shared" si="206"/>
        <v>20.075266913263491</v>
      </c>
      <c r="K1185" s="48">
        <f t="shared" si="207"/>
        <v>11846.645217737949</v>
      </c>
      <c r="L1185" s="49">
        <f t="shared" si="208"/>
        <v>3.2907347827049858</v>
      </c>
      <c r="M1185" s="50">
        <f t="shared" si="198"/>
        <v>0.3290734782704986</v>
      </c>
    </row>
    <row r="1186" spans="1:13">
      <c r="A1186" s="41">
        <v>1167</v>
      </c>
      <c r="B1186" s="41">
        <f t="shared" si="199"/>
        <v>2334</v>
      </c>
      <c r="C1186" s="68">
        <v>21.301079999999999</v>
      </c>
      <c r="D1186" s="45">
        <f t="shared" si="200"/>
        <v>7.5113562317380698</v>
      </c>
      <c r="E1186" s="47">
        <f t="shared" si="201"/>
        <v>5.7766512863044663E-2</v>
      </c>
      <c r="F1186" s="69">
        <f t="shared" si="202"/>
        <v>2.5843870495639252E-4</v>
      </c>
      <c r="G1186" s="49">
        <f t="shared" si="203"/>
        <v>0.99430896079652353</v>
      </c>
      <c r="H1186" s="49">
        <f t="shared" si="204"/>
        <v>51.559257031201106</v>
      </c>
      <c r="I1186" s="49">
        <f t="shared" si="205"/>
        <v>387.27994660509734</v>
      </c>
      <c r="J1186" s="47">
        <f t="shared" si="206"/>
        <v>19.967866310042051</v>
      </c>
      <c r="K1186" s="48">
        <f t="shared" si="207"/>
        <v>11743.526703675547</v>
      </c>
      <c r="L1186" s="49">
        <f t="shared" si="208"/>
        <v>3.2620907510209851</v>
      </c>
      <c r="M1186" s="50">
        <f t="shared" si="198"/>
        <v>0.32620907510209851</v>
      </c>
    </row>
    <row r="1187" spans="1:13">
      <c r="A1187" s="41">
        <v>1168</v>
      </c>
      <c r="B1187" s="41">
        <f t="shared" si="199"/>
        <v>2336</v>
      </c>
      <c r="C1187" s="68">
        <v>21.222720000000002</v>
      </c>
      <c r="D1187" s="45">
        <f t="shared" si="200"/>
        <v>7.5390901826322878</v>
      </c>
      <c r="E1187" s="47">
        <f t="shared" si="201"/>
        <v>5.7766512863044663E-2</v>
      </c>
      <c r="F1187" s="69">
        <f t="shared" si="202"/>
        <v>2.5751582921037641E-4</v>
      </c>
      <c r="G1187" s="49">
        <f t="shared" si="203"/>
        <v>0.98366903280738149</v>
      </c>
      <c r="H1187" s="49">
        <f t="shared" si="204"/>
        <v>51.376510668749305</v>
      </c>
      <c r="I1187" s="49">
        <f t="shared" si="205"/>
        <v>387.33214720067087</v>
      </c>
      <c r="J1187" s="47">
        <f t="shared" si="206"/>
        <v>19.899774193004845</v>
      </c>
      <c r="K1187" s="48">
        <f t="shared" si="207"/>
        <v>11640.773682338047</v>
      </c>
      <c r="L1187" s="49">
        <f t="shared" si="208"/>
        <v>3.2335482450939019</v>
      </c>
      <c r="M1187" s="50">
        <f t="shared" si="198"/>
        <v>0.32335482450939018</v>
      </c>
    </row>
    <row r="1188" spans="1:13">
      <c r="A1188" s="41">
        <v>1169</v>
      </c>
      <c r="B1188" s="41">
        <f t="shared" si="199"/>
        <v>2338</v>
      </c>
      <c r="C1188" s="68">
        <v>21.222720000000002</v>
      </c>
      <c r="D1188" s="45">
        <f t="shared" si="200"/>
        <v>7.5390901826322878</v>
      </c>
      <c r="E1188" s="47">
        <f t="shared" si="201"/>
        <v>5.7791275782857025E-2</v>
      </c>
      <c r="F1188" s="69">
        <f t="shared" si="202"/>
        <v>2.5751582921037641E-4</v>
      </c>
      <c r="G1188" s="49">
        <f t="shared" si="203"/>
        <v>0.97408780996654087</v>
      </c>
      <c r="H1188" s="49">
        <f t="shared" si="204"/>
        <v>51.377744327021652</v>
      </c>
      <c r="I1188" s="49">
        <f t="shared" si="205"/>
        <v>387.34144786164063</v>
      </c>
      <c r="J1188" s="47">
        <f t="shared" si="206"/>
        <v>19.900729875493759</v>
      </c>
      <c r="K1188" s="48">
        <f t="shared" si="207"/>
        <v>11538.018193684004</v>
      </c>
      <c r="L1188" s="49">
        <f t="shared" si="208"/>
        <v>3.2050050538011119</v>
      </c>
      <c r="M1188" s="50">
        <f t="shared" si="198"/>
        <v>0.32050050538011121</v>
      </c>
    </row>
    <row r="1189" spans="1:13">
      <c r="A1189" s="41">
        <v>1170</v>
      </c>
      <c r="B1189" s="41">
        <f t="shared" si="199"/>
        <v>2340</v>
      </c>
      <c r="C1189" s="68">
        <v>21.153240000000004</v>
      </c>
      <c r="D1189" s="45">
        <f t="shared" si="200"/>
        <v>7.5638531024446536</v>
      </c>
      <c r="E1189" s="47">
        <f t="shared" si="201"/>
        <v>5.7791204268690992E-2</v>
      </c>
      <c r="F1189" s="69">
        <f t="shared" si="202"/>
        <v>2.5669736969143828E-4</v>
      </c>
      <c r="G1189" s="49">
        <f t="shared" si="203"/>
        <v>0.96520593154103584</v>
      </c>
      <c r="H1189" s="49">
        <f t="shared" si="204"/>
        <v>51.215591026369076</v>
      </c>
      <c r="I1189" s="49">
        <f t="shared" si="205"/>
        <v>387.38720707833829</v>
      </c>
      <c r="J1189" s="47">
        <f t="shared" si="206"/>
        <v>19.840264766571522</v>
      </c>
      <c r="K1189" s="48">
        <f t="shared" si="207"/>
        <v>11435.587011631265</v>
      </c>
      <c r="L1189" s="49">
        <f t="shared" si="208"/>
        <v>3.1765519476753514</v>
      </c>
      <c r="M1189" s="50">
        <f t="shared" si="198"/>
        <v>0.31765519476753512</v>
      </c>
    </row>
    <row r="1190" spans="1:13">
      <c r="A1190" s="41">
        <v>1171</v>
      </c>
      <c r="B1190" s="41">
        <f t="shared" si="199"/>
        <v>2342</v>
      </c>
      <c r="C1190" s="68">
        <v>21.15344</v>
      </c>
      <c r="D1190" s="45">
        <f t="shared" si="200"/>
        <v>7.5637815882786157</v>
      </c>
      <c r="E1190" s="47">
        <f t="shared" si="201"/>
        <v>5.7865558364291123E-2</v>
      </c>
      <c r="F1190" s="69">
        <f t="shared" si="202"/>
        <v>2.5669972587383119E-4</v>
      </c>
      <c r="G1190" s="49">
        <f t="shared" si="203"/>
        <v>0.95711754013072581</v>
      </c>
      <c r="H1190" s="49">
        <f t="shared" si="204"/>
        <v>51.217099269675941</v>
      </c>
      <c r="I1190" s="49">
        <f t="shared" si="205"/>
        <v>387.39495246101302</v>
      </c>
      <c r="J1190" s="47">
        <f t="shared" si="206"/>
        <v>19.841245736767096</v>
      </c>
      <c r="K1190" s="48">
        <f t="shared" si="207"/>
        <v>11333.152813091914</v>
      </c>
      <c r="L1190" s="49">
        <f t="shared" si="208"/>
        <v>3.1480980036366426</v>
      </c>
      <c r="M1190" s="50">
        <f t="shared" si="198"/>
        <v>0.31480980036366424</v>
      </c>
    </row>
    <row r="1191" spans="1:13">
      <c r="A1191" s="41">
        <v>1172</v>
      </c>
      <c r="B1191" s="41">
        <f t="shared" si="199"/>
        <v>2344</v>
      </c>
      <c r="C1191" s="68">
        <v>20.947520000000001</v>
      </c>
      <c r="D1191" s="45">
        <f t="shared" si="200"/>
        <v>7.6381356838787511</v>
      </c>
      <c r="E1191" s="47">
        <f t="shared" si="201"/>
        <v>5.7995136952848289E-2</v>
      </c>
      <c r="F1191" s="69">
        <f t="shared" si="202"/>
        <v>2.5427311163054965E-4</v>
      </c>
      <c r="G1191" s="49">
        <f t="shared" si="203"/>
        <v>0.94877778914444066</v>
      </c>
      <c r="H1191" s="49">
        <f t="shared" si="204"/>
        <v>50.73399798576407</v>
      </c>
      <c r="I1191" s="49">
        <f t="shared" si="205"/>
        <v>387.51316040089722</v>
      </c>
      <c r="J1191" s="47">
        <f t="shared" si="206"/>
        <v>19.660091899236189</v>
      </c>
      <c r="K1191" s="48">
        <f t="shared" si="207"/>
        <v>11231.684817120386</v>
      </c>
      <c r="L1191" s="49">
        <f t="shared" si="208"/>
        <v>3.1199124492001071</v>
      </c>
      <c r="M1191" s="50">
        <f t="shared" si="198"/>
        <v>0.31199124492001074</v>
      </c>
    </row>
    <row r="1192" spans="1:13">
      <c r="A1192" s="41">
        <v>1173</v>
      </c>
      <c r="B1192" s="41">
        <f t="shared" si="199"/>
        <v>2346</v>
      </c>
      <c r="C1192" s="68">
        <v>20.59808</v>
      </c>
      <c r="D1192" s="45">
        <f t="shared" si="200"/>
        <v>7.7677142724359163</v>
      </c>
      <c r="E1192" s="47">
        <f t="shared" si="201"/>
        <v>5.8334714581471526E-2</v>
      </c>
      <c r="F1192" s="69">
        <f t="shared" si="202"/>
        <v>2.5015206265947636E-4</v>
      </c>
      <c r="G1192" s="49">
        <f t="shared" si="203"/>
        <v>0.93925613688058263</v>
      </c>
      <c r="H1192" s="49">
        <f t="shared" si="204"/>
        <v>49.912934101892148</v>
      </c>
      <c r="I1192" s="49">
        <f t="shared" si="205"/>
        <v>387.70941060242097</v>
      </c>
      <c r="J1192" s="47">
        <f t="shared" si="206"/>
        <v>19.35171426208208</v>
      </c>
      <c r="K1192" s="48">
        <f t="shared" si="207"/>
        <v>11131.858948916601</v>
      </c>
      <c r="L1192" s="49">
        <f t="shared" si="208"/>
        <v>3.0921830413657223</v>
      </c>
      <c r="M1192" s="50">
        <f t="shared" si="198"/>
        <v>0.30921830413657225</v>
      </c>
    </row>
    <row r="1193" spans="1:13">
      <c r="A1193" s="41">
        <v>1174</v>
      </c>
      <c r="B1193" s="41">
        <f t="shared" si="199"/>
        <v>2348</v>
      </c>
      <c r="C1193" s="68">
        <v>19.735320000000002</v>
      </c>
      <c r="D1193" s="45">
        <f t="shared" si="200"/>
        <v>8.1072919010591544</v>
      </c>
      <c r="E1193" s="47">
        <f t="shared" si="201"/>
        <v>5.8334714581471526E-2</v>
      </c>
      <c r="F1193" s="69">
        <f t="shared" si="202"/>
        <v>2.399602266460446E-4</v>
      </c>
      <c r="G1193" s="49">
        <f t="shared" si="203"/>
        <v>0.92707850730275465</v>
      </c>
      <c r="H1193" s="49">
        <f t="shared" si="204"/>
        <v>47.880814344843394</v>
      </c>
      <c r="I1193" s="49">
        <f t="shared" si="205"/>
        <v>388.18373835406584</v>
      </c>
      <c r="J1193" s="47">
        <f t="shared" si="206"/>
        <v>18.586553507818291</v>
      </c>
      <c r="K1193" s="48">
        <f t="shared" si="207"/>
        <v>11036.097320226914</v>
      </c>
      <c r="L1193" s="49">
        <f t="shared" si="208"/>
        <v>3.0655825889519206</v>
      </c>
      <c r="M1193" s="50">
        <f t="shared" si="198"/>
        <v>0.30655825889519206</v>
      </c>
    </row>
    <row r="1194" spans="1:13">
      <c r="A1194" s="41">
        <v>1175</v>
      </c>
      <c r="B1194" s="41">
        <f t="shared" si="199"/>
        <v>2350</v>
      </c>
      <c r="C1194" s="68">
        <v>19.735320000000002</v>
      </c>
      <c r="D1194" s="45">
        <f t="shared" si="200"/>
        <v>8.1072919010591544</v>
      </c>
      <c r="E1194" s="47">
        <f t="shared" si="201"/>
        <v>5.8580019189488269E-2</v>
      </c>
      <c r="F1194" s="69">
        <f t="shared" si="202"/>
        <v>2.399602266460446E-4</v>
      </c>
      <c r="G1194" s="49">
        <f t="shared" si="203"/>
        <v>0.91577085002580161</v>
      </c>
      <c r="H1194" s="49">
        <f t="shared" si="204"/>
        <v>47.882171038844902</v>
      </c>
      <c r="I1194" s="49">
        <f t="shared" si="205"/>
        <v>388.19473746835649</v>
      </c>
      <c r="J1194" s="47">
        <f t="shared" si="206"/>
        <v>18.58760681583934</v>
      </c>
      <c r="K1194" s="48">
        <f t="shared" si="207"/>
        <v>10940.332978149225</v>
      </c>
      <c r="L1194" s="49">
        <f t="shared" si="208"/>
        <v>3.0389813828192289</v>
      </c>
      <c r="M1194" s="50">
        <f t="shared" si="198"/>
        <v>0.30389813828192291</v>
      </c>
    </row>
    <row r="1195" spans="1:13">
      <c r="A1195" s="41">
        <v>1176</v>
      </c>
      <c r="B1195" s="41">
        <f t="shared" si="199"/>
        <v>2352</v>
      </c>
      <c r="C1195" s="68">
        <v>19.155720000000002</v>
      </c>
      <c r="D1195" s="45">
        <f t="shared" si="200"/>
        <v>8.3525965090758927</v>
      </c>
      <c r="E1195" s="47">
        <f t="shared" si="201"/>
        <v>5.8870558410101775E-2</v>
      </c>
      <c r="F1195" s="69">
        <f t="shared" si="202"/>
        <v>2.3309971176408125E-4</v>
      </c>
      <c r="G1195" s="49">
        <f t="shared" si="203"/>
        <v>0.9027231078354796</v>
      </c>
      <c r="H1195" s="49">
        <f t="shared" si="204"/>
        <v>46.514730104696632</v>
      </c>
      <c r="I1195" s="49">
        <f t="shared" si="205"/>
        <v>388.51877229309645</v>
      </c>
      <c r="J1195" s="47">
        <f t="shared" si="206"/>
        <v>18.07184583382147</v>
      </c>
      <c r="K1195" s="48">
        <f t="shared" si="207"/>
        <v>10847.303517939832</v>
      </c>
      <c r="L1195" s="49">
        <f t="shared" si="208"/>
        <v>3.0131398660943978</v>
      </c>
      <c r="M1195" s="50">
        <f t="shared" si="198"/>
        <v>0.30131398660943975</v>
      </c>
    </row>
    <row r="1196" spans="1:13">
      <c r="A1196" s="41">
        <v>1177</v>
      </c>
      <c r="B1196" s="41">
        <f t="shared" si="199"/>
        <v>2354</v>
      </c>
      <c r="C1196" s="68">
        <v>18.511800000000001</v>
      </c>
      <c r="D1196" s="45">
        <f t="shared" si="200"/>
        <v>8.6431357296894049</v>
      </c>
      <c r="E1196" s="47">
        <f t="shared" si="201"/>
        <v>5.9198949297860709E-2</v>
      </c>
      <c r="F1196" s="69">
        <f t="shared" si="202"/>
        <v>2.2546494905240731E-4</v>
      </c>
      <c r="G1196" s="49">
        <f t="shared" si="203"/>
        <v>0.88779591655452439</v>
      </c>
      <c r="H1196" s="49">
        <f t="shared" si="204"/>
        <v>44.992906379934013</v>
      </c>
      <c r="I1196" s="49">
        <f t="shared" si="205"/>
        <v>388.87979671497806</v>
      </c>
      <c r="J1196" s="47">
        <f t="shared" si="206"/>
        <v>17.496832286644779</v>
      </c>
      <c r="K1196" s="48">
        <f t="shared" si="207"/>
        <v>10757.317705179965</v>
      </c>
      <c r="L1196" s="49">
        <f t="shared" si="208"/>
        <v>2.9881438069944348</v>
      </c>
      <c r="M1196" s="50">
        <f t="shared" si="198"/>
        <v>0.29881438069944349</v>
      </c>
    </row>
    <row r="1197" spans="1:13">
      <c r="A1197" s="41">
        <v>1178</v>
      </c>
      <c r="B1197" s="41">
        <f t="shared" si="199"/>
        <v>2356</v>
      </c>
      <c r="C1197" s="68">
        <v>17.834199999999999</v>
      </c>
      <c r="D1197" s="45">
        <f t="shared" si="200"/>
        <v>8.9715266174483386</v>
      </c>
      <c r="E1197" s="47">
        <f t="shared" si="201"/>
        <v>5.951337906432913E-2</v>
      </c>
      <c r="F1197" s="69">
        <f t="shared" si="202"/>
        <v>2.1741613473890071E-4</v>
      </c>
      <c r="G1197" s="49">
        <f t="shared" si="203"/>
        <v>0.87108048433102159</v>
      </c>
      <c r="H1197" s="49">
        <f t="shared" si="204"/>
        <v>43.388533471805275</v>
      </c>
      <c r="I1197" s="49">
        <f t="shared" si="205"/>
        <v>389.26138293434917</v>
      </c>
      <c r="J1197" s="47">
        <f t="shared" si="206"/>
        <v>16.889480542728219</v>
      </c>
      <c r="K1197" s="48">
        <f t="shared" si="207"/>
        <v>10670.540638236354</v>
      </c>
      <c r="L1197" s="49">
        <f t="shared" si="208"/>
        <v>2.964039066176765</v>
      </c>
      <c r="M1197" s="50">
        <f t="shared" si="198"/>
        <v>0.29640390661767652</v>
      </c>
    </row>
    <row r="1198" spans="1:13">
      <c r="A1198" s="41">
        <v>1179</v>
      </c>
      <c r="B1198" s="41">
        <f t="shared" si="199"/>
        <v>2358</v>
      </c>
      <c r="C1198" s="68">
        <v>17.230319999999999</v>
      </c>
      <c r="D1198" s="45">
        <f t="shared" si="200"/>
        <v>9.2859563839167585</v>
      </c>
      <c r="E1198" s="47">
        <f t="shared" si="201"/>
        <v>5.9896358324035157E-2</v>
      </c>
      <c r="F1198" s="69">
        <f t="shared" si="202"/>
        <v>2.1023024379414207E-4</v>
      </c>
      <c r="G1198" s="49">
        <f t="shared" si="203"/>
        <v>0.85299052909349382</v>
      </c>
      <c r="H1198" s="49">
        <f t="shared" si="204"/>
        <v>41.956386555385699</v>
      </c>
      <c r="I1198" s="49">
        <f t="shared" si="205"/>
        <v>389.60517558006308</v>
      </c>
      <c r="J1198" s="47">
        <f t="shared" si="206"/>
        <v>16.346425350616041</v>
      </c>
      <c r="K1198" s="48">
        <f t="shared" si="207"/>
        <v>10586.627865125583</v>
      </c>
      <c r="L1198" s="49">
        <f t="shared" si="208"/>
        <v>2.9407299625348844</v>
      </c>
      <c r="M1198" s="50">
        <f t="shared" si="198"/>
        <v>0.29407299625348843</v>
      </c>
    </row>
    <row r="1199" spans="1:13">
      <c r="A1199" s="41">
        <v>1180</v>
      </c>
      <c r="B1199" s="41">
        <f t="shared" si="199"/>
        <v>2360</v>
      </c>
      <c r="C1199" s="68">
        <v>16.547840000000001</v>
      </c>
      <c r="D1199" s="45">
        <f t="shared" si="200"/>
        <v>9.6689356436227865</v>
      </c>
      <c r="E1199" s="47">
        <f t="shared" si="201"/>
        <v>6.0279239797714892E-2</v>
      </c>
      <c r="F1199" s="69">
        <f t="shared" si="202"/>
        <v>2.0209454170051888E-4</v>
      </c>
      <c r="G1199" s="49">
        <f t="shared" si="203"/>
        <v>0.8333597601357261</v>
      </c>
      <c r="H1199" s="49">
        <f t="shared" si="204"/>
        <v>40.334699610705627</v>
      </c>
      <c r="I1199" s="49">
        <f t="shared" si="205"/>
        <v>389.99361474076977</v>
      </c>
      <c r="J1199" s="47">
        <f t="shared" si="206"/>
        <v>15.730275300662207</v>
      </c>
      <c r="K1199" s="48">
        <f t="shared" si="207"/>
        <v>10505.958465904172</v>
      </c>
      <c r="L1199" s="49">
        <f t="shared" si="208"/>
        <v>2.9183217960844923</v>
      </c>
      <c r="M1199" s="50">
        <f t="shared" si="198"/>
        <v>0.2918321796084492</v>
      </c>
    </row>
    <row r="1200" spans="1:13">
      <c r="A1200" s="41">
        <v>1181</v>
      </c>
      <c r="B1200" s="41">
        <f t="shared" si="199"/>
        <v>2362</v>
      </c>
      <c r="C1200" s="68">
        <v>15.91752</v>
      </c>
      <c r="D1200" s="45">
        <f t="shared" si="200"/>
        <v>10.051817117302518</v>
      </c>
      <c r="E1200" s="47">
        <f t="shared" si="201"/>
        <v>6.0680402563720884E-2</v>
      </c>
      <c r="F1200" s="69">
        <f t="shared" si="202"/>
        <v>1.9456691733610564E-4</v>
      </c>
      <c r="G1200" s="49">
        <f t="shared" si="203"/>
        <v>0.8125721203235855</v>
      </c>
      <c r="H1200" s="49">
        <f t="shared" si="204"/>
        <v>38.834333640938816</v>
      </c>
      <c r="I1200" s="49">
        <f t="shared" si="205"/>
        <v>390.35561963102577</v>
      </c>
      <c r="J1200" s="47">
        <f t="shared" si="206"/>
        <v>15.15920037136666</v>
      </c>
      <c r="K1200" s="48">
        <f t="shared" si="207"/>
        <v>10428.289798622294</v>
      </c>
      <c r="L1200" s="49">
        <f t="shared" si="208"/>
        <v>2.8967471662839706</v>
      </c>
      <c r="M1200" s="50">
        <f t="shared" si="198"/>
        <v>0.28967471662839706</v>
      </c>
    </row>
    <row r="1201" spans="1:13">
      <c r="A1201" s="41">
        <v>1182</v>
      </c>
      <c r="B1201" s="41">
        <f t="shared" si="199"/>
        <v>2364</v>
      </c>
      <c r="C1201" s="68">
        <v>15.30664</v>
      </c>
      <c r="D1201" s="45">
        <f t="shared" si="200"/>
        <v>10.452979883308506</v>
      </c>
      <c r="E1201" s="47">
        <f t="shared" si="201"/>
        <v>6.105778668902001E-2</v>
      </c>
      <c r="F1201" s="69">
        <f t="shared" si="202"/>
        <v>1.8725885921131729E-4</v>
      </c>
      <c r="G1201" s="49">
        <f t="shared" si="203"/>
        <v>0.79089506024449618</v>
      </c>
      <c r="H1201" s="49">
        <f t="shared" si="204"/>
        <v>37.377720788894834</v>
      </c>
      <c r="I1201" s="49">
        <f t="shared" si="205"/>
        <v>390.70856349023984</v>
      </c>
      <c r="J1201" s="47">
        <f t="shared" si="206"/>
        <v>14.603795595968375</v>
      </c>
      <c r="K1201" s="48">
        <f t="shared" si="207"/>
        <v>10353.534357044504</v>
      </c>
      <c r="L1201" s="49">
        <f t="shared" si="208"/>
        <v>2.8759817658456956</v>
      </c>
      <c r="M1201" s="50">
        <f t="shared" si="198"/>
        <v>0.28759817658456954</v>
      </c>
    </row>
    <row r="1202" spans="1:13">
      <c r="A1202" s="41">
        <v>1183</v>
      </c>
      <c r="B1202" s="41">
        <f t="shared" si="199"/>
        <v>2366</v>
      </c>
      <c r="C1202" s="68">
        <v>14.77328</v>
      </c>
      <c r="D1202" s="45">
        <f t="shared" si="200"/>
        <v>10.830364008607638</v>
      </c>
      <c r="E1202" s="47">
        <f t="shared" si="201"/>
        <v>6.1528613543479382E-2</v>
      </c>
      <c r="F1202" s="69">
        <f t="shared" si="202"/>
        <v>1.8086802144464672E-4</v>
      </c>
      <c r="G1202" s="49">
        <f t="shared" si="203"/>
        <v>0.76865385663513808</v>
      </c>
      <c r="H1202" s="49">
        <f t="shared" si="204"/>
        <v>36.104091837816647</v>
      </c>
      <c r="I1202" s="49">
        <f t="shared" si="205"/>
        <v>391.0204568037542</v>
      </c>
      <c r="J1202" s="47">
        <f t="shared" si="206"/>
        <v>14.117438482907758</v>
      </c>
      <c r="K1202" s="48">
        <f t="shared" si="207"/>
        <v>10281.326173368871</v>
      </c>
      <c r="L1202" s="49">
        <f t="shared" si="208"/>
        <v>2.8559239370469083</v>
      </c>
      <c r="M1202" s="50">
        <f t="shared" si="198"/>
        <v>0.28559239370469081</v>
      </c>
    </row>
    <row r="1203" spans="1:13">
      <c r="A1203" s="41">
        <v>1184</v>
      </c>
      <c r="B1203" s="41">
        <f t="shared" si="199"/>
        <v>2368</v>
      </c>
      <c r="C1203" s="68">
        <v>14.1578</v>
      </c>
      <c r="D1203" s="45">
        <f t="shared" si="200"/>
        <v>11.301190863067012</v>
      </c>
      <c r="E1203" s="47">
        <f t="shared" si="201"/>
        <v>6.1934385689421667E-2</v>
      </c>
      <c r="F1203" s="69">
        <f t="shared" si="202"/>
        <v>1.7348139847494546E-4</v>
      </c>
      <c r="G1203" s="49">
        <f t="shared" si="203"/>
        <v>0.7456799560298667</v>
      </c>
      <c r="H1203" s="49">
        <f t="shared" si="204"/>
        <v>34.631598894195697</v>
      </c>
      <c r="I1203" s="49">
        <f t="shared" si="205"/>
        <v>391.37830899648606</v>
      </c>
      <c r="J1203" s="47">
        <f t="shared" si="206"/>
        <v>13.554056613054888</v>
      </c>
      <c r="K1203" s="48">
        <f t="shared" si="207"/>
        <v>10212.062975580478</v>
      </c>
      <c r="L1203" s="49">
        <f t="shared" si="208"/>
        <v>2.8366841598834664</v>
      </c>
      <c r="M1203" s="50">
        <f t="shared" si="198"/>
        <v>0.28366841598834663</v>
      </c>
    </row>
    <row r="1204" spans="1:13">
      <c r="A1204" s="41">
        <v>1185</v>
      </c>
      <c r="B1204" s="41">
        <f t="shared" si="199"/>
        <v>2370</v>
      </c>
      <c r="C1204" s="68">
        <v>13.66708</v>
      </c>
      <c r="D1204" s="45">
        <f t="shared" si="200"/>
        <v>11.706963009009291</v>
      </c>
      <c r="E1204" s="47">
        <f t="shared" si="201"/>
        <v>6.227677683512043E-2</v>
      </c>
      <c r="F1204" s="69">
        <f t="shared" si="202"/>
        <v>1.6758298684554408E-4</v>
      </c>
      <c r="G1204" s="49">
        <f t="shared" si="203"/>
        <v>0.72269848609308718</v>
      </c>
      <c r="H1204" s="49">
        <f t="shared" si="204"/>
        <v>33.456041383664704</v>
      </c>
      <c r="I1204" s="49">
        <f t="shared" si="205"/>
        <v>391.66863890644669</v>
      </c>
      <c r="J1204" s="47">
        <f t="shared" si="206"/>
        <v>13.103682191937709</v>
      </c>
      <c r="K1204" s="48">
        <f t="shared" si="207"/>
        <v>10145.15089281315</v>
      </c>
      <c r="L1204" s="49">
        <f t="shared" si="208"/>
        <v>2.818097470225875</v>
      </c>
      <c r="M1204" s="50">
        <f t="shared" si="198"/>
        <v>0.28180974702258749</v>
      </c>
    </row>
    <row r="1205" spans="1:13">
      <c r="A1205" s="41">
        <v>1186</v>
      </c>
      <c r="B1205" s="41">
        <f t="shared" si="199"/>
        <v>2372</v>
      </c>
      <c r="C1205" s="68">
        <v>13.27872</v>
      </c>
      <c r="D1205" s="45">
        <f t="shared" si="200"/>
        <v>12.049354154708055</v>
      </c>
      <c r="E1205" s="47">
        <f t="shared" si="201"/>
        <v>6.284257537116622E-2</v>
      </c>
      <c r="F1205" s="69">
        <f t="shared" si="202"/>
        <v>1.6290920873291098E-4</v>
      </c>
      <c r="G1205" s="49">
        <f t="shared" si="203"/>
        <v>0.69989567603934033</v>
      </c>
      <c r="H1205" s="49">
        <f t="shared" si="204"/>
        <v>32.524832021192623</v>
      </c>
      <c r="I1205" s="49">
        <f t="shared" si="205"/>
        <v>391.90321984573893</v>
      </c>
      <c r="J1205" s="47">
        <f t="shared" si="206"/>
        <v>12.746586394047181</v>
      </c>
      <c r="K1205" s="48">
        <f t="shared" si="207"/>
        <v>10080.101228770765</v>
      </c>
      <c r="L1205" s="49">
        <f t="shared" si="208"/>
        <v>2.8000281191029903</v>
      </c>
      <c r="M1205" s="50">
        <f t="shared" si="198"/>
        <v>0.28000281191029902</v>
      </c>
    </row>
    <row r="1206" spans="1:13">
      <c r="A1206" s="41">
        <v>1187</v>
      </c>
      <c r="B1206" s="41">
        <f t="shared" si="199"/>
        <v>2374</v>
      </c>
      <c r="C1206" s="68">
        <v>12.683160000000001</v>
      </c>
      <c r="D1206" s="45">
        <f t="shared" si="200"/>
        <v>12.615152690753842</v>
      </c>
      <c r="E1206" s="47">
        <f t="shared" si="201"/>
        <v>6.3287964823623352E-2</v>
      </c>
      <c r="F1206" s="69">
        <f t="shared" si="202"/>
        <v>1.5573200407220062E-4</v>
      </c>
      <c r="G1206" s="49">
        <f t="shared" si="203"/>
        <v>0.67655313557682439</v>
      </c>
      <c r="H1206" s="49">
        <f t="shared" si="204"/>
        <v>31.09372032660777</v>
      </c>
      <c r="I1206" s="49">
        <f t="shared" si="205"/>
        <v>392.25202964375342</v>
      </c>
      <c r="J1206" s="47">
        <f t="shared" si="206"/>
        <v>12.196574907287129</v>
      </c>
      <c r="K1206" s="48">
        <f t="shared" si="207"/>
        <v>10017.91378811755</v>
      </c>
      <c r="L1206" s="49">
        <f t="shared" si="208"/>
        <v>2.7827538300326529</v>
      </c>
      <c r="M1206" s="50">
        <f t="shared" si="198"/>
        <v>0.27827538300326526</v>
      </c>
    </row>
    <row r="1207" spans="1:13">
      <c r="A1207" s="41">
        <v>1188</v>
      </c>
      <c r="B1207" s="41">
        <f t="shared" si="199"/>
        <v>2376</v>
      </c>
      <c r="C1207" s="68">
        <v>12.250639999999999</v>
      </c>
      <c r="D1207" s="45">
        <f t="shared" si="200"/>
        <v>13.060542143210974</v>
      </c>
      <c r="E1207" s="47">
        <f t="shared" si="201"/>
        <v>6.3940846408181318E-2</v>
      </c>
      <c r="F1207" s="69">
        <f t="shared" si="202"/>
        <v>1.5051213835578492E-4</v>
      </c>
      <c r="G1207" s="49">
        <f t="shared" si="203"/>
        <v>0.65322275874469271</v>
      </c>
      <c r="H1207" s="49">
        <f t="shared" si="204"/>
        <v>30.053268694036323</v>
      </c>
      <c r="I1207" s="49">
        <f t="shared" si="205"/>
        <v>392.51198231970443</v>
      </c>
      <c r="J1207" s="47">
        <f t="shared" si="206"/>
        <v>11.796268070282911</v>
      </c>
      <c r="K1207" s="48">
        <f t="shared" si="207"/>
        <v>9957.8072507294783</v>
      </c>
      <c r="L1207" s="49">
        <f t="shared" si="208"/>
        <v>2.7660575696470775</v>
      </c>
      <c r="M1207" s="50">
        <f t="shared" si="198"/>
        <v>0.27660575696470774</v>
      </c>
    </row>
    <row r="1208" spans="1:13">
      <c r="A1208" s="41">
        <v>1189</v>
      </c>
      <c r="B1208" s="41">
        <f t="shared" si="199"/>
        <v>2378</v>
      </c>
      <c r="C1208" s="68">
        <v>11.667400000000001</v>
      </c>
      <c r="D1208" s="45">
        <f t="shared" si="200"/>
        <v>13.713423727768941</v>
      </c>
      <c r="E1208" s="47">
        <f t="shared" si="201"/>
        <v>6.3940846408181318E-2</v>
      </c>
      <c r="F1208" s="69">
        <f t="shared" si="202"/>
        <v>1.4346331215773828E-4</v>
      </c>
      <c r="G1208" s="49">
        <f t="shared" si="203"/>
        <v>0.63003778510968922</v>
      </c>
      <c r="H1208" s="49">
        <f t="shared" si="204"/>
        <v>28.647468777829477</v>
      </c>
      <c r="I1208" s="49">
        <f t="shared" si="205"/>
        <v>392.85487807840667</v>
      </c>
      <c r="J1208" s="47">
        <f t="shared" si="206"/>
        <v>11.254297853969161</v>
      </c>
      <c r="K1208" s="48">
        <f t="shared" si="207"/>
        <v>9900.5123131738201</v>
      </c>
      <c r="L1208" s="49">
        <f t="shared" si="208"/>
        <v>2.75014230921495</v>
      </c>
      <c r="M1208" s="50">
        <f t="shared" si="198"/>
        <v>0.27501423092149502</v>
      </c>
    </row>
    <row r="1209" spans="1:13">
      <c r="A1209" s="41">
        <v>1190</v>
      </c>
      <c r="B1209" s="41">
        <f t="shared" si="199"/>
        <v>2380</v>
      </c>
      <c r="C1209" s="68">
        <v>11.667400000000001</v>
      </c>
      <c r="D1209" s="45">
        <f t="shared" si="200"/>
        <v>13.713423727768941</v>
      </c>
      <c r="E1209" s="47">
        <f t="shared" si="201"/>
        <v>6.4183328994535022E-2</v>
      </c>
      <c r="F1209" s="69">
        <f t="shared" si="202"/>
        <v>1.4346331215773828E-4</v>
      </c>
      <c r="G1209" s="49">
        <f t="shared" si="203"/>
        <v>0.60921962298840215</v>
      </c>
      <c r="H1209" s="49">
        <f t="shared" si="204"/>
        <v>28.648962099074954</v>
      </c>
      <c r="I1209" s="49">
        <f t="shared" si="205"/>
        <v>392.87535662540756</v>
      </c>
      <c r="J1209" s="47">
        <f t="shared" si="206"/>
        <v>11.255471201621857</v>
      </c>
      <c r="K1209" s="48">
        <f t="shared" si="207"/>
        <v>9843.2143889756699</v>
      </c>
      <c r="L1209" s="49">
        <f t="shared" si="208"/>
        <v>2.7342262191599085</v>
      </c>
      <c r="M1209" s="50">
        <f t="shared" si="198"/>
        <v>0.27342262191599087</v>
      </c>
    </row>
    <row r="1210" spans="1:13">
      <c r="A1210" s="41">
        <v>1191</v>
      </c>
      <c r="B1210" s="41">
        <f t="shared" si="199"/>
        <v>2382</v>
      </c>
      <c r="C1210" s="68">
        <v>11.464680000000001</v>
      </c>
      <c r="D1210" s="45">
        <f t="shared" si="200"/>
        <v>13.955906314122641</v>
      </c>
      <c r="E1210" s="47">
        <f t="shared" si="201"/>
        <v>6.4373945288448892E-2</v>
      </c>
      <c r="F1210" s="69">
        <f t="shared" si="202"/>
        <v>1.410106189294926E-4</v>
      </c>
      <c r="G1210" s="49">
        <f t="shared" si="203"/>
        <v>0.58970109810792382</v>
      </c>
      <c r="H1210" s="49">
        <f t="shared" si="204"/>
        <v>28.160546727484721</v>
      </c>
      <c r="I1210" s="49">
        <f t="shared" si="205"/>
        <v>393.00595188324974</v>
      </c>
      <c r="J1210" s="47">
        <f t="shared" si="206"/>
        <v>11.067262472187865</v>
      </c>
      <c r="K1210" s="48">
        <f t="shared" si="207"/>
        <v>9786.8932955207001</v>
      </c>
      <c r="L1210" s="49">
        <f t="shared" si="208"/>
        <v>2.7185814709779721</v>
      </c>
      <c r="M1210" s="50">
        <f t="shared" si="198"/>
        <v>0.27185814709779721</v>
      </c>
    </row>
    <row r="1211" spans="1:13">
      <c r="A1211" s="41">
        <v>1192</v>
      </c>
      <c r="B1211" s="41">
        <f t="shared" si="199"/>
        <v>2384</v>
      </c>
      <c r="C1211" s="68">
        <v>11.310199999999998</v>
      </c>
      <c r="D1211" s="45">
        <f t="shared" si="200"/>
        <v>14.146522608036523</v>
      </c>
      <c r="E1211" s="47">
        <f t="shared" si="201"/>
        <v>6.4921366204375386E-2</v>
      </c>
      <c r="F1211" s="69">
        <f t="shared" si="202"/>
        <v>1.3914064370394036E-4</v>
      </c>
      <c r="G1211" s="49">
        <f t="shared" si="203"/>
        <v>0.57119219965564616</v>
      </c>
      <c r="H1211" s="49">
        <f t="shared" si="204"/>
        <v>27.788390715618696</v>
      </c>
      <c r="I1211" s="49">
        <f t="shared" si="205"/>
        <v>393.1090974994521</v>
      </c>
      <c r="J1211" s="47">
        <f t="shared" si="206"/>
        <v>10.923869195179021</v>
      </c>
      <c r="K1211" s="48">
        <f t="shared" si="207"/>
        <v>9731.3165140894635</v>
      </c>
      <c r="L1211" s="49">
        <f t="shared" si="208"/>
        <v>2.7031434761359621</v>
      </c>
      <c r="M1211" s="50">
        <f t="shared" si="198"/>
        <v>0.27031434761359618</v>
      </c>
    </row>
    <row r="1212" spans="1:13">
      <c r="A1212" s="41">
        <v>1193</v>
      </c>
      <c r="B1212" s="41">
        <f t="shared" si="199"/>
        <v>2386</v>
      </c>
      <c r="C1212" s="68">
        <v>10.88884</v>
      </c>
      <c r="D1212" s="45">
        <f t="shared" si="200"/>
        <v>14.693943523963013</v>
      </c>
      <c r="E1212" s="47">
        <f t="shared" si="201"/>
        <v>6.536231238504682E-2</v>
      </c>
      <c r="F1212" s="69">
        <f t="shared" si="202"/>
        <v>1.3403598387750455E-4</v>
      </c>
      <c r="G1212" s="49">
        <f t="shared" si="203"/>
        <v>0.55257184598211762</v>
      </c>
      <c r="H1212" s="49">
        <f t="shared" si="204"/>
        <v>26.770164519981297</v>
      </c>
      <c r="I1212" s="49">
        <f t="shared" si="205"/>
        <v>393.35928558380357</v>
      </c>
      <c r="J1212" s="47">
        <f t="shared" si="206"/>
        <v>10.530292790540729</v>
      </c>
      <c r="K1212" s="48">
        <f t="shared" si="207"/>
        <v>9677.7761850495008</v>
      </c>
      <c r="L1212" s="49">
        <f t="shared" si="208"/>
        <v>2.6882711625137503</v>
      </c>
      <c r="M1212" s="50">
        <f t="shared" si="198"/>
        <v>0.26882711625137501</v>
      </c>
    </row>
    <row r="1213" spans="1:13">
      <c r="A1213" s="41">
        <v>1194</v>
      </c>
      <c r="B1213" s="41">
        <f t="shared" si="199"/>
        <v>2388</v>
      </c>
      <c r="C1213" s="68">
        <v>10.5716</v>
      </c>
      <c r="D1213" s="45">
        <f t="shared" si="200"/>
        <v>15.134889704634444</v>
      </c>
      <c r="E1213" s="47">
        <f t="shared" si="201"/>
        <v>6.6271511837576708E-2</v>
      </c>
      <c r="F1213" s="69">
        <f t="shared" si="202"/>
        <v>1.3018873395301714E-4</v>
      </c>
      <c r="G1213" s="49">
        <f t="shared" si="203"/>
        <v>0.53388465331870261</v>
      </c>
      <c r="H1213" s="49">
        <f t="shared" si="204"/>
        <v>26.002993907057174</v>
      </c>
      <c r="I1213" s="49">
        <f t="shared" si="205"/>
        <v>393.55244477359179</v>
      </c>
      <c r="J1213" s="47">
        <f t="shared" si="206"/>
        <v>10.233541823555163</v>
      </c>
      <c r="K1213" s="48">
        <f t="shared" si="207"/>
        <v>9625.7701972353861</v>
      </c>
      <c r="L1213" s="49">
        <f t="shared" si="208"/>
        <v>2.6738250547876072</v>
      </c>
      <c r="M1213" s="50">
        <f t="shared" si="198"/>
        <v>0.26738250547876075</v>
      </c>
    </row>
    <row r="1214" spans="1:13">
      <c r="A1214" s="41">
        <v>1195</v>
      </c>
      <c r="B1214" s="41">
        <f t="shared" si="199"/>
        <v>2390</v>
      </c>
      <c r="C1214" s="68">
        <v>9.9725199999999994</v>
      </c>
      <c r="D1214" s="45">
        <f t="shared" si="200"/>
        <v>16.044089157164333</v>
      </c>
      <c r="E1214" s="47">
        <f t="shared" si="201"/>
        <v>6.7196564296563704E-2</v>
      </c>
      <c r="F1214" s="69">
        <f t="shared" si="202"/>
        <v>1.2291420858517212E-4</v>
      </c>
      <c r="G1214" s="49">
        <f t="shared" si="203"/>
        <v>0.51397555402673278</v>
      </c>
      <c r="H1214" s="49">
        <f t="shared" si="204"/>
        <v>24.551254267806762</v>
      </c>
      <c r="I1214" s="49">
        <f t="shared" si="205"/>
        <v>393.90251239290302</v>
      </c>
      <c r="J1214" s="47">
        <f t="shared" si="206"/>
        <v>9.6708007384860668</v>
      </c>
      <c r="K1214" s="48">
        <f t="shared" si="207"/>
        <v>9576.667688699772</v>
      </c>
      <c r="L1214" s="49">
        <f t="shared" si="208"/>
        <v>2.6601854690832698</v>
      </c>
      <c r="M1214" s="50">
        <f t="shared" si="198"/>
        <v>0.26601854690832699</v>
      </c>
    </row>
    <row r="1215" spans="1:13">
      <c r="A1215" s="41">
        <v>1196</v>
      </c>
      <c r="B1215" s="41">
        <f t="shared" si="199"/>
        <v>2392</v>
      </c>
      <c r="C1215" s="68">
        <v>9.4288799999999995</v>
      </c>
      <c r="D1215" s="45">
        <f t="shared" si="200"/>
        <v>16.96914161615133</v>
      </c>
      <c r="E1215" s="47">
        <f t="shared" si="201"/>
        <v>7.0951737483022664E-2</v>
      </c>
      <c r="F1215" s="69">
        <f t="shared" si="202"/>
        <v>1.1630230117533707E-4</v>
      </c>
      <c r="G1215" s="49">
        <f t="shared" si="203"/>
        <v>0.49084400458062716</v>
      </c>
      <c r="H1215" s="49">
        <f t="shared" si="204"/>
        <v>23.231917091441993</v>
      </c>
      <c r="I1215" s="49">
        <f t="shared" si="205"/>
        <v>394.22569113936567</v>
      </c>
      <c r="J1215" s="47">
        <f t="shared" si="206"/>
        <v>9.1586185718661621</v>
      </c>
      <c r="K1215" s="48">
        <f t="shared" si="207"/>
        <v>9530.2038545168889</v>
      </c>
      <c r="L1215" s="49">
        <f t="shared" si="208"/>
        <v>2.6472788484769136</v>
      </c>
      <c r="M1215" s="50">
        <f t="shared" si="198"/>
        <v>0.26472788484769139</v>
      </c>
    </row>
    <row r="1216" spans="1:13">
      <c r="A1216" s="41">
        <v>1197</v>
      </c>
      <c r="B1216" s="41">
        <f t="shared" si="199"/>
        <v>2394</v>
      </c>
      <c r="C1216" s="68">
        <v>7.7203999999999997</v>
      </c>
      <c r="D1216" s="45">
        <f t="shared" si="200"/>
        <v>20.724314802610284</v>
      </c>
      <c r="E1216" s="47">
        <f t="shared" si="201"/>
        <v>7.0951737483022664E-2</v>
      </c>
      <c r="F1216" s="69">
        <f t="shared" si="202"/>
        <v>9.5457477052708132E-5</v>
      </c>
      <c r="G1216" s="49">
        <f t="shared" si="203"/>
        <v>0.46328521368011522</v>
      </c>
      <c r="H1216" s="49">
        <f t="shared" si="204"/>
        <v>19.069383391714762</v>
      </c>
      <c r="I1216" s="49">
        <f t="shared" si="205"/>
        <v>395.19990450156496</v>
      </c>
      <c r="J1216" s="47">
        <f t="shared" si="206"/>
        <v>7.5362184953094031</v>
      </c>
      <c r="K1216" s="48">
        <f t="shared" si="207"/>
        <v>9492.0650877334592</v>
      </c>
      <c r="L1216" s="49">
        <f t="shared" si="208"/>
        <v>2.6366847465926275</v>
      </c>
      <c r="M1216" s="50">
        <f t="shared" si="198"/>
        <v>0.26366847465926274</v>
      </c>
    </row>
    <row r="1217" spans="1:13">
      <c r="A1217" s="41">
        <v>1198</v>
      </c>
      <c r="B1217" s="41">
        <f t="shared" si="199"/>
        <v>2396</v>
      </c>
      <c r="C1217" s="68">
        <v>7.7203999999999997</v>
      </c>
      <c r="D1217" s="45">
        <f t="shared" si="200"/>
        <v>20.724314802610284</v>
      </c>
      <c r="E1217" s="47">
        <f t="shared" si="201"/>
        <v>7.3859145906018997E-2</v>
      </c>
      <c r="F1217" s="69">
        <f t="shared" si="202"/>
        <v>9.5457477052708132E-5</v>
      </c>
      <c r="G1217" s="49">
        <f t="shared" si="203"/>
        <v>0.4369262109689579</v>
      </c>
      <c r="H1217" s="49">
        <f t="shared" si="204"/>
        <v>19.070641473662977</v>
      </c>
      <c r="I1217" s="49">
        <f t="shared" si="205"/>
        <v>395.22597738790722</v>
      </c>
      <c r="J1217" s="47">
        <f t="shared" si="206"/>
        <v>7.5372129158428098</v>
      </c>
      <c r="K1217" s="48">
        <f t="shared" si="207"/>
        <v>9453.9238047861327</v>
      </c>
      <c r="L1217" s="49">
        <f t="shared" si="208"/>
        <v>2.6260899457739257</v>
      </c>
      <c r="M1217" s="50">
        <f t="shared" si="198"/>
        <v>0.26260899457739256</v>
      </c>
    </row>
    <row r="1218" spans="1:13">
      <c r="A1218" s="41">
        <v>1199</v>
      </c>
      <c r="B1218" s="41">
        <f t="shared" si="199"/>
        <v>2398</v>
      </c>
      <c r="C1218" s="68">
        <v>6.7705599999999997</v>
      </c>
      <c r="D1218" s="45">
        <f t="shared" si="200"/>
        <v>23.631723225606624</v>
      </c>
      <c r="E1218" s="47">
        <f t="shared" si="201"/>
        <v>7.7864710910168708E-2</v>
      </c>
      <c r="F1218" s="69">
        <f t="shared" si="202"/>
        <v>8.3825297346266524E-5</v>
      </c>
      <c r="G1218" s="49">
        <f t="shared" si="203"/>
        <v>0.40706442271450521</v>
      </c>
      <c r="H1218" s="49">
        <f t="shared" si="204"/>
        <v>16.747998321116743</v>
      </c>
      <c r="I1218" s="49">
        <f t="shared" si="205"/>
        <v>395.78406090755527</v>
      </c>
      <c r="J1218" s="47">
        <f t="shared" si="206"/>
        <v>6.6285907876045025</v>
      </c>
      <c r="K1218" s="48">
        <f t="shared" si="207"/>
        <v>9420.4278081438988</v>
      </c>
      <c r="L1218" s="49">
        <f t="shared" si="208"/>
        <v>2.6167855022621942</v>
      </c>
      <c r="M1218" s="50">
        <f t="shared" si="198"/>
        <v>0.26167855022621944</v>
      </c>
    </row>
    <row r="1219" spans="1:13">
      <c r="A1219" s="41">
        <v>1200</v>
      </c>
      <c r="B1219" s="41">
        <f t="shared" si="199"/>
        <v>2400</v>
      </c>
      <c r="C1219" s="68">
        <v>5.7892799999999998</v>
      </c>
      <c r="D1219" s="45">
        <f t="shared" si="200"/>
        <v>27.637288229756329</v>
      </c>
      <c r="E1219" s="47">
        <f t="shared" si="201"/>
        <v>8.166506611527824E-2</v>
      </c>
      <c r="F1219" s="69">
        <f t="shared" si="202"/>
        <v>7.1775372314023818E-5</v>
      </c>
      <c r="G1219" s="49">
        <f t="shared" si="203"/>
        <v>0.37459235307914301</v>
      </c>
      <c r="H1219" s="49">
        <f t="shared" si="204"/>
        <v>14.341631210000642</v>
      </c>
      <c r="I1219" s="49">
        <f t="shared" si="205"/>
        <v>396.36379543565675</v>
      </c>
      <c r="J1219" s="47">
        <f t="shared" si="206"/>
        <v>5.6845033791343251</v>
      </c>
      <c r="K1219" s="48">
        <f t="shared" si="207"/>
        <v>9391.7445457238973</v>
      </c>
      <c r="L1219" s="49">
        <f t="shared" si="208"/>
        <v>2.6088179293677491</v>
      </c>
      <c r="M1219" s="50">
        <f t="shared" si="198"/>
        <v>0.26088179293677494</v>
      </c>
    </row>
    <row r="1220" spans="1:13">
      <c r="A1220" s="41">
        <v>1201</v>
      </c>
      <c r="B1220" s="41">
        <f t="shared" si="199"/>
        <v>2402</v>
      </c>
      <c r="C1220" s="68">
        <v>5.0894399999999997</v>
      </c>
      <c r="D1220" s="45">
        <f t="shared" si="200"/>
        <v>31.437643434865873</v>
      </c>
      <c r="E1220" s="47">
        <f t="shared" si="201"/>
        <v>9.3907466361648512E-2</v>
      </c>
      <c r="F1220" s="69">
        <f t="shared" si="202"/>
        <v>6.3161087133653876E-5</v>
      </c>
      <c r="G1220" s="49">
        <f t="shared" si="203"/>
        <v>0.33663222857104097</v>
      </c>
      <c r="H1220" s="49">
        <f t="shared" si="204"/>
        <v>12.62158639797039</v>
      </c>
      <c r="I1220" s="49">
        <f t="shared" si="205"/>
        <v>396.79293276174621</v>
      </c>
      <c r="J1220" s="47">
        <f t="shared" si="206"/>
        <v>5.0081562829564357</v>
      </c>
      <c r="K1220" s="48">
        <f t="shared" si="207"/>
        <v>9366.5013729279563</v>
      </c>
      <c r="L1220" s="49">
        <f t="shared" si="208"/>
        <v>2.6018059369244324</v>
      </c>
      <c r="M1220" s="50">
        <f t="shared" si="198"/>
        <v>0.26018059369244323</v>
      </c>
    </row>
    <row r="1221" spans="1:13">
      <c r="A1221" s="41">
        <v>1202</v>
      </c>
      <c r="B1221" s="41">
        <f t="shared" si="199"/>
        <v>2404</v>
      </c>
      <c r="C1221" s="68">
        <v>3.6630000000000003</v>
      </c>
      <c r="D1221" s="45">
        <f t="shared" si="200"/>
        <v>43.680043681236143</v>
      </c>
      <c r="E1221" s="47">
        <f t="shared" si="201"/>
        <v>0.10108177581465688</v>
      </c>
      <c r="F1221" s="69">
        <f t="shared" si="202"/>
        <v>4.5550339514623483E-5</v>
      </c>
      <c r="G1221" s="49">
        <f t="shared" si="203"/>
        <v>0.29517810941444084</v>
      </c>
      <c r="H1221" s="49">
        <f t="shared" si="204"/>
        <v>9.1033451713741407</v>
      </c>
      <c r="I1221" s="49">
        <f t="shared" si="205"/>
        <v>397.63451473099258</v>
      </c>
      <c r="J1221" s="47">
        <f t="shared" si="206"/>
        <v>3.6198042396480812</v>
      </c>
      <c r="K1221" s="48">
        <f t="shared" si="207"/>
        <v>9348.2946825852086</v>
      </c>
      <c r="L1221" s="49">
        <f t="shared" si="208"/>
        <v>2.5967485229403358</v>
      </c>
      <c r="M1221" s="50">
        <f t="shared" si="198"/>
        <v>0.25967485229403359</v>
      </c>
    </row>
    <row r="1222" spans="1:13">
      <c r="A1222" s="41">
        <v>1203</v>
      </c>
      <c r="B1222" s="41">
        <f t="shared" si="199"/>
        <v>2406</v>
      </c>
      <c r="C1222" s="68">
        <v>3.1462400000000001</v>
      </c>
      <c r="D1222" s="45">
        <f t="shared" si="200"/>
        <v>50.854353134244498</v>
      </c>
      <c r="E1222" s="47">
        <f t="shared" si="201"/>
        <v>0.1097459180550634</v>
      </c>
      <c r="F1222" s="69">
        <f t="shared" si="202"/>
        <v>3.9152906650244932E-5</v>
      </c>
      <c r="G1222" s="49">
        <f t="shared" si="203"/>
        <v>0.25489245837515251</v>
      </c>
      <c r="H1222" s="49">
        <f t="shared" si="204"/>
        <v>7.8255914397346809</v>
      </c>
      <c r="I1222" s="49">
        <f t="shared" si="205"/>
        <v>397.96539056058828</v>
      </c>
      <c r="J1222" s="47">
        <f t="shared" si="206"/>
        <v>3.1143145536816088</v>
      </c>
      <c r="K1222" s="48">
        <f t="shared" si="207"/>
        <v>9332.6434997057386</v>
      </c>
      <c r="L1222" s="49">
        <f t="shared" si="208"/>
        <v>2.5924009721404828</v>
      </c>
      <c r="M1222" s="50">
        <f t="shared" si="198"/>
        <v>0.25924009721404828</v>
      </c>
    </row>
    <row r="1223" spans="1:13">
      <c r="A1223" s="41">
        <v>1204</v>
      </c>
      <c r="B1223" s="41">
        <f t="shared" si="199"/>
        <v>2408</v>
      </c>
      <c r="C1223" s="68">
        <v>2.68824</v>
      </c>
      <c r="D1223" s="45">
        <f t="shared" si="200"/>
        <v>59.518495374651017</v>
      </c>
      <c r="E1223" s="47">
        <f t="shared" si="201"/>
        <v>0.1097459180550634</v>
      </c>
      <c r="F1223" s="69">
        <f t="shared" si="202"/>
        <v>3.3475090267367691E-5</v>
      </c>
      <c r="G1223" s="49">
        <f t="shared" si="203"/>
        <v>0.21999531816289436</v>
      </c>
      <c r="H1223" s="49">
        <f t="shared" si="204"/>
        <v>6.6913358719065874</v>
      </c>
      <c r="I1223" s="49">
        <f t="shared" si="205"/>
        <v>398.25824314230863</v>
      </c>
      <c r="J1223" s="47">
        <f t="shared" si="206"/>
        <v>2.6648796686206255</v>
      </c>
      <c r="K1223" s="48">
        <f t="shared" si="207"/>
        <v>9319.2608279619253</v>
      </c>
      <c r="L1223" s="49">
        <f t="shared" si="208"/>
        <v>2.588683563322757</v>
      </c>
      <c r="M1223" s="50">
        <f t="shared" si="198"/>
        <v>0.25886835633227567</v>
      </c>
    </row>
    <row r="1224" spans="1:13">
      <c r="A1224" s="41">
        <v>1205</v>
      </c>
      <c r="B1224" s="41">
        <f t="shared" si="199"/>
        <v>2410</v>
      </c>
      <c r="C1224" s="68">
        <v>2.68824</v>
      </c>
      <c r="D1224" s="45">
        <f t="shared" si="200"/>
        <v>59.518495374651017</v>
      </c>
      <c r="E1224" s="47">
        <f t="shared" si="201"/>
        <v>0.12892265572054179</v>
      </c>
      <c r="F1224" s="69">
        <f t="shared" si="202"/>
        <v>3.3475090267367691E-5</v>
      </c>
      <c r="G1224" s="49">
        <f t="shared" si="203"/>
        <v>0.18554376452097862</v>
      </c>
      <c r="H1224" s="49">
        <f t="shared" si="204"/>
        <v>6.6919125063405946</v>
      </c>
      <c r="I1224" s="49">
        <f t="shared" si="205"/>
        <v>398.29256355620197</v>
      </c>
      <c r="J1224" s="47">
        <f t="shared" si="206"/>
        <v>2.6653389872442039</v>
      </c>
      <c r="K1224" s="48">
        <f t="shared" si="207"/>
        <v>9305.8770029492443</v>
      </c>
      <c r="L1224" s="49">
        <f t="shared" si="208"/>
        <v>2.5849658341525679</v>
      </c>
      <c r="M1224" s="50">
        <f t="shared" si="198"/>
        <v>0.25849658341525678</v>
      </c>
    </row>
    <row r="1225" spans="1:13">
      <c r="A1225" s="41">
        <v>1206</v>
      </c>
      <c r="B1225" s="41">
        <f t="shared" si="199"/>
        <v>2412</v>
      </c>
      <c r="C1225" s="68">
        <v>2.0331600000000001</v>
      </c>
      <c r="D1225" s="45">
        <f t="shared" si="200"/>
        <v>78.695233040129409</v>
      </c>
      <c r="E1225" s="47">
        <f t="shared" si="201"/>
        <v>0.17398979892760935</v>
      </c>
      <c r="F1225" s="69">
        <f t="shared" si="202"/>
        <v>2.5341265847437079E-5</v>
      </c>
      <c r="G1225" s="49">
        <f t="shared" si="203"/>
        <v>0.1451656027816014</v>
      </c>
      <c r="H1225" s="49">
        <f t="shared" si="204"/>
        <v>5.0664138294214194</v>
      </c>
      <c r="I1225" s="49">
        <f t="shared" si="205"/>
        <v>398.70261698405307</v>
      </c>
      <c r="J1225" s="47">
        <f t="shared" si="206"/>
        <v>2.0199924525145176</v>
      </c>
      <c r="K1225" s="48">
        <f t="shared" si="207"/>
        <v>9295.7441752904015</v>
      </c>
      <c r="L1225" s="49">
        <f t="shared" si="208"/>
        <v>2.5821511598028892</v>
      </c>
      <c r="M1225" s="50">
        <f t="shared" si="198"/>
        <v>0.2582151159802889</v>
      </c>
    </row>
    <row r="1226" spans="1:13">
      <c r="A1226" s="41">
        <v>1207</v>
      </c>
      <c r="B1226" s="41">
        <f t="shared" si="199"/>
        <v>2414</v>
      </c>
      <c r="C1226" s="68">
        <v>1.2928000000000002</v>
      </c>
      <c r="D1226" s="45">
        <f t="shared" si="200"/>
        <v>123.76237624719695</v>
      </c>
      <c r="E1226" s="47">
        <f t="shared" si="201"/>
        <v>0.35908388170073052</v>
      </c>
      <c r="F1226" s="69">
        <f t="shared" si="202"/>
        <v>1.6130359249696722E-5</v>
      </c>
      <c r="G1226" s="49">
        <f t="shared" si="203"/>
        <v>8.8243854710276987E-2</v>
      </c>
      <c r="H1226" s="49">
        <f t="shared" si="204"/>
        <v>3.2253601474003171</v>
      </c>
      <c r="I1226" s="49">
        <f t="shared" si="205"/>
        <v>399.17823609527267</v>
      </c>
      <c r="J1226" s="47">
        <f t="shared" si="206"/>
        <v>1.2874935744112472</v>
      </c>
      <c r="K1226" s="48">
        <f t="shared" si="207"/>
        <v>9289.2934549956008</v>
      </c>
      <c r="L1226" s="49">
        <f t="shared" si="208"/>
        <v>2.5803592930543338</v>
      </c>
      <c r="M1226" s="50">
        <f t="shared" si="198"/>
        <v>0.2580359293054334</v>
      </c>
    </row>
    <row r="1227" spans="1:13">
      <c r="A1227" s="41">
        <v>1208</v>
      </c>
      <c r="B1227" s="41">
        <f t="shared" si="199"/>
        <v>2416</v>
      </c>
      <c r="C1227" s="68">
        <v>0.51804000000000006</v>
      </c>
      <c r="D1227" s="45">
        <f t="shared" si="200"/>
        <v>308.85645902031814</v>
      </c>
      <c r="E1227" s="47">
        <f t="shared" si="201"/>
        <v>-7.8006475940413308E-2</v>
      </c>
      <c r="F1227" s="69">
        <f t="shared" si="202"/>
        <v>6.470735351824311E-6</v>
      </c>
      <c r="G1227" s="49">
        <f t="shared" si="203"/>
        <v>0.10762268100372668</v>
      </c>
      <c r="H1227" s="49">
        <f t="shared" si="204"/>
        <v>1.2937988714215478</v>
      </c>
      <c r="I1227" s="49">
        <f t="shared" si="205"/>
        <v>399.59813811174314</v>
      </c>
      <c r="J1227" s="47">
        <f t="shared" si="206"/>
        <v>0.5169996201111251</v>
      </c>
      <c r="K1227" s="48">
        <f t="shared" si="207"/>
        <v>9286.7058572527585</v>
      </c>
      <c r="L1227" s="49">
        <f t="shared" si="208"/>
        <v>2.5796405159035438</v>
      </c>
      <c r="M1227" s="50">
        <f t="shared" si="198"/>
        <v>0.2579640515903544</v>
      </c>
    </row>
    <row r="1228" spans="1:13">
      <c r="A1228" s="41">
        <v>1209</v>
      </c>
      <c r="B1228" s="41">
        <f t="shared" si="199"/>
        <v>2418</v>
      </c>
      <c r="C1228" s="68">
        <v>-1.2477199999999999</v>
      </c>
      <c r="D1228" s="45">
        <f t="shared" si="200"/>
        <v>-128.23389862082567</v>
      </c>
      <c r="E1228" s="47">
        <f t="shared" si="201"/>
        <v>-2.36360038405342E-2</v>
      </c>
      <c r="F1228" s="69">
        <f t="shared" si="202"/>
        <v>-1.5624209519922999E-5</v>
      </c>
      <c r="G1228" s="49">
        <f t="shared" si="203"/>
        <v>0.10640287470615459</v>
      </c>
      <c r="H1228" s="49">
        <f t="shared" si="204"/>
        <v>-3.1240106735806346</v>
      </c>
      <c r="I1228" s="49">
        <f t="shared" si="205"/>
        <v>400.60406800631642</v>
      </c>
      <c r="J1228" s="47">
        <f t="shared" si="206"/>
        <v>-1.2514913843315549</v>
      </c>
      <c r="K1228" s="48">
        <f t="shared" si="207"/>
        <v>9292.9538785999193</v>
      </c>
      <c r="L1228" s="49">
        <f t="shared" si="208"/>
        <v>2.5813760773888665</v>
      </c>
      <c r="M1228" s="50">
        <f t="shared" si="198"/>
        <v>0.25813760773888667</v>
      </c>
    </row>
    <row r="1229" spans="1:13">
      <c r="A1229" s="41">
        <v>1210</v>
      </c>
      <c r="B1229" s="41">
        <f t="shared" si="199"/>
        <v>2420</v>
      </c>
      <c r="C1229" s="68">
        <v>-2.1661600000000001</v>
      </c>
      <c r="D1229" s="45">
        <f t="shared" si="200"/>
        <v>-73.863426520946575</v>
      </c>
      <c r="E1229" s="47">
        <f t="shared" si="201"/>
        <v>-2.36360038405342E-2</v>
      </c>
      <c r="F1229" s="69">
        <f t="shared" si="202"/>
        <v>-2.7160626537137876E-5</v>
      </c>
      <c r="G1229" s="49">
        <f t="shared" si="203"/>
        <v>0.10027901443176795</v>
      </c>
      <c r="H1229" s="49">
        <f t="shared" si="204"/>
        <v>-5.4307634869973294</v>
      </c>
      <c r="I1229" s="49">
        <f t="shared" si="205"/>
        <v>401.13479977446684</v>
      </c>
      <c r="J1229" s="47">
        <f t="shared" si="206"/>
        <v>-2.1784682239791593</v>
      </c>
      <c r="K1229" s="48">
        <f t="shared" si="207"/>
        <v>9303.8154055739142</v>
      </c>
      <c r="L1229" s="49">
        <f t="shared" si="208"/>
        <v>2.5843931682149761</v>
      </c>
      <c r="M1229" s="50">
        <f t="shared" si="198"/>
        <v>0.25843931682149762</v>
      </c>
    </row>
    <row r="1230" spans="1:13">
      <c r="A1230" s="41">
        <v>1211</v>
      </c>
      <c r="B1230" s="41">
        <f t="shared" si="199"/>
        <v>2422</v>
      </c>
      <c r="C1230" s="68">
        <v>-2.1661600000000001</v>
      </c>
      <c r="D1230" s="45">
        <f t="shared" si="200"/>
        <v>-73.863426520946575</v>
      </c>
      <c r="E1230" s="47">
        <f t="shared" si="201"/>
        <v>-4.1558707699906258E-3</v>
      </c>
      <c r="F1230" s="69">
        <f t="shared" si="202"/>
        <v>-2.7160626537137876E-5</v>
      </c>
      <c r="G1230" s="49">
        <f t="shared" si="203"/>
        <v>9.0164185220629689E-2</v>
      </c>
      <c r="H1230" s="49">
        <f t="shared" si="204"/>
        <v>-5.4309008495466742</v>
      </c>
      <c r="I1230" s="49">
        <f t="shared" si="205"/>
        <v>401.14494584303708</v>
      </c>
      <c r="J1230" s="47">
        <f t="shared" si="206"/>
        <v>-2.1785784271703048</v>
      </c>
      <c r="K1230" s="48">
        <f t="shared" si="207"/>
        <v>9314.6772072730073</v>
      </c>
      <c r="L1230" s="49">
        <f t="shared" si="208"/>
        <v>2.5874103353536131</v>
      </c>
      <c r="M1230" s="50">
        <f t="shared" si="198"/>
        <v>0.25874103353536132</v>
      </c>
    </row>
    <row r="1231" spans="1:13">
      <c r="A1231" s="41">
        <v>1212</v>
      </c>
      <c r="B1231" s="41">
        <f t="shared" si="199"/>
        <v>2424</v>
      </c>
      <c r="C1231" s="68">
        <v>-2.9420800000000003</v>
      </c>
      <c r="D1231" s="45">
        <f t="shared" si="200"/>
        <v>-54.383293450403002</v>
      </c>
      <c r="E1231" s="47">
        <f t="shared" si="201"/>
        <v>7.8917644149660918E-3</v>
      </c>
      <c r="F1231" s="69">
        <f t="shared" si="202"/>
        <v>-3.6930437486534867E-5</v>
      </c>
      <c r="G1231" s="49">
        <f t="shared" si="203"/>
        <v>7.4220548065845104E-2</v>
      </c>
      <c r="H1231" s="49">
        <f t="shared" si="204"/>
        <v>-7.384716998651693</v>
      </c>
      <c r="I1231" s="49">
        <f t="shared" si="205"/>
        <v>401.60523158585431</v>
      </c>
      <c r="J1231" s="47">
        <f t="shared" si="206"/>
        <v>-2.9657409804395085</v>
      </c>
      <c r="K1231" s="48">
        <f t="shared" si="207"/>
        <v>9329.4466412703114</v>
      </c>
      <c r="L1231" s="49">
        <f t="shared" si="208"/>
        <v>2.5915129559084198</v>
      </c>
      <c r="M1231" s="50">
        <f t="shared" si="198"/>
        <v>0.25915129559084199</v>
      </c>
    </row>
    <row r="1232" spans="1:13">
      <c r="A1232" s="41">
        <v>1213</v>
      </c>
      <c r="B1232" s="41">
        <f t="shared" si="199"/>
        <v>2426</v>
      </c>
      <c r="C1232" s="68">
        <v>-3.7793199999999998</v>
      </c>
      <c r="D1232" s="45">
        <f t="shared" si="200"/>
        <v>-42.335658265446284</v>
      </c>
      <c r="E1232" s="47">
        <f t="shared" si="201"/>
        <v>1.5138164380379245E-2</v>
      </c>
      <c r="F1232" s="69">
        <f t="shared" si="202"/>
        <v>-4.7496646967341449E-5</v>
      </c>
      <c r="G1232" s="49">
        <f t="shared" si="203"/>
        <v>5.3599105150101578E-2</v>
      </c>
      <c r="H1232" s="49">
        <f t="shared" si="204"/>
        <v>-9.4980565045807488</v>
      </c>
      <c r="I1232" s="49">
        <f t="shared" si="205"/>
        <v>402.10647436382982</v>
      </c>
      <c r="J1232" s="47">
        <f t="shared" si="206"/>
        <v>-3.8192300143654059</v>
      </c>
      <c r="K1232" s="48">
        <f t="shared" si="207"/>
        <v>9348.4427542794729</v>
      </c>
      <c r="L1232" s="49">
        <f t="shared" si="208"/>
        <v>2.5967896539665203</v>
      </c>
      <c r="M1232" s="50">
        <f t="shared" si="198"/>
        <v>0.25967896539665203</v>
      </c>
    </row>
    <row r="1233" spans="1:13">
      <c r="A1233" s="41">
        <v>1214</v>
      </c>
      <c r="B1233" s="41">
        <f t="shared" si="199"/>
        <v>2428</v>
      </c>
      <c r="C1233" s="68">
        <v>-4.5598000000000001</v>
      </c>
      <c r="D1233" s="45">
        <f t="shared" si="200"/>
        <v>-35.08925830003313</v>
      </c>
      <c r="E1233" s="47">
        <f t="shared" si="201"/>
        <v>1.7933939505968895E-2</v>
      </c>
      <c r="F1233" s="69">
        <f t="shared" si="202"/>
        <v>-5.7369325637987081E-5</v>
      </c>
      <c r="G1233" s="49">
        <f t="shared" si="203"/>
        <v>2.959004281911275E-2</v>
      </c>
      <c r="H1233" s="49">
        <f t="shared" si="204"/>
        <v>-11.473016347196349</v>
      </c>
      <c r="I1233" s="49">
        <f t="shared" si="205"/>
        <v>402.57963408727528</v>
      </c>
      <c r="J1233" s="47">
        <f t="shared" si="206"/>
        <v>-4.6188027229316342</v>
      </c>
      <c r="K1233" s="48">
        <f t="shared" si="207"/>
        <v>9371.3887869738664</v>
      </c>
      <c r="L1233" s="49">
        <f t="shared" si="208"/>
        <v>2.6031635519371852</v>
      </c>
      <c r="M1233" s="50">
        <f t="shared" si="198"/>
        <v>0.26031635519371854</v>
      </c>
    </row>
    <row r="1234" spans="1:13">
      <c r="A1234" s="41">
        <v>1215</v>
      </c>
      <c r="B1234" s="41">
        <f t="shared" si="199"/>
        <v>2430</v>
      </c>
      <c r="C1234" s="68">
        <v>-4.9545599999999999</v>
      </c>
      <c r="D1234" s="45">
        <f t="shared" si="200"/>
        <v>-32.29348317444348</v>
      </c>
      <c r="E1234" s="47">
        <f t="shared" si="201"/>
        <v>1.8709272166105455E-2</v>
      </c>
      <c r="F1234" s="69">
        <f t="shared" si="202"/>
        <v>-6.2371241405606635E-5</v>
      </c>
      <c r="G1234" s="49">
        <f t="shared" si="203"/>
        <v>4.474130795355958E-3</v>
      </c>
      <c r="H1234" s="49">
        <f t="shared" si="204"/>
        <v>-12.474108752575368</v>
      </c>
      <c r="I1234" s="49">
        <f t="shared" si="205"/>
        <v>402.8324211174708</v>
      </c>
      <c r="J1234" s="47">
        <f t="shared" si="206"/>
        <v>-5.0249754300825691</v>
      </c>
      <c r="K1234" s="48">
        <f t="shared" si="207"/>
        <v>9396.3370044790172</v>
      </c>
      <c r="L1234" s="49">
        <f t="shared" si="208"/>
        <v>2.6100936123552825</v>
      </c>
      <c r="M1234" s="50">
        <f t="shared" ref="M1234:M1297" si="209">L1234/$H$4</f>
        <v>0.26100936123552826</v>
      </c>
    </row>
    <row r="1235" spans="1:13">
      <c r="A1235" s="41">
        <v>1216</v>
      </c>
      <c r="B1235" s="41">
        <f t="shared" si="199"/>
        <v>2432</v>
      </c>
      <c r="C1235" s="68">
        <v>-5.0764399999999998</v>
      </c>
      <c r="D1235" s="45">
        <f t="shared" si="200"/>
        <v>-31.518150514306917</v>
      </c>
      <c r="E1235" s="47">
        <f t="shared" si="201"/>
        <v>2.0672446731319981E-2</v>
      </c>
      <c r="F1235" s="69">
        <f t="shared" si="202"/>
        <v>-6.3916697962952858E-5</v>
      </c>
      <c r="G1235" s="49">
        <f t="shared" si="203"/>
        <v>-2.025510330173998E-2</v>
      </c>
      <c r="H1235" s="49">
        <f t="shared" si="204"/>
        <v>-12.783986912250546</v>
      </c>
      <c r="I1235" s="49">
        <f t="shared" si="205"/>
        <v>402.92762367324246</v>
      </c>
      <c r="J1235" s="47">
        <f t="shared" si="206"/>
        <v>-5.1510214676229449</v>
      </c>
      <c r="K1235" s="48">
        <f t="shared" si="207"/>
        <v>9421.9049783035189</v>
      </c>
      <c r="L1235" s="49">
        <f t="shared" si="208"/>
        <v>2.6171958273065332</v>
      </c>
      <c r="M1235" s="50">
        <f t="shared" si="209"/>
        <v>0.26171958273065332</v>
      </c>
    </row>
    <row r="1236" spans="1:13">
      <c r="A1236" s="41">
        <v>1217</v>
      </c>
      <c r="B1236" s="41">
        <f t="shared" ref="B1236:B1299" si="210">A1236*$H$12</f>
        <v>2434</v>
      </c>
      <c r="C1236" s="68">
        <v>-5.4136399999999991</v>
      </c>
      <c r="D1236" s="45">
        <f t="shared" ref="D1236:D1299" si="211">$H$2^2/(C1236*1000-0.0000001)</f>
        <v>-29.554975949092391</v>
      </c>
      <c r="E1236" s="47">
        <f t="shared" ref="E1236:E1299" si="212">1/$H$9*($H$3+D1237)+1/($H$8*$H$9)</f>
        <v>2.0672446731319981E-2</v>
      </c>
      <c r="F1236" s="69">
        <f t="shared" ref="F1236:F1299" si="213">$H$12/($H$9*($H$3+D1236))</f>
        <v>-6.8195255897322802E-5</v>
      </c>
      <c r="G1236" s="49">
        <f t="shared" ref="G1236:G1299" si="214">(G1235+F1236*$H$2)/(1+E1236*$H$12)</f>
        <v>-4.5645977580601092E-2</v>
      </c>
      <c r="H1236" s="49">
        <f t="shared" ref="H1236:H1299" si="215">IF((OR(AND(M1235&gt;1,D1236&lt;0),AND(M1235&lt;0,D1236&gt;0))),0,($H$2-G1236)/($H$3+D1236))</f>
        <v>-13.640607599025458</v>
      </c>
      <c r="I1236" s="49">
        <f t="shared" ref="I1236:I1299" si="216">H1236*D1236</f>
        <v>403.14782952020431</v>
      </c>
      <c r="J1236" s="47">
        <f t="shared" ref="J1236:J1299" si="217">I1236*H1236/1000</f>
        <v>-5.499181346883919</v>
      </c>
      <c r="K1236" s="48">
        <f t="shared" ref="K1236:K1299" si="218">K1235-H1236*$H$12</f>
        <v>9449.1861935015695</v>
      </c>
      <c r="L1236" s="49">
        <f t="shared" ref="L1236:L1299" si="219">K1236/3600</f>
        <v>2.6247739426393251</v>
      </c>
      <c r="M1236" s="50">
        <f t="shared" si="209"/>
        <v>0.26247739426393252</v>
      </c>
    </row>
    <row r="1237" spans="1:13">
      <c r="A1237" s="41">
        <v>1218</v>
      </c>
      <c r="B1237" s="41">
        <f t="shared" si="210"/>
        <v>2436</v>
      </c>
      <c r="C1237" s="68">
        <v>-5.4136399999999991</v>
      </c>
      <c r="D1237" s="45">
        <f t="shared" si="211"/>
        <v>-29.554975949092391</v>
      </c>
      <c r="E1237" s="47">
        <f t="shared" si="212"/>
        <v>2.257121697403237E-2</v>
      </c>
      <c r="F1237" s="69">
        <f t="shared" si="213"/>
        <v>-6.8195255897322802E-5</v>
      </c>
      <c r="G1237" s="49">
        <f t="shared" si="214"/>
        <v>-6.9774298287800601E-2</v>
      </c>
      <c r="H1237" s="49">
        <f t="shared" si="215"/>
        <v>-13.641430317527959</v>
      </c>
      <c r="I1237" s="49">
        <f t="shared" si="216"/>
        <v>403.17214494575859</v>
      </c>
      <c r="J1237" s="47">
        <f t="shared" si="217"/>
        <v>-5.4998447212458474</v>
      </c>
      <c r="K1237" s="48">
        <f t="shared" si="218"/>
        <v>9476.4690541366253</v>
      </c>
      <c r="L1237" s="49">
        <f t="shared" si="219"/>
        <v>2.6323525150379514</v>
      </c>
      <c r="M1237" s="50">
        <f t="shared" si="209"/>
        <v>0.26323525150379512</v>
      </c>
    </row>
    <row r="1238" spans="1:13">
      <c r="A1238" s="41">
        <v>1219</v>
      </c>
      <c r="B1238" s="41">
        <f t="shared" si="210"/>
        <v>2438</v>
      </c>
      <c r="C1238" s="68">
        <v>-5.7853200000000005</v>
      </c>
      <c r="D1238" s="45">
        <f t="shared" si="211"/>
        <v>-27.656205706380003</v>
      </c>
      <c r="E1238" s="47">
        <f t="shared" si="212"/>
        <v>2.257121697403237E-2</v>
      </c>
      <c r="F1238" s="69">
        <f t="shared" si="213"/>
        <v>-7.2916104156226739E-5</v>
      </c>
      <c r="G1238" s="49">
        <f t="shared" si="214"/>
        <v>-9.4667230739583427E-2</v>
      </c>
      <c r="H1238" s="49">
        <f t="shared" si="215"/>
        <v>-14.586672214073742</v>
      </c>
      <c r="I1238" s="49">
        <f t="shared" si="216"/>
        <v>403.41200732396084</v>
      </c>
      <c r="J1238" s="47">
        <f t="shared" si="217"/>
        <v>-5.8844387180561322</v>
      </c>
      <c r="K1238" s="48">
        <f t="shared" si="218"/>
        <v>9505.6423985647725</v>
      </c>
      <c r="L1238" s="49">
        <f t="shared" si="219"/>
        <v>2.6404562218235479</v>
      </c>
      <c r="M1238" s="50">
        <f t="shared" si="209"/>
        <v>0.26404562218235478</v>
      </c>
    </row>
    <row r="1239" spans="1:13">
      <c r="A1239" s="41">
        <v>1220</v>
      </c>
      <c r="B1239" s="41">
        <f t="shared" si="210"/>
        <v>2440</v>
      </c>
      <c r="C1239" s="68">
        <v>-5.7853200000000005</v>
      </c>
      <c r="D1239" s="45">
        <f t="shared" si="211"/>
        <v>-27.656205706380003</v>
      </c>
      <c r="E1239" s="47">
        <f t="shared" si="212"/>
        <v>2.3475685489925818E-2</v>
      </c>
      <c r="F1239" s="69">
        <f t="shared" si="213"/>
        <v>-7.2916104156226739E-5</v>
      </c>
      <c r="G1239" s="49">
        <f t="shared" si="214"/>
        <v>-0.11828025239240771</v>
      </c>
      <c r="H1239" s="49">
        <f t="shared" si="215"/>
        <v>-14.587533098846883</v>
      </c>
      <c r="I1239" s="49">
        <f t="shared" si="216"/>
        <v>403.43581613033632</v>
      </c>
      <c r="J1239" s="47">
        <f t="shared" si="217"/>
        <v>-5.8851333210615868</v>
      </c>
      <c r="K1239" s="48">
        <f t="shared" si="218"/>
        <v>9534.8174647624655</v>
      </c>
      <c r="L1239" s="49">
        <f t="shared" si="219"/>
        <v>2.6485604068784627</v>
      </c>
      <c r="M1239" s="50">
        <f t="shared" si="209"/>
        <v>0.26485604068784629</v>
      </c>
    </row>
    <row r="1240" spans="1:13">
      <c r="A1240" s="41">
        <v>1221</v>
      </c>
      <c r="B1240" s="41">
        <f t="shared" si="210"/>
        <v>2442</v>
      </c>
      <c r="C1240" s="68">
        <v>-5.9809199999999993</v>
      </c>
      <c r="D1240" s="45">
        <f t="shared" si="211"/>
        <v>-26.751737190486555</v>
      </c>
      <c r="E1240" s="47">
        <f t="shared" si="212"/>
        <v>2.3126417233569323E-2</v>
      </c>
      <c r="F1240" s="69">
        <f t="shared" si="213"/>
        <v>-7.5402514143782339E-5</v>
      </c>
      <c r="G1240" s="49">
        <f t="shared" si="214"/>
        <v>-0.14187895426397812</v>
      </c>
      <c r="H1240" s="49">
        <f t="shared" si="215"/>
        <v>-15.085851843684267</v>
      </c>
      <c r="I1240" s="49">
        <f t="shared" si="216"/>
        <v>403.57274381685858</v>
      </c>
      <c r="J1240" s="47">
        <f t="shared" si="217"/>
        <v>-6.0882386213702748</v>
      </c>
      <c r="K1240" s="48">
        <f t="shared" si="218"/>
        <v>9564.9891684498343</v>
      </c>
      <c r="L1240" s="49">
        <f t="shared" si="219"/>
        <v>2.6569414356805097</v>
      </c>
      <c r="M1240" s="50">
        <f t="shared" si="209"/>
        <v>0.26569414356805099</v>
      </c>
    </row>
    <row r="1241" spans="1:13">
      <c r="A1241" s="41">
        <v>1222</v>
      </c>
      <c r="B1241" s="41">
        <f t="shared" si="210"/>
        <v>2444</v>
      </c>
      <c r="C1241" s="68">
        <v>-5.9038400000000006</v>
      </c>
      <c r="D1241" s="45">
        <f t="shared" si="211"/>
        <v>-27.10100544684305</v>
      </c>
      <c r="E1241" s="47">
        <f t="shared" si="212"/>
        <v>2.37053895017885E-2</v>
      </c>
      <c r="F1241" s="69">
        <f t="shared" si="213"/>
        <v>-7.4422529269090008E-5</v>
      </c>
      <c r="G1241" s="49">
        <f t="shared" si="214"/>
        <v>-0.16387836502399405</v>
      </c>
      <c r="H1241" s="49">
        <f t="shared" si="215"/>
        <v>-14.890603975026785</v>
      </c>
      <c r="I1241" s="49">
        <f t="shared" si="216"/>
        <v>403.55033943398371</v>
      </c>
      <c r="J1241" s="47">
        <f t="shared" si="217"/>
        <v>-6.0091082884990863</v>
      </c>
      <c r="K1241" s="48">
        <f t="shared" si="218"/>
        <v>9594.770376399887</v>
      </c>
      <c r="L1241" s="49">
        <f t="shared" si="219"/>
        <v>2.665213993444413</v>
      </c>
      <c r="M1241" s="50">
        <f t="shared" si="209"/>
        <v>0.2665213993444413</v>
      </c>
    </row>
    <row r="1242" spans="1:13">
      <c r="A1242" s="41">
        <v>1223</v>
      </c>
      <c r="B1242" s="41">
        <f t="shared" si="210"/>
        <v>2446</v>
      </c>
      <c r="C1242" s="68">
        <v>-6.0327200000000003</v>
      </c>
      <c r="D1242" s="45">
        <f t="shared" si="211"/>
        <v>-26.522033178623872</v>
      </c>
      <c r="E1242" s="47">
        <f t="shared" si="212"/>
        <v>2.4840590830495942E-2</v>
      </c>
      <c r="F1242" s="69">
        <f t="shared" si="213"/>
        <v>-7.6061214146375561E-5</v>
      </c>
      <c r="G1242" s="49">
        <f t="shared" si="214"/>
        <v>-0.18510653908750066</v>
      </c>
      <c r="H1242" s="49">
        <f t="shared" si="215"/>
        <v>-15.219282543329827</v>
      </c>
      <c r="I1242" s="49">
        <f t="shared" si="216"/>
        <v>403.64631656904476</v>
      </c>
      <c r="J1242" s="47">
        <f t="shared" si="217"/>
        <v>-6.1432073394386482</v>
      </c>
      <c r="K1242" s="48">
        <f t="shared" si="218"/>
        <v>9625.2089414865459</v>
      </c>
      <c r="L1242" s="49">
        <f t="shared" si="219"/>
        <v>2.6736691504129295</v>
      </c>
      <c r="M1242" s="50">
        <f t="shared" si="209"/>
        <v>0.26736691504129295</v>
      </c>
    </row>
    <row r="1243" spans="1:13">
      <c r="A1243" s="41">
        <v>1224</v>
      </c>
      <c r="B1243" s="41">
        <f t="shared" si="210"/>
        <v>2448</v>
      </c>
      <c r="C1243" s="68">
        <v>-6.3024800000000001</v>
      </c>
      <c r="D1243" s="45">
        <f t="shared" si="211"/>
        <v>-25.38683184991643</v>
      </c>
      <c r="E1243" s="47">
        <f t="shared" si="212"/>
        <v>2.7123663699159684E-2</v>
      </c>
      <c r="F1243" s="69">
        <f t="shared" si="213"/>
        <v>-7.9493122693207664E-5</v>
      </c>
      <c r="G1243" s="49">
        <f t="shared" si="214"/>
        <v>-0.20574279158957964</v>
      </c>
      <c r="H1243" s="49">
        <f t="shared" si="215"/>
        <v>-15.906802107129067</v>
      </c>
      <c r="I1243" s="49">
        <f t="shared" si="216"/>
        <v>403.82331036358198</v>
      </c>
      <c r="J1243" s="47">
        <f t="shared" si="217"/>
        <v>-6.4235374841992616</v>
      </c>
      <c r="K1243" s="48">
        <f t="shared" si="218"/>
        <v>9657.0225457008037</v>
      </c>
      <c r="L1243" s="49">
        <f t="shared" si="219"/>
        <v>2.6825062626946679</v>
      </c>
      <c r="M1243" s="50">
        <f t="shared" si="209"/>
        <v>0.26825062626946677</v>
      </c>
    </row>
    <row r="1244" spans="1:13">
      <c r="A1244" s="41">
        <v>1225</v>
      </c>
      <c r="B1244" s="41">
        <f t="shared" si="210"/>
        <v>2450</v>
      </c>
      <c r="C1244" s="68">
        <v>-6.9252800000000008</v>
      </c>
      <c r="D1244" s="45">
        <f t="shared" si="211"/>
        <v>-23.103758981252689</v>
      </c>
      <c r="E1244" s="47">
        <f t="shared" si="212"/>
        <v>2.7123663699159684E-2</v>
      </c>
      <c r="F1244" s="69">
        <f t="shared" si="213"/>
        <v>-8.742658674442262E-5</v>
      </c>
      <c r="G1244" s="49">
        <f t="shared" si="214"/>
        <v>-0.22832728149416645</v>
      </c>
      <c r="H1244" s="49">
        <f t="shared" si="215"/>
        <v>-17.495298286325355</v>
      </c>
      <c r="I1244" s="49">
        <f t="shared" si="216"/>
        <v>404.20715491238417</v>
      </c>
      <c r="J1244" s="47">
        <f t="shared" si="217"/>
        <v>-7.0717247446590816</v>
      </c>
      <c r="K1244" s="48">
        <f t="shared" si="218"/>
        <v>9692.0131422734539</v>
      </c>
      <c r="L1244" s="49">
        <f t="shared" si="219"/>
        <v>2.6922258728537374</v>
      </c>
      <c r="M1244" s="50">
        <f t="shared" si="209"/>
        <v>0.26922258728537374</v>
      </c>
    </row>
    <row r="1245" spans="1:13">
      <c r="A1245" s="41">
        <v>1226</v>
      </c>
      <c r="B1245" s="41">
        <f t="shared" si="210"/>
        <v>2452</v>
      </c>
      <c r="C1245" s="68">
        <v>-6.9252800000000008</v>
      </c>
      <c r="D1245" s="45">
        <f t="shared" si="211"/>
        <v>-23.103758981252689</v>
      </c>
      <c r="E1245" s="47">
        <f t="shared" si="212"/>
        <v>2.814090980980188E-2</v>
      </c>
      <c r="F1245" s="69">
        <f t="shared" si="213"/>
        <v>-8.742658674442262E-5</v>
      </c>
      <c r="G1245" s="49">
        <f t="shared" si="214"/>
        <v>-0.24926862443467629</v>
      </c>
      <c r="H1245" s="49">
        <f t="shared" si="215"/>
        <v>-17.496213701392922</v>
      </c>
      <c r="I1245" s="49">
        <f t="shared" si="216"/>
        <v>404.22830444147309</v>
      </c>
      <c r="J1245" s="47">
        <f t="shared" si="217"/>
        <v>-7.0724647986597304</v>
      </c>
      <c r="K1245" s="48">
        <f t="shared" si="218"/>
        <v>9727.0055696762392</v>
      </c>
      <c r="L1245" s="49">
        <f t="shared" si="219"/>
        <v>2.701945991576733</v>
      </c>
      <c r="M1245" s="50">
        <f t="shared" si="209"/>
        <v>0.2701945991576733</v>
      </c>
    </row>
    <row r="1246" spans="1:13">
      <c r="A1246" s="41">
        <v>1227</v>
      </c>
      <c r="B1246" s="41">
        <f t="shared" si="210"/>
        <v>2454</v>
      </c>
      <c r="C1246" s="68">
        <v>-7.2442399999999996</v>
      </c>
      <c r="D1246" s="45">
        <f t="shared" si="211"/>
        <v>-22.086512870610491</v>
      </c>
      <c r="E1246" s="47">
        <f t="shared" si="212"/>
        <v>2.9005574788288621E-2</v>
      </c>
      <c r="F1246" s="69">
        <f t="shared" si="213"/>
        <v>-9.1495116338228213E-5</v>
      </c>
      <c r="G1246" s="49">
        <f t="shared" si="214"/>
        <v>-0.27019249379779531</v>
      </c>
      <c r="H1246" s="49">
        <f t="shared" si="215"/>
        <v>-18.311383914472515</v>
      </c>
      <c r="I1246" s="49">
        <f t="shared" si="216"/>
        <v>404.43461650568713</v>
      </c>
      <c r="J1246" s="47">
        <f t="shared" si="217"/>
        <v>-7.4057575311381001</v>
      </c>
      <c r="K1246" s="48">
        <f t="shared" si="218"/>
        <v>9763.6283375051844</v>
      </c>
      <c r="L1246" s="49">
        <f t="shared" si="219"/>
        <v>2.7121189826403289</v>
      </c>
      <c r="M1246" s="50">
        <f t="shared" si="209"/>
        <v>0.27121189826403291</v>
      </c>
    </row>
    <row r="1247" spans="1:13">
      <c r="A1247" s="41">
        <v>1228</v>
      </c>
      <c r="B1247" s="41">
        <f t="shared" si="210"/>
        <v>2456</v>
      </c>
      <c r="C1247" s="68">
        <v>-7.5394000000000005</v>
      </c>
      <c r="D1247" s="45">
        <f t="shared" si="211"/>
        <v>-21.221847892123751</v>
      </c>
      <c r="E1247" s="47">
        <f t="shared" si="212"/>
        <v>2.9589611114217079E-2</v>
      </c>
      <c r="F1247" s="69">
        <f t="shared" si="213"/>
        <v>-9.5263384438090465E-5</v>
      </c>
      <c r="G1247" s="49">
        <f t="shared" si="214"/>
        <v>-0.29107240880763857</v>
      </c>
      <c r="H1247" s="49">
        <f t="shared" si="215"/>
        <v>-19.066541159007873</v>
      </c>
      <c r="I1247" s="49">
        <f t="shared" si="216"/>
        <v>404.62723630538198</v>
      </c>
      <c r="J1247" s="47">
        <f t="shared" si="217"/>
        <v>-7.7148418550721702</v>
      </c>
      <c r="K1247" s="48">
        <f t="shared" si="218"/>
        <v>9801.7614198232004</v>
      </c>
      <c r="L1247" s="49">
        <f t="shared" si="219"/>
        <v>2.7227115055064446</v>
      </c>
      <c r="M1247" s="50">
        <f t="shared" si="209"/>
        <v>0.27227115055064444</v>
      </c>
    </row>
    <row r="1248" spans="1:13">
      <c r="A1248" s="41">
        <v>1229</v>
      </c>
      <c r="B1248" s="41">
        <f t="shared" si="210"/>
        <v>2458</v>
      </c>
      <c r="C1248" s="68">
        <v>-7.7527599999999994</v>
      </c>
      <c r="D1248" s="45">
        <f t="shared" si="211"/>
        <v>-20.637811566195296</v>
      </c>
      <c r="E1248" s="47">
        <f t="shared" si="212"/>
        <v>3.001866622649603E-2</v>
      </c>
      <c r="F1248" s="69">
        <f t="shared" si="213"/>
        <v>-9.7989313735865236E-5</v>
      </c>
      <c r="G1248" s="49">
        <f t="shared" si="214"/>
        <v>-0.31156273858555877</v>
      </c>
      <c r="H1248" s="49">
        <f t="shared" si="215"/>
        <v>-19.613127656642881</v>
      </c>
      <c r="I1248" s="49">
        <f t="shared" si="216"/>
        <v>404.77203280152929</v>
      </c>
      <c r="J1248" s="47">
        <f t="shared" si="217"/>
        <v>-7.9388455511752332</v>
      </c>
      <c r="K1248" s="48">
        <f t="shared" si="218"/>
        <v>9840.9876751364864</v>
      </c>
      <c r="L1248" s="49">
        <f t="shared" si="219"/>
        <v>2.7336076875379129</v>
      </c>
      <c r="M1248" s="50">
        <f t="shared" si="209"/>
        <v>0.27336076875379128</v>
      </c>
    </row>
    <row r="1249" spans="1:13">
      <c r="A1249" s="41">
        <v>1230</v>
      </c>
      <c r="B1249" s="41">
        <f t="shared" si="210"/>
        <v>2460</v>
      </c>
      <c r="C1249" s="68">
        <v>-7.9173600000000004</v>
      </c>
      <c r="D1249" s="45">
        <f t="shared" si="211"/>
        <v>-20.208756453916344</v>
      </c>
      <c r="E1249" s="47">
        <f t="shared" si="212"/>
        <v>3.0447278977912908E-2</v>
      </c>
      <c r="F1249" s="69">
        <f t="shared" si="213"/>
        <v>-1.0009341832085694E-4</v>
      </c>
      <c r="G1249" s="49">
        <f t="shared" si="214"/>
        <v>-0.33141852154598544</v>
      </c>
      <c r="H1249" s="49">
        <f t="shared" si="215"/>
        <v>-20.035270070529577</v>
      </c>
      <c r="I1249" s="49">
        <f t="shared" si="216"/>
        <v>404.88789334377157</v>
      </c>
      <c r="J1249" s="47">
        <f t="shared" si="217"/>
        <v>-8.1120382914302382</v>
      </c>
      <c r="K1249" s="48">
        <f t="shared" si="218"/>
        <v>9881.058215277546</v>
      </c>
      <c r="L1249" s="49">
        <f t="shared" si="219"/>
        <v>2.7447383931326517</v>
      </c>
      <c r="M1249" s="50">
        <f t="shared" si="209"/>
        <v>0.27447383931326519</v>
      </c>
    </row>
    <row r="1250" spans="1:13">
      <c r="A1250" s="41">
        <v>1231</v>
      </c>
      <c r="B1250" s="41">
        <f t="shared" si="210"/>
        <v>2462</v>
      </c>
      <c r="C1250" s="68">
        <v>-8.0889199999999999</v>
      </c>
      <c r="D1250" s="45">
        <f t="shared" si="211"/>
        <v>-19.780143702499466</v>
      </c>
      <c r="E1250" s="47">
        <f t="shared" si="212"/>
        <v>3.0908604219582712E-2</v>
      </c>
      <c r="F1250" s="69">
        <f t="shared" si="213"/>
        <v>-1.0228755362185985E-4</v>
      </c>
      <c r="G1250" s="49">
        <f t="shared" si="214"/>
        <v>-0.35065691159973456</v>
      </c>
      <c r="H1250" s="49">
        <f t="shared" si="215"/>
        <v>-20.475444643196038</v>
      </c>
      <c r="I1250" s="49">
        <f t="shared" si="216"/>
        <v>405.00723741499053</v>
      </c>
      <c r="J1250" s="47">
        <f t="shared" si="217"/>
        <v>-8.2927032697843934</v>
      </c>
      <c r="K1250" s="48">
        <f t="shared" si="218"/>
        <v>9922.0091045639383</v>
      </c>
      <c r="L1250" s="49">
        <f t="shared" si="219"/>
        <v>2.7561136401566495</v>
      </c>
      <c r="M1250" s="50">
        <f t="shared" si="209"/>
        <v>0.27561136401566494</v>
      </c>
    </row>
    <row r="1251" spans="1:13">
      <c r="A1251" s="41">
        <v>1232</v>
      </c>
      <c r="B1251" s="41">
        <f t="shared" si="210"/>
        <v>2464</v>
      </c>
      <c r="C1251" s="68">
        <v>-8.2820800000000006</v>
      </c>
      <c r="D1251" s="45">
        <f t="shared" si="211"/>
        <v>-19.318818460829661</v>
      </c>
      <c r="E1251" s="47">
        <f t="shared" si="212"/>
        <v>3.0908604219582712E-2</v>
      </c>
      <c r="F1251" s="69">
        <f t="shared" si="213"/>
        <v>-1.0475923410751715E-4</v>
      </c>
      <c r="G1251" s="49">
        <f t="shared" si="214"/>
        <v>-0.36970638837148995</v>
      </c>
      <c r="H1251" s="49">
        <f t="shared" si="215"/>
        <v>-20.971211900548656</v>
      </c>
      <c r="I1251" s="49">
        <f t="shared" si="216"/>
        <v>405.13903561029008</v>
      </c>
      <c r="J1251" s="47">
        <f t="shared" si="217"/>
        <v>-8.4962565649673216</v>
      </c>
      <c r="K1251" s="48">
        <f t="shared" si="218"/>
        <v>9963.9515283650362</v>
      </c>
      <c r="L1251" s="49">
        <f t="shared" si="219"/>
        <v>2.7677643134347321</v>
      </c>
      <c r="M1251" s="50">
        <f t="shared" si="209"/>
        <v>0.27677643134347318</v>
      </c>
    </row>
    <row r="1252" spans="1:13">
      <c r="A1252" s="41">
        <v>1233</v>
      </c>
      <c r="B1252" s="41">
        <f t="shared" si="210"/>
        <v>2466</v>
      </c>
      <c r="C1252" s="68">
        <v>-8.2820800000000006</v>
      </c>
      <c r="D1252" s="45">
        <f t="shared" si="211"/>
        <v>-19.318818460829661</v>
      </c>
      <c r="E1252" s="47">
        <f t="shared" si="212"/>
        <v>3.1027023312335922E-2</v>
      </c>
      <c r="F1252" s="69">
        <f t="shared" si="213"/>
        <v>-1.0475923410751715E-4</v>
      </c>
      <c r="G1252" s="49">
        <f t="shared" si="214"/>
        <v>-0.38756039141571019</v>
      </c>
      <c r="H1252" s="49">
        <f t="shared" si="215"/>
        <v>-20.97214708639099</v>
      </c>
      <c r="I1252" s="49">
        <f t="shared" si="216"/>
        <v>405.15710229580526</v>
      </c>
      <c r="J1252" s="47">
        <f t="shared" si="217"/>
        <v>-8.4970143424435882</v>
      </c>
      <c r="K1252" s="48">
        <f t="shared" si="218"/>
        <v>10005.895822537817</v>
      </c>
      <c r="L1252" s="49">
        <f t="shared" si="219"/>
        <v>2.7794155062605048</v>
      </c>
      <c r="M1252" s="50">
        <f t="shared" si="209"/>
        <v>0.27794155062605047</v>
      </c>
    </row>
    <row r="1253" spans="1:13">
      <c r="A1253" s="41">
        <v>1234</v>
      </c>
      <c r="B1253" s="41">
        <f t="shared" si="210"/>
        <v>2468</v>
      </c>
      <c r="C1253" s="68">
        <v>-8.3331599999999995</v>
      </c>
      <c r="D1253" s="45">
        <f t="shared" si="211"/>
        <v>-19.20039936807645</v>
      </c>
      <c r="E1253" s="47">
        <f t="shared" si="212"/>
        <v>3.1188054026103518E-2</v>
      </c>
      <c r="F1253" s="69">
        <f t="shared" si="213"/>
        <v>-1.0541308477442907E-4</v>
      </c>
      <c r="G1253" s="49">
        <f t="shared" si="214"/>
        <v>-0.40449481315365232</v>
      </c>
      <c r="H1253" s="49">
        <f t="shared" si="215"/>
        <v>-21.103936477900703</v>
      </c>
      <c r="I1253" s="49">
        <f t="shared" si="216"/>
        <v>405.20400861421018</v>
      </c>
      <c r="J1253" s="47">
        <f t="shared" si="217"/>
        <v>-8.5513996583850211</v>
      </c>
      <c r="K1253" s="48">
        <f t="shared" si="218"/>
        <v>10048.103695493619</v>
      </c>
      <c r="L1253" s="49">
        <f t="shared" si="219"/>
        <v>2.7911399154148944</v>
      </c>
      <c r="M1253" s="50">
        <f t="shared" si="209"/>
        <v>0.27911399154148941</v>
      </c>
    </row>
    <row r="1254" spans="1:13">
      <c r="A1254" s="41">
        <v>1235</v>
      </c>
      <c r="B1254" s="41">
        <f t="shared" si="210"/>
        <v>2470</v>
      </c>
      <c r="C1254" s="68">
        <v>-8.4036399999999993</v>
      </c>
      <c r="D1254" s="45">
        <f t="shared" si="211"/>
        <v>-19.039368654308856</v>
      </c>
      <c r="E1254" s="47">
        <f t="shared" si="212"/>
        <v>3.1190953564930447E-2</v>
      </c>
      <c r="F1254" s="69">
        <f t="shared" si="213"/>
        <v>-1.0631542333659721E-4</v>
      </c>
      <c r="G1254" s="49">
        <f t="shared" si="214"/>
        <v>-0.42077239784322623</v>
      </c>
      <c r="H1254" s="49">
        <f t="shared" si="215"/>
        <v>-21.285451965121968</v>
      </c>
      <c r="I1254" s="49">
        <f t="shared" si="216"/>
        <v>405.26156693754001</v>
      </c>
      <c r="J1254" s="47">
        <f t="shared" si="217"/>
        <v>-8.6261756163590686</v>
      </c>
      <c r="K1254" s="48">
        <f t="shared" si="218"/>
        <v>10090.674599423863</v>
      </c>
      <c r="L1254" s="49">
        <f t="shared" si="219"/>
        <v>2.8029651665066284</v>
      </c>
      <c r="M1254" s="50">
        <f t="shared" si="209"/>
        <v>0.28029651665066285</v>
      </c>
    </row>
    <row r="1255" spans="1:13">
      <c r="A1255" s="41">
        <v>1236</v>
      </c>
      <c r="B1255" s="41">
        <f t="shared" si="210"/>
        <v>2472</v>
      </c>
      <c r="C1255" s="68">
        <v>-8.4049200000000006</v>
      </c>
      <c r="D1255" s="45">
        <f t="shared" si="211"/>
        <v>-19.036469115481925</v>
      </c>
      <c r="E1255" s="47">
        <f t="shared" si="212"/>
        <v>3.11939427895103E-2</v>
      </c>
      <c r="F1255" s="69">
        <f t="shared" si="213"/>
        <v>-1.0633181256179955E-4</v>
      </c>
      <c r="G1255" s="49">
        <f t="shared" si="214"/>
        <v>-0.43609789715875424</v>
      </c>
      <c r="H1255" s="49">
        <f t="shared" si="215"/>
        <v>-21.28954805228955</v>
      </c>
      <c r="I1255" s="49">
        <f t="shared" si="216"/>
        <v>405.27782397997839</v>
      </c>
      <c r="J1255" s="47">
        <f t="shared" si="217"/>
        <v>-8.6281817081490946</v>
      </c>
      <c r="K1255" s="48">
        <f t="shared" si="218"/>
        <v>10133.253695528441</v>
      </c>
      <c r="L1255" s="49">
        <f t="shared" si="219"/>
        <v>2.8147926932023446</v>
      </c>
      <c r="M1255" s="50">
        <f t="shared" si="209"/>
        <v>0.28147926932023448</v>
      </c>
    </row>
    <row r="1256" spans="1:13">
      <c r="A1256" s="41">
        <v>1237</v>
      </c>
      <c r="B1256" s="41">
        <f t="shared" si="210"/>
        <v>2474</v>
      </c>
      <c r="C1256" s="68">
        <v>-8.4062400000000004</v>
      </c>
      <c r="D1256" s="45">
        <f t="shared" si="211"/>
        <v>-19.033479890902072</v>
      </c>
      <c r="E1256" s="47">
        <f t="shared" si="212"/>
        <v>3.1253170740520128E-2</v>
      </c>
      <c r="F1256" s="69">
        <f t="shared" si="213"/>
        <v>-1.0634871401350592E-4</v>
      </c>
      <c r="G1256" s="49">
        <f t="shared" si="214"/>
        <v>-0.45047955393562944</v>
      </c>
      <c r="H1256" s="49">
        <f t="shared" si="215"/>
        <v>-21.293696763326398</v>
      </c>
      <c r="I1256" s="49">
        <f t="shared" si="216"/>
        <v>405.29314914773954</v>
      </c>
      <c r="J1256" s="47">
        <f t="shared" si="217"/>
        <v>-8.6301894182055836</v>
      </c>
      <c r="K1256" s="48">
        <f t="shared" si="218"/>
        <v>10175.841089055095</v>
      </c>
      <c r="L1256" s="49">
        <f t="shared" si="219"/>
        <v>2.8266225247375263</v>
      </c>
      <c r="M1256" s="50">
        <f t="shared" si="209"/>
        <v>0.28266225247375265</v>
      </c>
    </row>
    <row r="1257" spans="1:13">
      <c r="A1257" s="41">
        <v>1238</v>
      </c>
      <c r="B1257" s="41">
        <f t="shared" si="210"/>
        <v>2476</v>
      </c>
      <c r="C1257" s="68">
        <v>-8.43248</v>
      </c>
      <c r="D1257" s="45">
        <f t="shared" si="211"/>
        <v>-18.974251939892245</v>
      </c>
      <c r="E1257" s="47">
        <f t="shared" si="212"/>
        <v>3.1388999833394951E-2</v>
      </c>
      <c r="F1257" s="69">
        <f t="shared" si="213"/>
        <v>-1.0668470770803242E-4</v>
      </c>
      <c r="G1257" s="49">
        <f t="shared" si="214"/>
        <v>-0.46402300120388223</v>
      </c>
      <c r="H1257" s="49">
        <f t="shared" si="215"/>
        <v>-21.361693620733103</v>
      </c>
      <c r="I1257" s="49">
        <f t="shared" si="216"/>
        <v>405.32215662257886</v>
      </c>
      <c r="J1257" s="47">
        <f t="shared" si="217"/>
        <v>-8.6583677274663255</v>
      </c>
      <c r="K1257" s="48">
        <f t="shared" si="218"/>
        <v>10218.56447629656</v>
      </c>
      <c r="L1257" s="49">
        <f t="shared" si="219"/>
        <v>2.8384901323045999</v>
      </c>
      <c r="M1257" s="50">
        <f t="shared" si="209"/>
        <v>0.28384901323045997</v>
      </c>
    </row>
    <row r="1258" spans="1:13">
      <c r="A1258" s="41">
        <v>1239</v>
      </c>
      <c r="B1258" s="41">
        <f t="shared" si="210"/>
        <v>2478</v>
      </c>
      <c r="C1258" s="68">
        <v>-8.4932800000000004</v>
      </c>
      <c r="D1258" s="45">
        <f t="shared" si="211"/>
        <v>-18.838422847017423</v>
      </c>
      <c r="E1258" s="47">
        <f t="shared" si="212"/>
        <v>3.1568791664387627E-2</v>
      </c>
      <c r="F1258" s="69">
        <f t="shared" si="213"/>
        <v>-1.0746332717726435E-4</v>
      </c>
      <c r="G1258" s="49">
        <f t="shared" si="214"/>
        <v>-0.47689813625749294</v>
      </c>
      <c r="H1258" s="49">
        <f t="shared" si="215"/>
        <v>-21.518289965676303</v>
      </c>
      <c r="I1258" s="49">
        <f t="shared" si="216"/>
        <v>405.37064531814224</v>
      </c>
      <c r="J1258" s="47">
        <f t="shared" si="217"/>
        <v>-8.722883089529109</v>
      </c>
      <c r="K1258" s="48">
        <f t="shared" si="218"/>
        <v>10261.601056227913</v>
      </c>
      <c r="L1258" s="49">
        <f t="shared" si="219"/>
        <v>2.8504447378410869</v>
      </c>
      <c r="M1258" s="50">
        <f t="shared" si="209"/>
        <v>0.28504447378410869</v>
      </c>
    </row>
    <row r="1259" spans="1:13">
      <c r="A1259" s="41">
        <v>1240</v>
      </c>
      <c r="B1259" s="41">
        <f t="shared" si="210"/>
        <v>2480</v>
      </c>
      <c r="C1259" s="68">
        <v>-8.5751200000000001</v>
      </c>
      <c r="D1259" s="45">
        <f t="shared" si="211"/>
        <v>-18.658631016024746</v>
      </c>
      <c r="E1259" s="47">
        <f t="shared" si="212"/>
        <v>3.1568791664387627E-2</v>
      </c>
      <c r="F1259" s="69">
        <f t="shared" si="213"/>
        <v>-1.0851160507668094E-4</v>
      </c>
      <c r="G1259" s="49">
        <f t="shared" si="214"/>
        <v>-0.48940305229267927</v>
      </c>
      <c r="H1259" s="49">
        <f t="shared" si="215"/>
        <v>-21.728873970703042</v>
      </c>
      <c r="I1259" s="49">
        <f t="shared" si="216"/>
        <v>405.43104181305256</v>
      </c>
      <c r="J1259" s="47">
        <f t="shared" si="217"/>
        <v>-8.8095600113666546</v>
      </c>
      <c r="K1259" s="48">
        <f t="shared" si="218"/>
        <v>10305.058804169319</v>
      </c>
      <c r="L1259" s="49">
        <f t="shared" si="219"/>
        <v>2.8625163344914775</v>
      </c>
      <c r="M1259" s="50">
        <f t="shared" si="209"/>
        <v>0.28625163344914772</v>
      </c>
    </row>
    <row r="1260" spans="1:13">
      <c r="A1260" s="41">
        <v>1241</v>
      </c>
      <c r="B1260" s="41">
        <f t="shared" si="210"/>
        <v>2482</v>
      </c>
      <c r="C1260" s="68">
        <v>-8.5751200000000001</v>
      </c>
      <c r="D1260" s="45">
        <f t="shared" si="211"/>
        <v>-18.658631016024746</v>
      </c>
      <c r="E1260" s="47">
        <f t="shared" si="212"/>
        <v>3.1724237819932208E-2</v>
      </c>
      <c r="F1260" s="69">
        <f t="shared" si="213"/>
        <v>-1.0851160507668094E-4</v>
      </c>
      <c r="G1260" s="49">
        <f t="shared" si="214"/>
        <v>-0.50101881428977324</v>
      </c>
      <c r="H1260" s="49">
        <f t="shared" si="215"/>
        <v>-21.729504193192287</v>
      </c>
      <c r="I1260" s="49">
        <f t="shared" si="216"/>
        <v>405.4428009019374</v>
      </c>
      <c r="J1260" s="47">
        <f t="shared" si="217"/>
        <v>-8.810071042298274</v>
      </c>
      <c r="K1260" s="48">
        <f t="shared" si="218"/>
        <v>10348.517812555703</v>
      </c>
      <c r="L1260" s="49">
        <f t="shared" si="219"/>
        <v>2.8745882812654733</v>
      </c>
      <c r="M1260" s="50">
        <f t="shared" si="209"/>
        <v>0.28745882812654733</v>
      </c>
    </row>
    <row r="1261" spans="1:13">
      <c r="A1261" s="41">
        <v>1242</v>
      </c>
      <c r="B1261" s="41">
        <f t="shared" si="210"/>
        <v>2484</v>
      </c>
      <c r="C1261" s="68">
        <v>-8.6471599999999995</v>
      </c>
      <c r="D1261" s="45">
        <f t="shared" si="211"/>
        <v>-18.503184860480165</v>
      </c>
      <c r="E1261" s="47">
        <f t="shared" si="212"/>
        <v>3.1611775298221678E-2</v>
      </c>
      <c r="F1261" s="69">
        <f t="shared" si="213"/>
        <v>-1.0943456039175603E-4</v>
      </c>
      <c r="G1261" s="49">
        <f t="shared" si="214"/>
        <v>-0.51239707598732154</v>
      </c>
      <c r="H1261" s="49">
        <f t="shared" si="215"/>
        <v>-21.914949052729554</v>
      </c>
      <c r="I1261" s="49">
        <f t="shared" si="216"/>
        <v>405.49635353065963</v>
      </c>
      <c r="J1261" s="47">
        <f t="shared" si="217"/>
        <v>-8.8864319286920175</v>
      </c>
      <c r="K1261" s="48">
        <f t="shared" si="218"/>
        <v>10392.347710661163</v>
      </c>
      <c r="L1261" s="49">
        <f t="shared" si="219"/>
        <v>2.8867632529614342</v>
      </c>
      <c r="M1261" s="50">
        <f t="shared" si="209"/>
        <v>0.2886763252961434</v>
      </c>
    </row>
    <row r="1262" spans="1:13">
      <c r="A1262" s="41">
        <v>1243</v>
      </c>
      <c r="B1262" s="41">
        <f t="shared" si="210"/>
        <v>2486</v>
      </c>
      <c r="C1262" s="68">
        <v>-8.5949200000000001</v>
      </c>
      <c r="D1262" s="45">
        <f t="shared" si="211"/>
        <v>-18.615647382190691</v>
      </c>
      <c r="E1262" s="47">
        <f t="shared" si="212"/>
        <v>3.1350415818843097E-2</v>
      </c>
      <c r="F1262" s="69">
        <f t="shared" si="213"/>
        <v>-1.0876525779057837E-4</v>
      </c>
      <c r="G1262" s="49">
        <f t="shared" si="214"/>
        <v>-0.52310411599741813</v>
      </c>
      <c r="H1262" s="49">
        <f t="shared" si="215"/>
        <v>-21.78149933512956</v>
      </c>
      <c r="I1262" s="49">
        <f t="shared" si="216"/>
        <v>405.47671107819286</v>
      </c>
      <c r="J1262" s="47">
        <f t="shared" si="217"/>
        <v>-8.8318907127601776</v>
      </c>
      <c r="K1262" s="48">
        <f t="shared" si="218"/>
        <v>10435.910709331421</v>
      </c>
      <c r="L1262" s="49">
        <f t="shared" si="219"/>
        <v>2.8988640859253949</v>
      </c>
      <c r="M1262" s="50">
        <f t="shared" si="209"/>
        <v>0.2898864085925395</v>
      </c>
    </row>
    <row r="1263" spans="1:13">
      <c r="A1263" s="41">
        <v>1244</v>
      </c>
      <c r="B1263" s="41">
        <f t="shared" si="210"/>
        <v>2488</v>
      </c>
      <c r="C1263" s="68">
        <v>-8.4759200000000003</v>
      </c>
      <c r="D1263" s="45">
        <f t="shared" si="211"/>
        <v>-18.877006861569278</v>
      </c>
      <c r="E1263" s="47">
        <f t="shared" si="212"/>
        <v>3.1068224109918007E-2</v>
      </c>
      <c r="F1263" s="69">
        <f t="shared" si="213"/>
        <v>-1.0724099693443847E-4</v>
      </c>
      <c r="G1263" s="49">
        <f t="shared" si="214"/>
        <v>-0.53288870344278527</v>
      </c>
      <c r="H1263" s="49">
        <f t="shared" si="215"/>
        <v>-21.476773144793846</v>
      </c>
      <c r="I1263" s="49">
        <f t="shared" si="216"/>
        <v>405.4171940186402</v>
      </c>
      <c r="J1263" s="47">
        <f t="shared" si="217"/>
        <v>-8.7070531049372075</v>
      </c>
      <c r="K1263" s="48">
        <f t="shared" si="218"/>
        <v>10478.864255621009</v>
      </c>
      <c r="L1263" s="49">
        <f t="shared" si="219"/>
        <v>2.9107956265613915</v>
      </c>
      <c r="M1263" s="50">
        <f t="shared" si="209"/>
        <v>0.29107956265613916</v>
      </c>
    </row>
    <row r="1264" spans="1:13">
      <c r="A1264" s="41">
        <v>1245</v>
      </c>
      <c r="B1264" s="41">
        <f t="shared" si="210"/>
        <v>2490</v>
      </c>
      <c r="C1264" s="68">
        <v>-8.3510799999999996</v>
      </c>
      <c r="D1264" s="45">
        <f t="shared" si="211"/>
        <v>-19.159198570494365</v>
      </c>
      <c r="E1264" s="47">
        <f t="shared" si="212"/>
        <v>3.1068224109918007E-2</v>
      </c>
      <c r="F1264" s="69">
        <f t="shared" si="213"/>
        <v>-1.0564249289723333E-4</v>
      </c>
      <c r="G1264" s="49">
        <f t="shared" si="214"/>
        <v>-0.54149888327967211</v>
      </c>
      <c r="H1264" s="49">
        <f t="shared" si="215"/>
        <v>-21.157101225412028</v>
      </c>
      <c r="I1264" s="49">
        <f t="shared" si="216"/>
        <v>405.35310355371871</v>
      </c>
      <c r="J1264" s="47">
        <f t="shared" si="217"/>
        <v>-8.5760966439209518</v>
      </c>
      <c r="K1264" s="48">
        <f t="shared" si="218"/>
        <v>10521.178458071832</v>
      </c>
      <c r="L1264" s="49">
        <f t="shared" si="219"/>
        <v>2.9225495716866199</v>
      </c>
      <c r="M1264" s="50">
        <f t="shared" si="209"/>
        <v>0.29225495716866201</v>
      </c>
    </row>
    <row r="1265" spans="1:13">
      <c r="A1265" s="41">
        <v>1246</v>
      </c>
      <c r="B1265" s="41">
        <f t="shared" si="210"/>
        <v>2492</v>
      </c>
      <c r="C1265" s="68">
        <v>-8.3510799999999996</v>
      </c>
      <c r="D1265" s="45">
        <f t="shared" si="211"/>
        <v>-19.159198570494365</v>
      </c>
      <c r="E1265" s="47">
        <f t="shared" si="212"/>
        <v>3.1023059449316725E-2</v>
      </c>
      <c r="F1265" s="69">
        <f t="shared" si="213"/>
        <v>-1.0564249289723333E-4</v>
      </c>
      <c r="G1265" s="49">
        <f t="shared" si="214"/>
        <v>-0.54965210083714056</v>
      </c>
      <c r="H1265" s="49">
        <f t="shared" si="215"/>
        <v>-21.15753188852598</v>
      </c>
      <c r="I1265" s="49">
        <f t="shared" si="216"/>
        <v>405.36135471383591</v>
      </c>
      <c r="J1265" s="47">
        <f t="shared" si="217"/>
        <v>-8.5764457887340733</v>
      </c>
      <c r="K1265" s="48">
        <f t="shared" si="218"/>
        <v>10563.493521848884</v>
      </c>
      <c r="L1265" s="49">
        <f t="shared" si="219"/>
        <v>2.9343037560691347</v>
      </c>
      <c r="M1265" s="50">
        <f t="shared" si="209"/>
        <v>0.29343037560691348</v>
      </c>
    </row>
    <row r="1266" spans="1:13">
      <c r="A1266" s="41">
        <v>1247</v>
      </c>
      <c r="B1266" s="41">
        <f t="shared" si="210"/>
        <v>2494</v>
      </c>
      <c r="C1266" s="68">
        <v>-8.3314400000000006</v>
      </c>
      <c r="D1266" s="45">
        <f t="shared" si="211"/>
        <v>-19.204363231095648</v>
      </c>
      <c r="E1266" s="47">
        <f t="shared" si="212"/>
        <v>3.1023059449316725E-2</v>
      </c>
      <c r="F1266" s="69">
        <f t="shared" si="213"/>
        <v>-1.053910663132677E-4</v>
      </c>
      <c r="G1266" s="49">
        <f t="shared" si="214"/>
        <v>-0.55723430162916732</v>
      </c>
      <c r="H1266" s="49">
        <f t="shared" si="215"/>
        <v>-21.107577021271052</v>
      </c>
      <c r="I1266" s="49">
        <f t="shared" si="216"/>
        <v>405.35757604481716</v>
      </c>
      <c r="J1266" s="47">
        <f t="shared" si="217"/>
        <v>-8.5561162575217153</v>
      </c>
      <c r="K1266" s="48">
        <f t="shared" si="218"/>
        <v>10605.708675891427</v>
      </c>
      <c r="L1266" s="49">
        <f t="shared" si="219"/>
        <v>2.9460301877476183</v>
      </c>
      <c r="M1266" s="50">
        <f t="shared" si="209"/>
        <v>0.2946030187747618</v>
      </c>
    </row>
    <row r="1267" spans="1:13">
      <c r="A1267" s="41">
        <v>1248</v>
      </c>
      <c r="B1267" s="41">
        <f t="shared" si="210"/>
        <v>2496</v>
      </c>
      <c r="C1267" s="68">
        <v>-8.3314400000000006</v>
      </c>
      <c r="D1267" s="45">
        <f t="shared" si="211"/>
        <v>-19.204363231095648</v>
      </c>
      <c r="E1267" s="47">
        <f t="shared" si="212"/>
        <v>3.1302097283322672E-2</v>
      </c>
      <c r="F1267" s="69">
        <f t="shared" si="213"/>
        <v>-1.053910663132677E-4</v>
      </c>
      <c r="G1267" s="49">
        <f t="shared" si="214"/>
        <v>-0.56407713353599154</v>
      </c>
      <c r="H1267" s="49">
        <f t="shared" si="215"/>
        <v>-21.107937607946681</v>
      </c>
      <c r="I1267" s="49">
        <f t="shared" si="216"/>
        <v>405.36450088231226</v>
      </c>
      <c r="J1267" s="47">
        <f t="shared" si="217"/>
        <v>-8.5564085931002936</v>
      </c>
      <c r="K1267" s="48">
        <f t="shared" si="218"/>
        <v>10647.92455110732</v>
      </c>
      <c r="L1267" s="49">
        <f t="shared" si="219"/>
        <v>2.9577568197520336</v>
      </c>
      <c r="M1267" s="50">
        <f t="shared" si="209"/>
        <v>0.29577568197520338</v>
      </c>
    </row>
    <row r="1268" spans="1:13">
      <c r="A1268" s="41">
        <v>1249</v>
      </c>
      <c r="B1268" s="41">
        <f t="shared" si="210"/>
        <v>2498</v>
      </c>
      <c r="C1268" s="68">
        <v>-8.4542799999999989</v>
      </c>
      <c r="D1268" s="45">
        <f t="shared" si="211"/>
        <v>-18.925325397089697</v>
      </c>
      <c r="E1268" s="47">
        <f t="shared" si="212"/>
        <v>3.2379920661612785E-2</v>
      </c>
      <c r="F1268" s="69">
        <f t="shared" si="213"/>
        <v>-1.0696386810356696E-4</v>
      </c>
      <c r="G1268" s="49">
        <f t="shared" si="214"/>
        <v>-0.5699526383557465</v>
      </c>
      <c r="H1268" s="49">
        <f t="shared" si="215"/>
        <v>-21.423255790130575</v>
      </c>
      <c r="I1268" s="49">
        <f t="shared" si="216"/>
        <v>405.44208689330708</v>
      </c>
      <c r="J1268" s="47">
        <f t="shared" si="217"/>
        <v>-8.6858895355996655</v>
      </c>
      <c r="K1268" s="48">
        <f t="shared" si="218"/>
        <v>10690.771062687581</v>
      </c>
      <c r="L1268" s="49">
        <f t="shared" si="219"/>
        <v>2.969658628524328</v>
      </c>
      <c r="M1268" s="50">
        <f t="shared" si="209"/>
        <v>0.29696586285243282</v>
      </c>
    </row>
    <row r="1269" spans="1:13">
      <c r="A1269" s="41">
        <v>1250</v>
      </c>
      <c r="B1269" s="41">
        <f t="shared" si="210"/>
        <v>2500</v>
      </c>
      <c r="C1269" s="68">
        <v>-8.9648399999999988</v>
      </c>
      <c r="D1269" s="45">
        <f t="shared" si="211"/>
        <v>-17.847502018799585</v>
      </c>
      <c r="E1269" s="47">
        <f t="shared" si="212"/>
        <v>3.2379920661612785E-2</v>
      </c>
      <c r="F1269" s="69">
        <f t="shared" si="213"/>
        <v>-1.1350686688696046E-4</v>
      </c>
      <c r="G1269" s="49">
        <f t="shared" si="214"/>
        <v>-0.57792880725647999</v>
      </c>
      <c r="H1269" s="49">
        <f t="shared" si="215"/>
        <v>-22.734172821489793</v>
      </c>
      <c r="I1269" s="49">
        <f t="shared" si="216"/>
        <v>405.7481953272777</v>
      </c>
      <c r="J1269" s="47">
        <f t="shared" si="217"/>
        <v>-9.2243495945779284</v>
      </c>
      <c r="K1269" s="48">
        <f t="shared" si="218"/>
        <v>10736.239408330561</v>
      </c>
      <c r="L1269" s="49">
        <f t="shared" si="219"/>
        <v>2.982288724536267</v>
      </c>
      <c r="M1269" s="50">
        <f t="shared" si="209"/>
        <v>0.29822887245362673</v>
      </c>
    </row>
    <row r="1270" spans="1:13">
      <c r="A1270" s="41">
        <v>1251</v>
      </c>
      <c r="B1270" s="41">
        <f t="shared" si="210"/>
        <v>2502</v>
      </c>
      <c r="C1270" s="68">
        <v>-8.9648399999999988</v>
      </c>
      <c r="D1270" s="45">
        <f t="shared" si="211"/>
        <v>-17.847502018799585</v>
      </c>
      <c r="E1270" s="47">
        <f t="shared" si="212"/>
        <v>3.2948804970015816E-2</v>
      </c>
      <c r="F1270" s="69">
        <f t="shared" si="213"/>
        <v>-1.1350686688696046E-4</v>
      </c>
      <c r="G1270" s="49">
        <f t="shared" si="214"/>
        <v>-0.5847949636047437</v>
      </c>
      <c r="H1270" s="49">
        <f t="shared" si="215"/>
        <v>-22.734562499437118</v>
      </c>
      <c r="I1270" s="49">
        <f t="shared" si="216"/>
        <v>405.75515010522929</v>
      </c>
      <c r="J1270" s="47">
        <f t="shared" si="217"/>
        <v>-9.2246658195358258</v>
      </c>
      <c r="K1270" s="48">
        <f t="shared" si="218"/>
        <v>10781.708533329434</v>
      </c>
      <c r="L1270" s="49">
        <f t="shared" si="219"/>
        <v>2.9949190370359542</v>
      </c>
      <c r="M1270" s="50">
        <f t="shared" si="209"/>
        <v>0.29949190370359541</v>
      </c>
    </row>
    <row r="1271" spans="1:13">
      <c r="A1271" s="41">
        <v>1252</v>
      </c>
      <c r="B1271" s="41">
        <f t="shared" si="210"/>
        <v>2504</v>
      </c>
      <c r="C1271" s="68">
        <v>-9.26</v>
      </c>
      <c r="D1271" s="45">
        <f t="shared" si="211"/>
        <v>-17.278617710396556</v>
      </c>
      <c r="E1271" s="47">
        <f t="shared" si="212"/>
        <v>3.2948804970015816E-2</v>
      </c>
      <c r="F1271" s="69">
        <f t="shared" si="213"/>
        <v>-1.1729383169232656E-4</v>
      </c>
      <c r="G1271" s="49">
        <f t="shared" si="214"/>
        <v>-0.59265776599050168</v>
      </c>
      <c r="H1271" s="49">
        <f t="shared" si="215"/>
        <v>-23.493523888592929</v>
      </c>
      <c r="I1271" s="49">
        <f t="shared" si="216"/>
        <v>405.93561794106637</v>
      </c>
      <c r="J1271" s="47">
        <f t="shared" si="217"/>
        <v>-9.5368581373291743</v>
      </c>
      <c r="K1271" s="48">
        <f t="shared" si="218"/>
        <v>10828.69558110662</v>
      </c>
      <c r="L1271" s="49">
        <f t="shared" si="219"/>
        <v>3.0079709947518389</v>
      </c>
      <c r="M1271" s="50">
        <f t="shared" si="209"/>
        <v>0.3007970994751839</v>
      </c>
    </row>
    <row r="1272" spans="1:13">
      <c r="A1272" s="41">
        <v>1253</v>
      </c>
      <c r="B1272" s="41">
        <f t="shared" si="210"/>
        <v>2506</v>
      </c>
      <c r="C1272" s="68">
        <v>-9.26</v>
      </c>
      <c r="D1272" s="45">
        <f t="shared" si="211"/>
        <v>-17.278617710396556</v>
      </c>
      <c r="E1272" s="47">
        <f t="shared" si="212"/>
        <v>3.3387586363798613E-2</v>
      </c>
      <c r="F1272" s="69">
        <f t="shared" si="213"/>
        <v>-1.1729383169232656E-4</v>
      </c>
      <c r="G1272" s="49">
        <f t="shared" si="214"/>
        <v>-0.59954085454775485</v>
      </c>
      <c r="H1272" s="49">
        <f t="shared" si="215"/>
        <v>-23.493927560508308</v>
      </c>
      <c r="I1272" s="49">
        <f t="shared" si="216"/>
        <v>405.94259283377261</v>
      </c>
      <c r="J1272" s="47">
        <f t="shared" si="217"/>
        <v>-9.5371858697615721</v>
      </c>
      <c r="K1272" s="48">
        <f t="shared" si="218"/>
        <v>10875.683436227637</v>
      </c>
      <c r="L1272" s="49">
        <f t="shared" si="219"/>
        <v>3.0210231767298992</v>
      </c>
      <c r="M1272" s="50">
        <f t="shared" si="209"/>
        <v>0.3021023176729899</v>
      </c>
    </row>
    <row r="1273" spans="1:13">
      <c r="A1273" s="41">
        <v>1254</v>
      </c>
      <c r="B1273" s="41">
        <f t="shared" si="210"/>
        <v>2508</v>
      </c>
      <c r="C1273" s="68">
        <v>-9.5012799999999995</v>
      </c>
      <c r="D1273" s="45">
        <f t="shared" si="211"/>
        <v>-16.839836316613763</v>
      </c>
      <c r="E1273" s="47">
        <f t="shared" si="212"/>
        <v>3.3387586363798613E-2</v>
      </c>
      <c r="F1273" s="69">
        <f t="shared" si="213"/>
        <v>-1.2039189751702581E-4</v>
      </c>
      <c r="G1273" s="49">
        <f t="shared" si="214"/>
        <v>-0.6071547502352268</v>
      </c>
      <c r="H1273" s="49">
        <f t="shared" si="215"/>
        <v>-24.114927759638807</v>
      </c>
      <c r="I1273" s="49">
        <f t="shared" si="216"/>
        <v>406.09143625928294</v>
      </c>
      <c r="J1273" s="47">
        <f t="shared" si="217"/>
        <v>-9.792865649200575</v>
      </c>
      <c r="K1273" s="48">
        <f t="shared" si="218"/>
        <v>10923.913291746914</v>
      </c>
      <c r="L1273" s="49">
        <f t="shared" si="219"/>
        <v>3.0344203588185872</v>
      </c>
      <c r="M1273" s="50">
        <f t="shared" si="209"/>
        <v>0.3034420358818587</v>
      </c>
    </row>
    <row r="1274" spans="1:13">
      <c r="A1274" s="41">
        <v>1255</v>
      </c>
      <c r="B1274" s="41">
        <f t="shared" si="210"/>
        <v>2510</v>
      </c>
      <c r="C1274" s="68">
        <v>-9.5012799999999995</v>
      </c>
      <c r="D1274" s="45">
        <f t="shared" si="211"/>
        <v>-16.839836316613763</v>
      </c>
      <c r="E1274" s="47">
        <f t="shared" si="212"/>
        <v>3.3878804751867567E-2</v>
      </c>
      <c r="F1274" s="69">
        <f t="shared" si="213"/>
        <v>-1.2039189751702581E-4</v>
      </c>
      <c r="G1274" s="49">
        <f t="shared" si="214"/>
        <v>-0.61372684531520993</v>
      </c>
      <c r="H1274" s="49">
        <f t="shared" si="215"/>
        <v>-24.115323373137482</v>
      </c>
      <c r="I1274" s="49">
        <f t="shared" si="216"/>
        <v>406.09809832584529</v>
      </c>
      <c r="J1274" s="47">
        <f t="shared" si="217"/>
        <v>-9.79318696234394</v>
      </c>
      <c r="K1274" s="48">
        <f t="shared" si="218"/>
        <v>10972.143938493189</v>
      </c>
      <c r="L1274" s="49">
        <f t="shared" si="219"/>
        <v>3.0478177606925527</v>
      </c>
      <c r="M1274" s="50">
        <f t="shared" si="209"/>
        <v>0.30478177606925527</v>
      </c>
    </row>
    <row r="1275" spans="1:13">
      <c r="A1275" s="41">
        <v>1256</v>
      </c>
      <c r="B1275" s="41">
        <f t="shared" si="210"/>
        <v>2512</v>
      </c>
      <c r="C1275" s="68">
        <v>-9.7867599999999992</v>
      </c>
      <c r="D1275" s="45">
        <f t="shared" si="211"/>
        <v>-16.348617928544805</v>
      </c>
      <c r="E1275" s="47">
        <f t="shared" si="212"/>
        <v>3.4452685921487571E-2</v>
      </c>
      <c r="F1275" s="69">
        <f t="shared" si="213"/>
        <v>-1.2406028022219324E-4</v>
      </c>
      <c r="G1275" s="49">
        <f t="shared" si="214"/>
        <v>-0.62058903891591177</v>
      </c>
      <c r="H1275" s="49">
        <f t="shared" si="215"/>
        <v>-24.850551269474014</v>
      </c>
      <c r="I1275" s="49">
        <f t="shared" si="216"/>
        <v>406.2721680183447</v>
      </c>
      <c r="J1275" s="47">
        <f t="shared" si="217"/>
        <v>-10.096087340700237</v>
      </c>
      <c r="K1275" s="48">
        <f t="shared" si="218"/>
        <v>11021.845041032137</v>
      </c>
      <c r="L1275" s="49">
        <f t="shared" si="219"/>
        <v>3.0616236225089266</v>
      </c>
      <c r="M1275" s="50">
        <f t="shared" si="209"/>
        <v>0.30616236225089266</v>
      </c>
    </row>
    <row r="1276" spans="1:13">
      <c r="A1276" s="41">
        <v>1257</v>
      </c>
      <c r="B1276" s="41">
        <f t="shared" si="210"/>
        <v>2514</v>
      </c>
      <c r="C1276" s="68">
        <v>-10.142800000000001</v>
      </c>
      <c r="D1276" s="45">
        <f t="shared" si="211"/>
        <v>-15.774736758924803</v>
      </c>
      <c r="E1276" s="47">
        <f t="shared" si="212"/>
        <v>3.5026793374503519E-2</v>
      </c>
      <c r="F1276" s="69">
        <f t="shared" si="213"/>
        <v>-1.2863958301094283E-4</v>
      </c>
      <c r="G1276" s="49">
        <f t="shared" si="214"/>
        <v>-0.62804786642701527</v>
      </c>
      <c r="H1276" s="49">
        <f t="shared" si="215"/>
        <v>-25.768312510012606</v>
      </c>
      <c r="I1276" s="49">
        <f t="shared" si="216"/>
        <v>406.48834656715769</v>
      </c>
      <c r="J1276" s="47">
        <f t="shared" si="217"/>
        <v>-10.474518746020829</v>
      </c>
      <c r="K1276" s="48">
        <f t="shared" si="218"/>
        <v>11073.381666052162</v>
      </c>
      <c r="L1276" s="49">
        <f t="shared" si="219"/>
        <v>3.0759393516811562</v>
      </c>
      <c r="M1276" s="50">
        <f t="shared" si="209"/>
        <v>0.30759393516811562</v>
      </c>
    </row>
    <row r="1277" spans="1:13">
      <c r="A1277" s="41">
        <v>1258</v>
      </c>
      <c r="B1277" s="41">
        <f t="shared" si="210"/>
        <v>2516</v>
      </c>
      <c r="C1277" s="68">
        <v>-10.525880000000001</v>
      </c>
      <c r="D1277" s="45">
        <f t="shared" si="211"/>
        <v>-15.200629305908857</v>
      </c>
      <c r="E1277" s="47">
        <f t="shared" si="212"/>
        <v>3.5026793374503519E-2</v>
      </c>
      <c r="F1277" s="69">
        <f t="shared" si="213"/>
        <v>-1.3357192283678136E-4</v>
      </c>
      <c r="G1277" s="49">
        <f t="shared" si="214"/>
        <v>-0.63686215718612948</v>
      </c>
      <c r="H1277" s="49">
        <f t="shared" si="215"/>
        <v>-26.756918018814936</v>
      </c>
      <c r="I1277" s="49">
        <f t="shared" si="216"/>
        <v>406.72199217259907</v>
      </c>
      <c r="J1277" s="47">
        <f t="shared" si="217"/>
        <v>-10.882627001011324</v>
      </c>
      <c r="K1277" s="48">
        <f t="shared" si="218"/>
        <v>11126.895502089792</v>
      </c>
      <c r="L1277" s="49">
        <f t="shared" si="219"/>
        <v>3.0908043061360533</v>
      </c>
      <c r="M1277" s="50">
        <f t="shared" si="209"/>
        <v>0.30908043061360535</v>
      </c>
    </row>
    <row r="1278" spans="1:13">
      <c r="A1278" s="41">
        <v>1259</v>
      </c>
      <c r="B1278" s="41">
        <f t="shared" si="210"/>
        <v>2518</v>
      </c>
      <c r="C1278" s="68">
        <v>-10.525880000000001</v>
      </c>
      <c r="D1278" s="45">
        <f t="shared" si="211"/>
        <v>-15.200629305908857</v>
      </c>
      <c r="E1278" s="47">
        <f t="shared" si="212"/>
        <v>3.5018123715169512E-2</v>
      </c>
      <c r="F1278" s="69">
        <f t="shared" si="213"/>
        <v>-1.3357192283678136E-4</v>
      </c>
      <c r="G1278" s="49">
        <f t="shared" si="214"/>
        <v>-0.64510985303400292</v>
      </c>
      <c r="H1278" s="49">
        <f t="shared" si="215"/>
        <v>-26.757468849111625</v>
      </c>
      <c r="I1278" s="49">
        <f t="shared" si="216"/>
        <v>406.73036513974949</v>
      </c>
      <c r="J1278" s="47">
        <f t="shared" si="217"/>
        <v>-10.883075075214643</v>
      </c>
      <c r="K1278" s="48">
        <f t="shared" si="218"/>
        <v>11180.410439788015</v>
      </c>
      <c r="L1278" s="49">
        <f t="shared" si="219"/>
        <v>3.1056695666077818</v>
      </c>
      <c r="M1278" s="50">
        <f t="shared" si="209"/>
        <v>0.31056695666077816</v>
      </c>
    </row>
    <row r="1279" spans="1:13">
      <c r="A1279" s="41">
        <v>1260</v>
      </c>
      <c r="B1279" s="41">
        <f t="shared" si="210"/>
        <v>2520</v>
      </c>
      <c r="C1279" s="68">
        <v>-10.519879999999999</v>
      </c>
      <c r="D1279" s="45">
        <f t="shared" si="211"/>
        <v>-15.209298965242862</v>
      </c>
      <c r="E1279" s="47">
        <f t="shared" si="212"/>
        <v>3.5150208497419067E-2</v>
      </c>
      <c r="F1279" s="69">
        <f t="shared" si="213"/>
        <v>-1.334946279075237E-4</v>
      </c>
      <c r="G1279" s="49">
        <f t="shared" si="214"/>
        <v>-0.65262770443298923</v>
      </c>
      <c r="H1279" s="49">
        <f t="shared" si="215"/>
        <v>-26.742486727787451</v>
      </c>
      <c r="I1279" s="49">
        <f t="shared" si="216"/>
        <v>406.73447571695863</v>
      </c>
      <c r="J1279" s="47">
        <f t="shared" si="217"/>
        <v>-10.877091318594355</v>
      </c>
      <c r="K1279" s="48">
        <f t="shared" si="218"/>
        <v>11233.89541324359</v>
      </c>
      <c r="L1279" s="49">
        <f t="shared" si="219"/>
        <v>3.120526503678775</v>
      </c>
      <c r="M1279" s="50">
        <f t="shared" si="209"/>
        <v>0.31205265036787749</v>
      </c>
    </row>
    <row r="1280" spans="1:13">
      <c r="A1280" s="41">
        <v>1261</v>
      </c>
      <c r="B1280" s="41">
        <f t="shared" si="210"/>
        <v>2522</v>
      </c>
      <c r="C1280" s="68">
        <v>-10.61204</v>
      </c>
      <c r="D1280" s="45">
        <f t="shared" si="211"/>
        <v>-15.077214182993304</v>
      </c>
      <c r="E1280" s="47">
        <f t="shared" si="212"/>
        <v>3.5224065679424058E-2</v>
      </c>
      <c r="F1280" s="69">
        <f t="shared" si="213"/>
        <v>-1.3468202564678399E-4</v>
      </c>
      <c r="G1280" s="49">
        <f t="shared" si="214"/>
        <v>-0.66000443552071697</v>
      </c>
      <c r="H1280" s="49">
        <f t="shared" si="215"/>
        <v>-26.980850496512691</v>
      </c>
      <c r="I1280" s="49">
        <f t="shared" si="216"/>
        <v>406.79606177524306</v>
      </c>
      <c r="J1280" s="47">
        <f t="shared" si="217"/>
        <v>-10.975703725327975</v>
      </c>
      <c r="K1280" s="48">
        <f t="shared" si="218"/>
        <v>11287.857114236616</v>
      </c>
      <c r="L1280" s="49">
        <f t="shared" si="219"/>
        <v>3.1355158650657269</v>
      </c>
      <c r="M1280" s="50">
        <f t="shared" si="209"/>
        <v>0.31355158650657267</v>
      </c>
    </row>
    <row r="1281" spans="1:13">
      <c r="A1281" s="41">
        <v>1262</v>
      </c>
      <c r="B1281" s="41">
        <f t="shared" si="210"/>
        <v>2524</v>
      </c>
      <c r="C1281" s="68">
        <v>-10.66428</v>
      </c>
      <c r="D1281" s="45">
        <f t="shared" si="211"/>
        <v>-15.003357000988313</v>
      </c>
      <c r="E1281" s="47">
        <f t="shared" si="212"/>
        <v>3.5321682852787063E-2</v>
      </c>
      <c r="F1281" s="69">
        <f t="shared" si="213"/>
        <v>-1.3535523078327024E-4</v>
      </c>
      <c r="G1281" s="49">
        <f t="shared" si="214"/>
        <v>-0.66702559480522172</v>
      </c>
      <c r="H1281" s="49">
        <f t="shared" si="215"/>
        <v>-27.116188858315653</v>
      </c>
      <c r="I1281" s="49">
        <f t="shared" si="216"/>
        <v>406.83386194753143</v>
      </c>
      <c r="J1281" s="47">
        <f t="shared" si="217"/>
        <v>-11.031783834527179</v>
      </c>
      <c r="K1281" s="48">
        <f t="shared" si="218"/>
        <v>11342.089491953247</v>
      </c>
      <c r="L1281" s="49">
        <f t="shared" si="219"/>
        <v>3.1505804144314578</v>
      </c>
      <c r="M1281" s="50">
        <f t="shared" si="209"/>
        <v>0.31505804144314575</v>
      </c>
    </row>
    <row r="1282" spans="1:13">
      <c r="A1282" s="41">
        <v>1263</v>
      </c>
      <c r="B1282" s="41">
        <f t="shared" si="210"/>
        <v>2526</v>
      </c>
      <c r="C1282" s="68">
        <v>-10.734120000000001</v>
      </c>
      <c r="D1282" s="45">
        <f t="shared" si="211"/>
        <v>-14.905739827625311</v>
      </c>
      <c r="E1282" s="47">
        <f t="shared" si="212"/>
        <v>3.5418092802726418E-2</v>
      </c>
      <c r="F1282" s="69">
        <f t="shared" si="213"/>
        <v>-1.3625540175630775E-4</v>
      </c>
      <c r="G1282" s="49">
        <f t="shared" si="214"/>
        <v>-0.67379844387663423</v>
      </c>
      <c r="H1282" s="49">
        <f t="shared" si="215"/>
        <v>-27.296984690098142</v>
      </c>
      <c r="I1282" s="49">
        <f t="shared" si="216"/>
        <v>406.88175186927424</v>
      </c>
      <c r="J1282" s="47">
        <f t="shared" si="217"/>
        <v>-11.106644951455889</v>
      </c>
      <c r="K1282" s="48">
        <f t="shared" si="218"/>
        <v>11396.683461333443</v>
      </c>
      <c r="L1282" s="49">
        <f t="shared" si="219"/>
        <v>3.1657454059259562</v>
      </c>
      <c r="M1282" s="50">
        <f t="shared" si="209"/>
        <v>0.3165745405925956</v>
      </c>
    </row>
    <row r="1283" spans="1:13">
      <c r="A1283" s="41">
        <v>1264</v>
      </c>
      <c r="B1283" s="41">
        <f t="shared" si="210"/>
        <v>2528</v>
      </c>
      <c r="C1283" s="68">
        <v>-10.804</v>
      </c>
      <c r="D1283" s="45">
        <f t="shared" si="211"/>
        <v>-14.809329877685954</v>
      </c>
      <c r="E1283" s="47">
        <f t="shared" si="212"/>
        <v>3.5174776048959994E-2</v>
      </c>
      <c r="F1283" s="69">
        <f t="shared" si="213"/>
        <v>-1.3715626995445049E-4</v>
      </c>
      <c r="G1283" s="49">
        <f t="shared" si="214"/>
        <v>-0.68076914726615723</v>
      </c>
      <c r="H1283" s="49">
        <f t="shared" si="215"/>
        <v>-27.477939869359645</v>
      </c>
      <c r="I1283" s="49">
        <f t="shared" si="216"/>
        <v>406.92987588456589</v>
      </c>
      <c r="J1283" s="47">
        <f t="shared" si="217"/>
        <v>-11.181594660602084</v>
      </c>
      <c r="K1283" s="48">
        <f t="shared" si="218"/>
        <v>11451.639341072163</v>
      </c>
      <c r="L1283" s="49">
        <f t="shared" si="219"/>
        <v>3.1810109280756009</v>
      </c>
      <c r="M1283" s="50">
        <f t="shared" si="209"/>
        <v>0.3181010928075601</v>
      </c>
    </row>
    <row r="1284" spans="1:13">
      <c r="A1284" s="41">
        <v>1265</v>
      </c>
      <c r="B1284" s="41">
        <f t="shared" si="210"/>
        <v>2530</v>
      </c>
      <c r="C1284" s="68">
        <v>-10.629360000000002</v>
      </c>
      <c r="D1284" s="45">
        <f t="shared" si="211"/>
        <v>-15.052646631452381</v>
      </c>
      <c r="E1284" s="47">
        <f t="shared" si="212"/>
        <v>3.4923388919860285E-2</v>
      </c>
      <c r="F1284" s="69">
        <f t="shared" si="213"/>
        <v>-1.3490521334483431E-4</v>
      </c>
      <c r="G1284" s="49">
        <f t="shared" si="214"/>
        <v>-0.68676304665579402</v>
      </c>
      <c r="H1284" s="49">
        <f t="shared" si="215"/>
        <v>-27.027366626630087</v>
      </c>
      <c r="I1284" s="49">
        <f t="shared" si="216"/>
        <v>406.83339920937186</v>
      </c>
      <c r="J1284" s="47">
        <f t="shared" si="217"/>
        <v>-10.995635436389852</v>
      </c>
      <c r="K1284" s="48">
        <f t="shared" si="218"/>
        <v>11505.694074325424</v>
      </c>
      <c r="L1284" s="49">
        <f t="shared" si="219"/>
        <v>3.196026131757062</v>
      </c>
      <c r="M1284" s="50">
        <f t="shared" si="209"/>
        <v>0.31960261317570621</v>
      </c>
    </row>
    <row r="1285" spans="1:13">
      <c r="A1285" s="41">
        <v>1266</v>
      </c>
      <c r="B1285" s="41">
        <f t="shared" si="210"/>
        <v>2532</v>
      </c>
      <c r="C1285" s="68">
        <v>-10.45476</v>
      </c>
      <c r="D1285" s="45">
        <f t="shared" si="211"/>
        <v>-15.304033760552091</v>
      </c>
      <c r="E1285" s="47">
        <f t="shared" si="212"/>
        <v>3.4672964578440789E-2</v>
      </c>
      <c r="F1285" s="69">
        <f t="shared" si="213"/>
        <v>-1.3265580635920106E-4</v>
      </c>
      <c r="G1285" s="49">
        <f t="shared" si="214"/>
        <v>-0.69184849264146409</v>
      </c>
      <c r="H1285" s="49">
        <f t="shared" si="215"/>
        <v>-26.577050131675087</v>
      </c>
      <c r="I1285" s="49">
        <f t="shared" si="216"/>
        <v>406.73607247104093</v>
      </c>
      <c r="J1285" s="47">
        <f t="shared" si="217"/>
        <v>-10.809844988423485</v>
      </c>
      <c r="K1285" s="48">
        <f t="shared" si="218"/>
        <v>11558.848174588773</v>
      </c>
      <c r="L1285" s="49">
        <f t="shared" si="219"/>
        <v>3.2107911596079926</v>
      </c>
      <c r="M1285" s="50">
        <f t="shared" si="209"/>
        <v>0.32107911596079924</v>
      </c>
    </row>
    <row r="1286" spans="1:13">
      <c r="A1286" s="41">
        <v>1267</v>
      </c>
      <c r="B1286" s="41">
        <f t="shared" si="210"/>
        <v>2534</v>
      </c>
      <c r="C1286" s="68">
        <v>-10.286439999999999</v>
      </c>
      <c r="D1286" s="45">
        <f t="shared" si="211"/>
        <v>-15.554458101971582</v>
      </c>
      <c r="E1286" s="47">
        <f t="shared" si="212"/>
        <v>3.4810431614707253E-2</v>
      </c>
      <c r="F1286" s="69">
        <f t="shared" si="213"/>
        <v>-1.3048837854101738E-4</v>
      </c>
      <c r="G1286" s="49">
        <f t="shared" si="214"/>
        <v>-0.69561455805138594</v>
      </c>
      <c r="H1286" s="49">
        <f t="shared" si="215"/>
        <v>-26.143060516088298</v>
      </c>
      <c r="I1286" s="49">
        <f t="shared" si="216"/>
        <v>406.64113945480301</v>
      </c>
      <c r="J1286" s="47">
        <f t="shared" si="217"/>
        <v>-10.630843917098016</v>
      </c>
      <c r="K1286" s="48">
        <f t="shared" si="218"/>
        <v>11611.13429562095</v>
      </c>
      <c r="L1286" s="49">
        <f t="shared" si="219"/>
        <v>3.2253150821169307</v>
      </c>
      <c r="M1286" s="50">
        <f t="shared" si="209"/>
        <v>0.32253150821169307</v>
      </c>
    </row>
    <row r="1287" spans="1:13">
      <c r="A1287" s="41">
        <v>1268</v>
      </c>
      <c r="B1287" s="41">
        <f t="shared" si="210"/>
        <v>2536</v>
      </c>
      <c r="C1287" s="68">
        <v>-10.378160000000001</v>
      </c>
      <c r="D1287" s="45">
        <f t="shared" si="211"/>
        <v>-15.416991065705121</v>
      </c>
      <c r="E1287" s="47">
        <f t="shared" si="212"/>
        <v>3.4290977225047731E-2</v>
      </c>
      <c r="F1287" s="69">
        <f t="shared" si="213"/>
        <v>-1.3166931075780228E-4</v>
      </c>
      <c r="G1287" s="49">
        <f t="shared" si="214"/>
        <v>-0.7002572701497487</v>
      </c>
      <c r="H1287" s="49">
        <f t="shared" si="215"/>
        <v>-26.379963347617334</v>
      </c>
      <c r="I1287" s="49">
        <f t="shared" si="216"/>
        <v>406.69965924384496</v>
      </c>
      <c r="J1287" s="47">
        <f t="shared" si="217"/>
        <v>-10.72872210434109</v>
      </c>
      <c r="K1287" s="48">
        <f t="shared" si="218"/>
        <v>11663.894222316185</v>
      </c>
      <c r="L1287" s="49">
        <f t="shared" si="219"/>
        <v>3.2399706173100515</v>
      </c>
      <c r="M1287" s="50">
        <f t="shared" si="209"/>
        <v>0.32399706173100518</v>
      </c>
    </row>
    <row r="1288" spans="1:13">
      <c r="A1288" s="41">
        <v>1269</v>
      </c>
      <c r="B1288" s="41">
        <f t="shared" si="210"/>
        <v>2538</v>
      </c>
      <c r="C1288" s="68">
        <v>-10.03988</v>
      </c>
      <c r="D1288" s="45">
        <f t="shared" si="211"/>
        <v>-15.936445455364639</v>
      </c>
      <c r="E1288" s="47">
        <f t="shared" si="212"/>
        <v>3.4290977225047731E-2</v>
      </c>
      <c r="F1288" s="69">
        <f t="shared" si="213"/>
        <v>-1.2731536701245103E-4</v>
      </c>
      <c r="G1288" s="49">
        <f t="shared" si="214"/>
        <v>-0.70297220894142531</v>
      </c>
      <c r="H1288" s="49">
        <f t="shared" si="215"/>
        <v>-25.507822984880672</v>
      </c>
      <c r="I1288" s="49">
        <f t="shared" si="216"/>
        <v>406.50402968364727</v>
      </c>
      <c r="J1288" s="47">
        <f t="shared" si="217"/>
        <v>-10.369032831811154</v>
      </c>
      <c r="K1288" s="48">
        <f t="shared" si="218"/>
        <v>11714.909868285946</v>
      </c>
      <c r="L1288" s="49">
        <f t="shared" si="219"/>
        <v>3.2541416300794292</v>
      </c>
      <c r="M1288" s="50">
        <f t="shared" si="209"/>
        <v>0.3254141630079429</v>
      </c>
    </row>
    <row r="1289" spans="1:13">
      <c r="A1289" s="41">
        <v>1270</v>
      </c>
      <c r="B1289" s="41">
        <f t="shared" si="210"/>
        <v>2540</v>
      </c>
      <c r="C1289" s="68">
        <v>-10.03988</v>
      </c>
      <c r="D1289" s="45">
        <f t="shared" si="211"/>
        <v>-15.936445455364639</v>
      </c>
      <c r="E1289" s="47">
        <f t="shared" si="212"/>
        <v>3.3998793756291654E-2</v>
      </c>
      <c r="F1289" s="69">
        <f t="shared" si="213"/>
        <v>-1.2731536701245103E-4</v>
      </c>
      <c r="G1289" s="49">
        <f t="shared" si="214"/>
        <v>-0.70589893138454596</v>
      </c>
      <c r="H1289" s="49">
        <f t="shared" si="215"/>
        <v>-25.508009293251664</v>
      </c>
      <c r="I1289" s="49">
        <f t="shared" si="216"/>
        <v>406.50699877683945</v>
      </c>
      <c r="J1289" s="47">
        <f t="shared" si="217"/>
        <v>-10.369184302571464</v>
      </c>
      <c r="K1289" s="48">
        <f t="shared" si="218"/>
        <v>11765.925886872448</v>
      </c>
      <c r="L1289" s="49">
        <f t="shared" si="219"/>
        <v>3.268312746353458</v>
      </c>
      <c r="M1289" s="50">
        <f t="shared" si="209"/>
        <v>0.32683127463534578</v>
      </c>
    </row>
    <row r="1290" spans="1:13">
      <c r="A1290" s="41">
        <v>1271</v>
      </c>
      <c r="B1290" s="41">
        <f t="shared" si="210"/>
        <v>2542</v>
      </c>
      <c r="C1290" s="68">
        <v>-9.8591200000000008</v>
      </c>
      <c r="D1290" s="45">
        <f t="shared" si="211"/>
        <v>-16.228628924120724</v>
      </c>
      <c r="E1290" s="47">
        <f t="shared" si="212"/>
        <v>3.392291978449119E-2</v>
      </c>
      <c r="F1290" s="69">
        <f t="shared" si="213"/>
        <v>-1.2499057693143582E-4</v>
      </c>
      <c r="G1290" s="49">
        <f t="shared" si="214"/>
        <v>-0.70786918312312219</v>
      </c>
      <c r="H1290" s="49">
        <f t="shared" si="215"/>
        <v>-25.042353875082437</v>
      </c>
      <c r="I1290" s="49">
        <f t="shared" si="216"/>
        <v>406.40306842522955</v>
      </c>
      <c r="J1290" s="47">
        <f t="shared" si="217"/>
        <v>-10.177289455423939</v>
      </c>
      <c r="K1290" s="48">
        <f t="shared" si="218"/>
        <v>11816.010594622614</v>
      </c>
      <c r="L1290" s="49">
        <f t="shared" si="219"/>
        <v>3.2822251651729482</v>
      </c>
      <c r="M1290" s="50">
        <f t="shared" si="209"/>
        <v>0.32822251651729484</v>
      </c>
    </row>
    <row r="1291" spans="1:13">
      <c r="A1291" s="41">
        <v>1272</v>
      </c>
      <c r="B1291" s="41">
        <f t="shared" si="210"/>
        <v>2544</v>
      </c>
      <c r="C1291" s="68">
        <v>-9.8132400000000004</v>
      </c>
      <c r="D1291" s="45">
        <f t="shared" si="211"/>
        <v>-16.304502895921178</v>
      </c>
      <c r="E1291" s="47">
        <f t="shared" si="212"/>
        <v>3.392291978449119E-2</v>
      </c>
      <c r="F1291" s="69">
        <f t="shared" si="213"/>
        <v>-1.2440069796197778E-4</v>
      </c>
      <c r="G1291" s="49">
        <f t="shared" si="214"/>
        <v>-0.70949329410106365</v>
      </c>
      <c r="H1291" s="49">
        <f t="shared" si="215"/>
        <v>-24.924270322888315</v>
      </c>
      <c r="I1291" s="49">
        <f t="shared" si="216"/>
        <v>406.3778376582548</v>
      </c>
      <c r="J1291" s="47">
        <f t="shared" si="217"/>
        <v>-10.128671079025166</v>
      </c>
      <c r="K1291" s="48">
        <f t="shared" si="218"/>
        <v>11865.859135268391</v>
      </c>
      <c r="L1291" s="49">
        <f t="shared" si="219"/>
        <v>3.2960719820189972</v>
      </c>
      <c r="M1291" s="50">
        <f t="shared" si="209"/>
        <v>0.32960719820189971</v>
      </c>
    </row>
    <row r="1292" spans="1:13">
      <c r="A1292" s="41">
        <v>1273</v>
      </c>
      <c r="B1292" s="41">
        <f t="shared" si="210"/>
        <v>2546</v>
      </c>
      <c r="C1292" s="68">
        <v>-9.8132400000000004</v>
      </c>
      <c r="D1292" s="45">
        <f t="shared" si="211"/>
        <v>-16.304502895921178</v>
      </c>
      <c r="E1292" s="47">
        <f t="shared" si="212"/>
        <v>3.430493335859023E-2</v>
      </c>
      <c r="F1292" s="69">
        <f t="shared" si="213"/>
        <v>-1.2440069796197778E-4</v>
      </c>
      <c r="G1292" s="49">
        <f t="shared" si="214"/>
        <v>-0.71050586086980205</v>
      </c>
      <c r="H1292" s="49">
        <f t="shared" si="215"/>
        <v>-24.924333304894699</v>
      </c>
      <c r="I1292" s="49">
        <f t="shared" si="216"/>
        <v>406.37886454856027</v>
      </c>
      <c r="J1292" s="47">
        <f t="shared" si="217"/>
        <v>-10.128722268072972</v>
      </c>
      <c r="K1292" s="48">
        <f t="shared" si="218"/>
        <v>11915.707801878179</v>
      </c>
      <c r="L1292" s="49">
        <f t="shared" si="219"/>
        <v>3.30991883385505</v>
      </c>
      <c r="M1292" s="50">
        <f t="shared" si="209"/>
        <v>0.330991883385505</v>
      </c>
    </row>
    <row r="1293" spans="1:13">
      <c r="A1293" s="41">
        <v>1274</v>
      </c>
      <c r="B1293" s="41">
        <f t="shared" si="210"/>
        <v>2548</v>
      </c>
      <c r="C1293" s="68">
        <v>-10.048680000000001</v>
      </c>
      <c r="D1293" s="45">
        <f t="shared" si="211"/>
        <v>-15.922489321822143</v>
      </c>
      <c r="E1293" s="47">
        <f t="shared" si="212"/>
        <v>3.4503719591252327E-2</v>
      </c>
      <c r="F1293" s="69">
        <f t="shared" si="213"/>
        <v>-1.2742857648805463E-4</v>
      </c>
      <c r="G1293" s="49">
        <f t="shared" si="214"/>
        <v>-0.71232178893660802</v>
      </c>
      <c r="H1293" s="49">
        <f t="shared" si="215"/>
        <v>-25.531100373393738</v>
      </c>
      <c r="I1293" s="49">
        <f t="shared" si="216"/>
        <v>406.51867306973111</v>
      </c>
      <c r="J1293" s="47">
        <f t="shared" si="217"/>
        <v>-10.378869045802139</v>
      </c>
      <c r="K1293" s="48">
        <f t="shared" si="218"/>
        <v>11966.770002624968</v>
      </c>
      <c r="L1293" s="49">
        <f t="shared" si="219"/>
        <v>3.3241027785069353</v>
      </c>
      <c r="M1293" s="50">
        <f t="shared" si="209"/>
        <v>0.33241027785069355</v>
      </c>
    </row>
    <row r="1294" spans="1:13">
      <c r="A1294" s="41">
        <v>1275</v>
      </c>
      <c r="B1294" s="41">
        <f t="shared" si="210"/>
        <v>2550</v>
      </c>
      <c r="C1294" s="68">
        <v>-10.175719999999998</v>
      </c>
      <c r="D1294" s="45">
        <f t="shared" si="211"/>
        <v>-15.723703089160045</v>
      </c>
      <c r="E1294" s="47">
        <f t="shared" si="212"/>
        <v>3.4503719591252327E-2</v>
      </c>
      <c r="F1294" s="69">
        <f t="shared" si="213"/>
        <v>-1.2906322983617392E-4</v>
      </c>
      <c r="G1294" s="49">
        <f t="shared" si="214"/>
        <v>-0.71463214648467366</v>
      </c>
      <c r="H1294" s="49">
        <f t="shared" si="215"/>
        <v>-25.858762333719817</v>
      </c>
      <c r="I1294" s="49">
        <f t="shared" si="216"/>
        <v>406.59550118856572</v>
      </c>
      <c r="J1294" s="47">
        <f t="shared" si="217"/>
        <v>-10.514056431194815</v>
      </c>
      <c r="K1294" s="48">
        <f t="shared" si="218"/>
        <v>12018.487527292407</v>
      </c>
      <c r="L1294" s="49">
        <f t="shared" si="219"/>
        <v>3.3384687575812242</v>
      </c>
      <c r="M1294" s="50">
        <f t="shared" si="209"/>
        <v>0.33384687575812244</v>
      </c>
    </row>
    <row r="1295" spans="1:13">
      <c r="A1295" s="41">
        <v>1276</v>
      </c>
      <c r="B1295" s="41">
        <f t="shared" si="210"/>
        <v>2552</v>
      </c>
      <c r="C1295" s="68">
        <v>-10.175719999999998</v>
      </c>
      <c r="D1295" s="45">
        <f t="shared" si="211"/>
        <v>-15.723703089160045</v>
      </c>
      <c r="E1295" s="47">
        <f t="shared" si="212"/>
        <v>3.4466919290089326E-2</v>
      </c>
      <c r="F1295" s="69">
        <f t="shared" si="213"/>
        <v>-1.2906322983617392E-4</v>
      </c>
      <c r="G1295" s="49">
        <f t="shared" si="214"/>
        <v>-0.71684271819566669</v>
      </c>
      <c r="H1295" s="49">
        <f t="shared" si="215"/>
        <v>-25.858904985482219</v>
      </c>
      <c r="I1295" s="49">
        <f t="shared" si="216"/>
        <v>406.59774420252285</v>
      </c>
      <c r="J1295" s="47">
        <f t="shared" si="217"/>
        <v>-10.514172434644443</v>
      </c>
      <c r="K1295" s="48">
        <f t="shared" si="218"/>
        <v>12070.205337263371</v>
      </c>
      <c r="L1295" s="49">
        <f t="shared" si="219"/>
        <v>3.3528348159064918</v>
      </c>
      <c r="M1295" s="50">
        <f t="shared" si="209"/>
        <v>0.33528348159064919</v>
      </c>
    </row>
    <row r="1296" spans="1:13">
      <c r="A1296" s="41">
        <v>1277</v>
      </c>
      <c r="B1296" s="41">
        <f t="shared" si="210"/>
        <v>2554</v>
      </c>
      <c r="C1296" s="68">
        <v>-10.151959999999999</v>
      </c>
      <c r="D1296" s="45">
        <f t="shared" si="211"/>
        <v>-15.760503390323047</v>
      </c>
      <c r="E1296" s="47">
        <f t="shared" si="212"/>
        <v>3.448627019208779E-2</v>
      </c>
      <c r="F1296" s="69">
        <f t="shared" si="213"/>
        <v>-1.2875745882939542E-4</v>
      </c>
      <c r="G1296" s="49">
        <f t="shared" si="214"/>
        <v>-0.71877028894614159</v>
      </c>
      <c r="H1296" s="49">
        <f t="shared" si="215"/>
        <v>-25.797765283822471</v>
      </c>
      <c r="I1296" s="49">
        <f t="shared" si="216"/>
        <v>406.58576721844224</v>
      </c>
      <c r="J1296" s="47">
        <f t="shared" si="217"/>
        <v>-10.489004190444254</v>
      </c>
      <c r="K1296" s="48">
        <f t="shared" si="218"/>
        <v>12121.800867831016</v>
      </c>
      <c r="L1296" s="49">
        <f t="shared" si="219"/>
        <v>3.3671669077308377</v>
      </c>
      <c r="M1296" s="50">
        <f t="shared" si="209"/>
        <v>0.33671669077308375</v>
      </c>
    </row>
    <row r="1297" spans="1:13">
      <c r="A1297" s="41">
        <v>1278</v>
      </c>
      <c r="B1297" s="41">
        <f t="shared" si="210"/>
        <v>2556</v>
      </c>
      <c r="C1297" s="68">
        <v>-10.164439999999999</v>
      </c>
      <c r="D1297" s="45">
        <f t="shared" si="211"/>
        <v>-15.74115248832458</v>
      </c>
      <c r="E1297" s="47">
        <f t="shared" si="212"/>
        <v>3.4497350715487783E-2</v>
      </c>
      <c r="F1297" s="69">
        <f t="shared" si="213"/>
        <v>-1.2891806321004592E-4</v>
      </c>
      <c r="G1297" s="49">
        <f t="shared" si="214"/>
        <v>-0.72061864591000524</v>
      </c>
      <c r="H1297" s="49">
        <f t="shared" si="215"/>
        <v>-25.83006302208107</v>
      </c>
      <c r="I1297" s="49">
        <f t="shared" si="216"/>
        <v>406.59496081361215</v>
      </c>
      <c r="J1297" s="47">
        <f t="shared" si="217"/>
        <v>-10.502373462276186</v>
      </c>
      <c r="K1297" s="48">
        <f t="shared" si="218"/>
        <v>12173.460993875178</v>
      </c>
      <c r="L1297" s="49">
        <f t="shared" si="219"/>
        <v>3.3815169427431049</v>
      </c>
      <c r="M1297" s="50">
        <f t="shared" si="209"/>
        <v>0.33815169427431047</v>
      </c>
    </row>
    <row r="1298" spans="1:13">
      <c r="A1298" s="41">
        <v>1279</v>
      </c>
      <c r="B1298" s="41">
        <f t="shared" si="210"/>
        <v>2558</v>
      </c>
      <c r="C1298" s="68">
        <v>-10.171600000000002</v>
      </c>
      <c r="D1298" s="45">
        <f t="shared" si="211"/>
        <v>-15.730071964924589</v>
      </c>
      <c r="E1298" s="47">
        <f t="shared" si="212"/>
        <v>3.4395745076851746E-2</v>
      </c>
      <c r="F1298" s="69">
        <f t="shared" si="213"/>
        <v>-1.2901020743584014E-4</v>
      </c>
      <c r="G1298" s="49">
        <f t="shared" si="214"/>
        <v>-0.72251953350909215</v>
      </c>
      <c r="H1298" s="49">
        <f t="shared" si="215"/>
        <v>-25.848647684615258</v>
      </c>
      <c r="I1298" s="49">
        <f t="shared" si="216"/>
        <v>406.60108827497936</v>
      </c>
      <c r="J1298" s="47">
        <f t="shared" si="217"/>
        <v>-10.510088279001089</v>
      </c>
      <c r="K1298" s="48">
        <f t="shared" si="218"/>
        <v>12225.158289244409</v>
      </c>
      <c r="L1298" s="49">
        <f t="shared" si="219"/>
        <v>3.3958773025678917</v>
      </c>
      <c r="M1298" s="50">
        <f t="shared" ref="M1298:M1361" si="220">L1298/$H$4</f>
        <v>0.33958773025678918</v>
      </c>
    </row>
    <row r="1299" spans="1:13">
      <c r="A1299" s="41">
        <v>1280</v>
      </c>
      <c r="B1299" s="41">
        <f t="shared" si="210"/>
        <v>2560</v>
      </c>
      <c r="C1299" s="68">
        <v>-10.10632</v>
      </c>
      <c r="D1299" s="45">
        <f t="shared" si="211"/>
        <v>-15.831677603560626</v>
      </c>
      <c r="E1299" s="47">
        <f t="shared" si="212"/>
        <v>3.4395745076851746E-2</v>
      </c>
      <c r="F1299" s="69">
        <f t="shared" si="213"/>
        <v>-1.2817016960118256E-4</v>
      </c>
      <c r="G1299" s="49">
        <f t="shared" si="214"/>
        <v>-0.72398368482358177</v>
      </c>
      <c r="H1299" s="49">
        <f t="shared" si="215"/>
        <v>-25.680430476072676</v>
      </c>
      <c r="I1299" s="49">
        <f t="shared" si="216"/>
        <v>406.56429601783555</v>
      </c>
      <c r="J1299" s="47">
        <f t="shared" si="217"/>
        <v>-10.440746137939458</v>
      </c>
      <c r="K1299" s="48">
        <f t="shared" si="218"/>
        <v>12276.519150196555</v>
      </c>
      <c r="L1299" s="49">
        <f t="shared" si="219"/>
        <v>3.4101442083879316</v>
      </c>
      <c r="M1299" s="50">
        <f t="shared" si="220"/>
        <v>0.34101442083879319</v>
      </c>
    </row>
    <row r="1300" spans="1:13">
      <c r="A1300" s="41">
        <v>1281</v>
      </c>
      <c r="B1300" s="41">
        <f t="shared" ref="B1300:B1363" si="221">A1300*$H$12</f>
        <v>2562</v>
      </c>
      <c r="C1300" s="68">
        <v>-10.10632</v>
      </c>
      <c r="D1300" s="45">
        <f t="shared" ref="D1300:D1363" si="222">$H$2^2/(C1300*1000-0.0000001)</f>
        <v>-15.831677603560626</v>
      </c>
      <c r="E1300" s="47">
        <f t="shared" ref="E1300:E1363" si="223">1/$H$9*($H$3+D1301)+1/($H$8*$H$9)</f>
        <v>3.4375354183781452E-2</v>
      </c>
      <c r="F1300" s="69">
        <f t="shared" ref="F1300:F1363" si="224">$H$12/($H$9*($H$3+D1300))</f>
        <v>-1.2817016960118256E-4</v>
      </c>
      <c r="G1300" s="49">
        <f t="shared" ref="G1300:G1363" si="225">(G1299+F1300*$H$2)/(1+E1300*$H$12)</f>
        <v>-0.7253812760958952</v>
      </c>
      <c r="H1300" s="49">
        <f t="shared" ref="H1300:H1363" si="226">IF((OR(AND(M1299&gt;1,D1300&lt;0),AND(M1299&lt;0,D1300&gt;0))),0,($H$2-G1300)/($H$3+D1300))</f>
        <v>-25.680520040827879</v>
      </c>
      <c r="I1300" s="49">
        <f t="shared" ref="I1300:I1363" si="227">H1300*D1300</f>
        <v>406.56571397816458</v>
      </c>
      <c r="J1300" s="47">
        <f t="shared" ref="J1300:J1363" si="228">I1300*H1300/1000</f>
        <v>-10.440818965729752</v>
      </c>
      <c r="K1300" s="48">
        <f t="shared" ref="K1300:K1363" si="229">K1299-H1300*$H$12</f>
        <v>12327.880190278211</v>
      </c>
      <c r="L1300" s="49">
        <f t="shared" ref="L1300:L1363" si="230">K1300/3600</f>
        <v>3.4244111639661696</v>
      </c>
      <c r="M1300" s="50">
        <f t="shared" si="220"/>
        <v>0.34244111639661695</v>
      </c>
    </row>
    <row r="1301" spans="1:13">
      <c r="A1301" s="41">
        <v>1282</v>
      </c>
      <c r="B1301" s="41">
        <f t="shared" si="221"/>
        <v>2564</v>
      </c>
      <c r="C1301" s="68">
        <v>-10.093319999999999</v>
      </c>
      <c r="D1301" s="45">
        <f t="shared" si="222"/>
        <v>-15.852068496630922</v>
      </c>
      <c r="E1301" s="47">
        <f t="shared" si="223"/>
        <v>3.4688071215396694E-2</v>
      </c>
      <c r="F1301" s="69">
        <f t="shared" si="224"/>
        <v>-1.2800290153930903E-4</v>
      </c>
      <c r="G1301" s="49">
        <f t="shared" si="225"/>
        <v>-0.72620138592803574</v>
      </c>
      <c r="H1301" s="49">
        <f t="shared" si="226"/>
        <v>-25.647058250112135</v>
      </c>
      <c r="I1301" s="49">
        <f t="shared" si="227"/>
        <v>406.55892411786078</v>
      </c>
      <c r="J1301" s="47">
        <f t="shared" si="228"/>
        <v>-10.427040408953696</v>
      </c>
      <c r="K1301" s="48">
        <f t="shared" si="229"/>
        <v>12379.174306778435</v>
      </c>
      <c r="L1301" s="49">
        <f t="shared" si="230"/>
        <v>3.4386595296606766</v>
      </c>
      <c r="M1301" s="50">
        <f t="shared" si="220"/>
        <v>0.34386595296606765</v>
      </c>
    </row>
    <row r="1302" spans="1:13">
      <c r="A1302" s="41">
        <v>1283</v>
      </c>
      <c r="B1302" s="41">
        <f t="shared" si="221"/>
        <v>2566</v>
      </c>
      <c r="C1302" s="68">
        <v>-10.29644</v>
      </c>
      <c r="D1302" s="45">
        <f t="shared" si="222"/>
        <v>-15.539351465015679</v>
      </c>
      <c r="E1302" s="47">
        <f t="shared" si="223"/>
        <v>3.4688071215396694E-2</v>
      </c>
      <c r="F1302" s="69">
        <f t="shared" si="224"/>
        <v>-1.3061711742096602E-4</v>
      </c>
      <c r="G1302" s="49">
        <f t="shared" si="225"/>
        <v>-0.72794613794818297</v>
      </c>
      <c r="H1302" s="49">
        <f t="shared" si="226"/>
        <v>-26.170964597281465</v>
      </c>
      <c r="I1302" s="49">
        <f t="shared" si="227"/>
        <v>406.67981705563921</v>
      </c>
      <c r="J1302" s="47">
        <f t="shared" si="228"/>
        <v>-10.643203094592035</v>
      </c>
      <c r="K1302" s="48">
        <f t="shared" si="229"/>
        <v>12431.516235972998</v>
      </c>
      <c r="L1302" s="49">
        <f t="shared" si="230"/>
        <v>3.4531989544369441</v>
      </c>
      <c r="M1302" s="50">
        <f t="shared" si="220"/>
        <v>0.3453198954436944</v>
      </c>
    </row>
    <row r="1303" spans="1:13">
      <c r="A1303" s="41">
        <v>1284</v>
      </c>
      <c r="B1303" s="41">
        <f t="shared" si="221"/>
        <v>2568</v>
      </c>
      <c r="C1303" s="68">
        <v>-10.29644</v>
      </c>
      <c r="D1303" s="45">
        <f t="shared" si="222"/>
        <v>-15.539351465015679</v>
      </c>
      <c r="E1303" s="47">
        <f t="shared" si="223"/>
        <v>3.4902104488640208E-2</v>
      </c>
      <c r="F1303" s="69">
        <f t="shared" si="224"/>
        <v>-1.3061711742096602E-4</v>
      </c>
      <c r="G1303" s="49">
        <f t="shared" si="225"/>
        <v>-0.72928576871315953</v>
      </c>
      <c r="H1303" s="49">
        <f t="shared" si="226"/>
        <v>-26.171052086635928</v>
      </c>
      <c r="I1303" s="49">
        <f t="shared" si="227"/>
        <v>406.68117658346767</v>
      </c>
      <c r="J1303" s="47">
        <f t="shared" si="228"/>
        <v>-10.643274255020316</v>
      </c>
      <c r="K1303" s="48">
        <f t="shared" si="229"/>
        <v>12483.858340146271</v>
      </c>
      <c r="L1303" s="49">
        <f t="shared" si="230"/>
        <v>3.4677384278184085</v>
      </c>
      <c r="M1303" s="50">
        <f t="shared" si="220"/>
        <v>0.34677384278184087</v>
      </c>
    </row>
    <row r="1304" spans="1:13">
      <c r="A1304" s="41">
        <v>1285</v>
      </c>
      <c r="B1304" s="41">
        <f t="shared" si="221"/>
        <v>2570</v>
      </c>
      <c r="C1304" s="68">
        <v>-10.440240000000001</v>
      </c>
      <c r="D1304" s="45">
        <f t="shared" si="222"/>
        <v>-15.325318191772165</v>
      </c>
      <c r="E1304" s="47">
        <f t="shared" si="223"/>
        <v>3.5256634431124152E-2</v>
      </c>
      <c r="F1304" s="69">
        <f t="shared" si="224"/>
        <v>-1.324687933159414E-4</v>
      </c>
      <c r="G1304" s="49">
        <f t="shared" si="225"/>
        <v>-0.73074599707759214</v>
      </c>
      <c r="H1304" s="49">
        <f t="shared" si="226"/>
        <v>-26.542159183414938</v>
      </c>
      <c r="I1304" s="49">
        <f t="shared" si="227"/>
        <v>406.76703498250157</v>
      </c>
      <c r="J1304" s="47">
        <f t="shared" si="228"/>
        <v>-10.796475393071269</v>
      </c>
      <c r="K1304" s="48">
        <f t="shared" si="229"/>
        <v>12536.9426585131</v>
      </c>
      <c r="L1304" s="49">
        <f t="shared" si="230"/>
        <v>3.4824840718091945</v>
      </c>
      <c r="M1304" s="50">
        <f t="shared" si="220"/>
        <v>0.34824840718091943</v>
      </c>
    </row>
    <row r="1305" spans="1:13">
      <c r="A1305" s="41">
        <v>1286</v>
      </c>
      <c r="B1305" s="41">
        <f t="shared" si="221"/>
        <v>2572</v>
      </c>
      <c r="C1305" s="68">
        <v>-10.687480000000001</v>
      </c>
      <c r="D1305" s="45">
        <f t="shared" si="222"/>
        <v>-14.970788249288223</v>
      </c>
      <c r="E1305" s="47">
        <f t="shared" si="223"/>
        <v>3.5256634431124152E-2</v>
      </c>
      <c r="F1305" s="69">
        <f t="shared" si="224"/>
        <v>-1.3565423652128132E-4</v>
      </c>
      <c r="G1305" s="49">
        <f t="shared" si="225"/>
        <v>-0.73330029110280748</v>
      </c>
      <c r="H1305" s="49">
        <f t="shared" si="226"/>
        <v>-27.180584949821455</v>
      </c>
      <c r="I1305" s="49">
        <f t="shared" si="227"/>
        <v>406.91478177556735</v>
      </c>
      <c r="J1305" s="47">
        <f t="shared" si="228"/>
        <v>-11.060181793388868</v>
      </c>
      <c r="K1305" s="48">
        <f t="shared" si="229"/>
        <v>12591.303828412743</v>
      </c>
      <c r="L1305" s="49">
        <f t="shared" si="230"/>
        <v>3.4975843967813174</v>
      </c>
      <c r="M1305" s="50">
        <f t="shared" si="220"/>
        <v>0.34975843967813175</v>
      </c>
    </row>
    <row r="1306" spans="1:13">
      <c r="A1306" s="41">
        <v>1287</v>
      </c>
      <c r="B1306" s="41">
        <f t="shared" si="221"/>
        <v>2574</v>
      </c>
      <c r="C1306" s="68">
        <v>-10.687480000000001</v>
      </c>
      <c r="D1306" s="45">
        <f t="shared" si="222"/>
        <v>-14.970788249288223</v>
      </c>
      <c r="E1306" s="47">
        <f t="shared" si="223"/>
        <v>3.5408930684387607E-2</v>
      </c>
      <c r="F1306" s="69">
        <f t="shared" si="224"/>
        <v>-1.3565423652128132E-4</v>
      </c>
      <c r="G1306" s="49">
        <f t="shared" si="225"/>
        <v>-0.7354770723609495</v>
      </c>
      <c r="H1306" s="49">
        <f t="shared" si="226"/>
        <v>-27.180732594621276</v>
      </c>
      <c r="I1306" s="49">
        <f t="shared" si="227"/>
        <v>406.91699213460157</v>
      </c>
      <c r="J1306" s="47">
        <f t="shared" si="228"/>
        <v>-11.060301951418214</v>
      </c>
      <c r="K1306" s="48">
        <f t="shared" si="229"/>
        <v>12645.665293601985</v>
      </c>
      <c r="L1306" s="49">
        <f t="shared" si="230"/>
        <v>3.5126848037783294</v>
      </c>
      <c r="M1306" s="50">
        <f t="shared" si="220"/>
        <v>0.35126848037783293</v>
      </c>
    </row>
    <row r="1307" spans="1:13">
      <c r="A1307" s="41">
        <v>1288</v>
      </c>
      <c r="B1307" s="41">
        <f t="shared" si="221"/>
        <v>2576</v>
      </c>
      <c r="C1307" s="68">
        <v>-10.797319999999999</v>
      </c>
      <c r="D1307" s="45">
        <f t="shared" si="222"/>
        <v>-14.818491996024768</v>
      </c>
      <c r="E1307" s="47">
        <f t="shared" si="223"/>
        <v>3.5420724130125189E-2</v>
      </c>
      <c r="F1307" s="69">
        <f t="shared" si="224"/>
        <v>-1.3707014590493423E-4</v>
      </c>
      <c r="G1307" s="49">
        <f t="shared" si="225"/>
        <v>-0.73802254480053753</v>
      </c>
      <c r="H1307" s="49">
        <f t="shared" si="226"/>
        <v>-27.464609609935312</v>
      </c>
      <c r="I1307" s="49">
        <f t="shared" si="227"/>
        <v>406.98409767877138</v>
      </c>
      <c r="J1307" s="47">
        <f t="shared" si="228"/>
        <v>-11.177659360199236</v>
      </c>
      <c r="K1307" s="48">
        <f t="shared" si="229"/>
        <v>12700.594512821855</v>
      </c>
      <c r="L1307" s="49">
        <f t="shared" si="230"/>
        <v>3.527942920228293</v>
      </c>
      <c r="M1307" s="50">
        <f t="shared" si="220"/>
        <v>0.3527942920228293</v>
      </c>
    </row>
    <row r="1308" spans="1:13">
      <c r="A1308" s="41">
        <v>1289</v>
      </c>
      <c r="B1308" s="41">
        <f t="shared" si="221"/>
        <v>2578</v>
      </c>
      <c r="C1308" s="68">
        <v>-10.80592</v>
      </c>
      <c r="D1308" s="45">
        <f t="shared" si="222"/>
        <v>-14.806698550287187</v>
      </c>
      <c r="E1308" s="47">
        <f t="shared" si="223"/>
        <v>3.5527539177124194E-2</v>
      </c>
      <c r="F1308" s="69">
        <f t="shared" si="224"/>
        <v>-1.3718102447959047E-4</v>
      </c>
      <c r="G1308" s="49">
        <f t="shared" si="225"/>
        <v>-0.74029335243030892</v>
      </c>
      <c r="H1308" s="49">
        <f t="shared" si="226"/>
        <v>-27.486981996169003</v>
      </c>
      <c r="I1308" s="49">
        <f t="shared" si="227"/>
        <v>406.99145647444561</v>
      </c>
      <c r="J1308" s="47">
        <f t="shared" si="228"/>
        <v>-11.186966836707686</v>
      </c>
      <c r="K1308" s="48">
        <f t="shared" si="229"/>
        <v>12755.568476814193</v>
      </c>
      <c r="L1308" s="49">
        <f t="shared" si="230"/>
        <v>3.54321346578172</v>
      </c>
      <c r="M1308" s="50">
        <f t="shared" si="220"/>
        <v>0.35432134657817199</v>
      </c>
    </row>
    <row r="1309" spans="1:13">
      <c r="A1309" s="41">
        <v>1290</v>
      </c>
      <c r="B1309" s="41">
        <f t="shared" si="221"/>
        <v>2580</v>
      </c>
      <c r="C1309" s="68">
        <v>-10.88444</v>
      </c>
      <c r="D1309" s="45">
        <f t="shared" si="222"/>
        <v>-14.699883503288179</v>
      </c>
      <c r="E1309" s="47">
        <f t="shared" si="223"/>
        <v>3.573913103123267E-2</v>
      </c>
      <c r="F1309" s="69">
        <f t="shared" si="224"/>
        <v>-1.3819349898247518E-4</v>
      </c>
      <c r="G1309" s="49">
        <f t="shared" si="225"/>
        <v>-0.74249826635952643</v>
      </c>
      <c r="H1309" s="49">
        <f t="shared" si="226"/>
        <v>-27.69000401320336</v>
      </c>
      <c r="I1309" s="49">
        <f t="shared" si="227"/>
        <v>407.03983319967153</v>
      </c>
      <c r="J1309" s="47">
        <f t="shared" si="228"/>
        <v>-11.270934614832532</v>
      </c>
      <c r="K1309" s="48">
        <f t="shared" si="229"/>
        <v>12810.948484840599</v>
      </c>
      <c r="L1309" s="49">
        <f t="shared" si="230"/>
        <v>3.5585968013446108</v>
      </c>
      <c r="M1309" s="50">
        <f t="shared" si="220"/>
        <v>0.35585968013446106</v>
      </c>
    </row>
    <row r="1310" spans="1:13">
      <c r="A1310" s="41">
        <v>1291</v>
      </c>
      <c r="B1310" s="41">
        <f t="shared" si="221"/>
        <v>2582</v>
      </c>
      <c r="C1310" s="68">
        <v>-11.043400000000002</v>
      </c>
      <c r="D1310" s="45">
        <f t="shared" si="222"/>
        <v>-14.488291649179704</v>
      </c>
      <c r="E1310" s="47">
        <f t="shared" si="223"/>
        <v>3.6243608944933552E-2</v>
      </c>
      <c r="F1310" s="69">
        <f t="shared" si="224"/>
        <v>-1.4024390830461953E-4</v>
      </c>
      <c r="G1310" s="49">
        <f t="shared" si="225"/>
        <v>-0.74462037063026465</v>
      </c>
      <c r="H1310" s="49">
        <f t="shared" si="226"/>
        <v>-28.100995896414119</v>
      </c>
      <c r="I1310" s="49">
        <f t="shared" si="227"/>
        <v>407.13542417964982</v>
      </c>
      <c r="J1310" s="47">
        <f t="shared" si="228"/>
        <v>-11.440910884157162</v>
      </c>
      <c r="K1310" s="48">
        <f t="shared" si="229"/>
        <v>12867.150476633427</v>
      </c>
      <c r="L1310" s="49">
        <f t="shared" si="230"/>
        <v>3.5742084657315076</v>
      </c>
      <c r="M1310" s="50">
        <f t="shared" si="220"/>
        <v>0.35742084657315076</v>
      </c>
    </row>
    <row r="1311" spans="1:13">
      <c r="A1311" s="41">
        <v>1292</v>
      </c>
      <c r="B1311" s="41">
        <f t="shared" si="221"/>
        <v>2584</v>
      </c>
      <c r="C1311" s="68">
        <v>-11.441800000000001</v>
      </c>
      <c r="D1311" s="45">
        <f t="shared" si="222"/>
        <v>-13.983813735478822</v>
      </c>
      <c r="E1311" s="47">
        <f t="shared" si="223"/>
        <v>3.6243608944933552E-2</v>
      </c>
      <c r="F1311" s="69">
        <f t="shared" si="224"/>
        <v>-1.4538696900909953E-4</v>
      </c>
      <c r="G1311" s="49">
        <f t="shared" si="225"/>
        <v>-0.7485172269123872</v>
      </c>
      <c r="H1311" s="49">
        <f t="shared" si="226"/>
        <v>-29.131806127255846</v>
      </c>
      <c r="I1311" s="49">
        <f t="shared" si="227"/>
        <v>407.37375066162639</v>
      </c>
      <c r="J1311" s="47">
        <f t="shared" si="228"/>
        <v>-11.867533125607562</v>
      </c>
      <c r="K1311" s="48">
        <f t="shared" si="229"/>
        <v>12925.414088887939</v>
      </c>
      <c r="L1311" s="49">
        <f t="shared" si="230"/>
        <v>3.5903928024688718</v>
      </c>
      <c r="M1311" s="50">
        <f t="shared" si="220"/>
        <v>0.35903928024688719</v>
      </c>
    </row>
    <row r="1312" spans="1:13">
      <c r="A1312" s="41">
        <v>1293</v>
      </c>
      <c r="B1312" s="41">
        <f t="shared" si="221"/>
        <v>2586</v>
      </c>
      <c r="C1312" s="68">
        <v>-11.441800000000001</v>
      </c>
      <c r="D1312" s="45">
        <f t="shared" si="222"/>
        <v>-13.983813735478822</v>
      </c>
      <c r="E1312" s="47">
        <f t="shared" si="223"/>
        <v>3.6679948945691786E-2</v>
      </c>
      <c r="F1312" s="69">
        <f t="shared" si="224"/>
        <v>-1.4538696900909953E-4</v>
      </c>
      <c r="G1312" s="49">
        <f t="shared" si="225"/>
        <v>-0.75153917721421748</v>
      </c>
      <c r="H1312" s="49">
        <f t="shared" si="226"/>
        <v>-29.132025803353287</v>
      </c>
      <c r="I1312" s="49">
        <f t="shared" si="227"/>
        <v>407.37682257125516</v>
      </c>
      <c r="J1312" s="47">
        <f t="shared" si="228"/>
        <v>-11.867712106833878</v>
      </c>
      <c r="K1312" s="48">
        <f t="shared" si="229"/>
        <v>12983.678140494645</v>
      </c>
      <c r="L1312" s="49">
        <f t="shared" si="230"/>
        <v>3.6065772612485123</v>
      </c>
      <c r="M1312" s="50">
        <f t="shared" si="220"/>
        <v>0.36065772612485125</v>
      </c>
    </row>
    <row r="1313" spans="1:13">
      <c r="A1313" s="41">
        <v>1294</v>
      </c>
      <c r="B1313" s="41">
        <f t="shared" si="221"/>
        <v>2588</v>
      </c>
      <c r="C1313" s="68">
        <v>-11.810320000000001</v>
      </c>
      <c r="D1313" s="45">
        <f t="shared" si="222"/>
        <v>-13.547473734720585</v>
      </c>
      <c r="E1313" s="47">
        <f t="shared" si="223"/>
        <v>3.7579481291072754E-2</v>
      </c>
      <c r="F1313" s="69">
        <f t="shared" si="224"/>
        <v>-1.5014957464094128E-4</v>
      </c>
      <c r="G1313" s="49">
        <f t="shared" si="225"/>
        <v>-0.7548641971243254</v>
      </c>
      <c r="H1313" s="49">
        <f t="shared" si="226"/>
        <v>-30.086586197243207</v>
      </c>
      <c r="I1313" s="49">
        <f t="shared" si="227"/>
        <v>407.59723627455924</v>
      </c>
      <c r="J1313" s="47">
        <f t="shared" si="228"/>
        <v>-12.263209382932631</v>
      </c>
      <c r="K1313" s="48">
        <f t="shared" si="229"/>
        <v>13043.851312889132</v>
      </c>
      <c r="L1313" s="49">
        <f t="shared" si="230"/>
        <v>3.6232920313580923</v>
      </c>
      <c r="M1313" s="50">
        <f t="shared" si="220"/>
        <v>0.36232920313580924</v>
      </c>
    </row>
    <row r="1314" spans="1:13">
      <c r="A1314" s="41">
        <v>1295</v>
      </c>
      <c r="B1314" s="41">
        <f t="shared" si="221"/>
        <v>2590</v>
      </c>
      <c r="C1314" s="68">
        <v>-12.65028</v>
      </c>
      <c r="D1314" s="45">
        <f t="shared" si="222"/>
        <v>-12.647941389339618</v>
      </c>
      <c r="E1314" s="47">
        <f t="shared" si="223"/>
        <v>3.7579481291072754E-2</v>
      </c>
      <c r="F1314" s="69">
        <f t="shared" si="224"/>
        <v>-1.6102387081165138E-4</v>
      </c>
      <c r="G1314" s="49">
        <f t="shared" si="225"/>
        <v>-0.76200243309267002</v>
      </c>
      <c r="H1314" s="49">
        <f t="shared" si="226"/>
        <v>-32.266124453002519</v>
      </c>
      <c r="I1314" s="49">
        <f t="shared" si="227"/>
        <v>408.10005094271366</v>
      </c>
      <c r="J1314" s="47">
        <f t="shared" si="228"/>
        <v>-13.167807032994267</v>
      </c>
      <c r="K1314" s="48">
        <f t="shared" si="229"/>
        <v>13108.383561795137</v>
      </c>
      <c r="L1314" s="49">
        <f t="shared" si="230"/>
        <v>3.6412176560542049</v>
      </c>
      <c r="M1314" s="50">
        <f t="shared" si="220"/>
        <v>0.36412176560542048</v>
      </c>
    </row>
    <row r="1315" spans="1:13">
      <c r="A1315" s="41">
        <v>1296</v>
      </c>
      <c r="B1315" s="41">
        <f t="shared" si="221"/>
        <v>2592</v>
      </c>
      <c r="C1315" s="68">
        <v>-12.65028</v>
      </c>
      <c r="D1315" s="45">
        <f t="shared" si="222"/>
        <v>-12.647941389339618</v>
      </c>
      <c r="E1315" s="47">
        <f t="shared" si="223"/>
        <v>3.8014912796005405E-2</v>
      </c>
      <c r="F1315" s="69">
        <f t="shared" si="224"/>
        <v>-1.6102387081165138E-4</v>
      </c>
      <c r="G1315" s="49">
        <f t="shared" si="225"/>
        <v>-0.76801958622536748</v>
      </c>
      <c r="H1315" s="49">
        <f t="shared" si="226"/>
        <v>-32.266608905646862</v>
      </c>
      <c r="I1315" s="49">
        <f t="shared" si="227"/>
        <v>408.10617827136525</v>
      </c>
      <c r="J1315" s="47">
        <f t="shared" si="228"/>
        <v>-13.16820244626034</v>
      </c>
      <c r="K1315" s="48">
        <f t="shared" si="229"/>
        <v>13172.91677960643</v>
      </c>
      <c r="L1315" s="49">
        <f t="shared" si="230"/>
        <v>3.659143549890675</v>
      </c>
      <c r="M1315" s="50">
        <f t="shared" si="220"/>
        <v>0.36591435498906749</v>
      </c>
    </row>
    <row r="1316" spans="1:13">
      <c r="A1316" s="41">
        <v>1297</v>
      </c>
      <c r="B1316" s="41">
        <f t="shared" si="221"/>
        <v>2594</v>
      </c>
      <c r="C1316" s="68">
        <v>-13.101320000000001</v>
      </c>
      <c r="D1316" s="45">
        <f t="shared" si="222"/>
        <v>-12.21250988440697</v>
      </c>
      <c r="E1316" s="47">
        <f t="shared" si="223"/>
        <v>3.837188243835081E-2</v>
      </c>
      <c r="F1316" s="69">
        <f t="shared" si="224"/>
        <v>-1.6687404655123454E-4</v>
      </c>
      <c r="G1316" s="49">
        <f t="shared" si="225"/>
        <v>-0.77527191898014014</v>
      </c>
      <c r="H1316" s="49">
        <f t="shared" si="226"/>
        <v>-33.439495691395784</v>
      </c>
      <c r="I1316" s="49">
        <f t="shared" si="227"/>
        <v>408.38017166075531</v>
      </c>
      <c r="J1316" s="47">
        <f t="shared" si="228"/>
        <v>-13.656026990701298</v>
      </c>
      <c r="K1316" s="48">
        <f t="shared" si="229"/>
        <v>13239.795770989222</v>
      </c>
      <c r="L1316" s="49">
        <f t="shared" si="230"/>
        <v>3.6777210474970059</v>
      </c>
      <c r="M1316" s="50">
        <f t="shared" si="220"/>
        <v>0.36777210474970057</v>
      </c>
    </row>
    <row r="1317" spans="1:13">
      <c r="A1317" s="41">
        <v>1298</v>
      </c>
      <c r="B1317" s="41">
        <f t="shared" si="221"/>
        <v>2596</v>
      </c>
      <c r="C1317" s="68">
        <v>-13.495799999999999</v>
      </c>
      <c r="D1317" s="45">
        <f t="shared" si="222"/>
        <v>-11.855540242061563</v>
      </c>
      <c r="E1317" s="47">
        <f t="shared" si="223"/>
        <v>3.8507905876176057E-2</v>
      </c>
      <c r="F1317" s="69">
        <f t="shared" si="224"/>
        <v>-1.719968850844972E-4</v>
      </c>
      <c r="G1317" s="49">
        <f t="shared" si="225"/>
        <v>-0.78371242446348022</v>
      </c>
      <c r="H1317" s="49">
        <f t="shared" si="226"/>
        <v>-34.46677506480431</v>
      </c>
      <c r="I1317" s="49">
        <f t="shared" si="227"/>
        <v>408.62223879487152</v>
      </c>
      <c r="J1317" s="47">
        <f t="shared" si="228"/>
        <v>-14.08389079101959</v>
      </c>
      <c r="K1317" s="48">
        <f t="shared" si="229"/>
        <v>13308.72932111883</v>
      </c>
      <c r="L1317" s="49">
        <f t="shared" si="230"/>
        <v>3.6968692558663414</v>
      </c>
      <c r="M1317" s="50">
        <f t="shared" si="220"/>
        <v>0.36968692558663413</v>
      </c>
    </row>
    <row r="1318" spans="1:13">
      <c r="A1318" s="41">
        <v>1299</v>
      </c>
      <c r="B1318" s="41">
        <f t="shared" si="221"/>
        <v>2598</v>
      </c>
      <c r="C1318" s="68">
        <v>-13.652439999999999</v>
      </c>
      <c r="D1318" s="45">
        <f t="shared" si="222"/>
        <v>-11.719516804236317</v>
      </c>
      <c r="E1318" s="47">
        <f t="shared" si="223"/>
        <v>3.8562044066052771E-2</v>
      </c>
      <c r="F1318" s="69">
        <f t="shared" si="224"/>
        <v>-1.7403268529221795E-4</v>
      </c>
      <c r="G1318" s="49">
        <f t="shared" si="225"/>
        <v>-0.79222580571952628</v>
      </c>
      <c r="H1318" s="49">
        <f t="shared" si="226"/>
        <v>-34.875473650607169</v>
      </c>
      <c r="I1318" s="49">
        <f t="shared" si="227"/>
        <v>408.72369950399161</v>
      </c>
      <c r="J1318" s="47">
        <f t="shared" si="228"/>
        <v>-14.254432612430142</v>
      </c>
      <c r="K1318" s="48">
        <f t="shared" si="229"/>
        <v>13378.480268420044</v>
      </c>
      <c r="L1318" s="49">
        <f t="shared" si="230"/>
        <v>3.716244519005568</v>
      </c>
      <c r="M1318" s="50">
        <f t="shared" si="220"/>
        <v>0.37162445190055682</v>
      </c>
    </row>
    <row r="1319" spans="1:13">
      <c r="A1319" s="41">
        <v>1300</v>
      </c>
      <c r="B1319" s="41">
        <f t="shared" si="221"/>
        <v>2600</v>
      </c>
      <c r="C1319" s="68">
        <v>-13.7158</v>
      </c>
      <c r="D1319" s="45">
        <f t="shared" si="222"/>
        <v>-11.665378614359604</v>
      </c>
      <c r="E1319" s="47">
        <f t="shared" si="223"/>
        <v>3.8906945635589794E-2</v>
      </c>
      <c r="F1319" s="69">
        <f t="shared" si="224"/>
        <v>-1.7485641766323899E-4</v>
      </c>
      <c r="G1319" s="49">
        <f t="shared" si="225"/>
        <v>-0.7999232332847146</v>
      </c>
      <c r="H1319" s="49">
        <f t="shared" si="226"/>
        <v>-35.041219388136675</v>
      </c>
      <c r="I1319" s="49">
        <f t="shared" si="227"/>
        <v>408.76909127145268</v>
      </c>
      <c r="J1319" s="47">
        <f t="shared" si="228"/>
        <v>-14.323767406332237</v>
      </c>
      <c r="K1319" s="48">
        <f t="shared" si="229"/>
        <v>13448.562707196317</v>
      </c>
      <c r="L1319" s="49">
        <f t="shared" si="230"/>
        <v>3.7357118631100881</v>
      </c>
      <c r="M1319" s="50">
        <f t="shared" si="220"/>
        <v>0.37357118631100883</v>
      </c>
    </row>
    <row r="1320" spans="1:13">
      <c r="A1320" s="41">
        <v>1301</v>
      </c>
      <c r="B1320" s="41">
        <f t="shared" si="221"/>
        <v>2602</v>
      </c>
      <c r="C1320" s="68">
        <v>-14.13368</v>
      </c>
      <c r="D1320" s="45">
        <f t="shared" si="222"/>
        <v>-11.320477044822576</v>
      </c>
      <c r="E1320" s="47">
        <f t="shared" si="223"/>
        <v>3.940988745588643E-2</v>
      </c>
      <c r="F1320" s="69">
        <f t="shared" si="224"/>
        <v>-1.8029299544556373E-4</v>
      </c>
      <c r="G1320" s="49">
        <f t="shared" si="225"/>
        <v>-0.80832818580309806</v>
      </c>
      <c r="H1320" s="49">
        <f t="shared" si="226"/>
        <v>-36.131467044073503</v>
      </c>
      <c r="I1320" s="49">
        <f t="shared" si="227"/>
        <v>409.02544326819753</v>
      </c>
      <c r="J1320" s="47">
        <f t="shared" si="228"/>
        <v>-14.778689323632436</v>
      </c>
      <c r="K1320" s="48">
        <f t="shared" si="229"/>
        <v>13520.825641284464</v>
      </c>
      <c r="L1320" s="49">
        <f t="shared" si="230"/>
        <v>3.7557849003567956</v>
      </c>
      <c r="M1320" s="50">
        <f t="shared" si="220"/>
        <v>0.37557849003567956</v>
      </c>
    </row>
    <row r="1321" spans="1:13">
      <c r="A1321" s="41">
        <v>1302</v>
      </c>
      <c r="B1321" s="41">
        <f t="shared" si="221"/>
        <v>2604</v>
      </c>
      <c r="C1321" s="68">
        <v>-14.790799999999999</v>
      </c>
      <c r="D1321" s="45">
        <f t="shared" si="222"/>
        <v>-10.817535224525939</v>
      </c>
      <c r="E1321" s="47">
        <f t="shared" si="223"/>
        <v>3.9844770016550637E-2</v>
      </c>
      <c r="F1321" s="69">
        <f t="shared" si="224"/>
        <v>-1.8885540561244408E-4</v>
      </c>
      <c r="G1321" s="49">
        <f t="shared" si="225"/>
        <v>-0.81863379728674401</v>
      </c>
      <c r="H1321" s="49">
        <f t="shared" si="226"/>
        <v>-37.848382831406134</v>
      </c>
      <c r="I1321" s="49">
        <f t="shared" si="227"/>
        <v>409.42621447007866</v>
      </c>
      <c r="J1321" s="47">
        <f t="shared" si="228"/>
        <v>-15.49612010647693</v>
      </c>
      <c r="K1321" s="48">
        <f t="shared" si="229"/>
        <v>13596.522406947277</v>
      </c>
      <c r="L1321" s="49">
        <f t="shared" si="230"/>
        <v>3.7768117797075771</v>
      </c>
      <c r="M1321" s="50">
        <f t="shared" si="220"/>
        <v>0.37768117797075773</v>
      </c>
    </row>
    <row r="1322" spans="1:13">
      <c r="A1322" s="41">
        <v>1303</v>
      </c>
      <c r="B1322" s="41">
        <f t="shared" si="221"/>
        <v>2606</v>
      </c>
      <c r="C1322" s="68">
        <v>-15.410319999999999</v>
      </c>
      <c r="D1322" s="45">
        <f t="shared" si="222"/>
        <v>-10.382652663861734</v>
      </c>
      <c r="E1322" s="47">
        <f t="shared" si="223"/>
        <v>4.0316079643935604E-2</v>
      </c>
      <c r="F1322" s="69">
        <f t="shared" si="224"/>
        <v>-1.9694285636657466E-4</v>
      </c>
      <c r="G1322" s="49">
        <f t="shared" si="225"/>
        <v>-0.83044996590214493</v>
      </c>
      <c r="H1322" s="49">
        <f t="shared" si="226"/>
        <v>-39.470346867492069</v>
      </c>
      <c r="I1322" s="49">
        <f t="shared" si="227"/>
        <v>409.80690204731314</v>
      </c>
      <c r="J1322" s="47">
        <f t="shared" si="228"/>
        <v>-16.175220572499796</v>
      </c>
      <c r="K1322" s="48">
        <f t="shared" si="229"/>
        <v>13675.463100682262</v>
      </c>
      <c r="L1322" s="49">
        <f t="shared" si="230"/>
        <v>3.798739750189517</v>
      </c>
      <c r="M1322" s="50">
        <f t="shared" si="220"/>
        <v>0.3798739750189517</v>
      </c>
    </row>
    <row r="1323" spans="1:13">
      <c r="A1323" s="41">
        <v>1304</v>
      </c>
      <c r="B1323" s="41">
        <f t="shared" si="221"/>
        <v>2608</v>
      </c>
      <c r="C1323" s="68">
        <v>-16.14312</v>
      </c>
      <c r="D1323" s="45">
        <f t="shared" si="222"/>
        <v>-9.9113430364767687</v>
      </c>
      <c r="E1323" s="47">
        <f t="shared" si="223"/>
        <v>4.0531651733363983E-2</v>
      </c>
      <c r="F1323" s="69">
        <f t="shared" si="224"/>
        <v>-2.0652792737473646E-4</v>
      </c>
      <c r="G1323" s="49">
        <f t="shared" si="225"/>
        <v>-0.84459544036325784</v>
      </c>
      <c r="H1323" s="49">
        <f t="shared" si="226"/>
        <v>-41.392801747831477</v>
      </c>
      <c r="I1323" s="49">
        <f t="shared" si="227"/>
        <v>410.25825736363294</v>
      </c>
      <c r="J1323" s="47">
        <f t="shared" si="228"/>
        <v>-16.981738712463681</v>
      </c>
      <c r="K1323" s="48">
        <f t="shared" si="229"/>
        <v>13758.248704177924</v>
      </c>
      <c r="L1323" s="49">
        <f t="shared" si="230"/>
        <v>3.8217357511605345</v>
      </c>
      <c r="M1323" s="50">
        <f t="shared" si="220"/>
        <v>0.38217357511605343</v>
      </c>
    </row>
    <row r="1324" spans="1:13">
      <c r="A1324" s="41">
        <v>1305</v>
      </c>
      <c r="B1324" s="41">
        <f t="shared" si="221"/>
        <v>2610</v>
      </c>
      <c r="C1324" s="68">
        <v>-16.502040000000001</v>
      </c>
      <c r="D1324" s="45">
        <f t="shared" si="222"/>
        <v>-9.6957709470483895</v>
      </c>
      <c r="E1324" s="47">
        <f t="shared" si="223"/>
        <v>4.0531651733363983E-2</v>
      </c>
      <c r="F1324" s="69">
        <f t="shared" si="224"/>
        <v>-2.1123008403139081E-4</v>
      </c>
      <c r="G1324" s="49">
        <f t="shared" si="225"/>
        <v>-0.859420045982912</v>
      </c>
      <c r="H1324" s="49">
        <f t="shared" si="226"/>
        <v>-42.336784490543785</v>
      </c>
      <c r="I1324" s="49">
        <f t="shared" si="227"/>
        <v>410.4877650548633</v>
      </c>
      <c r="J1324" s="47">
        <f t="shared" si="228"/>
        <v>-17.378732045132718</v>
      </c>
      <c r="K1324" s="48">
        <f t="shared" si="229"/>
        <v>13842.922273159013</v>
      </c>
      <c r="L1324" s="49">
        <f t="shared" si="230"/>
        <v>3.8452561869886144</v>
      </c>
      <c r="M1324" s="50">
        <f t="shared" si="220"/>
        <v>0.38452561869886143</v>
      </c>
    </row>
    <row r="1325" spans="1:13">
      <c r="A1325" s="41">
        <v>1306</v>
      </c>
      <c r="B1325" s="41">
        <f t="shared" si="221"/>
        <v>2612</v>
      </c>
      <c r="C1325" s="68">
        <v>-16.502040000000001</v>
      </c>
      <c r="D1325" s="45">
        <f t="shared" si="222"/>
        <v>-9.6957709470483895</v>
      </c>
      <c r="E1325" s="47">
        <f t="shared" si="223"/>
        <v>4.0958379431110269E-2</v>
      </c>
      <c r="F1325" s="69">
        <f t="shared" si="224"/>
        <v>-2.1123008403139081E-4</v>
      </c>
      <c r="G1325" s="49">
        <f t="shared" si="225"/>
        <v>-0.87244427250403023</v>
      </c>
      <c r="H1325" s="49">
        <f t="shared" si="226"/>
        <v>-42.33816004477503</v>
      </c>
      <c r="I1325" s="49">
        <f t="shared" si="227"/>
        <v>410.50110211361471</v>
      </c>
      <c r="J1325" s="47">
        <f t="shared" si="228"/>
        <v>-17.379861359842756</v>
      </c>
      <c r="K1325" s="48">
        <f t="shared" si="229"/>
        <v>13927.598593248562</v>
      </c>
      <c r="L1325" s="49">
        <f t="shared" si="230"/>
        <v>3.8687773870134894</v>
      </c>
      <c r="M1325" s="50">
        <f t="shared" si="220"/>
        <v>0.38687773870134895</v>
      </c>
    </row>
    <row r="1326" spans="1:13">
      <c r="A1326" s="41">
        <v>1307</v>
      </c>
      <c r="B1326" s="41">
        <f t="shared" si="221"/>
        <v>2614</v>
      </c>
      <c r="C1326" s="68">
        <v>-17.261759999999999</v>
      </c>
      <c r="D1326" s="45">
        <f t="shared" si="222"/>
        <v>-9.2690432493021042</v>
      </c>
      <c r="E1326" s="47">
        <f t="shared" si="223"/>
        <v>4.118777251492485E-2</v>
      </c>
      <c r="F1326" s="69">
        <f t="shared" si="224"/>
        <v>-2.2119928443818676E-4</v>
      </c>
      <c r="G1326" s="49">
        <f t="shared" si="225"/>
        <v>-0.88779166407792831</v>
      </c>
      <c r="H1326" s="49">
        <f t="shared" si="226"/>
        <v>-44.338046328049465</v>
      </c>
      <c r="I1326" s="49">
        <f t="shared" si="227"/>
        <v>410.97126900425087</v>
      </c>
      <c r="J1326" s="47">
        <f t="shared" si="228"/>
        <v>-18.221663164607754</v>
      </c>
      <c r="K1326" s="48">
        <f t="shared" si="229"/>
        <v>14016.27468590466</v>
      </c>
      <c r="L1326" s="49">
        <f t="shared" si="230"/>
        <v>3.8934096349735166</v>
      </c>
      <c r="M1326" s="50">
        <f t="shared" si="220"/>
        <v>0.38934096349735164</v>
      </c>
    </row>
    <row r="1327" spans="1:13">
      <c r="A1327" s="41">
        <v>1308</v>
      </c>
      <c r="B1327" s="41">
        <f t="shared" si="221"/>
        <v>2616</v>
      </c>
      <c r="C1327" s="68">
        <v>-17.6998</v>
      </c>
      <c r="D1327" s="45">
        <f t="shared" si="222"/>
        <v>-9.0396501654875223</v>
      </c>
      <c r="E1327" s="47">
        <f t="shared" si="223"/>
        <v>4.118777251492485E-2</v>
      </c>
      <c r="F1327" s="69">
        <f t="shared" si="224"/>
        <v>-2.2695737296697169E-4</v>
      </c>
      <c r="G1327" s="49">
        <f t="shared" si="225"/>
        <v>-0.9040989680136664</v>
      </c>
      <c r="H1327" s="49">
        <f t="shared" si="226"/>
        <v>-45.494070556735601</v>
      </c>
      <c r="I1327" s="49">
        <f t="shared" si="227"/>
        <v>411.25048243689599</v>
      </c>
      <c r="J1327" s="47">
        <f t="shared" si="228"/>
        <v>-18.709458464475702</v>
      </c>
      <c r="K1327" s="48">
        <f t="shared" si="229"/>
        <v>14107.262827018132</v>
      </c>
      <c r="L1327" s="49">
        <f t="shared" si="230"/>
        <v>3.9186841186161478</v>
      </c>
      <c r="M1327" s="50">
        <f t="shared" si="220"/>
        <v>0.39186841186161481</v>
      </c>
    </row>
    <row r="1328" spans="1:13">
      <c r="A1328" s="41">
        <v>1309</v>
      </c>
      <c r="B1328" s="41">
        <f t="shared" si="221"/>
        <v>2618</v>
      </c>
      <c r="C1328" s="68">
        <v>-17.6998</v>
      </c>
      <c r="D1328" s="45">
        <f t="shared" si="222"/>
        <v>-9.0396501654875223</v>
      </c>
      <c r="E1328" s="47">
        <f t="shared" si="223"/>
        <v>4.1412325945793145E-2</v>
      </c>
      <c r="F1328" s="69">
        <f t="shared" si="224"/>
        <v>-2.2695737296697169E-4</v>
      </c>
      <c r="G1328" s="49">
        <f t="shared" si="225"/>
        <v>-0.91878395589026896</v>
      </c>
      <c r="H1328" s="49">
        <f t="shared" si="226"/>
        <v>-45.495736989870863</v>
      </c>
      <c r="I1328" s="49">
        <f t="shared" si="227"/>
        <v>411.26554640946296</v>
      </c>
      <c r="J1328" s="47">
        <f t="shared" si="228"/>
        <v>-18.710829132440455</v>
      </c>
      <c r="K1328" s="48">
        <f t="shared" si="229"/>
        <v>14198.254300997874</v>
      </c>
      <c r="L1328" s="49">
        <f t="shared" si="230"/>
        <v>3.9439595280549651</v>
      </c>
      <c r="M1328" s="50">
        <f t="shared" si="220"/>
        <v>0.3943959528054965</v>
      </c>
    </row>
    <row r="1329" spans="1:13">
      <c r="A1329" s="41">
        <v>1310</v>
      </c>
      <c r="B1329" s="41">
        <f t="shared" si="221"/>
        <v>2620</v>
      </c>
      <c r="C1329" s="68">
        <v>-18.150679999999998</v>
      </c>
      <c r="D1329" s="45">
        <f t="shared" si="222"/>
        <v>-8.8150967346192264</v>
      </c>
      <c r="E1329" s="47">
        <f t="shared" si="223"/>
        <v>4.1941766394335001E-2</v>
      </c>
      <c r="F1329" s="69">
        <f t="shared" si="224"/>
        <v>-2.3289193178218693E-4</v>
      </c>
      <c r="G1329" s="49">
        <f t="shared" si="225"/>
        <v>-0.93362496798855477</v>
      </c>
      <c r="H1329" s="49">
        <f t="shared" si="226"/>
        <v>-46.687103217614862</v>
      </c>
      <c r="I1329" s="49">
        <f t="shared" si="227"/>
        <v>411.55133112242754</v>
      </c>
      <c r="J1329" s="47">
        <f t="shared" si="228"/>
        <v>-19.214139475459568</v>
      </c>
      <c r="K1329" s="48">
        <f t="shared" si="229"/>
        <v>14291.628507433104</v>
      </c>
      <c r="L1329" s="49">
        <f t="shared" si="230"/>
        <v>3.9698968076203069</v>
      </c>
      <c r="M1329" s="50">
        <f t="shared" si="220"/>
        <v>0.39698968076203067</v>
      </c>
    </row>
    <row r="1330" spans="1:13">
      <c r="A1330" s="41">
        <v>1311</v>
      </c>
      <c r="B1330" s="41">
        <f t="shared" si="221"/>
        <v>2622</v>
      </c>
      <c r="C1330" s="68">
        <v>-19.310480000000002</v>
      </c>
      <c r="D1330" s="45">
        <f t="shared" si="222"/>
        <v>-8.2856562860773728</v>
      </c>
      <c r="E1330" s="47">
        <f t="shared" si="223"/>
        <v>4.2374538610615221E-2</v>
      </c>
      <c r="F1330" s="69">
        <f t="shared" si="224"/>
        <v>-2.4819335078521231E-4</v>
      </c>
      <c r="G1330" s="49">
        <f t="shared" si="225"/>
        <v>-0.95220390594716597</v>
      </c>
      <c r="H1330" s="49">
        <f t="shared" si="226"/>
        <v>-49.756835496066358</v>
      </c>
      <c r="I1330" s="49">
        <f t="shared" si="227"/>
        <v>412.26803680329999</v>
      </c>
      <c r="J1330" s="47">
        <f t="shared" si="228"/>
        <v>-20.513152887508028</v>
      </c>
      <c r="K1330" s="48">
        <f t="shared" si="229"/>
        <v>14391.142178425238</v>
      </c>
      <c r="L1330" s="49">
        <f t="shared" si="230"/>
        <v>3.9975394940070106</v>
      </c>
      <c r="M1330" s="50">
        <f t="shared" si="220"/>
        <v>0.39975394940070108</v>
      </c>
    </row>
    <row r="1331" spans="1:13">
      <c r="A1331" s="41">
        <v>1312</v>
      </c>
      <c r="B1331" s="41">
        <f t="shared" si="221"/>
        <v>2624</v>
      </c>
      <c r="C1331" s="68">
        <v>-20.374680000000001</v>
      </c>
      <c r="D1331" s="45">
        <f t="shared" si="222"/>
        <v>-7.8528840697971551</v>
      </c>
      <c r="E1331" s="47">
        <f t="shared" si="223"/>
        <v>4.2785451451107757E-2</v>
      </c>
      <c r="F1331" s="69">
        <f t="shared" si="224"/>
        <v>-2.6227921143029463E-4</v>
      </c>
      <c r="G1331" s="49">
        <f t="shared" si="225"/>
        <v>-0.97378769796900588</v>
      </c>
      <c r="H1331" s="49">
        <f t="shared" si="226"/>
        <v>-52.583544420820843</v>
      </c>
      <c r="I1331" s="49">
        <f t="shared" si="227"/>
        <v>412.93247831573507</v>
      </c>
      <c r="J1331" s="47">
        <f t="shared" si="228"/>
        <v>-21.713453316315096</v>
      </c>
      <c r="K1331" s="48">
        <f t="shared" si="229"/>
        <v>14496.309267266879</v>
      </c>
      <c r="L1331" s="49">
        <f t="shared" si="230"/>
        <v>4.0267525742407999</v>
      </c>
      <c r="M1331" s="50">
        <f t="shared" si="220"/>
        <v>0.40267525742408</v>
      </c>
    </row>
    <row r="1332" spans="1:13">
      <c r="A1332" s="41">
        <v>1313</v>
      </c>
      <c r="B1332" s="41">
        <f t="shared" si="221"/>
        <v>2626</v>
      </c>
      <c r="C1332" s="68">
        <v>-21.499679999999998</v>
      </c>
      <c r="D1332" s="45">
        <f t="shared" si="222"/>
        <v>-7.4419712293046141</v>
      </c>
      <c r="E1332" s="47">
        <f t="shared" si="223"/>
        <v>4.3378811236411963E-2</v>
      </c>
      <c r="F1332" s="69">
        <f t="shared" si="224"/>
        <v>-2.7721762303576015E-4</v>
      </c>
      <c r="G1332" s="49">
        <f t="shared" si="225"/>
        <v>-0.99808340402087592</v>
      </c>
      <c r="H1332" s="49">
        <f t="shared" si="226"/>
        <v>-55.581867761579076</v>
      </c>
      <c r="I1332" s="49">
        <f t="shared" si="227"/>
        <v>413.63866075268515</v>
      </c>
      <c r="J1332" s="47">
        <f t="shared" si="228"/>
        <v>-22.990809343032414</v>
      </c>
      <c r="K1332" s="48">
        <f t="shared" si="229"/>
        <v>14607.473002790037</v>
      </c>
      <c r="L1332" s="49">
        <f t="shared" si="230"/>
        <v>4.0576313896638991</v>
      </c>
      <c r="M1332" s="50">
        <f t="shared" si="220"/>
        <v>0.40576313896638994</v>
      </c>
    </row>
    <row r="1333" spans="1:13">
      <c r="A1333" s="41">
        <v>1314</v>
      </c>
      <c r="B1333" s="41">
        <f t="shared" si="221"/>
        <v>2628</v>
      </c>
      <c r="C1333" s="68">
        <v>-23.362400000000001</v>
      </c>
      <c r="D1333" s="45">
        <f t="shared" si="222"/>
        <v>-6.848611444000408</v>
      </c>
      <c r="E1333" s="47">
        <f t="shared" si="223"/>
        <v>4.3378811236411963E-2</v>
      </c>
      <c r="F1333" s="69">
        <f t="shared" si="224"/>
        <v>-3.0206056214536855E-4</v>
      </c>
      <c r="G1333" s="49">
        <f t="shared" si="225"/>
        <v>-1.0295834192844628</v>
      </c>
      <c r="H1333" s="49">
        <f t="shared" si="226"/>
        <v>-60.567610702276014</v>
      </c>
      <c r="I1333" s="49">
        <f t="shared" si="227"/>
        <v>414.80403179136908</v>
      </c>
      <c r="J1333" s="47">
        <f t="shared" si="228"/>
        <v>-25.123689115274168</v>
      </c>
      <c r="K1333" s="48">
        <f t="shared" si="229"/>
        <v>14728.60822419459</v>
      </c>
      <c r="L1333" s="49">
        <f t="shared" si="230"/>
        <v>4.0912800622762751</v>
      </c>
      <c r="M1333" s="50">
        <f t="shared" si="220"/>
        <v>0.40912800622762752</v>
      </c>
    </row>
    <row r="1334" spans="1:13">
      <c r="A1334" s="41">
        <v>1315</v>
      </c>
      <c r="B1334" s="41">
        <f t="shared" si="221"/>
        <v>2630</v>
      </c>
      <c r="C1334" s="68">
        <v>-23.362400000000001</v>
      </c>
      <c r="D1334" s="45">
        <f t="shared" si="222"/>
        <v>-6.848611444000408</v>
      </c>
      <c r="E1334" s="47">
        <f t="shared" si="223"/>
        <v>4.3635758169796465E-2</v>
      </c>
      <c r="F1334" s="69">
        <f t="shared" si="224"/>
        <v>-3.0206056214536855E-4</v>
      </c>
      <c r="G1334" s="49">
        <f t="shared" si="225"/>
        <v>-1.0580684096421209</v>
      </c>
      <c r="H1334" s="49">
        <f t="shared" si="226"/>
        <v>-60.57191279837609</v>
      </c>
      <c r="I1334" s="49">
        <f t="shared" si="227"/>
        <v>414.83349517595326</v>
      </c>
      <c r="J1334" s="47">
        <f t="shared" si="228"/>
        <v>-25.127258295643408</v>
      </c>
      <c r="K1334" s="48">
        <f t="shared" si="229"/>
        <v>14849.752049791341</v>
      </c>
      <c r="L1334" s="49">
        <f t="shared" si="230"/>
        <v>4.1249311249420391</v>
      </c>
      <c r="M1334" s="50">
        <f t="shared" si="220"/>
        <v>0.4124931124942039</v>
      </c>
    </row>
    <row r="1335" spans="1:13">
      <c r="A1335" s="41">
        <v>1316</v>
      </c>
      <c r="B1335" s="41">
        <f t="shared" si="221"/>
        <v>2632</v>
      </c>
      <c r="C1335" s="68">
        <v>-24.27308</v>
      </c>
      <c r="D1335" s="45">
        <f t="shared" si="222"/>
        <v>-6.5916645106159093</v>
      </c>
      <c r="E1335" s="47">
        <f t="shared" si="223"/>
        <v>4.3867161591719966E-2</v>
      </c>
      <c r="F1335" s="69">
        <f t="shared" si="224"/>
        <v>-3.1425581449598015E-4</v>
      </c>
      <c r="G1335" s="49">
        <f t="shared" si="225"/>
        <v>-1.0882903207246473</v>
      </c>
      <c r="H1335" s="49">
        <f t="shared" si="226"/>
        <v>-63.022163679769733</v>
      </c>
      <c r="I1335" s="49">
        <f t="shared" si="227"/>
        <v>415.42095971016511</v>
      </c>
      <c r="J1335" s="47">
        <f t="shared" si="228"/>
        <v>-26.180727718861053</v>
      </c>
      <c r="K1335" s="48">
        <f t="shared" si="229"/>
        <v>14975.79637715088</v>
      </c>
      <c r="L1335" s="49">
        <f t="shared" si="230"/>
        <v>4.1599434380974669</v>
      </c>
      <c r="M1335" s="50">
        <f t="shared" si="220"/>
        <v>0.4159943438097467</v>
      </c>
    </row>
    <row r="1336" spans="1:13">
      <c r="A1336" s="41">
        <v>1317</v>
      </c>
      <c r="B1336" s="41">
        <f t="shared" si="221"/>
        <v>2634</v>
      </c>
      <c r="C1336" s="68">
        <v>-25.156200000000002</v>
      </c>
      <c r="D1336" s="45">
        <f t="shared" si="222"/>
        <v>-6.3602610886924085</v>
      </c>
      <c r="E1336" s="47">
        <f t="shared" si="223"/>
        <v>4.4106553884318868E-2</v>
      </c>
      <c r="F1336" s="69">
        <f t="shared" si="224"/>
        <v>-3.2611327200465122E-4</v>
      </c>
      <c r="G1336" s="49">
        <f t="shared" si="225"/>
        <v>-1.1199420599017633</v>
      </c>
      <c r="H1336" s="49">
        <f t="shared" si="226"/>
        <v>-65.40526838573534</v>
      </c>
      <c r="I1336" s="49">
        <f t="shared" si="227"/>
        <v>415.9945835092762</v>
      </c>
      <c r="J1336" s="47">
        <f t="shared" si="228"/>
        <v>-27.208237381436405</v>
      </c>
      <c r="K1336" s="48">
        <f t="shared" si="229"/>
        <v>15106.606913922351</v>
      </c>
      <c r="L1336" s="49">
        <f t="shared" si="230"/>
        <v>4.1962796983117645</v>
      </c>
      <c r="M1336" s="50">
        <f t="shared" si="220"/>
        <v>0.41962796983117645</v>
      </c>
    </row>
    <row r="1337" spans="1:13">
      <c r="A1337" s="41">
        <v>1318</v>
      </c>
      <c r="B1337" s="41">
        <f t="shared" si="221"/>
        <v>2636</v>
      </c>
      <c r="C1337" s="68">
        <v>-26.140080000000001</v>
      </c>
      <c r="D1337" s="45">
        <f t="shared" si="222"/>
        <v>-6.1208687960935046</v>
      </c>
      <c r="E1337" s="47">
        <f t="shared" si="223"/>
        <v>4.4397683138621996E-2</v>
      </c>
      <c r="F1337" s="69">
        <f t="shared" si="224"/>
        <v>-3.3936002141063957E-4</v>
      </c>
      <c r="G1337" s="49">
        <f t="shared" si="225"/>
        <v>-1.1532801363394847</v>
      </c>
      <c r="H1337" s="49">
        <f t="shared" si="226"/>
        <v>-68.067692868008237</v>
      </c>
      <c r="I1337" s="49">
        <f t="shared" si="227"/>
        <v>416.63341729786799</v>
      </c>
      <c r="J1337" s="47">
        <f t="shared" si="228"/>
        <v>-28.359275487179989</v>
      </c>
      <c r="K1337" s="48">
        <f t="shared" si="229"/>
        <v>15242.742299658368</v>
      </c>
      <c r="L1337" s="49">
        <f t="shared" si="230"/>
        <v>4.2340950832384356</v>
      </c>
      <c r="M1337" s="50">
        <f t="shared" si="220"/>
        <v>0.42340950832384355</v>
      </c>
    </row>
    <row r="1338" spans="1:13">
      <c r="A1338" s="41">
        <v>1319</v>
      </c>
      <c r="B1338" s="41">
        <f t="shared" si="221"/>
        <v>2638</v>
      </c>
      <c r="C1338" s="68">
        <v>-27.44548</v>
      </c>
      <c r="D1338" s="45">
        <f t="shared" si="222"/>
        <v>-5.8297395417903797</v>
      </c>
      <c r="E1338" s="47">
        <f t="shared" si="223"/>
        <v>4.4397683138621996E-2</v>
      </c>
      <c r="F1338" s="69">
        <f t="shared" si="224"/>
        <v>-3.5699515923275673E-4</v>
      </c>
      <c r="G1338" s="49">
        <f t="shared" si="225"/>
        <v>-1.1903781373207665</v>
      </c>
      <c r="H1338" s="49">
        <f t="shared" si="226"/>
        <v>-71.611511462891357</v>
      </c>
      <c r="I1338" s="49">
        <f t="shared" si="227"/>
        <v>417.47646002259279</v>
      </c>
      <c r="J1338" s="47">
        <f t="shared" si="228"/>
        <v>-29.896120302395207</v>
      </c>
      <c r="K1338" s="48">
        <f t="shared" si="229"/>
        <v>15385.96532258415</v>
      </c>
      <c r="L1338" s="49">
        <f t="shared" si="230"/>
        <v>4.2738792562733749</v>
      </c>
      <c r="M1338" s="50">
        <f t="shared" si="220"/>
        <v>0.42738792562733752</v>
      </c>
    </row>
    <row r="1339" spans="1:13">
      <c r="A1339" s="41">
        <v>1320</v>
      </c>
      <c r="B1339" s="41">
        <f t="shared" si="221"/>
        <v>2640</v>
      </c>
      <c r="C1339" s="68">
        <v>-27.44548</v>
      </c>
      <c r="D1339" s="45">
        <f t="shared" si="222"/>
        <v>-5.8297395417903797</v>
      </c>
      <c r="E1339" s="47">
        <f t="shared" si="223"/>
        <v>4.4522257080869737E-2</v>
      </c>
      <c r="F1339" s="69">
        <f t="shared" si="224"/>
        <v>-3.5699515923275673E-4</v>
      </c>
      <c r="G1339" s="49">
        <f t="shared" si="225"/>
        <v>-1.2241705308437671</v>
      </c>
      <c r="H1339" s="49">
        <f t="shared" si="226"/>
        <v>-71.617543323344663</v>
      </c>
      <c r="I1339" s="49">
        <f t="shared" si="227"/>
        <v>417.511624197988</v>
      </c>
      <c r="J1339" s="47">
        <f t="shared" si="228"/>
        <v>-29.901156833999401</v>
      </c>
      <c r="K1339" s="48">
        <f t="shared" si="229"/>
        <v>15529.20040923084</v>
      </c>
      <c r="L1339" s="49">
        <f t="shared" si="230"/>
        <v>4.3136667803419</v>
      </c>
      <c r="M1339" s="50">
        <f t="shared" si="220"/>
        <v>0.43136667803418999</v>
      </c>
    </row>
    <row r="1340" spans="1:13">
      <c r="A1340" s="41">
        <v>1321</v>
      </c>
      <c r="B1340" s="41">
        <f t="shared" si="221"/>
        <v>2642</v>
      </c>
      <c r="C1340" s="68">
        <v>-28.044760000000004</v>
      </c>
      <c r="D1340" s="45">
        <f t="shared" si="222"/>
        <v>-5.7051655995426405</v>
      </c>
      <c r="E1340" s="47">
        <f t="shared" si="223"/>
        <v>4.4631569207855125E-2</v>
      </c>
      <c r="F1340" s="69">
        <f t="shared" si="224"/>
        <v>-3.6511388532223249E-4</v>
      </c>
      <c r="G1340" s="49">
        <f t="shared" si="225"/>
        <v>-1.2579293621976271</v>
      </c>
      <c r="H1340" s="49">
        <f t="shared" si="226"/>
        <v>-73.252420802892942</v>
      </c>
      <c r="I1340" s="49">
        <f t="shared" si="227"/>
        <v>417.91719124788648</v>
      </c>
      <c r="J1340" s="47">
        <f t="shared" si="228"/>
        <v>-30.613445954053265</v>
      </c>
      <c r="K1340" s="48">
        <f t="shared" si="229"/>
        <v>15675.705250836625</v>
      </c>
      <c r="L1340" s="49">
        <f t="shared" si="230"/>
        <v>4.35436256967684</v>
      </c>
      <c r="M1340" s="50">
        <f t="shared" si="220"/>
        <v>0.43543625696768401</v>
      </c>
    </row>
    <row r="1341" spans="1:13">
      <c r="A1341" s="41">
        <v>1322</v>
      </c>
      <c r="B1341" s="41">
        <f t="shared" si="221"/>
        <v>2644</v>
      </c>
      <c r="C1341" s="68">
        <v>-28.592599999999997</v>
      </c>
      <c r="D1341" s="45">
        <f t="shared" si="222"/>
        <v>-5.5958534725572493</v>
      </c>
      <c r="E1341" s="47">
        <f t="shared" si="223"/>
        <v>4.4631569207855125E-2</v>
      </c>
      <c r="F1341" s="69">
        <f t="shared" si="224"/>
        <v>-3.7254834372204491E-4</v>
      </c>
      <c r="G1341" s="49">
        <f t="shared" si="225"/>
        <v>-1.2916518057636612</v>
      </c>
      <c r="H1341" s="49">
        <f t="shared" si="226"/>
        <v>-74.750270114860413</v>
      </c>
      <c r="I1341" s="49">
        <f t="shared" si="227"/>
        <v>418.29155859683402</v>
      </c>
      <c r="J1341" s="47">
        <f t="shared" si="228"/>
        <v>-31.267406991879305</v>
      </c>
      <c r="K1341" s="48">
        <f t="shared" si="229"/>
        <v>15825.205791066346</v>
      </c>
      <c r="L1341" s="49">
        <f t="shared" si="230"/>
        <v>4.3958904975184296</v>
      </c>
      <c r="M1341" s="50">
        <f t="shared" si="220"/>
        <v>0.43958904975184299</v>
      </c>
    </row>
    <row r="1342" spans="1:13">
      <c r="A1342" s="41">
        <v>1323</v>
      </c>
      <c r="B1342" s="41">
        <f t="shared" si="221"/>
        <v>2646</v>
      </c>
      <c r="C1342" s="68">
        <v>-28.592599999999997</v>
      </c>
      <c r="D1342" s="45">
        <f t="shared" si="222"/>
        <v>-5.5958534725572493</v>
      </c>
      <c r="E1342" s="47">
        <f t="shared" si="223"/>
        <v>4.4678487313043545E-2</v>
      </c>
      <c r="F1342" s="69">
        <f t="shared" si="224"/>
        <v>-3.7254834372204491E-4</v>
      </c>
      <c r="G1342" s="49">
        <f t="shared" si="225"/>
        <v>-1.3224968277703255</v>
      </c>
      <c r="H1342" s="49">
        <f t="shared" si="226"/>
        <v>-74.756015745790748</v>
      </c>
      <c r="I1342" s="49">
        <f t="shared" si="227"/>
        <v>418.32371030562757</v>
      </c>
      <c r="J1342" s="47">
        <f t="shared" si="228"/>
        <v>-31.2722138744451</v>
      </c>
      <c r="K1342" s="48">
        <f t="shared" si="229"/>
        <v>15974.717822557928</v>
      </c>
      <c r="L1342" s="49">
        <f t="shared" si="230"/>
        <v>4.4374216173772023</v>
      </c>
      <c r="M1342" s="50">
        <f t="shared" si="220"/>
        <v>0.44374216173772024</v>
      </c>
    </row>
    <row r="1343" spans="1:13">
      <c r="A1343" s="41">
        <v>1324</v>
      </c>
      <c r="B1343" s="41">
        <f t="shared" si="221"/>
        <v>2648</v>
      </c>
      <c r="C1343" s="68">
        <v>-28.83436</v>
      </c>
      <c r="D1343" s="45">
        <f t="shared" si="222"/>
        <v>-5.5489353673688298</v>
      </c>
      <c r="E1343" s="47">
        <f t="shared" si="223"/>
        <v>4.4737132944116104E-2</v>
      </c>
      <c r="F1343" s="69">
        <f t="shared" si="224"/>
        <v>-3.7583298540322813E-4</v>
      </c>
      <c r="G1343" s="49">
        <f t="shared" si="225"/>
        <v>-1.3518722452162195</v>
      </c>
      <c r="H1343" s="49">
        <f t="shared" si="226"/>
        <v>-75.420636171547315</v>
      </c>
      <c r="I1343" s="49">
        <f t="shared" si="227"/>
        <v>418.50423548175576</v>
      </c>
      <c r="J1343" s="47">
        <f t="shared" si="228"/>
        <v>-31.563855680521065</v>
      </c>
      <c r="K1343" s="48">
        <f t="shared" si="229"/>
        <v>16125.559094901022</v>
      </c>
      <c r="L1343" s="49">
        <f t="shared" si="230"/>
        <v>4.4793219708058398</v>
      </c>
      <c r="M1343" s="50">
        <f t="shared" si="220"/>
        <v>0.44793219708058396</v>
      </c>
    </row>
    <row r="1344" spans="1:13">
      <c r="A1344" s="41">
        <v>1325</v>
      </c>
      <c r="B1344" s="41">
        <f t="shared" si="221"/>
        <v>2650</v>
      </c>
      <c r="C1344" s="68">
        <v>-29.142359999999996</v>
      </c>
      <c r="D1344" s="45">
        <f t="shared" si="222"/>
        <v>-5.4902897362962708</v>
      </c>
      <c r="E1344" s="47">
        <f t="shared" si="223"/>
        <v>4.4763441924571254E-2</v>
      </c>
      <c r="F1344" s="69">
        <f t="shared" si="224"/>
        <v>-3.8002099972561431E-4</v>
      </c>
      <c r="G1344" s="49">
        <f t="shared" si="225"/>
        <v>-1.3803061378288071</v>
      </c>
      <c r="H1344" s="49">
        <f t="shared" si="226"/>
        <v>-76.266472604335419</v>
      </c>
      <c r="I1344" s="49">
        <f t="shared" si="227"/>
        <v>418.72503176310346</v>
      </c>
      <c r="J1344" s="47">
        <f t="shared" si="228"/>
        <v>-31.934681163710206</v>
      </c>
      <c r="K1344" s="48">
        <f t="shared" si="229"/>
        <v>16278.092040109694</v>
      </c>
      <c r="L1344" s="49">
        <f t="shared" si="230"/>
        <v>4.5216922333638037</v>
      </c>
      <c r="M1344" s="50">
        <f t="shared" si="220"/>
        <v>0.45216922333638038</v>
      </c>
    </row>
    <row r="1345" spans="1:13">
      <c r="A1345" s="41">
        <v>1326</v>
      </c>
      <c r="B1345" s="41">
        <f t="shared" si="221"/>
        <v>2652</v>
      </c>
      <c r="C1345" s="68">
        <v>-29.282679999999999</v>
      </c>
      <c r="D1345" s="45">
        <f t="shared" si="222"/>
        <v>-5.463980755841118</v>
      </c>
      <c r="E1345" s="47">
        <f t="shared" si="223"/>
        <v>4.4793430067943785E-2</v>
      </c>
      <c r="F1345" s="69">
        <f t="shared" si="224"/>
        <v>-3.8193026243411778E-4</v>
      </c>
      <c r="G1345" s="49">
        <f t="shared" si="225"/>
        <v>-1.4070271025581722</v>
      </c>
      <c r="H1345" s="49">
        <f t="shared" si="226"/>
        <v>-76.654745602089548</v>
      </c>
      <c r="I1345" s="49">
        <f t="shared" si="227"/>
        <v>418.84005481371389</v>
      </c>
      <c r="J1345" s="47">
        <f t="shared" si="228"/>
        <v>-32.106077849710481</v>
      </c>
      <c r="K1345" s="48">
        <f t="shared" si="229"/>
        <v>16431.401531313873</v>
      </c>
      <c r="L1345" s="49">
        <f t="shared" si="230"/>
        <v>4.5642782031427425</v>
      </c>
      <c r="M1345" s="50">
        <f t="shared" si="220"/>
        <v>0.45642782031427426</v>
      </c>
    </row>
    <row r="1346" spans="1:13">
      <c r="A1346" s="41">
        <v>1327</v>
      </c>
      <c r="B1346" s="41">
        <f t="shared" si="221"/>
        <v>2654</v>
      </c>
      <c r="C1346" s="68">
        <v>-29.444279999999999</v>
      </c>
      <c r="D1346" s="45">
        <f t="shared" si="222"/>
        <v>-5.4339926124685887</v>
      </c>
      <c r="E1346" s="47">
        <f t="shared" si="223"/>
        <v>4.4857718551127919E-2</v>
      </c>
      <c r="F1346" s="69">
        <f t="shared" si="224"/>
        <v>-3.8413005608284323E-4</v>
      </c>
      <c r="G1346" s="49">
        <f t="shared" si="225"/>
        <v>-1.4321896082718883</v>
      </c>
      <c r="H1346" s="49">
        <f t="shared" si="226"/>
        <v>-77.101084753842017</v>
      </c>
      <c r="I1346" s="49">
        <f t="shared" si="227"/>
        <v>418.96672496569204</v>
      </c>
      <c r="J1346" s="47">
        <f t="shared" si="228"/>
        <v>-32.302788970619439</v>
      </c>
      <c r="K1346" s="48">
        <f t="shared" si="229"/>
        <v>16585.603700821557</v>
      </c>
      <c r="L1346" s="49">
        <f t="shared" si="230"/>
        <v>4.607112139117099</v>
      </c>
      <c r="M1346" s="50">
        <f t="shared" si="220"/>
        <v>0.46071121391170988</v>
      </c>
    </row>
    <row r="1347" spans="1:13">
      <c r="A1347" s="41">
        <v>1328</v>
      </c>
      <c r="B1347" s="41">
        <f t="shared" si="221"/>
        <v>2656</v>
      </c>
      <c r="C1347" s="68">
        <v>-29.796800000000001</v>
      </c>
      <c r="D1347" s="45">
        <f t="shared" si="222"/>
        <v>-5.3697041292844547</v>
      </c>
      <c r="E1347" s="47">
        <f t="shared" si="223"/>
        <v>4.4877039459232049E-2</v>
      </c>
      <c r="F1347" s="69">
        <f t="shared" si="224"/>
        <v>-3.8893242617801159E-4</v>
      </c>
      <c r="G1347" s="49">
        <f t="shared" si="225"/>
        <v>-1.456991636423955</v>
      </c>
      <c r="H1347" s="49">
        <f t="shared" si="226"/>
        <v>-78.069820881640041</v>
      </c>
      <c r="I1347" s="49">
        <f t="shared" si="227"/>
        <v>419.21183956064027</v>
      </c>
      <c r="J1347" s="47">
        <f t="shared" si="228"/>
        <v>-32.72779322596201</v>
      </c>
      <c r="K1347" s="48">
        <f t="shared" si="229"/>
        <v>16741.743342584836</v>
      </c>
      <c r="L1347" s="49">
        <f t="shared" si="230"/>
        <v>4.6504842618291207</v>
      </c>
      <c r="M1347" s="50">
        <f t="shared" si="220"/>
        <v>0.46504842618291209</v>
      </c>
    </row>
    <row r="1348" spans="1:13">
      <c r="A1348" s="41">
        <v>1329</v>
      </c>
      <c r="B1348" s="41">
        <f t="shared" si="221"/>
        <v>2658</v>
      </c>
      <c r="C1348" s="68">
        <v>-29.904399999999999</v>
      </c>
      <c r="D1348" s="45">
        <f t="shared" si="222"/>
        <v>-5.3503832211803273</v>
      </c>
      <c r="E1348" s="47">
        <f t="shared" si="223"/>
        <v>4.4859865804455834E-2</v>
      </c>
      <c r="F1348" s="69">
        <f t="shared" si="224"/>
        <v>-3.9039925919479962E-4</v>
      </c>
      <c r="G1348" s="49">
        <f t="shared" si="225"/>
        <v>-1.4803359921914463</v>
      </c>
      <c r="H1348" s="49">
        <f t="shared" si="226"/>
        <v>-78.368812876315388</v>
      </c>
      <c r="I1348" s="49">
        <f t="shared" si="227"/>
        <v>419.30318147725865</v>
      </c>
      <c r="J1348" s="47">
        <f t="shared" si="228"/>
        <v>-32.860292567635</v>
      </c>
      <c r="K1348" s="48">
        <f t="shared" si="229"/>
        <v>16898.480968337466</v>
      </c>
      <c r="L1348" s="49">
        <f t="shared" si="230"/>
        <v>4.6940224912048514</v>
      </c>
      <c r="M1348" s="50">
        <f t="shared" si="220"/>
        <v>0.46940224912048512</v>
      </c>
    </row>
    <row r="1349" spans="1:13">
      <c r="A1349" s="41">
        <v>1330</v>
      </c>
      <c r="B1349" s="41">
        <f t="shared" si="221"/>
        <v>2660</v>
      </c>
      <c r="C1349" s="68">
        <v>-29.808720000000001</v>
      </c>
      <c r="D1349" s="45">
        <f t="shared" si="222"/>
        <v>-5.3675568759565397</v>
      </c>
      <c r="E1349" s="47">
        <f t="shared" si="223"/>
        <v>4.4847036072750771E-2</v>
      </c>
      <c r="F1349" s="69">
        <f t="shared" si="224"/>
        <v>-3.8909489984400431E-4</v>
      </c>
      <c r="G1349" s="49">
        <f t="shared" si="225"/>
        <v>-1.5013149047493435</v>
      </c>
      <c r="H1349" s="49">
        <f t="shared" si="226"/>
        <v>-78.111056955049747</v>
      </c>
      <c r="I1349" s="49">
        <f t="shared" si="227"/>
        <v>419.26554084731015</v>
      </c>
      <c r="J1349" s="47">
        <f t="shared" si="228"/>
        <v>-32.749274540413978</v>
      </c>
      <c r="K1349" s="48">
        <f t="shared" si="229"/>
        <v>17054.703082247564</v>
      </c>
      <c r="L1349" s="49">
        <f t="shared" si="230"/>
        <v>4.7374175228465454</v>
      </c>
      <c r="M1349" s="50">
        <f t="shared" si="220"/>
        <v>0.47374175228465454</v>
      </c>
    </row>
    <row r="1350" spans="1:13">
      <c r="A1350" s="41">
        <v>1331</v>
      </c>
      <c r="B1350" s="41">
        <f t="shared" si="221"/>
        <v>2662</v>
      </c>
      <c r="C1350" s="68">
        <v>-29.737639999999999</v>
      </c>
      <c r="D1350" s="45">
        <f t="shared" si="222"/>
        <v>-5.3803866076616016</v>
      </c>
      <c r="E1350" s="47">
        <f t="shared" si="223"/>
        <v>4.4851215890012452E-2</v>
      </c>
      <c r="F1350" s="69">
        <f t="shared" si="224"/>
        <v>-3.8812614026344358E-4</v>
      </c>
      <c r="G1350" s="49">
        <f t="shared" si="225"/>
        <v>-1.5201997467774091</v>
      </c>
      <c r="H1350" s="49">
        <f t="shared" si="226"/>
        <v>-77.92024268276181</v>
      </c>
      <c r="I1350" s="49">
        <f t="shared" si="227"/>
        <v>419.24103019607355</v>
      </c>
      <c r="J1350" s="47">
        <f t="shared" si="228"/>
        <v>-32.667362815449124</v>
      </c>
      <c r="K1350" s="48">
        <f t="shared" si="229"/>
        <v>17210.543567613087</v>
      </c>
      <c r="L1350" s="49">
        <f t="shared" si="230"/>
        <v>4.7807065465591911</v>
      </c>
      <c r="M1350" s="50">
        <f t="shared" si="220"/>
        <v>0.47807065465591914</v>
      </c>
    </row>
    <row r="1351" spans="1:13">
      <c r="A1351" s="41">
        <v>1332</v>
      </c>
      <c r="B1351" s="41">
        <f t="shared" si="221"/>
        <v>2664</v>
      </c>
      <c r="C1351" s="68">
        <v>-29.760759999999998</v>
      </c>
      <c r="D1351" s="45">
        <f t="shared" si="222"/>
        <v>-5.3762067903999222</v>
      </c>
      <c r="E1351" s="47">
        <f t="shared" si="223"/>
        <v>4.4860989185299072E-2</v>
      </c>
      <c r="F1351" s="69">
        <f t="shared" si="224"/>
        <v>-3.8844122365131286E-4</v>
      </c>
      <c r="G1351" s="49">
        <f t="shared" si="225"/>
        <v>-1.5376180984651993</v>
      </c>
      <c r="H1351" s="49">
        <f t="shared" si="226"/>
        <v>-77.986881858100688</v>
      </c>
      <c r="I1351" s="49">
        <f t="shared" si="227"/>
        <v>419.27360380763741</v>
      </c>
      <c r="J1351" s="47">
        <f t="shared" si="228"/>
        <v>-32.697841006366332</v>
      </c>
      <c r="K1351" s="48">
        <f t="shared" si="229"/>
        <v>17366.517331329287</v>
      </c>
      <c r="L1351" s="49">
        <f t="shared" si="230"/>
        <v>4.8240325920359135</v>
      </c>
      <c r="M1351" s="50">
        <f t="shared" si="220"/>
        <v>0.48240325920359134</v>
      </c>
    </row>
    <row r="1352" spans="1:13">
      <c r="A1352" s="41">
        <v>1333</v>
      </c>
      <c r="B1352" s="41">
        <f t="shared" si="221"/>
        <v>2666</v>
      </c>
      <c r="C1352" s="68">
        <v>-29.814959999999999</v>
      </c>
      <c r="D1352" s="45">
        <f t="shared" si="222"/>
        <v>-5.3664334951133039</v>
      </c>
      <c r="E1352" s="47">
        <f t="shared" si="223"/>
        <v>4.4837102886232945E-2</v>
      </c>
      <c r="F1352" s="69">
        <f t="shared" si="224"/>
        <v>-3.8917995546510463E-4</v>
      </c>
      <c r="G1352" s="49">
        <f t="shared" si="225"/>
        <v>-1.5539416017018355</v>
      </c>
      <c r="H1352" s="49">
        <f t="shared" si="226"/>
        <v>-78.138372554693774</v>
      </c>
      <c r="I1352" s="49">
        <f t="shared" si="227"/>
        <v>419.32437973115077</v>
      </c>
      <c r="J1352" s="47">
        <f t="shared" si="228"/>
        <v>-32.765324604698542</v>
      </c>
      <c r="K1352" s="48">
        <f t="shared" si="229"/>
        <v>17522.794076438673</v>
      </c>
      <c r="L1352" s="49">
        <f t="shared" si="230"/>
        <v>4.8674427990107425</v>
      </c>
      <c r="M1352" s="50">
        <f t="shared" si="220"/>
        <v>0.48674427990107427</v>
      </c>
    </row>
    <row r="1353" spans="1:13">
      <c r="A1353" s="41">
        <v>1334</v>
      </c>
      <c r="B1353" s="41">
        <f t="shared" si="221"/>
        <v>2668</v>
      </c>
      <c r="C1353" s="68">
        <v>-29.682840000000002</v>
      </c>
      <c r="D1353" s="45">
        <f t="shared" si="222"/>
        <v>-5.3903197941794296</v>
      </c>
      <c r="E1353" s="47">
        <f t="shared" si="223"/>
        <v>4.4810297250954242E-2</v>
      </c>
      <c r="F1353" s="69">
        <f t="shared" si="224"/>
        <v>-3.8737940267430962E-4</v>
      </c>
      <c r="G1353" s="49">
        <f t="shared" si="225"/>
        <v>-1.5683379805727105</v>
      </c>
      <c r="H1353" s="49">
        <f t="shared" si="226"/>
        <v>-77.779651449914766</v>
      </c>
      <c r="I1353" s="49">
        <f t="shared" si="227"/>
        <v>419.25719479485235</v>
      </c>
      <c r="J1353" s="47">
        <f t="shared" si="228"/>
        <v>-32.609678479012636</v>
      </c>
      <c r="K1353" s="48">
        <f t="shared" si="229"/>
        <v>17678.353379338503</v>
      </c>
      <c r="L1353" s="49">
        <f t="shared" si="230"/>
        <v>4.9106537164829174</v>
      </c>
      <c r="M1353" s="50">
        <f t="shared" si="220"/>
        <v>0.49106537164829173</v>
      </c>
    </row>
    <row r="1354" spans="1:13">
      <c r="A1354" s="41">
        <v>1335</v>
      </c>
      <c r="B1354" s="41">
        <f t="shared" si="221"/>
        <v>2670</v>
      </c>
      <c r="C1354" s="68">
        <v>-29.535960000000003</v>
      </c>
      <c r="D1354" s="45">
        <f t="shared" si="222"/>
        <v>-5.4171254294581344</v>
      </c>
      <c r="E1354" s="47">
        <f t="shared" si="223"/>
        <v>4.4770992277200779E-2</v>
      </c>
      <c r="F1354" s="69">
        <f t="shared" si="224"/>
        <v>-3.8537852680825362E-4</v>
      </c>
      <c r="G1354" s="49">
        <f t="shared" si="225"/>
        <v>-1.5809297995987477</v>
      </c>
      <c r="H1354" s="49">
        <f t="shared" si="226"/>
        <v>-77.380333560229033</v>
      </c>
      <c r="I1354" s="49">
        <f t="shared" si="227"/>
        <v>419.17897266906937</v>
      </c>
      <c r="J1354" s="47">
        <f t="shared" si="228"/>
        <v>-32.436208726566718</v>
      </c>
      <c r="K1354" s="48">
        <f t="shared" si="229"/>
        <v>17833.114046458963</v>
      </c>
      <c r="L1354" s="49">
        <f t="shared" si="230"/>
        <v>4.9536427906830456</v>
      </c>
      <c r="M1354" s="50">
        <f t="shared" si="220"/>
        <v>0.49536427906830455</v>
      </c>
    </row>
    <row r="1355" spans="1:13">
      <c r="A1355" s="41">
        <v>1336</v>
      </c>
      <c r="B1355" s="41">
        <f t="shared" si="221"/>
        <v>2672</v>
      </c>
      <c r="C1355" s="68">
        <v>-29.3232</v>
      </c>
      <c r="D1355" s="45">
        <f t="shared" si="222"/>
        <v>-5.4564304032115984</v>
      </c>
      <c r="E1355" s="47">
        <f t="shared" si="223"/>
        <v>4.4738383605334289E-2</v>
      </c>
      <c r="F1355" s="69">
        <f t="shared" si="224"/>
        <v>-3.8248174529934465E-4</v>
      </c>
      <c r="G1355" s="49">
        <f t="shared" si="225"/>
        <v>-1.5915185618485084</v>
      </c>
      <c r="H1355" s="49">
        <f t="shared" si="226"/>
        <v>-76.80071245847499</v>
      </c>
      <c r="I1355" s="49">
        <f t="shared" si="227"/>
        <v>419.05774244673472</v>
      </c>
      <c r="J1355" s="47">
        <f t="shared" si="228"/>
        <v>-32.183933181149342</v>
      </c>
      <c r="K1355" s="48">
        <f t="shared" si="229"/>
        <v>17986.715471375912</v>
      </c>
      <c r="L1355" s="49">
        <f t="shared" si="230"/>
        <v>4.9963098531599757</v>
      </c>
      <c r="M1355" s="50">
        <f t="shared" si="220"/>
        <v>0.49963098531599759</v>
      </c>
    </row>
    <row r="1356" spans="1:13">
      <c r="A1356" s="41">
        <v>1337</v>
      </c>
      <c r="B1356" s="41">
        <f t="shared" si="221"/>
        <v>2674</v>
      </c>
      <c r="C1356" s="68">
        <v>-29.148999999999997</v>
      </c>
      <c r="D1356" s="45">
        <f t="shared" si="222"/>
        <v>-5.4890390750780851</v>
      </c>
      <c r="E1356" s="47">
        <f t="shared" si="223"/>
        <v>4.4738383605334289E-2</v>
      </c>
      <c r="F1356" s="69">
        <f t="shared" si="224"/>
        <v>-3.8011132891170531E-4</v>
      </c>
      <c r="G1356" s="49">
        <f t="shared" si="225"/>
        <v>-1.6003673927596873</v>
      </c>
      <c r="H1356" s="49">
        <f t="shared" si="226"/>
        <v>-76.326424670545478</v>
      </c>
      <c r="I1356" s="49">
        <f t="shared" si="227"/>
        <v>418.95872747762809</v>
      </c>
      <c r="J1356" s="47">
        <f t="shared" si="228"/>
        <v>-31.977621752888773</v>
      </c>
      <c r="K1356" s="48">
        <f t="shared" si="229"/>
        <v>18139.368320717003</v>
      </c>
      <c r="L1356" s="49">
        <f t="shared" si="230"/>
        <v>5.0387134224213899</v>
      </c>
      <c r="M1356" s="50">
        <f t="shared" si="220"/>
        <v>0.50387134224213903</v>
      </c>
    </row>
    <row r="1357" spans="1:13">
      <c r="A1357" s="41">
        <v>1338</v>
      </c>
      <c r="B1357" s="41">
        <f t="shared" si="221"/>
        <v>2676</v>
      </c>
      <c r="C1357" s="68">
        <v>-29.148999999999997</v>
      </c>
      <c r="D1357" s="45">
        <f t="shared" si="222"/>
        <v>-5.4890390750780851</v>
      </c>
      <c r="E1357" s="47">
        <f t="shared" si="223"/>
        <v>4.4696495116224338E-2</v>
      </c>
      <c r="F1357" s="69">
        <f t="shared" si="224"/>
        <v>-3.8011132891170531E-4</v>
      </c>
      <c r="G1357" s="49">
        <f t="shared" si="225"/>
        <v>-1.6086131818697029</v>
      </c>
      <c r="H1357" s="49">
        <f t="shared" si="226"/>
        <v>-76.327991829473746</v>
      </c>
      <c r="I1357" s="49">
        <f t="shared" si="227"/>
        <v>418.96732967422219</v>
      </c>
      <c r="J1357" s="47">
        <f t="shared" si="228"/>
        <v>-31.978934916190465</v>
      </c>
      <c r="K1357" s="48">
        <f t="shared" si="229"/>
        <v>18292.024304375951</v>
      </c>
      <c r="L1357" s="49">
        <f t="shared" si="230"/>
        <v>5.0811178623266526</v>
      </c>
      <c r="M1357" s="50">
        <f t="shared" si="220"/>
        <v>0.50811178623266529</v>
      </c>
    </row>
    <row r="1358" spans="1:13">
      <c r="A1358" s="41">
        <v>1339</v>
      </c>
      <c r="B1358" s="41">
        <f t="shared" si="221"/>
        <v>2678</v>
      </c>
      <c r="C1358" s="68">
        <v>-28.928240000000002</v>
      </c>
      <c r="D1358" s="45">
        <f t="shared" si="222"/>
        <v>-5.5309275641880351</v>
      </c>
      <c r="E1358" s="47">
        <f t="shared" si="223"/>
        <v>4.4637629642519133E-2</v>
      </c>
      <c r="F1358" s="69">
        <f t="shared" si="224"/>
        <v>-3.7710910875529593E-4</v>
      </c>
      <c r="G1358" s="49">
        <f t="shared" si="225"/>
        <v>-1.6152545560675511</v>
      </c>
      <c r="H1358" s="49">
        <f t="shared" si="226"/>
        <v>-75.726385354084982</v>
      </c>
      <c r="I1358" s="49">
        <f t="shared" si="227"/>
        <v>418.83715209123375</v>
      </c>
      <c r="J1358" s="47">
        <f t="shared" si="228"/>
        <v>-31.717023579868265</v>
      </c>
      <c r="K1358" s="48">
        <f t="shared" si="229"/>
        <v>18443.47707508412</v>
      </c>
      <c r="L1358" s="49">
        <f t="shared" si="230"/>
        <v>5.1231880764122559</v>
      </c>
      <c r="M1358" s="50">
        <f t="shared" si="220"/>
        <v>0.51231880764122562</v>
      </c>
    </row>
    <row r="1359" spans="1:13">
      <c r="A1359" s="41">
        <v>1340</v>
      </c>
      <c r="B1359" s="41">
        <f t="shared" si="221"/>
        <v>2680</v>
      </c>
      <c r="C1359" s="68">
        <v>-28.623599999999996</v>
      </c>
      <c r="D1359" s="45">
        <f t="shared" si="222"/>
        <v>-5.5897930378932434</v>
      </c>
      <c r="E1359" s="47">
        <f t="shared" si="223"/>
        <v>4.4482986884555778E-2</v>
      </c>
      <c r="F1359" s="69">
        <f t="shared" si="224"/>
        <v>-3.7296938977925386E-4</v>
      </c>
      <c r="G1359" s="49">
        <f t="shared" si="225"/>
        <v>-1.620291500819069</v>
      </c>
      <c r="H1359" s="49">
        <f t="shared" si="226"/>
        <v>-74.896037522013259</v>
      </c>
      <c r="I1359" s="49">
        <f t="shared" si="227"/>
        <v>418.65334910634084</v>
      </c>
      <c r="J1359" s="47">
        <f t="shared" si="228"/>
        <v>-31.355476943385021</v>
      </c>
      <c r="K1359" s="48">
        <f t="shared" si="229"/>
        <v>18593.269150128148</v>
      </c>
      <c r="L1359" s="49">
        <f t="shared" si="230"/>
        <v>5.1647969861467073</v>
      </c>
      <c r="M1359" s="50">
        <f t="shared" si="220"/>
        <v>0.51647969861467069</v>
      </c>
    </row>
    <row r="1360" spans="1:13">
      <c r="A1360" s="41">
        <v>1341</v>
      </c>
      <c r="B1360" s="41">
        <f t="shared" si="221"/>
        <v>2682</v>
      </c>
      <c r="C1360" s="68">
        <v>-27.85304</v>
      </c>
      <c r="D1360" s="45">
        <f t="shared" si="222"/>
        <v>-5.7444357958565941</v>
      </c>
      <c r="E1360" s="47">
        <f t="shared" si="223"/>
        <v>4.4482986884555778E-2</v>
      </c>
      <c r="F1360" s="69">
        <f t="shared" si="224"/>
        <v>-3.6251499826984963E-4</v>
      </c>
      <c r="G1360" s="49">
        <f t="shared" si="225"/>
        <v>-1.6210768220948075</v>
      </c>
      <c r="H1360" s="49">
        <f t="shared" si="226"/>
        <v>-72.796831984648421</v>
      </c>
      <c r="I1360" s="49">
        <f t="shared" si="227"/>
        <v>418.17672747757263</v>
      </c>
      <c r="J1360" s="47">
        <f t="shared" si="228"/>
        <v>-30.441940970074963</v>
      </c>
      <c r="K1360" s="48">
        <f t="shared" si="229"/>
        <v>18738.862814097443</v>
      </c>
      <c r="L1360" s="49">
        <f t="shared" si="230"/>
        <v>5.2052396705826229</v>
      </c>
      <c r="M1360" s="50">
        <f t="shared" si="220"/>
        <v>0.52052396705826232</v>
      </c>
    </row>
    <row r="1361" spans="1:13">
      <c r="A1361" s="41">
        <v>1342</v>
      </c>
      <c r="B1361" s="41">
        <f t="shared" si="221"/>
        <v>2684</v>
      </c>
      <c r="C1361" s="68">
        <v>-27.85304</v>
      </c>
      <c r="D1361" s="45">
        <f t="shared" si="222"/>
        <v>-5.7444357958565941</v>
      </c>
      <c r="E1361" s="47">
        <f t="shared" si="223"/>
        <v>4.4358568104781435E-2</v>
      </c>
      <c r="F1361" s="69">
        <f t="shared" si="224"/>
        <v>-3.6251499826984963E-4</v>
      </c>
      <c r="G1361" s="49">
        <f t="shared" si="225"/>
        <v>-1.6221686631584358</v>
      </c>
      <c r="H1361" s="49">
        <f t="shared" si="226"/>
        <v>-72.797029889029062</v>
      </c>
      <c r="I1361" s="49">
        <f t="shared" si="227"/>
        <v>418.17786432658096</v>
      </c>
      <c r="J1361" s="47">
        <f t="shared" si="228"/>
        <v>-30.442106488312454</v>
      </c>
      <c r="K1361" s="48">
        <f t="shared" si="229"/>
        <v>18884.456873875501</v>
      </c>
      <c r="L1361" s="49">
        <f t="shared" si="230"/>
        <v>5.2456824649654168</v>
      </c>
      <c r="M1361" s="50">
        <f t="shared" si="220"/>
        <v>0.52456824649654166</v>
      </c>
    </row>
    <row r="1362" spans="1:13">
      <c r="A1362" s="41">
        <v>1343</v>
      </c>
      <c r="B1362" s="41">
        <f t="shared" si="221"/>
        <v>2686</v>
      </c>
      <c r="C1362" s="68">
        <v>-27.262559999999997</v>
      </c>
      <c r="D1362" s="45">
        <f t="shared" si="222"/>
        <v>-5.8688545756309427</v>
      </c>
      <c r="E1362" s="47">
        <f t="shared" si="223"/>
        <v>4.4281315225353599E-2</v>
      </c>
      <c r="F1362" s="69">
        <f t="shared" si="224"/>
        <v>-3.5451992280454748E-4</v>
      </c>
      <c r="G1362" s="49">
        <f t="shared" si="225"/>
        <v>-1.6204640715526859</v>
      </c>
      <c r="H1362" s="49">
        <f t="shared" si="226"/>
        <v>-71.191227959686699</v>
      </c>
      <c r="I1362" s="49">
        <f t="shared" si="227"/>
        <v>417.8109639559928</v>
      </c>
      <c r="J1362" s="47">
        <f t="shared" si="228"/>
        <v>-29.744475579047528</v>
      </c>
      <c r="K1362" s="48">
        <f t="shared" si="229"/>
        <v>19026.839329794875</v>
      </c>
      <c r="L1362" s="49">
        <f t="shared" si="230"/>
        <v>5.2852331471652434</v>
      </c>
      <c r="M1362" s="50">
        <f t="shared" ref="M1362:M1425" si="231">L1362/$H$4</f>
        <v>0.52852331471652436</v>
      </c>
    </row>
    <row r="1363" spans="1:13">
      <c r="A1363" s="41">
        <v>1344</v>
      </c>
      <c r="B1363" s="41">
        <f t="shared" si="221"/>
        <v>2688</v>
      </c>
      <c r="C1363" s="68">
        <v>-26.908360000000002</v>
      </c>
      <c r="D1363" s="45">
        <f t="shared" si="222"/>
        <v>-5.9461074550587769</v>
      </c>
      <c r="E1363" s="47">
        <f t="shared" si="223"/>
        <v>4.420201050458341E-2</v>
      </c>
      <c r="F1363" s="69">
        <f t="shared" si="224"/>
        <v>-3.4973076481972429E-4</v>
      </c>
      <c r="G1363" s="49">
        <f t="shared" si="225"/>
        <v>-1.6173740113973258</v>
      </c>
      <c r="H1363" s="49">
        <f t="shared" si="226"/>
        <v>-70.228975688947628</v>
      </c>
      <c r="I1363" s="49">
        <f t="shared" si="227"/>
        <v>417.5890359051931</v>
      </c>
      <c r="J1363" s="47">
        <f t="shared" si="228"/>
        <v>-29.326850250556884</v>
      </c>
      <c r="K1363" s="48">
        <f t="shared" si="229"/>
        <v>19167.29728117277</v>
      </c>
      <c r="L1363" s="49">
        <f t="shared" si="230"/>
        <v>5.3242492447702139</v>
      </c>
      <c r="M1363" s="50">
        <f t="shared" si="231"/>
        <v>0.53242492447702139</v>
      </c>
    </row>
    <row r="1364" spans="1:13">
      <c r="A1364" s="41">
        <v>1345</v>
      </c>
      <c r="B1364" s="41">
        <f t="shared" ref="B1364:B1427" si="232">A1364*$H$12</f>
        <v>2690</v>
      </c>
      <c r="C1364" s="68">
        <v>-26.554199999999998</v>
      </c>
      <c r="D1364" s="45">
        <f t="shared" ref="D1364:D1427" si="233">$H$2^2/(C1364*1000-0.0000001)</f>
        <v>-6.025412175828964</v>
      </c>
      <c r="E1364" s="47">
        <f t="shared" ref="E1364:E1427" si="234">1/$H$9*($H$3+D1365)+1/($H$8*$H$9)</f>
        <v>4.420201050458341E-2</v>
      </c>
      <c r="F1364" s="69">
        <f t="shared" ref="F1364:F1427" si="235">$H$12/($H$9*($H$3+D1364))</f>
        <v>-3.4494715824874014E-4</v>
      </c>
      <c r="G1364" s="49">
        <f t="shared" ref="G1364:G1427" si="236">(G1363+F1364*$H$2)/(1+E1364*$H$12)</f>
        <v>-1.6127769107920613</v>
      </c>
      <c r="H1364" s="49">
        <f t="shared" ref="H1364:H1427" si="237">IF((OR(AND(M1363&gt;1,D1364&lt;0),AND(M1363&lt;0,D1364&gt;0))),0,($H$2-G1364)/($H$3+D1364))</f>
        <v>-69.267593055881463</v>
      </c>
      <c r="I1364" s="49">
        <f t="shared" ref="I1364:I1427" si="238">H1364*D1364</f>
        <v>417.36579858927399</v>
      </c>
      <c r="J1364" s="47">
        <f t="shared" ref="J1364:J1427" si="239">I1364*H1364/1000</f>
        <v>-28.909924292124813</v>
      </c>
      <c r="K1364" s="48">
        <f t="shared" ref="K1364:K1427" si="240">K1363-H1364*$H$12</f>
        <v>19305.832467284534</v>
      </c>
      <c r="L1364" s="49">
        <f t="shared" ref="L1364:L1427" si="241">K1364/3600</f>
        <v>5.3627312409123702</v>
      </c>
      <c r="M1364" s="50">
        <f t="shared" si="231"/>
        <v>0.53627312409123706</v>
      </c>
    </row>
    <row r="1365" spans="1:13">
      <c r="A1365" s="41">
        <v>1346</v>
      </c>
      <c r="B1365" s="41">
        <f t="shared" si="232"/>
        <v>2692</v>
      </c>
      <c r="C1365" s="68">
        <v>-26.554199999999998</v>
      </c>
      <c r="D1365" s="45">
        <f t="shared" si="233"/>
        <v>-6.025412175828964</v>
      </c>
      <c r="E1365" s="47">
        <f t="shared" si="234"/>
        <v>4.4088715522856849E-2</v>
      </c>
      <c r="F1365" s="69">
        <f t="shared" si="235"/>
        <v>-3.4494715824874014E-4</v>
      </c>
      <c r="G1365" s="49">
        <f t="shared" si="236"/>
        <v>-1.6088881501697025</v>
      </c>
      <c r="H1365" s="49">
        <f t="shared" si="237"/>
        <v>-69.266922347418571</v>
      </c>
      <c r="I1365" s="49">
        <f t="shared" si="238"/>
        <v>417.36175729433523</v>
      </c>
      <c r="J1365" s="47">
        <f t="shared" si="239"/>
        <v>-28.909364433288875</v>
      </c>
      <c r="K1365" s="48">
        <f t="shared" si="240"/>
        <v>19444.366311979371</v>
      </c>
      <c r="L1365" s="49">
        <f t="shared" si="241"/>
        <v>5.4012128644387145</v>
      </c>
      <c r="M1365" s="50">
        <f t="shared" si="231"/>
        <v>0.54012128644387147</v>
      </c>
    </row>
    <row r="1366" spans="1:13">
      <c r="A1366" s="41">
        <v>1347</v>
      </c>
      <c r="B1366" s="41">
        <f t="shared" si="232"/>
        <v>2694</v>
      </c>
      <c r="C1366" s="68">
        <v>-26.064120000000003</v>
      </c>
      <c r="D1366" s="45">
        <f t="shared" si="233"/>
        <v>-6.1387071575555252</v>
      </c>
      <c r="E1366" s="47">
        <f t="shared" si="234"/>
        <v>4.3952174612036779E-2</v>
      </c>
      <c r="F1366" s="69">
        <f t="shared" si="235"/>
        <v>-3.3833594166095249E-4</v>
      </c>
      <c r="G1366" s="49">
        <f t="shared" si="236"/>
        <v>-1.6032866566606854</v>
      </c>
      <c r="H1366" s="49">
        <f t="shared" si="237"/>
        <v>-67.938413082557361</v>
      </c>
      <c r="I1366" s="49">
        <f t="shared" si="238"/>
        <v>417.05402266285881</v>
      </c>
      <c r="J1366" s="47">
        <f t="shared" si="239"/>
        <v>-28.333988469411544</v>
      </c>
      <c r="K1366" s="48">
        <f t="shared" si="240"/>
        <v>19580.243138144484</v>
      </c>
      <c r="L1366" s="49">
        <f t="shared" si="241"/>
        <v>5.4389564272623563</v>
      </c>
      <c r="M1366" s="50">
        <f t="shared" si="231"/>
        <v>0.54389564272623558</v>
      </c>
    </row>
    <row r="1367" spans="1:13">
      <c r="A1367" s="41">
        <v>1348</v>
      </c>
      <c r="B1367" s="41">
        <f t="shared" si="232"/>
        <v>2696</v>
      </c>
      <c r="C1367" s="68">
        <v>-25.497</v>
      </c>
      <c r="D1367" s="45">
        <f t="shared" si="233"/>
        <v>-6.2752480683755918</v>
      </c>
      <c r="E1367" s="47">
        <f t="shared" si="234"/>
        <v>4.3952174612036779E-2</v>
      </c>
      <c r="F1367" s="69">
        <f t="shared" si="235"/>
        <v>-3.3069737826434798E-4</v>
      </c>
      <c r="G1367" s="49">
        <f t="shared" si="236"/>
        <v>-1.5953292301885571</v>
      </c>
      <c r="H1367" s="49">
        <f t="shared" si="237"/>
        <v>-66.403261249815515</v>
      </c>
      <c r="I1367" s="49">
        <f t="shared" si="238"/>
        <v>416.6969368917446</v>
      </c>
      <c r="J1367" s="47">
        <f t="shared" si="239"/>
        <v>-27.670035562420406</v>
      </c>
      <c r="K1367" s="48">
        <f t="shared" si="240"/>
        <v>19713.049660644116</v>
      </c>
      <c r="L1367" s="49">
        <f t="shared" si="241"/>
        <v>5.4758471279566985</v>
      </c>
      <c r="M1367" s="50">
        <f t="shared" si="231"/>
        <v>0.54758471279566989</v>
      </c>
    </row>
    <row r="1368" spans="1:13">
      <c r="A1368" s="41">
        <v>1349</v>
      </c>
      <c r="B1368" s="41">
        <f t="shared" si="232"/>
        <v>2698</v>
      </c>
      <c r="C1368" s="68">
        <v>-25.497</v>
      </c>
      <c r="D1368" s="45">
        <f t="shared" si="233"/>
        <v>-6.2752480683755918</v>
      </c>
      <c r="E1368" s="47">
        <f t="shared" si="234"/>
        <v>4.3902992037306021E-2</v>
      </c>
      <c r="F1368" s="69">
        <f t="shared" si="235"/>
        <v>-3.3069737826434798E-4</v>
      </c>
      <c r="G1368" s="49">
        <f t="shared" si="236"/>
        <v>-1.5881583727119861</v>
      </c>
      <c r="H1368" s="49">
        <f t="shared" si="237"/>
        <v>-66.402075557931809</v>
      </c>
      <c r="I1368" s="49">
        <f t="shared" si="238"/>
        <v>416.68949638104169</v>
      </c>
      <c r="J1368" s="47">
        <f t="shared" si="239"/>
        <v>-27.669047422890483</v>
      </c>
      <c r="K1368" s="48">
        <f t="shared" si="240"/>
        <v>19845.853811759978</v>
      </c>
      <c r="L1368" s="49">
        <f t="shared" si="241"/>
        <v>5.5127371699333274</v>
      </c>
      <c r="M1368" s="50">
        <f t="shared" si="231"/>
        <v>0.55127371699333272</v>
      </c>
    </row>
    <row r="1369" spans="1:13">
      <c r="A1369" s="41">
        <v>1350</v>
      </c>
      <c r="B1369" s="41">
        <f t="shared" si="232"/>
        <v>2700</v>
      </c>
      <c r="C1369" s="68">
        <v>-25.298720000000003</v>
      </c>
      <c r="D1369" s="45">
        <f t="shared" si="233"/>
        <v>-6.3244306431063526</v>
      </c>
      <c r="E1369" s="47">
        <f t="shared" si="234"/>
        <v>4.3847196278103927E-2</v>
      </c>
      <c r="F1369" s="69">
        <f t="shared" si="235"/>
        <v>-3.2802975036894881E-4</v>
      </c>
      <c r="G1369" s="49">
        <f t="shared" si="236"/>
        <v>-1.5807475745267439</v>
      </c>
      <c r="H1369" s="49">
        <f t="shared" si="237"/>
        <v>-65.865216189923942</v>
      </c>
      <c r="I1369" s="49">
        <f t="shared" si="238"/>
        <v>416.55999158637962</v>
      </c>
      <c r="J1369" s="47">
        <f t="shared" si="239"/>
        <v>-27.43681390190979</v>
      </c>
      <c r="K1369" s="48">
        <f t="shared" si="240"/>
        <v>19977.584244139827</v>
      </c>
      <c r="L1369" s="49">
        <f t="shared" si="241"/>
        <v>5.5493289567055077</v>
      </c>
      <c r="M1369" s="50">
        <f t="shared" si="231"/>
        <v>0.55493289567055082</v>
      </c>
    </row>
    <row r="1370" spans="1:13">
      <c r="A1370" s="41">
        <v>1351</v>
      </c>
      <c r="B1370" s="41">
        <f t="shared" si="232"/>
        <v>2702</v>
      </c>
      <c r="C1370" s="68">
        <v>-25.077479999999998</v>
      </c>
      <c r="D1370" s="45">
        <f t="shared" si="233"/>
        <v>-6.3802264023084447</v>
      </c>
      <c r="E1370" s="47">
        <f t="shared" si="234"/>
        <v>4.3773727940199618E-2</v>
      </c>
      <c r="F1370" s="69">
        <f t="shared" si="235"/>
        <v>-3.2505506276473122E-4</v>
      </c>
      <c r="G1370" s="49">
        <f t="shared" si="236"/>
        <v>-1.5730528266904196</v>
      </c>
      <c r="H1370" s="49">
        <f t="shared" si="237"/>
        <v>-65.266676945602285</v>
      </c>
      <c r="I1370" s="49">
        <f t="shared" si="238"/>
        <v>416.41617543926759</v>
      </c>
      <c r="J1370" s="47">
        <f t="shared" si="239"/>
        <v>-27.178099997317926</v>
      </c>
      <c r="K1370" s="48">
        <f t="shared" si="240"/>
        <v>20108.117598031033</v>
      </c>
      <c r="L1370" s="49">
        <f t="shared" si="241"/>
        <v>5.5855882216752866</v>
      </c>
      <c r="M1370" s="50">
        <f t="shared" si="231"/>
        <v>0.55855882216752861</v>
      </c>
    </row>
    <row r="1371" spans="1:13">
      <c r="A1371" s="41">
        <v>1352</v>
      </c>
      <c r="B1371" s="41">
        <f t="shared" si="232"/>
        <v>2704</v>
      </c>
      <c r="C1371" s="68">
        <v>-24.792000000000002</v>
      </c>
      <c r="D1371" s="45">
        <f t="shared" si="233"/>
        <v>-6.4536947402127556</v>
      </c>
      <c r="E1371" s="47">
        <f t="shared" si="234"/>
        <v>4.3668174632635462E-2</v>
      </c>
      <c r="F1371" s="69">
        <f t="shared" si="235"/>
        <v>-3.2121950033518461E-4</v>
      </c>
      <c r="G1371" s="49">
        <f t="shared" si="236"/>
        <v>-1.5648705462428891</v>
      </c>
      <c r="H1371" s="49">
        <f t="shared" si="237"/>
        <v>-64.495233534513616</v>
      </c>
      <c r="I1371" s="49">
        <f t="shared" si="238"/>
        <v>416.23254943048386</v>
      </c>
      <c r="J1371" s="47">
        <f t="shared" si="239"/>
        <v>-26.84501548018504</v>
      </c>
      <c r="K1371" s="48">
        <f t="shared" si="240"/>
        <v>20237.108065100059</v>
      </c>
      <c r="L1371" s="49">
        <f t="shared" si="241"/>
        <v>5.6214189069722389</v>
      </c>
      <c r="M1371" s="50">
        <f t="shared" si="231"/>
        <v>0.56214189069722387</v>
      </c>
    </row>
    <row r="1372" spans="1:13">
      <c r="A1372" s="41">
        <v>1353</v>
      </c>
      <c r="B1372" s="41">
        <f t="shared" si="232"/>
        <v>2706</v>
      </c>
      <c r="C1372" s="68">
        <v>-24.393039999999999</v>
      </c>
      <c r="D1372" s="45">
        <f t="shared" si="233"/>
        <v>-6.5592480477769097</v>
      </c>
      <c r="E1372" s="47">
        <f t="shared" si="234"/>
        <v>4.3425534476275812E-2</v>
      </c>
      <c r="F1372" s="69">
        <f t="shared" si="235"/>
        <v>-3.1586468102995851E-4</v>
      </c>
      <c r="G1372" s="49">
        <f t="shared" si="236"/>
        <v>-1.5560700697334509</v>
      </c>
      <c r="H1372" s="49">
        <f t="shared" si="237"/>
        <v>-63.418689994110018</v>
      </c>
      <c r="I1372" s="49">
        <f t="shared" si="238"/>
        <v>415.97891853643517</v>
      </c>
      <c r="J1372" s="47">
        <f t="shared" si="239"/>
        <v>-26.380838078747328</v>
      </c>
      <c r="K1372" s="48">
        <f t="shared" si="240"/>
        <v>20363.94544508828</v>
      </c>
      <c r="L1372" s="49">
        <f t="shared" si="241"/>
        <v>5.6566515125245225</v>
      </c>
      <c r="M1372" s="50">
        <f t="shared" si="231"/>
        <v>0.5656651512524522</v>
      </c>
    </row>
    <row r="1373" spans="1:13">
      <c r="A1373" s="41">
        <v>1354</v>
      </c>
      <c r="B1373" s="41">
        <f t="shared" si="232"/>
        <v>2708</v>
      </c>
      <c r="C1373" s="68">
        <v>-23.522880000000001</v>
      </c>
      <c r="D1373" s="45">
        <f t="shared" si="233"/>
        <v>-6.80188820413656</v>
      </c>
      <c r="E1373" s="47">
        <f t="shared" si="234"/>
        <v>4.3425534476275812E-2</v>
      </c>
      <c r="F1373" s="69">
        <f t="shared" si="235"/>
        <v>-3.0420723825882578E-4</v>
      </c>
      <c r="G1373" s="49">
        <f t="shared" si="236"/>
        <v>-1.5436824906046316</v>
      </c>
      <c r="H1373" s="49">
        <f t="shared" si="237"/>
        <v>-61.076247345372828</v>
      </c>
      <c r="I1373" s="49">
        <f t="shared" si="238"/>
        <v>415.43380637141831</v>
      </c>
      <c r="J1373" s="47">
        <f t="shared" si="239"/>
        <v>-25.373137913570467</v>
      </c>
      <c r="K1373" s="48">
        <f t="shared" si="240"/>
        <v>20486.097939779025</v>
      </c>
      <c r="L1373" s="49">
        <f t="shared" si="241"/>
        <v>5.690582761049729</v>
      </c>
      <c r="M1373" s="50">
        <f t="shared" si="231"/>
        <v>0.56905827610497295</v>
      </c>
    </row>
    <row r="1374" spans="1:13">
      <c r="A1374" s="41">
        <v>1355</v>
      </c>
      <c r="B1374" s="41">
        <f t="shared" si="232"/>
        <v>2710</v>
      </c>
      <c r="C1374" s="68">
        <v>-23.522880000000001</v>
      </c>
      <c r="D1374" s="45">
        <f t="shared" si="233"/>
        <v>-6.80188820413656</v>
      </c>
      <c r="E1374" s="47">
        <f t="shared" si="234"/>
        <v>4.3325277838932648E-2</v>
      </c>
      <c r="F1374" s="69">
        <f t="shared" si="235"/>
        <v>-3.0420723825882578E-4</v>
      </c>
      <c r="G1374" s="49">
        <f t="shared" si="236"/>
        <v>-1.53256755560143</v>
      </c>
      <c r="H1374" s="49">
        <f t="shared" si="237"/>
        <v>-61.074556723532446</v>
      </c>
      <c r="I1374" s="49">
        <f t="shared" si="238"/>
        <v>415.42230695066456</v>
      </c>
      <c r="J1374" s="47">
        <f t="shared" si="239"/>
        <v>-25.371733250079068</v>
      </c>
      <c r="K1374" s="48">
        <f t="shared" si="240"/>
        <v>20608.247053226089</v>
      </c>
      <c r="L1374" s="49">
        <f t="shared" si="241"/>
        <v>5.7245130703405804</v>
      </c>
      <c r="M1374" s="50">
        <f t="shared" si="231"/>
        <v>0.572451307034058</v>
      </c>
    </row>
    <row r="1375" spans="1:13">
      <c r="A1375" s="41">
        <v>1356</v>
      </c>
      <c r="B1375" s="41">
        <f t="shared" si="232"/>
        <v>2712</v>
      </c>
      <c r="C1375" s="68">
        <v>-23.1812</v>
      </c>
      <c r="D1375" s="45">
        <f t="shared" si="233"/>
        <v>-6.902144841479724</v>
      </c>
      <c r="E1375" s="47">
        <f t="shared" si="234"/>
        <v>4.3258417331731122E-2</v>
      </c>
      <c r="F1375" s="69">
        <f t="shared" si="235"/>
        <v>-2.9963794023752754E-4</v>
      </c>
      <c r="G1375" s="49">
        <f t="shared" si="236"/>
        <v>-1.5208441130212793</v>
      </c>
      <c r="H1375" s="49">
        <f t="shared" si="237"/>
        <v>-60.155439346229542</v>
      </c>
      <c r="I1375" s="49">
        <f t="shared" si="238"/>
        <v>415.20155537052466</v>
      </c>
      <c r="J1375" s="47">
        <f t="shared" si="239"/>
        <v>-24.976631980551762</v>
      </c>
      <c r="K1375" s="48">
        <f t="shared" si="240"/>
        <v>20728.557931918549</v>
      </c>
      <c r="L1375" s="49">
        <f t="shared" si="241"/>
        <v>5.7579327588662634</v>
      </c>
      <c r="M1375" s="50">
        <f t="shared" si="231"/>
        <v>0.57579327588662632</v>
      </c>
    </row>
    <row r="1376" spans="1:13">
      <c r="A1376" s="41">
        <v>1357</v>
      </c>
      <c r="B1376" s="41">
        <f t="shared" si="232"/>
        <v>2714</v>
      </c>
      <c r="C1376" s="68">
        <v>-22.9588</v>
      </c>
      <c r="D1376" s="45">
        <f t="shared" si="233"/>
        <v>-6.9690053486812511</v>
      </c>
      <c r="E1376" s="47">
        <f t="shared" si="234"/>
        <v>4.3157024493293714E-2</v>
      </c>
      <c r="F1376" s="69">
        <f t="shared" si="235"/>
        <v>-2.966662426930626E-4</v>
      </c>
      <c r="G1376" s="49">
        <f t="shared" si="236"/>
        <v>-1.5092418363069031</v>
      </c>
      <c r="H1376" s="49">
        <f t="shared" si="237"/>
        <v>-59.557119091058695</v>
      </c>
      <c r="I1376" s="49">
        <f t="shared" si="238"/>
        <v>415.05388149763428</v>
      </c>
      <c r="J1376" s="47">
        <f t="shared" si="239"/>
        <v>-24.719413449560768</v>
      </c>
      <c r="K1376" s="48">
        <f t="shared" si="240"/>
        <v>20847.672170100668</v>
      </c>
      <c r="L1376" s="49">
        <f t="shared" si="241"/>
        <v>5.7910200472501856</v>
      </c>
      <c r="M1376" s="50">
        <f t="shared" si="231"/>
        <v>0.5791020047250186</v>
      </c>
    </row>
    <row r="1377" spans="1:13">
      <c r="A1377" s="41">
        <v>1358</v>
      </c>
      <c r="B1377" s="41">
        <f t="shared" si="232"/>
        <v>2716</v>
      </c>
      <c r="C1377" s="68">
        <v>-22.629559999999998</v>
      </c>
      <c r="D1377" s="45">
        <f t="shared" si="233"/>
        <v>-7.070398187118661</v>
      </c>
      <c r="E1377" s="47">
        <f t="shared" si="234"/>
        <v>4.2929564237005891E-2</v>
      </c>
      <c r="F1377" s="69">
        <f t="shared" si="235"/>
        <v>-2.9227051858361167E-4</v>
      </c>
      <c r="G1377" s="49">
        <f t="shared" si="236"/>
        <v>-1.4975699896041044</v>
      </c>
      <c r="H1377" s="49">
        <f t="shared" si="237"/>
        <v>-58.672951495460758</v>
      </c>
      <c r="I1377" s="49">
        <f t="shared" si="238"/>
        <v>414.84112988640686</v>
      </c>
      <c r="J1377" s="47">
        <f t="shared" si="239"/>
        <v>-24.339953492147288</v>
      </c>
      <c r="K1377" s="48">
        <f t="shared" si="240"/>
        <v>20965.018073091589</v>
      </c>
      <c r="L1377" s="49">
        <f t="shared" si="241"/>
        <v>5.8236161314143304</v>
      </c>
      <c r="M1377" s="50">
        <f t="shared" si="231"/>
        <v>0.58236161314143309</v>
      </c>
    </row>
    <row r="1378" spans="1:13">
      <c r="A1378" s="41">
        <v>1359</v>
      </c>
      <c r="B1378" s="41">
        <f t="shared" si="232"/>
        <v>2718</v>
      </c>
      <c r="C1378" s="68">
        <v>-21.924239999999998</v>
      </c>
      <c r="D1378" s="45">
        <f t="shared" si="233"/>
        <v>-7.2978584434064864</v>
      </c>
      <c r="E1378" s="47">
        <f t="shared" si="234"/>
        <v>4.2929564237005891E-2</v>
      </c>
      <c r="F1378" s="69">
        <f t="shared" si="235"/>
        <v>-2.8286799668950823E-4</v>
      </c>
      <c r="G1378" s="49">
        <f t="shared" si="236"/>
        <v>-1.4833574135380652</v>
      </c>
      <c r="H1378" s="49">
        <f t="shared" si="237"/>
        <v>-56.783396507872666</v>
      </c>
      <c r="I1378" s="49">
        <f t="shared" si="238"/>
        <v>414.39718965027691</v>
      </c>
      <c r="J1378" s="47">
        <f t="shared" si="239"/>
        <v>-23.530879931659779</v>
      </c>
      <c r="K1378" s="48">
        <f t="shared" si="240"/>
        <v>21078.584866107336</v>
      </c>
      <c r="L1378" s="49">
        <f t="shared" si="241"/>
        <v>5.8551624628075931</v>
      </c>
      <c r="M1378" s="50">
        <f t="shared" si="231"/>
        <v>0.58551624628075927</v>
      </c>
    </row>
    <row r="1379" spans="1:13">
      <c r="A1379" s="41">
        <v>1360</v>
      </c>
      <c r="B1379" s="41">
        <f t="shared" si="232"/>
        <v>2720</v>
      </c>
      <c r="C1379" s="68">
        <v>-21.924239999999998</v>
      </c>
      <c r="D1379" s="45">
        <f t="shared" si="233"/>
        <v>-7.2978584434064864</v>
      </c>
      <c r="E1379" s="47">
        <f t="shared" si="234"/>
        <v>4.285599874248424E-2</v>
      </c>
      <c r="F1379" s="69">
        <f t="shared" si="235"/>
        <v>-2.8286799668950823E-4</v>
      </c>
      <c r="G1379" s="49">
        <f t="shared" si="236"/>
        <v>-1.4704678735356536</v>
      </c>
      <c r="H1379" s="49">
        <f t="shared" si="237"/>
        <v>-56.781573488693304</v>
      </c>
      <c r="I1379" s="49">
        <f t="shared" si="238"/>
        <v>414.38388551436634</v>
      </c>
      <c r="J1379" s="47">
        <f t="shared" si="239"/>
        <v>-23.529369047864265</v>
      </c>
      <c r="K1379" s="48">
        <f t="shared" si="240"/>
        <v>21192.148013084723</v>
      </c>
      <c r="L1379" s="49">
        <f t="shared" si="241"/>
        <v>5.8867077814124231</v>
      </c>
      <c r="M1379" s="50">
        <f t="shared" si="231"/>
        <v>0.58867077814124236</v>
      </c>
    </row>
    <row r="1380" spans="1:13">
      <c r="A1380" s="41">
        <v>1361</v>
      </c>
      <c r="B1380" s="41">
        <f t="shared" si="232"/>
        <v>2722</v>
      </c>
      <c r="C1380" s="68">
        <v>-21.705439999999999</v>
      </c>
      <c r="D1380" s="45">
        <f t="shared" si="233"/>
        <v>-7.3714239379281352</v>
      </c>
      <c r="E1380" s="47">
        <f t="shared" si="234"/>
        <v>4.2768507318624485E-2</v>
      </c>
      <c r="F1380" s="69">
        <f t="shared" si="235"/>
        <v>-2.7995515788801454E-4</v>
      </c>
      <c r="G1380" s="49">
        <f t="shared" si="236"/>
        <v>-1.4577576953648719</v>
      </c>
      <c r="H1380" s="49">
        <f t="shared" si="237"/>
        <v>-56.195084970487081</v>
      </c>
      <c r="I1380" s="49">
        <f t="shared" si="238"/>
        <v>414.23779454535406</v>
      </c>
      <c r="J1380" s="47">
        <f t="shared" si="239"/>
        <v>-23.278128062463342</v>
      </c>
      <c r="K1380" s="48">
        <f t="shared" si="240"/>
        <v>21304.538183025696</v>
      </c>
      <c r="L1380" s="49">
        <f t="shared" si="241"/>
        <v>5.9179272730626931</v>
      </c>
      <c r="M1380" s="50">
        <f t="shared" si="231"/>
        <v>0.59179272730626931</v>
      </c>
    </row>
    <row r="1381" spans="1:13">
      <c r="A1381" s="41">
        <v>1362</v>
      </c>
      <c r="B1381" s="41">
        <f t="shared" si="232"/>
        <v>2724</v>
      </c>
      <c r="C1381" s="68">
        <v>-21.450840000000003</v>
      </c>
      <c r="D1381" s="45">
        <f t="shared" si="233"/>
        <v>-7.4589153617878869</v>
      </c>
      <c r="E1381" s="47">
        <f t="shared" si="234"/>
        <v>4.2715008415875444E-2</v>
      </c>
      <c r="F1381" s="69">
        <f t="shared" si="235"/>
        <v>-2.7656807358056762E-4</v>
      </c>
      <c r="G1381" s="49">
        <f t="shared" si="236"/>
        <v>-1.4449433869306836</v>
      </c>
      <c r="H1381" s="49">
        <f t="shared" si="237"/>
        <v>-55.513427320591731</v>
      </c>
      <c r="I1381" s="49">
        <f t="shared" si="238"/>
        <v>414.06995582705702</v>
      </c>
      <c r="J1381" s="47">
        <f t="shared" si="239"/>
        <v>-22.986442398445956</v>
      </c>
      <c r="K1381" s="48">
        <f t="shared" si="240"/>
        <v>21415.565037666878</v>
      </c>
      <c r="L1381" s="49">
        <f t="shared" si="241"/>
        <v>5.9487680660185775</v>
      </c>
      <c r="M1381" s="50">
        <f t="shared" si="231"/>
        <v>0.59487680660185771</v>
      </c>
    </row>
    <row r="1382" spans="1:13">
      <c r="A1382" s="41">
        <v>1363</v>
      </c>
      <c r="B1382" s="41">
        <f t="shared" si="232"/>
        <v>2726</v>
      </c>
      <c r="C1382" s="68">
        <v>-21.298080000000002</v>
      </c>
      <c r="D1382" s="45">
        <f t="shared" si="233"/>
        <v>-7.5124142645369316</v>
      </c>
      <c r="E1382" s="47">
        <f t="shared" si="234"/>
        <v>4.2721549334554423E-2</v>
      </c>
      <c r="F1382" s="69">
        <f t="shared" si="235"/>
        <v>-2.7453703644056312E-4</v>
      </c>
      <c r="G1382" s="49">
        <f t="shared" si="236"/>
        <v>-1.432371907300567</v>
      </c>
      <c r="H1382" s="49">
        <f t="shared" si="237"/>
        <v>-55.104026857368133</v>
      </c>
      <c r="I1382" s="49">
        <f t="shared" si="238"/>
        <v>413.96427739671856</v>
      </c>
      <c r="J1382" s="47">
        <f t="shared" si="239"/>
        <v>-22.811098659659773</v>
      </c>
      <c r="K1382" s="48">
        <f t="shared" si="240"/>
        <v>21525.773091381616</v>
      </c>
      <c r="L1382" s="49">
        <f t="shared" si="241"/>
        <v>5.9793814142726713</v>
      </c>
      <c r="M1382" s="50">
        <f t="shared" si="231"/>
        <v>0.59793814142726709</v>
      </c>
    </row>
    <row r="1383" spans="1:13">
      <c r="A1383" s="41">
        <v>1364</v>
      </c>
      <c r="B1383" s="41">
        <f t="shared" si="232"/>
        <v>2728</v>
      </c>
      <c r="C1383" s="68">
        <v>-21.31664</v>
      </c>
      <c r="D1383" s="45">
        <f t="shared" si="233"/>
        <v>-7.5058733458579496</v>
      </c>
      <c r="E1383" s="47">
        <f t="shared" si="234"/>
        <v>4.273476548449949E-2</v>
      </c>
      <c r="F1383" s="69">
        <f t="shared" si="235"/>
        <v>-2.7478375439088897E-4</v>
      </c>
      <c r="G1383" s="49">
        <f t="shared" si="236"/>
        <v>-1.4208463388927406</v>
      </c>
      <c r="H1383" s="49">
        <f t="shared" si="237"/>
        <v>-55.151963623884534</v>
      </c>
      <c r="I1383" s="49">
        <f t="shared" si="238"/>
        <v>413.96365373624212</v>
      </c>
      <c r="J1383" s="47">
        <f t="shared" si="239"/>
        <v>-22.830908372471558</v>
      </c>
      <c r="K1383" s="48">
        <f t="shared" si="240"/>
        <v>21636.077018629385</v>
      </c>
      <c r="L1383" s="49">
        <f t="shared" si="241"/>
        <v>6.0100213940637177</v>
      </c>
      <c r="M1383" s="50">
        <f t="shared" si="231"/>
        <v>0.60100213940637182</v>
      </c>
    </row>
    <row r="1384" spans="1:13">
      <c r="A1384" s="41">
        <v>1365</v>
      </c>
      <c r="B1384" s="41">
        <f t="shared" si="232"/>
        <v>2730</v>
      </c>
      <c r="C1384" s="68">
        <v>-21.354240000000001</v>
      </c>
      <c r="D1384" s="45">
        <f t="shared" si="233"/>
        <v>-7.4926571959128827</v>
      </c>
      <c r="E1384" s="47">
        <f t="shared" si="234"/>
        <v>4.2744507112054457E-2</v>
      </c>
      <c r="F1384" s="69">
        <f t="shared" si="235"/>
        <v>-2.7528361207514542E-4</v>
      </c>
      <c r="G1384" s="49">
        <f t="shared" si="236"/>
        <v>-1.4103871745004306</v>
      </c>
      <c r="H1384" s="49">
        <f t="shared" si="237"/>
        <v>-55.250850652939562</v>
      </c>
      <c r="I1384" s="49">
        <f t="shared" si="238"/>
        <v>413.9756837250556</v>
      </c>
      <c r="J1384" s="47">
        <f t="shared" si="239"/>
        <v>-22.87250867544159</v>
      </c>
      <c r="K1384" s="48">
        <f t="shared" si="240"/>
        <v>21746.578719935264</v>
      </c>
      <c r="L1384" s="49">
        <f t="shared" si="241"/>
        <v>6.0407163110931288</v>
      </c>
      <c r="M1384" s="50">
        <f t="shared" si="231"/>
        <v>0.60407163110931283</v>
      </c>
    </row>
    <row r="1385" spans="1:13">
      <c r="A1385" s="41">
        <v>1366</v>
      </c>
      <c r="B1385" s="41">
        <f t="shared" si="232"/>
        <v>2732</v>
      </c>
      <c r="C1385" s="68">
        <v>-21.38204</v>
      </c>
      <c r="D1385" s="45">
        <f t="shared" si="233"/>
        <v>-7.4829155683579165</v>
      </c>
      <c r="E1385" s="47">
        <f t="shared" si="234"/>
        <v>4.2540451520043356E-2</v>
      </c>
      <c r="F1385" s="69">
        <f t="shared" si="235"/>
        <v>-2.7565322313565345E-4</v>
      </c>
      <c r="G1385" s="49">
        <f t="shared" si="236"/>
        <v>-1.4014148249169895</v>
      </c>
      <c r="H1385" s="49">
        <f t="shared" si="237"/>
        <v>-55.323796883849916</v>
      </c>
      <c r="I1385" s="49">
        <f t="shared" si="238"/>
        <v>413.98330100283169</v>
      </c>
      <c r="J1385" s="47">
        <f t="shared" si="239"/>
        <v>-22.903128057986365</v>
      </c>
      <c r="K1385" s="48">
        <f t="shared" si="240"/>
        <v>21857.226313702962</v>
      </c>
      <c r="L1385" s="49">
        <f t="shared" si="241"/>
        <v>6.0714517538063788</v>
      </c>
      <c r="M1385" s="50">
        <f t="shared" si="231"/>
        <v>0.60714517538063784</v>
      </c>
    </row>
    <row r="1386" spans="1:13">
      <c r="A1386" s="41">
        <v>1367</v>
      </c>
      <c r="B1386" s="41">
        <f t="shared" si="232"/>
        <v>2734</v>
      </c>
      <c r="C1386" s="68">
        <v>-20.814439999999998</v>
      </c>
      <c r="D1386" s="45">
        <f t="shared" si="233"/>
        <v>-7.6869711603690183</v>
      </c>
      <c r="E1386" s="47">
        <f t="shared" si="234"/>
        <v>4.2339229924573077E-2</v>
      </c>
      <c r="F1386" s="69">
        <f t="shared" si="235"/>
        <v>-2.6811274239639011E-4</v>
      </c>
      <c r="G1386" s="49">
        <f t="shared" si="236"/>
        <v>-1.3908821625215695</v>
      </c>
      <c r="H1386" s="49">
        <f t="shared" si="237"/>
        <v>-53.809005094749963</v>
      </c>
      <c r="I1386" s="49">
        <f t="shared" si="238"/>
        <v>413.62827033149256</v>
      </c>
      <c r="J1386" s="47">
        <f t="shared" si="239"/>
        <v>-22.256925705599897</v>
      </c>
      <c r="K1386" s="48">
        <f t="shared" si="240"/>
        <v>21964.844323892463</v>
      </c>
      <c r="L1386" s="49">
        <f t="shared" si="241"/>
        <v>6.1013456455256838</v>
      </c>
      <c r="M1386" s="50">
        <f t="shared" si="231"/>
        <v>0.61013456455256843</v>
      </c>
    </row>
    <row r="1387" spans="1:13">
      <c r="A1387" s="41">
        <v>1368</v>
      </c>
      <c r="B1387" s="41">
        <f t="shared" si="232"/>
        <v>2736</v>
      </c>
      <c r="C1387" s="68">
        <v>-20.283479999999997</v>
      </c>
      <c r="D1387" s="45">
        <f t="shared" si="233"/>
        <v>-7.8881927558392944</v>
      </c>
      <c r="E1387" s="47">
        <f t="shared" si="234"/>
        <v>4.216721291349379E-2</v>
      </c>
      <c r="F1387" s="69">
        <f t="shared" si="235"/>
        <v>-2.6107035980825244E-4</v>
      </c>
      <c r="G1387" s="49">
        <f t="shared" si="236"/>
        <v>-1.3790121117887082</v>
      </c>
      <c r="H1387" s="49">
        <f t="shared" si="237"/>
        <v>-52.394081555752798</v>
      </c>
      <c r="I1387" s="49">
        <f t="shared" si="238"/>
        <v>413.29461457694242</v>
      </c>
      <c r="J1387" s="47">
        <f t="shared" si="239"/>
        <v>-21.654191742697741</v>
      </c>
      <c r="K1387" s="48">
        <f t="shared" si="240"/>
        <v>22069.632487003968</v>
      </c>
      <c r="L1387" s="49">
        <f t="shared" si="241"/>
        <v>6.1304534686122132</v>
      </c>
      <c r="M1387" s="50">
        <f t="shared" si="231"/>
        <v>0.61304534686122136</v>
      </c>
    </row>
    <row r="1388" spans="1:13">
      <c r="A1388" s="41">
        <v>1369</v>
      </c>
      <c r="B1388" s="41">
        <f t="shared" si="232"/>
        <v>2738</v>
      </c>
      <c r="C1388" s="68">
        <v>-19.8506</v>
      </c>
      <c r="D1388" s="45">
        <f t="shared" si="233"/>
        <v>-8.0602097669185806</v>
      </c>
      <c r="E1388" s="47">
        <f t="shared" si="234"/>
        <v>4.1966663557995471E-2</v>
      </c>
      <c r="F1388" s="69">
        <f t="shared" si="235"/>
        <v>-2.5533695451079776E-4</v>
      </c>
      <c r="G1388" s="49">
        <f t="shared" si="236"/>
        <v>-1.3664557187607635</v>
      </c>
      <c r="H1388" s="49">
        <f t="shared" si="237"/>
        <v>-51.241844223010673</v>
      </c>
      <c r="I1388" s="49">
        <f t="shared" si="238"/>
        <v>413.02001328123106</v>
      </c>
      <c r="J1388" s="47">
        <f t="shared" si="239"/>
        <v>-21.163907181542641</v>
      </c>
      <c r="K1388" s="48">
        <f t="shared" si="240"/>
        <v>22172.116175449988</v>
      </c>
      <c r="L1388" s="49">
        <f t="shared" si="241"/>
        <v>6.1589211598472193</v>
      </c>
      <c r="M1388" s="50">
        <f t="shared" si="231"/>
        <v>0.61589211598472193</v>
      </c>
    </row>
    <row r="1389" spans="1:13">
      <c r="A1389" s="41">
        <v>1370</v>
      </c>
      <c r="B1389" s="41">
        <f t="shared" si="232"/>
        <v>2740</v>
      </c>
      <c r="C1389" s="68">
        <v>-19.368680000000001</v>
      </c>
      <c r="D1389" s="45">
        <f t="shared" si="233"/>
        <v>-8.260759122416907</v>
      </c>
      <c r="E1389" s="47">
        <f t="shared" si="234"/>
        <v>4.1806494146771928E-2</v>
      </c>
      <c r="F1389" s="69">
        <f t="shared" si="235"/>
        <v>-2.4896255926023999E-4</v>
      </c>
      <c r="G1389" s="49">
        <f t="shared" si="236"/>
        <v>-1.3529191310022564</v>
      </c>
      <c r="H1389" s="49">
        <f t="shared" si="237"/>
        <v>-49.960924956711231</v>
      </c>
      <c r="I1389" s="49">
        <f t="shared" si="238"/>
        <v>412.71516660053879</v>
      </c>
      <c r="J1389" s="47">
        <f t="shared" si="239"/>
        <v>-20.619631467026093</v>
      </c>
      <c r="K1389" s="48">
        <f t="shared" si="240"/>
        <v>22272.03802536341</v>
      </c>
      <c r="L1389" s="49">
        <f t="shared" si="241"/>
        <v>6.1866772292676142</v>
      </c>
      <c r="M1389" s="50">
        <f t="shared" si="231"/>
        <v>0.61866772292676142</v>
      </c>
    </row>
    <row r="1390" spans="1:13">
      <c r="A1390" s="41">
        <v>1371</v>
      </c>
      <c r="B1390" s="41">
        <f t="shared" si="232"/>
        <v>2742</v>
      </c>
      <c r="C1390" s="68">
        <v>-19.00028</v>
      </c>
      <c r="D1390" s="45">
        <f t="shared" si="233"/>
        <v>-8.4209285336404474</v>
      </c>
      <c r="E1390" s="47">
        <f t="shared" si="234"/>
        <v>4.1806494146771928E-2</v>
      </c>
      <c r="F1390" s="69">
        <f t="shared" si="235"/>
        <v>-2.440957553245709E-4</v>
      </c>
      <c r="G1390" s="49">
        <f t="shared" si="236"/>
        <v>-1.3386305339661893</v>
      </c>
      <c r="H1390" s="49">
        <f t="shared" si="237"/>
        <v>-48.98252808055868</v>
      </c>
      <c r="I1390" s="49">
        <f t="shared" si="238"/>
        <v>412.47836836342105</v>
      </c>
      <c r="J1390" s="47">
        <f t="shared" si="239"/>
        <v>-20.204233260984299</v>
      </c>
      <c r="K1390" s="48">
        <f t="shared" si="240"/>
        <v>22370.003081524526</v>
      </c>
      <c r="L1390" s="49">
        <f t="shared" si="241"/>
        <v>6.2138897448679238</v>
      </c>
      <c r="M1390" s="50">
        <f t="shared" si="231"/>
        <v>0.62138897448679242</v>
      </c>
    </row>
    <row r="1391" spans="1:13">
      <c r="A1391" s="41">
        <v>1372</v>
      </c>
      <c r="B1391" s="41">
        <f t="shared" si="232"/>
        <v>2744</v>
      </c>
      <c r="C1391" s="68">
        <v>-19.00028</v>
      </c>
      <c r="D1391" s="45">
        <f t="shared" si="233"/>
        <v>-8.4209285336404474</v>
      </c>
      <c r="E1391" s="47">
        <f t="shared" si="234"/>
        <v>4.1155811380864771E-2</v>
      </c>
      <c r="F1391" s="69">
        <f t="shared" si="235"/>
        <v>-2.440957553245709E-4</v>
      </c>
      <c r="G1391" s="49">
        <f t="shared" si="236"/>
        <v>-1.3270381707914187</v>
      </c>
      <c r="H1391" s="49">
        <f t="shared" si="237"/>
        <v>-48.98111325723611</v>
      </c>
      <c r="I1391" s="49">
        <f t="shared" si="238"/>
        <v>412.46645423733395</v>
      </c>
      <c r="J1391" s="47">
        <f t="shared" si="239"/>
        <v>-20.203066109809448</v>
      </c>
      <c r="K1391" s="48">
        <f t="shared" si="240"/>
        <v>22467.965308038998</v>
      </c>
      <c r="L1391" s="49">
        <f t="shared" si="241"/>
        <v>6.2411014744552773</v>
      </c>
      <c r="M1391" s="50">
        <f t="shared" si="231"/>
        <v>0.62411014744552773</v>
      </c>
    </row>
    <row r="1392" spans="1:13">
      <c r="A1392" s="41">
        <v>1373</v>
      </c>
      <c r="B1392" s="41">
        <f t="shared" si="232"/>
        <v>2746</v>
      </c>
      <c r="C1392" s="68">
        <v>-17.637439999999998</v>
      </c>
      <c r="D1392" s="45">
        <f t="shared" si="233"/>
        <v>-9.0716112995476017</v>
      </c>
      <c r="E1392" s="47">
        <f t="shared" si="234"/>
        <v>4.0805881740339389E-2</v>
      </c>
      <c r="F1392" s="69">
        <f t="shared" si="235"/>
        <v>-2.261371942783776E-4</v>
      </c>
      <c r="G1392" s="49">
        <f t="shared" si="236"/>
        <v>-1.3105377514952397</v>
      </c>
      <c r="H1392" s="49">
        <f t="shared" si="237"/>
        <v>-45.375619520735036</v>
      </c>
      <c r="I1392" s="49">
        <f t="shared" si="238"/>
        <v>411.62998276827267</v>
      </c>
      <c r="J1392" s="47">
        <f t="shared" si="239"/>
        <v>-18.677965481419857</v>
      </c>
      <c r="K1392" s="48">
        <f t="shared" si="240"/>
        <v>22558.716547080468</v>
      </c>
      <c r="L1392" s="49">
        <f t="shared" si="241"/>
        <v>6.2663101519667972</v>
      </c>
      <c r="M1392" s="50">
        <f t="shared" si="231"/>
        <v>0.62663101519667974</v>
      </c>
    </row>
    <row r="1393" spans="1:13">
      <c r="A1393" s="41">
        <v>1374</v>
      </c>
      <c r="B1393" s="41">
        <f t="shared" si="232"/>
        <v>2748</v>
      </c>
      <c r="C1393" s="68">
        <v>-16.98236</v>
      </c>
      <c r="D1393" s="45">
        <f t="shared" si="233"/>
        <v>-9.4215409400729833</v>
      </c>
      <c r="E1393" s="47">
        <f t="shared" si="234"/>
        <v>4.0805881740339389E-2</v>
      </c>
      <c r="F1393" s="69">
        <f t="shared" si="235"/>
        <v>-2.1753037578111674E-4</v>
      </c>
      <c r="G1393" s="49">
        <f t="shared" si="236"/>
        <v>-1.2920993918467598</v>
      </c>
      <c r="H1393" s="49">
        <f t="shared" si="237"/>
        <v>-43.646610589350836</v>
      </c>
      <c r="I1393" s="49">
        <f t="shared" si="238"/>
        <v>411.21832856299187</v>
      </c>
      <c r="J1393" s="47">
        <f t="shared" si="239"/>
        <v>-17.948286253992631</v>
      </c>
      <c r="K1393" s="48">
        <f t="shared" si="240"/>
        <v>22646.00976825917</v>
      </c>
      <c r="L1393" s="49">
        <f t="shared" si="241"/>
        <v>6.2905582689608801</v>
      </c>
      <c r="M1393" s="50">
        <f t="shared" si="231"/>
        <v>0.62905582689608797</v>
      </c>
    </row>
    <row r="1394" spans="1:13">
      <c r="A1394" s="41">
        <v>1375</v>
      </c>
      <c r="B1394" s="41">
        <f t="shared" si="232"/>
        <v>2750</v>
      </c>
      <c r="C1394" s="68">
        <v>-16.98236</v>
      </c>
      <c r="D1394" s="45">
        <f t="shared" si="233"/>
        <v>-9.4215409400729833</v>
      </c>
      <c r="E1394" s="47">
        <f t="shared" si="234"/>
        <v>4.0410797243632772E-2</v>
      </c>
      <c r="F1394" s="69">
        <f t="shared" si="235"/>
        <v>-2.1753037578111674E-4</v>
      </c>
      <c r="G1394" s="49">
        <f t="shared" si="236"/>
        <v>-1.2759844447903057</v>
      </c>
      <c r="H1394" s="49">
        <f t="shared" si="237"/>
        <v>-43.64485784410639</v>
      </c>
      <c r="I1394" s="49">
        <f t="shared" si="238"/>
        <v>411.20181500191381</v>
      </c>
      <c r="J1394" s="47">
        <f t="shared" si="239"/>
        <v>-17.946844760997063</v>
      </c>
      <c r="K1394" s="48">
        <f t="shared" si="240"/>
        <v>22733.299483947383</v>
      </c>
      <c r="L1394" s="49">
        <f t="shared" si="241"/>
        <v>6.3148054122076065</v>
      </c>
      <c r="M1394" s="50">
        <f t="shared" si="231"/>
        <v>0.63148054122076069</v>
      </c>
    </row>
    <row r="1395" spans="1:13">
      <c r="A1395" s="41">
        <v>1376</v>
      </c>
      <c r="B1395" s="41">
        <f t="shared" si="232"/>
        <v>2752</v>
      </c>
      <c r="C1395" s="68">
        <v>-16.29888</v>
      </c>
      <c r="D1395" s="45">
        <f t="shared" si="233"/>
        <v>-9.8166254367796029</v>
      </c>
      <c r="E1395" s="47">
        <f t="shared" si="234"/>
        <v>3.9945782861743752E-2</v>
      </c>
      <c r="F1395" s="69">
        <f t="shared" si="235"/>
        <v>-2.0856791235037756E-4</v>
      </c>
      <c r="G1395" s="49">
        <f t="shared" si="236"/>
        <v>-1.2588408437283247</v>
      </c>
      <c r="H1395" s="49">
        <f t="shared" si="237"/>
        <v>-41.844859373454419</v>
      </c>
      <c r="I1395" s="49">
        <f t="shared" si="238"/>
        <v>410.77531092391803</v>
      </c>
      <c r="J1395" s="47">
        <f t="shared" si="239"/>
        <v>-17.188835119698364</v>
      </c>
      <c r="K1395" s="48">
        <f t="shared" si="240"/>
        <v>22816.989202694291</v>
      </c>
      <c r="L1395" s="49">
        <f t="shared" si="241"/>
        <v>6.3380525563039694</v>
      </c>
      <c r="M1395" s="50">
        <f t="shared" si="231"/>
        <v>0.63380525563039691</v>
      </c>
    </row>
    <row r="1396" spans="1:13">
      <c r="A1396" s="41">
        <v>1377</v>
      </c>
      <c r="B1396" s="41">
        <f t="shared" si="232"/>
        <v>2754</v>
      </c>
      <c r="C1396" s="68">
        <v>-15.561720000000001</v>
      </c>
      <c r="D1396" s="45">
        <f t="shared" si="233"/>
        <v>-10.281639818668619</v>
      </c>
      <c r="E1396" s="47">
        <f t="shared" si="234"/>
        <v>3.9538608791439014E-2</v>
      </c>
      <c r="F1396" s="69">
        <f t="shared" si="235"/>
        <v>-1.9892150452868274E-4</v>
      </c>
      <c r="G1396" s="49">
        <f t="shared" si="236"/>
        <v>-1.240327776113948</v>
      </c>
      <c r="H1396" s="49">
        <f t="shared" si="237"/>
        <v>-39.907664839403196</v>
      </c>
      <c r="I1396" s="49">
        <f t="shared" si="238"/>
        <v>410.31623588288949</v>
      </c>
      <c r="J1396" s="47">
        <f t="shared" si="239"/>
        <v>-16.374762819779857</v>
      </c>
      <c r="K1396" s="48">
        <f t="shared" si="240"/>
        <v>22896.804532373098</v>
      </c>
      <c r="L1396" s="49">
        <f t="shared" si="241"/>
        <v>6.3602234812147493</v>
      </c>
      <c r="M1396" s="50">
        <f t="shared" si="231"/>
        <v>0.63602234812147496</v>
      </c>
    </row>
    <row r="1397" spans="1:13">
      <c r="A1397" s="41">
        <v>1378</v>
      </c>
      <c r="B1397" s="41">
        <f t="shared" si="232"/>
        <v>2756</v>
      </c>
      <c r="C1397" s="68">
        <v>-14.968919999999999</v>
      </c>
      <c r="D1397" s="45">
        <f t="shared" si="233"/>
        <v>-10.688813888973362</v>
      </c>
      <c r="E1397" s="47">
        <f t="shared" si="234"/>
        <v>3.872923795640832E-2</v>
      </c>
      <c r="F1397" s="69">
        <f t="shared" si="235"/>
        <v>-1.9117916155963241E-4</v>
      </c>
      <c r="G1397" s="49">
        <f t="shared" si="236"/>
        <v>-1.2221347459559553</v>
      </c>
      <c r="H1397" s="49">
        <f t="shared" si="237"/>
        <v>-38.352655659948859</v>
      </c>
      <c r="I1397" s="49">
        <f t="shared" si="238"/>
        <v>409.94439849707419</v>
      </c>
      <c r="J1397" s="47">
        <f t="shared" si="239"/>
        <v>-15.722456355283143</v>
      </c>
      <c r="K1397" s="48">
        <f t="shared" si="240"/>
        <v>22973.509843692995</v>
      </c>
      <c r="L1397" s="49">
        <f t="shared" si="241"/>
        <v>6.3815305121369432</v>
      </c>
      <c r="M1397" s="50">
        <f t="shared" si="231"/>
        <v>0.63815305121369437</v>
      </c>
    </row>
    <row r="1398" spans="1:13">
      <c r="A1398" s="41">
        <v>1379</v>
      </c>
      <c r="B1398" s="41">
        <f t="shared" si="232"/>
        <v>2758</v>
      </c>
      <c r="C1398" s="68">
        <v>-13.915240000000001</v>
      </c>
      <c r="D1398" s="45">
        <f t="shared" si="233"/>
        <v>-11.498184724004053</v>
      </c>
      <c r="E1398" s="47">
        <f t="shared" si="234"/>
        <v>3.872923795640832E-2</v>
      </c>
      <c r="F1398" s="69">
        <f t="shared" si="235"/>
        <v>-1.77450290607205E-4</v>
      </c>
      <c r="G1398" s="49">
        <f t="shared" si="236"/>
        <v>-1.2001528514621576</v>
      </c>
      <c r="H1398" s="49">
        <f t="shared" si="237"/>
        <v>-35.59654185757352</v>
      </c>
      <c r="I1398" s="49">
        <f t="shared" si="238"/>
        <v>409.2956138141227</v>
      </c>
      <c r="J1398" s="47">
        <f t="shared" si="239"/>
        <v>-14.569508449255665</v>
      </c>
      <c r="K1398" s="48">
        <f t="shared" si="240"/>
        <v>23044.702927408143</v>
      </c>
      <c r="L1398" s="49">
        <f t="shared" si="241"/>
        <v>6.4013063687244847</v>
      </c>
      <c r="M1398" s="50">
        <f t="shared" si="231"/>
        <v>0.64013063687244842</v>
      </c>
    </row>
    <row r="1399" spans="1:13">
      <c r="A1399" s="41">
        <v>1380</v>
      </c>
      <c r="B1399" s="41">
        <f t="shared" si="232"/>
        <v>2760</v>
      </c>
      <c r="C1399" s="68">
        <v>-13.915240000000001</v>
      </c>
      <c r="D1399" s="45">
        <f t="shared" si="233"/>
        <v>-11.498184724004053</v>
      </c>
      <c r="E1399" s="47">
        <f t="shared" si="234"/>
        <v>3.7927337502417072E-2</v>
      </c>
      <c r="F1399" s="69">
        <f t="shared" si="235"/>
        <v>-1.77450290607205E-4</v>
      </c>
      <c r="G1399" s="49">
        <f t="shared" si="236"/>
        <v>-1.1815099169405274</v>
      </c>
      <c r="H1399" s="49">
        <f t="shared" si="237"/>
        <v>-35.594887760499198</v>
      </c>
      <c r="I1399" s="49">
        <f t="shared" si="238"/>
        <v>409.27659470041073</v>
      </c>
      <c r="J1399" s="47">
        <f t="shared" si="239"/>
        <v>-14.56815445136044</v>
      </c>
      <c r="K1399" s="48">
        <f t="shared" si="240"/>
        <v>23115.892702929141</v>
      </c>
      <c r="L1399" s="49">
        <f t="shared" si="241"/>
        <v>6.4210813063692056</v>
      </c>
      <c r="M1399" s="50">
        <f t="shared" si="231"/>
        <v>0.64210813063692052</v>
      </c>
    </row>
    <row r="1400" spans="1:13">
      <c r="A1400" s="41">
        <v>1381</v>
      </c>
      <c r="B1400" s="41">
        <f t="shared" si="232"/>
        <v>2762</v>
      </c>
      <c r="C1400" s="68">
        <v>-13.008040000000001</v>
      </c>
      <c r="D1400" s="45">
        <f t="shared" si="233"/>
        <v>-12.3000851779953</v>
      </c>
      <c r="E1400" s="47">
        <f t="shared" si="234"/>
        <v>3.7508821726618402E-2</v>
      </c>
      <c r="F1400" s="69">
        <f t="shared" si="235"/>
        <v>-1.6566353945539523E-4</v>
      </c>
      <c r="G1400" s="49">
        <f t="shared" si="236"/>
        <v>-1.1607021897003531</v>
      </c>
      <c r="H1400" s="49">
        <f t="shared" si="237"/>
        <v>-33.228850907578746</v>
      </c>
      <c r="I1400" s="49">
        <f t="shared" si="238"/>
        <v>408.71769653012501</v>
      </c>
      <c r="J1400" s="47">
        <f t="shared" si="239"/>
        <v>-13.581219401288539</v>
      </c>
      <c r="K1400" s="48">
        <f t="shared" si="240"/>
        <v>23182.350404744298</v>
      </c>
      <c r="L1400" s="49">
        <f t="shared" si="241"/>
        <v>6.4395417790956389</v>
      </c>
      <c r="M1400" s="50">
        <f t="shared" si="231"/>
        <v>0.64395417790956389</v>
      </c>
    </row>
    <row r="1401" spans="1:13">
      <c r="A1401" s="41">
        <v>1382</v>
      </c>
      <c r="B1401" s="41">
        <f t="shared" si="232"/>
        <v>2764</v>
      </c>
      <c r="C1401" s="68">
        <v>-12.58</v>
      </c>
      <c r="D1401" s="45">
        <f t="shared" si="233"/>
        <v>-12.718600953793969</v>
      </c>
      <c r="E1401" s="47">
        <f t="shared" si="234"/>
        <v>3.7508821726618402E-2</v>
      </c>
      <c r="F1401" s="69">
        <f t="shared" si="235"/>
        <v>-1.6011299784760515E-4</v>
      </c>
      <c r="G1401" s="49">
        <f t="shared" si="236"/>
        <v>-1.139281198125444</v>
      </c>
      <c r="H1401" s="49">
        <f t="shared" si="237"/>
        <v>-32.113806433532666</v>
      </c>
      <c r="I1401" s="49">
        <f t="shared" si="238"/>
        <v>408.44268913548348</v>
      </c>
      <c r="J1401" s="47">
        <f t="shared" si="239"/>
        <v>-13.116649458088473</v>
      </c>
      <c r="K1401" s="48">
        <f t="shared" si="240"/>
        <v>23246.578017611362</v>
      </c>
      <c r="L1401" s="49">
        <f t="shared" si="241"/>
        <v>6.4573827826698231</v>
      </c>
      <c r="M1401" s="50">
        <f t="shared" si="231"/>
        <v>0.64573827826698227</v>
      </c>
    </row>
    <row r="1402" spans="1:13">
      <c r="A1402" s="41">
        <v>1383</v>
      </c>
      <c r="B1402" s="41">
        <f t="shared" si="232"/>
        <v>2766</v>
      </c>
      <c r="C1402" s="68">
        <v>-12.58</v>
      </c>
      <c r="D1402" s="45">
        <f t="shared" si="233"/>
        <v>-12.718600953793969</v>
      </c>
      <c r="E1402" s="47">
        <f t="shared" si="234"/>
        <v>3.6961348344074822E-2</v>
      </c>
      <c r="F1402" s="69">
        <f t="shared" si="235"/>
        <v>-1.6011299784760515E-4</v>
      </c>
      <c r="G1402" s="49">
        <f t="shared" si="236"/>
        <v>-1.1204962898869744</v>
      </c>
      <c r="H1402" s="49">
        <f t="shared" si="237"/>
        <v>-32.112302579546494</v>
      </c>
      <c r="I1402" s="49">
        <f t="shared" si="238"/>
        <v>408.42356221674055</v>
      </c>
      <c r="J1402" s="47">
        <f t="shared" si="239"/>
        <v>-13.115421010520205</v>
      </c>
      <c r="K1402" s="48">
        <f t="shared" si="240"/>
        <v>23310.802622770454</v>
      </c>
      <c r="L1402" s="49">
        <f t="shared" si="241"/>
        <v>6.4752229507695702</v>
      </c>
      <c r="M1402" s="50">
        <f t="shared" si="231"/>
        <v>0.64752229507695702</v>
      </c>
    </row>
    <row r="1403" spans="1:13">
      <c r="A1403" s="41">
        <v>1384</v>
      </c>
      <c r="B1403" s="41">
        <f t="shared" si="232"/>
        <v>2768</v>
      </c>
      <c r="C1403" s="68">
        <v>-12.060839999999999</v>
      </c>
      <c r="D1403" s="45">
        <f t="shared" si="233"/>
        <v>-13.266074336337553</v>
      </c>
      <c r="E1403" s="47">
        <f t="shared" si="234"/>
        <v>3.6282657893853945E-2</v>
      </c>
      <c r="F1403" s="69">
        <f t="shared" si="235"/>
        <v>-1.5339009375951352E-4</v>
      </c>
      <c r="G1403" s="49">
        <f t="shared" si="236"/>
        <v>-1.1018931061767643</v>
      </c>
      <c r="H1403" s="49">
        <f t="shared" si="237"/>
        <v>-30.762528495337413</v>
      </c>
      <c r="I1403" s="49">
        <f t="shared" si="238"/>
        <v>408.09798979284835</v>
      </c>
      <c r="J1403" s="47">
        <f t="shared" si="239"/>
        <v>-12.554126039892415</v>
      </c>
      <c r="K1403" s="48">
        <f t="shared" si="240"/>
        <v>23372.327679761129</v>
      </c>
      <c r="L1403" s="49">
        <f t="shared" si="241"/>
        <v>6.4923132443780913</v>
      </c>
      <c r="M1403" s="50">
        <f t="shared" si="231"/>
        <v>0.64923132443780918</v>
      </c>
    </row>
    <row r="1404" spans="1:13">
      <c r="A1404" s="41">
        <v>1385</v>
      </c>
      <c r="B1404" s="41">
        <f t="shared" si="232"/>
        <v>2770</v>
      </c>
      <c r="C1404" s="68">
        <v>-11.473839999999999</v>
      </c>
      <c r="D1404" s="45">
        <f t="shared" si="233"/>
        <v>-13.944764786558427</v>
      </c>
      <c r="E1404" s="47">
        <f t="shared" si="234"/>
        <v>3.6289557682694158E-2</v>
      </c>
      <c r="F1404" s="69">
        <f t="shared" si="235"/>
        <v>-1.4580083988019078E-4</v>
      </c>
      <c r="G1404" s="49">
        <f t="shared" si="236"/>
        <v>-1.0817043008837615</v>
      </c>
      <c r="H1404" s="49">
        <f t="shared" si="237"/>
        <v>-29.239024673823589</v>
      </c>
      <c r="I1404" s="49">
        <f t="shared" si="238"/>
        <v>407.73132166484817</v>
      </c>
      <c r="J1404" s="47">
        <f t="shared" si="239"/>
        <v>-11.921666174449198</v>
      </c>
      <c r="K1404" s="48">
        <f t="shared" si="240"/>
        <v>23430.805729108775</v>
      </c>
      <c r="L1404" s="49">
        <f t="shared" si="241"/>
        <v>6.5085571469746597</v>
      </c>
      <c r="M1404" s="50">
        <f t="shared" si="231"/>
        <v>0.65085571469746595</v>
      </c>
    </row>
    <row r="1405" spans="1:13">
      <c r="A1405" s="41">
        <v>1386</v>
      </c>
      <c r="B1405" s="41">
        <f t="shared" si="232"/>
        <v>2772</v>
      </c>
      <c r="C1405" s="68">
        <v>-11.479520000000001</v>
      </c>
      <c r="D1405" s="45">
        <f t="shared" si="233"/>
        <v>-13.937864997718215</v>
      </c>
      <c r="E1405" s="47">
        <f t="shared" si="234"/>
        <v>3.6289557682694158E-2</v>
      </c>
      <c r="F1405" s="69">
        <f t="shared" si="235"/>
        <v>-1.4587421424584702E-4</v>
      </c>
      <c r="G1405" s="49">
        <f t="shared" si="236"/>
        <v>-1.0629089922133397</v>
      </c>
      <c r="H1405" s="49">
        <f t="shared" si="237"/>
        <v>-29.252368356196389</v>
      </c>
      <c r="I1405" s="49">
        <f t="shared" si="238"/>
        <v>407.71556101218954</v>
      </c>
      <c r="J1405" s="47">
        <f t="shared" si="239"/>
        <v>-11.926645775281832</v>
      </c>
      <c r="K1405" s="48">
        <f t="shared" si="240"/>
        <v>23489.310465821167</v>
      </c>
      <c r="L1405" s="49">
        <f t="shared" si="241"/>
        <v>6.5248084627281022</v>
      </c>
      <c r="M1405" s="50">
        <f t="shared" si="231"/>
        <v>0.65248084627281022</v>
      </c>
    </row>
    <row r="1406" spans="1:13">
      <c r="A1406" s="41">
        <v>1387</v>
      </c>
      <c r="B1406" s="41">
        <f t="shared" si="232"/>
        <v>2774</v>
      </c>
      <c r="C1406" s="68">
        <v>-11.479520000000001</v>
      </c>
      <c r="D1406" s="45">
        <f t="shared" si="233"/>
        <v>-13.937864997718215</v>
      </c>
      <c r="E1406" s="47">
        <f t="shared" si="234"/>
        <v>3.5863218277912681E-2</v>
      </c>
      <c r="F1406" s="69">
        <f t="shared" si="235"/>
        <v>-1.4587421424584702E-4</v>
      </c>
      <c r="G1406" s="49">
        <f t="shared" si="236"/>
        <v>-1.0462172431941057</v>
      </c>
      <c r="H1406" s="49">
        <f t="shared" si="237"/>
        <v>-29.251150908310102</v>
      </c>
      <c r="I1406" s="49">
        <f t="shared" si="238"/>
        <v>407.69859238790872</v>
      </c>
      <c r="J1406" s="47">
        <f t="shared" si="239"/>
        <v>-11.925653051044327</v>
      </c>
      <c r="K1406" s="48">
        <f t="shared" si="240"/>
        <v>23547.812767637788</v>
      </c>
      <c r="L1406" s="49">
        <f t="shared" si="241"/>
        <v>6.5410591021216078</v>
      </c>
      <c r="M1406" s="50">
        <f t="shared" si="231"/>
        <v>0.6541059102121608</v>
      </c>
    </row>
    <row r="1407" spans="1:13">
      <c r="A1407" s="41">
        <v>1388</v>
      </c>
      <c r="B1407" s="41">
        <f t="shared" si="232"/>
        <v>2776</v>
      </c>
      <c r="C1407" s="68">
        <v>-11.1388</v>
      </c>
      <c r="D1407" s="45">
        <f t="shared" si="233"/>
        <v>-14.364204402499693</v>
      </c>
      <c r="E1407" s="47">
        <f t="shared" si="234"/>
        <v>3.5485607152256814E-2</v>
      </c>
      <c r="F1407" s="69">
        <f t="shared" si="235"/>
        <v>-1.4147491553011658E-4</v>
      </c>
      <c r="G1407" s="49">
        <f t="shared" si="236"/>
        <v>-1.0297262845876889</v>
      </c>
      <c r="H1407" s="49">
        <f t="shared" si="237"/>
        <v>-28.367823325588908</v>
      </c>
      <c r="I1407" s="49">
        <f t="shared" si="238"/>
        <v>407.48121270275766</v>
      </c>
      <c r="J1407" s="47">
        <f t="shared" si="239"/>
        <v>-11.559355050448545</v>
      </c>
      <c r="K1407" s="48">
        <f t="shared" si="240"/>
        <v>23604.548414288965</v>
      </c>
      <c r="L1407" s="49">
        <f t="shared" si="241"/>
        <v>6.5568190039691574</v>
      </c>
      <c r="M1407" s="50">
        <f t="shared" si="231"/>
        <v>0.65568190039691576</v>
      </c>
    </row>
    <row r="1408" spans="1:13">
      <c r="A1408" s="41">
        <v>1389</v>
      </c>
      <c r="B1408" s="41">
        <f t="shared" si="232"/>
        <v>2778</v>
      </c>
      <c r="C1408" s="68">
        <v>-10.853479999999999</v>
      </c>
      <c r="D1408" s="45">
        <f t="shared" si="233"/>
        <v>-14.741815528155561</v>
      </c>
      <c r="E1408" s="47">
        <f t="shared" si="234"/>
        <v>3.5449880111990295E-2</v>
      </c>
      <c r="F1408" s="69">
        <f t="shared" si="235"/>
        <v>-1.3779425849776248E-4</v>
      </c>
      <c r="G1408" s="49">
        <f t="shared" si="236"/>
        <v>-1.0130210392052912</v>
      </c>
      <c r="H1408" s="49">
        <f t="shared" si="237"/>
        <v>-27.628645941022459</v>
      </c>
      <c r="I1408" s="49">
        <f t="shared" si="238"/>
        <v>407.29640175527697</v>
      </c>
      <c r="J1408" s="47">
        <f t="shared" si="239"/>
        <v>-11.253048077148986</v>
      </c>
      <c r="K1408" s="48">
        <f t="shared" si="240"/>
        <v>23659.80570617101</v>
      </c>
      <c r="L1408" s="49">
        <f t="shared" si="241"/>
        <v>6.5721682517141691</v>
      </c>
      <c r="M1408" s="50">
        <f t="shared" si="231"/>
        <v>0.65721682517141689</v>
      </c>
    </row>
    <row r="1409" spans="1:13">
      <c r="A1409" s="41">
        <v>1390</v>
      </c>
      <c r="B1409" s="41">
        <f t="shared" si="232"/>
        <v>2780</v>
      </c>
      <c r="C1409" s="68">
        <v>-10.82724</v>
      </c>
      <c r="D1409" s="45">
        <f t="shared" si="233"/>
        <v>-14.777542568422076</v>
      </c>
      <c r="E1409" s="47">
        <f t="shared" si="234"/>
        <v>3.5449880111990295E-2</v>
      </c>
      <c r="F1409" s="69">
        <f t="shared" si="235"/>
        <v>-1.3745591207452089E-4</v>
      </c>
      <c r="G1409" s="49">
        <f t="shared" si="236"/>
        <v>-0.99729539934879141</v>
      </c>
      <c r="H1409" s="49">
        <f t="shared" si="237"/>
        <v>-27.559724489266785</v>
      </c>
      <c r="I1409" s="49">
        <f t="shared" si="238"/>
        <v>407.26500181412428</v>
      </c>
      <c r="J1409" s="47">
        <f t="shared" si="239"/>
        <v>-11.224111244118003</v>
      </c>
      <c r="K1409" s="48">
        <f t="shared" si="240"/>
        <v>23714.925155149544</v>
      </c>
      <c r="L1409" s="49">
        <f t="shared" si="241"/>
        <v>6.587479209763762</v>
      </c>
      <c r="M1409" s="50">
        <f t="shared" si="231"/>
        <v>0.65874792097637624</v>
      </c>
    </row>
    <row r="1410" spans="1:13">
      <c r="A1410" s="41">
        <v>1391</v>
      </c>
      <c r="B1410" s="41">
        <f t="shared" si="232"/>
        <v>2782</v>
      </c>
      <c r="C1410" s="68">
        <v>-10.82724</v>
      </c>
      <c r="D1410" s="45">
        <f t="shared" si="233"/>
        <v>-14.777542568422076</v>
      </c>
      <c r="E1410" s="47">
        <f t="shared" si="234"/>
        <v>3.5522999957803079E-2</v>
      </c>
      <c r="F1410" s="69">
        <f t="shared" si="235"/>
        <v>-1.3745591207452089E-4</v>
      </c>
      <c r="G1410" s="49">
        <f t="shared" si="236"/>
        <v>-0.98247672299930622</v>
      </c>
      <c r="H1410" s="49">
        <f t="shared" si="237"/>
        <v>-27.558706031930107</v>
      </c>
      <c r="I1410" s="49">
        <f t="shared" si="238"/>
        <v>407.24995151747737</v>
      </c>
      <c r="J1410" s="47">
        <f t="shared" si="239"/>
        <v>-11.223281695387948</v>
      </c>
      <c r="K1410" s="48">
        <f t="shared" si="240"/>
        <v>23770.042567213404</v>
      </c>
      <c r="L1410" s="49">
        <f t="shared" si="241"/>
        <v>6.6027896020037238</v>
      </c>
      <c r="M1410" s="50">
        <f t="shared" si="231"/>
        <v>0.66027896020037236</v>
      </c>
    </row>
    <row r="1411" spans="1:13">
      <c r="A1411" s="41">
        <v>1392</v>
      </c>
      <c r="B1411" s="41">
        <f t="shared" si="232"/>
        <v>2784</v>
      </c>
      <c r="C1411" s="68">
        <v>-10.881080000000001</v>
      </c>
      <c r="D1411" s="45">
        <f t="shared" si="233"/>
        <v>-14.704422722609294</v>
      </c>
      <c r="E1411" s="47">
        <f t="shared" si="234"/>
        <v>3.597865341798432E-2</v>
      </c>
      <c r="F1411" s="69">
        <f t="shared" si="235"/>
        <v>-1.3815016883128326E-4</v>
      </c>
      <c r="G1411" s="49">
        <f t="shared" si="236"/>
        <v>-0.96807660521000061</v>
      </c>
      <c r="H1411" s="49">
        <f t="shared" si="237"/>
        <v>-27.696903739482341</v>
      </c>
      <c r="I1411" s="49">
        <f t="shared" si="238"/>
        <v>407.26698069276648</v>
      </c>
      <c r="J1411" s="47">
        <f t="shared" si="239"/>
        <v>-11.280034360517165</v>
      </c>
      <c r="K1411" s="48">
        <f t="shared" si="240"/>
        <v>23825.43637469237</v>
      </c>
      <c r="L1411" s="49">
        <f t="shared" si="241"/>
        <v>6.6181767707478807</v>
      </c>
      <c r="M1411" s="50">
        <f t="shared" si="231"/>
        <v>0.66181767707478811</v>
      </c>
    </row>
    <row r="1412" spans="1:13">
      <c r="A1412" s="41">
        <v>1393</v>
      </c>
      <c r="B1412" s="41">
        <f t="shared" si="232"/>
        <v>2786</v>
      </c>
      <c r="C1412" s="68">
        <v>-11.229039999999999</v>
      </c>
      <c r="D1412" s="45">
        <f t="shared" si="233"/>
        <v>-14.248769262428056</v>
      </c>
      <c r="E1412" s="47">
        <f t="shared" si="234"/>
        <v>3.597865341798432E-2</v>
      </c>
      <c r="F1412" s="69">
        <f t="shared" si="235"/>
        <v>-1.4263965221181227E-4</v>
      </c>
      <c r="G1412" s="49">
        <f t="shared" si="236"/>
        <v>-0.95631837159685651</v>
      </c>
      <c r="H1412" s="49">
        <f t="shared" si="237"/>
        <v>-28.596134902326625</v>
      </c>
      <c r="I1412" s="49">
        <f t="shared" si="238"/>
        <v>407.45972802051773</v>
      </c>
      <c r="J1412" s="47">
        <f t="shared" si="239"/>
        <v>-11.65177334974004</v>
      </c>
      <c r="K1412" s="48">
        <f t="shared" si="240"/>
        <v>23882.628644497025</v>
      </c>
      <c r="L1412" s="49">
        <f t="shared" si="241"/>
        <v>6.6340635123602842</v>
      </c>
      <c r="M1412" s="50">
        <f t="shared" si="231"/>
        <v>0.66340635123602842</v>
      </c>
    </row>
    <row r="1413" spans="1:13">
      <c r="A1413" s="41">
        <v>1394</v>
      </c>
      <c r="B1413" s="41">
        <f t="shared" si="232"/>
        <v>2788</v>
      </c>
      <c r="C1413" s="68">
        <v>-11.229039999999999</v>
      </c>
      <c r="D1413" s="45">
        <f t="shared" si="233"/>
        <v>-14.248769262428056</v>
      </c>
      <c r="E1413" s="47">
        <f t="shared" si="234"/>
        <v>3.563458119893427E-2</v>
      </c>
      <c r="F1413" s="69">
        <f t="shared" si="235"/>
        <v>-1.4263965221181227E-4</v>
      </c>
      <c r="G1413" s="49">
        <f t="shared" si="236"/>
        <v>-0.9459566914194576</v>
      </c>
      <c r="H1413" s="49">
        <f t="shared" si="237"/>
        <v>-28.595395909098208</v>
      </c>
      <c r="I1413" s="49">
        <f t="shared" si="238"/>
        <v>407.4491982765195</v>
      </c>
      <c r="J1413" s="47">
        <f t="shared" si="239"/>
        <v>-11.651171137561731</v>
      </c>
      <c r="K1413" s="48">
        <f t="shared" si="240"/>
        <v>23939.819436315222</v>
      </c>
      <c r="L1413" s="49">
        <f t="shared" si="241"/>
        <v>6.6499498434208952</v>
      </c>
      <c r="M1413" s="50">
        <f t="shared" si="231"/>
        <v>0.66499498434208948</v>
      </c>
    </row>
    <row r="1414" spans="1:13">
      <c r="A1414" s="41">
        <v>1395</v>
      </c>
      <c r="B1414" s="41">
        <f t="shared" si="232"/>
        <v>2790</v>
      </c>
      <c r="C1414" s="68">
        <v>-10.964279999999999</v>
      </c>
      <c r="D1414" s="45">
        <f t="shared" si="233"/>
        <v>-14.592841481478102</v>
      </c>
      <c r="E1414" s="47">
        <f t="shared" si="234"/>
        <v>3.563458119893427E-2</v>
      </c>
      <c r="F1414" s="69">
        <f t="shared" si="235"/>
        <v>-1.3922322959715073E-4</v>
      </c>
      <c r="G1414" s="49">
        <f t="shared" si="236"/>
        <v>-0.935008696615788</v>
      </c>
      <c r="H1414" s="49">
        <f t="shared" si="237"/>
        <v>-27.909733384652281</v>
      </c>
      <c r="I1414" s="49">
        <f t="shared" si="238"/>
        <v>407.28231507254804</v>
      </c>
      <c r="J1414" s="47">
        <f t="shared" si="239"/>
        <v>-11.367140825958762</v>
      </c>
      <c r="K1414" s="48">
        <f t="shared" si="240"/>
        <v>23995.638903084528</v>
      </c>
      <c r="L1414" s="49">
        <f t="shared" si="241"/>
        <v>6.6654552508568132</v>
      </c>
      <c r="M1414" s="50">
        <f t="shared" si="231"/>
        <v>0.66654552508568132</v>
      </c>
    </row>
    <row r="1415" spans="1:13">
      <c r="A1415" s="41">
        <v>1396</v>
      </c>
      <c r="B1415" s="41">
        <f t="shared" si="232"/>
        <v>2792</v>
      </c>
      <c r="C1415" s="68">
        <v>-10.964279999999999</v>
      </c>
      <c r="D1415" s="45">
        <f t="shared" si="233"/>
        <v>-14.592841481478102</v>
      </c>
      <c r="E1415" s="47">
        <f t="shared" si="234"/>
        <v>3.5246429815250495E-2</v>
      </c>
      <c r="F1415" s="69">
        <f t="shared" si="235"/>
        <v>-1.3922322959715073E-4</v>
      </c>
      <c r="G1415" s="49">
        <f t="shared" si="236"/>
        <v>-0.9254596885369275</v>
      </c>
      <c r="H1415" s="49">
        <f t="shared" si="237"/>
        <v>-27.909068662780189</v>
      </c>
      <c r="I1415" s="49">
        <f t="shared" si="238"/>
        <v>407.27261489163931</v>
      </c>
      <c r="J1415" s="47">
        <f t="shared" si="239"/>
        <v>-11.366599373480794</v>
      </c>
      <c r="K1415" s="48">
        <f t="shared" si="240"/>
        <v>24051.457040410089</v>
      </c>
      <c r="L1415" s="49">
        <f t="shared" si="241"/>
        <v>6.6809602890028028</v>
      </c>
      <c r="M1415" s="50">
        <f t="shared" si="231"/>
        <v>0.6680960289002803</v>
      </c>
    </row>
    <row r="1416" spans="1:13">
      <c r="A1416" s="41">
        <v>1397</v>
      </c>
      <c r="B1416" s="41">
        <f t="shared" si="232"/>
        <v>2794</v>
      </c>
      <c r="C1416" s="68">
        <v>-10.680199999999999</v>
      </c>
      <c r="D1416" s="45">
        <f t="shared" si="233"/>
        <v>-14.980992865161879</v>
      </c>
      <c r="E1416" s="47">
        <f t="shared" si="234"/>
        <v>3.5246429815250495E-2</v>
      </c>
      <c r="F1416" s="69">
        <f t="shared" si="235"/>
        <v>-1.3556040842692863E-4</v>
      </c>
      <c r="G1416" s="49">
        <f t="shared" si="236"/>
        <v>-0.91517084219118805</v>
      </c>
      <c r="H1416" s="49">
        <f t="shared" si="237"/>
        <v>-27.174112151959648</v>
      </c>
      <c r="I1416" s="49">
        <f t="shared" si="238"/>
        <v>407.09518026561619</v>
      </c>
      <c r="J1416" s="47">
        <f t="shared" si="239"/>
        <v>-11.062450085060084</v>
      </c>
      <c r="K1416" s="48">
        <f t="shared" si="240"/>
        <v>24105.805264714007</v>
      </c>
      <c r="L1416" s="49">
        <f t="shared" si="241"/>
        <v>6.6960570179761127</v>
      </c>
      <c r="M1416" s="50">
        <f t="shared" si="231"/>
        <v>0.66960570179761125</v>
      </c>
    </row>
    <row r="1417" spans="1:13">
      <c r="A1417" s="41">
        <v>1398</v>
      </c>
      <c r="B1417" s="41">
        <f t="shared" si="232"/>
        <v>2796</v>
      </c>
      <c r="C1417" s="68">
        <v>-10.680199999999999</v>
      </c>
      <c r="D1417" s="45">
        <f t="shared" si="233"/>
        <v>-14.980992865161879</v>
      </c>
      <c r="E1417" s="47">
        <f t="shared" si="234"/>
        <v>3.4290596260500281E-2</v>
      </c>
      <c r="F1417" s="69">
        <f t="shared" si="235"/>
        <v>-1.3556040842692863E-4</v>
      </c>
      <c r="G1417" s="49">
        <f t="shared" si="236"/>
        <v>-0.90717955017995344</v>
      </c>
      <c r="H1417" s="49">
        <f t="shared" si="237"/>
        <v>-27.173570500555197</v>
      </c>
      <c r="I1417" s="49">
        <f t="shared" si="238"/>
        <v>407.0870657897907</v>
      </c>
      <c r="J1417" s="47">
        <f t="shared" si="239"/>
        <v>-11.06200908210303</v>
      </c>
      <c r="K1417" s="48">
        <f t="shared" si="240"/>
        <v>24160.152405715118</v>
      </c>
      <c r="L1417" s="49">
        <f t="shared" si="241"/>
        <v>6.7111534460319771</v>
      </c>
      <c r="M1417" s="50">
        <f t="shared" si="231"/>
        <v>0.67111534460319766</v>
      </c>
    </row>
    <row r="1418" spans="1:13">
      <c r="A1418" s="41">
        <v>1399</v>
      </c>
      <c r="B1418" s="41">
        <f t="shared" si="232"/>
        <v>2798</v>
      </c>
      <c r="C1418" s="68">
        <v>-10.03964</v>
      </c>
      <c r="D1418" s="45">
        <f t="shared" si="233"/>
        <v>-15.936826419912096</v>
      </c>
      <c r="E1418" s="47">
        <f t="shared" si="234"/>
        <v>3.4290596260500281E-2</v>
      </c>
      <c r="F1418" s="69">
        <f t="shared" si="235"/>
        <v>-1.2731227952154543E-4</v>
      </c>
      <c r="G1418" s="49">
        <f t="shared" si="236"/>
        <v>-0.89661363001178052</v>
      </c>
      <c r="H1418" s="49">
        <f t="shared" si="237"/>
        <v>-25.519530866852527</v>
      </c>
      <c r="I1418" s="49">
        <f t="shared" si="238"/>
        <v>406.7003337426176</v>
      </c>
      <c r="J1418" s="47">
        <f t="shared" si="239"/>
        <v>-10.378801720503954</v>
      </c>
      <c r="K1418" s="48">
        <f t="shared" si="240"/>
        <v>24211.191467448822</v>
      </c>
      <c r="L1418" s="49">
        <f t="shared" si="241"/>
        <v>6.7253309631802285</v>
      </c>
      <c r="M1418" s="50">
        <f t="shared" si="231"/>
        <v>0.67253309631802283</v>
      </c>
    </row>
    <row r="1419" spans="1:13">
      <c r="A1419" s="41">
        <v>1400</v>
      </c>
      <c r="B1419" s="41">
        <f t="shared" si="232"/>
        <v>2800</v>
      </c>
      <c r="C1419" s="68">
        <v>-10.03964</v>
      </c>
      <c r="D1419" s="45">
        <f t="shared" si="233"/>
        <v>-15.936826419912096</v>
      </c>
      <c r="E1419" s="47">
        <f t="shared" si="234"/>
        <v>3.3950255070513795E-2</v>
      </c>
      <c r="F1419" s="69">
        <f t="shared" si="235"/>
        <v>-1.2731227952154543E-4</v>
      </c>
      <c r="G1419" s="49">
        <f t="shared" si="236"/>
        <v>-0.88729102835175744</v>
      </c>
      <c r="H1419" s="49">
        <f t="shared" si="237"/>
        <v>-25.518937426018322</v>
      </c>
      <c r="I1419" s="49">
        <f t="shared" si="238"/>
        <v>406.6908761790524</v>
      </c>
      <c r="J1419" s="47">
        <f t="shared" si="239"/>
        <v>-10.378319020945804</v>
      </c>
      <c r="K1419" s="48">
        <f t="shared" si="240"/>
        <v>24262.22934230086</v>
      </c>
      <c r="L1419" s="49">
        <f t="shared" si="241"/>
        <v>6.7395081506391277</v>
      </c>
      <c r="M1419" s="50">
        <f t="shared" si="231"/>
        <v>0.67395081506391274</v>
      </c>
    </row>
    <row r="1420" spans="1:13">
      <c r="A1420" s="41">
        <v>1401</v>
      </c>
      <c r="B1420" s="41">
        <f t="shared" si="232"/>
        <v>2802</v>
      </c>
      <c r="C1420" s="68">
        <v>-9.82972</v>
      </c>
      <c r="D1420" s="45">
        <f t="shared" si="233"/>
        <v>-16.27716760989858</v>
      </c>
      <c r="E1420" s="47">
        <f t="shared" si="234"/>
        <v>3.3690501937910185E-2</v>
      </c>
      <c r="F1420" s="69">
        <f t="shared" si="235"/>
        <v>-1.2461257227369687E-4</v>
      </c>
      <c r="G1420" s="49">
        <f t="shared" si="236"/>
        <v>-0.87797708021630017</v>
      </c>
      <c r="H1420" s="49">
        <f t="shared" si="237"/>
        <v>-24.977217945920923</v>
      </c>
      <c r="I1420" s="49">
        <f t="shared" si="238"/>
        <v>406.55836293472157</v>
      </c>
      <c r="J1420" s="47">
        <f t="shared" si="239"/>
        <v>-10.15469683875736</v>
      </c>
      <c r="K1420" s="48">
        <f t="shared" si="240"/>
        <v>24312.183778192702</v>
      </c>
      <c r="L1420" s="49">
        <f t="shared" si="241"/>
        <v>6.7533843828313058</v>
      </c>
      <c r="M1420" s="50">
        <f t="shared" si="231"/>
        <v>0.67533843828313056</v>
      </c>
    </row>
    <row r="1421" spans="1:13">
      <c r="A1421" s="41">
        <v>1402</v>
      </c>
      <c r="B1421" s="41">
        <f t="shared" si="232"/>
        <v>2804</v>
      </c>
      <c r="C1421" s="68">
        <v>-9.6753199999999993</v>
      </c>
      <c r="D1421" s="45">
        <f t="shared" si="233"/>
        <v>-16.53692074250219</v>
      </c>
      <c r="E1421" s="47">
        <f t="shared" si="234"/>
        <v>3.2876703927076166E-2</v>
      </c>
      <c r="F1421" s="69">
        <f t="shared" si="235"/>
        <v>-1.2262793081589966E-4</v>
      </c>
      <c r="G1421" s="49">
        <f t="shared" si="236"/>
        <v>-0.8698337211130206</v>
      </c>
      <c r="H1421" s="49">
        <f t="shared" si="237"/>
        <v>-24.578919117866924</v>
      </c>
      <c r="I1421" s="49">
        <f t="shared" si="238"/>
        <v>406.45963738853715</v>
      </c>
      <c r="J1421" s="47">
        <f t="shared" si="239"/>
        <v>-9.9903385520503729</v>
      </c>
      <c r="K1421" s="48">
        <f t="shared" si="240"/>
        <v>24361.341616428435</v>
      </c>
      <c r="L1421" s="49">
        <f t="shared" si="241"/>
        <v>6.7670393378967875</v>
      </c>
      <c r="M1421" s="50">
        <f t="shared" si="231"/>
        <v>0.67670393378967875</v>
      </c>
    </row>
    <row r="1422" spans="1:13">
      <c r="A1422" s="41">
        <v>1403</v>
      </c>
      <c r="B1422" s="41">
        <f t="shared" si="232"/>
        <v>2806</v>
      </c>
      <c r="C1422" s="68">
        <v>-9.2215199999999999</v>
      </c>
      <c r="D1422" s="45">
        <f t="shared" si="233"/>
        <v>-17.350718753336206</v>
      </c>
      <c r="E1422" s="47">
        <f t="shared" si="234"/>
        <v>3.2876703927076166E-2</v>
      </c>
      <c r="F1422" s="69">
        <f t="shared" si="235"/>
        <v>-1.1679994269108588E-4</v>
      </c>
      <c r="G1422" s="49">
        <f t="shared" si="236"/>
        <v>-0.86000541160351107</v>
      </c>
      <c r="H1422" s="49">
        <f t="shared" si="237"/>
        <v>-23.410212829611837</v>
      </c>
      <c r="I1422" s="49">
        <f t="shared" si="238"/>
        <v>406.18401876233793</v>
      </c>
      <c r="J1422" s="47">
        <f t="shared" si="239"/>
        <v>-9.5088543272133776</v>
      </c>
      <c r="K1422" s="48">
        <f t="shared" si="240"/>
        <v>24408.162042087661</v>
      </c>
      <c r="L1422" s="49">
        <f t="shared" si="241"/>
        <v>6.7800450116910165</v>
      </c>
      <c r="M1422" s="50">
        <f t="shared" si="231"/>
        <v>0.6780045011691016</v>
      </c>
    </row>
    <row r="1423" spans="1:13">
      <c r="A1423" s="41">
        <v>1404</v>
      </c>
      <c r="B1423" s="41">
        <f t="shared" si="232"/>
        <v>2808</v>
      </c>
      <c r="C1423" s="68">
        <v>-9.2215199999999999</v>
      </c>
      <c r="D1423" s="45">
        <f t="shared" si="233"/>
        <v>-17.350718753336206</v>
      </c>
      <c r="E1423" s="47">
        <f t="shared" si="234"/>
        <v>3.1453456539480597E-2</v>
      </c>
      <c r="F1423" s="69">
        <f t="shared" si="235"/>
        <v>-1.1679994269108588E-4</v>
      </c>
      <c r="G1423" s="49">
        <f t="shared" si="236"/>
        <v>-0.85306189801080601</v>
      </c>
      <c r="H1423" s="49">
        <f t="shared" si="237"/>
        <v>-23.409807328616985</v>
      </c>
      <c r="I1423" s="49">
        <f t="shared" si="238"/>
        <v>406.17698302862209</v>
      </c>
      <c r="J1423" s="47">
        <f t="shared" si="239"/>
        <v>-9.5085249140189738</v>
      </c>
      <c r="K1423" s="48">
        <f t="shared" si="240"/>
        <v>24454.981656744894</v>
      </c>
      <c r="L1423" s="49">
        <f t="shared" si="241"/>
        <v>6.7930504602069153</v>
      </c>
      <c r="M1423" s="50">
        <f t="shared" si="231"/>
        <v>0.67930504602069153</v>
      </c>
    </row>
    <row r="1424" spans="1:13">
      <c r="A1424" s="41">
        <v>1405</v>
      </c>
      <c r="B1424" s="41">
        <f t="shared" si="232"/>
        <v>2810</v>
      </c>
      <c r="C1424" s="68">
        <v>-8.5224399999999996</v>
      </c>
      <c r="D1424" s="45">
        <f t="shared" si="233"/>
        <v>-18.773966140931776</v>
      </c>
      <c r="E1424" s="47">
        <f t="shared" si="234"/>
        <v>3.1453456539480597E-2</v>
      </c>
      <c r="F1424" s="69">
        <f t="shared" si="235"/>
        <v>-1.0783680550812399E-4</v>
      </c>
      <c r="G1424" s="49">
        <f t="shared" si="236"/>
        <v>-0.84315626249716469</v>
      </c>
      <c r="H1424" s="49">
        <f t="shared" si="237"/>
        <v>-21.612822740570731</v>
      </c>
      <c r="I1424" s="49">
        <f t="shared" si="238"/>
        <v>405.75840234143521</v>
      </c>
      <c r="J1424" s="47">
        <f t="shared" si="239"/>
        <v>-8.7695844253026181</v>
      </c>
      <c r="K1424" s="48">
        <f t="shared" si="240"/>
        <v>24498.207302226037</v>
      </c>
      <c r="L1424" s="49">
        <f t="shared" si="241"/>
        <v>6.8050575839516769</v>
      </c>
      <c r="M1424" s="50">
        <f t="shared" si="231"/>
        <v>0.68050575839516769</v>
      </c>
    </row>
    <row r="1425" spans="1:13">
      <c r="A1425" s="41">
        <v>1406</v>
      </c>
      <c r="B1425" s="41">
        <f t="shared" si="232"/>
        <v>2812</v>
      </c>
      <c r="C1425" s="68">
        <v>-8.5224399999999996</v>
      </c>
      <c r="D1425" s="45">
        <f t="shared" si="233"/>
        <v>-18.773966140931776</v>
      </c>
      <c r="E1425" s="47">
        <f t="shared" si="234"/>
        <v>2.986507469832567E-2</v>
      </c>
      <c r="F1425" s="69">
        <f t="shared" si="235"/>
        <v>-1.0783680550812399E-4</v>
      </c>
      <c r="G1425" s="49">
        <f t="shared" si="236"/>
        <v>-0.83633648170245689</v>
      </c>
      <c r="H1425" s="49">
        <f t="shared" si="237"/>
        <v>-21.612455028883147</v>
      </c>
      <c r="I1425" s="49">
        <f t="shared" si="238"/>
        <v>405.75149893466289</v>
      </c>
      <c r="J1425" s="47">
        <f t="shared" si="239"/>
        <v>-8.7692860236273305</v>
      </c>
      <c r="K1425" s="48">
        <f t="shared" si="240"/>
        <v>24541.432212283802</v>
      </c>
      <c r="L1425" s="49">
        <f t="shared" si="241"/>
        <v>6.8170645034121673</v>
      </c>
      <c r="M1425" s="50">
        <f t="shared" si="231"/>
        <v>0.68170645034121669</v>
      </c>
    </row>
    <row r="1426" spans="1:13">
      <c r="A1426" s="41">
        <v>1407</v>
      </c>
      <c r="B1426" s="41">
        <f t="shared" si="232"/>
        <v>2814</v>
      </c>
      <c r="C1426" s="68">
        <v>-7.85764</v>
      </c>
      <c r="D1426" s="45">
        <f t="shared" si="233"/>
        <v>-20.362347982086703</v>
      </c>
      <c r="E1426" s="47">
        <f t="shared" si="234"/>
        <v>2.986507469832567E-2</v>
      </c>
      <c r="F1426" s="69">
        <f t="shared" si="235"/>
        <v>-9.932989420296925E-5</v>
      </c>
      <c r="G1426" s="49">
        <f t="shared" si="236"/>
        <v>-0.82669011529248937</v>
      </c>
      <c r="H1426" s="49">
        <f t="shared" si="237"/>
        <v>-19.907036361439168</v>
      </c>
      <c r="I1426" s="49">
        <f t="shared" si="238"/>
        <v>405.3540016836775</v>
      </c>
      <c r="J1426" s="47">
        <f t="shared" si="239"/>
        <v>-8.0693968507718417</v>
      </c>
      <c r="K1426" s="48">
        <f t="shared" si="240"/>
        <v>24581.24628500668</v>
      </c>
      <c r="L1426" s="49">
        <f t="shared" si="241"/>
        <v>6.8281239680574108</v>
      </c>
      <c r="M1426" s="50">
        <f t="shared" ref="M1426:M1489" si="242">L1426/$H$4</f>
        <v>0.68281239680574113</v>
      </c>
    </row>
    <row r="1427" spans="1:13">
      <c r="A1427" s="41">
        <v>1408</v>
      </c>
      <c r="B1427" s="41">
        <f t="shared" si="232"/>
        <v>2816</v>
      </c>
      <c r="C1427" s="68">
        <v>-7.85764</v>
      </c>
      <c r="D1427" s="45">
        <f t="shared" si="233"/>
        <v>-20.362347982086703</v>
      </c>
      <c r="E1427" s="47">
        <f t="shared" si="234"/>
        <v>2.8858074873192863E-2</v>
      </c>
      <c r="F1427" s="69">
        <f t="shared" si="235"/>
        <v>-9.932989420296925E-5</v>
      </c>
      <c r="G1427" s="49">
        <f t="shared" si="236"/>
        <v>-0.81914422237140261</v>
      </c>
      <c r="H1427" s="49">
        <f t="shared" si="237"/>
        <v>-19.90666159506641</v>
      </c>
      <c r="I1427" s="49">
        <f t="shared" si="238"/>
        <v>405.34637056038338</v>
      </c>
      <c r="J1427" s="47">
        <f t="shared" si="239"/>
        <v>-8.0690930275339419</v>
      </c>
      <c r="K1427" s="48">
        <f t="shared" si="240"/>
        <v>24621.059608196814</v>
      </c>
      <c r="L1427" s="49">
        <f t="shared" si="241"/>
        <v>6.8391832244991146</v>
      </c>
      <c r="M1427" s="50">
        <f t="shared" si="242"/>
        <v>0.68391832244991146</v>
      </c>
    </row>
    <row r="1428" spans="1:13">
      <c r="A1428" s="41">
        <v>1409</v>
      </c>
      <c r="B1428" s="41">
        <f t="shared" ref="B1428:B1491" si="243">A1428*$H$12</f>
        <v>2818</v>
      </c>
      <c r="C1428" s="68">
        <v>-7.4873599999999998</v>
      </c>
      <c r="D1428" s="45">
        <f t="shared" ref="D1428:D1491" si="244">$H$2^2/(C1428*1000-0.0000001)</f>
        <v>-21.369347807219512</v>
      </c>
      <c r="E1428" s="47">
        <f t="shared" ref="E1428:E1491" si="245">1/$H$9*($H$3+D1429)+1/($H$8*$H$9)</f>
        <v>2.7806903421500506E-2</v>
      </c>
      <c r="F1428" s="69">
        <f t="shared" ref="F1428:F1491" si="246">$H$12/($H$9*($H$3+D1428))</f>
        <v>-9.4598764682222699E-5</v>
      </c>
      <c r="G1428" s="49">
        <f t="shared" ref="G1428:G1491" si="247">(G1427+F1428*$H$2)/(1+E1428*$H$12)</f>
        <v>-0.81183452005734225</v>
      </c>
      <c r="H1428" s="49">
        <f t="shared" ref="H1428:H1491" si="248">IF((OR(AND(M1427&gt;1,D1428&lt;0),AND(M1427&lt;0,D1428&gt;0))),0,($H$2-G1428)/($H$3+D1428))</f>
        <v>-18.958152207806446</v>
      </c>
      <c r="I1428" s="49">
        <f t="shared" ref="I1428:I1491" si="249">H1428*D1428</f>
        <v>405.12334831082245</v>
      </c>
      <c r="J1428" s="47">
        <f t="shared" ref="J1428:J1491" si="250">I1428*H1428/1000</f>
        <v>-7.680390100212759</v>
      </c>
      <c r="K1428" s="48">
        <f t="shared" ref="K1428:K1491" si="251">K1427-H1428*$H$12</f>
        <v>24658.975912612426</v>
      </c>
      <c r="L1428" s="49">
        <f t="shared" ref="L1428:L1491" si="252">K1428/3600</f>
        <v>6.8497155312812295</v>
      </c>
      <c r="M1428" s="50">
        <f t="shared" si="242"/>
        <v>0.68497155312812297</v>
      </c>
    </row>
    <row r="1429" spans="1:13">
      <c r="A1429" s="41">
        <v>1410</v>
      </c>
      <c r="B1429" s="41">
        <f t="shared" si="243"/>
        <v>2820</v>
      </c>
      <c r="C1429" s="68">
        <v>-7.1363200000000004</v>
      </c>
      <c r="D1429" s="45">
        <f t="shared" si="244"/>
        <v>-22.420519258911867</v>
      </c>
      <c r="E1429" s="47">
        <f t="shared" si="245"/>
        <v>2.6435884141447655E-2</v>
      </c>
      <c r="F1429" s="69">
        <f t="shared" si="246"/>
        <v>-9.0118113663218357E-5</v>
      </c>
      <c r="G1429" s="49">
        <f t="shared" si="247"/>
        <v>-0.80530392310302013</v>
      </c>
      <c r="H1429" s="49">
        <f t="shared" si="248"/>
        <v>-18.059908967881487</v>
      </c>
      <c r="I1429" s="49">
        <f t="shared" si="249"/>
        <v>404.91253682858201</v>
      </c>
      <c r="J1429" s="47">
        <f t="shared" si="250"/>
        <v>-7.3126835550781504</v>
      </c>
      <c r="K1429" s="48">
        <f t="shared" si="251"/>
        <v>24695.09573054819</v>
      </c>
      <c r="L1429" s="49">
        <f t="shared" si="252"/>
        <v>6.859748814041164</v>
      </c>
      <c r="M1429" s="50">
        <f t="shared" si="242"/>
        <v>0.68597488140411644</v>
      </c>
    </row>
    <row r="1430" spans="1:13">
      <c r="A1430" s="41">
        <v>1411</v>
      </c>
      <c r="B1430" s="41">
        <f t="shared" si="243"/>
        <v>2822</v>
      </c>
      <c r="C1430" s="68">
        <v>-6.7250800000000002</v>
      </c>
      <c r="D1430" s="45">
        <f t="shared" si="244"/>
        <v>-23.791538538964719</v>
      </c>
      <c r="E1430" s="47">
        <f t="shared" si="245"/>
        <v>2.6435884141447655E-2</v>
      </c>
      <c r="F1430" s="69">
        <f t="shared" si="246"/>
        <v>-8.4874816097720083E-5</v>
      </c>
      <c r="G1430" s="49">
        <f t="shared" si="247"/>
        <v>-0.79710927277576082</v>
      </c>
      <c r="H1430" s="49">
        <f t="shared" si="248"/>
        <v>-17.008790471012333</v>
      </c>
      <c r="I1430" s="49">
        <f t="shared" si="249"/>
        <v>404.66529399226579</v>
      </c>
      <c r="J1430" s="47">
        <f t="shared" si="250"/>
        <v>-6.882867196405055</v>
      </c>
      <c r="K1430" s="48">
        <f t="shared" si="251"/>
        <v>24729.113311490215</v>
      </c>
      <c r="L1430" s="49">
        <f t="shared" si="252"/>
        <v>6.8691981420806156</v>
      </c>
      <c r="M1430" s="50">
        <f t="shared" si="242"/>
        <v>0.68691981420806159</v>
      </c>
    </row>
    <row r="1431" spans="1:13">
      <c r="A1431" s="41">
        <v>1412</v>
      </c>
      <c r="B1431" s="41">
        <f t="shared" si="243"/>
        <v>2824</v>
      </c>
      <c r="C1431" s="68">
        <v>-6.7250800000000002</v>
      </c>
      <c r="D1431" s="45">
        <f t="shared" si="244"/>
        <v>-23.791538538964719</v>
      </c>
      <c r="E1431" s="47">
        <f t="shared" si="245"/>
        <v>2.5548099634624195E-2</v>
      </c>
      <c r="F1431" s="69">
        <f t="shared" si="246"/>
        <v>-8.4874816097720083E-5</v>
      </c>
      <c r="G1431" s="49">
        <f t="shared" si="247"/>
        <v>-0.79065950366162918</v>
      </c>
      <c r="H1431" s="49">
        <f t="shared" si="248"/>
        <v>-17.008516759528614</v>
      </c>
      <c r="I1431" s="49">
        <f t="shared" si="249"/>
        <v>404.65878197495238</v>
      </c>
      <c r="J1431" s="47">
        <f t="shared" si="250"/>
        <v>-6.8826456751114131</v>
      </c>
      <c r="K1431" s="48">
        <f t="shared" si="251"/>
        <v>24763.130345009271</v>
      </c>
      <c r="L1431" s="49">
        <f t="shared" si="252"/>
        <v>6.8786473180581309</v>
      </c>
      <c r="M1431" s="50">
        <f t="shared" si="242"/>
        <v>0.68786473180581309</v>
      </c>
    </row>
    <row r="1432" spans="1:13">
      <c r="A1432" s="41">
        <v>1413</v>
      </c>
      <c r="B1432" s="41">
        <f t="shared" si="243"/>
        <v>2826</v>
      </c>
      <c r="C1432" s="68">
        <v>-6.4831599999999998</v>
      </c>
      <c r="D1432" s="45">
        <f t="shared" si="244"/>
        <v>-24.679323045788177</v>
      </c>
      <c r="E1432" s="47">
        <f t="shared" si="245"/>
        <v>2.4152993221946889E-2</v>
      </c>
      <c r="F1432" s="69">
        <f t="shared" si="246"/>
        <v>-8.1793233659336557E-5</v>
      </c>
      <c r="G1432" s="49">
        <f t="shared" si="247"/>
        <v>-0.78543555772151619</v>
      </c>
      <c r="H1432" s="49">
        <f t="shared" si="248"/>
        <v>-16.390768388915845</v>
      </c>
      <c r="I1432" s="49">
        <f t="shared" si="249"/>
        <v>404.51306803874718</v>
      </c>
      <c r="J1432" s="47">
        <f t="shared" si="250"/>
        <v>-6.6302800085128624</v>
      </c>
      <c r="K1432" s="48">
        <f t="shared" si="251"/>
        <v>24795.911881787102</v>
      </c>
      <c r="L1432" s="49">
        <f t="shared" si="252"/>
        <v>6.8877533004964171</v>
      </c>
      <c r="M1432" s="50">
        <f t="shared" si="242"/>
        <v>0.68877533004964175</v>
      </c>
    </row>
    <row r="1433" spans="1:13">
      <c r="A1433" s="41">
        <v>1414</v>
      </c>
      <c r="B1433" s="41">
        <f t="shared" si="243"/>
        <v>2828</v>
      </c>
      <c r="C1433" s="68">
        <v>-6.1362799999999993</v>
      </c>
      <c r="D1433" s="45">
        <f t="shared" si="244"/>
        <v>-26.074429458465485</v>
      </c>
      <c r="E1433" s="47">
        <f t="shared" si="245"/>
        <v>2.3506244811338145E-2</v>
      </c>
      <c r="F1433" s="69">
        <f t="shared" si="246"/>
        <v>-7.7378398867377363E-5</v>
      </c>
      <c r="G1433" s="49">
        <f t="shared" si="247"/>
        <v>-0.77972987462898147</v>
      </c>
      <c r="H1433" s="49">
        <f t="shared" si="248"/>
        <v>-15.505846898099398</v>
      </c>
      <c r="I1433" s="49">
        <f t="shared" si="249"/>
        <v>404.30611113825859</v>
      </c>
      <c r="J1433" s="47">
        <f t="shared" si="250"/>
        <v>-6.2691086592757976</v>
      </c>
      <c r="K1433" s="48">
        <f t="shared" si="251"/>
        <v>24826.9235755833</v>
      </c>
      <c r="L1433" s="49">
        <f t="shared" si="252"/>
        <v>6.89636765988425</v>
      </c>
      <c r="M1433" s="50">
        <f t="shared" si="242"/>
        <v>0.68963676598842505</v>
      </c>
    </row>
    <row r="1434" spans="1:13">
      <c r="A1434" s="41">
        <v>1415</v>
      </c>
      <c r="B1434" s="41">
        <f t="shared" si="243"/>
        <v>2830</v>
      </c>
      <c r="C1434" s="68">
        <v>-5.9877599999999997</v>
      </c>
      <c r="D1434" s="45">
        <f t="shared" si="244"/>
        <v>-26.721177869074229</v>
      </c>
      <c r="E1434" s="47">
        <f t="shared" si="245"/>
        <v>2.1567147255678914E-2</v>
      </c>
      <c r="F1434" s="69">
        <f t="shared" si="246"/>
        <v>-7.5489487456874773E-5</v>
      </c>
      <c r="G1434" s="49">
        <f t="shared" si="247"/>
        <v>-0.77643470632046485</v>
      </c>
      <c r="H1434" s="49">
        <f t="shared" si="248"/>
        <v>-15.127203820386883</v>
      </c>
      <c r="I1434" s="49">
        <f t="shared" si="249"/>
        <v>404.21670394629712</v>
      </c>
      <c r="J1434" s="47">
        <f t="shared" si="250"/>
        <v>-6.1146684682006196</v>
      </c>
      <c r="K1434" s="48">
        <f t="shared" si="251"/>
        <v>24857.177983224072</v>
      </c>
      <c r="L1434" s="49">
        <f t="shared" si="252"/>
        <v>6.904771662006687</v>
      </c>
      <c r="M1434" s="50">
        <f t="shared" si="242"/>
        <v>0.69047716620066868</v>
      </c>
    </row>
    <row r="1435" spans="1:13">
      <c r="A1435" s="41">
        <v>1416</v>
      </c>
      <c r="B1435" s="41">
        <f t="shared" si="243"/>
        <v>2832</v>
      </c>
      <c r="C1435" s="68">
        <v>-5.5826399999999996</v>
      </c>
      <c r="D1435" s="45">
        <f t="shared" si="244"/>
        <v>-28.660275424733459</v>
      </c>
      <c r="E1435" s="47">
        <f t="shared" si="245"/>
        <v>2.1567147255678914E-2</v>
      </c>
      <c r="F1435" s="69">
        <f t="shared" si="246"/>
        <v>-7.0341165481520708E-5</v>
      </c>
      <c r="G1435" s="49">
        <f t="shared" si="247"/>
        <v>-0.77130162122602219</v>
      </c>
      <c r="H1435" s="49">
        <f t="shared" si="248"/>
        <v>-14.095360223791555</v>
      </c>
      <c r="I1435" s="49">
        <f t="shared" si="249"/>
        <v>403.97690622469861</v>
      </c>
      <c r="J1435" s="47">
        <f t="shared" si="250"/>
        <v>-5.6942000153299874</v>
      </c>
      <c r="K1435" s="48">
        <f t="shared" si="251"/>
        <v>24885.368703671655</v>
      </c>
      <c r="L1435" s="49">
        <f t="shared" si="252"/>
        <v>6.9126024176865704</v>
      </c>
      <c r="M1435" s="50">
        <f t="shared" si="242"/>
        <v>0.69126024176865708</v>
      </c>
    </row>
    <row r="1436" spans="1:13">
      <c r="A1436" s="41">
        <v>1417</v>
      </c>
      <c r="B1436" s="41">
        <f t="shared" si="243"/>
        <v>2834</v>
      </c>
      <c r="C1436" s="68">
        <v>-5.5826399999999996</v>
      </c>
      <c r="D1436" s="45">
        <f t="shared" si="244"/>
        <v>-28.660275424733459</v>
      </c>
      <c r="E1436" s="47">
        <f t="shared" si="245"/>
        <v>1.3828379976063579E-2</v>
      </c>
      <c r="F1436" s="69">
        <f t="shared" si="246"/>
        <v>-7.0341165481520708E-5</v>
      </c>
      <c r="G1436" s="49">
        <f t="shared" si="247"/>
        <v>-0.77792325080980529</v>
      </c>
      <c r="H1436" s="49">
        <f t="shared" si="248"/>
        <v>-14.09559311036271</v>
      </c>
      <c r="I1436" s="49">
        <f t="shared" si="249"/>
        <v>403.98358081797062</v>
      </c>
      <c r="J1436" s="47">
        <f t="shared" si="250"/>
        <v>-5.6943881784774444</v>
      </c>
      <c r="K1436" s="48">
        <f t="shared" si="251"/>
        <v>24913.559889892382</v>
      </c>
      <c r="L1436" s="49">
        <f t="shared" si="252"/>
        <v>6.9204333027478837</v>
      </c>
      <c r="M1436" s="50">
        <f t="shared" si="242"/>
        <v>0.69204333027478837</v>
      </c>
    </row>
    <row r="1437" spans="1:13">
      <c r="A1437" s="41">
        <v>1418</v>
      </c>
      <c r="B1437" s="41">
        <f t="shared" si="243"/>
        <v>2836</v>
      </c>
      <c r="C1437" s="68">
        <v>-4.3957199999999998</v>
      </c>
      <c r="D1437" s="45">
        <f t="shared" si="244"/>
        <v>-36.399042704348794</v>
      </c>
      <c r="E1437" s="47">
        <f t="shared" si="245"/>
        <v>1.3828379976063579E-2</v>
      </c>
      <c r="F1437" s="69">
        <f t="shared" si="246"/>
        <v>-5.529196642772727E-5</v>
      </c>
      <c r="G1437" s="49">
        <f t="shared" si="247"/>
        <v>-0.77850900082452212</v>
      </c>
      <c r="H1437" s="49">
        <f t="shared" si="248"/>
        <v>-11.079915932314091</v>
      </c>
      <c r="I1437" s="49">
        <f t="shared" si="249"/>
        <v>403.29833318089516</v>
      </c>
      <c r="J1437" s="47">
        <f t="shared" si="250"/>
        <v>-4.4685116272867162</v>
      </c>
      <c r="K1437" s="48">
        <f t="shared" si="251"/>
        <v>24935.71972175701</v>
      </c>
      <c r="L1437" s="49">
        <f t="shared" si="252"/>
        <v>6.9265888115991698</v>
      </c>
      <c r="M1437" s="50">
        <f t="shared" si="242"/>
        <v>0.69265888115991703</v>
      </c>
    </row>
    <row r="1438" spans="1:13">
      <c r="A1438" s="41">
        <v>1419</v>
      </c>
      <c r="B1438" s="41">
        <f t="shared" si="243"/>
        <v>2838</v>
      </c>
      <c r="C1438" s="68">
        <v>-4.3957199999999998</v>
      </c>
      <c r="D1438" s="45">
        <f t="shared" si="244"/>
        <v>-36.399042704348794</v>
      </c>
      <c r="E1438" s="47">
        <f t="shared" si="245"/>
        <v>8.9204707214639231E-3</v>
      </c>
      <c r="F1438" s="69">
        <f t="shared" si="246"/>
        <v>-5.529196642772727E-5</v>
      </c>
      <c r="G1438" s="49">
        <f t="shared" si="247"/>
        <v>-0.78659224127948435</v>
      </c>
      <c r="H1438" s="49">
        <f t="shared" si="248"/>
        <v>-11.080139401444022</v>
      </c>
      <c r="I1438" s="49">
        <f t="shared" si="249"/>
        <v>403.30646724329864</v>
      </c>
      <c r="J1438" s="47">
        <f t="shared" si="250"/>
        <v>-4.4686918785596665</v>
      </c>
      <c r="K1438" s="48">
        <f t="shared" si="251"/>
        <v>24957.880000559897</v>
      </c>
      <c r="L1438" s="49">
        <f t="shared" si="252"/>
        <v>6.9327444445999715</v>
      </c>
      <c r="M1438" s="50">
        <f t="shared" si="242"/>
        <v>0.6932744444599972</v>
      </c>
    </row>
    <row r="1439" spans="1:13">
      <c r="A1439" s="41">
        <v>1420</v>
      </c>
      <c r="B1439" s="41">
        <f t="shared" si="243"/>
        <v>2840</v>
      </c>
      <c r="C1439" s="68">
        <v>-3.8734400000000004</v>
      </c>
      <c r="D1439" s="45">
        <f t="shared" si="244"/>
        <v>-41.306951958948453</v>
      </c>
      <c r="E1439" s="47">
        <f t="shared" si="245"/>
        <v>1.3372300545473267E-3</v>
      </c>
      <c r="F1439" s="69">
        <f t="shared" si="246"/>
        <v>-4.8686049600013151E-5</v>
      </c>
      <c r="G1439" s="49">
        <f t="shared" si="247"/>
        <v>-0.8039166181930939</v>
      </c>
      <c r="H1439" s="49">
        <f t="shared" si="248"/>
        <v>-9.7567796821764432</v>
      </c>
      <c r="I1439" s="49">
        <f t="shared" si="249"/>
        <v>403.0228296057067</v>
      </c>
      <c r="J1439" s="47">
        <f t="shared" si="250"/>
        <v>-3.9322049553502181</v>
      </c>
      <c r="K1439" s="48">
        <f t="shared" si="251"/>
        <v>24977.39355992425</v>
      </c>
      <c r="L1439" s="49">
        <f t="shared" si="252"/>
        <v>6.9381648777567362</v>
      </c>
      <c r="M1439" s="50">
        <f t="shared" si="242"/>
        <v>0.69381648777567362</v>
      </c>
    </row>
    <row r="1440" spans="1:13">
      <c r="A1440" s="41">
        <v>1421</v>
      </c>
      <c r="B1440" s="41">
        <f t="shared" si="243"/>
        <v>2842</v>
      </c>
      <c r="C1440" s="68">
        <v>-3.27264</v>
      </c>
      <c r="D1440" s="45">
        <f t="shared" si="244"/>
        <v>-48.890192625865048</v>
      </c>
      <c r="E1440" s="47">
        <f t="shared" si="245"/>
        <v>-7.7276331716734648E-3</v>
      </c>
      <c r="F1440" s="69">
        <f t="shared" si="246"/>
        <v>-4.1099181206533259E-5</v>
      </c>
      <c r="G1440" s="49">
        <f t="shared" si="247"/>
        <v>-0.83323414633366533</v>
      </c>
      <c r="H1440" s="49">
        <f t="shared" si="248"/>
        <v>-8.2369588618904714</v>
      </c>
      <c r="I1440" s="49">
        <f t="shared" si="249"/>
        <v>402.7065054091513</v>
      </c>
      <c r="J1440" s="47">
        <f t="shared" si="250"/>
        <v>-3.317076918470852</v>
      </c>
      <c r="K1440" s="48">
        <f t="shared" si="251"/>
        <v>24993.867477648033</v>
      </c>
      <c r="L1440" s="49">
        <f t="shared" si="252"/>
        <v>6.9427409660133428</v>
      </c>
      <c r="M1440" s="50">
        <f t="shared" si="242"/>
        <v>0.69427409660133432</v>
      </c>
    </row>
    <row r="1441" spans="1:13">
      <c r="A1441" s="41">
        <v>1422</v>
      </c>
      <c r="B1441" s="41">
        <f t="shared" si="243"/>
        <v>2844</v>
      </c>
      <c r="C1441" s="68">
        <v>-2.7607599999999999</v>
      </c>
      <c r="D1441" s="45">
        <f t="shared" si="244"/>
        <v>-57.955055852085842</v>
      </c>
      <c r="E1441" s="47">
        <f t="shared" si="245"/>
        <v>-2.0249707487742657E-2</v>
      </c>
      <c r="F1441" s="69">
        <f t="shared" si="246"/>
        <v>-3.4645452967945092E-5</v>
      </c>
      <c r="G1441" s="49">
        <f t="shared" si="247"/>
        <v>-0.88284711936804161</v>
      </c>
      <c r="H1441" s="49">
        <f t="shared" si="248"/>
        <v>-6.9443839127649936</v>
      </c>
      <c r="I1441" s="49">
        <f t="shared" si="249"/>
        <v>402.46215752262162</v>
      </c>
      <c r="J1441" s="47">
        <f t="shared" si="250"/>
        <v>-2.7948517321967841</v>
      </c>
      <c r="K1441" s="48">
        <f t="shared" si="251"/>
        <v>25007.756245473563</v>
      </c>
      <c r="L1441" s="49">
        <f t="shared" si="252"/>
        <v>6.9465989570759898</v>
      </c>
      <c r="M1441" s="50">
        <f t="shared" si="242"/>
        <v>0.69465989570759901</v>
      </c>
    </row>
    <row r="1442" spans="1:13">
      <c r="A1442" s="41">
        <v>1423</v>
      </c>
      <c r="B1442" s="41">
        <f t="shared" si="243"/>
        <v>2846</v>
      </c>
      <c r="C1442" s="68">
        <v>-2.2702400000000003</v>
      </c>
      <c r="D1442" s="45">
        <f t="shared" si="244"/>
        <v>-70.477130168155028</v>
      </c>
      <c r="E1442" s="47">
        <f t="shared" si="245"/>
        <v>-0.11627967466728496</v>
      </c>
      <c r="F1442" s="69">
        <f t="shared" si="246"/>
        <v>-2.846986943467295E-5</v>
      </c>
      <c r="G1442" s="49">
        <f t="shared" si="247"/>
        <v>-1.1652172273732702</v>
      </c>
      <c r="H1442" s="49">
        <f t="shared" si="248"/>
        <v>-5.7105606780977638</v>
      </c>
      <c r="I1442" s="49">
        <f t="shared" si="249"/>
        <v>402.46392824344372</v>
      </c>
      <c r="J1442" s="47">
        <f t="shared" si="250"/>
        <v>-2.2982946829797699</v>
      </c>
      <c r="K1442" s="48">
        <f t="shared" si="251"/>
        <v>25019.177366829757</v>
      </c>
      <c r="L1442" s="49">
        <f t="shared" si="252"/>
        <v>6.9497714907860439</v>
      </c>
      <c r="M1442" s="50">
        <f t="shared" si="242"/>
        <v>0.69497714907860442</v>
      </c>
    </row>
    <row r="1443" spans="1:13">
      <c r="A1443" s="41">
        <v>1424</v>
      </c>
      <c r="B1443" s="41">
        <f t="shared" si="243"/>
        <v>2848</v>
      </c>
      <c r="C1443" s="68">
        <v>-0.96092</v>
      </c>
      <c r="D1443" s="45">
        <f t="shared" si="244"/>
        <v>-166.50709734769731</v>
      </c>
      <c r="E1443" s="47">
        <f t="shared" si="245"/>
        <v>-0.43450355148199332</v>
      </c>
      <c r="F1443" s="69">
        <f t="shared" si="246"/>
        <v>-1.2027928272062553E-5</v>
      </c>
      <c r="G1443" s="49">
        <f t="shared" si="247"/>
        <v>-8.9319987965486707</v>
      </c>
      <c r="H1443" s="49">
        <f t="shared" si="248"/>
        <v>-2.4593023748380287</v>
      </c>
      <c r="I1443" s="49">
        <f t="shared" si="249"/>
        <v>409.49129993457882</v>
      </c>
      <c r="J1443" s="47">
        <f t="shared" si="250"/>
        <v>-1.0070629264046211</v>
      </c>
      <c r="K1443" s="48">
        <f t="shared" si="251"/>
        <v>25024.095971579434</v>
      </c>
      <c r="L1443" s="49">
        <f t="shared" si="252"/>
        <v>6.951137769883176</v>
      </c>
      <c r="M1443" s="50">
        <f t="shared" si="242"/>
        <v>0.69511377698831756</v>
      </c>
    </row>
    <row r="1444" spans="1:13">
      <c r="A1444" s="41">
        <v>1425</v>
      </c>
      <c r="B1444" s="41">
        <f t="shared" si="243"/>
        <v>2850</v>
      </c>
      <c r="C1444" s="68">
        <v>-0.33008000000000004</v>
      </c>
      <c r="D1444" s="45">
        <f t="shared" si="244"/>
        <v>-484.73097416240569</v>
      </c>
      <c r="E1444" s="47">
        <f t="shared" si="245"/>
        <v>-0.43450355148199332</v>
      </c>
      <c r="F1444" s="69">
        <f t="shared" si="246"/>
        <v>-4.1279367176616666E-6</v>
      </c>
      <c r="G1444" s="49">
        <f t="shared" si="247"/>
        <v>-68.199499158947859</v>
      </c>
      <c r="H1444" s="49">
        <f t="shared" si="248"/>
        <v>-0.96634895188451175</v>
      </c>
      <c r="I1444" s="49">
        <f t="shared" si="249"/>
        <v>468.4192688277991</v>
      </c>
      <c r="J1444" s="47">
        <f t="shared" si="250"/>
        <v>-0.45265646947425303</v>
      </c>
      <c r="K1444" s="48">
        <f t="shared" si="251"/>
        <v>25026.028669483203</v>
      </c>
      <c r="L1444" s="49">
        <f t="shared" si="252"/>
        <v>6.9516746304120005</v>
      </c>
      <c r="M1444" s="50">
        <f t="shared" si="242"/>
        <v>0.69516746304120003</v>
      </c>
    </row>
    <row r="1445" spans="1:13">
      <c r="A1445" s="41">
        <v>1426</v>
      </c>
      <c r="B1445" s="41">
        <f t="shared" si="243"/>
        <v>2852</v>
      </c>
      <c r="C1445" s="68">
        <v>-0.33008000000000004</v>
      </c>
      <c r="D1445" s="45">
        <f t="shared" si="244"/>
        <v>-484.73097416240569</v>
      </c>
      <c r="E1445" s="47">
        <f t="shared" si="245"/>
        <v>0.28917604876149783</v>
      </c>
      <c r="F1445" s="69">
        <f t="shared" si="246"/>
        <v>-4.1279367176616666E-6</v>
      </c>
      <c r="G1445" s="49">
        <f t="shared" si="247"/>
        <v>-43.210352392642399</v>
      </c>
      <c r="H1445" s="49">
        <f t="shared" si="248"/>
        <v>-0.91477214364467752</v>
      </c>
      <c r="I1445" s="49">
        <f t="shared" si="249"/>
        <v>443.41839232551666</v>
      </c>
      <c r="J1445" s="47">
        <f t="shared" si="250"/>
        <v>-0.40562679327908951</v>
      </c>
      <c r="K1445" s="48">
        <f t="shared" si="251"/>
        <v>25027.858213770491</v>
      </c>
      <c r="L1445" s="49">
        <f t="shared" si="252"/>
        <v>6.9521828371584693</v>
      </c>
      <c r="M1445" s="50">
        <f t="shared" si="242"/>
        <v>0.69521828371584693</v>
      </c>
    </row>
    <row r="1446" spans="1:13">
      <c r="A1446" s="41">
        <v>1427</v>
      </c>
      <c r="B1446" s="41">
        <f t="shared" si="243"/>
        <v>2854</v>
      </c>
      <c r="C1446" s="68">
        <v>0.66960000000000008</v>
      </c>
      <c r="D1446" s="45">
        <f t="shared" si="244"/>
        <v>238.94862608108545</v>
      </c>
      <c r="E1446" s="47">
        <f t="shared" si="245"/>
        <v>0.28917604876149783</v>
      </c>
      <c r="F1446" s="69">
        <f t="shared" si="246"/>
        <v>8.3620413095558963E-6</v>
      </c>
      <c r="G1446" s="49">
        <f t="shared" si="247"/>
        <v>-27.374758549708886</v>
      </c>
      <c r="H1446" s="49">
        <f t="shared" si="248"/>
        <v>1.7868626928270712</v>
      </c>
      <c r="I1446" s="49">
        <f t="shared" si="249"/>
        <v>426.96838544657732</v>
      </c>
      <c r="J1446" s="47">
        <f t="shared" si="250"/>
        <v>0.76293387897109799</v>
      </c>
      <c r="K1446" s="48">
        <f t="shared" si="251"/>
        <v>25024.284488384837</v>
      </c>
      <c r="L1446" s="49">
        <f t="shared" si="252"/>
        <v>6.951190135662455</v>
      </c>
      <c r="M1446" s="50">
        <f t="shared" si="242"/>
        <v>0.6951190135662455</v>
      </c>
    </row>
    <row r="1447" spans="1:13">
      <c r="A1447" s="41">
        <v>1428</v>
      </c>
      <c r="B1447" s="41">
        <f t="shared" si="243"/>
        <v>2856</v>
      </c>
      <c r="C1447" s="68">
        <v>0.66960000000000008</v>
      </c>
      <c r="D1447" s="45">
        <f t="shared" si="244"/>
        <v>238.94862608108545</v>
      </c>
      <c r="E1447" s="47">
        <f t="shared" si="245"/>
        <v>0.19399853907604991</v>
      </c>
      <c r="F1447" s="69">
        <f t="shared" si="246"/>
        <v>8.3620413095558963E-6</v>
      </c>
      <c r="G1447" s="49">
        <f t="shared" si="247"/>
        <v>-19.720080224971227</v>
      </c>
      <c r="H1447" s="49">
        <f t="shared" si="248"/>
        <v>1.7548583246456622</v>
      </c>
      <c r="I1447" s="49">
        <f t="shared" si="249"/>
        <v>419.32098564103637</v>
      </c>
      <c r="J1447" s="47">
        <f t="shared" si="250"/>
        <v>0.73584892235079691</v>
      </c>
      <c r="K1447" s="48">
        <f t="shared" si="251"/>
        <v>25020.774771735545</v>
      </c>
      <c r="L1447" s="49">
        <f t="shared" si="252"/>
        <v>6.950215214370985</v>
      </c>
      <c r="M1447" s="50">
        <f t="shared" si="242"/>
        <v>0.6950215214370985</v>
      </c>
    </row>
    <row r="1448" spans="1:13">
      <c r="A1448" s="41">
        <v>1429</v>
      </c>
      <c r="B1448" s="41">
        <f t="shared" si="243"/>
        <v>2858</v>
      </c>
      <c r="C1448" s="68">
        <v>1.1128800000000001</v>
      </c>
      <c r="D1448" s="45">
        <f t="shared" si="244"/>
        <v>143.77111639563753</v>
      </c>
      <c r="E1448" s="47">
        <f t="shared" si="245"/>
        <v>0.12332149475450666</v>
      </c>
      <c r="F1448" s="69">
        <f t="shared" si="246"/>
        <v>1.388902979733524E-5</v>
      </c>
      <c r="G1448" s="49">
        <f t="shared" si="247"/>
        <v>-15.814090143655964</v>
      </c>
      <c r="H1448" s="49">
        <f t="shared" si="248"/>
        <v>2.8876271440785399</v>
      </c>
      <c r="I1448" s="49">
        <f t="shared" si="249"/>
        <v>415.15737823851816</v>
      </c>
      <c r="J1448" s="47">
        <f t="shared" si="250"/>
        <v>1.1988197144660264</v>
      </c>
      <c r="K1448" s="48">
        <f t="shared" si="251"/>
        <v>25014.999517447388</v>
      </c>
      <c r="L1448" s="49">
        <f t="shared" si="252"/>
        <v>6.9486109770687188</v>
      </c>
      <c r="M1448" s="50">
        <f t="shared" si="242"/>
        <v>0.69486109770687188</v>
      </c>
    </row>
    <row r="1449" spans="1:13">
      <c r="A1449" s="41">
        <v>1430</v>
      </c>
      <c r="B1449" s="41">
        <f t="shared" si="243"/>
        <v>2860</v>
      </c>
      <c r="C1449" s="68">
        <v>2.1889600000000002</v>
      </c>
      <c r="D1449" s="45">
        <f t="shared" si="244"/>
        <v>73.094072074094271</v>
      </c>
      <c r="E1449" s="47">
        <f t="shared" si="245"/>
        <v>0.12332149475450666</v>
      </c>
      <c r="F1449" s="69">
        <f t="shared" si="246"/>
        <v>2.7277130760854706E-5</v>
      </c>
      <c r="G1449" s="49">
        <f t="shared" si="247"/>
        <v>-12.67658778362493</v>
      </c>
      <c r="H1449" s="49">
        <f t="shared" si="248"/>
        <v>5.6283166234586357</v>
      </c>
      <c r="I1449" s="49">
        <f t="shared" si="249"/>
        <v>411.39658093090844</v>
      </c>
      <c r="J1449" s="47">
        <f t="shared" si="250"/>
        <v>2.315470215287478</v>
      </c>
      <c r="K1449" s="48">
        <f t="shared" si="251"/>
        <v>25003.74288420047</v>
      </c>
      <c r="L1449" s="49">
        <f t="shared" si="252"/>
        <v>6.9454841345001306</v>
      </c>
      <c r="M1449" s="50">
        <f t="shared" si="242"/>
        <v>0.69454841345001306</v>
      </c>
    </row>
    <row r="1450" spans="1:13">
      <c r="A1450" s="41">
        <v>1431</v>
      </c>
      <c r="B1450" s="41">
        <f t="shared" si="243"/>
        <v>2862</v>
      </c>
      <c r="C1450" s="68">
        <v>2.1889600000000002</v>
      </c>
      <c r="D1450" s="45">
        <f t="shared" si="244"/>
        <v>73.094072074094271</v>
      </c>
      <c r="E1450" s="47">
        <f t="shared" si="245"/>
        <v>0.10976097728233879</v>
      </c>
      <c r="F1450" s="69">
        <f t="shared" si="246"/>
        <v>2.7277130760854706E-5</v>
      </c>
      <c r="G1450" s="49">
        <f t="shared" si="247"/>
        <v>-10.385771969018588</v>
      </c>
      <c r="H1450" s="49">
        <f t="shared" si="248"/>
        <v>5.5970731821966107</v>
      </c>
      <c r="I1450" s="49">
        <f t="shared" si="249"/>
        <v>409.11287058345926</v>
      </c>
      <c r="J1450" s="47">
        <f t="shared" si="250"/>
        <v>2.2898346764341522</v>
      </c>
      <c r="K1450" s="48">
        <f t="shared" si="251"/>
        <v>24992.548737836078</v>
      </c>
      <c r="L1450" s="49">
        <f t="shared" si="252"/>
        <v>6.9423746493989107</v>
      </c>
      <c r="M1450" s="50">
        <f t="shared" si="242"/>
        <v>0.69423746493989102</v>
      </c>
    </row>
    <row r="1451" spans="1:13">
      <c r="A1451" s="41">
        <v>1432</v>
      </c>
      <c r="B1451" s="41">
        <f t="shared" si="243"/>
        <v>2864</v>
      </c>
      <c r="C1451" s="68">
        <v>2.6875599999999999</v>
      </c>
      <c r="D1451" s="45">
        <f t="shared" si="244"/>
        <v>59.533554601926411</v>
      </c>
      <c r="E1451" s="47">
        <f t="shared" si="245"/>
        <v>0.10298812650994124</v>
      </c>
      <c r="F1451" s="69">
        <f t="shared" si="246"/>
        <v>3.3466654846540838E-5</v>
      </c>
      <c r="G1451" s="49">
        <f t="shared" si="247"/>
        <v>-8.6008205228805323</v>
      </c>
      <c r="H1451" s="49">
        <f t="shared" si="248"/>
        <v>6.837251315226311</v>
      </c>
      <c r="I1451" s="49">
        <f t="shared" si="249"/>
        <v>407.04587450211875</v>
      </c>
      <c r="J1451" s="47">
        <f t="shared" si="250"/>
        <v>2.7830749407970554</v>
      </c>
      <c r="K1451" s="48">
        <f t="shared" si="251"/>
        <v>24978.874235205625</v>
      </c>
      <c r="L1451" s="49">
        <f t="shared" si="252"/>
        <v>6.9385761764460065</v>
      </c>
      <c r="M1451" s="50">
        <f t="shared" si="242"/>
        <v>0.69385761764460063</v>
      </c>
    </row>
    <row r="1452" spans="1:13">
      <c r="A1452" s="41">
        <v>1433</v>
      </c>
      <c r="B1452" s="41">
        <f t="shared" si="243"/>
        <v>2866</v>
      </c>
      <c r="C1452" s="68">
        <v>3.0325600000000001</v>
      </c>
      <c r="D1452" s="45">
        <f t="shared" si="244"/>
        <v>52.760703829528872</v>
      </c>
      <c r="E1452" s="47">
        <f t="shared" si="245"/>
        <v>0.10317529550137403</v>
      </c>
      <c r="F1452" s="69">
        <f t="shared" si="246"/>
        <v>3.7744304842043708E-5</v>
      </c>
      <c r="G1452" s="49">
        <f t="shared" si="247"/>
        <v>-7.1171041527878334</v>
      </c>
      <c r="H1452" s="49">
        <f t="shared" si="248"/>
        <v>7.6831760427764415</v>
      </c>
      <c r="I1452" s="49">
        <f t="shared" si="249"/>
        <v>405.3697756630595</v>
      </c>
      <c r="J1452" s="47">
        <f t="shared" si="250"/>
        <v>3.1145273488400793</v>
      </c>
      <c r="K1452" s="48">
        <f t="shared" si="251"/>
        <v>24963.507883120074</v>
      </c>
      <c r="L1452" s="49">
        <f t="shared" si="252"/>
        <v>6.9343077453111315</v>
      </c>
      <c r="M1452" s="50">
        <f t="shared" si="242"/>
        <v>0.69343077453111313</v>
      </c>
    </row>
    <row r="1453" spans="1:13">
      <c r="A1453" s="41">
        <v>1434</v>
      </c>
      <c r="B1453" s="41">
        <f t="shared" si="243"/>
        <v>2868</v>
      </c>
      <c r="C1453" s="68">
        <v>3.0218400000000001</v>
      </c>
      <c r="D1453" s="45">
        <f t="shared" si="244"/>
        <v>52.947872820961656</v>
      </c>
      <c r="E1453" s="47">
        <f t="shared" si="245"/>
        <v>0.10682372128448575</v>
      </c>
      <c r="F1453" s="69">
        <f t="shared" si="246"/>
        <v>3.7611450602062393E-5</v>
      </c>
      <c r="G1453" s="49">
        <f t="shared" si="247"/>
        <v>-5.851830872327981</v>
      </c>
      <c r="H1453" s="49">
        <f t="shared" si="248"/>
        <v>7.6323380443055724</v>
      </c>
      <c r="I1453" s="49">
        <f t="shared" si="249"/>
        <v>404.11606409647868</v>
      </c>
      <c r="J1453" s="47">
        <f t="shared" si="250"/>
        <v>3.0843504103185833</v>
      </c>
      <c r="K1453" s="48">
        <f t="shared" si="251"/>
        <v>24948.243207031461</v>
      </c>
      <c r="L1453" s="49">
        <f t="shared" si="252"/>
        <v>6.9300675575087389</v>
      </c>
      <c r="M1453" s="50">
        <f t="shared" si="242"/>
        <v>0.69300675575087389</v>
      </c>
    </row>
    <row r="1454" spans="1:13">
      <c r="A1454" s="41">
        <v>1435</v>
      </c>
      <c r="B1454" s="41">
        <f t="shared" si="243"/>
        <v>2870</v>
      </c>
      <c r="C1454" s="68">
        <v>2.8270400000000002</v>
      </c>
      <c r="D1454" s="45">
        <f t="shared" si="244"/>
        <v>56.596298604073375</v>
      </c>
      <c r="E1454" s="47">
        <f t="shared" si="245"/>
        <v>0.10809109586847887</v>
      </c>
      <c r="F1454" s="69">
        <f t="shared" si="246"/>
        <v>3.5196568524385752E-5</v>
      </c>
      <c r="G1454" s="49">
        <f t="shared" si="247"/>
        <v>-4.80006390866546</v>
      </c>
      <c r="H1454" s="49">
        <f t="shared" si="248"/>
        <v>7.1237865940185383</v>
      </c>
      <c r="I1454" s="49">
        <f t="shared" si="249"/>
        <v>403.17995326676805</v>
      </c>
      <c r="J1454" s="47">
        <f t="shared" si="250"/>
        <v>2.872167946058823</v>
      </c>
      <c r="K1454" s="48">
        <f t="shared" si="251"/>
        <v>24933.995633843424</v>
      </c>
      <c r="L1454" s="49">
        <f t="shared" si="252"/>
        <v>6.9261098982898401</v>
      </c>
      <c r="M1454" s="50">
        <f t="shared" si="242"/>
        <v>0.69261098982898406</v>
      </c>
    </row>
    <row r="1455" spans="1:13">
      <c r="A1455" s="41">
        <v>1436</v>
      </c>
      <c r="B1455" s="41">
        <f t="shared" si="243"/>
        <v>2872</v>
      </c>
      <c r="C1455" s="68">
        <v>2.7651199999999996</v>
      </c>
      <c r="D1455" s="45">
        <f t="shared" si="244"/>
        <v>57.863673188066485</v>
      </c>
      <c r="E1455" s="47">
        <f t="shared" si="245"/>
        <v>0.10809109586847887</v>
      </c>
      <c r="F1455" s="69">
        <f t="shared" si="246"/>
        <v>3.4428684294889182E-5</v>
      </c>
      <c r="G1455" s="49">
        <f t="shared" si="247"/>
        <v>-3.9355061005388481</v>
      </c>
      <c r="H1455" s="49">
        <f t="shared" si="248"/>
        <v>6.9534840075158684</v>
      </c>
      <c r="I1455" s="49">
        <f t="shared" si="249"/>
        <v>402.35412612934505</v>
      </c>
      <c r="J1455" s="47">
        <f t="shared" si="250"/>
        <v>2.7977629813984235</v>
      </c>
      <c r="K1455" s="48">
        <f t="shared" si="251"/>
        <v>24920.088665828393</v>
      </c>
      <c r="L1455" s="49">
        <f t="shared" si="252"/>
        <v>6.9222468516189979</v>
      </c>
      <c r="M1455" s="50">
        <f t="shared" si="242"/>
        <v>0.69222468516189983</v>
      </c>
    </row>
    <row r="1456" spans="1:13">
      <c r="A1456" s="41">
        <v>1437</v>
      </c>
      <c r="B1456" s="41">
        <f t="shared" si="243"/>
        <v>2874</v>
      </c>
      <c r="C1456" s="68">
        <v>2.7651199999999996</v>
      </c>
      <c r="D1456" s="45">
        <f t="shared" si="244"/>
        <v>57.863673188066485</v>
      </c>
      <c r="E1456" s="47">
        <f t="shared" si="245"/>
        <v>0.10969017670007458</v>
      </c>
      <c r="F1456" s="69">
        <f t="shared" si="246"/>
        <v>3.4428684294889182E-5</v>
      </c>
      <c r="G1456" s="49">
        <f t="shared" si="247"/>
        <v>-3.2161700948235175</v>
      </c>
      <c r="H1456" s="49">
        <f t="shared" si="248"/>
        <v>6.9411011113945076</v>
      </c>
      <c r="I1456" s="49">
        <f t="shared" si="249"/>
        <v>401.63760627505684</v>
      </c>
      <c r="J1456" s="47">
        <f t="shared" si="250"/>
        <v>2.7878072352936263</v>
      </c>
      <c r="K1456" s="48">
        <f t="shared" si="251"/>
        <v>24906.206463605602</v>
      </c>
      <c r="L1456" s="49">
        <f t="shared" si="252"/>
        <v>6.9183906843348897</v>
      </c>
      <c r="M1456" s="50">
        <f t="shared" si="242"/>
        <v>0.69183906843348897</v>
      </c>
    </row>
    <row r="1457" spans="1:13">
      <c r="A1457" s="41">
        <v>1438</v>
      </c>
      <c r="B1457" s="41">
        <f t="shared" si="243"/>
        <v>2876</v>
      </c>
      <c r="C1457" s="68">
        <v>2.69076</v>
      </c>
      <c r="D1457" s="45">
        <f t="shared" si="244"/>
        <v>59.462754019662199</v>
      </c>
      <c r="E1457" s="47">
        <f t="shared" si="245"/>
        <v>0.11482899250116729</v>
      </c>
      <c r="F1457" s="69">
        <f t="shared" si="246"/>
        <v>3.3506350802903572E-5</v>
      </c>
      <c r="G1457" s="49">
        <f t="shared" si="247"/>
        <v>-2.604600298266087</v>
      </c>
      <c r="H1457" s="49">
        <f t="shared" si="248"/>
        <v>6.74490548622824</v>
      </c>
      <c r="I1457" s="49">
        <f t="shared" si="249"/>
        <v>401.07065581345989</v>
      </c>
      <c r="J1457" s="47">
        <f t="shared" si="250"/>
        <v>2.7051836667613638</v>
      </c>
      <c r="K1457" s="48">
        <f t="shared" si="251"/>
        <v>24892.716652633146</v>
      </c>
      <c r="L1457" s="49">
        <f t="shared" si="252"/>
        <v>6.9146435146203187</v>
      </c>
      <c r="M1457" s="50">
        <f t="shared" si="242"/>
        <v>0.69146435146203189</v>
      </c>
    </row>
    <row r="1458" spans="1:13">
      <c r="A1458" s="41">
        <v>1439</v>
      </c>
      <c r="B1458" s="41">
        <f t="shared" si="243"/>
        <v>2878</v>
      </c>
      <c r="C1458" s="68">
        <v>2.4767200000000003</v>
      </c>
      <c r="D1458" s="45">
        <f t="shared" si="244"/>
        <v>64.601569820754918</v>
      </c>
      <c r="E1458" s="47">
        <f t="shared" si="245"/>
        <v>0.11482899250116729</v>
      </c>
      <c r="F1458" s="69">
        <f t="shared" si="246"/>
        <v>3.085039459720107E-5</v>
      </c>
      <c r="G1458" s="49">
        <f t="shared" si="247"/>
        <v>-2.1081147538941769</v>
      </c>
      <c r="H1458" s="49">
        <f t="shared" si="248"/>
        <v>6.2025970054471227</v>
      </c>
      <c r="I1458" s="49">
        <f t="shared" si="249"/>
        <v>400.69750351739765</v>
      </c>
      <c r="J1458" s="47">
        <f t="shared" si="250"/>
        <v>2.4853651354071484</v>
      </c>
      <c r="K1458" s="48">
        <f t="shared" si="251"/>
        <v>24880.311458622251</v>
      </c>
      <c r="L1458" s="49">
        <f t="shared" si="252"/>
        <v>6.9111976273950697</v>
      </c>
      <c r="M1458" s="50">
        <f t="shared" si="242"/>
        <v>0.69111976273950693</v>
      </c>
    </row>
    <row r="1459" spans="1:13">
      <c r="A1459" s="41">
        <v>1440</v>
      </c>
      <c r="B1459" s="41">
        <f t="shared" si="243"/>
        <v>2880</v>
      </c>
      <c r="C1459" s="68">
        <v>2.4767200000000003</v>
      </c>
      <c r="D1459" s="45">
        <f t="shared" si="244"/>
        <v>64.601569820754918</v>
      </c>
      <c r="E1459" s="47">
        <f t="shared" si="245"/>
        <v>0.12000744117516056</v>
      </c>
      <c r="F1459" s="69">
        <f t="shared" si="246"/>
        <v>3.085039459720107E-5</v>
      </c>
      <c r="G1459" s="49">
        <f t="shared" si="247"/>
        <v>-1.690120518620688</v>
      </c>
      <c r="H1459" s="49">
        <f t="shared" si="248"/>
        <v>6.1961493618983505</v>
      </c>
      <c r="I1459" s="49">
        <f t="shared" si="249"/>
        <v>400.2809756225023</v>
      </c>
      <c r="J1459" s="47">
        <f t="shared" si="250"/>
        <v>2.480200711683417</v>
      </c>
      <c r="K1459" s="48">
        <f t="shared" si="251"/>
        <v>24867.919159898454</v>
      </c>
      <c r="L1459" s="49">
        <f t="shared" si="252"/>
        <v>6.9077553221940153</v>
      </c>
      <c r="M1459" s="50">
        <f t="shared" si="242"/>
        <v>0.69077553221940158</v>
      </c>
    </row>
    <row r="1460" spans="1:13">
      <c r="A1460" s="41">
        <v>1441</v>
      </c>
      <c r="B1460" s="41">
        <f t="shared" si="243"/>
        <v>2882</v>
      </c>
      <c r="C1460" s="68">
        <v>2.2929200000000001</v>
      </c>
      <c r="D1460" s="45">
        <f t="shared" si="244"/>
        <v>69.780018494748177</v>
      </c>
      <c r="E1460" s="47">
        <f t="shared" si="245"/>
        <v>0.16075519279028583</v>
      </c>
      <c r="F1460" s="69">
        <f t="shared" si="246"/>
        <v>2.8568391679906494E-5</v>
      </c>
      <c r="G1460" s="49">
        <f t="shared" si="247"/>
        <v>-1.2702837452247753</v>
      </c>
      <c r="H1460" s="49">
        <f t="shared" si="248"/>
        <v>5.7318233177703988</v>
      </c>
      <c r="I1460" s="49">
        <f t="shared" si="249"/>
        <v>399.96673712264726</v>
      </c>
      <c r="J1460" s="47">
        <f t="shared" si="250"/>
        <v>2.2925386701721333</v>
      </c>
      <c r="K1460" s="48">
        <f t="shared" si="251"/>
        <v>24856.455513262914</v>
      </c>
      <c r="L1460" s="49">
        <f t="shared" si="252"/>
        <v>6.9045709759063651</v>
      </c>
      <c r="M1460" s="50">
        <f t="shared" si="242"/>
        <v>0.69045709759063656</v>
      </c>
    </row>
    <row r="1461" spans="1:13">
      <c r="A1461" s="41">
        <v>1442</v>
      </c>
      <c r="B1461" s="41">
        <f t="shared" si="243"/>
        <v>2884</v>
      </c>
      <c r="C1461" s="68">
        <v>1.4476</v>
      </c>
      <c r="D1461" s="45">
        <f t="shared" si="244"/>
        <v>110.52777010987344</v>
      </c>
      <c r="E1461" s="47">
        <f t="shared" si="245"/>
        <v>0.16075519279028583</v>
      </c>
      <c r="F1461" s="69">
        <f t="shared" si="246"/>
        <v>1.8057844057813037E-5</v>
      </c>
      <c r="G1461" s="49">
        <f t="shared" si="247"/>
        <v>-0.95577047398439985</v>
      </c>
      <c r="H1461" s="49">
        <f t="shared" si="248"/>
        <v>3.6201983886497433</v>
      </c>
      <c r="I1461" s="49">
        <f t="shared" si="249"/>
        <v>400.13245525281309</v>
      </c>
      <c r="J1461" s="47">
        <f t="shared" si="250"/>
        <v>1.4485588697526994</v>
      </c>
      <c r="K1461" s="48">
        <f t="shared" si="251"/>
        <v>24849.215116485615</v>
      </c>
      <c r="L1461" s="49">
        <f t="shared" si="252"/>
        <v>6.9025597545793378</v>
      </c>
      <c r="M1461" s="50">
        <f t="shared" si="242"/>
        <v>0.69025597545793382</v>
      </c>
    </row>
    <row r="1462" spans="1:13">
      <c r="A1462" s="41">
        <v>1443</v>
      </c>
      <c r="B1462" s="41">
        <f t="shared" si="243"/>
        <v>2886</v>
      </c>
      <c r="C1462" s="68">
        <v>1.4476</v>
      </c>
      <c r="D1462" s="45">
        <f t="shared" si="244"/>
        <v>110.52777010987344</v>
      </c>
      <c r="E1462" s="47">
        <f t="shared" si="245"/>
        <v>0.17905604841142053</v>
      </c>
      <c r="F1462" s="69">
        <f t="shared" si="246"/>
        <v>1.8057844057813037E-5</v>
      </c>
      <c r="G1462" s="49">
        <f t="shared" si="247"/>
        <v>-0.69843081331820867</v>
      </c>
      <c r="H1462" s="49">
        <f t="shared" si="248"/>
        <v>3.6178748889186432</v>
      </c>
      <c r="I1462" s="49">
        <f t="shared" si="249"/>
        <v>399.87564400868371</v>
      </c>
      <c r="J1462" s="47">
        <f t="shared" si="250"/>
        <v>1.4467000511491874</v>
      </c>
      <c r="K1462" s="48">
        <f t="shared" si="251"/>
        <v>24841.979366707779</v>
      </c>
      <c r="L1462" s="49">
        <f t="shared" si="252"/>
        <v>6.9005498240854939</v>
      </c>
      <c r="M1462" s="50">
        <f t="shared" si="242"/>
        <v>0.69005498240854934</v>
      </c>
    </row>
    <row r="1463" spans="1:13">
      <c r="A1463" s="41">
        <v>1444</v>
      </c>
      <c r="B1463" s="41">
        <f t="shared" si="243"/>
        <v>2888</v>
      </c>
      <c r="C1463" s="68">
        <v>1.24196</v>
      </c>
      <c r="D1463" s="45">
        <f t="shared" si="244"/>
        <v>128.82862573100815</v>
      </c>
      <c r="E1463" s="47">
        <f t="shared" si="245"/>
        <v>0.28246151467882069</v>
      </c>
      <c r="F1463" s="69">
        <f t="shared" si="246"/>
        <v>1.5497142711391238E-5</v>
      </c>
      <c r="G1463" s="49">
        <f t="shared" si="247"/>
        <v>-0.44234249432561207</v>
      </c>
      <c r="H1463" s="49">
        <f t="shared" si="248"/>
        <v>3.1028560646591856</v>
      </c>
      <c r="I1463" s="49">
        <f t="shared" si="249"/>
        <v>399.73668265116703</v>
      </c>
      <c r="J1463" s="47">
        <f t="shared" si="250"/>
        <v>1.2403253900309177</v>
      </c>
      <c r="K1463" s="48">
        <f t="shared" si="251"/>
        <v>24835.773654578461</v>
      </c>
      <c r="L1463" s="49">
        <f t="shared" si="252"/>
        <v>6.8988260151606839</v>
      </c>
      <c r="M1463" s="50">
        <f t="shared" si="242"/>
        <v>0.68988260151606839</v>
      </c>
    </row>
    <row r="1464" spans="1:13">
      <c r="A1464" s="41">
        <v>1445</v>
      </c>
      <c r="B1464" s="41">
        <f t="shared" si="243"/>
        <v>2890</v>
      </c>
      <c r="C1464" s="68">
        <v>0.68896000000000002</v>
      </c>
      <c r="D1464" s="45">
        <f t="shared" si="244"/>
        <v>232.2340919984083</v>
      </c>
      <c r="E1464" s="47">
        <f t="shared" si="245"/>
        <v>0.28246151467882069</v>
      </c>
      <c r="F1464" s="69">
        <f t="shared" si="246"/>
        <v>8.6035746724067009E-6</v>
      </c>
      <c r="G1464" s="49">
        <f t="shared" si="247"/>
        <v>-0.28046175832482084</v>
      </c>
      <c r="H1464" s="49">
        <f t="shared" si="248"/>
        <v>1.7219214213215912</v>
      </c>
      <c r="I1464" s="49">
        <f t="shared" si="249"/>
        <v>399.88885777322838</v>
      </c>
      <c r="J1464" s="47">
        <f t="shared" si="250"/>
        <v>0.68857719034754505</v>
      </c>
      <c r="K1464" s="48">
        <f t="shared" si="251"/>
        <v>24832.329811735817</v>
      </c>
      <c r="L1464" s="49">
        <f t="shared" si="252"/>
        <v>6.8978693921488379</v>
      </c>
      <c r="M1464" s="50">
        <f t="shared" si="242"/>
        <v>0.68978693921488377</v>
      </c>
    </row>
    <row r="1465" spans="1:13">
      <c r="A1465" s="41">
        <v>1446</v>
      </c>
      <c r="B1465" s="41">
        <f t="shared" si="243"/>
        <v>2892</v>
      </c>
      <c r="C1465" s="68">
        <v>0.68896000000000002</v>
      </c>
      <c r="D1465" s="45">
        <f t="shared" si="244"/>
        <v>232.2340919984083</v>
      </c>
      <c r="E1465" s="47">
        <f t="shared" si="245"/>
        <v>0.63570751657146929</v>
      </c>
      <c r="F1465" s="69">
        <f t="shared" si="246"/>
        <v>8.6035746724067009E-6</v>
      </c>
      <c r="G1465" s="49">
        <f t="shared" si="247"/>
        <v>-0.12195936207772096</v>
      </c>
      <c r="H1465" s="49">
        <f t="shared" si="248"/>
        <v>1.7212395777206577</v>
      </c>
      <c r="I1465" s="49">
        <f t="shared" si="249"/>
        <v>399.73051044368066</v>
      </c>
      <c r="J1465" s="47">
        <f t="shared" si="250"/>
        <v>0.68803197499814384</v>
      </c>
      <c r="K1465" s="48">
        <f t="shared" si="251"/>
        <v>24828.887332580376</v>
      </c>
      <c r="L1465" s="49">
        <f t="shared" si="252"/>
        <v>6.8969131479389931</v>
      </c>
      <c r="M1465" s="50">
        <f t="shared" si="242"/>
        <v>0.68969131479389933</v>
      </c>
    </row>
    <row r="1466" spans="1:13">
      <c r="A1466" s="41">
        <v>1447</v>
      </c>
      <c r="B1466" s="41">
        <f t="shared" si="243"/>
        <v>2894</v>
      </c>
      <c r="C1466" s="68">
        <v>0.27328000000000002</v>
      </c>
      <c r="D1466" s="45">
        <f t="shared" si="244"/>
        <v>585.48009389105687</v>
      </c>
      <c r="E1466" s="47">
        <f t="shared" si="245"/>
        <v>-0.13411286947771245</v>
      </c>
      <c r="F1466" s="69">
        <f t="shared" si="246"/>
        <v>3.4146736099739909E-6</v>
      </c>
      <c r="G1466" s="49">
        <f t="shared" si="247"/>
        <v>-0.16479602939517102</v>
      </c>
      <c r="H1466" s="49">
        <f t="shared" si="248"/>
        <v>0.68321608432110026</v>
      </c>
      <c r="I1466" s="49">
        <f t="shared" si="249"/>
        <v>400.009417196198</v>
      </c>
      <c r="J1466" s="47">
        <f t="shared" si="250"/>
        <v>0.27329286770835176</v>
      </c>
      <c r="K1466" s="48">
        <f t="shared" si="251"/>
        <v>24827.520900411735</v>
      </c>
      <c r="L1466" s="49">
        <f t="shared" si="252"/>
        <v>6.8965335834477042</v>
      </c>
      <c r="M1466" s="50">
        <f t="shared" si="242"/>
        <v>0.68965335834477037</v>
      </c>
    </row>
    <row r="1467" spans="1:13">
      <c r="A1467" s="41">
        <v>1448</v>
      </c>
      <c r="B1467" s="41">
        <f t="shared" si="243"/>
        <v>2896</v>
      </c>
      <c r="C1467" s="68">
        <v>-0.86795999999999995</v>
      </c>
      <c r="D1467" s="45">
        <f t="shared" si="244"/>
        <v>-184.34029215812478</v>
      </c>
      <c r="E1467" s="47">
        <f t="shared" si="245"/>
        <v>-5.4183958153285638E-2</v>
      </c>
      <c r="F1467" s="69">
        <f t="shared" si="246"/>
        <v>-1.0862901684567507E-5</v>
      </c>
      <c r="G1467" s="49">
        <f t="shared" si="247"/>
        <v>-0.18969841166814058</v>
      </c>
      <c r="H1467" s="49">
        <f t="shared" si="248"/>
        <v>-2.1736106745113362</v>
      </c>
      <c r="I1467" s="49">
        <f t="shared" si="249"/>
        <v>400.68402677743836</v>
      </c>
      <c r="J1467" s="47">
        <f t="shared" si="250"/>
        <v>-0.87093107770962608</v>
      </c>
      <c r="K1467" s="48">
        <f t="shared" si="251"/>
        <v>24831.868121760759</v>
      </c>
      <c r="L1467" s="49">
        <f t="shared" si="252"/>
        <v>6.8977411449335442</v>
      </c>
      <c r="M1467" s="50">
        <f t="shared" si="242"/>
        <v>0.68977411449335446</v>
      </c>
    </row>
    <row r="1468" spans="1:13">
      <c r="A1468" s="41">
        <v>1449</v>
      </c>
      <c r="B1468" s="41">
        <f t="shared" si="243"/>
        <v>2898</v>
      </c>
      <c r="C1468" s="68">
        <v>-1.5324</v>
      </c>
      <c r="D1468" s="45">
        <f t="shared" si="244"/>
        <v>-104.41138083369802</v>
      </c>
      <c r="E1468" s="47">
        <f t="shared" si="245"/>
        <v>-2.8133271591501155E-2</v>
      </c>
      <c r="F1468" s="69">
        <f t="shared" si="246"/>
        <v>-1.9196813362162765E-5</v>
      </c>
      <c r="G1468" s="49">
        <f t="shared" si="247"/>
        <v>-0.2091450033770284</v>
      </c>
      <c r="H1468" s="49">
        <f t="shared" si="248"/>
        <v>-3.8413701312302817</v>
      </c>
      <c r="I1468" s="49">
        <f t="shared" si="249"/>
        <v>401.08275969507747</v>
      </c>
      <c r="J1468" s="47">
        <f t="shared" si="250"/>
        <v>-1.5407073332440833</v>
      </c>
      <c r="K1468" s="48">
        <f t="shared" si="251"/>
        <v>24839.550862023221</v>
      </c>
      <c r="L1468" s="49">
        <f t="shared" si="252"/>
        <v>6.8998752394508944</v>
      </c>
      <c r="M1468" s="50">
        <f t="shared" si="242"/>
        <v>0.68998752394508944</v>
      </c>
    </row>
    <row r="1469" spans="1:13">
      <c r="A1469" s="41">
        <v>1450</v>
      </c>
      <c r="B1469" s="41">
        <f t="shared" si="243"/>
        <v>2900</v>
      </c>
      <c r="C1469" s="68">
        <v>-2.0418400000000001</v>
      </c>
      <c r="D1469" s="45">
        <f t="shared" si="244"/>
        <v>-78.36069427191353</v>
      </c>
      <c r="E1469" s="47">
        <f t="shared" si="245"/>
        <v>-2.8133271591501155E-2</v>
      </c>
      <c r="F1469" s="69">
        <f t="shared" si="246"/>
        <v>-2.5597289851837555E-5</v>
      </c>
      <c r="G1469" s="49">
        <f t="shared" si="247"/>
        <v>-0.2324638569641225</v>
      </c>
      <c r="H1469" s="49">
        <f t="shared" si="248"/>
        <v>-5.1224331927309041</v>
      </c>
      <c r="I1469" s="49">
        <f t="shared" si="249"/>
        <v>401.39742134388831</v>
      </c>
      <c r="J1469" s="47">
        <f t="shared" si="250"/>
        <v>-2.056131474568526</v>
      </c>
      <c r="K1469" s="48">
        <f t="shared" si="251"/>
        <v>24849.795728408684</v>
      </c>
      <c r="L1469" s="49">
        <f t="shared" si="252"/>
        <v>6.9027210356690789</v>
      </c>
      <c r="M1469" s="50">
        <f t="shared" si="242"/>
        <v>0.69027210356690794</v>
      </c>
    </row>
    <row r="1470" spans="1:13">
      <c r="A1470" s="41">
        <v>1451</v>
      </c>
      <c r="B1470" s="41">
        <f t="shared" si="243"/>
        <v>2902</v>
      </c>
      <c r="C1470" s="68">
        <v>-2.0418400000000001</v>
      </c>
      <c r="D1470" s="45">
        <f t="shared" si="244"/>
        <v>-78.36069427191353</v>
      </c>
      <c r="E1470" s="47">
        <f t="shared" si="245"/>
        <v>-4.8272879363705432E-3</v>
      </c>
      <c r="F1470" s="69">
        <f t="shared" si="246"/>
        <v>-2.5597289851837555E-5</v>
      </c>
      <c r="G1470" s="49">
        <f t="shared" si="247"/>
        <v>-0.24506880830871627</v>
      </c>
      <c r="H1470" s="49">
        <f t="shared" si="248"/>
        <v>-5.122594519027472</v>
      </c>
      <c r="I1470" s="49">
        <f t="shared" si="249"/>
        <v>401.41006298449167</v>
      </c>
      <c r="J1470" s="47">
        <f t="shared" si="250"/>
        <v>-2.0562609885268293</v>
      </c>
      <c r="K1470" s="48">
        <f t="shared" si="251"/>
        <v>24860.040917446739</v>
      </c>
      <c r="L1470" s="49">
        <f t="shared" si="252"/>
        <v>6.9055669215129827</v>
      </c>
      <c r="M1470" s="50">
        <f t="shared" si="242"/>
        <v>0.69055669215129822</v>
      </c>
    </row>
    <row r="1471" spans="1:13">
      <c r="A1471" s="41">
        <v>1452</v>
      </c>
      <c r="B1471" s="41">
        <f t="shared" si="243"/>
        <v>2904</v>
      </c>
      <c r="C1471" s="68">
        <v>-2.9062000000000001</v>
      </c>
      <c r="D1471" s="45">
        <f t="shared" si="244"/>
        <v>-55.05471061678292</v>
      </c>
      <c r="E1471" s="47">
        <f t="shared" si="245"/>
        <v>-4.8272879363705432E-3</v>
      </c>
      <c r="F1471" s="69">
        <f t="shared" si="246"/>
        <v>-3.6478185868341455E-5</v>
      </c>
      <c r="G1471" s="49">
        <f t="shared" si="247"/>
        <v>-0.26219142970734488</v>
      </c>
      <c r="H1471" s="49">
        <f t="shared" si="248"/>
        <v>-7.300419307521266</v>
      </c>
      <c r="I1471" s="49">
        <f t="shared" si="249"/>
        <v>401.92247235675808</v>
      </c>
      <c r="J1471" s="47">
        <f t="shared" si="250"/>
        <v>-2.9342025773199589</v>
      </c>
      <c r="K1471" s="48">
        <f t="shared" si="251"/>
        <v>24874.641756061781</v>
      </c>
      <c r="L1471" s="49">
        <f t="shared" si="252"/>
        <v>6.9096227100171612</v>
      </c>
      <c r="M1471" s="50">
        <f t="shared" si="242"/>
        <v>0.69096227100171614</v>
      </c>
    </row>
    <row r="1472" spans="1:13">
      <c r="A1472" s="41">
        <v>1453</v>
      </c>
      <c r="B1472" s="41">
        <f t="shared" si="243"/>
        <v>2906</v>
      </c>
      <c r="C1472" s="68">
        <v>-2.9062000000000001</v>
      </c>
      <c r="D1472" s="45">
        <f t="shared" si="244"/>
        <v>-55.05471061678292</v>
      </c>
      <c r="E1472" s="47">
        <f t="shared" si="245"/>
        <v>1.8488652624516766E-4</v>
      </c>
      <c r="F1472" s="69">
        <f t="shared" si="246"/>
        <v>-3.6478185868341455E-5</v>
      </c>
      <c r="G1472" s="49">
        <f t="shared" si="247"/>
        <v>-0.27668039510042097</v>
      </c>
      <c r="H1472" s="49">
        <f t="shared" si="248"/>
        <v>-7.300683573107591</v>
      </c>
      <c r="I1472" s="49">
        <f t="shared" si="249"/>
        <v>401.93702142213914</v>
      </c>
      <c r="J1472" s="47">
        <f t="shared" si="250"/>
        <v>-2.9344150097204049</v>
      </c>
      <c r="K1472" s="48">
        <f t="shared" si="251"/>
        <v>24889.243123207998</v>
      </c>
      <c r="L1472" s="49">
        <f t="shared" si="252"/>
        <v>6.9136786453355548</v>
      </c>
      <c r="M1472" s="50">
        <f t="shared" si="242"/>
        <v>0.69136786453355548</v>
      </c>
    </row>
    <row r="1473" spans="1:13">
      <c r="A1473" s="41">
        <v>1454</v>
      </c>
      <c r="B1473" s="41">
        <f t="shared" si="243"/>
        <v>2908</v>
      </c>
      <c r="C1473" s="68">
        <v>-3.1972800000000001</v>
      </c>
      <c r="D1473" s="45">
        <f t="shared" si="244"/>
        <v>-50.042536154167209</v>
      </c>
      <c r="E1473" s="47">
        <f t="shared" si="245"/>
        <v>5.3672741945786431E-3</v>
      </c>
      <c r="F1473" s="69">
        <f t="shared" si="246"/>
        <v>-4.0148458179337538E-5</v>
      </c>
      <c r="G1473" s="49">
        <f t="shared" si="247"/>
        <v>-0.28963072335729051</v>
      </c>
      <c r="H1473" s="49">
        <f t="shared" si="248"/>
        <v>-8.0355057493595883</v>
      </c>
      <c r="I1473" s="49">
        <f t="shared" si="249"/>
        <v>402.11708697934569</v>
      </c>
      <c r="J1473" s="47">
        <f t="shared" si="250"/>
        <v>-3.2312141643382621</v>
      </c>
      <c r="K1473" s="48">
        <f t="shared" si="251"/>
        <v>24905.314134706718</v>
      </c>
      <c r="L1473" s="49">
        <f t="shared" si="252"/>
        <v>6.91814281519631</v>
      </c>
      <c r="M1473" s="50">
        <f t="shared" si="242"/>
        <v>0.69181428151963098</v>
      </c>
    </row>
    <row r="1474" spans="1:13">
      <c r="A1474" s="41">
        <v>1455</v>
      </c>
      <c r="B1474" s="41">
        <f t="shared" si="243"/>
        <v>2910</v>
      </c>
      <c r="C1474" s="68">
        <v>-3.5666399999999996</v>
      </c>
      <c r="D1474" s="45">
        <f t="shared" si="244"/>
        <v>-44.860148485833733</v>
      </c>
      <c r="E1474" s="47">
        <f t="shared" si="245"/>
        <v>7.2490193292513785E-3</v>
      </c>
      <c r="F1474" s="69">
        <f t="shared" si="246"/>
        <v>-4.4810169307586139E-5</v>
      </c>
      <c r="G1474" s="49">
        <f t="shared" si="247"/>
        <v>-0.30315957188740622</v>
      </c>
      <c r="H1474" s="49">
        <f t="shared" si="248"/>
        <v>-8.9688261773889728</v>
      </c>
      <c r="I1474" s="49">
        <f t="shared" si="249"/>
        <v>402.34287406130187</v>
      </c>
      <c r="J1474" s="47">
        <f t="shared" si="250"/>
        <v>-3.608543301166919</v>
      </c>
      <c r="K1474" s="48">
        <f t="shared" si="251"/>
        <v>24923.251787061494</v>
      </c>
      <c r="L1474" s="49">
        <f t="shared" si="252"/>
        <v>6.9231254964059703</v>
      </c>
      <c r="M1474" s="50">
        <f t="shared" si="242"/>
        <v>0.69231254964059707</v>
      </c>
    </row>
    <row r="1475" spans="1:13">
      <c r="A1475" s="41">
        <v>1456</v>
      </c>
      <c r="B1475" s="41">
        <f t="shared" si="243"/>
        <v>2912</v>
      </c>
      <c r="C1475" s="68">
        <v>-3.7227999999999999</v>
      </c>
      <c r="D1475" s="45">
        <f t="shared" si="244"/>
        <v>-42.978403351160999</v>
      </c>
      <c r="E1475" s="47">
        <f t="shared" si="245"/>
        <v>8.0715725034146008E-3</v>
      </c>
      <c r="F1475" s="69">
        <f t="shared" si="246"/>
        <v>-4.6782552554834231E-5</v>
      </c>
      <c r="G1475" s="49">
        <f t="shared" si="247"/>
        <v>-0.3167591047491411</v>
      </c>
      <c r="H1475" s="49">
        <f t="shared" si="248"/>
        <v>-9.3639199106994209</v>
      </c>
      <c r="I1475" s="49">
        <f t="shared" si="249"/>
        <v>402.44632687000717</v>
      </c>
      <c r="J1475" s="47">
        <f t="shared" si="250"/>
        <v>-3.7684751731659074</v>
      </c>
      <c r="K1475" s="48">
        <f t="shared" si="251"/>
        <v>24941.979626882894</v>
      </c>
      <c r="L1475" s="49">
        <f t="shared" si="252"/>
        <v>6.9283276741341373</v>
      </c>
      <c r="M1475" s="50">
        <f t="shared" si="242"/>
        <v>0.69283276741341371</v>
      </c>
    </row>
    <row r="1476" spans="1:13">
      <c r="A1476" s="41">
        <v>1457</v>
      </c>
      <c r="B1476" s="41">
        <f t="shared" si="243"/>
        <v>2914</v>
      </c>
      <c r="C1476" s="68">
        <v>-3.7954400000000001</v>
      </c>
      <c r="D1476" s="45">
        <f t="shared" si="244"/>
        <v>-42.155850176997774</v>
      </c>
      <c r="E1476" s="47">
        <f t="shared" si="245"/>
        <v>8.0715725034146008E-3</v>
      </c>
      <c r="F1476" s="69">
        <f t="shared" si="246"/>
        <v>-4.7700334102987234E-5</v>
      </c>
      <c r="G1476" s="49">
        <f t="shared" si="247"/>
        <v>-0.33050386654734443</v>
      </c>
      <c r="H1476" s="49">
        <f t="shared" si="248"/>
        <v>-9.5479493930257657</v>
      </c>
      <c r="I1476" s="49">
        <f t="shared" si="249"/>
        <v>402.50192410995101</v>
      </c>
      <c r="J1476" s="47">
        <f t="shared" si="250"/>
        <v>-3.8430680019973096</v>
      </c>
      <c r="K1476" s="48">
        <f t="shared" si="251"/>
        <v>24961.075525668944</v>
      </c>
      <c r="L1476" s="49">
        <f t="shared" si="252"/>
        <v>6.933632090463596</v>
      </c>
      <c r="M1476" s="50">
        <f t="shared" si="242"/>
        <v>0.69336320904635962</v>
      </c>
    </row>
    <row r="1477" spans="1:13">
      <c r="A1477" s="41">
        <v>1458</v>
      </c>
      <c r="B1477" s="41">
        <f t="shared" si="243"/>
        <v>2916</v>
      </c>
      <c r="C1477" s="68">
        <v>-3.7954400000000001</v>
      </c>
      <c r="D1477" s="45">
        <f t="shared" si="244"/>
        <v>-42.155850176997774</v>
      </c>
      <c r="E1477" s="47">
        <f t="shared" si="245"/>
        <v>8.7254669018227635E-3</v>
      </c>
      <c r="F1477" s="69">
        <f t="shared" si="246"/>
        <v>-4.7700334102987234E-5</v>
      </c>
      <c r="G1477" s="49">
        <f t="shared" si="247"/>
        <v>-0.3435880675657273</v>
      </c>
      <c r="H1477" s="49">
        <f t="shared" si="248"/>
        <v>-9.5482614534057895</v>
      </c>
      <c r="I1477" s="49">
        <f t="shared" si="249"/>
        <v>402.51507928057748</v>
      </c>
      <c r="J1477" s="47">
        <f t="shared" si="250"/>
        <v>-3.8433192159093132</v>
      </c>
      <c r="K1477" s="48">
        <f t="shared" si="251"/>
        <v>24980.172048575758</v>
      </c>
      <c r="L1477" s="49">
        <f t="shared" si="252"/>
        <v>6.9389366801599328</v>
      </c>
      <c r="M1477" s="50">
        <f t="shared" si="242"/>
        <v>0.69389366801599328</v>
      </c>
    </row>
    <row r="1478" spans="1:13">
      <c r="A1478" s="41">
        <v>1459</v>
      </c>
      <c r="B1478" s="41">
        <f t="shared" si="243"/>
        <v>2918</v>
      </c>
      <c r="C1478" s="68">
        <v>-3.8552399999999998</v>
      </c>
      <c r="D1478" s="45">
        <f t="shared" si="244"/>
        <v>-41.501955778589611</v>
      </c>
      <c r="E1478" s="47">
        <f t="shared" si="245"/>
        <v>9.7821198977868021E-3</v>
      </c>
      <c r="F1478" s="69">
        <f t="shared" si="246"/>
        <v>-4.8456029659807926E-5</v>
      </c>
      <c r="G1478" s="49">
        <f t="shared" si="247"/>
        <v>-0.35600550241192003</v>
      </c>
      <c r="H1478" s="49">
        <f t="shared" si="248"/>
        <v>-9.6998312385535481</v>
      </c>
      <c r="I1478" s="49">
        <f t="shared" si="249"/>
        <v>402.56196712223147</v>
      </c>
      <c r="J1478" s="47">
        <f t="shared" si="250"/>
        <v>-3.904783144145787</v>
      </c>
      <c r="K1478" s="48">
        <f t="shared" si="251"/>
        <v>24999.571711052864</v>
      </c>
      <c r="L1478" s="49">
        <f t="shared" si="252"/>
        <v>6.9443254752924624</v>
      </c>
      <c r="M1478" s="50">
        <f t="shared" si="242"/>
        <v>0.69443254752924621</v>
      </c>
    </row>
    <row r="1479" spans="1:13">
      <c r="A1479" s="41">
        <v>1460</v>
      </c>
      <c r="B1479" s="41">
        <f t="shared" si="243"/>
        <v>2920</v>
      </c>
      <c r="C1479" s="68">
        <v>-3.9559600000000001</v>
      </c>
      <c r="D1479" s="45">
        <f t="shared" si="244"/>
        <v>-40.445302782625575</v>
      </c>
      <c r="E1479" s="47">
        <f t="shared" si="245"/>
        <v>1.0990194399180461E-2</v>
      </c>
      <c r="F1479" s="69">
        <f t="shared" si="246"/>
        <v>-4.9729125327268038E-5</v>
      </c>
      <c r="G1479" s="49">
        <f t="shared" si="247"/>
        <v>-0.36781249098606</v>
      </c>
      <c r="H1479" s="49">
        <f t="shared" si="248"/>
        <v>-9.9549705621841991</v>
      </c>
      <c r="I1479" s="49">
        <f t="shared" si="249"/>
        <v>402.63179857966429</v>
      </c>
      <c r="J1479" s="47">
        <f t="shared" si="250"/>
        <v>-4.0081877022598356</v>
      </c>
      <c r="K1479" s="48">
        <f t="shared" si="251"/>
        <v>25019.481652177234</v>
      </c>
      <c r="L1479" s="49">
        <f t="shared" si="252"/>
        <v>6.9498560144936761</v>
      </c>
      <c r="M1479" s="50">
        <f t="shared" si="242"/>
        <v>0.69498560144936761</v>
      </c>
    </row>
    <row r="1480" spans="1:13">
      <c r="A1480" s="41">
        <v>1461</v>
      </c>
      <c r="B1480" s="41">
        <f t="shared" si="243"/>
        <v>2922</v>
      </c>
      <c r="C1480" s="68">
        <v>-4.0777600000000005</v>
      </c>
      <c r="D1480" s="45">
        <f t="shared" si="244"/>
        <v>-39.237228281231914</v>
      </c>
      <c r="E1480" s="47">
        <f t="shared" si="245"/>
        <v>1.1340748172544789E-2</v>
      </c>
      <c r="F1480" s="69">
        <f t="shared" si="246"/>
        <v>-5.1269160899329958E-5</v>
      </c>
      <c r="G1480" s="49">
        <f t="shared" si="247"/>
        <v>-0.3797078139514502</v>
      </c>
      <c r="H1480" s="49">
        <f t="shared" si="248"/>
        <v>-10.263565830370096</v>
      </c>
      <c r="I1480" s="49">
        <f t="shared" si="249"/>
        <v>402.71387546568303</v>
      </c>
      <c r="J1480" s="47">
        <f t="shared" si="250"/>
        <v>-4.1332803716455029</v>
      </c>
      <c r="K1480" s="48">
        <f t="shared" si="251"/>
        <v>25040.008783837973</v>
      </c>
      <c r="L1480" s="49">
        <f t="shared" si="252"/>
        <v>6.9555579955105484</v>
      </c>
      <c r="M1480" s="50">
        <f t="shared" si="242"/>
        <v>0.69555579955105484</v>
      </c>
    </row>
    <row r="1481" spans="1:13">
      <c r="A1481" s="41">
        <v>1462</v>
      </c>
      <c r="B1481" s="41">
        <f t="shared" si="243"/>
        <v>2924</v>
      </c>
      <c r="C1481" s="68">
        <v>-4.1145199999999997</v>
      </c>
      <c r="D1481" s="45">
        <f t="shared" si="244"/>
        <v>-38.886674507867589</v>
      </c>
      <c r="E1481" s="47">
        <f t="shared" si="245"/>
        <v>1.1573357240013425E-2</v>
      </c>
      <c r="F1481" s="69">
        <f t="shared" si="246"/>
        <v>-5.1734058613613166E-5</v>
      </c>
      <c r="G1481" s="49">
        <f t="shared" si="247"/>
        <v>-0.39134312970978302</v>
      </c>
      <c r="H1481" s="49">
        <f t="shared" si="248"/>
        <v>-10.356934606927855</v>
      </c>
      <c r="I1481" s="49">
        <f t="shared" si="249"/>
        <v>402.74674495887302</v>
      </c>
      <c r="J1481" s="47">
        <f t="shared" si="250"/>
        <v>-4.1712217006920982</v>
      </c>
      <c r="K1481" s="48">
        <f t="shared" si="251"/>
        <v>25060.722653051827</v>
      </c>
      <c r="L1481" s="49">
        <f t="shared" si="252"/>
        <v>6.9613118480699523</v>
      </c>
      <c r="M1481" s="50">
        <f t="shared" si="242"/>
        <v>0.69613118480699521</v>
      </c>
    </row>
    <row r="1482" spans="1:13">
      <c r="A1482" s="41">
        <v>1463</v>
      </c>
      <c r="B1482" s="41">
        <f t="shared" si="243"/>
        <v>2926</v>
      </c>
      <c r="C1482" s="68">
        <v>-4.1392800000000003</v>
      </c>
      <c r="D1482" s="45">
        <f t="shared" si="244"/>
        <v>-38.654065440398952</v>
      </c>
      <c r="E1482" s="47">
        <f t="shared" si="245"/>
        <v>1.1590158972361271E-2</v>
      </c>
      <c r="F1482" s="69">
        <f t="shared" si="246"/>
        <v>-5.2047221832311287E-5</v>
      </c>
      <c r="G1482" s="49">
        <f t="shared" si="247"/>
        <v>-0.4028244203041586</v>
      </c>
      <c r="H1482" s="49">
        <f t="shared" si="248"/>
        <v>-10.419927312443781</v>
      </c>
      <c r="I1482" s="49">
        <f t="shared" si="249"/>
        <v>402.77255221940226</v>
      </c>
      <c r="J1482" s="47">
        <f t="shared" si="250"/>
        <v>-4.1968607175736388</v>
      </c>
      <c r="K1482" s="48">
        <f t="shared" si="251"/>
        <v>25081.562507676714</v>
      </c>
      <c r="L1482" s="49">
        <f t="shared" si="252"/>
        <v>6.9671006965768649</v>
      </c>
      <c r="M1482" s="50">
        <f t="shared" si="242"/>
        <v>0.69671006965768645</v>
      </c>
    </row>
    <row r="1483" spans="1:13">
      <c r="A1483" s="41">
        <v>1464</v>
      </c>
      <c r="B1483" s="41">
        <f t="shared" si="243"/>
        <v>2928</v>
      </c>
      <c r="C1483" s="68">
        <v>-4.1410799999999997</v>
      </c>
      <c r="D1483" s="45">
        <f t="shared" si="244"/>
        <v>-38.637263708051108</v>
      </c>
      <c r="E1483" s="47">
        <f t="shared" si="245"/>
        <v>1.2076593377670065E-2</v>
      </c>
      <c r="F1483" s="69">
        <f t="shared" si="246"/>
        <v>-5.2069989005183629E-5</v>
      </c>
      <c r="G1483" s="49">
        <f t="shared" si="247"/>
        <v>-0.4136611801681952</v>
      </c>
      <c r="H1483" s="49">
        <f t="shared" si="248"/>
        <v>-10.424767467588341</v>
      </c>
      <c r="I1483" s="49">
        <f t="shared" si="249"/>
        <v>402.78448974032284</v>
      </c>
      <c r="J1483" s="47">
        <f t="shared" si="250"/>
        <v>-4.1989346450940879</v>
      </c>
      <c r="K1483" s="48">
        <f t="shared" si="251"/>
        <v>25102.41204261189</v>
      </c>
      <c r="L1483" s="49">
        <f t="shared" si="252"/>
        <v>6.9728922340588584</v>
      </c>
      <c r="M1483" s="50">
        <f t="shared" si="242"/>
        <v>0.69728922340588584</v>
      </c>
    </row>
    <row r="1484" spans="1:13">
      <c r="A1484" s="41">
        <v>1465</v>
      </c>
      <c r="B1484" s="41">
        <f t="shared" si="243"/>
        <v>2930</v>
      </c>
      <c r="C1484" s="68">
        <v>-4.1938800000000001</v>
      </c>
      <c r="D1484" s="45">
        <f t="shared" si="244"/>
        <v>-38.150829302742309</v>
      </c>
      <c r="E1484" s="47">
        <f t="shared" si="245"/>
        <v>1.2076593377670065E-2</v>
      </c>
      <c r="F1484" s="69">
        <f t="shared" si="246"/>
        <v>-5.2737878216414413E-5</v>
      </c>
      <c r="G1484" s="49">
        <f t="shared" si="247"/>
        <v>-0.42450322576462368</v>
      </c>
      <c r="H1484" s="49">
        <f t="shared" si="248"/>
        <v>-10.558769342994308</v>
      </c>
      <c r="I1484" s="49">
        <f t="shared" si="249"/>
        <v>402.8258068516044</v>
      </c>
      <c r="J1484" s="47">
        <f t="shared" si="250"/>
        <v>-4.253344779951667</v>
      </c>
      <c r="K1484" s="48">
        <f t="shared" si="251"/>
        <v>25123.529581297877</v>
      </c>
      <c r="L1484" s="49">
        <f t="shared" si="252"/>
        <v>6.9787582170271882</v>
      </c>
      <c r="M1484" s="50">
        <f t="shared" si="242"/>
        <v>0.69787582170271878</v>
      </c>
    </row>
    <row r="1485" spans="1:13">
      <c r="A1485" s="41">
        <v>1466</v>
      </c>
      <c r="B1485" s="41">
        <f t="shared" si="243"/>
        <v>2932</v>
      </c>
      <c r="C1485" s="68">
        <v>-4.1938800000000001</v>
      </c>
      <c r="D1485" s="45">
        <f t="shared" si="244"/>
        <v>-38.150829302742309</v>
      </c>
      <c r="E1485" s="47">
        <f t="shared" si="245"/>
        <v>1.0878644952788272E-2</v>
      </c>
      <c r="F1485" s="69">
        <f t="shared" si="246"/>
        <v>-5.2737878216414413E-5</v>
      </c>
      <c r="G1485" s="49">
        <f t="shared" si="247"/>
        <v>-0.43610980949533373</v>
      </c>
      <c r="H1485" s="49">
        <f t="shared" si="248"/>
        <v>-10.559075396293958</v>
      </c>
      <c r="I1485" s="49">
        <f t="shared" si="249"/>
        <v>402.8374830387969</v>
      </c>
      <c r="J1485" s="47">
        <f t="shared" si="250"/>
        <v>-4.2535913558599452</v>
      </c>
      <c r="K1485" s="48">
        <f t="shared" si="251"/>
        <v>25144.647732090463</v>
      </c>
      <c r="L1485" s="49">
        <f t="shared" si="252"/>
        <v>6.9846243700251289</v>
      </c>
      <c r="M1485" s="50">
        <f t="shared" si="242"/>
        <v>0.69846243700251287</v>
      </c>
    </row>
    <row r="1486" spans="1:13">
      <c r="A1486" s="41">
        <v>1467</v>
      </c>
      <c r="B1486" s="41">
        <f t="shared" si="243"/>
        <v>2934</v>
      </c>
      <c r="C1486" s="68">
        <v>-4.0662000000000003</v>
      </c>
      <c r="D1486" s="45">
        <f t="shared" si="244"/>
        <v>-39.348777727624103</v>
      </c>
      <c r="E1486" s="47">
        <f t="shared" si="245"/>
        <v>7.1953853297612932E-3</v>
      </c>
      <c r="F1486" s="69">
        <f t="shared" si="246"/>
        <v>-5.1122973567413403E-5</v>
      </c>
      <c r="G1486" s="49">
        <f t="shared" si="247"/>
        <v>-0.45008197247837728</v>
      </c>
      <c r="H1486" s="49">
        <f t="shared" si="248"/>
        <v>-10.23609947787377</v>
      </c>
      <c r="I1486" s="49">
        <f t="shared" si="249"/>
        <v>402.77800315270412</v>
      </c>
      <c r="J1486" s="47">
        <f t="shared" si="250"/>
        <v>-4.1228757077704339</v>
      </c>
      <c r="K1486" s="48">
        <f t="shared" si="251"/>
        <v>25165.119931046211</v>
      </c>
      <c r="L1486" s="49">
        <f t="shared" si="252"/>
        <v>6.9903110919572811</v>
      </c>
      <c r="M1486" s="50">
        <f t="shared" si="242"/>
        <v>0.69903110919572808</v>
      </c>
    </row>
    <row r="1487" spans="1:13">
      <c r="A1487" s="41">
        <v>1468</v>
      </c>
      <c r="B1487" s="41">
        <f t="shared" si="243"/>
        <v>2936</v>
      </c>
      <c r="C1487" s="68">
        <v>-3.7181599999999997</v>
      </c>
      <c r="D1487" s="45">
        <f t="shared" si="244"/>
        <v>-43.03203735065108</v>
      </c>
      <c r="E1487" s="47">
        <f t="shared" si="245"/>
        <v>7.854092455578783E-3</v>
      </c>
      <c r="F1487" s="69">
        <f t="shared" si="246"/>
        <v>-4.6723934216152747E-5</v>
      </c>
      <c r="G1487" s="49">
        <f t="shared" si="247"/>
        <v>-0.46152187520851878</v>
      </c>
      <c r="H1487" s="49">
        <f t="shared" si="248"/>
        <v>-9.3555689020988275</v>
      </c>
      <c r="I1487" s="49">
        <f t="shared" si="249"/>
        <v>402.58919043170647</v>
      </c>
      <c r="J1487" s="47">
        <f t="shared" si="250"/>
        <v>-3.7664509103240156</v>
      </c>
      <c r="K1487" s="48">
        <f t="shared" si="251"/>
        <v>25183.83106885041</v>
      </c>
      <c r="L1487" s="49">
        <f t="shared" si="252"/>
        <v>6.995508630236225</v>
      </c>
      <c r="M1487" s="50">
        <f t="shared" si="242"/>
        <v>0.69955086302362246</v>
      </c>
    </row>
    <row r="1488" spans="1:13">
      <c r="A1488" s="41">
        <v>1469</v>
      </c>
      <c r="B1488" s="41">
        <f t="shared" si="243"/>
        <v>2938</v>
      </c>
      <c r="C1488" s="68">
        <v>-3.77596</v>
      </c>
      <c r="D1488" s="45">
        <f t="shared" si="244"/>
        <v>-42.373330224833595</v>
      </c>
      <c r="E1488" s="47">
        <f t="shared" si="245"/>
        <v>7.854092455578783E-3</v>
      </c>
      <c r="F1488" s="69">
        <f t="shared" si="246"/>
        <v>-4.7454192269843205E-5</v>
      </c>
      <c r="G1488" s="49">
        <f t="shared" si="247"/>
        <v>-0.47307244270999449</v>
      </c>
      <c r="H1488" s="49">
        <f t="shared" si="248"/>
        <v>-9.5020630892956035</v>
      </c>
      <c r="I1488" s="49">
        <f t="shared" si="249"/>
        <v>402.63405709992509</v>
      </c>
      <c r="J1488" s="47">
        <f t="shared" si="250"/>
        <v>-3.8258542124625365</v>
      </c>
      <c r="K1488" s="48">
        <f t="shared" si="251"/>
        <v>25202.835195029002</v>
      </c>
      <c r="L1488" s="49">
        <f t="shared" si="252"/>
        <v>7.0007875541747229</v>
      </c>
      <c r="M1488" s="50">
        <f t="shared" si="242"/>
        <v>0.70007875541747233</v>
      </c>
    </row>
    <row r="1489" spans="1:13">
      <c r="A1489" s="41">
        <v>1470</v>
      </c>
      <c r="B1489" s="41">
        <f t="shared" si="243"/>
        <v>2940</v>
      </c>
      <c r="C1489" s="68">
        <v>-3.77596</v>
      </c>
      <c r="D1489" s="45">
        <f t="shared" si="244"/>
        <v>-42.373330224833595</v>
      </c>
      <c r="E1489" s="47">
        <f t="shared" si="245"/>
        <v>8.2727547002662272E-3</v>
      </c>
      <c r="F1489" s="69">
        <f t="shared" si="246"/>
        <v>-4.7454192269843205E-5</v>
      </c>
      <c r="G1489" s="49">
        <f t="shared" si="247"/>
        <v>-0.48404534284756345</v>
      </c>
      <c r="H1489" s="49">
        <f t="shared" si="248"/>
        <v>-9.5023234443520455</v>
      </c>
      <c r="I1489" s="49">
        <f t="shared" si="249"/>
        <v>402.6450892107074</v>
      </c>
      <c r="J1489" s="47">
        <f t="shared" si="250"/>
        <v>-3.8260638709601258</v>
      </c>
      <c r="K1489" s="48">
        <f t="shared" si="251"/>
        <v>25221.839841917707</v>
      </c>
      <c r="L1489" s="49">
        <f t="shared" si="252"/>
        <v>7.0060666227549184</v>
      </c>
      <c r="M1489" s="50">
        <f t="shared" si="242"/>
        <v>0.70060666227549184</v>
      </c>
    </row>
    <row r="1490" spans="1:13">
      <c r="A1490" s="41">
        <v>1471</v>
      </c>
      <c r="B1490" s="41">
        <f t="shared" si="243"/>
        <v>2942</v>
      </c>
      <c r="C1490" s="68">
        <v>-3.8136399999999999</v>
      </c>
      <c r="D1490" s="45">
        <f t="shared" si="244"/>
        <v>-41.954667980146148</v>
      </c>
      <c r="E1490" s="47">
        <f t="shared" si="245"/>
        <v>7.4260744390877084E-3</v>
      </c>
      <c r="F1490" s="69">
        <f t="shared" si="246"/>
        <v>-4.7930314729229451E-5</v>
      </c>
      <c r="G1490" s="49">
        <f t="shared" si="247"/>
        <v>-0.49585298636408787</v>
      </c>
      <c r="H1490" s="49">
        <f t="shared" si="248"/>
        <v>-9.5979461406938196</v>
      </c>
      <c r="I1490" s="49">
        <f t="shared" si="249"/>
        <v>402.67864362413428</v>
      </c>
      <c r="J1490" s="47">
        <f t="shared" si="250"/>
        <v>-3.8648879335120814</v>
      </c>
      <c r="K1490" s="48">
        <f t="shared" si="251"/>
        <v>25241.035734199093</v>
      </c>
      <c r="L1490" s="49">
        <f t="shared" si="252"/>
        <v>7.0113988150553039</v>
      </c>
      <c r="M1490" s="50">
        <f t="shared" ref="M1490:M1553" si="253">L1490/$H$4</f>
        <v>0.70113988150553042</v>
      </c>
    </row>
    <row r="1491" spans="1:13">
      <c r="A1491" s="41">
        <v>1472</v>
      </c>
      <c r="B1491" s="41">
        <f t="shared" si="243"/>
        <v>2944</v>
      </c>
      <c r="C1491" s="68">
        <v>-3.7382</v>
      </c>
      <c r="D1491" s="45">
        <f t="shared" si="244"/>
        <v>-42.801348241324668</v>
      </c>
      <c r="E1491" s="47">
        <f t="shared" si="245"/>
        <v>7.7018275889963184E-3</v>
      </c>
      <c r="F1491" s="69">
        <f t="shared" si="246"/>
        <v>-4.6977110370959721E-5</v>
      </c>
      <c r="G1491" s="49">
        <f t="shared" si="247"/>
        <v>-0.50683669286403998</v>
      </c>
      <c r="H1491" s="49">
        <f t="shared" si="248"/>
        <v>-9.4073269358223079</v>
      </c>
      <c r="I1491" s="49">
        <f t="shared" si="249"/>
        <v>402.6462762001243</v>
      </c>
      <c r="J1491" s="47">
        <f t="shared" si="250"/>
        <v>-3.787825159705978</v>
      </c>
      <c r="K1491" s="48">
        <f t="shared" si="251"/>
        <v>25259.850388070736</v>
      </c>
      <c r="L1491" s="49">
        <f t="shared" si="252"/>
        <v>7.0166251077974264</v>
      </c>
      <c r="M1491" s="50">
        <f t="shared" si="253"/>
        <v>0.70166251077974262</v>
      </c>
    </row>
    <row r="1492" spans="1:13">
      <c r="A1492" s="41">
        <v>1473</v>
      </c>
      <c r="B1492" s="41">
        <f t="shared" ref="B1492:B1555" si="254">A1492*$H$12</f>
        <v>2946</v>
      </c>
      <c r="C1492" s="68">
        <v>-3.7624400000000002</v>
      </c>
      <c r="D1492" s="45">
        <f t="shared" ref="D1492:D1555" si="255">$H$2^2/(C1492*1000-0.0000001)</f>
        <v>-42.525595091416058</v>
      </c>
      <c r="E1492" s="47">
        <f t="shared" ref="E1492:E1555" si="256">1/$H$9*($H$3+D1493)+1/($H$8*$H$9)</f>
        <v>7.7018275889963184E-3</v>
      </c>
      <c r="F1492" s="69">
        <f t="shared" ref="F1492:F1555" si="257">$H$12/($H$9*($H$3+D1492))</f>
        <v>-4.7283366774487613E-5</v>
      </c>
      <c r="G1492" s="49">
        <f t="shared" ref="G1492:G1555" si="258">(G1491+F1492*$H$2)/(1+E1492*$H$12)</f>
        <v>-0.51777442093378623</v>
      </c>
      <c r="H1492" s="49">
        <f t="shared" ref="H1492:H1555" si="259">IF((OR(AND(M1491&gt;1,D1492&lt;0),AND(M1491&lt;0,D1492&gt;0))),0,($H$2-G1492)/($H$3+D1492))</f>
        <v>-9.4689144138232511</v>
      </c>
      <c r="I1492" s="49">
        <f t="shared" ref="I1492:I1555" si="260">H1492*D1492</f>
        <v>402.67122031752081</v>
      </c>
      <c r="J1492" s="47">
        <f t="shared" ref="J1492:J1555" si="261">I1492*H1492/1000</f>
        <v>-3.8128593220963709</v>
      </c>
      <c r="K1492" s="48">
        <f t="shared" ref="K1492:K1555" si="262">K1491-H1492*$H$12</f>
        <v>25278.788216898382</v>
      </c>
      <c r="L1492" s="49">
        <f t="shared" ref="L1492:L1555" si="263">K1492/3600</f>
        <v>7.0218856158051057</v>
      </c>
      <c r="M1492" s="50">
        <f t="shared" si="253"/>
        <v>0.70218856158051057</v>
      </c>
    </row>
    <row r="1493" spans="1:13">
      <c r="A1493" s="41">
        <v>1474</v>
      </c>
      <c r="B1493" s="41">
        <f t="shared" si="254"/>
        <v>2948</v>
      </c>
      <c r="C1493" s="68">
        <v>-3.7624400000000002</v>
      </c>
      <c r="D1493" s="45">
        <f t="shared" si="255"/>
        <v>-42.525595091416058</v>
      </c>
      <c r="E1493" s="47">
        <f t="shared" si="256"/>
        <v>7.1963111879597905E-3</v>
      </c>
      <c r="F1493" s="69">
        <f t="shared" si="257"/>
        <v>-4.7283366774487613E-5</v>
      </c>
      <c r="G1493" s="49">
        <f t="shared" si="258"/>
        <v>-0.52907301946513208</v>
      </c>
      <c r="H1493" s="49">
        <f t="shared" si="259"/>
        <v>-9.4691815317124508</v>
      </c>
      <c r="I1493" s="49">
        <f t="shared" si="260"/>
        <v>402.68257966471856</v>
      </c>
      <c r="J1493" s="47">
        <f t="shared" si="261"/>
        <v>-3.8130744465034807</v>
      </c>
      <c r="K1493" s="48">
        <f t="shared" si="262"/>
        <v>25297.726579961807</v>
      </c>
      <c r="L1493" s="49">
        <f t="shared" si="263"/>
        <v>7.0271462722116134</v>
      </c>
      <c r="M1493" s="50">
        <f t="shared" si="253"/>
        <v>0.70271462722116129</v>
      </c>
    </row>
    <row r="1494" spans="1:13">
      <c r="A1494" s="41">
        <v>1475</v>
      </c>
      <c r="B1494" s="41">
        <f t="shared" si="254"/>
        <v>2950</v>
      </c>
      <c r="C1494" s="68">
        <v>-3.7182399999999998</v>
      </c>
      <c r="D1494" s="45">
        <f t="shared" si="255"/>
        <v>-43.031111492452588</v>
      </c>
      <c r="E1494" s="47">
        <f t="shared" si="256"/>
        <v>7.1963111879597905E-3</v>
      </c>
      <c r="F1494" s="69">
        <f t="shared" si="257"/>
        <v>-4.6724944870579044E-5</v>
      </c>
      <c r="G1494" s="49">
        <f t="shared" si="258"/>
        <v>-0.53999110929098459</v>
      </c>
      <c r="H1494" s="49">
        <f t="shared" si="259"/>
        <v>-9.3576045015219211</v>
      </c>
      <c r="I1494" s="49">
        <f t="shared" si="260"/>
        <v>402.66812260726601</v>
      </c>
      <c r="J1494" s="47">
        <f t="shared" si="261"/>
        <v>-3.7680090367291332</v>
      </c>
      <c r="K1494" s="48">
        <f t="shared" si="262"/>
        <v>25316.44178896485</v>
      </c>
      <c r="L1494" s="49">
        <f t="shared" si="263"/>
        <v>7.032344941379125</v>
      </c>
      <c r="M1494" s="50">
        <f t="shared" si="253"/>
        <v>0.7032344941379125</v>
      </c>
    </row>
    <row r="1495" spans="1:13">
      <c r="A1495" s="41">
        <v>1476</v>
      </c>
      <c r="B1495" s="41">
        <f t="shared" si="254"/>
        <v>2952</v>
      </c>
      <c r="C1495" s="68">
        <v>-3.7182399999999998</v>
      </c>
      <c r="D1495" s="45">
        <f t="shared" si="255"/>
        <v>-43.031111492452588</v>
      </c>
      <c r="E1495" s="47">
        <f t="shared" si="256"/>
        <v>7.877869469319683E-3</v>
      </c>
      <c r="F1495" s="69">
        <f t="shared" si="257"/>
        <v>-4.6724944870579044E-5</v>
      </c>
      <c r="G1495" s="49">
        <f t="shared" si="258"/>
        <v>-0.55001519147012712</v>
      </c>
      <c r="H1495" s="49">
        <f t="shared" si="259"/>
        <v>-9.3578386888655203</v>
      </c>
      <c r="I1495" s="49">
        <f t="shared" si="260"/>
        <v>402.67819994895854</v>
      </c>
      <c r="J1495" s="47">
        <f t="shared" si="261"/>
        <v>-3.7681976386450899</v>
      </c>
      <c r="K1495" s="48">
        <f t="shared" si="262"/>
        <v>25335.157466342582</v>
      </c>
      <c r="L1495" s="49">
        <f t="shared" si="263"/>
        <v>7.0375437406507171</v>
      </c>
      <c r="M1495" s="50">
        <f t="shared" si="253"/>
        <v>0.70375437406507169</v>
      </c>
    </row>
    <row r="1496" spans="1:13">
      <c r="A1496" s="41">
        <v>1477</v>
      </c>
      <c r="B1496" s="41">
        <f t="shared" si="254"/>
        <v>2954</v>
      </c>
      <c r="C1496" s="68">
        <v>-3.7780799999999997</v>
      </c>
      <c r="D1496" s="45">
        <f t="shared" si="255"/>
        <v>-42.34955321109269</v>
      </c>
      <c r="E1496" s="47">
        <f t="shared" si="256"/>
        <v>8.8739226246201328E-3</v>
      </c>
      <c r="F1496" s="69">
        <f t="shared" si="257"/>
        <v>-4.7480979114844831E-5</v>
      </c>
      <c r="G1496" s="49">
        <f t="shared" si="258"/>
        <v>-0.55908502854822406</v>
      </c>
      <c r="H1496" s="49">
        <f t="shared" si="259"/>
        <v>-9.5094687752509266</v>
      </c>
      <c r="I1496" s="49">
        <f t="shared" si="260"/>
        <v>402.72175390671356</v>
      </c>
      <c r="J1496" s="47">
        <f t="shared" si="261"/>
        <v>-3.8296699438901807</v>
      </c>
      <c r="K1496" s="48">
        <f t="shared" si="262"/>
        <v>25354.176403893085</v>
      </c>
      <c r="L1496" s="49">
        <f t="shared" si="263"/>
        <v>7.0428267788591903</v>
      </c>
      <c r="M1496" s="50">
        <f t="shared" si="253"/>
        <v>0.70428267788591903</v>
      </c>
    </row>
    <row r="1497" spans="1:13">
      <c r="A1497" s="41">
        <v>1478</v>
      </c>
      <c r="B1497" s="41">
        <f t="shared" si="254"/>
        <v>2956</v>
      </c>
      <c r="C1497" s="68">
        <v>-3.8690799999999999</v>
      </c>
      <c r="D1497" s="45">
        <f t="shared" si="255"/>
        <v>-41.353500055792246</v>
      </c>
      <c r="E1497" s="47">
        <f t="shared" si="256"/>
        <v>1.1091542906792304E-2</v>
      </c>
      <c r="F1497" s="69">
        <f t="shared" si="257"/>
        <v>-4.8630944832032538E-5</v>
      </c>
      <c r="G1497" s="49">
        <f t="shared" si="258"/>
        <v>-0.56598217531702044</v>
      </c>
      <c r="H1497" s="49">
        <f t="shared" si="259"/>
        <v>-9.7399510903783852</v>
      </c>
      <c r="I1497" s="49">
        <f t="shared" si="260"/>
        <v>402.78106795937629</v>
      </c>
      <c r="J1497" s="47">
        <f t="shared" si="261"/>
        <v>-3.9230679020546977</v>
      </c>
      <c r="K1497" s="48">
        <f t="shared" si="262"/>
        <v>25373.656306073841</v>
      </c>
      <c r="L1497" s="49">
        <f t="shared" si="263"/>
        <v>7.0482378627982891</v>
      </c>
      <c r="M1497" s="50">
        <f t="shared" si="253"/>
        <v>0.70482378627982889</v>
      </c>
    </row>
    <row r="1498" spans="1:13">
      <c r="A1498" s="41">
        <v>1479</v>
      </c>
      <c r="B1498" s="41">
        <f t="shared" si="254"/>
        <v>2958</v>
      </c>
      <c r="C1498" s="68">
        <v>-4.0883199999999995</v>
      </c>
      <c r="D1498" s="45">
        <f t="shared" si="255"/>
        <v>-39.135879773620076</v>
      </c>
      <c r="E1498" s="47">
        <f t="shared" si="256"/>
        <v>1.311340842949181E-2</v>
      </c>
      <c r="F1498" s="69">
        <f t="shared" si="257"/>
        <v>-5.1402706491518587E-5</v>
      </c>
      <c r="G1498" s="49">
        <f t="shared" si="258"/>
        <v>-0.57155323587127249</v>
      </c>
      <c r="H1498" s="49">
        <f t="shared" si="259"/>
        <v>-10.295230989917602</v>
      </c>
      <c r="I1498" s="49">
        <f t="shared" si="260"/>
        <v>402.91292226306285</v>
      </c>
      <c r="J1498" s="47">
        <f t="shared" si="261"/>
        <v>-4.1480816035209465</v>
      </c>
      <c r="K1498" s="48">
        <f t="shared" si="262"/>
        <v>25394.246768053676</v>
      </c>
      <c r="L1498" s="49">
        <f t="shared" si="263"/>
        <v>7.0539574355704655</v>
      </c>
      <c r="M1498" s="50">
        <f t="shared" si="253"/>
        <v>0.7053957435570466</v>
      </c>
    </row>
    <row r="1499" spans="1:13">
      <c r="A1499" s="41">
        <v>1480</v>
      </c>
      <c r="B1499" s="41">
        <f t="shared" si="254"/>
        <v>2960</v>
      </c>
      <c r="C1499" s="68">
        <v>-4.3110400000000002</v>
      </c>
      <c r="D1499" s="45">
        <f t="shared" si="255"/>
        <v>-37.114014250920569</v>
      </c>
      <c r="E1499" s="47">
        <f t="shared" si="256"/>
        <v>1.311340842949181E-2</v>
      </c>
      <c r="F1499" s="69">
        <f t="shared" si="257"/>
        <v>-5.4220244127924601E-5</v>
      </c>
      <c r="G1499" s="49">
        <f t="shared" si="258"/>
        <v>-0.5780801317765224</v>
      </c>
      <c r="H1499" s="49">
        <f t="shared" si="259"/>
        <v>-10.859720648520133</v>
      </c>
      <c r="I1499" s="49">
        <f t="shared" si="260"/>
        <v>403.04782691019255</v>
      </c>
      <c r="J1499" s="47">
        <f t="shared" si="261"/>
        <v>-4.3769868082377874</v>
      </c>
      <c r="K1499" s="48">
        <f t="shared" si="262"/>
        <v>25415.966209350718</v>
      </c>
      <c r="L1499" s="49">
        <f t="shared" si="263"/>
        <v>7.0599906137085329</v>
      </c>
      <c r="M1499" s="50">
        <f t="shared" si="253"/>
        <v>0.70599906137085333</v>
      </c>
    </row>
    <row r="1500" spans="1:13">
      <c r="A1500" s="41">
        <v>1481</v>
      </c>
      <c r="B1500" s="41">
        <f t="shared" si="254"/>
        <v>2962</v>
      </c>
      <c r="C1500" s="68">
        <v>-4.3110400000000002</v>
      </c>
      <c r="D1500" s="45">
        <f t="shared" si="255"/>
        <v>-37.114014250920569</v>
      </c>
      <c r="E1500" s="47">
        <f t="shared" si="256"/>
        <v>1.4781827239501194E-2</v>
      </c>
      <c r="F1500" s="69">
        <f t="shared" si="257"/>
        <v>-5.4220244127924601E-5</v>
      </c>
      <c r="G1500" s="49">
        <f t="shared" si="258"/>
        <v>-0.58254603959499462</v>
      </c>
      <c r="H1500" s="49">
        <f t="shared" si="259"/>
        <v>-10.859841719826218</v>
      </c>
      <c r="I1500" s="49">
        <f t="shared" si="260"/>
        <v>403.05232035237196</v>
      </c>
      <c r="J1500" s="47">
        <f t="shared" si="261"/>
        <v>-4.3770844038354504</v>
      </c>
      <c r="K1500" s="48">
        <f t="shared" si="262"/>
        <v>25437.68589279037</v>
      </c>
      <c r="L1500" s="49">
        <f t="shared" si="263"/>
        <v>7.0660238591084363</v>
      </c>
      <c r="M1500" s="50">
        <f t="shared" si="253"/>
        <v>0.70660238591084368</v>
      </c>
    </row>
    <row r="1501" spans="1:13">
      <c r="A1501" s="41">
        <v>1482</v>
      </c>
      <c r="B1501" s="41">
        <f t="shared" si="254"/>
        <v>2964</v>
      </c>
      <c r="C1501" s="68">
        <v>-4.51396</v>
      </c>
      <c r="D1501" s="45">
        <f t="shared" si="255"/>
        <v>-35.445595440911184</v>
      </c>
      <c r="E1501" s="47">
        <f t="shared" si="256"/>
        <v>1.6619625672212229E-2</v>
      </c>
      <c r="F1501" s="69">
        <f t="shared" si="257"/>
        <v>-5.6788863340554326E-5</v>
      </c>
      <c r="G1501" s="49">
        <f t="shared" si="258"/>
        <v>-0.58579035217996756</v>
      </c>
      <c r="H1501" s="49">
        <f t="shared" si="259"/>
        <v>-11.374405852238947</v>
      </c>
      <c r="I1501" s="49">
        <f t="shared" si="260"/>
        <v>403.17258821919432</v>
      </c>
      <c r="J1501" s="47">
        <f t="shared" si="261"/>
        <v>-4.5858486469027273</v>
      </c>
      <c r="K1501" s="48">
        <f t="shared" si="262"/>
        <v>25460.434704494848</v>
      </c>
      <c r="L1501" s="49">
        <f t="shared" si="263"/>
        <v>7.072342973470791</v>
      </c>
      <c r="M1501" s="50">
        <f t="shared" si="253"/>
        <v>0.7072342973470791</v>
      </c>
    </row>
    <row r="1502" spans="1:13">
      <c r="A1502" s="41">
        <v>1483</v>
      </c>
      <c r="B1502" s="41">
        <f t="shared" si="254"/>
        <v>2966</v>
      </c>
      <c r="C1502" s="68">
        <v>-4.7607999999999997</v>
      </c>
      <c r="D1502" s="45">
        <f t="shared" si="255"/>
        <v>-33.607797008200144</v>
      </c>
      <c r="E1502" s="47">
        <f t="shared" si="256"/>
        <v>2.0017767675242923E-2</v>
      </c>
      <c r="F1502" s="69">
        <f t="shared" si="257"/>
        <v>-5.9915445535764503E-5</v>
      </c>
      <c r="G1502" s="49">
        <f t="shared" si="258"/>
        <v>-0.58628432363014316</v>
      </c>
      <c r="H1502" s="49">
        <f t="shared" si="259"/>
        <v>-12.00065285038337</v>
      </c>
      <c r="I1502" s="49">
        <f t="shared" si="260"/>
        <v>403.31550496156274</v>
      </c>
      <c r="J1502" s="47">
        <f t="shared" si="261"/>
        <v>-4.8400493642207856</v>
      </c>
      <c r="K1502" s="48">
        <f t="shared" si="262"/>
        <v>25484.436010195615</v>
      </c>
      <c r="L1502" s="49">
        <f t="shared" si="263"/>
        <v>7.0790100028321152</v>
      </c>
      <c r="M1502" s="50">
        <f t="shared" si="253"/>
        <v>0.70790100028321157</v>
      </c>
    </row>
    <row r="1503" spans="1:13">
      <c r="A1503" s="41">
        <v>1484</v>
      </c>
      <c r="B1503" s="41">
        <f t="shared" si="254"/>
        <v>2968</v>
      </c>
      <c r="C1503" s="68">
        <v>-5.2963199999999997</v>
      </c>
      <c r="D1503" s="45">
        <f t="shared" si="255"/>
        <v>-30.209655005169449</v>
      </c>
      <c r="E1503" s="47">
        <f t="shared" si="256"/>
        <v>2.0121902833914879E-2</v>
      </c>
      <c r="F1503" s="69">
        <f t="shared" si="257"/>
        <v>-6.6706173787751952E-5</v>
      </c>
      <c r="G1503" s="49">
        <f t="shared" si="258"/>
        <v>-0.58925300954012716</v>
      </c>
      <c r="H1503" s="49">
        <f t="shared" si="259"/>
        <v>-13.360888164380061</v>
      </c>
      <c r="I1503" s="49">
        <f t="shared" si="260"/>
        <v>403.62782200857333</v>
      </c>
      <c r="J1503" s="47">
        <f t="shared" si="261"/>
        <v>-5.3928261898888499</v>
      </c>
      <c r="K1503" s="48">
        <f t="shared" si="262"/>
        <v>25511.157786524374</v>
      </c>
      <c r="L1503" s="49">
        <f t="shared" si="263"/>
        <v>7.086432718478993</v>
      </c>
      <c r="M1503" s="50">
        <f t="shared" si="253"/>
        <v>0.70864327184789933</v>
      </c>
    </row>
    <row r="1504" spans="1:13">
      <c r="A1504" s="41">
        <v>1485</v>
      </c>
      <c r="B1504" s="41">
        <f t="shared" si="254"/>
        <v>2970</v>
      </c>
      <c r="C1504" s="68">
        <v>-5.3146400000000007</v>
      </c>
      <c r="D1504" s="45">
        <f t="shared" si="255"/>
        <v>-30.105519846497494</v>
      </c>
      <c r="E1504" s="47">
        <f t="shared" si="256"/>
        <v>2.0121902833914879E-2</v>
      </c>
      <c r="F1504" s="69">
        <f t="shared" si="257"/>
        <v>-6.6938667107295459E-5</v>
      </c>
      <c r="G1504" s="49">
        <f t="shared" si="258"/>
        <v>-0.59219624575179186</v>
      </c>
      <c r="H1504" s="49">
        <f t="shared" si="259"/>
        <v>-13.407553835137376</v>
      </c>
      <c r="I1504" s="49">
        <f t="shared" si="260"/>
        <v>403.64137807671187</v>
      </c>
      <c r="J1504" s="47">
        <f t="shared" si="261"/>
        <v>-5.4118435066525539</v>
      </c>
      <c r="K1504" s="48">
        <f t="shared" si="262"/>
        <v>25537.972894194649</v>
      </c>
      <c r="L1504" s="49">
        <f t="shared" si="263"/>
        <v>7.0938813594985133</v>
      </c>
      <c r="M1504" s="50">
        <f t="shared" si="253"/>
        <v>0.70938813594985128</v>
      </c>
    </row>
    <row r="1505" spans="1:13">
      <c r="A1505" s="41">
        <v>1486</v>
      </c>
      <c r="B1505" s="41">
        <f t="shared" si="254"/>
        <v>2972</v>
      </c>
      <c r="C1505" s="68">
        <v>-5.3146400000000007</v>
      </c>
      <c r="D1505" s="45">
        <f t="shared" si="255"/>
        <v>-30.105519846497494</v>
      </c>
      <c r="E1505" s="47">
        <f t="shared" si="256"/>
        <v>2.1212269517198783E-2</v>
      </c>
      <c r="F1505" s="69">
        <f t="shared" si="257"/>
        <v>-6.6938667107295459E-5</v>
      </c>
      <c r="G1505" s="49">
        <f t="shared" si="258"/>
        <v>-0.59378083440751139</v>
      </c>
      <c r="H1505" s="49">
        <f t="shared" si="259"/>
        <v>-13.407606870263642</v>
      </c>
      <c r="I1505" s="49">
        <f t="shared" si="260"/>
        <v>403.64297472675821</v>
      </c>
      <c r="J1505" s="47">
        <f t="shared" si="261"/>
        <v>-5.4118863210801376</v>
      </c>
      <c r="K1505" s="48">
        <f t="shared" si="262"/>
        <v>25564.788107935176</v>
      </c>
      <c r="L1505" s="49">
        <f t="shared" si="263"/>
        <v>7.1013300299819928</v>
      </c>
      <c r="M1505" s="50">
        <f t="shared" si="253"/>
        <v>0.71013300299819926</v>
      </c>
    </row>
    <row r="1506" spans="1:13">
      <c r="A1506" s="41">
        <v>1487</v>
      </c>
      <c r="B1506" s="41">
        <f t="shared" si="254"/>
        <v>2974</v>
      </c>
      <c r="C1506" s="68">
        <v>-5.5143599999999999</v>
      </c>
      <c r="D1506" s="45">
        <f t="shared" si="255"/>
        <v>-29.01515316321359</v>
      </c>
      <c r="E1506" s="47">
        <f t="shared" si="256"/>
        <v>2.1418111511561162E-2</v>
      </c>
      <c r="F1506" s="69">
        <f t="shared" si="257"/>
        <v>-6.9474042116479757E-5</v>
      </c>
      <c r="G1506" s="49">
        <f t="shared" si="258"/>
        <v>-0.5960384167057472</v>
      </c>
      <c r="H1506" s="49">
        <f t="shared" si="259"/>
        <v>-13.915513022328579</v>
      </c>
      <c r="I1506" s="49">
        <f t="shared" si="260"/>
        <v>403.76074168755696</v>
      </c>
      <c r="J1506" s="47">
        <f t="shared" si="261"/>
        <v>-5.618537858858244</v>
      </c>
      <c r="K1506" s="48">
        <f t="shared" si="262"/>
        <v>25592.619133979832</v>
      </c>
      <c r="L1506" s="49">
        <f t="shared" si="263"/>
        <v>7.1090608705499534</v>
      </c>
      <c r="M1506" s="50">
        <f t="shared" si="253"/>
        <v>0.71090608705499536</v>
      </c>
    </row>
    <row r="1507" spans="1:13">
      <c r="A1507" s="41">
        <v>1488</v>
      </c>
      <c r="B1507" s="41">
        <f t="shared" si="254"/>
        <v>2976</v>
      </c>
      <c r="C1507" s="68">
        <v>-5.5537599999999996</v>
      </c>
      <c r="D1507" s="45">
        <f t="shared" si="255"/>
        <v>-28.80931116885121</v>
      </c>
      <c r="E1507" s="47">
        <f t="shared" si="256"/>
        <v>2.3178281152998897E-2</v>
      </c>
      <c r="F1507" s="69">
        <f t="shared" si="257"/>
        <v>-6.9974382581787246E-5</v>
      </c>
      <c r="G1507" s="49">
        <f t="shared" si="258"/>
        <v>-0.59638195259482729</v>
      </c>
      <c r="H1507" s="49">
        <f t="shared" si="259"/>
        <v>-14.01574224581532</v>
      </c>
      <c r="I1507" s="49">
        <f t="shared" si="260"/>
        <v>403.78387962210701</v>
      </c>
      <c r="J1507" s="47">
        <f t="shared" si="261"/>
        <v>-5.6593307797987729</v>
      </c>
      <c r="K1507" s="48">
        <f t="shared" si="262"/>
        <v>25620.650618471464</v>
      </c>
      <c r="L1507" s="49">
        <f t="shared" si="263"/>
        <v>7.1168473940198513</v>
      </c>
      <c r="M1507" s="50">
        <f t="shared" si="253"/>
        <v>0.71168473940198518</v>
      </c>
    </row>
    <row r="1508" spans="1:13">
      <c r="A1508" s="41">
        <v>1489</v>
      </c>
      <c r="B1508" s="41">
        <f t="shared" si="254"/>
        <v>2978</v>
      </c>
      <c r="C1508" s="68">
        <v>-5.9151600000000002</v>
      </c>
      <c r="D1508" s="45">
        <f t="shared" si="255"/>
        <v>-27.049141527413475</v>
      </c>
      <c r="E1508" s="47">
        <f t="shared" si="256"/>
        <v>2.3950357303505265E-2</v>
      </c>
      <c r="F1508" s="69">
        <f t="shared" si="257"/>
        <v>-7.4566436677998995E-5</v>
      </c>
      <c r="G1508" s="49">
        <f t="shared" si="258"/>
        <v>-0.59758383455332509</v>
      </c>
      <c r="H1508" s="49">
        <f t="shared" si="259"/>
        <v>-14.935567184179307</v>
      </c>
      <c r="I1508" s="49">
        <f t="shared" si="260"/>
        <v>403.99427055705843</v>
      </c>
      <c r="J1508" s="47">
        <f t="shared" si="261"/>
        <v>-6.0338835699284585</v>
      </c>
      <c r="K1508" s="48">
        <f t="shared" si="262"/>
        <v>25650.521752839821</v>
      </c>
      <c r="L1508" s="49">
        <f t="shared" si="263"/>
        <v>7.1251449313443942</v>
      </c>
      <c r="M1508" s="50">
        <f t="shared" si="253"/>
        <v>0.71251449313443938</v>
      </c>
    </row>
    <row r="1509" spans="1:13">
      <c r="A1509" s="41">
        <v>1490</v>
      </c>
      <c r="B1509" s="41">
        <f t="shared" si="254"/>
        <v>2980</v>
      </c>
      <c r="C1509" s="68">
        <v>-6.0889600000000002</v>
      </c>
      <c r="D1509" s="45">
        <f t="shared" si="255"/>
        <v>-26.277065376907107</v>
      </c>
      <c r="E1509" s="47">
        <f t="shared" si="256"/>
        <v>2.3950357303505265E-2</v>
      </c>
      <c r="F1509" s="69">
        <f t="shared" si="257"/>
        <v>-7.6776484933097446E-5</v>
      </c>
      <c r="G1509" s="49">
        <f t="shared" si="258"/>
        <v>-0.59957438693243992</v>
      </c>
      <c r="H1509" s="49">
        <f t="shared" si="259"/>
        <v>-15.378313593561783</v>
      </c>
      <c r="I1509" s="49">
        <f t="shared" si="260"/>
        <v>404.09695168460223</v>
      </c>
      <c r="J1509" s="47">
        <f t="shared" si="261"/>
        <v>-6.2143296452081973</v>
      </c>
      <c r="K1509" s="48">
        <f t="shared" si="262"/>
        <v>25681.278380026943</v>
      </c>
      <c r="L1509" s="49">
        <f t="shared" si="263"/>
        <v>7.1336884388963728</v>
      </c>
      <c r="M1509" s="50">
        <f t="shared" si="253"/>
        <v>0.71336884388963728</v>
      </c>
    </row>
    <row r="1510" spans="1:13">
      <c r="A1510" s="41">
        <v>1491</v>
      </c>
      <c r="B1510" s="41">
        <f t="shared" si="254"/>
        <v>2982</v>
      </c>
      <c r="C1510" s="68">
        <v>-6.0889600000000002</v>
      </c>
      <c r="D1510" s="45">
        <f t="shared" si="255"/>
        <v>-26.277065376907107</v>
      </c>
      <c r="E1510" s="47">
        <f t="shared" si="256"/>
        <v>2.4262669832824903E-2</v>
      </c>
      <c r="F1510" s="69">
        <f t="shared" si="257"/>
        <v>-7.6776484933097446E-5</v>
      </c>
      <c r="G1510" s="49">
        <f t="shared" si="258"/>
        <v>-0.60111564028262976</v>
      </c>
      <c r="H1510" s="49">
        <f t="shared" si="259"/>
        <v>-15.378372759569093</v>
      </c>
      <c r="I1510" s="49">
        <f t="shared" si="260"/>
        <v>404.09850639364441</v>
      </c>
      <c r="J1510" s="47">
        <f t="shared" si="261"/>
        <v>-6.2143774629065787</v>
      </c>
      <c r="K1510" s="48">
        <f t="shared" si="262"/>
        <v>25712.035125546081</v>
      </c>
      <c r="L1510" s="49">
        <f t="shared" si="263"/>
        <v>7.142231979318356</v>
      </c>
      <c r="M1510" s="50">
        <f t="shared" si="253"/>
        <v>0.71422319793183564</v>
      </c>
    </row>
    <row r="1511" spans="1:13">
      <c r="A1511" s="41">
        <v>1492</v>
      </c>
      <c r="B1511" s="41">
        <f t="shared" si="254"/>
        <v>2984</v>
      </c>
      <c r="C1511" s="68">
        <v>-6.1622000000000003</v>
      </c>
      <c r="D1511" s="45">
        <f t="shared" si="255"/>
        <v>-25.964752847587469</v>
      </c>
      <c r="E1511" s="47">
        <f t="shared" si="256"/>
        <v>2.4674685024389797E-2</v>
      </c>
      <c r="F1511" s="69">
        <f t="shared" si="257"/>
        <v>-7.770813782972571E-5</v>
      </c>
      <c r="G1511" s="49">
        <f t="shared" si="258"/>
        <v>-0.60246750363525925</v>
      </c>
      <c r="H1511" s="49">
        <f t="shared" si="259"/>
        <v>-15.565035879850351</v>
      </c>
      <c r="I1511" s="49">
        <f t="shared" si="260"/>
        <v>404.14230968414552</v>
      </c>
      <c r="J1511" s="47">
        <f t="shared" si="261"/>
        <v>-6.2904895507993173</v>
      </c>
      <c r="K1511" s="48">
        <f t="shared" si="262"/>
        <v>25743.165197305781</v>
      </c>
      <c r="L1511" s="49">
        <f t="shared" si="263"/>
        <v>7.1508792214738284</v>
      </c>
      <c r="M1511" s="50">
        <f t="shared" si="253"/>
        <v>0.71508792214738282</v>
      </c>
    </row>
    <row r="1512" spans="1:13">
      <c r="A1512" s="41">
        <v>1493</v>
      </c>
      <c r="B1512" s="41">
        <f t="shared" si="254"/>
        <v>2986</v>
      </c>
      <c r="C1512" s="68">
        <v>-6.2615600000000002</v>
      </c>
      <c r="D1512" s="45">
        <f t="shared" si="255"/>
        <v>-25.552737656022575</v>
      </c>
      <c r="E1512" s="47">
        <f t="shared" si="256"/>
        <v>2.429414899402885E-2</v>
      </c>
      <c r="F1512" s="69">
        <f t="shared" si="257"/>
        <v>-7.8972364289491356E-5</v>
      </c>
      <c r="G1512" s="49">
        <f t="shared" si="258"/>
        <v>-0.60467625908817557</v>
      </c>
      <c r="H1512" s="49">
        <f t="shared" si="259"/>
        <v>-15.818349214803231</v>
      </c>
      <c r="I1512" s="49">
        <f t="shared" si="260"/>
        <v>404.20212763721764</v>
      </c>
      <c r="J1512" s="47">
        <f t="shared" si="261"/>
        <v>-6.3938104083319764</v>
      </c>
      <c r="K1512" s="48">
        <f t="shared" si="262"/>
        <v>25774.801895735389</v>
      </c>
      <c r="L1512" s="49">
        <f t="shared" si="263"/>
        <v>7.1596671932598301</v>
      </c>
      <c r="M1512" s="50">
        <f t="shared" si="253"/>
        <v>0.71596671932598299</v>
      </c>
    </row>
    <row r="1513" spans="1:13">
      <c r="A1513" s="41">
        <v>1494</v>
      </c>
      <c r="B1513" s="41">
        <f t="shared" si="254"/>
        <v>2988</v>
      </c>
      <c r="C1513" s="68">
        <v>-6.1696799999999996</v>
      </c>
      <c r="D1513" s="45">
        <f t="shared" si="255"/>
        <v>-25.933273686383522</v>
      </c>
      <c r="E1513" s="47">
        <f t="shared" si="256"/>
        <v>2.3969504277324732E-2</v>
      </c>
      <c r="F1513" s="69">
        <f t="shared" si="257"/>
        <v>-7.7803298538353178E-5</v>
      </c>
      <c r="G1513" s="49">
        <f t="shared" si="258"/>
        <v>-0.60671238813834116</v>
      </c>
      <c r="H1513" s="49">
        <f t="shared" si="259"/>
        <v>-15.584261820201259</v>
      </c>
      <c r="I1513" s="49">
        <f t="shared" si="260"/>
        <v>404.15092698353669</v>
      </c>
      <c r="J1513" s="47">
        <f t="shared" si="261"/>
        <v>-6.2983938609884778</v>
      </c>
      <c r="K1513" s="48">
        <f t="shared" si="262"/>
        <v>25805.97041937579</v>
      </c>
      <c r="L1513" s="49">
        <f t="shared" si="263"/>
        <v>7.1683251164932749</v>
      </c>
      <c r="M1513" s="50">
        <f t="shared" si="253"/>
        <v>0.71683251164932749</v>
      </c>
    </row>
    <row r="1514" spans="1:13">
      <c r="A1514" s="41">
        <v>1495</v>
      </c>
      <c r="B1514" s="41">
        <f t="shared" si="254"/>
        <v>2990</v>
      </c>
      <c r="C1514" s="68">
        <v>-6.0933999999999999</v>
      </c>
      <c r="D1514" s="45">
        <f t="shared" si="255"/>
        <v>-26.25791840308764</v>
      </c>
      <c r="E1514" s="47">
        <f t="shared" si="256"/>
        <v>2.3969504277324732E-2</v>
      </c>
      <c r="F1514" s="69">
        <f t="shared" si="257"/>
        <v>-7.6832958592401758E-5</v>
      </c>
      <c r="G1514" s="49">
        <f t="shared" si="258"/>
        <v>-0.60828499213373777</v>
      </c>
      <c r="H1514" s="49">
        <f t="shared" si="259"/>
        <v>-15.389959886286848</v>
      </c>
      <c r="I1514" s="49">
        <f t="shared" si="260"/>
        <v>404.108310920912</v>
      </c>
      <c r="J1514" s="47">
        <f t="shared" si="261"/>
        <v>-6.2192106947879688</v>
      </c>
      <c r="K1514" s="48">
        <f t="shared" si="262"/>
        <v>25836.750339148362</v>
      </c>
      <c r="L1514" s="49">
        <f t="shared" si="263"/>
        <v>7.1768750942078787</v>
      </c>
      <c r="M1514" s="50">
        <f t="shared" si="253"/>
        <v>0.71768750942078785</v>
      </c>
    </row>
    <row r="1515" spans="1:13">
      <c r="A1515" s="41">
        <v>1496</v>
      </c>
      <c r="B1515" s="41">
        <f t="shared" si="254"/>
        <v>2992</v>
      </c>
      <c r="C1515" s="68">
        <v>-6.0933999999999999</v>
      </c>
      <c r="D1515" s="45">
        <f t="shared" si="255"/>
        <v>-26.25791840308764</v>
      </c>
      <c r="E1515" s="47">
        <f t="shared" si="256"/>
        <v>2.3448104348408733E-2</v>
      </c>
      <c r="F1515" s="69">
        <f t="shared" si="257"/>
        <v>-7.6832958592401758E-5</v>
      </c>
      <c r="G1515" s="49">
        <f t="shared" si="258"/>
        <v>-0.61039305545499312</v>
      </c>
      <c r="H1515" s="49">
        <f t="shared" si="259"/>
        <v>-15.390040870657783</v>
      </c>
      <c r="I1515" s="49">
        <f t="shared" si="260"/>
        <v>404.11043740191593</v>
      </c>
      <c r="J1515" s="47">
        <f t="shared" si="261"/>
        <v>-6.2192761478748801</v>
      </c>
      <c r="K1515" s="48">
        <f t="shared" si="262"/>
        <v>25867.530420889678</v>
      </c>
      <c r="L1515" s="49">
        <f t="shared" si="263"/>
        <v>7.185425116913799</v>
      </c>
      <c r="M1515" s="50">
        <f t="shared" si="253"/>
        <v>0.71854251169137995</v>
      </c>
    </row>
    <row r="1516" spans="1:13">
      <c r="A1516" s="41">
        <v>1497</v>
      </c>
      <c r="B1516" s="41">
        <f t="shared" si="254"/>
        <v>2994</v>
      </c>
      <c r="C1516" s="68">
        <v>-5.9747599999999998</v>
      </c>
      <c r="D1516" s="45">
        <f t="shared" si="255"/>
        <v>-26.779318332003641</v>
      </c>
      <c r="E1516" s="47">
        <f t="shared" si="256"/>
        <v>2.3448104348408733E-2</v>
      </c>
      <c r="F1516" s="69">
        <f t="shared" si="257"/>
        <v>-7.532418876013995E-5</v>
      </c>
      <c r="G1516" s="49">
        <f t="shared" si="258"/>
        <v>-0.61183021357616296</v>
      </c>
      <c r="H1516" s="49">
        <f t="shared" si="259"/>
        <v>-15.087880559276275</v>
      </c>
      <c r="I1516" s="49">
        <f t="shared" si="260"/>
        <v>404.04315645210852</v>
      </c>
      <c r="J1516" s="47">
        <f t="shared" si="261"/>
        <v>-6.0961548853423908</v>
      </c>
      <c r="K1516" s="48">
        <f t="shared" si="262"/>
        <v>25897.706182008231</v>
      </c>
      <c r="L1516" s="49">
        <f t="shared" si="263"/>
        <v>7.1938072727800639</v>
      </c>
      <c r="M1516" s="50">
        <f t="shared" si="253"/>
        <v>0.71938072727800639</v>
      </c>
    </row>
    <row r="1517" spans="1:13">
      <c r="A1517" s="41">
        <v>1498</v>
      </c>
      <c r="B1517" s="41">
        <f t="shared" si="254"/>
        <v>2996</v>
      </c>
      <c r="C1517" s="68">
        <v>-5.9747599999999998</v>
      </c>
      <c r="D1517" s="45">
        <f t="shared" si="255"/>
        <v>-26.779318332003641</v>
      </c>
      <c r="E1517" s="47">
        <f t="shared" si="256"/>
        <v>2.1236663485431226E-2</v>
      </c>
      <c r="F1517" s="69">
        <f t="shared" si="257"/>
        <v>-7.532418876013995E-5</v>
      </c>
      <c r="G1517" s="49">
        <f t="shared" si="258"/>
        <v>-0.61580461818200749</v>
      </c>
      <c r="H1517" s="49">
        <f t="shared" si="259"/>
        <v>-15.088030243677643</v>
      </c>
      <c r="I1517" s="49">
        <f t="shared" si="260"/>
        <v>404.04716489834209</v>
      </c>
      <c r="J1517" s="47">
        <f t="shared" si="261"/>
        <v>-6.0962758438583933</v>
      </c>
      <c r="K1517" s="48">
        <f t="shared" si="262"/>
        <v>25927.882242495587</v>
      </c>
      <c r="L1517" s="49">
        <f t="shared" si="263"/>
        <v>7.2021895118043293</v>
      </c>
      <c r="M1517" s="50">
        <f t="shared" si="253"/>
        <v>0.72021895118043289</v>
      </c>
    </row>
    <row r="1518" spans="1:13">
      <c r="A1518" s="41">
        <v>1499</v>
      </c>
      <c r="B1518" s="41">
        <f t="shared" si="254"/>
        <v>2998</v>
      </c>
      <c r="C1518" s="68">
        <v>-5.5189999999999992</v>
      </c>
      <c r="D1518" s="45">
        <f t="shared" si="255"/>
        <v>-28.990759194981148</v>
      </c>
      <c r="E1518" s="47">
        <f t="shared" si="256"/>
        <v>2.1236663485431226E-2</v>
      </c>
      <c r="F1518" s="69">
        <f t="shared" si="257"/>
        <v>-6.9532962526339378E-5</v>
      </c>
      <c r="G1518" s="49">
        <f t="shared" si="258"/>
        <v>-0.61739498416013927</v>
      </c>
      <c r="H1518" s="49">
        <f t="shared" si="259"/>
        <v>-13.928057156416655</v>
      </c>
      <c r="I1518" s="49">
        <f t="shared" si="260"/>
        <v>403.78495107560911</v>
      </c>
      <c r="J1518" s="47">
        <f t="shared" si="261"/>
        <v>-5.6239398774819866</v>
      </c>
      <c r="K1518" s="48">
        <f t="shared" si="262"/>
        <v>25955.738356808419</v>
      </c>
      <c r="L1518" s="49">
        <f t="shared" si="263"/>
        <v>7.2099273213356723</v>
      </c>
      <c r="M1518" s="50">
        <f t="shared" si="253"/>
        <v>0.72099273213356718</v>
      </c>
    </row>
    <row r="1519" spans="1:13">
      <c r="A1519" s="41">
        <v>1500</v>
      </c>
      <c r="B1519" s="41">
        <f t="shared" si="254"/>
        <v>3000</v>
      </c>
      <c r="C1519" s="68">
        <v>-5.5189999999999992</v>
      </c>
      <c r="D1519" s="45">
        <f t="shared" si="255"/>
        <v>-28.990759194981148</v>
      </c>
      <c r="E1519" s="47">
        <f t="shared" si="256"/>
        <v>1.7492055390261121E-2</v>
      </c>
      <c r="F1519" s="69">
        <f t="shared" si="257"/>
        <v>-6.9532962526339378E-5</v>
      </c>
      <c r="G1519" s="49">
        <f t="shared" si="258"/>
        <v>-0.62339910579312974</v>
      </c>
      <c r="H1519" s="49">
        <f t="shared" si="259"/>
        <v>-13.928265898598909</v>
      </c>
      <c r="I1519" s="49">
        <f t="shared" si="260"/>
        <v>403.79100266994868</v>
      </c>
      <c r="J1519" s="47">
        <f t="shared" si="261"/>
        <v>-5.6241084526489074</v>
      </c>
      <c r="K1519" s="48">
        <f t="shared" si="262"/>
        <v>25983.594888605618</v>
      </c>
      <c r="L1519" s="49">
        <f t="shared" si="263"/>
        <v>7.2176652468348941</v>
      </c>
      <c r="M1519" s="50">
        <f t="shared" si="253"/>
        <v>0.72176652468348945</v>
      </c>
    </row>
    <row r="1520" spans="1:13">
      <c r="A1520" s="41">
        <v>1501</v>
      </c>
      <c r="B1520" s="41">
        <f t="shared" si="254"/>
        <v>3002</v>
      </c>
      <c r="C1520" s="68">
        <v>-4.8876799999999996</v>
      </c>
      <c r="D1520" s="45">
        <f t="shared" si="255"/>
        <v>-32.735367290151252</v>
      </c>
      <c r="E1520" s="47">
        <f t="shared" si="256"/>
        <v>1.6494636943345381E-2</v>
      </c>
      <c r="F1520" s="69">
        <f t="shared" si="257"/>
        <v>-6.1523422166802601E-5</v>
      </c>
      <c r="G1520" s="49">
        <f t="shared" si="258"/>
        <v>-0.62731384636906806</v>
      </c>
      <c r="H1520" s="49">
        <f t="shared" si="259"/>
        <v>-12.323981680661143</v>
      </c>
      <c r="I1520" s="49">
        <f t="shared" si="260"/>
        <v>403.43006679353806</v>
      </c>
      <c r="J1520" s="47">
        <f t="shared" si="261"/>
        <v>-4.9718647525914648</v>
      </c>
      <c r="K1520" s="48">
        <f t="shared" si="262"/>
        <v>26008.242851966941</v>
      </c>
      <c r="L1520" s="49">
        <f t="shared" si="263"/>
        <v>7.2245119033241503</v>
      </c>
      <c r="M1520" s="50">
        <f t="shared" si="253"/>
        <v>0.72245119033241501</v>
      </c>
    </row>
    <row r="1521" spans="1:13">
      <c r="A1521" s="41">
        <v>1502</v>
      </c>
      <c r="B1521" s="41">
        <f t="shared" si="254"/>
        <v>3004</v>
      </c>
      <c r="C1521" s="68">
        <v>-4.7431600000000005</v>
      </c>
      <c r="D1521" s="45">
        <f t="shared" si="255"/>
        <v>-33.732785737066997</v>
      </c>
      <c r="E1521" s="47">
        <f t="shared" si="256"/>
        <v>1.5869950360388782E-2</v>
      </c>
      <c r="F1521" s="69">
        <f t="shared" si="257"/>
        <v>-5.9691936380995964E-5</v>
      </c>
      <c r="G1521" s="49">
        <f t="shared" si="258"/>
        <v>-0.63115773700963018</v>
      </c>
      <c r="H1521" s="49">
        <f t="shared" si="259"/>
        <v>-11.957224789941167</v>
      </c>
      <c r="I1521" s="49">
        <f t="shared" si="260"/>
        <v>403.35050184903133</v>
      </c>
      <c r="J1521" s="47">
        <f t="shared" si="261"/>
        <v>-4.8229526197444477</v>
      </c>
      <c r="K1521" s="48">
        <f t="shared" si="262"/>
        <v>26032.157301546824</v>
      </c>
      <c r="L1521" s="49">
        <f t="shared" si="263"/>
        <v>7.2311548059852289</v>
      </c>
      <c r="M1521" s="50">
        <f t="shared" si="253"/>
        <v>0.72311548059852293</v>
      </c>
    </row>
    <row r="1522" spans="1:13">
      <c r="A1522" s="41">
        <v>1503</v>
      </c>
      <c r="B1522" s="41">
        <f t="shared" si="254"/>
        <v>3006</v>
      </c>
      <c r="C1522" s="68">
        <v>-4.6569199999999995</v>
      </c>
      <c r="D1522" s="45">
        <f t="shared" si="255"/>
        <v>-34.357472320023597</v>
      </c>
      <c r="E1522" s="47">
        <f t="shared" si="256"/>
        <v>1.4007021540289696E-2</v>
      </c>
      <c r="F1522" s="69">
        <f t="shared" si="257"/>
        <v>-5.8599387376184962E-5</v>
      </c>
      <c r="G1522" s="49">
        <f t="shared" si="258"/>
        <v>-0.63675928978413243</v>
      </c>
      <c r="H1522" s="49">
        <f t="shared" si="259"/>
        <v>-11.738534327380716</v>
      </c>
      <c r="I1522" s="49">
        <f t="shared" si="260"/>
        <v>403.30636823062974</v>
      </c>
      <c r="J1522" s="47">
        <f t="shared" si="261"/>
        <v>-4.7342256479264941</v>
      </c>
      <c r="K1522" s="48">
        <f t="shared" si="262"/>
        <v>26055.634370201584</v>
      </c>
      <c r="L1522" s="49">
        <f t="shared" si="263"/>
        <v>7.2376762139448845</v>
      </c>
      <c r="M1522" s="50">
        <f t="shared" si="253"/>
        <v>0.72376762139448847</v>
      </c>
    </row>
    <row r="1523" spans="1:13">
      <c r="A1523" s="41">
        <v>1504</v>
      </c>
      <c r="B1523" s="41">
        <f t="shared" si="254"/>
        <v>3008</v>
      </c>
      <c r="C1523" s="68">
        <v>-4.4174000000000007</v>
      </c>
      <c r="D1523" s="45">
        <f t="shared" si="255"/>
        <v>-36.220401140122682</v>
      </c>
      <c r="E1523" s="47">
        <f t="shared" si="256"/>
        <v>1.4007021540289696E-2</v>
      </c>
      <c r="F1523" s="69">
        <f t="shared" si="257"/>
        <v>-5.5566393379718573E-5</v>
      </c>
      <c r="G1523" s="49">
        <f t="shared" si="258"/>
        <v>-0.64102805946238051</v>
      </c>
      <c r="H1523" s="49">
        <f t="shared" si="259"/>
        <v>-11.131088484603476</v>
      </c>
      <c r="I1523" s="49">
        <f t="shared" si="260"/>
        <v>403.17249003853817</v>
      </c>
      <c r="J1523" s="47">
        <f t="shared" si="261"/>
        <v>-4.487748661176882</v>
      </c>
      <c r="K1523" s="48">
        <f t="shared" si="262"/>
        <v>26077.896547170792</v>
      </c>
      <c r="L1523" s="49">
        <f t="shared" si="263"/>
        <v>7.2438601519918864</v>
      </c>
      <c r="M1523" s="50">
        <f t="shared" si="253"/>
        <v>0.72438601519918866</v>
      </c>
    </row>
    <row r="1524" spans="1:13">
      <c r="A1524" s="41">
        <v>1505</v>
      </c>
      <c r="B1524" s="41">
        <f t="shared" si="254"/>
        <v>3010</v>
      </c>
      <c r="C1524" s="68">
        <v>-4.4174000000000007</v>
      </c>
      <c r="D1524" s="45">
        <f t="shared" si="255"/>
        <v>-36.220401140122682</v>
      </c>
      <c r="E1524" s="47">
        <f t="shared" si="256"/>
        <v>1.4576163300469139E-2</v>
      </c>
      <c r="F1524" s="69">
        <f t="shared" si="257"/>
        <v>-5.5566393379718573E-5</v>
      </c>
      <c r="G1524" s="49">
        <f t="shared" si="258"/>
        <v>-0.64446690705626697</v>
      </c>
      <c r="H1524" s="49">
        <f t="shared" si="259"/>
        <v>-11.131184026782563</v>
      </c>
      <c r="I1524" s="49">
        <f t="shared" si="260"/>
        <v>403.17595061459053</v>
      </c>
      <c r="J1524" s="47">
        <f t="shared" si="261"/>
        <v>-4.4878257014640059</v>
      </c>
      <c r="K1524" s="48">
        <f t="shared" si="262"/>
        <v>26100.158915224358</v>
      </c>
      <c r="L1524" s="49">
        <f t="shared" si="263"/>
        <v>7.2500441431178775</v>
      </c>
      <c r="M1524" s="50">
        <f t="shared" si="253"/>
        <v>0.72500441431178775</v>
      </c>
    </row>
    <row r="1525" spans="1:13">
      <c r="A1525" s="41">
        <v>1506</v>
      </c>
      <c r="B1525" s="41">
        <f t="shared" si="254"/>
        <v>3012</v>
      </c>
      <c r="C1525" s="68">
        <v>-4.4879199999999999</v>
      </c>
      <c r="D1525" s="45">
        <f t="shared" si="255"/>
        <v>-35.651259379943241</v>
      </c>
      <c r="E1525" s="47">
        <f t="shared" si="256"/>
        <v>1.3802857954790082E-2</v>
      </c>
      <c r="F1525" s="69">
        <f t="shared" si="257"/>
        <v>-5.645915819238425E-5</v>
      </c>
      <c r="G1525" s="49">
        <f t="shared" si="258"/>
        <v>-0.64913084854027314</v>
      </c>
      <c r="H1525" s="49">
        <f t="shared" si="259"/>
        <v>-11.310156329109496</v>
      </c>
      <c r="I1525" s="49">
        <f t="shared" si="260"/>
        <v>403.22131691678936</v>
      </c>
      <c r="J1525" s="47">
        <f t="shared" si="261"/>
        <v>-4.5604961295582918</v>
      </c>
      <c r="K1525" s="48">
        <f t="shared" si="262"/>
        <v>26122.779227882576</v>
      </c>
      <c r="L1525" s="49">
        <f t="shared" si="263"/>
        <v>7.256327563300716</v>
      </c>
      <c r="M1525" s="50">
        <f t="shared" si="253"/>
        <v>0.72563275633007163</v>
      </c>
    </row>
    <row r="1526" spans="1:13">
      <c r="A1526" s="41">
        <v>1507</v>
      </c>
      <c r="B1526" s="41">
        <f t="shared" si="254"/>
        <v>3014</v>
      </c>
      <c r="C1526" s="68">
        <v>-4.3926400000000001</v>
      </c>
      <c r="D1526" s="45">
        <f t="shared" si="255"/>
        <v>-36.424564725622297</v>
      </c>
      <c r="E1526" s="47">
        <f t="shared" si="256"/>
        <v>1.3628220543856151E-2</v>
      </c>
      <c r="F1526" s="69">
        <f t="shared" si="257"/>
        <v>-5.5252980953634883E-5</v>
      </c>
      <c r="G1526" s="49">
        <f t="shared" si="258"/>
        <v>-0.65342208047972117</v>
      </c>
      <c r="H1526" s="49">
        <f t="shared" si="259"/>
        <v>-11.068647949610691</v>
      </c>
      <c r="I1526" s="49">
        <f t="shared" si="260"/>
        <v>403.17068366572113</v>
      </c>
      <c r="J1526" s="47">
        <f t="shared" si="261"/>
        <v>-4.4625543610997251</v>
      </c>
      <c r="K1526" s="48">
        <f t="shared" si="262"/>
        <v>26144.916523781798</v>
      </c>
      <c r="L1526" s="49">
        <f t="shared" si="263"/>
        <v>7.2624768121616103</v>
      </c>
      <c r="M1526" s="50">
        <f t="shared" si="253"/>
        <v>0.72624768121616101</v>
      </c>
    </row>
    <row r="1527" spans="1:13">
      <c r="A1527" s="41">
        <v>1508</v>
      </c>
      <c r="B1527" s="41">
        <f t="shared" si="254"/>
        <v>3016</v>
      </c>
      <c r="C1527" s="68">
        <v>-4.3716799999999996</v>
      </c>
      <c r="D1527" s="45">
        <f t="shared" si="255"/>
        <v>-36.599202136556222</v>
      </c>
      <c r="E1527" s="47">
        <f t="shared" si="256"/>
        <v>1.5657344812058903E-2</v>
      </c>
      <c r="F1527" s="69">
        <f t="shared" si="257"/>
        <v>-5.498768633004465E-5</v>
      </c>
      <c r="G1527" s="49">
        <f t="shared" si="258"/>
        <v>-0.65490888649894785</v>
      </c>
      <c r="H1527" s="49">
        <f t="shared" si="259"/>
        <v>-11.015543228221713</v>
      </c>
      <c r="I1527" s="49">
        <f t="shared" si="260"/>
        <v>403.16009325365951</v>
      </c>
      <c r="J1527" s="47">
        <f t="shared" si="261"/>
        <v>-4.4410274351295831</v>
      </c>
      <c r="K1527" s="48">
        <f t="shared" si="262"/>
        <v>26166.94761023824</v>
      </c>
      <c r="L1527" s="49">
        <f t="shared" si="263"/>
        <v>7.2685965583995111</v>
      </c>
      <c r="M1527" s="50">
        <f t="shared" si="253"/>
        <v>0.72685965583995116</v>
      </c>
    </row>
    <row r="1528" spans="1:13">
      <c r="A1528" s="41">
        <v>1509</v>
      </c>
      <c r="B1528" s="41">
        <f t="shared" si="254"/>
        <v>3018</v>
      </c>
      <c r="C1528" s="68">
        <v>-4.6282800000000002</v>
      </c>
      <c r="D1528" s="45">
        <f t="shared" si="255"/>
        <v>-34.570077868353472</v>
      </c>
      <c r="E1528" s="47">
        <f t="shared" si="256"/>
        <v>1.5657344812058903E-2</v>
      </c>
      <c r="F1528" s="69">
        <f t="shared" si="257"/>
        <v>-5.8236615341910709E-5</v>
      </c>
      <c r="G1528" s="49">
        <f t="shared" si="258"/>
        <v>-0.65761065895696313</v>
      </c>
      <c r="H1528" s="49">
        <f t="shared" si="259"/>
        <v>-11.666471577877351</v>
      </c>
      <c r="I1528" s="49">
        <f t="shared" si="260"/>
        <v>403.31083089615259</v>
      </c>
      <c r="J1528" s="47">
        <f t="shared" si="261"/>
        <v>-4.705214345700063</v>
      </c>
      <c r="K1528" s="48">
        <f t="shared" si="262"/>
        <v>26190.280553393994</v>
      </c>
      <c r="L1528" s="49">
        <f t="shared" si="263"/>
        <v>7.2750779314983314</v>
      </c>
      <c r="M1528" s="50">
        <f t="shared" si="253"/>
        <v>0.72750779314983316</v>
      </c>
    </row>
    <row r="1529" spans="1:13">
      <c r="A1529" s="41">
        <v>1510</v>
      </c>
      <c r="B1529" s="41">
        <f t="shared" si="254"/>
        <v>3020</v>
      </c>
      <c r="C1529" s="68">
        <v>-4.6282800000000002</v>
      </c>
      <c r="D1529" s="45">
        <f t="shared" si="255"/>
        <v>-34.570077868353472</v>
      </c>
      <c r="E1529" s="47">
        <f t="shared" si="256"/>
        <v>1.7287990062817359E-2</v>
      </c>
      <c r="F1529" s="69">
        <f t="shared" si="257"/>
        <v>-5.8236615341910709E-5</v>
      </c>
      <c r="G1529" s="49">
        <f t="shared" si="258"/>
        <v>-0.65814915305789434</v>
      </c>
      <c r="H1529" s="49">
        <f t="shared" si="259"/>
        <v>-11.666487257914261</v>
      </c>
      <c r="I1529" s="49">
        <f t="shared" si="260"/>
        <v>403.31137295624956</v>
      </c>
      <c r="J1529" s="47">
        <f t="shared" si="261"/>
        <v>-4.7052269935659918</v>
      </c>
      <c r="K1529" s="48">
        <f t="shared" si="262"/>
        <v>26213.613527909823</v>
      </c>
      <c r="L1529" s="49">
        <f t="shared" si="263"/>
        <v>7.2815593133082839</v>
      </c>
      <c r="M1529" s="50">
        <f t="shared" si="253"/>
        <v>0.72815593133082834</v>
      </c>
    </row>
    <row r="1530" spans="1:13">
      <c r="A1530" s="41">
        <v>1511</v>
      </c>
      <c r="B1530" s="41">
        <f t="shared" si="254"/>
        <v>3022</v>
      </c>
      <c r="C1530" s="68">
        <v>-4.8574000000000002</v>
      </c>
      <c r="D1530" s="45">
        <f t="shared" si="255"/>
        <v>-32.939432617595017</v>
      </c>
      <c r="E1530" s="47">
        <f t="shared" si="256"/>
        <v>1.8305312629574855E-2</v>
      </c>
      <c r="F1530" s="69">
        <f t="shared" si="257"/>
        <v>-6.1139624371618547E-5</v>
      </c>
      <c r="G1530" s="49">
        <f t="shared" si="258"/>
        <v>-0.65849701534353111</v>
      </c>
      <c r="H1530" s="49">
        <f t="shared" si="259"/>
        <v>-12.248055004407677</v>
      </c>
      <c r="I1530" s="49">
        <f t="shared" si="260"/>
        <v>403.44398251428413</v>
      </c>
      <c r="J1530" s="47">
        <f t="shared" si="261"/>
        <v>-4.9414040890322415</v>
      </c>
      <c r="K1530" s="48">
        <f t="shared" si="262"/>
        <v>26238.109637918638</v>
      </c>
      <c r="L1530" s="49">
        <f t="shared" si="263"/>
        <v>7.2883637883107326</v>
      </c>
      <c r="M1530" s="50">
        <f t="shared" si="253"/>
        <v>0.72883637883107322</v>
      </c>
    </row>
    <row r="1531" spans="1:13">
      <c r="A1531" s="41">
        <v>1512</v>
      </c>
      <c r="B1531" s="41">
        <f t="shared" si="254"/>
        <v>3024</v>
      </c>
      <c r="C1531" s="68">
        <v>-5.0122</v>
      </c>
      <c r="D1531" s="45">
        <f t="shared" si="255"/>
        <v>-31.922110050837517</v>
      </c>
      <c r="E1531" s="47">
        <f t="shared" si="256"/>
        <v>1.9546223352918966E-2</v>
      </c>
      <c r="F1531" s="69">
        <f t="shared" si="257"/>
        <v>-6.3102057976638511E-5</v>
      </c>
      <c r="G1531" s="49">
        <f t="shared" si="258"/>
        <v>-0.65801444395230935</v>
      </c>
      <c r="H1531" s="49">
        <f t="shared" si="259"/>
        <v>-12.641172628123574</v>
      </c>
      <c r="I1531" s="49">
        <f t="shared" si="260"/>
        <v>403.53290380659564</v>
      </c>
      <c r="J1531" s="47">
        <f t="shared" si="261"/>
        <v>-5.10112909814716</v>
      </c>
      <c r="K1531" s="48">
        <f t="shared" si="262"/>
        <v>26263.391983174886</v>
      </c>
      <c r="L1531" s="49">
        <f t="shared" si="263"/>
        <v>7.2953866619930237</v>
      </c>
      <c r="M1531" s="50">
        <f t="shared" si="253"/>
        <v>0.72953866619930241</v>
      </c>
    </row>
    <row r="1532" spans="1:13">
      <c r="A1532" s="41">
        <v>1513</v>
      </c>
      <c r="B1532" s="41">
        <f t="shared" si="254"/>
        <v>3026</v>
      </c>
      <c r="C1532" s="68">
        <v>-5.2149199999999993</v>
      </c>
      <c r="D1532" s="45">
        <f t="shared" si="255"/>
        <v>-30.681199327493406</v>
      </c>
      <c r="E1532" s="47">
        <f t="shared" si="256"/>
        <v>2.0563294769242794E-2</v>
      </c>
      <c r="F1532" s="69">
        <f t="shared" si="257"/>
        <v>-6.5673299675680721E-5</v>
      </c>
      <c r="G1532" s="49">
        <f t="shared" si="258"/>
        <v>-0.65725318198425176</v>
      </c>
      <c r="H1532" s="49">
        <f t="shared" si="259"/>
        <v>-13.156241927727766</v>
      </c>
      <c r="I1532" s="49">
        <f t="shared" si="260"/>
        <v>403.6492809853417</v>
      </c>
      <c r="J1532" s="47">
        <f t="shared" si="261"/>
        <v>-5.310507594596519</v>
      </c>
      <c r="K1532" s="48">
        <f t="shared" si="262"/>
        <v>26289.70446703034</v>
      </c>
      <c r="L1532" s="49">
        <f t="shared" si="263"/>
        <v>7.3026956852862055</v>
      </c>
      <c r="M1532" s="50">
        <f t="shared" si="253"/>
        <v>0.73026956852862057</v>
      </c>
    </row>
    <row r="1533" spans="1:13">
      <c r="A1533" s="41">
        <v>1514</v>
      </c>
      <c r="B1533" s="41">
        <f t="shared" si="254"/>
        <v>3028</v>
      </c>
      <c r="C1533" s="68">
        <v>-5.3937200000000001</v>
      </c>
      <c r="D1533" s="45">
        <f t="shared" si="255"/>
        <v>-29.664127911169579</v>
      </c>
      <c r="E1533" s="47">
        <f t="shared" si="256"/>
        <v>2.1735161891256748E-2</v>
      </c>
      <c r="F1533" s="69">
        <f t="shared" si="257"/>
        <v>-6.7942386361578331E-5</v>
      </c>
      <c r="G1533" s="49">
        <f t="shared" si="258"/>
        <v>-0.65591720332579018</v>
      </c>
      <c r="H1533" s="49">
        <f t="shared" si="259"/>
        <v>-13.610759562340448</v>
      </c>
      <c r="I1533" s="49">
        <f t="shared" si="260"/>
        <v>403.75131262544153</v>
      </c>
      <c r="J1533" s="47">
        <f t="shared" si="261"/>
        <v>-5.4953620391242355</v>
      </c>
      <c r="K1533" s="48">
        <f t="shared" si="262"/>
        <v>26316.92598615502</v>
      </c>
      <c r="L1533" s="49">
        <f t="shared" si="263"/>
        <v>7.3102572183763943</v>
      </c>
      <c r="M1533" s="50">
        <f t="shared" si="253"/>
        <v>0.73102572183763947</v>
      </c>
    </row>
    <row r="1534" spans="1:13">
      <c r="A1534" s="41">
        <v>1515</v>
      </c>
      <c r="B1534" s="41">
        <f t="shared" si="254"/>
        <v>3030</v>
      </c>
      <c r="C1534" s="68">
        <v>-5.6155600000000003</v>
      </c>
      <c r="D1534" s="45">
        <f t="shared" si="255"/>
        <v>-28.492260789155626</v>
      </c>
      <c r="E1534" s="47">
        <f t="shared" si="256"/>
        <v>2.3039472380447512E-2</v>
      </c>
      <c r="F1534" s="69">
        <f t="shared" si="257"/>
        <v>-7.075929436798484E-5</v>
      </c>
      <c r="G1534" s="49">
        <f t="shared" si="258"/>
        <v>-0.65408153418992521</v>
      </c>
      <c r="H1534" s="49">
        <f t="shared" si="259"/>
        <v>-14.175000047506172</v>
      </c>
      <c r="I1534" s="49">
        <f t="shared" si="260"/>
        <v>403.87779803983926</v>
      </c>
      <c r="J1534" s="47">
        <f t="shared" si="261"/>
        <v>-5.72496780640141</v>
      </c>
      <c r="K1534" s="48">
        <f t="shared" si="262"/>
        <v>26345.275986250032</v>
      </c>
      <c r="L1534" s="49">
        <f t="shared" si="263"/>
        <v>7.3181322184027868</v>
      </c>
      <c r="M1534" s="50">
        <f t="shared" si="253"/>
        <v>0.73181322184027864</v>
      </c>
    </row>
    <row r="1535" spans="1:13">
      <c r="A1535" s="41">
        <v>1516</v>
      </c>
      <c r="B1535" s="41">
        <f t="shared" si="254"/>
        <v>3032</v>
      </c>
      <c r="C1535" s="68">
        <v>-5.8849600000000004</v>
      </c>
      <c r="D1535" s="45">
        <f t="shared" si="255"/>
        <v>-27.187950299964861</v>
      </c>
      <c r="E1535" s="47">
        <f t="shared" si="256"/>
        <v>2.3437881317809058E-2</v>
      </c>
      <c r="F1535" s="69">
        <f t="shared" si="257"/>
        <v>-7.4182524475134793E-5</v>
      </c>
      <c r="G1535" s="49">
        <f t="shared" si="258"/>
        <v>-0.65313819307322218</v>
      </c>
      <c r="H1535" s="49">
        <f t="shared" si="259"/>
        <v>-14.860730615023607</v>
      </c>
      <c r="I1535" s="49">
        <f t="shared" si="260"/>
        <v>404.03280538242808</v>
      </c>
      <c r="J1535" s="47">
        <f t="shared" si="261"/>
        <v>-6.0042226804205239</v>
      </c>
      <c r="K1535" s="48">
        <f t="shared" si="262"/>
        <v>26374.99744748008</v>
      </c>
      <c r="L1535" s="49">
        <f t="shared" si="263"/>
        <v>7.3263881798555781</v>
      </c>
      <c r="M1535" s="50">
        <f t="shared" si="253"/>
        <v>0.73263881798555786</v>
      </c>
    </row>
    <row r="1536" spans="1:13">
      <c r="A1536" s="41">
        <v>1517</v>
      </c>
      <c r="B1536" s="41">
        <f t="shared" si="254"/>
        <v>3034</v>
      </c>
      <c r="C1536" s="68">
        <v>-5.97248</v>
      </c>
      <c r="D1536" s="45">
        <f t="shared" si="255"/>
        <v>-26.789541362603316</v>
      </c>
      <c r="E1536" s="47">
        <f t="shared" si="256"/>
        <v>2.4096441135844852E-2</v>
      </c>
      <c r="F1536" s="69">
        <f t="shared" si="257"/>
        <v>-7.5295198546828884E-5</v>
      </c>
      <c r="G1536" s="49">
        <f t="shared" si="258"/>
        <v>-0.65184212185372858</v>
      </c>
      <c r="H1536" s="49">
        <f t="shared" si="259"/>
        <v>-15.083580000358859</v>
      </c>
      <c r="I1536" s="49">
        <f t="shared" si="260"/>
        <v>404.08219031574981</v>
      </c>
      <c r="J1536" s="47">
        <f t="shared" si="261"/>
        <v>-6.095006044347846</v>
      </c>
      <c r="K1536" s="48">
        <f t="shared" si="262"/>
        <v>26405.164607480798</v>
      </c>
      <c r="L1536" s="49">
        <f t="shared" si="263"/>
        <v>7.3347679465224438</v>
      </c>
      <c r="M1536" s="50">
        <f t="shared" si="253"/>
        <v>0.73347679465224436</v>
      </c>
    </row>
    <row r="1537" spans="1:13">
      <c r="A1537" s="41">
        <v>1518</v>
      </c>
      <c r="B1537" s="41">
        <f t="shared" si="254"/>
        <v>3036</v>
      </c>
      <c r="C1537" s="68">
        <v>-6.1229999999999993</v>
      </c>
      <c r="D1537" s="45">
        <f t="shared" si="255"/>
        <v>-26.130981544567522</v>
      </c>
      <c r="E1537" s="47">
        <f t="shared" si="256"/>
        <v>2.5101478887543209E-2</v>
      </c>
      <c r="F1537" s="69">
        <f t="shared" si="257"/>
        <v>-7.720946803057095E-5</v>
      </c>
      <c r="G1537" s="49">
        <f t="shared" si="258"/>
        <v>-0.65008949366544344</v>
      </c>
      <c r="H1537" s="49">
        <f t="shared" si="259"/>
        <v>-15.466990138103277</v>
      </c>
      <c r="I1537" s="49">
        <f t="shared" si="260"/>
        <v>404.16763384878459</v>
      </c>
      <c r="J1537" s="47">
        <f t="shared" si="261"/>
        <v>-6.2512568068796872</v>
      </c>
      <c r="K1537" s="48">
        <f t="shared" si="262"/>
        <v>26436.098587757006</v>
      </c>
      <c r="L1537" s="49">
        <f t="shared" si="263"/>
        <v>7.3433607188213905</v>
      </c>
      <c r="M1537" s="50">
        <f t="shared" si="253"/>
        <v>0.73433607188213901</v>
      </c>
    </row>
    <row r="1538" spans="1:13">
      <c r="A1538" s="41">
        <v>1519</v>
      </c>
      <c r="B1538" s="41">
        <f t="shared" si="254"/>
        <v>3038</v>
      </c>
      <c r="C1538" s="68">
        <v>-6.3679199999999998</v>
      </c>
      <c r="D1538" s="45">
        <f t="shared" si="255"/>
        <v>-25.125943792869165</v>
      </c>
      <c r="E1538" s="47">
        <f t="shared" si="256"/>
        <v>2.5876229776720598E-2</v>
      </c>
      <c r="F1538" s="69">
        <f t="shared" si="257"/>
        <v>-8.0326055951949484E-5</v>
      </c>
      <c r="G1538" s="49">
        <f t="shared" si="258"/>
        <v>-0.64865064954151275</v>
      </c>
      <c r="H1538" s="49">
        <f t="shared" si="259"/>
        <v>-16.091262964574067</v>
      </c>
      <c r="I1538" s="49">
        <f t="shared" si="260"/>
        <v>404.30816880416529</v>
      </c>
      <c r="J1538" s="47">
        <f t="shared" si="261"/>
        <v>-6.5058290629532252</v>
      </c>
      <c r="K1538" s="48">
        <f t="shared" si="262"/>
        <v>26468.281113686153</v>
      </c>
      <c r="L1538" s="49">
        <f t="shared" si="263"/>
        <v>7.3523003093572648</v>
      </c>
      <c r="M1538" s="50">
        <f t="shared" si="253"/>
        <v>0.73523003093572648</v>
      </c>
    </row>
    <row r="1539" spans="1:13">
      <c r="A1539" s="41">
        <v>1520</v>
      </c>
      <c r="B1539" s="41">
        <f t="shared" si="254"/>
        <v>3040</v>
      </c>
      <c r="C1539" s="68">
        <v>-6.5705200000000001</v>
      </c>
      <c r="D1539" s="45">
        <f t="shared" si="255"/>
        <v>-24.351192903691775</v>
      </c>
      <c r="E1539" s="47">
        <f t="shared" si="256"/>
        <v>2.6604631411744802E-2</v>
      </c>
      <c r="F1539" s="69">
        <f t="shared" si="257"/>
        <v>-8.2905780542960188E-5</v>
      </c>
      <c r="G1539" s="49">
        <f t="shared" si="258"/>
        <v>-0.64736703884550217</v>
      </c>
      <c r="H1539" s="49">
        <f t="shared" si="259"/>
        <v>-16.607991343418675</v>
      </c>
      <c r="I1539" s="49">
        <f t="shared" si="260"/>
        <v>404.42440094643126</v>
      </c>
      <c r="J1539" s="47">
        <f t="shared" si="261"/>
        <v>-6.7166769499856134</v>
      </c>
      <c r="K1539" s="48">
        <f t="shared" si="262"/>
        <v>26501.49709637299</v>
      </c>
      <c r="L1539" s="49">
        <f t="shared" si="263"/>
        <v>7.3615269712147198</v>
      </c>
      <c r="M1539" s="50">
        <f t="shared" si="253"/>
        <v>0.73615269712147202</v>
      </c>
    </row>
    <row r="1540" spans="1:13">
      <c r="A1540" s="41">
        <v>1521</v>
      </c>
      <c r="B1540" s="41">
        <f t="shared" si="254"/>
        <v>3042</v>
      </c>
      <c r="C1540" s="68">
        <v>-6.7731200000000005</v>
      </c>
      <c r="D1540" s="45">
        <f t="shared" si="255"/>
        <v>-23.622791268667573</v>
      </c>
      <c r="E1540" s="47">
        <f t="shared" si="256"/>
        <v>2.7572234642672444E-2</v>
      </c>
      <c r="F1540" s="69">
        <f t="shared" si="257"/>
        <v>-8.5487005364131248E-5</v>
      </c>
      <c r="G1540" s="49">
        <f t="shared" si="258"/>
        <v>-0.64594172725255361</v>
      </c>
      <c r="H1540" s="49">
        <f t="shared" si="259"/>
        <v>-17.125010884777524</v>
      </c>
      <c r="I1540" s="49">
        <f t="shared" si="260"/>
        <v>404.54055760475961</v>
      </c>
      <c r="J1540" s="47">
        <f t="shared" si="261"/>
        <v>-6.9277614523154769</v>
      </c>
      <c r="K1540" s="48">
        <f t="shared" si="262"/>
        <v>26535.747118142546</v>
      </c>
      <c r="L1540" s="49">
        <f t="shared" si="263"/>
        <v>7.3710408661507074</v>
      </c>
      <c r="M1540" s="50">
        <f t="shared" si="253"/>
        <v>0.73710408661507076</v>
      </c>
    </row>
    <row r="1541" spans="1:13">
      <c r="A1541" s="41">
        <v>1522</v>
      </c>
      <c r="B1541" s="41">
        <f t="shared" si="254"/>
        <v>3044</v>
      </c>
      <c r="C1541" s="68">
        <v>-7.0624000000000002</v>
      </c>
      <c r="D1541" s="45">
        <f t="shared" si="255"/>
        <v>-22.655188037739929</v>
      </c>
      <c r="E1541" s="47">
        <f t="shared" si="256"/>
        <v>2.9369646641054504E-2</v>
      </c>
      <c r="F1541" s="69">
        <f t="shared" si="257"/>
        <v>-8.9175179432067822E-5</v>
      </c>
      <c r="G1541" s="49">
        <f t="shared" si="258"/>
        <v>-0.64379569488950683</v>
      </c>
      <c r="H1541" s="49">
        <f t="shared" si="259"/>
        <v>-17.863741184718247</v>
      </c>
      <c r="I1541" s="49">
        <f t="shared" si="260"/>
        <v>404.70641559731092</v>
      </c>
      <c r="J1541" s="47">
        <f t="shared" si="261"/>
        <v>-7.2295706640253821</v>
      </c>
      <c r="K1541" s="48">
        <f t="shared" si="262"/>
        <v>26571.474600511981</v>
      </c>
      <c r="L1541" s="49">
        <f t="shared" si="263"/>
        <v>7.3809651668088838</v>
      </c>
      <c r="M1541" s="50">
        <f t="shared" si="253"/>
        <v>0.73809651668088838</v>
      </c>
    </row>
    <row r="1542" spans="1:13">
      <c r="A1542" s="41">
        <v>1523</v>
      </c>
      <c r="B1542" s="41">
        <f t="shared" si="254"/>
        <v>3046</v>
      </c>
      <c r="C1542" s="68">
        <v>-7.6710000000000003</v>
      </c>
      <c r="D1542" s="45">
        <f t="shared" si="255"/>
        <v>-20.857776039357869</v>
      </c>
      <c r="E1542" s="47">
        <f t="shared" si="256"/>
        <v>2.9369646641054504E-2</v>
      </c>
      <c r="F1542" s="69">
        <f t="shared" si="257"/>
        <v>-9.6944534356837992E-5</v>
      </c>
      <c r="G1542" s="49">
        <f t="shared" si="258"/>
        <v>-0.64470404845016482</v>
      </c>
      <c r="H1542" s="49">
        <f t="shared" si="259"/>
        <v>-19.420157138255082</v>
      </c>
      <c r="I1542" s="49">
        <f t="shared" si="260"/>
        <v>405.06128823886155</v>
      </c>
      <c r="J1542" s="47">
        <f t="shared" si="261"/>
        <v>-7.8663538682227259</v>
      </c>
      <c r="K1542" s="48">
        <f t="shared" si="262"/>
        <v>26610.314914788491</v>
      </c>
      <c r="L1542" s="49">
        <f t="shared" si="263"/>
        <v>7.3917541429968026</v>
      </c>
      <c r="M1542" s="50">
        <f t="shared" si="253"/>
        <v>0.73917541429968026</v>
      </c>
    </row>
    <row r="1543" spans="1:13">
      <c r="A1543" s="41">
        <v>1524</v>
      </c>
      <c r="B1543" s="41">
        <f t="shared" si="254"/>
        <v>3048</v>
      </c>
      <c r="C1543" s="68">
        <v>-7.6710000000000003</v>
      </c>
      <c r="D1543" s="45">
        <f t="shared" si="255"/>
        <v>-20.857776039357869</v>
      </c>
      <c r="E1543" s="47">
        <f t="shared" si="256"/>
        <v>3.0687204025604261E-2</v>
      </c>
      <c r="F1543" s="69">
        <f t="shared" si="257"/>
        <v>-9.6944534356837992E-5</v>
      </c>
      <c r="G1543" s="49">
        <f t="shared" si="258"/>
        <v>-0.64395924473800181</v>
      </c>
      <c r="H1543" s="49">
        <f t="shared" si="259"/>
        <v>-19.420121035930553</v>
      </c>
      <c r="I1543" s="49">
        <f t="shared" si="260"/>
        <v>405.06053522466203</v>
      </c>
      <c r="J1543" s="47">
        <f t="shared" si="261"/>
        <v>-7.8663246209417474</v>
      </c>
      <c r="K1543" s="48">
        <f t="shared" si="262"/>
        <v>26649.15515686035</v>
      </c>
      <c r="L1543" s="49">
        <f t="shared" si="263"/>
        <v>7.4025430991278753</v>
      </c>
      <c r="M1543" s="50">
        <f t="shared" si="253"/>
        <v>0.74025430991278751</v>
      </c>
    </row>
    <row r="1544" spans="1:13">
      <c r="A1544" s="41">
        <v>1525</v>
      </c>
      <c r="B1544" s="41">
        <f t="shared" si="254"/>
        <v>3050</v>
      </c>
      <c r="C1544" s="68">
        <v>-8.1882400000000004</v>
      </c>
      <c r="D1544" s="45">
        <f t="shared" si="255"/>
        <v>-19.540218654808111</v>
      </c>
      <c r="E1544" s="47">
        <f t="shared" si="256"/>
        <v>3.0687204025604261E-2</v>
      </c>
      <c r="F1544" s="69">
        <f t="shared" si="257"/>
        <v>-1.0355828346405841E-4</v>
      </c>
      <c r="G1544" s="49">
        <f t="shared" si="258"/>
        <v>-0.6457500321512909</v>
      </c>
      <c r="H1544" s="49">
        <f t="shared" si="259"/>
        <v>-20.745093075249905</v>
      </c>
      <c r="I1544" s="49">
        <f t="shared" si="260"/>
        <v>405.36365470472873</v>
      </c>
      <c r="J1544" s="47">
        <f t="shared" si="261"/>
        <v>-8.4093067461730602</v>
      </c>
      <c r="K1544" s="48">
        <f t="shared" si="262"/>
        <v>26690.645343010849</v>
      </c>
      <c r="L1544" s="49">
        <f t="shared" si="263"/>
        <v>7.4140681508363464</v>
      </c>
      <c r="M1544" s="50">
        <f t="shared" si="253"/>
        <v>0.7414068150836346</v>
      </c>
    </row>
    <row r="1545" spans="1:13">
      <c r="A1545" s="41">
        <v>1526</v>
      </c>
      <c r="B1545" s="41">
        <f t="shared" si="254"/>
        <v>3052</v>
      </c>
      <c r="C1545" s="68">
        <v>-8.1882400000000004</v>
      </c>
      <c r="D1545" s="45">
        <f t="shared" si="255"/>
        <v>-19.540218654808111</v>
      </c>
      <c r="E1545" s="47">
        <f t="shared" si="256"/>
        <v>3.1279416010938421E-2</v>
      </c>
      <c r="F1545" s="69">
        <f t="shared" si="257"/>
        <v>-1.0355828346405841E-4</v>
      </c>
      <c r="G1545" s="49">
        <f t="shared" si="258"/>
        <v>-0.64671557454313844</v>
      </c>
      <c r="H1545" s="49">
        <f t="shared" si="259"/>
        <v>-20.745143070206257</v>
      </c>
      <c r="I1545" s="49">
        <f t="shared" si="260"/>
        <v>405.36463161710753</v>
      </c>
      <c r="J1545" s="47">
        <f t="shared" si="261"/>
        <v>-8.4093472784983518</v>
      </c>
      <c r="K1545" s="48">
        <f t="shared" si="262"/>
        <v>26732.13562915126</v>
      </c>
      <c r="L1545" s="49">
        <f t="shared" si="263"/>
        <v>7.4255932303197945</v>
      </c>
      <c r="M1545" s="50">
        <f t="shared" si="253"/>
        <v>0.74255932303197947</v>
      </c>
    </row>
    <row r="1546" spans="1:13">
      <c r="A1546" s="41">
        <v>1527</v>
      </c>
      <c r="B1546" s="41">
        <f t="shared" si="254"/>
        <v>3054</v>
      </c>
      <c r="C1546" s="68">
        <v>-8.4441600000000001</v>
      </c>
      <c r="D1546" s="45">
        <f t="shared" si="255"/>
        <v>-18.948006669473955</v>
      </c>
      <c r="E1546" s="47">
        <f t="shared" si="256"/>
        <v>3.169723700816654E-2</v>
      </c>
      <c r="F1546" s="69">
        <f t="shared" si="257"/>
        <v>-1.068342740359274E-4</v>
      </c>
      <c r="G1546" s="49">
        <f t="shared" si="258"/>
        <v>-0.64834762734240037</v>
      </c>
      <c r="H1546" s="49">
        <f t="shared" si="259"/>
        <v>-21.401487681230499</v>
      </c>
      <c r="I1546" s="49">
        <f t="shared" si="260"/>
        <v>405.5155313206202</v>
      </c>
      <c r="J1546" s="47">
        <f t="shared" si="261"/>
        <v>-8.6786356481058942</v>
      </c>
      <c r="K1546" s="48">
        <f t="shared" si="262"/>
        <v>26774.938604513722</v>
      </c>
      <c r="L1546" s="49">
        <f t="shared" si="263"/>
        <v>7.4374829456982559</v>
      </c>
      <c r="M1546" s="50">
        <f t="shared" si="253"/>
        <v>0.74374829456982561</v>
      </c>
    </row>
    <row r="1547" spans="1:13">
      <c r="A1547" s="41">
        <v>1528</v>
      </c>
      <c r="B1547" s="41">
        <f t="shared" si="254"/>
        <v>3056</v>
      </c>
      <c r="C1547" s="68">
        <v>-8.6345600000000005</v>
      </c>
      <c r="D1547" s="45">
        <f t="shared" si="255"/>
        <v>-18.530185672245828</v>
      </c>
      <c r="E1547" s="47">
        <f t="shared" si="256"/>
        <v>3.169723700816654E-2</v>
      </c>
      <c r="F1547" s="69">
        <f t="shared" si="257"/>
        <v>-1.0927311908548363E-4</v>
      </c>
      <c r="G1547" s="49">
        <f t="shared" si="258"/>
        <v>-0.65079976611385359</v>
      </c>
      <c r="H1547" s="49">
        <f t="shared" si="259"/>
        <v>-21.890181277268407</v>
      </c>
      <c r="I1547" s="49">
        <f t="shared" si="260"/>
        <v>405.62912346690291</v>
      </c>
      <c r="J1547" s="47">
        <f t="shared" si="261"/>
        <v>-8.8792950440299929</v>
      </c>
      <c r="K1547" s="48">
        <f t="shared" si="262"/>
        <v>26818.71896706826</v>
      </c>
      <c r="L1547" s="49">
        <f t="shared" si="263"/>
        <v>7.4496441575189607</v>
      </c>
      <c r="M1547" s="50">
        <f t="shared" si="253"/>
        <v>0.74496441575189609</v>
      </c>
    </row>
    <row r="1548" spans="1:13">
      <c r="A1548" s="41">
        <v>1529</v>
      </c>
      <c r="B1548" s="41">
        <f t="shared" si="254"/>
        <v>3058</v>
      </c>
      <c r="C1548" s="68">
        <v>-8.6345600000000005</v>
      </c>
      <c r="D1548" s="45">
        <f t="shared" si="255"/>
        <v>-18.530185672245828</v>
      </c>
      <c r="E1548" s="47">
        <f t="shared" si="256"/>
        <v>3.1879640468797626E-2</v>
      </c>
      <c r="F1548" s="69">
        <f t="shared" si="257"/>
        <v>-1.0927311908548363E-4</v>
      </c>
      <c r="G1548" s="49">
        <f t="shared" si="258"/>
        <v>-0.65288174326047543</v>
      </c>
      <c r="H1548" s="49">
        <f t="shared" si="259"/>
        <v>-21.890295029336745</v>
      </c>
      <c r="I1548" s="49">
        <f t="shared" si="260"/>
        <v>405.63123131384981</v>
      </c>
      <c r="J1548" s="47">
        <f t="shared" si="261"/>
        <v>-8.8793873265733083</v>
      </c>
      <c r="K1548" s="48">
        <f t="shared" si="262"/>
        <v>26862.499557126932</v>
      </c>
      <c r="L1548" s="49">
        <f t="shared" si="263"/>
        <v>7.4618054325352592</v>
      </c>
      <c r="M1548" s="50">
        <f t="shared" si="253"/>
        <v>0.7461805432535259</v>
      </c>
    </row>
    <row r="1549" spans="1:13">
      <c r="A1549" s="41">
        <v>1530</v>
      </c>
      <c r="B1549" s="41">
        <f t="shared" si="254"/>
        <v>3060</v>
      </c>
      <c r="C1549" s="68">
        <v>-8.7203999999999997</v>
      </c>
      <c r="D1549" s="45">
        <f t="shared" si="255"/>
        <v>-18.347782211614746</v>
      </c>
      <c r="E1549" s="47">
        <f t="shared" si="256"/>
        <v>3.2155351259790244E-2</v>
      </c>
      <c r="F1549" s="69">
        <f t="shared" si="257"/>
        <v>-1.1037308595097672E-4</v>
      </c>
      <c r="G1549" s="49">
        <f t="shared" si="258"/>
        <v>-0.65491305874380468</v>
      </c>
      <c r="H1549" s="49">
        <f t="shared" si="259"/>
        <v>-22.110759577856918</v>
      </c>
      <c r="I1549" s="49">
        <f t="shared" si="260"/>
        <v>405.68340126789354</v>
      </c>
      <c r="J1549" s="47">
        <f t="shared" si="261"/>
        <v>-8.9699681501616482</v>
      </c>
      <c r="K1549" s="48">
        <f t="shared" si="262"/>
        <v>26906.721076282647</v>
      </c>
      <c r="L1549" s="49">
        <f t="shared" si="263"/>
        <v>7.4740891878562907</v>
      </c>
      <c r="M1549" s="50">
        <f t="shared" si="253"/>
        <v>0.7474089187856291</v>
      </c>
    </row>
    <row r="1550" spans="1:13">
      <c r="A1550" s="41">
        <v>1531</v>
      </c>
      <c r="B1550" s="41">
        <f t="shared" si="254"/>
        <v>3062</v>
      </c>
      <c r="C1550" s="68">
        <v>-8.8534400000000009</v>
      </c>
      <c r="D1550" s="45">
        <f t="shared" si="255"/>
        <v>-18.072071420622127</v>
      </c>
      <c r="E1550" s="47">
        <f t="shared" si="256"/>
        <v>3.2514278198917224E-2</v>
      </c>
      <c r="F1550" s="69">
        <f t="shared" si="257"/>
        <v>-1.1207841796814717E-4</v>
      </c>
      <c r="G1550" s="49">
        <f t="shared" si="258"/>
        <v>-0.65701940265128322</v>
      </c>
      <c r="H1550" s="49">
        <f t="shared" si="259"/>
        <v>-22.452502441241201</v>
      </c>
      <c r="I1550" s="49">
        <f t="shared" si="260"/>
        <v>405.76322768980361</v>
      </c>
      <c r="J1550" s="47">
        <f t="shared" si="261"/>
        <v>-9.1103998602712259</v>
      </c>
      <c r="K1550" s="48">
        <f t="shared" si="262"/>
        <v>26951.62608116513</v>
      </c>
      <c r="L1550" s="49">
        <f t="shared" si="263"/>
        <v>7.4865628003236475</v>
      </c>
      <c r="M1550" s="50">
        <f t="shared" si="253"/>
        <v>0.74865628003236473</v>
      </c>
    </row>
    <row r="1551" spans="1:13">
      <c r="A1551" s="41">
        <v>1532</v>
      </c>
      <c r="B1551" s="41">
        <f t="shared" si="254"/>
        <v>3064</v>
      </c>
      <c r="C1551" s="68">
        <v>-9.0328400000000002</v>
      </c>
      <c r="D1551" s="45">
        <f t="shared" si="255"/>
        <v>-17.713144481495153</v>
      </c>
      <c r="E1551" s="47">
        <f t="shared" si="256"/>
        <v>3.2867517118486983E-2</v>
      </c>
      <c r="F1551" s="69">
        <f t="shared" si="257"/>
        <v>-1.1437903580715509E-4</v>
      </c>
      <c r="G1551" s="49">
        <f t="shared" si="258"/>
        <v>-0.65942377269909558</v>
      </c>
      <c r="H1551" s="49">
        <f t="shared" si="259"/>
        <v>-22.913519289085837</v>
      </c>
      <c r="I1551" s="49">
        <f t="shared" si="260"/>
        <v>405.87047774710351</v>
      </c>
      <c r="J1551" s="47">
        <f t="shared" si="261"/>
        <v>-9.2999210207287391</v>
      </c>
      <c r="K1551" s="48">
        <f t="shared" si="262"/>
        <v>26997.453119743303</v>
      </c>
      <c r="L1551" s="49">
        <f t="shared" si="263"/>
        <v>7.4992925332620288</v>
      </c>
      <c r="M1551" s="50">
        <f t="shared" si="253"/>
        <v>0.74992925332620286</v>
      </c>
    </row>
    <row r="1552" spans="1:13">
      <c r="A1552" s="41">
        <v>1533</v>
      </c>
      <c r="B1552" s="41">
        <f t="shared" si="254"/>
        <v>3066</v>
      </c>
      <c r="C1552" s="68">
        <v>-9.2166399999999999</v>
      </c>
      <c r="D1552" s="45">
        <f t="shared" si="255"/>
        <v>-17.359905561925387</v>
      </c>
      <c r="E1552" s="47">
        <f t="shared" si="256"/>
        <v>3.2867517118486983E-2</v>
      </c>
      <c r="F1552" s="69">
        <f t="shared" si="257"/>
        <v>-1.1673731203071102E-4</v>
      </c>
      <c r="G1552" s="49">
        <f t="shared" si="258"/>
        <v>-0.66256496673859866</v>
      </c>
      <c r="H1552" s="49">
        <f t="shared" si="259"/>
        <v>-23.386135432773596</v>
      </c>
      <c r="I1552" s="49">
        <f t="shared" si="260"/>
        <v>405.98110257134675</v>
      </c>
      <c r="J1552" s="47">
        <f t="shared" si="261"/>
        <v>-9.4943290478802638</v>
      </c>
      <c r="K1552" s="48">
        <f t="shared" si="262"/>
        <v>27044.225390608848</v>
      </c>
      <c r="L1552" s="49">
        <f t="shared" si="263"/>
        <v>7.5122848307246803</v>
      </c>
      <c r="M1552" s="50">
        <f t="shared" si="253"/>
        <v>0.75122848307246803</v>
      </c>
    </row>
    <row r="1553" spans="1:13">
      <c r="A1553" s="41">
        <v>1534</v>
      </c>
      <c r="B1553" s="41">
        <f t="shared" si="254"/>
        <v>3068</v>
      </c>
      <c r="C1553" s="68">
        <v>-9.2166399999999999</v>
      </c>
      <c r="D1553" s="45">
        <f t="shared" si="255"/>
        <v>-17.359905561925387</v>
      </c>
      <c r="E1553" s="47">
        <f t="shared" si="256"/>
        <v>3.2989312666979985E-2</v>
      </c>
      <c r="F1553" s="69">
        <f t="shared" si="257"/>
        <v>-1.1673731203071102E-4</v>
      </c>
      <c r="G1553" s="49">
        <f t="shared" si="258"/>
        <v>-0.66536033152510854</v>
      </c>
      <c r="H1553" s="49">
        <f t="shared" si="259"/>
        <v>-23.386298594459255</v>
      </c>
      <c r="I1553" s="49">
        <f t="shared" si="260"/>
        <v>405.98393504280108</v>
      </c>
      <c r="J1553" s="47">
        <f t="shared" si="261"/>
        <v>-9.4944615294644965</v>
      </c>
      <c r="K1553" s="48">
        <f t="shared" si="262"/>
        <v>27090.997987797768</v>
      </c>
      <c r="L1553" s="49">
        <f t="shared" si="263"/>
        <v>7.5252772188327128</v>
      </c>
      <c r="M1553" s="50">
        <f t="shared" si="253"/>
        <v>0.75252772188327133</v>
      </c>
    </row>
    <row r="1554" spans="1:13">
      <c r="A1554" s="41">
        <v>1535</v>
      </c>
      <c r="B1554" s="41">
        <f t="shared" si="254"/>
        <v>3070</v>
      </c>
      <c r="C1554" s="68">
        <v>-9.2817600000000002</v>
      </c>
      <c r="D1554" s="45">
        <f t="shared" si="255"/>
        <v>-17.238110013432387</v>
      </c>
      <c r="E1554" s="47">
        <f t="shared" si="256"/>
        <v>3.2989312666979985E-2</v>
      </c>
      <c r="F1554" s="69">
        <f t="shared" si="257"/>
        <v>-1.1757314450884846E-4</v>
      </c>
      <c r="G1554" s="49">
        <f t="shared" si="258"/>
        <v>-0.66829631701617254</v>
      </c>
      <c r="H1554" s="49">
        <f t="shared" si="259"/>
        <v>-23.553915751497325</v>
      </c>
      <c r="I1554" s="49">
        <f t="shared" si="260"/>
        <v>406.02499097142885</v>
      </c>
      <c r="J1554" s="47">
        <f t="shared" si="261"/>
        <v>-9.5634784303434976</v>
      </c>
      <c r="K1554" s="48">
        <f t="shared" si="262"/>
        <v>27138.105819300763</v>
      </c>
      <c r="L1554" s="49">
        <f t="shared" si="263"/>
        <v>7.5383627275835456</v>
      </c>
      <c r="M1554" s="50">
        <f t="shared" ref="M1554:M1617" si="264">L1554/$H$4</f>
        <v>0.75383627275835452</v>
      </c>
    </row>
    <row r="1555" spans="1:13">
      <c r="A1555" s="41">
        <v>1536</v>
      </c>
      <c r="B1555" s="41">
        <f t="shared" si="254"/>
        <v>3072</v>
      </c>
      <c r="C1555" s="68">
        <v>-9.2817600000000002</v>
      </c>
      <c r="D1555" s="45">
        <f t="shared" si="255"/>
        <v>-17.238110013432387</v>
      </c>
      <c r="E1555" s="47">
        <f t="shared" si="256"/>
        <v>3.2507529885960028E-2</v>
      </c>
      <c r="F1555" s="69">
        <f t="shared" si="257"/>
        <v>-1.1757314450884846E-4</v>
      </c>
      <c r="G1555" s="49">
        <f t="shared" si="258"/>
        <v>-0.67165770873972763</v>
      </c>
      <c r="H1555" s="49">
        <f t="shared" si="259"/>
        <v>-23.554113356194755</v>
      </c>
      <c r="I1555" s="49">
        <f t="shared" si="260"/>
        <v>406.02839730294232</v>
      </c>
      <c r="J1555" s="47">
        <f t="shared" si="261"/>
        <v>-9.5636388959075855</v>
      </c>
      <c r="K1555" s="48">
        <f t="shared" si="262"/>
        <v>27185.214046013152</v>
      </c>
      <c r="L1555" s="49">
        <f t="shared" si="263"/>
        <v>7.5514483461147641</v>
      </c>
      <c r="M1555" s="50">
        <f t="shared" si="264"/>
        <v>0.75514483461147641</v>
      </c>
    </row>
    <row r="1556" spans="1:13">
      <c r="A1556" s="41">
        <v>1537</v>
      </c>
      <c r="B1556" s="41">
        <f t="shared" ref="B1556:B1619" si="265">A1556*$H$12</f>
        <v>3074</v>
      </c>
      <c r="C1556" s="68">
        <v>-9.029399999999999</v>
      </c>
      <c r="D1556" s="45">
        <f t="shared" ref="D1556:D1619" si="266">$H$2^2/(C1556*1000-0.0000001)</f>
        <v>-17.719892794452345</v>
      </c>
      <c r="E1556" s="47">
        <f t="shared" ref="E1556:E1619" si="267">1/$H$9*($H$3+D1557)+1/($H$8*$H$9)</f>
        <v>3.1600852810037314E-2</v>
      </c>
      <c r="F1556" s="69">
        <f t="shared" ref="F1556:F1619" si="268">$H$12/($H$9*($H$3+D1556))</f>
        <v>-1.1433491021915429E-4</v>
      </c>
      <c r="G1556" s="49">
        <f t="shared" ref="G1556:G1619" si="269">(G1555+F1556*$H$2)/(1+E1556*$H$12)</f>
        <v>-0.67474654060021111</v>
      </c>
      <c r="H1556" s="49">
        <f t="shared" ref="H1556:H1619" si="270">IF((OR(AND(M1555&gt;1,D1556&lt;0),AND(M1555&lt;0,D1556&gt;0))),0,($H$2-G1556)/($H$3+D1556))</f>
        <v>-22.905555586400961</v>
      </c>
      <c r="I1556" s="49">
        <f t="shared" ref="I1556:I1619" si="271">H1556*D1556</f>
        <v>405.88398938839407</v>
      </c>
      <c r="J1556" s="47">
        <f t="shared" ref="J1556:J1619" si="272">I1556*H1556/1000</f>
        <v>-9.2969982805660383</v>
      </c>
      <c r="K1556" s="48">
        <f t="shared" ref="K1556:K1619" si="273">K1555-H1556*$H$12</f>
        <v>27231.025157185955</v>
      </c>
      <c r="L1556" s="49">
        <f t="shared" ref="L1556:L1619" si="274">K1556/3600</f>
        <v>7.5641736547738763</v>
      </c>
      <c r="M1556" s="50">
        <f t="shared" si="264"/>
        <v>0.75641736547738758</v>
      </c>
    </row>
    <row r="1557" spans="1:13">
      <c r="A1557" s="41">
        <v>1538</v>
      </c>
      <c r="B1557" s="41">
        <f t="shared" si="265"/>
        <v>3076</v>
      </c>
      <c r="C1557" s="68">
        <v>-8.5898799999999991</v>
      </c>
      <c r="D1557" s="45">
        <f t="shared" si="266"/>
        <v>-18.626569870375064</v>
      </c>
      <c r="E1557" s="47">
        <f t="shared" si="267"/>
        <v>3.0761471063271949E-2</v>
      </c>
      <c r="F1557" s="69">
        <f t="shared" si="268"/>
        <v>-1.0870069027389825E-4</v>
      </c>
      <c r="G1557" s="49">
        <f t="shared" si="269"/>
        <v>-0.67660037122791705</v>
      </c>
      <c r="H1557" s="49">
        <f t="shared" si="270"/>
        <v>-21.776911518475671</v>
      </c>
      <c r="I1557" s="49">
        <f t="shared" si="271"/>
        <v>405.62916395986264</v>
      </c>
      <c r="J1557" s="47">
        <f t="shared" si="272"/>
        <v>-8.8333504128671905</v>
      </c>
      <c r="K1557" s="48">
        <f t="shared" si="273"/>
        <v>27274.578980222908</v>
      </c>
      <c r="L1557" s="49">
        <f t="shared" si="274"/>
        <v>7.576271938950808</v>
      </c>
      <c r="M1557" s="50">
        <f t="shared" si="264"/>
        <v>0.75762719389508082</v>
      </c>
    </row>
    <row r="1558" spans="1:13">
      <c r="A1558" s="41">
        <v>1539</v>
      </c>
      <c r="B1558" s="41">
        <f t="shared" si="265"/>
        <v>3078</v>
      </c>
      <c r="C1558" s="68">
        <v>-8.2194800000000008</v>
      </c>
      <c r="D1558" s="45">
        <f t="shared" si="266"/>
        <v>-19.465951617140423</v>
      </c>
      <c r="E1558" s="47">
        <f t="shared" si="267"/>
        <v>3.0761471063271949E-2</v>
      </c>
      <c r="F1558" s="69">
        <f t="shared" si="268"/>
        <v>-1.0395805243621425E-4</v>
      </c>
      <c r="G1558" s="49">
        <f t="shared" si="269"/>
        <v>-0.67655965189378664</v>
      </c>
      <c r="H1558" s="49">
        <f t="shared" si="270"/>
        <v>-20.826777399126751</v>
      </c>
      <c r="I1558" s="49">
        <f t="shared" si="271"/>
        <v>405.41304119235497</v>
      </c>
      <c r="J1558" s="47">
        <f t="shared" si="272"/>
        <v>-8.443447163616181</v>
      </c>
      <c r="K1558" s="48">
        <f t="shared" si="273"/>
        <v>27316.232535021161</v>
      </c>
      <c r="L1558" s="49">
        <f t="shared" si="274"/>
        <v>7.5878423708392111</v>
      </c>
      <c r="M1558" s="50">
        <f t="shared" si="264"/>
        <v>0.75878423708392106</v>
      </c>
    </row>
    <row r="1559" spans="1:13">
      <c r="A1559" s="41">
        <v>1540</v>
      </c>
      <c r="B1559" s="41">
        <f t="shared" si="265"/>
        <v>3080</v>
      </c>
      <c r="C1559" s="68">
        <v>-8.2194800000000008</v>
      </c>
      <c r="D1559" s="45">
        <f t="shared" si="266"/>
        <v>-19.465951617140423</v>
      </c>
      <c r="E1559" s="47">
        <f t="shared" si="267"/>
        <v>3.0201088050624533E-2</v>
      </c>
      <c r="F1559" s="69">
        <f t="shared" si="268"/>
        <v>-1.0395805243621425E-4</v>
      </c>
      <c r="G1559" s="49">
        <f t="shared" si="269"/>
        <v>-0.67723632509756648</v>
      </c>
      <c r="H1559" s="49">
        <f t="shared" si="270"/>
        <v>-20.826812571940952</v>
      </c>
      <c r="I1559" s="49">
        <f t="shared" si="271"/>
        <v>405.41372586465445</v>
      </c>
      <c r="J1559" s="47">
        <f t="shared" si="272"/>
        <v>-8.4434756826754072</v>
      </c>
      <c r="K1559" s="48">
        <f t="shared" si="273"/>
        <v>27357.886160165042</v>
      </c>
      <c r="L1559" s="49">
        <f t="shared" si="274"/>
        <v>7.599412822268067</v>
      </c>
      <c r="M1559" s="50">
        <f t="shared" si="264"/>
        <v>0.75994128222680668</v>
      </c>
    </row>
    <row r="1560" spans="1:13">
      <c r="A1560" s="41">
        <v>1541</v>
      </c>
      <c r="B1560" s="41">
        <f t="shared" si="265"/>
        <v>3082</v>
      </c>
      <c r="C1560" s="68">
        <v>-7.9894800000000004</v>
      </c>
      <c r="D1560" s="45">
        <f t="shared" si="266"/>
        <v>-20.02633462978784</v>
      </c>
      <c r="E1560" s="47">
        <f t="shared" si="267"/>
        <v>2.729440429419358E-2</v>
      </c>
      <c r="F1560" s="69">
        <f t="shared" si="268"/>
        <v>-1.0101565202743817E-4</v>
      </c>
      <c r="G1560" s="49">
        <f t="shared" si="269"/>
        <v>-0.6804951655699224</v>
      </c>
      <c r="H1560" s="49">
        <f t="shared" si="270"/>
        <v>-20.237500736913418</v>
      </c>
      <c r="I1560" s="49">
        <f t="shared" si="271"/>
        <v>405.28296182800614</v>
      </c>
      <c r="J1560" s="47">
        <f t="shared" si="272"/>
        <v>-8.2019142386527282</v>
      </c>
      <c r="K1560" s="48">
        <f t="shared" si="273"/>
        <v>27398.36116163887</v>
      </c>
      <c r="L1560" s="49">
        <f t="shared" si="274"/>
        <v>7.6106558782330191</v>
      </c>
      <c r="M1560" s="50">
        <f t="shared" si="264"/>
        <v>0.76106558782330191</v>
      </c>
    </row>
    <row r="1561" spans="1:13">
      <c r="A1561" s="41">
        <v>1542</v>
      </c>
      <c r="B1561" s="41">
        <f t="shared" si="265"/>
        <v>3084</v>
      </c>
      <c r="C1561" s="68">
        <v>-6.9768399999999993</v>
      </c>
      <c r="D1561" s="45">
        <f t="shared" si="266"/>
        <v>-22.933018386218791</v>
      </c>
      <c r="E1561" s="47">
        <f t="shared" si="267"/>
        <v>2.729440429419358E-2</v>
      </c>
      <c r="F1561" s="69">
        <f t="shared" si="268"/>
        <v>-8.8084013558320664E-5</v>
      </c>
      <c r="G1561" s="49">
        <f t="shared" si="269"/>
        <v>-0.67868041568854187</v>
      </c>
      <c r="H1561" s="49">
        <f t="shared" si="270"/>
        <v>-17.64669315913277</v>
      </c>
      <c r="I1561" s="49">
        <f t="shared" si="271"/>
        <v>404.6919386743532</v>
      </c>
      <c r="J1561" s="47">
        <f t="shared" si="272"/>
        <v>-7.1414744657608873</v>
      </c>
      <c r="K1561" s="48">
        <f t="shared" si="273"/>
        <v>27433.654547957136</v>
      </c>
      <c r="L1561" s="49">
        <f t="shared" si="274"/>
        <v>7.6204595966547597</v>
      </c>
      <c r="M1561" s="50">
        <f t="shared" si="264"/>
        <v>0.76204595966547595</v>
      </c>
    </row>
    <row r="1562" spans="1:13">
      <c r="A1562" s="41">
        <v>1543</v>
      </c>
      <c r="B1562" s="41">
        <f t="shared" si="265"/>
        <v>3086</v>
      </c>
      <c r="C1562" s="68">
        <v>-6.9768399999999993</v>
      </c>
      <c r="D1562" s="45">
        <f t="shared" si="266"/>
        <v>-22.933018386218791</v>
      </c>
      <c r="E1562" s="47">
        <f t="shared" si="267"/>
        <v>2.4969156913338703E-2</v>
      </c>
      <c r="F1562" s="69">
        <f t="shared" si="268"/>
        <v>-8.8084013558320664E-5</v>
      </c>
      <c r="G1562" s="49">
        <f t="shared" si="269"/>
        <v>-0.67995806202165354</v>
      </c>
      <c r="H1562" s="49">
        <f t="shared" si="270"/>
        <v>-17.646749429241233</v>
      </c>
      <c r="I1562" s="49">
        <f t="shared" si="271"/>
        <v>404.69322911778517</v>
      </c>
      <c r="J1562" s="47">
        <f t="shared" si="272"/>
        <v>-7.1415200099520675</v>
      </c>
      <c r="K1562" s="48">
        <f t="shared" si="273"/>
        <v>27468.948046815618</v>
      </c>
      <c r="L1562" s="49">
        <f t="shared" si="274"/>
        <v>7.6302633463376717</v>
      </c>
      <c r="M1562" s="50">
        <f t="shared" si="264"/>
        <v>0.76302633463376712</v>
      </c>
    </row>
    <row r="1563" spans="1:13">
      <c r="A1563" s="41">
        <v>1544</v>
      </c>
      <c r="B1563" s="41">
        <f t="shared" si="265"/>
        <v>3088</v>
      </c>
      <c r="C1563" s="68">
        <v>-6.3345599999999997</v>
      </c>
      <c r="D1563" s="45">
        <f t="shared" si="266"/>
        <v>-25.25826576707367</v>
      </c>
      <c r="E1563" s="47">
        <f t="shared" si="267"/>
        <v>2.2730344245468687E-2</v>
      </c>
      <c r="F1563" s="69">
        <f t="shared" si="268"/>
        <v>-7.9901423738530856E-5</v>
      </c>
      <c r="G1563" s="49">
        <f t="shared" si="269"/>
        <v>-0.68096164624293976</v>
      </c>
      <c r="H1563" s="49">
        <f t="shared" si="270"/>
        <v>-16.007489650229243</v>
      </c>
      <c r="I1563" s="49">
        <f t="shared" si="271"/>
        <v>404.32142784917136</v>
      </c>
      <c r="J1563" s="47">
        <f t="shared" si="272"/>
        <v>-6.4721710716615197</v>
      </c>
      <c r="K1563" s="48">
        <f t="shared" si="273"/>
        <v>27500.963026116078</v>
      </c>
      <c r="L1563" s="49">
        <f t="shared" si="274"/>
        <v>7.6391563961433553</v>
      </c>
      <c r="M1563" s="50">
        <f t="shared" si="264"/>
        <v>0.76391563961433551</v>
      </c>
    </row>
    <row r="1564" spans="1:13">
      <c r="A1564" s="41">
        <v>1545</v>
      </c>
      <c r="B1564" s="41">
        <f t="shared" si="265"/>
        <v>3090</v>
      </c>
      <c r="C1564" s="68">
        <v>-5.8187999999999995</v>
      </c>
      <c r="D1564" s="45">
        <f t="shared" si="266"/>
        <v>-27.497078434943685</v>
      </c>
      <c r="E1564" s="47">
        <f t="shared" si="267"/>
        <v>2.0274523614754732E-2</v>
      </c>
      <c r="F1564" s="69">
        <f t="shared" si="268"/>
        <v>-7.3341593234731834E-5</v>
      </c>
      <c r="G1564" s="49">
        <f t="shared" si="269"/>
        <v>-0.68261874385260479</v>
      </c>
      <c r="H1564" s="49">
        <f t="shared" si="270"/>
        <v>-14.693350820069389</v>
      </c>
      <c r="I1564" s="49">
        <f t="shared" si="271"/>
        <v>404.02421997159212</v>
      </c>
      <c r="J1564" s="47">
        <f t="shared" si="272"/>
        <v>-5.9364696038474882</v>
      </c>
      <c r="K1564" s="48">
        <f t="shared" si="273"/>
        <v>27530.349727756216</v>
      </c>
      <c r="L1564" s="49">
        <f t="shared" si="274"/>
        <v>7.6473193688211714</v>
      </c>
      <c r="M1564" s="50">
        <f t="shared" si="264"/>
        <v>0.76473193688211716</v>
      </c>
    </row>
    <row r="1565" spans="1:13">
      <c r="A1565" s="41">
        <v>1546</v>
      </c>
      <c r="B1565" s="41">
        <f t="shared" si="265"/>
        <v>3092</v>
      </c>
      <c r="C1565" s="68">
        <v>-5.3417199999999996</v>
      </c>
      <c r="D1565" s="45">
        <f t="shared" si="266"/>
        <v>-29.95289906565764</v>
      </c>
      <c r="E1565" s="47">
        <f t="shared" si="267"/>
        <v>1.4342362528885134E-2</v>
      </c>
      <c r="F1565" s="69">
        <f t="shared" si="268"/>
        <v>-6.7282353159955839E-5</v>
      </c>
      <c r="G1565" s="49">
        <f t="shared" si="269"/>
        <v>-0.68974649650478703</v>
      </c>
      <c r="H1565" s="49">
        <f t="shared" si="270"/>
        <v>-13.479674515675509</v>
      </c>
      <c r="I1565" s="49">
        <f t="shared" si="271"/>
        <v>403.75533020594605</v>
      </c>
      <c r="J1565" s="47">
        <f t="shared" si="272"/>
        <v>-5.4424904351452401</v>
      </c>
      <c r="K1565" s="48">
        <f t="shared" si="273"/>
        <v>27557.309076787569</v>
      </c>
      <c r="L1565" s="49">
        <f t="shared" si="274"/>
        <v>7.6548080768854359</v>
      </c>
      <c r="M1565" s="50">
        <f t="shared" si="264"/>
        <v>0.76548080768854354</v>
      </c>
    </row>
    <row r="1566" spans="1:13">
      <c r="A1566" s="41">
        <v>1547</v>
      </c>
      <c r="B1566" s="41">
        <f t="shared" si="265"/>
        <v>3094</v>
      </c>
      <c r="C1566" s="68">
        <v>-4.4586800000000002</v>
      </c>
      <c r="D1566" s="45">
        <f t="shared" si="266"/>
        <v>-35.885060151527242</v>
      </c>
      <c r="E1566" s="47">
        <f t="shared" si="267"/>
        <v>7.0000684117983297E-3</v>
      </c>
      <c r="F1566" s="69">
        <f t="shared" si="268"/>
        <v>-5.6088965558083794E-5</v>
      </c>
      <c r="G1566" s="49">
        <f t="shared" si="269"/>
        <v>-0.70234909924072053</v>
      </c>
      <c r="H1566" s="49">
        <f t="shared" si="270"/>
        <v>-11.237490128835292</v>
      </c>
      <c r="I1566" s="49">
        <f t="shared" si="271"/>
        <v>403.25800922544806</v>
      </c>
      <c r="J1566" s="47">
        <f t="shared" si="272"/>
        <v>-4.5316078980447436</v>
      </c>
      <c r="K1566" s="48">
        <f t="shared" si="273"/>
        <v>27579.784057045239</v>
      </c>
      <c r="L1566" s="49">
        <f t="shared" si="274"/>
        <v>7.6610511269570107</v>
      </c>
      <c r="M1566" s="50">
        <f t="shared" si="264"/>
        <v>0.76610511269570103</v>
      </c>
    </row>
    <row r="1567" spans="1:13">
      <c r="A1567" s="41">
        <v>1548</v>
      </c>
      <c r="B1567" s="41">
        <f t="shared" si="265"/>
        <v>3096</v>
      </c>
      <c r="C1567" s="68">
        <v>-3.7013600000000002</v>
      </c>
      <c r="D1567" s="45">
        <f t="shared" si="266"/>
        <v>-43.227354268614043</v>
      </c>
      <c r="E1567" s="47">
        <f t="shared" si="267"/>
        <v>7.0000684117983297E-3</v>
      </c>
      <c r="F1567" s="69">
        <f t="shared" si="268"/>
        <v>-4.6511701905794672E-5</v>
      </c>
      <c r="G1567" s="49">
        <f t="shared" si="269"/>
        <v>-0.71099968710207495</v>
      </c>
      <c r="H1567" s="49">
        <f t="shared" si="270"/>
        <v>-9.3188752839097369</v>
      </c>
      <c r="I1567" s="49">
        <f t="shared" si="271"/>
        <v>402.83032328259748</v>
      </c>
      <c r="J1567" s="47">
        <f t="shared" si="272"/>
        <v>-3.7539255432475667</v>
      </c>
      <c r="K1567" s="48">
        <f t="shared" si="273"/>
        <v>27598.42180761306</v>
      </c>
      <c r="L1567" s="49">
        <f t="shared" si="274"/>
        <v>7.6662282798925165</v>
      </c>
      <c r="M1567" s="50">
        <f t="shared" si="264"/>
        <v>0.76662282798925163</v>
      </c>
    </row>
    <row r="1568" spans="1:13">
      <c r="A1568" s="41">
        <v>1549</v>
      </c>
      <c r="B1568" s="41">
        <f t="shared" si="265"/>
        <v>3098</v>
      </c>
      <c r="C1568" s="68">
        <v>-3.7013600000000002</v>
      </c>
      <c r="D1568" s="45">
        <f t="shared" si="266"/>
        <v>-43.227354268614043</v>
      </c>
      <c r="E1568" s="47">
        <f t="shared" si="267"/>
        <v>-1.7557347748826599E-3</v>
      </c>
      <c r="F1568" s="69">
        <f t="shared" si="268"/>
        <v>-4.6511701905794672E-5</v>
      </c>
      <c r="G1568" s="49">
        <f t="shared" si="269"/>
        <v>-0.732175379414294</v>
      </c>
      <c r="H1568" s="49">
        <f t="shared" si="270"/>
        <v>-9.3193677426539736</v>
      </c>
      <c r="I1568" s="49">
        <f t="shared" si="271"/>
        <v>402.85161097119726</v>
      </c>
      <c r="J1568" s="47">
        <f t="shared" si="272"/>
        <v>-3.7543223083611634</v>
      </c>
      <c r="K1568" s="48">
        <f t="shared" si="273"/>
        <v>27617.060543098367</v>
      </c>
      <c r="L1568" s="49">
        <f t="shared" si="274"/>
        <v>7.6714057064162127</v>
      </c>
      <c r="M1568" s="50">
        <f t="shared" si="264"/>
        <v>0.76714057064162122</v>
      </c>
    </row>
    <row r="1569" spans="1:13">
      <c r="A1569" s="41">
        <v>1550</v>
      </c>
      <c r="B1569" s="41">
        <f t="shared" si="265"/>
        <v>3100</v>
      </c>
      <c r="C1569" s="68">
        <v>-3.0779200000000002</v>
      </c>
      <c r="D1569" s="45">
        <f t="shared" si="266"/>
        <v>-51.983157455295036</v>
      </c>
      <c r="E1569" s="47">
        <f t="shared" si="267"/>
        <v>-1.6624200139938455E-2</v>
      </c>
      <c r="F1569" s="69">
        <f t="shared" si="268"/>
        <v>-3.8643060690747081E-5</v>
      </c>
      <c r="G1569" s="49">
        <f t="shared" si="269"/>
        <v>-0.77334509082481406</v>
      </c>
      <c r="H1569" s="49">
        <f t="shared" si="270"/>
        <v>-7.7435543487892335</v>
      </c>
      <c r="I1569" s="49">
        <f t="shared" si="271"/>
        <v>402.53440497674535</v>
      </c>
      <c r="J1569" s="47">
        <f t="shared" si="272"/>
        <v>-3.117047042194963</v>
      </c>
      <c r="K1569" s="48">
        <f t="shared" si="273"/>
        <v>27632.547651795947</v>
      </c>
      <c r="L1569" s="49">
        <f t="shared" si="274"/>
        <v>7.6757076810544298</v>
      </c>
      <c r="M1569" s="50">
        <f t="shared" si="264"/>
        <v>0.767570768105443</v>
      </c>
    </row>
    <row r="1570" spans="1:13">
      <c r="A1570" s="41">
        <v>1551</v>
      </c>
      <c r="B1570" s="41">
        <f t="shared" si="265"/>
        <v>3102</v>
      </c>
      <c r="C1570" s="68">
        <v>-2.3933599999999999</v>
      </c>
      <c r="D1570" s="45">
        <f t="shared" si="266"/>
        <v>-66.851622820350826</v>
      </c>
      <c r="E1570" s="47">
        <f t="shared" si="267"/>
        <v>-4.7174384117174395E-2</v>
      </c>
      <c r="F1570" s="69">
        <f t="shared" si="268"/>
        <v>-3.0019122117776583E-5</v>
      </c>
      <c r="G1570" s="49">
        <f t="shared" si="269"/>
        <v>-0.8671690736187776</v>
      </c>
      <c r="H1570" s="49">
        <f t="shared" si="270"/>
        <v>-6.0168402507141767</v>
      </c>
      <c r="I1570" s="49">
        <f t="shared" si="271"/>
        <v>402.23553501104925</v>
      </c>
      <c r="J1570" s="47">
        <f t="shared" si="272"/>
        <v>-2.4201869573220325</v>
      </c>
      <c r="K1570" s="48">
        <f t="shared" si="273"/>
        <v>27644.581332297374</v>
      </c>
      <c r="L1570" s="49">
        <f t="shared" si="274"/>
        <v>7.6790503700826038</v>
      </c>
      <c r="M1570" s="50">
        <f t="shared" si="264"/>
        <v>0.7679050370082604</v>
      </c>
    </row>
    <row r="1571" spans="1:13">
      <c r="A1571" s="41">
        <v>1552</v>
      </c>
      <c r="B1571" s="41">
        <f t="shared" si="265"/>
        <v>3104</v>
      </c>
      <c r="C1571" s="68">
        <v>-1.6426799999999999</v>
      </c>
      <c r="D1571" s="45">
        <f t="shared" si="266"/>
        <v>-97.401806797586772</v>
      </c>
      <c r="E1571" s="47">
        <f t="shared" si="267"/>
        <v>-0.10093844405259413</v>
      </c>
      <c r="F1571" s="69">
        <f t="shared" si="268"/>
        <v>-2.0581555706989287E-5</v>
      </c>
      <c r="G1571" s="49">
        <f t="shared" si="269"/>
        <v>-1.0968253930440577</v>
      </c>
      <c r="H1571" s="49">
        <f t="shared" si="270"/>
        <v>-4.1275983278617465</v>
      </c>
      <c r="I1571" s="49">
        <f t="shared" si="271"/>
        <v>402.03553486843208</v>
      </c>
      <c r="J1571" s="47">
        <f t="shared" si="272"/>
        <v>-1.659441201463943</v>
      </c>
      <c r="K1571" s="48">
        <f t="shared" si="273"/>
        <v>27652.836528953096</v>
      </c>
      <c r="L1571" s="49">
        <f t="shared" si="274"/>
        <v>7.6813434802647489</v>
      </c>
      <c r="M1571" s="50">
        <f t="shared" si="264"/>
        <v>0.76813434802647484</v>
      </c>
    </row>
    <row r="1572" spans="1:13">
      <c r="A1572" s="41">
        <v>1553</v>
      </c>
      <c r="B1572" s="41">
        <f t="shared" si="265"/>
        <v>3106</v>
      </c>
      <c r="C1572" s="68">
        <v>-1.05844</v>
      </c>
      <c r="D1572" s="45">
        <f t="shared" si="266"/>
        <v>-151.16586673300648</v>
      </c>
      <c r="E1572" s="47">
        <f t="shared" si="267"/>
        <v>-4.5159826099502673</v>
      </c>
      <c r="F1572" s="69">
        <f t="shared" si="268"/>
        <v>-1.3250434722270655E-5</v>
      </c>
      <c r="G1572" s="49">
        <f t="shared" si="269"/>
        <v>0.1372174227301515</v>
      </c>
      <c r="H1572" s="49">
        <f t="shared" si="270"/>
        <v>-2.6491778492028093</v>
      </c>
      <c r="I1572" s="49">
        <f t="shared" si="271"/>
        <v>400.46526570462458</v>
      </c>
      <c r="J1572" s="47">
        <f t="shared" si="272"/>
        <v>-1.060903711279809</v>
      </c>
      <c r="K1572" s="48">
        <f t="shared" si="273"/>
        <v>27658.134884651503</v>
      </c>
      <c r="L1572" s="49">
        <f t="shared" si="274"/>
        <v>7.6828152457365286</v>
      </c>
      <c r="M1572" s="50">
        <f t="shared" si="264"/>
        <v>0.76828152457365284</v>
      </c>
    </row>
    <row r="1573" spans="1:13">
      <c r="A1573" s="41">
        <v>1554</v>
      </c>
      <c r="B1573" s="41">
        <f t="shared" si="265"/>
        <v>3108</v>
      </c>
      <c r="C1573" s="68">
        <v>-3.5040000000000002E-2</v>
      </c>
      <c r="D1573" s="45">
        <f t="shared" si="266"/>
        <v>-4566.2100326306791</v>
      </c>
      <c r="E1573" s="47">
        <f t="shared" si="267"/>
        <v>0.42630865631525661</v>
      </c>
      <c r="F1573" s="69">
        <f t="shared" si="268"/>
        <v>-4.3802181717502954E-7</v>
      </c>
      <c r="G1573" s="49">
        <f t="shared" si="269"/>
        <v>7.3972219232204289E-2</v>
      </c>
      <c r="H1573" s="49">
        <f t="shared" si="270"/>
        <v>-8.7588162712061629E-2</v>
      </c>
      <c r="I1573" s="49">
        <f t="shared" si="271"/>
        <v>399.94594731550416</v>
      </c>
      <c r="J1573" s="47">
        <f t="shared" si="272"/>
        <v>-3.5030530709500005E-2</v>
      </c>
      <c r="K1573" s="48">
        <f t="shared" si="273"/>
        <v>27658.310060976928</v>
      </c>
      <c r="L1573" s="49">
        <f t="shared" si="274"/>
        <v>7.6828639058269248</v>
      </c>
      <c r="M1573" s="50">
        <f t="shared" si="264"/>
        <v>0.76828639058269244</v>
      </c>
    </row>
    <row r="1574" spans="1:13">
      <c r="A1574" s="41">
        <v>1555</v>
      </c>
      <c r="B1574" s="41">
        <f t="shared" si="265"/>
        <v>3110</v>
      </c>
      <c r="C1574" s="68">
        <v>0.42543999999999998</v>
      </c>
      <c r="D1574" s="45">
        <f t="shared" si="266"/>
        <v>376.08123363484424</v>
      </c>
      <c r="E1574" s="47">
        <f t="shared" si="267"/>
        <v>0.42630865631525661</v>
      </c>
      <c r="F1574" s="69">
        <f t="shared" si="268"/>
        <v>5.3147860577633868E-6</v>
      </c>
      <c r="G1574" s="49">
        <f t="shared" si="269"/>
        <v>4.1076013452156855E-2</v>
      </c>
      <c r="H1574" s="49">
        <f t="shared" si="270"/>
        <v>1.0628480564408755</v>
      </c>
      <c r="I1574" s="49">
        <f t="shared" si="271"/>
        <v>399.71720823268106</v>
      </c>
      <c r="J1574" s="47">
        <f t="shared" si="272"/>
        <v>0.42483865789607778</v>
      </c>
      <c r="K1574" s="48">
        <f t="shared" si="273"/>
        <v>27656.184364864046</v>
      </c>
      <c r="L1574" s="49">
        <f t="shared" si="274"/>
        <v>7.6822734346844577</v>
      </c>
      <c r="M1574" s="50">
        <f t="shared" si="264"/>
        <v>0.76822734346844579</v>
      </c>
    </row>
    <row r="1575" spans="1:13">
      <c r="A1575" s="41">
        <v>1556</v>
      </c>
      <c r="B1575" s="41">
        <f t="shared" si="265"/>
        <v>3112</v>
      </c>
      <c r="C1575" s="68">
        <v>0.42543999999999998</v>
      </c>
      <c r="D1575" s="45">
        <f t="shared" si="266"/>
        <v>376.08123363484424</v>
      </c>
      <c r="E1575" s="47">
        <f t="shared" si="267"/>
        <v>0.24603709570222182</v>
      </c>
      <c r="F1575" s="69">
        <f t="shared" si="268"/>
        <v>5.3147860577633868E-6</v>
      </c>
      <c r="G1575" s="49">
        <f t="shared" si="269"/>
        <v>2.8954275949641329E-2</v>
      </c>
      <c r="H1575" s="49">
        <f t="shared" si="270"/>
        <v>1.0628802686616126</v>
      </c>
      <c r="I1575" s="49">
        <f t="shared" si="271"/>
        <v>399.7293226443939</v>
      </c>
      <c r="J1575" s="47">
        <f t="shared" si="272"/>
        <v>0.42486440984419777</v>
      </c>
      <c r="K1575" s="48">
        <f t="shared" si="273"/>
        <v>27654.058604326721</v>
      </c>
      <c r="L1575" s="49">
        <f t="shared" si="274"/>
        <v>7.6816829456463118</v>
      </c>
      <c r="M1575" s="50">
        <f t="shared" si="264"/>
        <v>0.7681682945646312</v>
      </c>
    </row>
    <row r="1576" spans="1:13">
      <c r="A1576" s="41">
        <v>1557</v>
      </c>
      <c r="B1576" s="41">
        <f t="shared" si="265"/>
        <v>3114</v>
      </c>
      <c r="C1576" s="68">
        <v>0.81712000000000007</v>
      </c>
      <c r="D1576" s="45">
        <f t="shared" si="266"/>
        <v>195.80967302180946</v>
      </c>
      <c r="E1576" s="47">
        <f t="shared" si="267"/>
        <v>0.18191033024984898</v>
      </c>
      <c r="F1576" s="69">
        <f t="shared" si="268"/>
        <v>1.0202150734970987E-5</v>
      </c>
      <c r="G1576" s="49">
        <f t="shared" si="269"/>
        <v>2.4222492883724012E-2</v>
      </c>
      <c r="H1576" s="49">
        <f t="shared" si="270"/>
        <v>2.040306586232409</v>
      </c>
      <c r="I1576" s="49">
        <f t="shared" si="271"/>
        <v>399.51176551441228</v>
      </c>
      <c r="J1576" s="47">
        <f t="shared" si="272"/>
        <v>0.81512648645639318</v>
      </c>
      <c r="K1576" s="48">
        <f t="shared" si="273"/>
        <v>27649.977991154257</v>
      </c>
      <c r="L1576" s="49">
        <f t="shared" si="274"/>
        <v>7.6805494419872939</v>
      </c>
      <c r="M1576" s="50">
        <f t="shared" si="264"/>
        <v>0.76805494419872944</v>
      </c>
    </row>
    <row r="1577" spans="1:13">
      <c r="A1577" s="41">
        <v>1558</v>
      </c>
      <c r="B1577" s="41">
        <f t="shared" si="265"/>
        <v>3116</v>
      </c>
      <c r="C1577" s="68">
        <v>1.2150400000000001</v>
      </c>
      <c r="D1577" s="45">
        <f t="shared" si="266"/>
        <v>131.68290756943662</v>
      </c>
      <c r="E1577" s="47">
        <f t="shared" si="267"/>
        <v>0.16538172945977345</v>
      </c>
      <c r="F1577" s="69">
        <f t="shared" si="268"/>
        <v>1.5161814819293046E-5</v>
      </c>
      <c r="G1577" s="49">
        <f t="shared" si="269"/>
        <v>2.2759280478013399E-2</v>
      </c>
      <c r="H1577" s="49">
        <f t="shared" si="270"/>
        <v>3.0321904278605953</v>
      </c>
      <c r="I1577" s="49">
        <f t="shared" si="271"/>
        <v>399.28765184489725</v>
      </c>
      <c r="J1577" s="47">
        <f t="shared" si="272"/>
        <v>1.2107161958870316</v>
      </c>
      <c r="K1577" s="48">
        <f t="shared" si="273"/>
        <v>27643.913610298536</v>
      </c>
      <c r="L1577" s="49">
        <f t="shared" si="274"/>
        <v>7.6788648917495932</v>
      </c>
      <c r="M1577" s="50">
        <f t="shared" si="264"/>
        <v>0.76788648917495927</v>
      </c>
    </row>
    <row r="1578" spans="1:13">
      <c r="A1578" s="41">
        <v>1559</v>
      </c>
      <c r="B1578" s="41">
        <f t="shared" si="265"/>
        <v>3118</v>
      </c>
      <c r="C1578" s="68">
        <v>1.38944</v>
      </c>
      <c r="D1578" s="45">
        <f t="shared" si="266"/>
        <v>115.15430677936106</v>
      </c>
      <c r="E1578" s="47">
        <f t="shared" si="267"/>
        <v>0.15125538217457979</v>
      </c>
      <c r="F1578" s="69">
        <f t="shared" si="268"/>
        <v>1.73337668742197E-5</v>
      </c>
      <c r="G1578" s="49">
        <f t="shared" si="269"/>
        <v>2.2796577226398749E-2</v>
      </c>
      <c r="H1578" s="49">
        <f t="shared" si="270"/>
        <v>3.4665557995663532</v>
      </c>
      <c r="I1578" s="49">
        <f t="shared" si="271"/>
        <v>399.18883001103711</v>
      </c>
      <c r="J1578" s="47">
        <f t="shared" si="272"/>
        <v>1.3838103537968678</v>
      </c>
      <c r="K1578" s="48">
        <f t="shared" si="273"/>
        <v>27636.980498699402</v>
      </c>
      <c r="L1578" s="49">
        <f t="shared" si="274"/>
        <v>7.676939027416501</v>
      </c>
      <c r="M1578" s="50">
        <f t="shared" si="264"/>
        <v>0.76769390274165006</v>
      </c>
    </row>
    <row r="1579" spans="1:13">
      <c r="A1579" s="41">
        <v>1560</v>
      </c>
      <c r="B1579" s="41">
        <f t="shared" si="265"/>
        <v>3120</v>
      </c>
      <c r="C1579" s="68">
        <v>1.58372</v>
      </c>
      <c r="D1579" s="45">
        <f t="shared" si="266"/>
        <v>101.0279594941674</v>
      </c>
      <c r="E1579" s="47">
        <f t="shared" si="267"/>
        <v>0.12860039968178258</v>
      </c>
      <c r="F1579" s="69">
        <f t="shared" si="268"/>
        <v>1.9752036455224612E-5</v>
      </c>
      <c r="G1579" s="49">
        <f t="shared" si="269"/>
        <v>2.4417254446567789E-2</v>
      </c>
      <c r="H1579" s="49">
        <f t="shared" si="270"/>
        <v>3.9501661457949395</v>
      </c>
      <c r="I1579" s="49">
        <f t="shared" si="271"/>
        <v>399.07722537260253</v>
      </c>
      <c r="J1579" s="47">
        <f t="shared" si="272"/>
        <v>1.5764213452246318</v>
      </c>
      <c r="K1579" s="48">
        <f t="shared" si="273"/>
        <v>27629.080166407814</v>
      </c>
      <c r="L1579" s="49">
        <f t="shared" si="274"/>
        <v>7.6747444906688367</v>
      </c>
      <c r="M1579" s="50">
        <f t="shared" si="264"/>
        <v>0.76747444906688367</v>
      </c>
    </row>
    <row r="1580" spans="1:13">
      <c r="A1580" s="41">
        <v>1561</v>
      </c>
      <c r="B1580" s="41">
        <f t="shared" si="265"/>
        <v>3122</v>
      </c>
      <c r="C1580" s="68">
        <v>2.0415200000000002</v>
      </c>
      <c r="D1580" s="45">
        <f t="shared" si="266"/>
        <v>78.372977001370202</v>
      </c>
      <c r="E1580" s="47">
        <f t="shared" si="267"/>
        <v>0.12860039968178258</v>
      </c>
      <c r="F1580" s="69">
        <f t="shared" si="268"/>
        <v>2.5445163231956761E-5</v>
      </c>
      <c r="G1580" s="49">
        <f t="shared" si="269"/>
        <v>2.7517736034580745E-2</v>
      </c>
      <c r="H1580" s="49">
        <f t="shared" si="270"/>
        <v>5.088682549748766</v>
      </c>
      <c r="I1580" s="49">
        <f t="shared" si="271"/>
        <v>398.81520043873394</v>
      </c>
      <c r="J1580" s="47">
        <f t="shared" si="272"/>
        <v>2.0294439510471416</v>
      </c>
      <c r="K1580" s="48">
        <f t="shared" si="273"/>
        <v>27618.902801308315</v>
      </c>
      <c r="L1580" s="49">
        <f t="shared" si="274"/>
        <v>7.6719174448078657</v>
      </c>
      <c r="M1580" s="50">
        <f t="shared" si="264"/>
        <v>0.76719174448078653</v>
      </c>
    </row>
    <row r="1581" spans="1:13">
      <c r="A1581" s="41">
        <v>1562</v>
      </c>
      <c r="B1581" s="41">
        <f t="shared" si="265"/>
        <v>3124</v>
      </c>
      <c r="C1581" s="68">
        <v>2.0415200000000002</v>
      </c>
      <c r="D1581" s="45">
        <f t="shared" si="266"/>
        <v>78.372977001370202</v>
      </c>
      <c r="E1581" s="47">
        <f t="shared" si="267"/>
        <v>0.118401881122463</v>
      </c>
      <c r="F1581" s="69">
        <f t="shared" si="268"/>
        <v>2.5445163231956761E-5</v>
      </c>
      <c r="G1581" s="49">
        <f t="shared" si="269"/>
        <v>3.0478401245272489E-2</v>
      </c>
      <c r="H1581" s="49">
        <f t="shared" si="270"/>
        <v>5.0886448824439849</v>
      </c>
      <c r="I1581" s="49">
        <f t="shared" si="271"/>
        <v>398.81224833992263</v>
      </c>
      <c r="J1581" s="47">
        <f t="shared" si="272"/>
        <v>2.0294139065709267</v>
      </c>
      <c r="K1581" s="48">
        <f t="shared" si="273"/>
        <v>27608.725511543427</v>
      </c>
      <c r="L1581" s="49">
        <f t="shared" si="274"/>
        <v>7.6690904198731742</v>
      </c>
      <c r="M1581" s="50">
        <f t="shared" si="264"/>
        <v>0.76690904198731746</v>
      </c>
    </row>
    <row r="1582" spans="1:13">
      <c r="A1582" s="41">
        <v>1563</v>
      </c>
      <c r="B1582" s="41">
        <f t="shared" si="265"/>
        <v>3126</v>
      </c>
      <c r="C1582" s="68">
        <v>2.3469199999999999</v>
      </c>
      <c r="D1582" s="45">
        <f t="shared" si="266"/>
        <v>68.174458442050621</v>
      </c>
      <c r="E1582" s="47">
        <f t="shared" si="267"/>
        <v>0.10267543359131789</v>
      </c>
      <c r="F1582" s="69">
        <f t="shared" si="268"/>
        <v>2.9238961958068219E-5</v>
      </c>
      <c r="G1582" s="49">
        <f t="shared" si="269"/>
        <v>3.4988970578398011E-2</v>
      </c>
      <c r="H1582" s="49">
        <f t="shared" si="270"/>
        <v>5.8472808710237958</v>
      </c>
      <c r="I1582" s="49">
        <f t="shared" si="271"/>
        <v>398.63520674060931</v>
      </c>
      <c r="J1582" s="47">
        <f t="shared" si="272"/>
        <v>2.330932018890981</v>
      </c>
      <c r="K1582" s="48">
        <f t="shared" si="273"/>
        <v>27597.030949801381</v>
      </c>
      <c r="L1582" s="49">
        <f t="shared" si="274"/>
        <v>7.6658419305003838</v>
      </c>
      <c r="M1582" s="50">
        <f t="shared" si="264"/>
        <v>0.76658419305003833</v>
      </c>
    </row>
    <row r="1583" spans="1:13">
      <c r="A1583" s="41">
        <v>1564</v>
      </c>
      <c r="B1583" s="41">
        <f t="shared" si="265"/>
        <v>3128</v>
      </c>
      <c r="C1583" s="68">
        <v>3.05064</v>
      </c>
      <c r="D1583" s="45">
        <f t="shared" si="266"/>
        <v>52.448010910905516</v>
      </c>
      <c r="E1583" s="47">
        <f t="shared" si="267"/>
        <v>9.753167178598672E-2</v>
      </c>
      <c r="F1583" s="69">
        <f t="shared" si="268"/>
        <v>3.7968363307969917E-5</v>
      </c>
      <c r="G1583" s="49">
        <f t="shared" si="269"/>
        <v>4.1986323295309137E-2</v>
      </c>
      <c r="H1583" s="49">
        <f t="shared" si="270"/>
        <v>7.5928755856055616</v>
      </c>
      <c r="I1583" s="49">
        <f t="shared" si="271"/>
        <v>398.23122155898864</v>
      </c>
      <c r="J1583" s="47">
        <f t="shared" si="272"/>
        <v>3.0237201196011241</v>
      </c>
      <c r="K1583" s="48">
        <f t="shared" si="273"/>
        <v>27581.84519863017</v>
      </c>
      <c r="L1583" s="49">
        <f t="shared" si="274"/>
        <v>7.6616236662861583</v>
      </c>
      <c r="M1583" s="50">
        <f t="shared" si="264"/>
        <v>0.76616236662861581</v>
      </c>
    </row>
    <row r="1584" spans="1:13">
      <c r="A1584" s="41">
        <v>1565</v>
      </c>
      <c r="B1584" s="41">
        <f t="shared" si="265"/>
        <v>3130</v>
      </c>
      <c r="C1584" s="68">
        <v>3.3823599999999998</v>
      </c>
      <c r="D1584" s="45">
        <f t="shared" si="266"/>
        <v>47.304249105574343</v>
      </c>
      <c r="E1584" s="47">
        <f t="shared" si="267"/>
        <v>9.753167178598672E-2</v>
      </c>
      <c r="F1584" s="69">
        <f t="shared" si="268"/>
        <v>4.2077207151582655E-5</v>
      </c>
      <c r="G1584" s="49">
        <f t="shared" si="269"/>
        <v>4.9216810533357219E-2</v>
      </c>
      <c r="H1584" s="49">
        <f t="shared" si="270"/>
        <v>8.4144059773504551</v>
      </c>
      <c r="I1584" s="49">
        <f t="shared" si="271"/>
        <v>398.03715642801967</v>
      </c>
      <c r="J1584" s="47">
        <f t="shared" si="272"/>
        <v>3.3492462282555069</v>
      </c>
      <c r="K1584" s="48">
        <f t="shared" si="273"/>
        <v>27565.01638667547</v>
      </c>
      <c r="L1584" s="49">
        <f t="shared" si="274"/>
        <v>7.656948996298742</v>
      </c>
      <c r="M1584" s="50">
        <f t="shared" si="264"/>
        <v>0.76569489962987425</v>
      </c>
    </row>
    <row r="1585" spans="1:13">
      <c r="A1585" s="41">
        <v>1566</v>
      </c>
      <c r="B1585" s="41">
        <f t="shared" si="265"/>
        <v>3132</v>
      </c>
      <c r="C1585" s="68">
        <v>3.3823599999999998</v>
      </c>
      <c r="D1585" s="45">
        <f t="shared" si="266"/>
        <v>47.304249105574343</v>
      </c>
      <c r="E1585" s="47">
        <f t="shared" si="267"/>
        <v>9.5496263007176119E-2</v>
      </c>
      <c r="F1585" s="69">
        <f t="shared" si="268"/>
        <v>4.2077207151582655E-5</v>
      </c>
      <c r="G1585" s="49">
        <f t="shared" si="269"/>
        <v>5.5456009967601062E-2</v>
      </c>
      <c r="H1585" s="49">
        <f t="shared" si="270"/>
        <v>8.4142747133069289</v>
      </c>
      <c r="I1585" s="49">
        <f t="shared" si="271"/>
        <v>398.0309470810061</v>
      </c>
      <c r="J1585" s="47">
        <f t="shared" si="272"/>
        <v>3.3491417331373183</v>
      </c>
      <c r="K1585" s="48">
        <f t="shared" si="273"/>
        <v>27548.187837248857</v>
      </c>
      <c r="L1585" s="49">
        <f t="shared" si="274"/>
        <v>7.652274399235794</v>
      </c>
      <c r="M1585" s="50">
        <f t="shared" si="264"/>
        <v>0.76522743992357944</v>
      </c>
    </row>
    <row r="1586" spans="1:13">
      <c r="A1586" s="41">
        <v>1567</v>
      </c>
      <c r="B1586" s="41">
        <f t="shared" si="265"/>
        <v>3134</v>
      </c>
      <c r="C1586" s="68">
        <v>3.53444</v>
      </c>
      <c r="D1586" s="45">
        <f t="shared" si="266"/>
        <v>45.268840326763751</v>
      </c>
      <c r="E1586" s="47">
        <f t="shared" si="267"/>
        <v>9.4169463130267417E-2</v>
      </c>
      <c r="F1586" s="69">
        <f t="shared" si="268"/>
        <v>4.3959654437652165E-5</v>
      </c>
      <c r="G1586" s="49">
        <f t="shared" si="269"/>
        <v>6.1463838412248104E-2</v>
      </c>
      <c r="H1586" s="49">
        <f t="shared" si="270"/>
        <v>8.7905799229819266</v>
      </c>
      <c r="I1586" s="49">
        <f t="shared" si="271"/>
        <v>397.93935891312401</v>
      </c>
      <c r="J1586" s="47">
        <f t="shared" si="272"/>
        <v>3.4981177390260068</v>
      </c>
      <c r="K1586" s="48">
        <f t="shared" si="273"/>
        <v>27530.606677402895</v>
      </c>
      <c r="L1586" s="49">
        <f t="shared" si="274"/>
        <v>7.647390743723026</v>
      </c>
      <c r="M1586" s="50">
        <f t="shared" si="264"/>
        <v>0.7647390743723026</v>
      </c>
    </row>
    <row r="1587" spans="1:13">
      <c r="A1587" s="41">
        <v>1568</v>
      </c>
      <c r="B1587" s="41">
        <f t="shared" si="265"/>
        <v>3136</v>
      </c>
      <c r="C1587" s="68">
        <v>3.6411600000000002</v>
      </c>
      <c r="D1587" s="45">
        <f t="shared" si="266"/>
        <v>43.942040449855043</v>
      </c>
      <c r="E1587" s="47">
        <f t="shared" si="267"/>
        <v>9.2375721470812786E-2</v>
      </c>
      <c r="F1587" s="69">
        <f t="shared" si="268"/>
        <v>4.528015190271776E-5</v>
      </c>
      <c r="G1587" s="49">
        <f t="shared" si="269"/>
        <v>6.7166745942723483E-2</v>
      </c>
      <c r="H1587" s="49">
        <f t="shared" si="270"/>
        <v>9.0545097203140035</v>
      </c>
      <c r="I1587" s="49">
        <f t="shared" si="271"/>
        <v>397.87363238364361</v>
      </c>
      <c r="J1587" s="47">
        <f t="shared" si="272"/>
        <v>3.6025506718743414</v>
      </c>
      <c r="K1587" s="48">
        <f t="shared" si="273"/>
        <v>27512.497657962267</v>
      </c>
      <c r="L1587" s="49">
        <f t="shared" si="274"/>
        <v>7.6423604605450741</v>
      </c>
      <c r="M1587" s="50">
        <f t="shared" si="264"/>
        <v>0.76423604605450746</v>
      </c>
    </row>
    <row r="1588" spans="1:13">
      <c r="A1588" s="41">
        <v>1569</v>
      </c>
      <c r="B1588" s="41">
        <f t="shared" si="265"/>
        <v>3138</v>
      </c>
      <c r="C1588" s="68">
        <v>3.7961200000000002</v>
      </c>
      <c r="D1588" s="45">
        <f t="shared" si="266"/>
        <v>42.14829879040041</v>
      </c>
      <c r="E1588" s="47">
        <f t="shared" si="267"/>
        <v>9.1941017141934547E-2</v>
      </c>
      <c r="F1588" s="69">
        <f t="shared" si="268"/>
        <v>4.7196836551267786E-5</v>
      </c>
      <c r="G1588" s="49">
        <f t="shared" si="269"/>
        <v>7.2680789193054651E-2</v>
      </c>
      <c r="H1588" s="49">
        <f t="shared" si="270"/>
        <v>9.437652158589577</v>
      </c>
      <c r="I1588" s="49">
        <f t="shared" si="271"/>
        <v>397.78098306010088</v>
      </c>
      <c r="J1588" s="47">
        <f t="shared" si="272"/>
        <v>3.7541185534230448</v>
      </c>
      <c r="K1588" s="48">
        <f t="shared" si="273"/>
        <v>27493.622353645089</v>
      </c>
      <c r="L1588" s="49">
        <f t="shared" si="274"/>
        <v>7.6371173204569693</v>
      </c>
      <c r="M1588" s="50">
        <f t="shared" si="264"/>
        <v>0.76371173204569698</v>
      </c>
    </row>
    <row r="1589" spans="1:13">
      <c r="A1589" s="41">
        <v>1570</v>
      </c>
      <c r="B1589" s="41">
        <f t="shared" si="265"/>
        <v>3140</v>
      </c>
      <c r="C1589" s="68">
        <v>3.83568</v>
      </c>
      <c r="D1589" s="45">
        <f t="shared" si="266"/>
        <v>41.71359446152217</v>
      </c>
      <c r="E1589" s="47">
        <f t="shared" si="267"/>
        <v>9.1941017141934547E-2</v>
      </c>
      <c r="F1589" s="69">
        <f t="shared" si="268"/>
        <v>4.7686015654596723E-5</v>
      </c>
      <c r="G1589" s="49">
        <f t="shared" si="269"/>
        <v>7.7503664045713905E-2</v>
      </c>
      <c r="H1589" s="49">
        <f t="shared" si="270"/>
        <v>9.5353552104508577</v>
      </c>
      <c r="I1589" s="49">
        <f t="shared" si="271"/>
        <v>397.75394029530946</v>
      </c>
      <c r="J1589" s="47">
        <f t="shared" si="272"/>
        <v>3.7927251070722385</v>
      </c>
      <c r="K1589" s="48">
        <f t="shared" si="273"/>
        <v>27474.551643224186</v>
      </c>
      <c r="L1589" s="49">
        <f t="shared" si="274"/>
        <v>7.6318199008956071</v>
      </c>
      <c r="M1589" s="50">
        <f t="shared" si="264"/>
        <v>0.76318199008956067</v>
      </c>
    </row>
    <row r="1590" spans="1:13">
      <c r="A1590" s="41">
        <v>1571</v>
      </c>
      <c r="B1590" s="41">
        <f t="shared" si="265"/>
        <v>3142</v>
      </c>
      <c r="C1590" s="68">
        <v>3.83568</v>
      </c>
      <c r="D1590" s="45">
        <f t="shared" si="266"/>
        <v>41.71359446152217</v>
      </c>
      <c r="E1590" s="47">
        <f t="shared" si="267"/>
        <v>9.1296027786294143E-2</v>
      </c>
      <c r="F1590" s="69">
        <f t="shared" si="268"/>
        <v>4.7686015654596723E-5</v>
      </c>
      <c r="G1590" s="49">
        <f t="shared" si="269"/>
        <v>8.1666429139667568E-2</v>
      </c>
      <c r="H1590" s="49">
        <f t="shared" si="270"/>
        <v>9.5352559576101399</v>
      </c>
      <c r="I1590" s="49">
        <f t="shared" si="271"/>
        <v>397.74980010256263</v>
      </c>
      <c r="J1590" s="47">
        <f t="shared" si="272"/>
        <v>3.7926461510662026</v>
      </c>
      <c r="K1590" s="48">
        <f t="shared" si="273"/>
        <v>27455.481131308967</v>
      </c>
      <c r="L1590" s="49">
        <f t="shared" si="274"/>
        <v>7.6265225364747131</v>
      </c>
      <c r="M1590" s="50">
        <f t="shared" si="264"/>
        <v>0.76265225364747136</v>
      </c>
    </row>
    <row r="1591" spans="1:13">
      <c r="A1591" s="41">
        <v>1572</v>
      </c>
      <c r="B1591" s="41">
        <f t="shared" si="265"/>
        <v>3144</v>
      </c>
      <c r="C1591" s="68">
        <v>3.8959199999999998</v>
      </c>
      <c r="D1591" s="45">
        <f t="shared" si="266"/>
        <v>41.068605105881758</v>
      </c>
      <c r="E1591" s="47">
        <f t="shared" si="267"/>
        <v>9.0783034564234644E-2</v>
      </c>
      <c r="F1591" s="69">
        <f t="shared" si="268"/>
        <v>4.8430808172397306E-5</v>
      </c>
      <c r="G1591" s="49">
        <f t="shared" si="269"/>
        <v>8.5512571026310297E-2</v>
      </c>
      <c r="H1591" s="49">
        <f t="shared" si="270"/>
        <v>9.6840909130176094</v>
      </c>
      <c r="I1591" s="49">
        <f t="shared" si="271"/>
        <v>397.71210551617816</v>
      </c>
      <c r="J1591" s="47">
        <f t="shared" si="272"/>
        <v>3.8514801870263216</v>
      </c>
      <c r="K1591" s="48">
        <f t="shared" si="273"/>
        <v>27436.112949482933</v>
      </c>
      <c r="L1591" s="49">
        <f t="shared" si="274"/>
        <v>7.6211424859674812</v>
      </c>
      <c r="M1591" s="50">
        <f t="shared" si="264"/>
        <v>0.76211424859674815</v>
      </c>
    </row>
    <row r="1592" spans="1:13">
      <c r="A1592" s="41">
        <v>1573</v>
      </c>
      <c r="B1592" s="41">
        <f t="shared" si="265"/>
        <v>3146</v>
      </c>
      <c r="C1592" s="68">
        <v>3.9451999999999998</v>
      </c>
      <c r="D1592" s="45">
        <f t="shared" si="266"/>
        <v>40.555611883822259</v>
      </c>
      <c r="E1592" s="47">
        <f t="shared" si="267"/>
        <v>9.121018942804518E-2</v>
      </c>
      <c r="F1592" s="69">
        <f t="shared" si="268"/>
        <v>4.9039999631462773E-5</v>
      </c>
      <c r="G1592" s="49">
        <f t="shared" si="269"/>
        <v>8.8909640563367157E-2</v>
      </c>
      <c r="H1592" s="49">
        <f t="shared" si="270"/>
        <v>9.8058198619223251</v>
      </c>
      <c r="I1592" s="49">
        <f t="shared" si="271"/>
        <v>397.68102452279737</v>
      </c>
      <c r="J1592" s="47">
        <f t="shared" si="272"/>
        <v>3.8995884889752657</v>
      </c>
      <c r="K1592" s="48">
        <f t="shared" si="273"/>
        <v>27416.501309759089</v>
      </c>
      <c r="L1592" s="49">
        <f t="shared" si="274"/>
        <v>7.6156948082664133</v>
      </c>
      <c r="M1592" s="50">
        <f t="shared" si="264"/>
        <v>0.76156948082664133</v>
      </c>
    </row>
    <row r="1593" spans="1:13">
      <c r="A1593" s="41">
        <v>1574</v>
      </c>
      <c r="B1593" s="41">
        <f t="shared" si="265"/>
        <v>3148</v>
      </c>
      <c r="C1593" s="68">
        <v>3.9040799999999996</v>
      </c>
      <c r="D1593" s="45">
        <f t="shared" si="266"/>
        <v>40.982766747632809</v>
      </c>
      <c r="E1593" s="47">
        <f t="shared" si="267"/>
        <v>8.7109758808432858E-2</v>
      </c>
      <c r="F1593" s="69">
        <f t="shared" si="268"/>
        <v>4.8531686647354257E-5</v>
      </c>
      <c r="G1593" s="49">
        <f t="shared" si="269"/>
        <v>9.2250480934054094E-2</v>
      </c>
      <c r="H1593" s="49">
        <f t="shared" si="270"/>
        <v>9.7040987937539711</v>
      </c>
      <c r="I1593" s="49">
        <f t="shared" si="271"/>
        <v>397.7008173604039</v>
      </c>
      <c r="J1593" s="47">
        <f t="shared" si="272"/>
        <v>3.8593280220220638</v>
      </c>
      <c r="K1593" s="48">
        <f t="shared" si="273"/>
        <v>27397.09311217158</v>
      </c>
      <c r="L1593" s="49">
        <f t="shared" si="274"/>
        <v>7.6103036422698835</v>
      </c>
      <c r="M1593" s="50">
        <f t="shared" si="264"/>
        <v>0.76103036422698833</v>
      </c>
    </row>
    <row r="1594" spans="1:13">
      <c r="A1594" s="41">
        <v>1575</v>
      </c>
      <c r="B1594" s="41">
        <f t="shared" si="265"/>
        <v>3150</v>
      </c>
      <c r="C1594" s="68">
        <v>4.33812</v>
      </c>
      <c r="D1594" s="45">
        <f t="shared" si="266"/>
        <v>36.882336128020484</v>
      </c>
      <c r="E1594" s="47">
        <f t="shared" si="267"/>
        <v>8.5638187553717326E-2</v>
      </c>
      <c r="F1594" s="69">
        <f t="shared" si="268"/>
        <v>5.3894179434696779E-5</v>
      </c>
      <c r="G1594" s="49">
        <f t="shared" si="269"/>
        <v>9.7165925247569188E-2</v>
      </c>
      <c r="H1594" s="49">
        <f t="shared" si="270"/>
        <v>10.776217548034241</v>
      </c>
      <c r="I1594" s="49">
        <f t="shared" si="271"/>
        <v>397.45207779527158</v>
      </c>
      <c r="J1594" s="47">
        <f t="shared" si="272"/>
        <v>4.2830300552400757</v>
      </c>
      <c r="K1594" s="48">
        <f t="shared" si="273"/>
        <v>27375.540677075511</v>
      </c>
      <c r="L1594" s="49">
        <f t="shared" si="274"/>
        <v>7.6043168547431979</v>
      </c>
      <c r="M1594" s="50">
        <f t="shared" si="264"/>
        <v>0.76043168547431983</v>
      </c>
    </row>
    <row r="1595" spans="1:13">
      <c r="A1595" s="41">
        <v>1576</v>
      </c>
      <c r="B1595" s="41">
        <f t="shared" si="265"/>
        <v>3152</v>
      </c>
      <c r="C1595" s="68">
        <v>4.5183999999999997</v>
      </c>
      <c r="D1595" s="45">
        <f t="shared" si="266"/>
        <v>35.410764873304949</v>
      </c>
      <c r="E1595" s="47">
        <f t="shared" si="267"/>
        <v>8.3450565922684322E-2</v>
      </c>
      <c r="F1595" s="69">
        <f t="shared" si="268"/>
        <v>5.611957670365269E-5</v>
      </c>
      <c r="G1595" s="49">
        <f t="shared" si="269"/>
        <v>0.10250547596939072</v>
      </c>
      <c r="H1595" s="49">
        <f t="shared" si="270"/>
        <v>11.221039058769934</v>
      </c>
      <c r="I1595" s="49">
        <f t="shared" si="271"/>
        <v>397.34557574427322</v>
      </c>
      <c r="J1595" s="47">
        <f t="shared" si="272"/>
        <v>4.4586302252559173</v>
      </c>
      <c r="K1595" s="48">
        <f t="shared" si="273"/>
        <v>27353.098598957971</v>
      </c>
      <c r="L1595" s="49">
        <f t="shared" si="274"/>
        <v>7.5980829441549922</v>
      </c>
      <c r="M1595" s="50">
        <f t="shared" si="264"/>
        <v>0.75980829441549924</v>
      </c>
    </row>
    <row r="1596" spans="1:13">
      <c r="A1596" s="41">
        <v>1577</v>
      </c>
      <c r="B1596" s="41">
        <f t="shared" si="265"/>
        <v>3154</v>
      </c>
      <c r="C1596" s="68">
        <v>4.8159200000000002</v>
      </c>
      <c r="D1596" s="45">
        <f t="shared" si="266"/>
        <v>33.223143242271945</v>
      </c>
      <c r="E1596" s="47">
        <f t="shared" si="267"/>
        <v>8.2266382055653453E-2</v>
      </c>
      <c r="F1596" s="69">
        <f t="shared" si="268"/>
        <v>5.9789720886118425E-5</v>
      </c>
      <c r="G1596" s="49">
        <f t="shared" si="269"/>
        <v>0.10855973161074121</v>
      </c>
      <c r="H1596" s="49">
        <f t="shared" si="270"/>
        <v>11.954698799197446</v>
      </c>
      <c r="I1596" s="49">
        <f t="shared" si="271"/>
        <v>397.17267062395319</v>
      </c>
      <c r="J1596" s="47">
        <f t="shared" si="272"/>
        <v>4.748079648582217</v>
      </c>
      <c r="K1596" s="48">
        <f t="shared" si="273"/>
        <v>27329.189201359575</v>
      </c>
      <c r="L1596" s="49">
        <f t="shared" si="274"/>
        <v>7.5914414448221041</v>
      </c>
      <c r="M1596" s="50">
        <f t="shared" si="264"/>
        <v>0.75914414448221046</v>
      </c>
    </row>
    <row r="1597" spans="1:13">
      <c r="A1597" s="41">
        <v>1578</v>
      </c>
      <c r="B1597" s="41">
        <f t="shared" si="265"/>
        <v>3156</v>
      </c>
      <c r="C1597" s="68">
        <v>4.9939200000000001</v>
      </c>
      <c r="D1597" s="45">
        <f t="shared" si="266"/>
        <v>32.03895937524107</v>
      </c>
      <c r="E1597" s="47">
        <f t="shared" si="267"/>
        <v>8.0542395245936579E-2</v>
      </c>
      <c r="F1597" s="69">
        <f t="shared" si="268"/>
        <v>6.1984017809941505E-5</v>
      </c>
      <c r="G1597" s="49">
        <f t="shared" si="269"/>
        <v>0.11485236894561769</v>
      </c>
      <c r="H1597" s="49">
        <f t="shared" si="270"/>
        <v>12.39324405634718</v>
      </c>
      <c r="I1597" s="49">
        <f t="shared" si="271"/>
        <v>397.06664284875518</v>
      </c>
      <c r="J1597" s="47">
        <f t="shared" si="272"/>
        <v>4.9209438114590638</v>
      </c>
      <c r="K1597" s="48">
        <f t="shared" si="273"/>
        <v>27304.40271324688</v>
      </c>
      <c r="L1597" s="49">
        <f t="shared" si="274"/>
        <v>7.5845563092352446</v>
      </c>
      <c r="M1597" s="50">
        <f t="shared" si="264"/>
        <v>0.75845563092352442</v>
      </c>
    </row>
    <row r="1598" spans="1:13">
      <c r="A1598" s="41">
        <v>1579</v>
      </c>
      <c r="B1598" s="41">
        <f t="shared" si="265"/>
        <v>3158</v>
      </c>
      <c r="C1598" s="68">
        <v>5.2779199999999999</v>
      </c>
      <c r="D1598" s="45">
        <f t="shared" si="266"/>
        <v>30.314972565524201</v>
      </c>
      <c r="E1598" s="47">
        <f t="shared" si="267"/>
        <v>7.8381566618968668E-2</v>
      </c>
      <c r="F1598" s="69">
        <f t="shared" si="268"/>
        <v>6.5482748942753092E-5</v>
      </c>
      <c r="G1598" s="49">
        <f t="shared" si="269"/>
        <v>0.12193115813426167</v>
      </c>
      <c r="H1598" s="49">
        <f t="shared" si="270"/>
        <v>13.092557594842415</v>
      </c>
      <c r="I1598" s="49">
        <f t="shared" si="271"/>
        <v>396.9005243001933</v>
      </c>
      <c r="J1598" s="47">
        <f t="shared" si="272"/>
        <v>5.1964429738234319</v>
      </c>
      <c r="K1598" s="48">
        <f t="shared" si="273"/>
        <v>27278.217598057196</v>
      </c>
      <c r="L1598" s="49">
        <f t="shared" si="274"/>
        <v>7.5772826661269992</v>
      </c>
      <c r="M1598" s="50">
        <f t="shared" si="264"/>
        <v>0.75772826661269987</v>
      </c>
    </row>
    <row r="1599" spans="1:13">
      <c r="A1599" s="41">
        <v>1580</v>
      </c>
      <c r="B1599" s="41">
        <f t="shared" si="265"/>
        <v>3160</v>
      </c>
      <c r="C1599" s="68">
        <v>5.6829999999999998</v>
      </c>
      <c r="D1599" s="45">
        <f t="shared" si="266"/>
        <v>28.154143938556292</v>
      </c>
      <c r="E1599" s="47">
        <f t="shared" si="267"/>
        <v>7.8381566618968668E-2</v>
      </c>
      <c r="F1599" s="69">
        <f t="shared" si="268"/>
        <v>7.0468273540027601E-5</v>
      </c>
      <c r="G1599" s="49">
        <f t="shared" si="269"/>
        <v>0.12977459536601127</v>
      </c>
      <c r="H1599" s="49">
        <f t="shared" si="270"/>
        <v>14.08908221216312</v>
      </c>
      <c r="I1599" s="49">
        <f t="shared" si="271"/>
        <v>396.66604856339359</v>
      </c>
      <c r="J1599" s="47">
        <f t="shared" si="272"/>
        <v>5.5886605689835411</v>
      </c>
      <c r="K1599" s="48">
        <f t="shared" si="273"/>
        <v>27250.039433632868</v>
      </c>
      <c r="L1599" s="49">
        <f t="shared" si="274"/>
        <v>7.5694553982313524</v>
      </c>
      <c r="M1599" s="50">
        <f t="shared" si="264"/>
        <v>0.75694553982313528</v>
      </c>
    </row>
    <row r="1600" spans="1:13">
      <c r="A1600" s="41">
        <v>1581</v>
      </c>
      <c r="B1600" s="41">
        <f t="shared" si="265"/>
        <v>3162</v>
      </c>
      <c r="C1600" s="68">
        <v>5.6829999999999998</v>
      </c>
      <c r="D1600" s="45">
        <f t="shared" si="266"/>
        <v>28.154143938556292</v>
      </c>
      <c r="E1600" s="47">
        <f t="shared" si="267"/>
        <v>7.5658479086899696E-2</v>
      </c>
      <c r="F1600" s="69">
        <f t="shared" si="268"/>
        <v>7.0468273540027601E-5</v>
      </c>
      <c r="G1600" s="49">
        <f t="shared" si="269"/>
        <v>0.13720105802365579</v>
      </c>
      <c r="H1600" s="49">
        <f t="shared" si="270"/>
        <v>14.088820547162124</v>
      </c>
      <c r="I1600" s="49">
        <f t="shared" si="271"/>
        <v>396.65868160929182</v>
      </c>
      <c r="J1600" s="47">
        <f t="shared" si="272"/>
        <v>5.5884529836672288</v>
      </c>
      <c r="K1600" s="48">
        <f t="shared" si="273"/>
        <v>27221.861792538544</v>
      </c>
      <c r="L1600" s="49">
        <f t="shared" si="274"/>
        <v>7.5616282757051509</v>
      </c>
      <c r="M1600" s="50">
        <f t="shared" si="264"/>
        <v>0.75616282757051512</v>
      </c>
    </row>
    <row r="1601" spans="1:13">
      <c r="A1601" s="41">
        <v>1582</v>
      </c>
      <c r="B1601" s="41">
        <f t="shared" si="265"/>
        <v>3164</v>
      </c>
      <c r="C1601" s="68">
        <v>6.2915200000000002</v>
      </c>
      <c r="D1601" s="45">
        <f t="shared" si="266"/>
        <v>25.431056406487318</v>
      </c>
      <c r="E1601" s="47">
        <f t="shared" si="267"/>
        <v>7.5658479086899696E-2</v>
      </c>
      <c r="F1601" s="69">
        <f t="shared" si="268"/>
        <v>7.7946942732904587E-5</v>
      </c>
      <c r="G1601" s="49">
        <f t="shared" si="269"/>
        <v>0.14624976547196789</v>
      </c>
      <c r="H1601" s="49">
        <f t="shared" si="270"/>
        <v>15.583688685533945</v>
      </c>
      <c r="I1601" s="49">
        <f t="shared" si="271"/>
        <v>396.30966598295197</v>
      </c>
      <c r="J1601" s="47">
        <f t="shared" si="272"/>
        <v>6.1759664577462656</v>
      </c>
      <c r="K1601" s="48">
        <f t="shared" si="273"/>
        <v>27190.694415167476</v>
      </c>
      <c r="L1601" s="49">
        <f t="shared" si="274"/>
        <v>7.5529706708798541</v>
      </c>
      <c r="M1601" s="50">
        <f t="shared" si="264"/>
        <v>0.75529706708798539</v>
      </c>
    </row>
    <row r="1602" spans="1:13">
      <c r="A1602" s="41">
        <v>1583</v>
      </c>
      <c r="B1602" s="41">
        <f t="shared" si="265"/>
        <v>3166</v>
      </c>
      <c r="C1602" s="68">
        <v>6.2915200000000002</v>
      </c>
      <c r="D1602" s="45">
        <f t="shared" si="266"/>
        <v>25.431056406487318</v>
      </c>
      <c r="E1602" s="47">
        <f t="shared" si="267"/>
        <v>7.3556615082434565E-2</v>
      </c>
      <c r="F1602" s="69">
        <f t="shared" si="268"/>
        <v>7.7946942732904587E-5</v>
      </c>
      <c r="G1602" s="49">
        <f t="shared" si="269"/>
        <v>0.15467395711200083</v>
      </c>
      <c r="H1602" s="49">
        <f t="shared" si="270"/>
        <v>15.583360365542278</v>
      </c>
      <c r="I1602" s="49">
        <f t="shared" si="271"/>
        <v>396.3013164587245</v>
      </c>
      <c r="J1602" s="47">
        <f t="shared" si="272"/>
        <v>6.1757062277151151</v>
      </c>
      <c r="K1602" s="48">
        <f t="shared" si="273"/>
        <v>27159.52769443639</v>
      </c>
      <c r="L1602" s="49">
        <f t="shared" si="274"/>
        <v>7.5443132484545528</v>
      </c>
      <c r="M1602" s="50">
        <f t="shared" si="264"/>
        <v>0.75443132484545528</v>
      </c>
    </row>
    <row r="1603" spans="1:13">
      <c r="A1603" s="41">
        <v>1584</v>
      </c>
      <c r="B1603" s="41">
        <f t="shared" si="265"/>
        <v>3168</v>
      </c>
      <c r="C1603" s="68">
        <v>6.8583600000000002</v>
      </c>
      <c r="D1603" s="45">
        <f t="shared" si="266"/>
        <v>23.329192402022191</v>
      </c>
      <c r="E1603" s="47">
        <f t="shared" si="267"/>
        <v>7.2555081067550639E-2</v>
      </c>
      <c r="F1603" s="69">
        <f t="shared" si="268"/>
        <v>8.4901841499772105E-5</v>
      </c>
      <c r="G1603" s="49">
        <f t="shared" si="269"/>
        <v>0.1647306084160437</v>
      </c>
      <c r="H1603" s="49">
        <f t="shared" si="270"/>
        <v>16.97337533395147</v>
      </c>
      <c r="I1603" s="49">
        <f t="shared" si="271"/>
        <v>395.97513887749147</v>
      </c>
      <c r="J1603" s="47">
        <f t="shared" si="272"/>
        <v>6.7210346550812217</v>
      </c>
      <c r="K1603" s="48">
        <f t="shared" si="273"/>
        <v>27125.580943768487</v>
      </c>
      <c r="L1603" s="49">
        <f t="shared" si="274"/>
        <v>7.5348835954912463</v>
      </c>
      <c r="M1603" s="50">
        <f t="shared" si="264"/>
        <v>0.75348835954912463</v>
      </c>
    </row>
    <row r="1604" spans="1:13">
      <c r="A1604" s="41">
        <v>1585</v>
      </c>
      <c r="B1604" s="41">
        <f t="shared" si="265"/>
        <v>3170</v>
      </c>
      <c r="C1604" s="68">
        <v>7.1660000000000004</v>
      </c>
      <c r="D1604" s="45">
        <f t="shared" si="266"/>
        <v>22.327658387138261</v>
      </c>
      <c r="E1604" s="47">
        <f t="shared" si="267"/>
        <v>7.2555081067550639E-2</v>
      </c>
      <c r="F1604" s="69">
        <f t="shared" si="268"/>
        <v>8.8671816075950365E-5</v>
      </c>
      <c r="G1604" s="49">
        <f t="shared" si="269"/>
        <v>0.17482976002338904</v>
      </c>
      <c r="H1604" s="49">
        <f t="shared" si="270"/>
        <v>17.726611979027378</v>
      </c>
      <c r="I1604" s="49">
        <f t="shared" si="271"/>
        <v>395.79373662907619</v>
      </c>
      <c r="J1604" s="47">
        <f t="shared" si="272"/>
        <v>7.016081992952989</v>
      </c>
      <c r="K1604" s="48">
        <f t="shared" si="273"/>
        <v>27090.127719810433</v>
      </c>
      <c r="L1604" s="49">
        <f t="shared" si="274"/>
        <v>7.5250354777251198</v>
      </c>
      <c r="M1604" s="50">
        <f t="shared" si="264"/>
        <v>0.75250354777251194</v>
      </c>
    </row>
    <row r="1605" spans="1:13">
      <c r="A1605" s="41">
        <v>1586</v>
      </c>
      <c r="B1605" s="41">
        <f t="shared" si="265"/>
        <v>3172</v>
      </c>
      <c r="C1605" s="68">
        <v>7.1660000000000004</v>
      </c>
      <c r="D1605" s="45">
        <f t="shared" si="266"/>
        <v>22.327658387138261</v>
      </c>
      <c r="E1605" s="47">
        <f t="shared" si="267"/>
        <v>7.1189036724968402E-2</v>
      </c>
      <c r="F1605" s="69">
        <f t="shared" si="268"/>
        <v>8.8671816075950365E-5</v>
      </c>
      <c r="G1605" s="49">
        <f t="shared" si="269"/>
        <v>0.18408834285367195</v>
      </c>
      <c r="H1605" s="49">
        <f t="shared" si="270"/>
        <v>17.726201491350452</v>
      </c>
      <c r="I1605" s="49">
        <f t="shared" si="271"/>
        <v>395.78457140045367</v>
      </c>
      <c r="J1605" s="47">
        <f t="shared" si="272"/>
        <v>7.0157570598122208</v>
      </c>
      <c r="K1605" s="48">
        <f t="shared" si="273"/>
        <v>27054.675316827732</v>
      </c>
      <c r="L1605" s="49">
        <f t="shared" si="274"/>
        <v>7.515187588007703</v>
      </c>
      <c r="M1605" s="50">
        <f t="shared" si="264"/>
        <v>0.75151875880077035</v>
      </c>
    </row>
    <row r="1606" spans="1:13">
      <c r="A1606" s="41">
        <v>1587</v>
      </c>
      <c r="B1606" s="41">
        <f t="shared" si="265"/>
        <v>3174</v>
      </c>
      <c r="C1606" s="68">
        <v>7.633</v>
      </c>
      <c r="D1606" s="45">
        <f t="shared" si="266"/>
        <v>20.961614044556029</v>
      </c>
      <c r="E1606" s="47">
        <f t="shared" si="267"/>
        <v>6.997027206739373E-2</v>
      </c>
      <c r="F1606" s="69">
        <f t="shared" si="268"/>
        <v>9.4388434262482167E-5</v>
      </c>
      <c r="G1606" s="49">
        <f t="shared" si="269"/>
        <v>0.19460990110413498</v>
      </c>
      <c r="H1606" s="49">
        <f t="shared" si="270"/>
        <v>18.868502390567834</v>
      </c>
      <c r="I1606" s="49">
        <f t="shared" si="271"/>
        <v>395.5142647098657</v>
      </c>
      <c r="J1606" s="47">
        <f t="shared" si="272"/>
        <v>7.4627618491817804</v>
      </c>
      <c r="K1606" s="48">
        <f t="shared" si="273"/>
        <v>27016.938312046597</v>
      </c>
      <c r="L1606" s="49">
        <f t="shared" si="274"/>
        <v>7.5047050866796106</v>
      </c>
      <c r="M1606" s="50">
        <f t="shared" si="264"/>
        <v>0.75047050866796106</v>
      </c>
    </row>
    <row r="1607" spans="1:13">
      <c r="A1607" s="41">
        <v>1588</v>
      </c>
      <c r="B1607" s="41">
        <f t="shared" si="265"/>
        <v>3176</v>
      </c>
      <c r="C1607" s="68">
        <v>8.1042000000000005</v>
      </c>
      <c r="D1607" s="45">
        <f t="shared" si="266"/>
        <v>19.742849386981352</v>
      </c>
      <c r="E1607" s="47">
        <f t="shared" si="267"/>
        <v>6.9215816025205865E-2</v>
      </c>
      <c r="F1607" s="69">
        <f t="shared" si="268"/>
        <v>1.0014886092941526E-4</v>
      </c>
      <c r="G1607" s="49">
        <f t="shared" si="269"/>
        <v>0.20613398193551732</v>
      </c>
      <c r="H1607" s="49">
        <f t="shared" si="270"/>
        <v>20.019450144138208</v>
      </c>
      <c r="I1607" s="49">
        <f t="shared" si="271"/>
        <v>395.24098900590275</v>
      </c>
      <c r="J1607" s="47">
        <f t="shared" si="272"/>
        <v>7.9125072743235476</v>
      </c>
      <c r="K1607" s="48">
        <f t="shared" si="273"/>
        <v>26976.899411758321</v>
      </c>
      <c r="L1607" s="49">
        <f t="shared" si="274"/>
        <v>7.493583169932867</v>
      </c>
      <c r="M1607" s="50">
        <f t="shared" si="264"/>
        <v>0.7493583169932867</v>
      </c>
    </row>
    <row r="1608" spans="1:13">
      <c r="A1608" s="41">
        <v>1589</v>
      </c>
      <c r="B1608" s="41">
        <f t="shared" si="265"/>
        <v>3178</v>
      </c>
      <c r="C1608" s="68">
        <v>8.4261999999999997</v>
      </c>
      <c r="D1608" s="45">
        <f t="shared" si="266"/>
        <v>18.988393344793487</v>
      </c>
      <c r="E1608" s="47">
        <f t="shared" si="267"/>
        <v>6.833237710139449E-2</v>
      </c>
      <c r="F1608" s="69">
        <f t="shared" si="268"/>
        <v>1.0408092986405317E-4</v>
      </c>
      <c r="G1608" s="49">
        <f t="shared" si="269"/>
        <v>0.21797663116150018</v>
      </c>
      <c r="H1608" s="49">
        <f t="shared" si="270"/>
        <v>20.804842367580676</v>
      </c>
      <c r="I1608" s="49">
        <f t="shared" si="271"/>
        <v>395.05053035204645</v>
      </c>
      <c r="J1608" s="47">
        <f t="shared" si="272"/>
        <v>8.2189640112034716</v>
      </c>
      <c r="K1608" s="48">
        <f t="shared" si="273"/>
        <v>26935.289727023159</v>
      </c>
      <c r="L1608" s="49">
        <f t="shared" si="274"/>
        <v>7.4820249241730998</v>
      </c>
      <c r="M1608" s="50">
        <f t="shared" si="264"/>
        <v>0.74820249241730996</v>
      </c>
    </row>
    <row r="1609" spans="1:13">
      <c r="A1609" s="41">
        <v>1590</v>
      </c>
      <c r="B1609" s="41">
        <f t="shared" si="265"/>
        <v>3180</v>
      </c>
      <c r="C1609" s="68">
        <v>8.8373600000000003</v>
      </c>
      <c r="D1609" s="45">
        <f t="shared" si="266"/>
        <v>18.104954420982114</v>
      </c>
      <c r="E1609" s="47">
        <f t="shared" si="267"/>
        <v>6.7310707967188244E-2</v>
      </c>
      <c r="F1609" s="69">
        <f t="shared" si="268"/>
        <v>1.090965993628762E-4</v>
      </c>
      <c r="G1609" s="49">
        <f t="shared" si="269"/>
        <v>0.23057494529239683</v>
      </c>
      <c r="H1609" s="49">
        <f t="shared" si="270"/>
        <v>21.806742401360403</v>
      </c>
      <c r="I1609" s="49">
        <f t="shared" si="271"/>
        <v>394.81007724672816</v>
      </c>
      <c r="J1609" s="47">
        <f t="shared" si="272"/>
        <v>8.6095216519806037</v>
      </c>
      <c r="K1609" s="48">
        <f t="shared" si="273"/>
        <v>26891.676242220437</v>
      </c>
      <c r="L1609" s="49">
        <f t="shared" si="274"/>
        <v>7.4699100672834549</v>
      </c>
      <c r="M1609" s="50">
        <f t="shared" si="264"/>
        <v>0.74699100672834551</v>
      </c>
    </row>
    <row r="1610" spans="1:13">
      <c r="A1610" s="41">
        <v>1591</v>
      </c>
      <c r="B1610" s="41">
        <f t="shared" si="265"/>
        <v>3182</v>
      </c>
      <c r="C1610" s="68">
        <v>9.3658800000000006</v>
      </c>
      <c r="D1610" s="45">
        <f t="shared" si="266"/>
        <v>17.083285286775862</v>
      </c>
      <c r="E1610" s="47">
        <f t="shared" si="267"/>
        <v>6.5423201293258085E-2</v>
      </c>
      <c r="F1610" s="69">
        <f t="shared" si="268"/>
        <v>1.1553542488215512E-4</v>
      </c>
      <c r="G1610" s="49">
        <f t="shared" si="269"/>
        <v>0.24476278530150161</v>
      </c>
      <c r="H1610" s="49">
        <f t="shared" si="270"/>
        <v>23.092945590233448</v>
      </c>
      <c r="I1610" s="49">
        <f t="shared" si="271"/>
        <v>394.50337762995059</v>
      </c>
      <c r="J1610" s="47">
        <f t="shared" si="272"/>
        <v>9.1102450347717685</v>
      </c>
      <c r="K1610" s="48">
        <f t="shared" si="273"/>
        <v>26845.490351039971</v>
      </c>
      <c r="L1610" s="49">
        <f t="shared" si="274"/>
        <v>7.4570806530666589</v>
      </c>
      <c r="M1610" s="50">
        <f t="shared" si="264"/>
        <v>0.74570806530666589</v>
      </c>
    </row>
    <row r="1611" spans="1:13">
      <c r="A1611" s="41">
        <v>1592</v>
      </c>
      <c r="B1611" s="41">
        <f t="shared" si="265"/>
        <v>3184</v>
      </c>
      <c r="C1611" s="68">
        <v>10.52924</v>
      </c>
      <c r="D1611" s="45">
        <f t="shared" si="266"/>
        <v>15.195778612845713</v>
      </c>
      <c r="E1611" s="47">
        <f t="shared" si="267"/>
        <v>6.5423201293258085E-2</v>
      </c>
      <c r="F1611" s="69">
        <f t="shared" si="268"/>
        <v>1.2967476478921769E-4</v>
      </c>
      <c r="G1611" s="49">
        <f t="shared" si="269"/>
        <v>0.26231032838652429</v>
      </c>
      <c r="H1611" s="49">
        <f t="shared" si="270"/>
        <v>25.917945442775885</v>
      </c>
      <c r="I1611" s="49">
        <f t="shared" si="271"/>
        <v>393.84336104823581</v>
      </c>
      <c r="J1611" s="47">
        <f t="shared" si="272"/>
        <v>10.20761074464766</v>
      </c>
      <c r="K1611" s="48">
        <f t="shared" si="273"/>
        <v>26793.654460154419</v>
      </c>
      <c r="L1611" s="49">
        <f t="shared" si="274"/>
        <v>7.4426817944873385</v>
      </c>
      <c r="M1611" s="50">
        <f t="shared" si="264"/>
        <v>0.7442681794487338</v>
      </c>
    </row>
    <row r="1612" spans="1:13">
      <c r="A1612" s="41">
        <v>1593</v>
      </c>
      <c r="B1612" s="41">
        <f t="shared" si="265"/>
        <v>3186</v>
      </c>
      <c r="C1612" s="68">
        <v>10.52924</v>
      </c>
      <c r="D1612" s="45">
        <f t="shared" si="266"/>
        <v>15.195778612845713</v>
      </c>
      <c r="E1612" s="47">
        <f t="shared" si="267"/>
        <v>6.483577281348174E-2</v>
      </c>
      <c r="F1612" s="69">
        <f t="shared" si="268"/>
        <v>1.2967476478921769E-4</v>
      </c>
      <c r="G1612" s="49">
        <f t="shared" si="269"/>
        <v>0.27811644501308785</v>
      </c>
      <c r="H1612" s="49">
        <f t="shared" si="270"/>
        <v>25.916920615547994</v>
      </c>
      <c r="I1612" s="49">
        <f t="shared" si="271"/>
        <v>393.82778800056434</v>
      </c>
      <c r="J1612" s="47">
        <f t="shared" si="272"/>
        <v>10.206803517807492</v>
      </c>
      <c r="K1612" s="48">
        <f t="shared" si="273"/>
        <v>26741.820618923324</v>
      </c>
      <c r="L1612" s="49">
        <f t="shared" si="274"/>
        <v>7.4282835052564788</v>
      </c>
      <c r="M1612" s="50">
        <f t="shared" si="264"/>
        <v>0.74282835052564788</v>
      </c>
    </row>
    <row r="1613" spans="1:13">
      <c r="A1613" s="41">
        <v>1594</v>
      </c>
      <c r="B1613" s="41">
        <f t="shared" si="265"/>
        <v>3188</v>
      </c>
      <c r="C1613" s="68">
        <v>10.952640000000001</v>
      </c>
      <c r="D1613" s="45">
        <f t="shared" si="266"/>
        <v>14.608350133069363</v>
      </c>
      <c r="E1613" s="47">
        <f t="shared" si="267"/>
        <v>6.4335376745038336E-2</v>
      </c>
      <c r="F1613" s="69">
        <f t="shared" si="268"/>
        <v>1.348092900278533E-4</v>
      </c>
      <c r="G1613" s="49">
        <f t="shared" si="269"/>
        <v>0.29418690968778477</v>
      </c>
      <c r="H1613" s="49">
        <f t="shared" si="270"/>
        <v>26.942028441355408</v>
      </c>
      <c r="I1613" s="49">
        <f t="shared" si="271"/>
        <v>393.57858476643287</v>
      </c>
      <c r="J1613" s="47">
        <f t="shared" si="272"/>
        <v>10.603805424685644</v>
      </c>
      <c r="K1613" s="48">
        <f t="shared" si="273"/>
        <v>26687.936562040613</v>
      </c>
      <c r="L1613" s="49">
        <f t="shared" si="274"/>
        <v>7.4133157116779484</v>
      </c>
      <c r="M1613" s="50">
        <f t="shared" si="264"/>
        <v>0.7413315711677948</v>
      </c>
    </row>
    <row r="1614" spans="1:13">
      <c r="A1614" s="41">
        <v>1595</v>
      </c>
      <c r="B1614" s="41">
        <f t="shared" si="265"/>
        <v>3190</v>
      </c>
      <c r="C1614" s="68">
        <v>11.34112</v>
      </c>
      <c r="D1614" s="45">
        <f t="shared" si="266"/>
        <v>14.107954064625963</v>
      </c>
      <c r="E1614" s="47">
        <f t="shared" si="267"/>
        <v>6.3515973597266656E-2</v>
      </c>
      <c r="F1614" s="69">
        <f t="shared" si="268"/>
        <v>1.3951499396011528E-4</v>
      </c>
      <c r="G1614" s="49">
        <f t="shared" si="269"/>
        <v>0.31054390972949031</v>
      </c>
      <c r="H1614" s="49">
        <f t="shared" si="270"/>
        <v>27.881336026177923</v>
      </c>
      <c r="I1614" s="49">
        <f t="shared" si="271"/>
        <v>393.34860791771911</v>
      </c>
      <c r="J1614" s="47">
        <f t="shared" si="272"/>
        <v>10.967084712783237</v>
      </c>
      <c r="K1614" s="48">
        <f t="shared" si="273"/>
        <v>26632.173889988258</v>
      </c>
      <c r="L1614" s="49">
        <f t="shared" si="274"/>
        <v>7.397826080552294</v>
      </c>
      <c r="M1614" s="50">
        <f t="shared" si="264"/>
        <v>0.73978260805522944</v>
      </c>
    </row>
    <row r="1615" spans="1:13">
      <c r="A1615" s="41">
        <v>1596</v>
      </c>
      <c r="B1615" s="41">
        <f t="shared" si="265"/>
        <v>3192</v>
      </c>
      <c r="C1615" s="68">
        <v>12.040439999999998</v>
      </c>
      <c r="D1615" s="45">
        <f t="shared" si="266"/>
        <v>13.288550916854275</v>
      </c>
      <c r="E1615" s="47">
        <f t="shared" si="267"/>
        <v>6.3515973597266656E-2</v>
      </c>
      <c r="F1615" s="69">
        <f t="shared" si="268"/>
        <v>1.4797306206668404E-4</v>
      </c>
      <c r="G1615" s="49">
        <f t="shared" si="269"/>
        <v>0.32805914284552706</v>
      </c>
      <c r="H1615" s="49">
        <f t="shared" si="270"/>
        <v>29.570340455383896</v>
      </c>
      <c r="I1615" s="49">
        <f t="shared" si="271"/>
        <v>392.94697477008475</v>
      </c>
      <c r="J1615" s="47">
        <f t="shared" si="272"/>
        <v>11.619575824864553</v>
      </c>
      <c r="K1615" s="48">
        <f t="shared" si="273"/>
        <v>26573.03320907749</v>
      </c>
      <c r="L1615" s="49">
        <f t="shared" si="274"/>
        <v>7.3813981136326365</v>
      </c>
      <c r="M1615" s="50">
        <f t="shared" si="264"/>
        <v>0.73813981136326368</v>
      </c>
    </row>
    <row r="1616" spans="1:13">
      <c r="A1616" s="41">
        <v>1597</v>
      </c>
      <c r="B1616" s="41">
        <f t="shared" si="265"/>
        <v>3194</v>
      </c>
      <c r="C1616" s="68">
        <v>12.040439999999998</v>
      </c>
      <c r="D1616" s="45">
        <f t="shared" si="266"/>
        <v>13.288550916854275</v>
      </c>
      <c r="E1616" s="47">
        <f t="shared" si="267"/>
        <v>6.3101909310361609E-2</v>
      </c>
      <c r="F1616" s="69">
        <f t="shared" si="268"/>
        <v>1.4797306206668404E-4</v>
      </c>
      <c r="G1616" s="49">
        <f t="shared" si="269"/>
        <v>0.34385282776475473</v>
      </c>
      <c r="H1616" s="49">
        <f t="shared" si="270"/>
        <v>29.569171935424489</v>
      </c>
      <c r="I1616" s="49">
        <f t="shared" si="271"/>
        <v>392.9314468331068</v>
      </c>
      <c r="J1616" s="47">
        <f t="shared" si="272"/>
        <v>11.618657510243242</v>
      </c>
      <c r="K1616" s="48">
        <f t="shared" si="273"/>
        <v>26513.894865206643</v>
      </c>
      <c r="L1616" s="49">
        <f t="shared" si="274"/>
        <v>7.3649707958907342</v>
      </c>
      <c r="M1616" s="50">
        <f t="shared" si="264"/>
        <v>0.7364970795890734</v>
      </c>
    </row>
    <row r="1617" spans="1:13">
      <c r="A1617" s="41">
        <v>1598</v>
      </c>
      <c r="B1617" s="41">
        <f t="shared" si="265"/>
        <v>3196</v>
      </c>
      <c r="C1617" s="68">
        <v>12.427680000000001</v>
      </c>
      <c r="D1617" s="45">
        <f t="shared" si="266"/>
        <v>12.87448662994923</v>
      </c>
      <c r="E1617" s="47">
        <f t="shared" si="267"/>
        <v>6.2594476848205211E-2</v>
      </c>
      <c r="F1617" s="69">
        <f t="shared" si="268"/>
        <v>1.5264950723008799E-4</v>
      </c>
      <c r="G1617" s="49">
        <f t="shared" si="269"/>
        <v>0.3598618963744647</v>
      </c>
      <c r="H1617" s="49">
        <f t="shared" si="270"/>
        <v>30.502435075441369</v>
      </c>
      <c r="I1617" s="49">
        <f t="shared" si="271"/>
        <v>392.70319255966433</v>
      </c>
      <c r="J1617" s="47">
        <f t="shared" si="272"/>
        <v>11.978403634969711</v>
      </c>
      <c r="K1617" s="48">
        <f t="shared" si="273"/>
        <v>26452.889995055761</v>
      </c>
      <c r="L1617" s="49">
        <f t="shared" si="274"/>
        <v>7.3480249986265997</v>
      </c>
      <c r="M1617" s="50">
        <f t="shared" si="264"/>
        <v>0.73480249986266</v>
      </c>
    </row>
    <row r="1618" spans="1:13">
      <c r="A1618" s="41">
        <v>1599</v>
      </c>
      <c r="B1618" s="41">
        <f t="shared" si="265"/>
        <v>3198</v>
      </c>
      <c r="C1618" s="68">
        <v>12.9376</v>
      </c>
      <c r="D1618" s="45">
        <f t="shared" si="266"/>
        <v>12.367054167792844</v>
      </c>
      <c r="E1618" s="47">
        <f t="shared" si="267"/>
        <v>6.2334399931493728E-2</v>
      </c>
      <c r="F1618" s="69">
        <f t="shared" si="268"/>
        <v>1.5879976787483725E-4</v>
      </c>
      <c r="G1618" s="49">
        <f t="shared" si="269"/>
        <v>0.37645020789762995</v>
      </c>
      <c r="H1618" s="49">
        <f t="shared" si="270"/>
        <v>31.730063472152164</v>
      </c>
      <c r="I1618" s="49">
        <f t="shared" si="271"/>
        <v>392.40741370761089</v>
      </c>
      <c r="J1618" s="47">
        <f t="shared" si="272"/>
        <v>12.451112143885567</v>
      </c>
      <c r="K1618" s="48">
        <f t="shared" si="273"/>
        <v>26389.429868111456</v>
      </c>
      <c r="L1618" s="49">
        <f t="shared" si="274"/>
        <v>7.3303971855865155</v>
      </c>
      <c r="M1618" s="50">
        <f t="shared" ref="M1618:M1681" si="275">L1618/$H$4</f>
        <v>0.73303971855865158</v>
      </c>
    </row>
    <row r="1619" spans="1:13">
      <c r="A1619" s="41">
        <v>1600</v>
      </c>
      <c r="B1619" s="41">
        <f t="shared" si="265"/>
        <v>3200</v>
      </c>
      <c r="C1619" s="68">
        <v>13.215520000000001</v>
      </c>
      <c r="D1619" s="45">
        <f t="shared" si="266"/>
        <v>12.106977251081355</v>
      </c>
      <c r="E1619" s="47">
        <f t="shared" si="267"/>
        <v>6.2334399931493728E-2</v>
      </c>
      <c r="F1619" s="69">
        <f t="shared" si="268"/>
        <v>1.621481394399537E-4</v>
      </c>
      <c r="G1619" s="49">
        <f t="shared" si="269"/>
        <v>0.3923905986610226</v>
      </c>
      <c r="H1619" s="49">
        <f t="shared" si="270"/>
        <v>32.397815185237434</v>
      </c>
      <c r="I1619" s="49">
        <f t="shared" si="271"/>
        <v>392.23961143240768</v>
      </c>
      <c r="J1619" s="47">
        <f t="shared" si="272"/>
        <v>12.707706439516489</v>
      </c>
      <c r="K1619" s="48">
        <f t="shared" si="273"/>
        <v>26324.634237740982</v>
      </c>
      <c r="L1619" s="49">
        <f t="shared" si="274"/>
        <v>7.312398399372495</v>
      </c>
      <c r="M1619" s="50">
        <f t="shared" si="275"/>
        <v>0.7312398399372495</v>
      </c>
    </row>
    <row r="1620" spans="1:13">
      <c r="A1620" s="41">
        <v>1601</v>
      </c>
      <c r="B1620" s="41">
        <f t="shared" ref="B1620:B1683" si="276">A1620*$H$12</f>
        <v>3202</v>
      </c>
      <c r="C1620" s="68">
        <v>13.215520000000001</v>
      </c>
      <c r="D1620" s="45">
        <f t="shared" ref="D1620:D1683" si="277">$H$2^2/(C1620*1000-0.0000001)</f>
        <v>12.106977251081355</v>
      </c>
      <c r="E1620" s="47">
        <f t="shared" ref="E1620:E1683" si="278">1/$H$9*($H$3+D1621)+1/($H$8*$H$9)</f>
        <v>6.2024953457307776E-2</v>
      </c>
      <c r="F1620" s="69">
        <f t="shared" ref="F1620:F1683" si="279">$H$12/($H$9*($H$3+D1620))</f>
        <v>1.621481394399537E-4</v>
      </c>
      <c r="G1620" s="49">
        <f t="shared" ref="G1620:G1683" si="280">(G1619+F1620*$H$2)/(1+E1620*$H$12)</f>
        <v>0.40678785846092991</v>
      </c>
      <c r="H1620" s="49">
        <f t="shared" ref="H1620:H1683" si="281">IF((OR(AND(M1619&gt;1,D1620&lt;0),AND(M1619&lt;0,D1620&gt;0))),0,($H$2-G1620)/($H$3+D1620))</f>
        <v>32.39664794079264</v>
      </c>
      <c r="I1620" s="49">
        <f t="shared" ref="I1620:I1683" si="282">H1620*D1620</f>
        <v>392.2254796304681</v>
      </c>
      <c r="J1620" s="47">
        <f t="shared" ref="J1620:J1683" si="283">I1620*H1620/1000</f>
        <v>12.70679077699681</v>
      </c>
      <c r="K1620" s="48">
        <f t="shared" ref="K1620:K1683" si="284">K1619-H1620*$H$12</f>
        <v>26259.840941859398</v>
      </c>
      <c r="L1620" s="49">
        <f t="shared" ref="L1620:L1683" si="285">K1620/3600</f>
        <v>7.2944002616276107</v>
      </c>
      <c r="M1620" s="50">
        <f t="shared" si="275"/>
        <v>0.72944002616276105</v>
      </c>
    </row>
    <row r="1621" spans="1:13">
      <c r="A1621" s="41">
        <v>1602</v>
      </c>
      <c r="B1621" s="41">
        <f t="shared" si="276"/>
        <v>3204</v>
      </c>
      <c r="C1621" s="68">
        <v>13.56216</v>
      </c>
      <c r="D1621" s="45">
        <f t="shared" si="277"/>
        <v>11.797530776895403</v>
      </c>
      <c r="E1621" s="47">
        <f t="shared" si="278"/>
        <v>6.122483279040708E-2</v>
      </c>
      <c r="F1621" s="69">
        <f t="shared" si="279"/>
        <v>1.6632081006388969E-4</v>
      </c>
      <c r="G1621" s="49">
        <f t="shared" si="280"/>
        <v>0.42168143213937997</v>
      </c>
      <c r="H1621" s="49">
        <f t="shared" si="281"/>
        <v>33.229094814086778</v>
      </c>
      <c r="I1621" s="49">
        <f t="shared" si="282"/>
        <v>392.0212687575642</v>
      </c>
      <c r="J1621" s="47">
        <f t="shared" si="283"/>
        <v>13.026511908683695</v>
      </c>
      <c r="K1621" s="48">
        <f t="shared" si="284"/>
        <v>26193.382752231224</v>
      </c>
      <c r="L1621" s="49">
        <f t="shared" si="285"/>
        <v>7.275939653397562</v>
      </c>
      <c r="M1621" s="50">
        <f t="shared" si="275"/>
        <v>0.72759396533975618</v>
      </c>
    </row>
    <row r="1622" spans="1:13">
      <c r="A1622" s="41">
        <v>1603</v>
      </c>
      <c r="B1622" s="41">
        <f t="shared" si="276"/>
        <v>3206</v>
      </c>
      <c r="C1622" s="68">
        <v>14.54888</v>
      </c>
      <c r="D1622" s="45">
        <f t="shared" si="277"/>
        <v>10.997410109994703</v>
      </c>
      <c r="E1622" s="47">
        <f t="shared" si="278"/>
        <v>6.122483279040708E-2</v>
      </c>
      <c r="F1622" s="69">
        <f t="shared" si="279"/>
        <v>1.7817637352328606E-4</v>
      </c>
      <c r="G1622" s="49">
        <f t="shared" si="280"/>
        <v>0.43917513333982361</v>
      </c>
      <c r="H1622" s="49">
        <f t="shared" si="281"/>
        <v>35.596149388357162</v>
      </c>
      <c r="I1622" s="49">
        <f t="shared" si="282"/>
        <v>391.46545316040084</v>
      </c>
      <c r="J1622" s="47">
        <f t="shared" si="283"/>
        <v>13.934662751078562</v>
      </c>
      <c r="K1622" s="48">
        <f t="shared" si="284"/>
        <v>26122.19045345451</v>
      </c>
      <c r="L1622" s="49">
        <f t="shared" si="285"/>
        <v>7.2561640148484754</v>
      </c>
      <c r="M1622" s="50">
        <f t="shared" si="275"/>
        <v>0.72561640148484752</v>
      </c>
    </row>
    <row r="1623" spans="1:13">
      <c r="A1623" s="41">
        <v>1604</v>
      </c>
      <c r="B1623" s="41">
        <f t="shared" si="276"/>
        <v>3208</v>
      </c>
      <c r="C1623" s="68">
        <v>14.54888</v>
      </c>
      <c r="D1623" s="45">
        <f t="shared" si="277"/>
        <v>10.997410109994703</v>
      </c>
      <c r="E1623" s="47">
        <f t="shared" si="278"/>
        <v>6.1273820312140986E-2</v>
      </c>
      <c r="F1623" s="69">
        <f t="shared" si="279"/>
        <v>1.7817637352328606E-4</v>
      </c>
      <c r="G1623" s="49">
        <f t="shared" si="280"/>
        <v>0.45472073012889153</v>
      </c>
      <c r="H1623" s="49">
        <f t="shared" si="281"/>
        <v>35.594764459327095</v>
      </c>
      <c r="I1623" s="49">
        <f t="shared" si="282"/>
        <v>391.45022252788397</v>
      </c>
      <c r="J1623" s="47">
        <f t="shared" si="283"/>
        <v>13.933578468431207</v>
      </c>
      <c r="K1623" s="48">
        <f t="shared" si="284"/>
        <v>26051.000924535856</v>
      </c>
      <c r="L1623" s="49">
        <f t="shared" si="285"/>
        <v>7.2363891457044041</v>
      </c>
      <c r="M1623" s="50">
        <f t="shared" si="275"/>
        <v>0.72363891457044038</v>
      </c>
    </row>
    <row r="1624" spans="1:13">
      <c r="A1624" s="41">
        <v>1605</v>
      </c>
      <c r="B1624" s="41">
        <f t="shared" si="276"/>
        <v>3210</v>
      </c>
      <c r="C1624" s="68">
        <v>14.484360000000001</v>
      </c>
      <c r="D1624" s="45">
        <f t="shared" si="277"/>
        <v>11.046397631728611</v>
      </c>
      <c r="E1624" s="47">
        <f t="shared" si="278"/>
        <v>6.1273820312140986E-2</v>
      </c>
      <c r="F1624" s="69">
        <f t="shared" si="279"/>
        <v>1.7740215336288121E-4</v>
      </c>
      <c r="G1624" s="49">
        <f t="shared" si="280"/>
        <v>0.46829334671417322</v>
      </c>
      <c r="H1624" s="49">
        <f t="shared" si="281"/>
        <v>35.438892548519945</v>
      </c>
      <c r="I1624" s="49">
        <f t="shared" si="282"/>
        <v>391.47209871905545</v>
      </c>
      <c r="J1624" s="47">
        <f t="shared" si="283"/>
        <v>13.873337642248197</v>
      </c>
      <c r="K1624" s="48">
        <f t="shared" si="284"/>
        <v>25980.123139438816</v>
      </c>
      <c r="L1624" s="49">
        <f t="shared" si="285"/>
        <v>7.2167008720663377</v>
      </c>
      <c r="M1624" s="50">
        <f t="shared" si="275"/>
        <v>0.72167008720663373</v>
      </c>
    </row>
    <row r="1625" spans="1:13">
      <c r="A1625" s="41">
        <v>1606</v>
      </c>
      <c r="B1625" s="41">
        <f t="shared" si="276"/>
        <v>3212</v>
      </c>
      <c r="C1625" s="68">
        <v>14.484360000000001</v>
      </c>
      <c r="D1625" s="45">
        <f t="shared" si="277"/>
        <v>11.046397631728611</v>
      </c>
      <c r="E1625" s="47">
        <f t="shared" si="278"/>
        <v>6.0927616621499113E-2</v>
      </c>
      <c r="F1625" s="69">
        <f t="shared" si="279"/>
        <v>1.7740215336288121E-4</v>
      </c>
      <c r="G1625" s="49">
        <f t="shared" si="280"/>
        <v>0.48068074389641063</v>
      </c>
      <c r="H1625" s="49">
        <f t="shared" si="281"/>
        <v>35.437793773052597</v>
      </c>
      <c r="I1625" s="49">
        <f t="shared" si="282"/>
        <v>391.45996120833513</v>
      </c>
      <c r="J1625" s="47">
        <f t="shared" si="283"/>
        <v>13.872477375708149</v>
      </c>
      <c r="K1625" s="48">
        <f t="shared" si="284"/>
        <v>25909.247551892709</v>
      </c>
      <c r="L1625" s="49">
        <f t="shared" si="285"/>
        <v>7.1970132088590857</v>
      </c>
      <c r="M1625" s="50">
        <f t="shared" si="275"/>
        <v>0.71970132088590855</v>
      </c>
    </row>
    <row r="1626" spans="1:13">
      <c r="A1626" s="41">
        <v>1607</v>
      </c>
      <c r="B1626" s="41">
        <f t="shared" si="276"/>
        <v>3214</v>
      </c>
      <c r="C1626" s="68">
        <v>14.953000000000001</v>
      </c>
      <c r="D1626" s="45">
        <f t="shared" si="277"/>
        <v>10.70019394108674</v>
      </c>
      <c r="E1626" s="47">
        <f t="shared" si="278"/>
        <v>6.0913323969470586E-2</v>
      </c>
      <c r="F1626" s="69">
        <f t="shared" si="279"/>
        <v>1.8302252625381995E-4</v>
      </c>
      <c r="G1626" s="49">
        <f t="shared" si="280"/>
        <v>0.49373916675590129</v>
      </c>
      <c r="H1626" s="49">
        <f t="shared" si="281"/>
        <v>36.559322555958921</v>
      </c>
      <c r="I1626" s="49">
        <f t="shared" si="282"/>
        <v>391.19184170350741</v>
      </c>
      <c r="J1626" s="47">
        <f t="shared" si="283"/>
        <v>14.30170872209815</v>
      </c>
      <c r="K1626" s="48">
        <f t="shared" si="284"/>
        <v>25836.128906780792</v>
      </c>
      <c r="L1626" s="49">
        <f t="shared" si="285"/>
        <v>7.1767024741057757</v>
      </c>
      <c r="M1626" s="50">
        <f t="shared" si="275"/>
        <v>0.71767024741057761</v>
      </c>
    </row>
    <row r="1627" spans="1:13">
      <c r="A1627" s="41">
        <v>1608</v>
      </c>
      <c r="B1627" s="41">
        <f t="shared" si="276"/>
        <v>3216</v>
      </c>
      <c r="C1627" s="68">
        <v>14.973000000000001</v>
      </c>
      <c r="D1627" s="45">
        <f t="shared" si="277"/>
        <v>10.685901289058211</v>
      </c>
      <c r="E1627" s="47">
        <f t="shared" si="278"/>
        <v>6.0899069448975517E-2</v>
      </c>
      <c r="F1627" s="69">
        <f t="shared" si="279"/>
        <v>1.8326222199532323E-4</v>
      </c>
      <c r="G1627" s="49">
        <f t="shared" si="280"/>
        <v>0.50547780023159239</v>
      </c>
      <c r="H1627" s="49">
        <f t="shared" si="281"/>
        <v>36.606126906644775</v>
      </c>
      <c r="I1627" s="49">
        <f t="shared" si="282"/>
        <v>391.16945869914389</v>
      </c>
      <c r="J1627" s="47">
        <f t="shared" si="283"/>
        <v>14.319198847144404</v>
      </c>
      <c r="K1627" s="48">
        <f t="shared" si="284"/>
        <v>25762.916652967502</v>
      </c>
      <c r="L1627" s="49">
        <f t="shared" si="285"/>
        <v>7.1563657369354177</v>
      </c>
      <c r="M1627" s="50">
        <f t="shared" si="275"/>
        <v>0.71563657369354172</v>
      </c>
    </row>
    <row r="1628" spans="1:13">
      <c r="A1628" s="41">
        <v>1609</v>
      </c>
      <c r="B1628" s="41">
        <f t="shared" si="276"/>
        <v>3218</v>
      </c>
      <c r="C1628" s="68">
        <v>14.993</v>
      </c>
      <c r="D1628" s="45">
        <f t="shared" si="277"/>
        <v>10.671646768563141</v>
      </c>
      <c r="E1628" s="47">
        <f t="shared" si="278"/>
        <v>6.0982655101057277E-2</v>
      </c>
      <c r="F1628" s="69">
        <f t="shared" si="279"/>
        <v>1.8350190439313105E-4</v>
      </c>
      <c r="G1628" s="49">
        <f t="shared" si="280"/>
        <v>0.51595049929356884</v>
      </c>
      <c r="H1628" s="49">
        <f t="shared" si="281"/>
        <v>36.653041929029733</v>
      </c>
      <c r="I1628" s="49">
        <f t="shared" si="282"/>
        <v>391.14831645993945</v>
      </c>
      <c r="J1628" s="47">
        <f t="shared" si="283"/>
        <v>14.336775643675551</v>
      </c>
      <c r="K1628" s="48">
        <f t="shared" si="284"/>
        <v>25689.610569109442</v>
      </c>
      <c r="L1628" s="49">
        <f t="shared" si="285"/>
        <v>7.1360029358637336</v>
      </c>
      <c r="M1628" s="50">
        <f t="shared" si="275"/>
        <v>0.71360029358637334</v>
      </c>
    </row>
    <row r="1629" spans="1:13">
      <c r="A1629" s="41">
        <v>1610</v>
      </c>
      <c r="B1629" s="41">
        <f t="shared" si="276"/>
        <v>3220</v>
      </c>
      <c r="C1629" s="68">
        <v>14.876480000000001</v>
      </c>
      <c r="D1629" s="45">
        <f t="shared" si="277"/>
        <v>10.755232420644905</v>
      </c>
      <c r="E1629" s="47">
        <f t="shared" si="278"/>
        <v>6.0982655101057277E-2</v>
      </c>
      <c r="F1629" s="69">
        <f t="shared" si="279"/>
        <v>1.8210532713600961E-4</v>
      </c>
      <c r="G1629" s="49">
        <f t="shared" si="280"/>
        <v>0.52478684037201262</v>
      </c>
      <c r="H1629" s="49">
        <f t="shared" si="281"/>
        <v>36.373282187580614</v>
      </c>
      <c r="I1629" s="49">
        <f t="shared" si="282"/>
        <v>391.20310382913283</v>
      </c>
      <c r="J1629" s="47">
        <f t="shared" si="283"/>
        <v>14.229340888234447</v>
      </c>
      <c r="K1629" s="48">
        <f t="shared" si="284"/>
        <v>25616.864004734281</v>
      </c>
      <c r="L1629" s="49">
        <f t="shared" si="285"/>
        <v>7.1157955568706335</v>
      </c>
      <c r="M1629" s="50">
        <f t="shared" si="275"/>
        <v>0.71157955568706333</v>
      </c>
    </row>
    <row r="1630" spans="1:13">
      <c r="A1630" s="41">
        <v>1611</v>
      </c>
      <c r="B1630" s="41">
        <f t="shared" si="276"/>
        <v>3222</v>
      </c>
      <c r="C1630" s="68">
        <v>14.876480000000001</v>
      </c>
      <c r="D1630" s="45">
        <f t="shared" si="277"/>
        <v>10.755232420644905</v>
      </c>
      <c r="E1630" s="47">
        <f t="shared" si="278"/>
        <v>6.0991337731667206E-2</v>
      </c>
      <c r="F1630" s="69">
        <f t="shared" si="279"/>
        <v>1.8210532713600961E-4</v>
      </c>
      <c r="G1630" s="49">
        <f t="shared" si="280"/>
        <v>0.53265436650313636</v>
      </c>
      <c r="H1630" s="49">
        <f t="shared" si="281"/>
        <v>36.372565828370682</v>
      </c>
      <c r="I1630" s="49">
        <f t="shared" si="282"/>
        <v>391.19539921933335</v>
      </c>
      <c r="J1630" s="47">
        <f t="shared" si="283"/>
        <v>14.228780409860953</v>
      </c>
      <c r="K1630" s="48">
        <f t="shared" si="284"/>
        <v>25544.118873077539</v>
      </c>
      <c r="L1630" s="49">
        <f t="shared" si="285"/>
        <v>7.0955885758548725</v>
      </c>
      <c r="M1630" s="50">
        <f t="shared" si="275"/>
        <v>0.7095588575854872</v>
      </c>
    </row>
    <row r="1631" spans="1:13">
      <c r="A1631" s="41">
        <v>1612</v>
      </c>
      <c r="B1631" s="41">
        <f t="shared" si="276"/>
        <v>3224</v>
      </c>
      <c r="C1631" s="68">
        <v>14.86448</v>
      </c>
      <c r="D1631" s="45">
        <f t="shared" si="277"/>
        <v>10.763915051254831</v>
      </c>
      <c r="E1631" s="47">
        <f t="shared" si="278"/>
        <v>6.0788367251364502E-2</v>
      </c>
      <c r="F1631" s="69">
        <f t="shared" si="279"/>
        <v>1.8196147264566253E-4</v>
      </c>
      <c r="G1631" s="49">
        <f t="shared" si="280"/>
        <v>0.53981055146425938</v>
      </c>
      <c r="H1631" s="49">
        <f t="shared" si="281"/>
        <v>36.343182167685455</v>
      </c>
      <c r="I1631" s="49">
        <f t="shared" si="282"/>
        <v>391.19492554524561</v>
      </c>
      <c r="J1631" s="47">
        <f t="shared" si="283"/>
        <v>14.217268442165009</v>
      </c>
      <c r="K1631" s="48">
        <f t="shared" si="284"/>
        <v>25471.432508742168</v>
      </c>
      <c r="L1631" s="49">
        <f t="shared" si="285"/>
        <v>7.0753979190950469</v>
      </c>
      <c r="M1631" s="50">
        <f t="shared" si="275"/>
        <v>0.70753979190950467</v>
      </c>
    </row>
    <row r="1632" spans="1:13">
      <c r="A1632" s="41">
        <v>1613</v>
      </c>
      <c r="B1632" s="41">
        <f t="shared" si="276"/>
        <v>3226</v>
      </c>
      <c r="C1632" s="68">
        <v>15.15016</v>
      </c>
      <c r="D1632" s="45">
        <f t="shared" si="277"/>
        <v>10.560944570952129</v>
      </c>
      <c r="E1632" s="47">
        <f t="shared" si="278"/>
        <v>6.0565797694694445E-2</v>
      </c>
      <c r="F1632" s="69">
        <f t="shared" si="279"/>
        <v>1.8538486440077784E-4</v>
      </c>
      <c r="G1632" s="49">
        <f t="shared" si="280"/>
        <v>0.54762928789936538</v>
      </c>
      <c r="H1632" s="49">
        <f t="shared" si="281"/>
        <v>37.026211789516005</v>
      </c>
      <c r="I1632" s="49">
        <f t="shared" si="282"/>
        <v>391.0317703814128</v>
      </c>
      <c r="J1632" s="47">
        <f t="shared" si="283"/>
        <v>14.478425146571583</v>
      </c>
      <c r="K1632" s="48">
        <f t="shared" si="284"/>
        <v>25397.380085163135</v>
      </c>
      <c r="L1632" s="49">
        <f t="shared" si="285"/>
        <v>7.0548278014342038</v>
      </c>
      <c r="M1632" s="50">
        <f t="shared" si="275"/>
        <v>0.70548278014342036</v>
      </c>
    </row>
    <row r="1633" spans="1:13">
      <c r="A1633" s="41">
        <v>1614</v>
      </c>
      <c r="B1633" s="41">
        <f t="shared" si="276"/>
        <v>3228</v>
      </c>
      <c r="C1633" s="68">
        <v>15.476319999999999</v>
      </c>
      <c r="D1633" s="45">
        <f t="shared" si="277"/>
        <v>10.338375014282068</v>
      </c>
      <c r="E1633" s="47">
        <f t="shared" si="278"/>
        <v>6.0326214107612075E-2</v>
      </c>
      <c r="F1633" s="69">
        <f t="shared" si="279"/>
        <v>1.8929001461047185E-4</v>
      </c>
      <c r="G1633" s="49">
        <f t="shared" si="280"/>
        <v>0.55623427750592358</v>
      </c>
      <c r="H1633" s="49">
        <f t="shared" si="281"/>
        <v>37.805358124836395</v>
      </c>
      <c r="I1633" s="49">
        <f t="shared" si="282"/>
        <v>390.84596984379419</v>
      </c>
      <c r="J1633" s="47">
        <f t="shared" si="283"/>
        <v>14.776071861593646</v>
      </c>
      <c r="K1633" s="48">
        <f t="shared" si="284"/>
        <v>25321.769368913461</v>
      </c>
      <c r="L1633" s="49">
        <f t="shared" si="285"/>
        <v>7.0338248246981836</v>
      </c>
      <c r="M1633" s="50">
        <f t="shared" si="275"/>
        <v>0.70338248246981838</v>
      </c>
    </row>
    <row r="1634" spans="1:13">
      <c r="A1634" s="41">
        <v>1615</v>
      </c>
      <c r="B1634" s="41">
        <f t="shared" si="276"/>
        <v>3230</v>
      </c>
      <c r="C1634" s="68">
        <v>15.843480000000001</v>
      </c>
      <c r="D1634" s="45">
        <f t="shared" si="277"/>
        <v>10.098791427199698</v>
      </c>
      <c r="E1634" s="47">
        <f t="shared" si="278"/>
        <v>6.0326214107612075E-2</v>
      </c>
      <c r="F1634" s="69">
        <f t="shared" si="279"/>
        <v>1.9368182560980219E-4</v>
      </c>
      <c r="G1634" s="49">
        <f t="shared" si="280"/>
        <v>0.5654804217567263</v>
      </c>
      <c r="H1634" s="49">
        <f t="shared" si="281"/>
        <v>38.681603481744219</v>
      </c>
      <c r="I1634" s="49">
        <f t="shared" si="282"/>
        <v>390.63744563177653</v>
      </c>
      <c r="J1634" s="47">
        <f t="shared" si="283"/>
        <v>15.110482777049794</v>
      </c>
      <c r="K1634" s="48">
        <f t="shared" si="284"/>
        <v>25244.406161949973</v>
      </c>
      <c r="L1634" s="49">
        <f t="shared" si="285"/>
        <v>7.0123350449861039</v>
      </c>
      <c r="M1634" s="50">
        <f t="shared" si="275"/>
        <v>0.70123350449861044</v>
      </c>
    </row>
    <row r="1635" spans="1:13">
      <c r="A1635" s="41">
        <v>1616</v>
      </c>
      <c r="B1635" s="41">
        <f t="shared" si="276"/>
        <v>3232</v>
      </c>
      <c r="C1635" s="68">
        <v>15.843480000000001</v>
      </c>
      <c r="D1635" s="45">
        <f t="shared" si="277"/>
        <v>10.098791427199698</v>
      </c>
      <c r="E1635" s="47">
        <f t="shared" si="278"/>
        <v>6.0230623704802699E-2</v>
      </c>
      <c r="F1635" s="69">
        <f t="shared" si="279"/>
        <v>1.9368182560980219E-4</v>
      </c>
      <c r="G1635" s="49">
        <f t="shared" si="280"/>
        <v>0.57382899541335386</v>
      </c>
      <c r="H1635" s="49">
        <f t="shared" si="281"/>
        <v>38.68079499825069</v>
      </c>
      <c r="I1635" s="49">
        <f t="shared" si="282"/>
        <v>390.62928092560304</v>
      </c>
      <c r="J1635" s="47">
        <f t="shared" si="283"/>
        <v>15.10985113579733</v>
      </c>
      <c r="K1635" s="48">
        <f t="shared" si="284"/>
        <v>25167.044571953473</v>
      </c>
      <c r="L1635" s="49">
        <f t="shared" si="285"/>
        <v>6.9908457144315204</v>
      </c>
      <c r="M1635" s="50">
        <f t="shared" si="275"/>
        <v>0.69908457144315206</v>
      </c>
    </row>
    <row r="1636" spans="1:13">
      <c r="A1636" s="41">
        <v>1617</v>
      </c>
      <c r="B1636" s="41">
        <f t="shared" si="276"/>
        <v>3234</v>
      </c>
      <c r="C1636" s="68">
        <v>15.99488</v>
      </c>
      <c r="D1636" s="45">
        <f t="shared" si="277"/>
        <v>10.003201024390325</v>
      </c>
      <c r="E1636" s="47">
        <f t="shared" si="278"/>
        <v>6.0094707697000926E-2</v>
      </c>
      <c r="F1636" s="69">
        <f t="shared" si="279"/>
        <v>1.9549150254261758E-4</v>
      </c>
      <c r="G1636" s="49">
        <f t="shared" si="280"/>
        <v>0.58206727136505343</v>
      </c>
      <c r="H1636" s="49">
        <f t="shared" si="281"/>
        <v>39.041405905793496</v>
      </c>
      <c r="I1636" s="49">
        <f t="shared" si="282"/>
        <v>390.53903155047198</v>
      </c>
      <c r="J1636" s="47">
        <f t="shared" si="283"/>
        <v>15.247192852817468</v>
      </c>
      <c r="K1636" s="48">
        <f t="shared" si="284"/>
        <v>25088.961760141887</v>
      </c>
      <c r="L1636" s="49">
        <f t="shared" si="285"/>
        <v>6.9691560444838574</v>
      </c>
      <c r="M1636" s="50">
        <f t="shared" si="275"/>
        <v>0.69691560444838574</v>
      </c>
    </row>
    <row r="1637" spans="1:13">
      <c r="A1637" s="41">
        <v>1618</v>
      </c>
      <c r="B1637" s="41">
        <f t="shared" si="276"/>
        <v>3236</v>
      </c>
      <c r="C1637" s="68">
        <v>16.215199999999999</v>
      </c>
      <c r="D1637" s="45">
        <f t="shared" si="277"/>
        <v>9.8672850165885553</v>
      </c>
      <c r="E1637" s="47">
        <f t="shared" si="278"/>
        <v>5.9859942065915626E-2</v>
      </c>
      <c r="F1637" s="69">
        <f t="shared" si="279"/>
        <v>1.9812361685263928E-4</v>
      </c>
      <c r="G1637" s="49">
        <f t="shared" si="280"/>
        <v>0.59060906881979458</v>
      </c>
      <c r="H1637" s="49">
        <f t="shared" si="281"/>
        <v>39.56621656809758</v>
      </c>
      <c r="I1637" s="49">
        <f t="shared" si="282"/>
        <v>390.41113590548713</v>
      </c>
      <c r="J1637" s="47">
        <f t="shared" si="283"/>
        <v>15.447091553833481</v>
      </c>
      <c r="K1637" s="48">
        <f t="shared" si="284"/>
        <v>25009.829327005693</v>
      </c>
      <c r="L1637" s="49">
        <f t="shared" si="285"/>
        <v>6.9471748130571367</v>
      </c>
      <c r="M1637" s="50">
        <f t="shared" si="275"/>
        <v>0.69471748130571365</v>
      </c>
    </row>
    <row r="1638" spans="1:13">
      <c r="A1638" s="41">
        <v>1619</v>
      </c>
      <c r="B1638" s="41">
        <f t="shared" si="276"/>
        <v>3238</v>
      </c>
      <c r="C1638" s="68">
        <v>16.610400000000002</v>
      </c>
      <c r="D1638" s="45">
        <f t="shared" si="277"/>
        <v>9.6325193855032545</v>
      </c>
      <c r="E1638" s="47">
        <f t="shared" si="278"/>
        <v>5.9859942065915626E-2</v>
      </c>
      <c r="F1638" s="69">
        <f t="shared" si="279"/>
        <v>2.0284094841831849E-4</v>
      </c>
      <c r="G1638" s="49">
        <f t="shared" si="280"/>
        <v>0.59992276435097536</v>
      </c>
      <c r="H1638" s="49">
        <f t="shared" si="281"/>
        <v>40.507345232414352</v>
      </c>
      <c r="I1638" s="49">
        <f t="shared" si="282"/>
        <v>390.18778820650408</v>
      </c>
      <c r="J1638" s="47">
        <f t="shared" si="283"/>
        <v>15.805471442353033</v>
      </c>
      <c r="K1638" s="48">
        <f t="shared" si="284"/>
        <v>24928.814636540865</v>
      </c>
      <c r="L1638" s="49">
        <f t="shared" si="285"/>
        <v>6.9246707323724621</v>
      </c>
      <c r="M1638" s="50">
        <f t="shared" si="275"/>
        <v>0.69246707323724621</v>
      </c>
    </row>
    <row r="1639" spans="1:13">
      <c r="A1639" s="41">
        <v>1620</v>
      </c>
      <c r="B1639" s="41">
        <f t="shared" si="276"/>
        <v>3240</v>
      </c>
      <c r="C1639" s="68">
        <v>16.610400000000002</v>
      </c>
      <c r="D1639" s="45">
        <f t="shared" si="277"/>
        <v>9.6325193855032545</v>
      </c>
      <c r="E1639" s="47">
        <f t="shared" si="278"/>
        <v>5.9926532059752416E-2</v>
      </c>
      <c r="F1639" s="69">
        <f t="shared" si="279"/>
        <v>2.0284094841831849E-4</v>
      </c>
      <c r="G1639" s="49">
        <f t="shared" si="280"/>
        <v>0.60816830845017333</v>
      </c>
      <c r="H1639" s="49">
        <f t="shared" si="281"/>
        <v>40.506508965421702</v>
      </c>
      <c r="I1639" s="49">
        <f t="shared" si="282"/>
        <v>390.17973284848591</v>
      </c>
      <c r="J1639" s="47">
        <f t="shared" si="283"/>
        <v>15.80481884675304</v>
      </c>
      <c r="K1639" s="48">
        <f t="shared" si="284"/>
        <v>24847.801618610021</v>
      </c>
      <c r="L1639" s="49">
        <f t="shared" si="285"/>
        <v>6.9021671162805616</v>
      </c>
      <c r="M1639" s="50">
        <f t="shared" si="275"/>
        <v>0.6902167116280562</v>
      </c>
    </row>
    <row r="1640" spans="1:13">
      <c r="A1640" s="41">
        <v>1621</v>
      </c>
      <c r="B1640" s="41">
        <f t="shared" si="276"/>
        <v>3242</v>
      </c>
      <c r="C1640" s="68">
        <v>16.496360000000003</v>
      </c>
      <c r="D1640" s="45">
        <f t="shared" si="277"/>
        <v>9.6991093793400402</v>
      </c>
      <c r="E1640" s="47">
        <f t="shared" si="278"/>
        <v>5.9947768335962937E-2</v>
      </c>
      <c r="F1640" s="69">
        <f t="shared" si="279"/>
        <v>2.0148023377762446E-4</v>
      </c>
      <c r="G1640" s="49">
        <f t="shared" si="280"/>
        <v>0.61502200822057207</v>
      </c>
      <c r="H1640" s="49">
        <f t="shared" si="281"/>
        <v>40.234089366527563</v>
      </c>
      <c r="I1640" s="49">
        <f t="shared" si="282"/>
        <v>390.23483354409285</v>
      </c>
      <c r="J1640" s="47">
        <f t="shared" si="283"/>
        <v>15.70074316674504</v>
      </c>
      <c r="K1640" s="48">
        <f t="shared" si="284"/>
        <v>24767.333439876966</v>
      </c>
      <c r="L1640" s="49">
        <f t="shared" si="285"/>
        <v>6.8798148444102685</v>
      </c>
      <c r="M1640" s="50">
        <f t="shared" si="275"/>
        <v>0.6879814844410268</v>
      </c>
    </row>
    <row r="1641" spans="1:13">
      <c r="A1641" s="41">
        <v>1622</v>
      </c>
      <c r="B1641" s="41">
        <f t="shared" si="276"/>
        <v>3244</v>
      </c>
      <c r="C1641" s="68">
        <v>16.460319999999999</v>
      </c>
      <c r="D1641" s="45">
        <f t="shared" si="277"/>
        <v>9.7203456555505632</v>
      </c>
      <c r="E1641" s="47">
        <f t="shared" si="278"/>
        <v>5.9941984565873532E-2</v>
      </c>
      <c r="F1641" s="69">
        <f t="shared" si="279"/>
        <v>2.0105011822296344E-4</v>
      </c>
      <c r="G1641" s="49">
        <f t="shared" si="280"/>
        <v>0.62099474113281394</v>
      </c>
      <c r="H1641" s="49">
        <f t="shared" si="281"/>
        <v>40.147598111532389</v>
      </c>
      <c r="I1641" s="49">
        <f t="shared" si="282"/>
        <v>390.24853088422384</v>
      </c>
      <c r="J1641" s="47">
        <f t="shared" si="283"/>
        <v>15.667541181555755</v>
      </c>
      <c r="K1641" s="48">
        <f t="shared" si="284"/>
        <v>24687.0382436539</v>
      </c>
      <c r="L1641" s="49">
        <f t="shared" si="285"/>
        <v>6.8575106232371947</v>
      </c>
      <c r="M1641" s="50">
        <f t="shared" si="275"/>
        <v>0.68575106232371952</v>
      </c>
    </row>
    <row r="1642" spans="1:13">
      <c r="A1642" s="41">
        <v>1623</v>
      </c>
      <c r="B1642" s="41">
        <f t="shared" si="276"/>
        <v>3246</v>
      </c>
      <c r="C1642" s="68">
        <v>16.470119999999998</v>
      </c>
      <c r="D1642" s="45">
        <f t="shared" si="277"/>
        <v>9.7145618854611548</v>
      </c>
      <c r="E1642" s="47">
        <f t="shared" si="278"/>
        <v>5.9941984565873532E-2</v>
      </c>
      <c r="F1642" s="69">
        <f t="shared" si="279"/>
        <v>2.0116707954517685E-4</v>
      </c>
      <c r="G1642" s="49">
        <f t="shared" si="280"/>
        <v>0.62636986713429976</v>
      </c>
      <c r="H1642" s="49">
        <f t="shared" si="281"/>
        <v>40.170413410592111</v>
      </c>
      <c r="I1642" s="49">
        <f t="shared" si="282"/>
        <v>390.23796704175578</v>
      </c>
      <c r="J1642" s="47">
        <f t="shared" si="283"/>
        <v>15.676020464576348</v>
      </c>
      <c r="K1642" s="48">
        <f t="shared" si="284"/>
        <v>24606.697416832718</v>
      </c>
      <c r="L1642" s="49">
        <f t="shared" si="285"/>
        <v>6.8351937268979768</v>
      </c>
      <c r="M1642" s="50">
        <f t="shared" si="275"/>
        <v>0.68351937268979768</v>
      </c>
    </row>
    <row r="1643" spans="1:13">
      <c r="A1643" s="41">
        <v>1624</v>
      </c>
      <c r="B1643" s="41">
        <f t="shared" si="276"/>
        <v>3248</v>
      </c>
      <c r="C1643" s="68">
        <v>16.470119999999998</v>
      </c>
      <c r="D1643" s="45">
        <f t="shared" si="277"/>
        <v>9.7145618854611548</v>
      </c>
      <c r="E1643" s="47">
        <f t="shared" si="278"/>
        <v>5.9706724624673364E-2</v>
      </c>
      <c r="F1643" s="69">
        <f t="shared" si="279"/>
        <v>2.0116707954517685E-4</v>
      </c>
      <c r="G1643" s="49">
        <f t="shared" si="280"/>
        <v>0.63143488174664963</v>
      </c>
      <c r="H1643" s="49">
        <f t="shared" si="281"/>
        <v>40.169903953493403</v>
      </c>
      <c r="I1643" s="49">
        <f t="shared" si="282"/>
        <v>390.23301788924238</v>
      </c>
      <c r="J1643" s="47">
        <f t="shared" si="283"/>
        <v>15.675622848092738</v>
      </c>
      <c r="K1643" s="48">
        <f t="shared" si="284"/>
        <v>24526.357608925729</v>
      </c>
      <c r="L1643" s="49">
        <f t="shared" si="285"/>
        <v>6.8128771135904804</v>
      </c>
      <c r="M1643" s="50">
        <f t="shared" si="275"/>
        <v>0.68128771135904809</v>
      </c>
    </row>
    <row r="1644" spans="1:13">
      <c r="A1644" s="41">
        <v>1625</v>
      </c>
      <c r="B1644" s="41">
        <f t="shared" si="276"/>
        <v>3250</v>
      </c>
      <c r="C1644" s="68">
        <v>16.878880000000002</v>
      </c>
      <c r="D1644" s="45">
        <f t="shared" si="277"/>
        <v>9.4793019442609889</v>
      </c>
      <c r="E1644" s="47">
        <f t="shared" si="278"/>
        <v>5.9706724624673364E-2</v>
      </c>
      <c r="F1644" s="69">
        <f t="shared" si="279"/>
        <v>2.0604272577345336E-4</v>
      </c>
      <c r="G1644" s="49">
        <f t="shared" si="280"/>
        <v>0.63770180046945468</v>
      </c>
      <c r="H1644" s="49">
        <f t="shared" si="281"/>
        <v>41.142848246090985</v>
      </c>
      <c r="I1644" s="49">
        <f t="shared" si="282"/>
        <v>390.00548137160507</v>
      </c>
      <c r="J1644" s="47">
        <f t="shared" si="283"/>
        <v>16.045936335215611</v>
      </c>
      <c r="K1644" s="48">
        <f t="shared" si="284"/>
        <v>24444.071912433548</v>
      </c>
      <c r="L1644" s="49">
        <f t="shared" si="285"/>
        <v>6.7900199756759854</v>
      </c>
      <c r="M1644" s="50">
        <f t="shared" si="275"/>
        <v>0.67900199756759849</v>
      </c>
    </row>
    <row r="1645" spans="1:13">
      <c r="A1645" s="41">
        <v>1626</v>
      </c>
      <c r="B1645" s="41">
        <f t="shared" si="276"/>
        <v>3252</v>
      </c>
      <c r="C1645" s="68">
        <v>16.878880000000002</v>
      </c>
      <c r="D1645" s="45">
        <f t="shared" si="277"/>
        <v>9.4793019442609889</v>
      </c>
      <c r="E1645" s="47">
        <f t="shared" si="278"/>
        <v>5.9691003273503629E-2</v>
      </c>
      <c r="F1645" s="69">
        <f t="shared" si="279"/>
        <v>2.0604272577345336E-4</v>
      </c>
      <c r="G1645" s="49">
        <f t="shared" si="280"/>
        <v>0.64331826540629267</v>
      </c>
      <c r="H1645" s="49">
        <f t="shared" si="281"/>
        <v>41.142269630218593</v>
      </c>
      <c r="I1645" s="49">
        <f t="shared" si="282"/>
        <v>389.99999649704097</v>
      </c>
      <c r="J1645" s="47">
        <f t="shared" si="283"/>
        <v>16.045485011665566</v>
      </c>
      <c r="K1645" s="48">
        <f t="shared" si="284"/>
        <v>24361.787373173112</v>
      </c>
      <c r="L1645" s="49">
        <f t="shared" si="285"/>
        <v>6.7671631592147534</v>
      </c>
      <c r="M1645" s="50">
        <f t="shared" si="275"/>
        <v>0.6767163159214753</v>
      </c>
    </row>
    <row r="1646" spans="1:13">
      <c r="A1646" s="41">
        <v>1627</v>
      </c>
      <c r="B1646" s="41">
        <f t="shared" si="276"/>
        <v>3254</v>
      </c>
      <c r="C1646" s="68">
        <v>16.90692</v>
      </c>
      <c r="D1646" s="45">
        <f t="shared" si="277"/>
        <v>9.4635805930912547</v>
      </c>
      <c r="E1646" s="47">
        <f t="shared" si="278"/>
        <v>5.9729332564355461E-2</v>
      </c>
      <c r="F1646" s="69">
        <f t="shared" si="279"/>
        <v>2.0637698116027282E-4</v>
      </c>
      <c r="G1646" s="49">
        <f t="shared" si="280"/>
        <v>0.64841077252901003</v>
      </c>
      <c r="H1646" s="49">
        <f t="shared" si="281"/>
        <v>41.208487703161396</v>
      </c>
      <c r="I1646" s="49">
        <f t="shared" si="282"/>
        <v>389.97984449827777</v>
      </c>
      <c r="J1646" s="47">
        <f t="shared" si="283"/>
        <v>16.070479626488073</v>
      </c>
      <c r="K1646" s="48">
        <f t="shared" si="284"/>
        <v>24279.37039776679</v>
      </c>
      <c r="L1646" s="49">
        <f t="shared" si="285"/>
        <v>6.7442695549352196</v>
      </c>
      <c r="M1646" s="50">
        <f t="shared" si="275"/>
        <v>0.67442695549352194</v>
      </c>
    </row>
    <row r="1647" spans="1:13">
      <c r="A1647" s="41">
        <v>1628</v>
      </c>
      <c r="B1647" s="41">
        <f t="shared" si="276"/>
        <v>3256</v>
      </c>
      <c r="C1647" s="68">
        <v>16.838720000000002</v>
      </c>
      <c r="D1647" s="45">
        <f t="shared" si="277"/>
        <v>9.5019098839430907</v>
      </c>
      <c r="E1647" s="47">
        <f t="shared" si="278"/>
        <v>5.9832025206000262E-2</v>
      </c>
      <c r="F1647" s="69">
        <f t="shared" si="279"/>
        <v>2.0556394662951823E-4</v>
      </c>
      <c r="G1647" s="49">
        <f t="shared" si="280"/>
        <v>0.65254962049729703</v>
      </c>
      <c r="H1647" s="49">
        <f t="shared" si="281"/>
        <v>41.045718988223136</v>
      </c>
      <c r="I1647" s="49">
        <f t="shared" si="282"/>
        <v>390.01272294774799</v>
      </c>
      <c r="J1647" s="47">
        <f t="shared" si="283"/>
        <v>16.008352627944991</v>
      </c>
      <c r="K1647" s="48">
        <f t="shared" si="284"/>
        <v>24197.278959790343</v>
      </c>
      <c r="L1647" s="49">
        <f t="shared" si="285"/>
        <v>6.7214663777195396</v>
      </c>
      <c r="M1647" s="50">
        <f t="shared" si="275"/>
        <v>0.67214663777195394</v>
      </c>
    </row>
    <row r="1648" spans="1:13">
      <c r="A1648" s="41">
        <v>1629</v>
      </c>
      <c r="B1648" s="41">
        <f t="shared" si="276"/>
        <v>3258</v>
      </c>
      <c r="C1648" s="68">
        <v>16.65868</v>
      </c>
      <c r="D1648" s="45">
        <f t="shared" si="277"/>
        <v>9.6046025255878895</v>
      </c>
      <c r="E1648" s="47">
        <f t="shared" si="278"/>
        <v>6.0019056708358873E-2</v>
      </c>
      <c r="F1648" s="69">
        <f t="shared" si="279"/>
        <v>2.0341689103679734E-4</v>
      </c>
      <c r="G1648" s="49">
        <f t="shared" si="280"/>
        <v>0.65526018098899952</v>
      </c>
      <c r="H1648" s="49">
        <f t="shared" si="281"/>
        <v>40.61673271294098</v>
      </c>
      <c r="I1648" s="49">
        <f t="shared" si="282"/>
        <v>390.10757359584119</v>
      </c>
      <c r="J1648" s="47">
        <f t="shared" si="283"/>
        <v>15.844895046036234</v>
      </c>
      <c r="K1648" s="48">
        <f t="shared" si="284"/>
        <v>24116.045494364462</v>
      </c>
      <c r="L1648" s="49">
        <f t="shared" si="285"/>
        <v>6.6989015262123504</v>
      </c>
      <c r="M1648" s="50">
        <f t="shared" si="275"/>
        <v>0.66989015262123508</v>
      </c>
    </row>
    <row r="1649" spans="1:13">
      <c r="A1649" s="41">
        <v>1630</v>
      </c>
      <c r="B1649" s="41">
        <f t="shared" si="276"/>
        <v>3260</v>
      </c>
      <c r="C1649" s="68">
        <v>16.340479999999999</v>
      </c>
      <c r="D1649" s="45">
        <f t="shared" si="277"/>
        <v>9.7916340279464968</v>
      </c>
      <c r="E1649" s="47">
        <f t="shared" si="278"/>
        <v>6.0019056708358873E-2</v>
      </c>
      <c r="F1649" s="69">
        <f t="shared" si="279"/>
        <v>1.9961959076760254E-4</v>
      </c>
      <c r="G1649" s="49">
        <f t="shared" si="280"/>
        <v>0.6563241094122827</v>
      </c>
      <c r="H1649" s="49">
        <f t="shared" si="281"/>
        <v>39.85841057845461</v>
      </c>
      <c r="I1649" s="49">
        <f t="shared" si="282"/>
        <v>390.27896931985879</v>
      </c>
      <c r="J1649" s="47">
        <f t="shared" si="283"/>
        <v>15.555899399287021</v>
      </c>
      <c r="K1649" s="48">
        <f t="shared" si="284"/>
        <v>24036.328673207554</v>
      </c>
      <c r="L1649" s="49">
        <f t="shared" si="285"/>
        <v>6.6767579647798758</v>
      </c>
      <c r="M1649" s="50">
        <f t="shared" si="275"/>
        <v>0.66767579647798758</v>
      </c>
    </row>
    <row r="1650" spans="1:13">
      <c r="A1650" s="41">
        <v>1631</v>
      </c>
      <c r="B1650" s="41">
        <f t="shared" si="276"/>
        <v>3262</v>
      </c>
      <c r="C1650" s="68">
        <v>16.340479999999999</v>
      </c>
      <c r="D1650" s="45">
        <f t="shared" si="277"/>
        <v>9.7916340279464968</v>
      </c>
      <c r="E1650" s="47">
        <f t="shared" si="278"/>
        <v>6.0208882119566529E-2</v>
      </c>
      <c r="F1650" s="69">
        <f t="shared" si="279"/>
        <v>1.9961959076760254E-4</v>
      </c>
      <c r="G1650" s="49">
        <f t="shared" si="280"/>
        <v>0.65705129748567692</v>
      </c>
      <c r="H1650" s="49">
        <f t="shared" si="281"/>
        <v>39.858337997961797</v>
      </c>
      <c r="I1650" s="49">
        <f t="shared" si="282"/>
        <v>390.27825863823557</v>
      </c>
      <c r="J1650" s="47">
        <f t="shared" si="283"/>
        <v>15.555842746058746</v>
      </c>
      <c r="K1650" s="48">
        <f t="shared" si="284"/>
        <v>23956.611997211632</v>
      </c>
      <c r="L1650" s="49">
        <f t="shared" si="285"/>
        <v>6.6546144436698977</v>
      </c>
      <c r="M1650" s="50">
        <f t="shared" si="275"/>
        <v>0.66546144436698973</v>
      </c>
    </row>
    <row r="1651" spans="1:13">
      <c r="A1651" s="41">
        <v>1632</v>
      </c>
      <c r="B1651" s="41">
        <f t="shared" si="276"/>
        <v>3264</v>
      </c>
      <c r="C1651" s="68">
        <v>16.029720000000001</v>
      </c>
      <c r="D1651" s="45">
        <f t="shared" si="277"/>
        <v>9.9814594391541558</v>
      </c>
      <c r="E1651" s="47">
        <f t="shared" si="278"/>
        <v>6.0609105239772122E-2</v>
      </c>
      <c r="F1651" s="69">
        <f t="shared" si="279"/>
        <v>1.9590783560589502E-4</v>
      </c>
      <c r="G1651" s="49">
        <f t="shared" si="280"/>
        <v>0.6559066066305671</v>
      </c>
      <c r="H1651" s="49">
        <f t="shared" si="281"/>
        <v>39.117318499346695</v>
      </c>
      <c r="I1651" s="49">
        <f t="shared" si="282"/>
        <v>390.44792796970353</v>
      </c>
      <c r="J1651" s="47">
        <f t="shared" si="283"/>
        <v>15.273275955800869</v>
      </c>
      <c r="K1651" s="48">
        <f t="shared" si="284"/>
        <v>23878.37736021294</v>
      </c>
      <c r="L1651" s="49">
        <f t="shared" si="285"/>
        <v>6.6328826000591503</v>
      </c>
      <c r="M1651" s="50">
        <f t="shared" si="275"/>
        <v>0.66328826000591501</v>
      </c>
    </row>
    <row r="1652" spans="1:13">
      <c r="A1652" s="41">
        <v>1633</v>
      </c>
      <c r="B1652" s="41">
        <f t="shared" si="276"/>
        <v>3266</v>
      </c>
      <c r="C1652" s="68">
        <v>15.411760000000001</v>
      </c>
      <c r="D1652" s="45">
        <f t="shared" si="277"/>
        <v>10.381682559359747</v>
      </c>
      <c r="E1652" s="47">
        <f t="shared" si="278"/>
        <v>6.0609105239772122E-2</v>
      </c>
      <c r="F1652" s="69">
        <f t="shared" si="279"/>
        <v>1.885173117618126E-4</v>
      </c>
      <c r="G1652" s="49">
        <f t="shared" si="280"/>
        <v>0.65224906668480687</v>
      </c>
      <c r="H1652" s="49">
        <f t="shared" si="281"/>
        <v>37.641982232037236</v>
      </c>
      <c r="I1652" s="49">
        <f t="shared" si="282"/>
        <v>390.7871104380705</v>
      </c>
      <c r="J1652" s="47">
        <f t="shared" si="283"/>
        <v>14.710001467619023</v>
      </c>
      <c r="K1652" s="48">
        <f t="shared" si="284"/>
        <v>23803.093395748867</v>
      </c>
      <c r="L1652" s="49">
        <f t="shared" si="285"/>
        <v>6.6119703877080189</v>
      </c>
      <c r="M1652" s="50">
        <f t="shared" si="275"/>
        <v>0.66119703877080194</v>
      </c>
    </row>
    <row r="1653" spans="1:13">
      <c r="A1653" s="41">
        <v>1634</v>
      </c>
      <c r="B1653" s="41">
        <f t="shared" si="276"/>
        <v>3268</v>
      </c>
      <c r="C1653" s="68">
        <v>15.411760000000001</v>
      </c>
      <c r="D1653" s="45">
        <f t="shared" si="277"/>
        <v>10.381682559359747</v>
      </c>
      <c r="E1653" s="47">
        <f t="shared" si="278"/>
        <v>6.1099114968107736E-2</v>
      </c>
      <c r="F1653" s="69">
        <f t="shared" si="279"/>
        <v>1.885173117618126E-4</v>
      </c>
      <c r="G1653" s="49">
        <f t="shared" si="280"/>
        <v>0.64842019170792242</v>
      </c>
      <c r="H1653" s="49">
        <f t="shared" si="281"/>
        <v>37.64234313664609</v>
      </c>
      <c r="I1653" s="49">
        <f t="shared" si="282"/>
        <v>390.79085723515379</v>
      </c>
      <c r="J1653" s="47">
        <f t="shared" si="283"/>
        <v>14.710283542709734</v>
      </c>
      <c r="K1653" s="48">
        <f t="shared" si="284"/>
        <v>23727.808709475576</v>
      </c>
      <c r="L1653" s="49">
        <f t="shared" si="285"/>
        <v>6.5910579748543263</v>
      </c>
      <c r="M1653" s="50">
        <f t="shared" si="275"/>
        <v>0.65910579748543263</v>
      </c>
    </row>
    <row r="1654" spans="1:13">
      <c r="A1654" s="41">
        <v>1635</v>
      </c>
      <c r="B1654" s="41">
        <f t="shared" si="276"/>
        <v>3270</v>
      </c>
      <c r="C1654" s="68">
        <v>14.71712</v>
      </c>
      <c r="D1654" s="45">
        <f t="shared" si="277"/>
        <v>10.871692287695364</v>
      </c>
      <c r="E1654" s="47">
        <f t="shared" si="278"/>
        <v>6.1099114968107736E-2</v>
      </c>
      <c r="F1654" s="69">
        <f t="shared" si="279"/>
        <v>1.8019454756048678E-4</v>
      </c>
      <c r="G1654" s="49">
        <f t="shared" si="280"/>
        <v>0.64204165673391722</v>
      </c>
      <c r="H1654" s="49">
        <f t="shared" si="281"/>
        <v>35.981063309172285</v>
      </c>
      <c r="I1654" s="49">
        <f t="shared" si="282"/>
        <v>391.17504848140698</v>
      </c>
      <c r="J1654" s="47">
        <f t="shared" si="283"/>
        <v>14.074894184378042</v>
      </c>
      <c r="K1654" s="48">
        <f t="shared" si="284"/>
        <v>23655.84658285723</v>
      </c>
      <c r="L1654" s="49">
        <f t="shared" si="285"/>
        <v>6.5710684952381193</v>
      </c>
      <c r="M1654" s="50">
        <f t="shared" si="275"/>
        <v>0.65710684952381193</v>
      </c>
    </row>
    <row r="1655" spans="1:13">
      <c r="A1655" s="41">
        <v>1636</v>
      </c>
      <c r="B1655" s="41">
        <f t="shared" si="276"/>
        <v>3272</v>
      </c>
      <c r="C1655" s="68">
        <v>14.71712</v>
      </c>
      <c r="D1655" s="45">
        <f t="shared" si="277"/>
        <v>10.871692287695364</v>
      </c>
      <c r="E1655" s="47">
        <f t="shared" si="278"/>
        <v>6.1324785392240899E-2</v>
      </c>
      <c r="F1655" s="69">
        <f t="shared" si="279"/>
        <v>1.8019454756048678E-4</v>
      </c>
      <c r="G1655" s="49">
        <f t="shared" si="280"/>
        <v>0.63610185612871306</v>
      </c>
      <c r="H1655" s="49">
        <f t="shared" si="281"/>
        <v>35.981598469013605</v>
      </c>
      <c r="I1655" s="49">
        <f t="shared" si="282"/>
        <v>391.18086657452653</v>
      </c>
      <c r="J1655" s="47">
        <f t="shared" si="283"/>
        <v>14.075312869845398</v>
      </c>
      <c r="K1655" s="48">
        <f t="shared" si="284"/>
        <v>23583.883385919202</v>
      </c>
      <c r="L1655" s="49">
        <f t="shared" si="285"/>
        <v>6.5510787183108894</v>
      </c>
      <c r="M1655" s="50">
        <f t="shared" si="275"/>
        <v>0.65510787183108898</v>
      </c>
    </row>
    <row r="1656" spans="1:13">
      <c r="A1656" s="41">
        <v>1637</v>
      </c>
      <c r="B1656" s="41">
        <f t="shared" si="276"/>
        <v>3274</v>
      </c>
      <c r="C1656" s="68">
        <v>14.41784</v>
      </c>
      <c r="D1656" s="45">
        <f t="shared" si="277"/>
        <v>11.097362711828522</v>
      </c>
      <c r="E1656" s="47">
        <f t="shared" si="278"/>
        <v>6.1861924796522048E-2</v>
      </c>
      <c r="F1656" s="69">
        <f t="shared" si="279"/>
        <v>1.7660378812743663E-4</v>
      </c>
      <c r="G1656" s="49">
        <f t="shared" si="280"/>
        <v>0.62892976031044845</v>
      </c>
      <c r="H1656" s="49">
        <f t="shared" si="281"/>
        <v>35.265221936418875</v>
      </c>
      <c r="I1656" s="49">
        <f t="shared" si="282"/>
        <v>391.35095894157206</v>
      </c>
      <c r="J1656" s="47">
        <f t="shared" si="283"/>
        <v>13.801078422104888</v>
      </c>
      <c r="K1656" s="48">
        <f t="shared" si="284"/>
        <v>23513.352942046364</v>
      </c>
      <c r="L1656" s="49">
        <f t="shared" si="285"/>
        <v>6.5314869283462125</v>
      </c>
      <c r="M1656" s="50">
        <f t="shared" si="275"/>
        <v>0.65314869283462129</v>
      </c>
    </row>
    <row r="1657" spans="1:13">
      <c r="A1657" s="41">
        <v>1638</v>
      </c>
      <c r="B1657" s="41">
        <f t="shared" si="276"/>
        <v>3276</v>
      </c>
      <c r="C1657" s="68">
        <v>13.752200000000002</v>
      </c>
      <c r="D1657" s="45">
        <f t="shared" si="277"/>
        <v>11.634502116109672</v>
      </c>
      <c r="E1657" s="47">
        <f t="shared" si="278"/>
        <v>6.2153587792294157E-2</v>
      </c>
      <c r="F1657" s="69">
        <f t="shared" si="279"/>
        <v>1.6860670037179858E-4</v>
      </c>
      <c r="G1657" s="49">
        <f t="shared" si="280"/>
        <v>0.61937916574897434</v>
      </c>
      <c r="H1657" s="49">
        <f t="shared" si="281"/>
        <v>33.66912433565173</v>
      </c>
      <c r="I1657" s="49">
        <f t="shared" si="282"/>
        <v>391.72349833069973</v>
      </c>
      <c r="J1657" s="47">
        <f t="shared" si="283"/>
        <v>13.188987170492792</v>
      </c>
      <c r="K1657" s="48">
        <f t="shared" si="284"/>
        <v>23446.014693375062</v>
      </c>
      <c r="L1657" s="49">
        <f t="shared" si="285"/>
        <v>6.5127818592708504</v>
      </c>
      <c r="M1657" s="50">
        <f t="shared" si="275"/>
        <v>0.65127818592708508</v>
      </c>
    </row>
    <row r="1658" spans="1:13">
      <c r="A1658" s="41">
        <v>1639</v>
      </c>
      <c r="B1658" s="41">
        <f t="shared" si="276"/>
        <v>3278</v>
      </c>
      <c r="C1658" s="68">
        <v>13.41588</v>
      </c>
      <c r="D1658" s="45">
        <f t="shared" si="277"/>
        <v>11.926165111881787</v>
      </c>
      <c r="E1658" s="47">
        <f t="shared" si="278"/>
        <v>6.2153587792294157E-2</v>
      </c>
      <c r="F1658" s="69">
        <f t="shared" si="279"/>
        <v>1.6456046018510493E-4</v>
      </c>
      <c r="G1658" s="49">
        <f t="shared" si="280"/>
        <v>0.60944496726772368</v>
      </c>
      <c r="H1658" s="49">
        <f t="shared" si="281"/>
        <v>32.861946764885445</v>
      </c>
      <c r="I1658" s="49">
        <f t="shared" si="282"/>
        <v>391.91700301589333</v>
      </c>
      <c r="J1658" s="47">
        <f t="shared" si="283"/>
        <v>12.879155689361735</v>
      </c>
      <c r="K1658" s="48">
        <f t="shared" si="284"/>
        <v>23380.29079984529</v>
      </c>
      <c r="L1658" s="49">
        <f t="shared" si="285"/>
        <v>6.4945252221792469</v>
      </c>
      <c r="M1658" s="50">
        <f t="shared" si="275"/>
        <v>0.64945252221792471</v>
      </c>
    </row>
    <row r="1659" spans="1:13">
      <c r="A1659" s="41">
        <v>1640</v>
      </c>
      <c r="B1659" s="41">
        <f t="shared" si="276"/>
        <v>3280</v>
      </c>
      <c r="C1659" s="68">
        <v>13.41588</v>
      </c>
      <c r="D1659" s="45">
        <f t="shared" si="277"/>
        <v>11.926165111881787</v>
      </c>
      <c r="E1659" s="47">
        <f t="shared" si="278"/>
        <v>6.2359112169911884E-2</v>
      </c>
      <c r="F1659" s="69">
        <f t="shared" si="279"/>
        <v>1.6456046018510493E-4</v>
      </c>
      <c r="G1659" s="49">
        <f t="shared" si="280"/>
        <v>0.6003896235771663</v>
      </c>
      <c r="H1659" s="49">
        <f t="shared" si="281"/>
        <v>32.862691840647877</v>
      </c>
      <c r="I1659" s="49">
        <f t="shared" si="282"/>
        <v>391.92588891245697</v>
      </c>
      <c r="J1659" s="47">
        <f t="shared" si="283"/>
        <v>12.879739711702067</v>
      </c>
      <c r="K1659" s="48">
        <f t="shared" si="284"/>
        <v>23314.565416163994</v>
      </c>
      <c r="L1659" s="49">
        <f t="shared" si="285"/>
        <v>6.476268171156665</v>
      </c>
      <c r="M1659" s="50">
        <f t="shared" si="275"/>
        <v>0.6476268171156665</v>
      </c>
    </row>
    <row r="1660" spans="1:13">
      <c r="A1660" s="41">
        <v>1641</v>
      </c>
      <c r="B1660" s="41">
        <f t="shared" si="276"/>
        <v>3282</v>
      </c>
      <c r="C1660" s="68">
        <v>13.188599999999999</v>
      </c>
      <c r="D1660" s="45">
        <f t="shared" si="277"/>
        <v>12.131689489499507</v>
      </c>
      <c r="E1660" s="47">
        <f t="shared" si="278"/>
        <v>6.2431325488623499E-2</v>
      </c>
      <c r="F1660" s="69">
        <f t="shared" si="279"/>
        <v>1.6182392169471348E-4</v>
      </c>
      <c r="G1660" s="49">
        <f t="shared" si="280"/>
        <v>0.59128924911607295</v>
      </c>
      <c r="H1660" s="49">
        <f t="shared" si="281"/>
        <v>32.316941966368752</v>
      </c>
      <c r="I1660" s="49">
        <f t="shared" si="282"/>
        <v>392.05910518616133</v>
      </c>
      <c r="J1660" s="47">
        <f t="shared" si="283"/>
        <v>12.670151349687638</v>
      </c>
      <c r="K1660" s="48">
        <f t="shared" si="284"/>
        <v>23249.931532231258</v>
      </c>
      <c r="L1660" s="49">
        <f t="shared" si="285"/>
        <v>6.4583143145086828</v>
      </c>
      <c r="M1660" s="50">
        <f t="shared" si="275"/>
        <v>0.6458314314508683</v>
      </c>
    </row>
    <row r="1661" spans="1:13">
      <c r="A1661" s="41">
        <v>1642</v>
      </c>
      <c r="B1661" s="41">
        <f t="shared" si="276"/>
        <v>3284</v>
      </c>
      <c r="C1661" s="68">
        <v>13.11056</v>
      </c>
      <c r="D1661" s="45">
        <f t="shared" si="277"/>
        <v>12.203902808211122</v>
      </c>
      <c r="E1661" s="47">
        <f t="shared" si="278"/>
        <v>6.282723683325285E-2</v>
      </c>
      <c r="F1661" s="69">
        <f t="shared" si="279"/>
        <v>1.6088388980163833E-4</v>
      </c>
      <c r="G1661" s="49">
        <f t="shared" si="280"/>
        <v>0.58245475887565612</v>
      </c>
      <c r="H1661" s="49">
        <f t="shared" si="281"/>
        <v>32.129924166706971</v>
      </c>
      <c r="I1661" s="49">
        <f t="shared" si="282"/>
        <v>392.11047176568559</v>
      </c>
      <c r="J1661" s="47">
        <f t="shared" si="283"/>
        <v>12.598479722803173</v>
      </c>
      <c r="K1661" s="48">
        <f t="shared" si="284"/>
        <v>23185.671683897843</v>
      </c>
      <c r="L1661" s="49">
        <f t="shared" si="285"/>
        <v>6.44046435663829</v>
      </c>
      <c r="M1661" s="50">
        <f t="shared" si="275"/>
        <v>0.64404643566382902</v>
      </c>
    </row>
    <row r="1662" spans="1:13">
      <c r="A1662" s="41">
        <v>1643</v>
      </c>
      <c r="B1662" s="41">
        <f t="shared" si="276"/>
        <v>3286</v>
      </c>
      <c r="C1662" s="68">
        <v>12.698599999999999</v>
      </c>
      <c r="D1662" s="45">
        <f t="shared" si="277"/>
        <v>12.599814152840471</v>
      </c>
      <c r="E1662" s="47">
        <f t="shared" si="278"/>
        <v>6.2935800360789593E-2</v>
      </c>
      <c r="F1662" s="69">
        <f t="shared" si="279"/>
        <v>1.5591822510170513E-4</v>
      </c>
      <c r="G1662" s="49">
        <f t="shared" si="280"/>
        <v>0.57273142736975258</v>
      </c>
      <c r="H1662" s="49">
        <f t="shared" si="281"/>
        <v>31.138995386533296</v>
      </c>
      <c r="I1662" s="49">
        <f t="shared" si="282"/>
        <v>392.34555477647638</v>
      </c>
      <c r="J1662" s="47">
        <f t="shared" si="283"/>
        <v>12.217246420111543</v>
      </c>
      <c r="K1662" s="48">
        <f t="shared" si="284"/>
        <v>23123.393693124777</v>
      </c>
      <c r="L1662" s="49">
        <f t="shared" si="285"/>
        <v>6.4231649147568826</v>
      </c>
      <c r="M1662" s="50">
        <f t="shared" si="275"/>
        <v>0.64231649147568826</v>
      </c>
    </row>
    <row r="1663" spans="1:13">
      <c r="A1663" s="41">
        <v>1644</v>
      </c>
      <c r="B1663" s="41">
        <f t="shared" si="276"/>
        <v>3288</v>
      </c>
      <c r="C1663" s="68">
        <v>12.590120000000001</v>
      </c>
      <c r="D1663" s="45">
        <f t="shared" si="277"/>
        <v>12.70837768037722</v>
      </c>
      <c r="E1663" s="47">
        <f t="shared" si="278"/>
        <v>6.3094330601706036E-2</v>
      </c>
      <c r="F1663" s="69">
        <f t="shared" si="279"/>
        <v>1.5460968353085512E-4</v>
      </c>
      <c r="G1663" s="49">
        <f t="shared" si="280"/>
        <v>0.56347157687061622</v>
      </c>
      <c r="H1663" s="49">
        <f t="shared" si="281"/>
        <v>30.878377625081725</v>
      </c>
      <c r="I1663" s="49">
        <f t="shared" si="282"/>
        <v>392.41408501684793</v>
      </c>
      <c r="J1663" s="47">
        <f t="shared" si="283"/>
        <v>12.117110302551154</v>
      </c>
      <c r="K1663" s="48">
        <f t="shared" si="284"/>
        <v>23061.636937874613</v>
      </c>
      <c r="L1663" s="49">
        <f t="shared" si="285"/>
        <v>6.4060102605207261</v>
      </c>
      <c r="M1663" s="50">
        <f t="shared" si="275"/>
        <v>0.64060102605207259</v>
      </c>
    </row>
    <row r="1664" spans="1:13">
      <c r="A1664" s="41">
        <v>1645</v>
      </c>
      <c r="B1664" s="41">
        <f t="shared" si="276"/>
        <v>3290</v>
      </c>
      <c r="C1664" s="68">
        <v>12.435</v>
      </c>
      <c r="D1664" s="45">
        <f t="shared" si="277"/>
        <v>12.866907921293663</v>
      </c>
      <c r="E1664" s="47">
        <f t="shared" si="278"/>
        <v>6.3463164477670891E-2</v>
      </c>
      <c r="F1664" s="69">
        <f t="shared" si="279"/>
        <v>1.5273785738534998E-4</v>
      </c>
      <c r="G1664" s="49">
        <f t="shared" si="280"/>
        <v>0.55422142847947142</v>
      </c>
      <c r="H1664" s="49">
        <f t="shared" si="281"/>
        <v>30.50524618031849</v>
      </c>
      <c r="I1664" s="49">
        <f t="shared" si="282"/>
        <v>392.50819371855323</v>
      </c>
      <c r="J1664" s="47">
        <f t="shared" si="283"/>
        <v>11.973559077176606</v>
      </c>
      <c r="K1664" s="48">
        <f t="shared" si="284"/>
        <v>23000.626445513975</v>
      </c>
      <c r="L1664" s="49">
        <f t="shared" si="285"/>
        <v>6.38906290153166</v>
      </c>
      <c r="M1664" s="50">
        <f t="shared" si="275"/>
        <v>0.63890629015316602</v>
      </c>
    </row>
    <row r="1665" spans="1:13">
      <c r="A1665" s="41">
        <v>1646</v>
      </c>
      <c r="B1665" s="41">
        <f t="shared" si="276"/>
        <v>3292</v>
      </c>
      <c r="C1665" s="68">
        <v>12.088479999999999</v>
      </c>
      <c r="D1665" s="45">
        <f t="shared" si="277"/>
        <v>13.235741797258513</v>
      </c>
      <c r="E1665" s="47">
        <f t="shared" si="278"/>
        <v>6.3920050569674036E-2</v>
      </c>
      <c r="F1665" s="69">
        <f t="shared" si="279"/>
        <v>1.4855348483018744E-4</v>
      </c>
      <c r="G1665" s="49">
        <f t="shared" si="280"/>
        <v>0.54408672097369326</v>
      </c>
      <c r="H1665" s="49">
        <f t="shared" si="281"/>
        <v>29.670283976812254</v>
      </c>
      <c r="I1665" s="49">
        <f t="shared" si="282"/>
        <v>392.70821776842348</v>
      </c>
      <c r="J1665" s="47">
        <f t="shared" si="283"/>
        <v>11.651764341216953</v>
      </c>
      <c r="K1665" s="48">
        <f t="shared" si="284"/>
        <v>22941.285877560349</v>
      </c>
      <c r="L1665" s="49">
        <f t="shared" si="285"/>
        <v>6.3725794104334303</v>
      </c>
      <c r="M1665" s="50">
        <f t="shared" si="275"/>
        <v>0.63725794104334299</v>
      </c>
    </row>
    <row r="1666" spans="1:13">
      <c r="A1666" s="41">
        <v>1647</v>
      </c>
      <c r="B1666" s="41">
        <f t="shared" si="276"/>
        <v>3294</v>
      </c>
      <c r="C1666" s="68">
        <v>11.68512</v>
      </c>
      <c r="D1666" s="45">
        <f t="shared" si="277"/>
        <v>13.692627889261667</v>
      </c>
      <c r="E1666" s="47">
        <f t="shared" si="278"/>
        <v>6.446037338471422E-2</v>
      </c>
      <c r="F1666" s="69">
        <f t="shared" si="279"/>
        <v>1.4367763895607985E-4</v>
      </c>
      <c r="G1666" s="49">
        <f t="shared" si="280"/>
        <v>0.53286094553366181</v>
      </c>
      <c r="H1666" s="49">
        <f t="shared" si="281"/>
        <v>28.697247689942877</v>
      </c>
      <c r="I1666" s="49">
        <f t="shared" si="282"/>
        <v>392.94073406436178</v>
      </c>
      <c r="J1666" s="47">
        <f t="shared" si="283"/>
        <v>11.276317572912966</v>
      </c>
      <c r="K1666" s="48">
        <f t="shared" si="284"/>
        <v>22883.891382180464</v>
      </c>
      <c r="L1666" s="49">
        <f t="shared" si="285"/>
        <v>6.3566364950501288</v>
      </c>
      <c r="M1666" s="50">
        <f t="shared" si="275"/>
        <v>0.63566364950501286</v>
      </c>
    </row>
    <row r="1667" spans="1:13">
      <c r="A1667" s="41">
        <v>1648</v>
      </c>
      <c r="B1667" s="41">
        <f t="shared" si="276"/>
        <v>3296</v>
      </c>
      <c r="C1667" s="68">
        <v>11.241520000000001</v>
      </c>
      <c r="D1667" s="45">
        <f t="shared" si="277"/>
        <v>14.232950704301848</v>
      </c>
      <c r="E1667" s="47">
        <f t="shared" si="278"/>
        <v>6.5010098862331528E-2</v>
      </c>
      <c r="F1667" s="69">
        <f t="shared" si="279"/>
        <v>1.3830901504342631E-4</v>
      </c>
      <c r="G1667" s="49">
        <f t="shared" si="280"/>
        <v>0.52050799864937225</v>
      </c>
      <c r="H1667" s="49">
        <f t="shared" si="281"/>
        <v>27.62580753437755</v>
      </c>
      <c r="I1667" s="49">
        <f t="shared" si="282"/>
        <v>393.19675680332625</v>
      </c>
      <c r="J1667" s="47">
        <f t="shared" si="283"/>
        <v>10.862377926590149</v>
      </c>
      <c r="K1667" s="48">
        <f t="shared" si="284"/>
        <v>22828.639767111708</v>
      </c>
      <c r="L1667" s="49">
        <f t="shared" si="285"/>
        <v>6.3412888241976963</v>
      </c>
      <c r="M1667" s="50">
        <f t="shared" si="275"/>
        <v>0.63412888241976961</v>
      </c>
    </row>
    <row r="1668" spans="1:13">
      <c r="A1668" s="41">
        <v>1649</v>
      </c>
      <c r="B1668" s="41">
        <f t="shared" si="276"/>
        <v>3298</v>
      </c>
      <c r="C1668" s="68">
        <v>10.82348</v>
      </c>
      <c r="D1668" s="45">
        <f t="shared" si="277"/>
        <v>14.78267618191915</v>
      </c>
      <c r="E1668" s="47">
        <f t="shared" si="278"/>
        <v>6.5010098862331528E-2</v>
      </c>
      <c r="F1668" s="69">
        <f t="shared" si="279"/>
        <v>1.3324362606425497E-4</v>
      </c>
      <c r="G1668" s="49">
        <f t="shared" si="280"/>
        <v>0.50778335664305152</v>
      </c>
      <c r="H1668" s="49">
        <f t="shared" si="281"/>
        <v>26.61489576500389</v>
      </c>
      <c r="I1668" s="49">
        <f t="shared" si="282"/>
        <v>393.43938570958386</v>
      </c>
      <c r="J1668" s="47">
        <f t="shared" si="283"/>
        <v>10.471348240507735</v>
      </c>
      <c r="K1668" s="48">
        <f t="shared" si="284"/>
        <v>22775.409975581701</v>
      </c>
      <c r="L1668" s="49">
        <f t="shared" si="285"/>
        <v>6.3265027709949164</v>
      </c>
      <c r="M1668" s="50">
        <f t="shared" si="275"/>
        <v>0.63265027709949162</v>
      </c>
    </row>
    <row r="1669" spans="1:13">
      <c r="A1669" s="41">
        <v>1650</v>
      </c>
      <c r="B1669" s="41">
        <f t="shared" si="276"/>
        <v>3300</v>
      </c>
      <c r="C1669" s="68">
        <v>10.82348</v>
      </c>
      <c r="D1669" s="45">
        <f t="shared" si="277"/>
        <v>14.78267618191915</v>
      </c>
      <c r="E1669" s="47">
        <f t="shared" si="278"/>
        <v>3.7410319538081785E-2</v>
      </c>
      <c r="F1669" s="69">
        <f t="shared" si="279"/>
        <v>1.3324362606425497E-4</v>
      </c>
      <c r="G1669" s="49">
        <f t="shared" si="280"/>
        <v>0.52202273260310394</v>
      </c>
      <c r="H1669" s="49">
        <f t="shared" si="281"/>
        <v>26.613947111960989</v>
      </c>
      <c r="I1669" s="49">
        <f t="shared" si="282"/>
        <v>393.42536207884166</v>
      </c>
      <c r="J1669" s="47">
        <f t="shared" si="283"/>
        <v>10.470601778870394</v>
      </c>
      <c r="K1669" s="48">
        <f t="shared" si="284"/>
        <v>22722.18208135778</v>
      </c>
      <c r="L1669" s="49">
        <f t="shared" si="285"/>
        <v>6.3117172448216055</v>
      </c>
      <c r="M1669" s="50">
        <f t="shared" si="275"/>
        <v>0.63117172448216052</v>
      </c>
    </row>
    <row r="1670" spans="1:13">
      <c r="A1670" s="41">
        <v>1651</v>
      </c>
      <c r="B1670" s="41">
        <f t="shared" si="276"/>
        <v>3302</v>
      </c>
      <c r="C1670" s="68">
        <v>-12.483319999999999</v>
      </c>
      <c r="D1670" s="45">
        <f t="shared" si="277"/>
        <v>-12.817103142330589</v>
      </c>
      <c r="E1670" s="47">
        <f t="shared" si="278"/>
        <v>3.7581440625160861E-2</v>
      </c>
      <c r="F1670" s="69">
        <f t="shared" si="279"/>
        <v>-1.5886026702978539E-4</v>
      </c>
      <c r="G1670" s="49">
        <f t="shared" si="280"/>
        <v>0.42642713377346014</v>
      </c>
      <c r="H1670" s="49">
        <f t="shared" si="281"/>
        <v>-31.738182241787076</v>
      </c>
      <c r="I1670" s="49">
        <f t="shared" si="282"/>
        <v>406.79155534307006</v>
      </c>
      <c r="J1670" s="47">
        <f t="shared" si="283"/>
        <v>-12.910824517898371</v>
      </c>
      <c r="K1670" s="48">
        <f t="shared" si="284"/>
        <v>22785.658445841353</v>
      </c>
      <c r="L1670" s="49">
        <f t="shared" si="285"/>
        <v>6.3293495682892642</v>
      </c>
      <c r="M1670" s="50">
        <f t="shared" si="275"/>
        <v>0.63293495682892642</v>
      </c>
    </row>
    <row r="1671" spans="1:13">
      <c r="A1671" s="41">
        <v>1652</v>
      </c>
      <c r="B1671" s="41">
        <f t="shared" si="276"/>
        <v>3304</v>
      </c>
      <c r="C1671" s="68">
        <v>-12.652239999999999</v>
      </c>
      <c r="D1671" s="45">
        <f t="shared" si="277"/>
        <v>-12.645982055251512</v>
      </c>
      <c r="E1671" s="47">
        <f t="shared" si="278"/>
        <v>3.7723593382787662E-2</v>
      </c>
      <c r="F1671" s="69">
        <f t="shared" si="279"/>
        <v>-1.6104927629948269E-4</v>
      </c>
      <c r="G1671" s="49">
        <f t="shared" si="280"/>
        <v>0.33661106533962887</v>
      </c>
      <c r="H1671" s="49">
        <f t="shared" si="281"/>
        <v>-32.18274977566287</v>
      </c>
      <c r="I1671" s="49">
        <f t="shared" si="282"/>
        <v>406.98247615168225</v>
      </c>
      <c r="J1671" s="47">
        <f t="shared" si="283"/>
        <v>-13.097815193069271</v>
      </c>
      <c r="K1671" s="48">
        <f t="shared" si="284"/>
        <v>22850.023945392677</v>
      </c>
      <c r="L1671" s="49">
        <f t="shared" si="285"/>
        <v>6.3472288737201881</v>
      </c>
      <c r="M1671" s="50">
        <f t="shared" si="275"/>
        <v>0.63472288737201876</v>
      </c>
    </row>
    <row r="1672" spans="1:13">
      <c r="A1672" s="41">
        <v>1653</v>
      </c>
      <c r="B1672" s="41">
        <f t="shared" si="276"/>
        <v>3306</v>
      </c>
      <c r="C1672" s="68">
        <v>-12.79608</v>
      </c>
      <c r="D1672" s="45">
        <f t="shared" si="277"/>
        <v>-12.50382929762471</v>
      </c>
      <c r="E1672" s="47">
        <f t="shared" si="278"/>
        <v>3.7862624025798021E-2</v>
      </c>
      <c r="F1672" s="69">
        <f t="shared" si="279"/>
        <v>-1.6291412156354179E-4</v>
      </c>
      <c r="G1672" s="49">
        <f t="shared" si="280"/>
        <v>0.25233712530766278</v>
      </c>
      <c r="H1672" s="49">
        <f t="shared" si="281"/>
        <v>-32.56226967215467</v>
      </c>
      <c r="I1672" s="49">
        <f t="shared" si="282"/>
        <v>407.15306152384414</v>
      </c>
      <c r="J1672" s="47">
        <f t="shared" si="283"/>
        <v>-13.257827787182794</v>
      </c>
      <c r="K1672" s="48">
        <f t="shared" si="284"/>
        <v>22915.148484736987</v>
      </c>
      <c r="L1672" s="49">
        <f t="shared" si="285"/>
        <v>6.3653190235380519</v>
      </c>
      <c r="M1672" s="50">
        <f t="shared" si="275"/>
        <v>0.63653190235380519</v>
      </c>
    </row>
    <row r="1673" spans="1:13">
      <c r="A1673" s="41">
        <v>1654</v>
      </c>
      <c r="B1673" s="41">
        <f t="shared" si="276"/>
        <v>3308</v>
      </c>
      <c r="C1673" s="68">
        <v>-12.939959999999999</v>
      </c>
      <c r="D1673" s="45">
        <f t="shared" si="277"/>
        <v>-12.364798654614351</v>
      </c>
      <c r="E1673" s="47">
        <f t="shared" si="278"/>
        <v>3.7912492983362064E-2</v>
      </c>
      <c r="F1673" s="69">
        <f t="shared" si="279"/>
        <v>-1.6478026257495893E-4</v>
      </c>
      <c r="G1673" s="49">
        <f t="shared" si="280"/>
        <v>0.17328563912294692</v>
      </c>
      <c r="H1673" s="49">
        <f t="shared" si="281"/>
        <v>-32.94177548843421</v>
      </c>
      <c r="I1673" s="49">
        <f t="shared" si="282"/>
        <v>407.31842123999934</v>
      </c>
      <c r="J1673" s="47">
        <f t="shared" si="283"/>
        <v>-13.417791984791531</v>
      </c>
      <c r="K1673" s="48">
        <f t="shared" si="284"/>
        <v>22981.032035713855</v>
      </c>
      <c r="L1673" s="49">
        <f t="shared" si="285"/>
        <v>6.3836200099205156</v>
      </c>
      <c r="M1673" s="50">
        <f t="shared" si="275"/>
        <v>0.63836200099205154</v>
      </c>
    </row>
    <row r="1674" spans="1:13">
      <c r="A1674" s="41">
        <v>1655</v>
      </c>
      <c r="B1674" s="41">
        <f t="shared" si="276"/>
        <v>3310</v>
      </c>
      <c r="C1674" s="68">
        <v>-12.992360000000001</v>
      </c>
      <c r="D1674" s="45">
        <f t="shared" si="277"/>
        <v>-12.314929697050305</v>
      </c>
      <c r="E1674" s="47">
        <f t="shared" si="278"/>
        <v>3.7941693476406968E-2</v>
      </c>
      <c r="F1674" s="69">
        <f t="shared" si="279"/>
        <v>-1.6546009009526001E-4</v>
      </c>
      <c r="G1674" s="49">
        <f t="shared" si="280"/>
        <v>9.9547594454621108E-2</v>
      </c>
      <c r="H1674" s="49">
        <f t="shared" si="281"/>
        <v>-33.083782442078387</v>
      </c>
      <c r="I1674" s="49">
        <f t="shared" si="282"/>
        <v>407.42445488670256</v>
      </c>
      <c r="J1674" s="47">
        <f t="shared" si="283"/>
        <v>-13.479142027054047</v>
      </c>
      <c r="K1674" s="48">
        <f t="shared" si="284"/>
        <v>23047.199600598011</v>
      </c>
      <c r="L1674" s="49">
        <f t="shared" si="285"/>
        <v>6.4019998890550029</v>
      </c>
      <c r="M1674" s="50">
        <f t="shared" si="275"/>
        <v>0.64019998890550034</v>
      </c>
    </row>
    <row r="1675" spans="1:13">
      <c r="A1675" s="41">
        <v>1656</v>
      </c>
      <c r="B1675" s="41">
        <f t="shared" si="276"/>
        <v>3312</v>
      </c>
      <c r="C1675" s="68">
        <v>-13.023240000000001</v>
      </c>
      <c r="D1675" s="45">
        <f t="shared" si="277"/>
        <v>-12.285729204005408</v>
      </c>
      <c r="E1675" s="47">
        <f t="shared" si="278"/>
        <v>3.7995044186250528E-2</v>
      </c>
      <c r="F1675" s="69">
        <f t="shared" si="279"/>
        <v>-1.6586076959371042E-4</v>
      </c>
      <c r="G1675" s="49">
        <f t="shared" si="280"/>
        <v>3.0858357317546374E-2</v>
      </c>
      <c r="H1675" s="49">
        <f t="shared" si="281"/>
        <v>-33.16959482329554</v>
      </c>
      <c r="I1675" s="49">
        <f t="shared" si="282"/>
        <v>407.51265980558861</v>
      </c>
      <c r="J1675" s="47">
        <f t="shared" si="283"/>
        <v>-13.517029811114847</v>
      </c>
      <c r="K1675" s="48">
        <f t="shared" si="284"/>
        <v>23113.538790244602</v>
      </c>
      <c r="L1675" s="49">
        <f t="shared" si="285"/>
        <v>6.4204274417346117</v>
      </c>
      <c r="M1675" s="50">
        <f t="shared" si="275"/>
        <v>0.64204274417346119</v>
      </c>
    </row>
    <row r="1676" spans="1:13">
      <c r="A1676" s="41">
        <v>1657</v>
      </c>
      <c r="B1676" s="41">
        <f t="shared" si="276"/>
        <v>3314</v>
      </c>
      <c r="C1676" s="68">
        <v>-13.08004</v>
      </c>
      <c r="D1676" s="45">
        <f t="shared" si="277"/>
        <v>-12.232378494161848</v>
      </c>
      <c r="E1676" s="47">
        <f t="shared" si="278"/>
        <v>3.806260151858197E-2</v>
      </c>
      <c r="F1676" s="69">
        <f t="shared" si="279"/>
        <v>-1.6659786433444149E-4</v>
      </c>
      <c r="G1676" s="49">
        <f t="shared" si="280"/>
        <v>-3.3249651913407077E-2</v>
      </c>
      <c r="H1676" s="49">
        <f t="shared" si="281"/>
        <v>-33.322342527387619</v>
      </c>
      <c r="I1676" s="49">
        <f t="shared" si="282"/>
        <v>407.6115061071111</v>
      </c>
      <c r="J1676" s="47">
        <f t="shared" si="283"/>
        <v>-13.582570224605506</v>
      </c>
      <c r="K1676" s="48">
        <f t="shared" si="284"/>
        <v>23180.183475299378</v>
      </c>
      <c r="L1676" s="49">
        <f t="shared" si="285"/>
        <v>6.4389398542498268</v>
      </c>
      <c r="M1676" s="50">
        <f t="shared" si="275"/>
        <v>0.64389398542498266</v>
      </c>
    </row>
    <row r="1677" spans="1:13">
      <c r="A1677" s="41">
        <v>1658</v>
      </c>
      <c r="B1677" s="41">
        <f t="shared" si="276"/>
        <v>3316</v>
      </c>
      <c r="C1677" s="68">
        <v>-13.15268</v>
      </c>
      <c r="D1677" s="45">
        <f t="shared" si="277"/>
        <v>-12.164821161830403</v>
      </c>
      <c r="E1677" s="47">
        <f t="shared" si="278"/>
        <v>3.8035497392623435E-2</v>
      </c>
      <c r="F1677" s="69">
        <f t="shared" si="279"/>
        <v>-1.6754069181097001E-4</v>
      </c>
      <c r="G1677" s="49">
        <f t="shared" si="280"/>
        <v>-9.3177800650416476E-2</v>
      </c>
      <c r="H1677" s="49">
        <f t="shared" si="281"/>
        <v>-33.515943898785203</v>
      </c>
      <c r="I1677" s="49">
        <f t="shared" si="282"/>
        <v>407.71546359866284</v>
      </c>
      <c r="J1677" s="47">
        <f t="shared" si="283"/>
        <v>-13.664968604639984</v>
      </c>
      <c r="K1677" s="48">
        <f t="shared" si="284"/>
        <v>23247.215363096948</v>
      </c>
      <c r="L1677" s="49">
        <f t="shared" si="285"/>
        <v>6.4575598230824856</v>
      </c>
      <c r="M1677" s="50">
        <f t="shared" si="275"/>
        <v>0.6457559823082486</v>
      </c>
    </row>
    <row r="1678" spans="1:13">
      <c r="A1678" s="41">
        <v>1659</v>
      </c>
      <c r="B1678" s="41">
        <f t="shared" si="276"/>
        <v>3318</v>
      </c>
      <c r="C1678" s="68">
        <v>-13.123439999999999</v>
      </c>
      <c r="D1678" s="45">
        <f t="shared" si="277"/>
        <v>-12.191925287788935</v>
      </c>
      <c r="E1678" s="47">
        <f t="shared" si="278"/>
        <v>3.8035497392623435E-2</v>
      </c>
      <c r="F1678" s="69">
        <f t="shared" si="279"/>
        <v>-1.6716114874402928E-4</v>
      </c>
      <c r="G1678" s="49">
        <f t="shared" si="280"/>
        <v>-0.14872834685035635</v>
      </c>
      <c r="H1678" s="49">
        <f t="shared" si="281"/>
        <v>-33.444660549461005</v>
      </c>
      <c r="I1678" s="49">
        <f t="shared" si="282"/>
        <v>407.75480269449059</v>
      </c>
      <c r="J1678" s="47">
        <f t="shared" si="283"/>
        <v>-13.637220963529685</v>
      </c>
      <c r="K1678" s="48">
        <f t="shared" si="284"/>
        <v>23314.104684195871</v>
      </c>
      <c r="L1678" s="49">
        <f t="shared" si="285"/>
        <v>6.4761401900544087</v>
      </c>
      <c r="M1678" s="50">
        <f t="shared" si="275"/>
        <v>0.64761401900544091</v>
      </c>
    </row>
    <row r="1679" spans="1:13">
      <c r="A1679" s="41">
        <v>1660</v>
      </c>
      <c r="B1679" s="41">
        <f t="shared" si="276"/>
        <v>3320</v>
      </c>
      <c r="C1679" s="68">
        <v>-13.123439999999999</v>
      </c>
      <c r="D1679" s="45">
        <f t="shared" si="277"/>
        <v>-12.191925287788935</v>
      </c>
      <c r="E1679" s="47">
        <f t="shared" si="278"/>
        <v>3.7851606263368837E-2</v>
      </c>
      <c r="F1679" s="69">
        <f t="shared" si="279"/>
        <v>-1.6716114874402928E-4</v>
      </c>
      <c r="G1679" s="49">
        <f t="shared" si="280"/>
        <v>-0.20042034256043398</v>
      </c>
      <c r="H1679" s="49">
        <f t="shared" si="281"/>
        <v>-33.448980996152891</v>
      </c>
      <c r="I1679" s="49">
        <f t="shared" si="282"/>
        <v>407.80747725776797</v>
      </c>
      <c r="J1679" s="47">
        <f t="shared" si="283"/>
        <v>-13.640744556884131</v>
      </c>
      <c r="K1679" s="48">
        <f t="shared" si="284"/>
        <v>23381.002646188175</v>
      </c>
      <c r="L1679" s="49">
        <f t="shared" si="285"/>
        <v>6.4947229572744929</v>
      </c>
      <c r="M1679" s="50">
        <f t="shared" si="275"/>
        <v>0.64947229572744924</v>
      </c>
    </row>
    <row r="1680" spans="1:13">
      <c r="A1680" s="41">
        <v>1661</v>
      </c>
      <c r="B1680" s="41">
        <f t="shared" si="276"/>
        <v>3322</v>
      </c>
      <c r="C1680" s="68">
        <v>-12.928440000000002</v>
      </c>
      <c r="D1680" s="45">
        <f t="shared" si="277"/>
        <v>-12.37581641704354</v>
      </c>
      <c r="E1680" s="47">
        <f t="shared" si="278"/>
        <v>3.7621056465573156E-2</v>
      </c>
      <c r="F1680" s="69">
        <f t="shared" si="279"/>
        <v>-1.6463081814424409E-4</v>
      </c>
      <c r="G1680" s="49">
        <f t="shared" si="280"/>
        <v>-0.24763973305720263</v>
      </c>
      <c r="H1680" s="49">
        <f t="shared" si="281"/>
        <v>-32.946548194777932</v>
      </c>
      <c r="I1680" s="49">
        <f t="shared" si="282"/>
        <v>407.74043203384895</v>
      </c>
      <c r="J1680" s="47">
        <f t="shared" si="283"/>
        <v>-13.433639794962781</v>
      </c>
      <c r="K1680" s="48">
        <f t="shared" si="284"/>
        <v>23446.89574257773</v>
      </c>
      <c r="L1680" s="49">
        <f t="shared" si="285"/>
        <v>6.5130265951604809</v>
      </c>
      <c r="M1680" s="50">
        <f t="shared" si="275"/>
        <v>0.65130265951604804</v>
      </c>
    </row>
    <row r="1681" spans="1:13">
      <c r="A1681" s="41">
        <v>1662</v>
      </c>
      <c r="B1681" s="41">
        <f t="shared" si="276"/>
        <v>3324</v>
      </c>
      <c r="C1681" s="68">
        <v>-12.692</v>
      </c>
      <c r="D1681" s="45">
        <f t="shared" si="277"/>
        <v>-12.606366214839218</v>
      </c>
      <c r="E1681" s="47">
        <f t="shared" si="278"/>
        <v>3.7030196737414464E-2</v>
      </c>
      <c r="F1681" s="69">
        <f t="shared" si="279"/>
        <v>-1.6156467588997699E-4</v>
      </c>
      <c r="G1681" s="49">
        <f t="shared" si="280"/>
        <v>-0.29073374766473176</v>
      </c>
      <c r="H1681" s="49">
        <f t="shared" si="281"/>
        <v>-32.336421329851262</v>
      </c>
      <c r="I1681" s="49">
        <f t="shared" si="282"/>
        <v>407.6447693614432</v>
      </c>
      <c r="J1681" s="47">
        <f t="shared" si="283"/>
        <v>-13.181773014981671</v>
      </c>
      <c r="K1681" s="48">
        <f t="shared" si="284"/>
        <v>23511.568585237434</v>
      </c>
      <c r="L1681" s="49">
        <f t="shared" si="285"/>
        <v>6.5309912736770652</v>
      </c>
      <c r="M1681" s="50">
        <f t="shared" si="275"/>
        <v>0.65309912736770648</v>
      </c>
    </row>
    <row r="1682" spans="1:13">
      <c r="A1682" s="41">
        <v>1663</v>
      </c>
      <c r="B1682" s="41">
        <f t="shared" si="276"/>
        <v>3326</v>
      </c>
      <c r="C1682" s="68">
        <v>-12.123759999999999</v>
      </c>
      <c r="D1682" s="45">
        <f t="shared" si="277"/>
        <v>-13.197225942997905</v>
      </c>
      <c r="E1682" s="47">
        <f t="shared" si="278"/>
        <v>3.67973931344601E-2</v>
      </c>
      <c r="F1682" s="69">
        <f t="shared" si="279"/>
        <v>-1.5420434369806311E-4</v>
      </c>
      <c r="G1682" s="49">
        <f t="shared" si="280"/>
        <v>-0.3282574483886157</v>
      </c>
      <c r="H1682" s="49">
        <f t="shared" si="281"/>
        <v>-30.866178101809005</v>
      </c>
      <c r="I1682" s="49">
        <f t="shared" si="282"/>
        <v>407.34792640638761</v>
      </c>
      <c r="J1682" s="47">
        <f t="shared" si="283"/>
        <v>-12.573273645862148</v>
      </c>
      <c r="K1682" s="48">
        <f t="shared" si="284"/>
        <v>23573.300941441052</v>
      </c>
      <c r="L1682" s="49">
        <f t="shared" si="285"/>
        <v>6.5481391504002922</v>
      </c>
      <c r="M1682" s="50">
        <f t="shared" ref="M1682:M1745" si="286">L1682/$H$4</f>
        <v>0.65481391504002917</v>
      </c>
    </row>
    <row r="1683" spans="1:13">
      <c r="A1683" s="41">
        <v>1664</v>
      </c>
      <c r="B1683" s="41">
        <f t="shared" si="276"/>
        <v>3328</v>
      </c>
      <c r="C1683" s="68">
        <v>-11.913599999999999</v>
      </c>
      <c r="D1683" s="45">
        <f t="shared" si="277"/>
        <v>-13.430029545952273</v>
      </c>
      <c r="E1683" s="47">
        <f t="shared" si="278"/>
        <v>3.6605114789125391E-2</v>
      </c>
      <c r="F1683" s="69">
        <f t="shared" si="279"/>
        <v>-1.5148523472437826E-4</v>
      </c>
      <c r="G1683" s="49">
        <f t="shared" si="280"/>
        <v>-0.36232560178929479</v>
      </c>
      <c r="H1683" s="49">
        <f t="shared" si="281"/>
        <v>-30.324490434292503</v>
      </c>
      <c r="I1683" s="49">
        <f t="shared" si="282"/>
        <v>407.25880249849541</v>
      </c>
      <c r="J1683" s="47">
        <f t="shared" si="283"/>
        <v>-12.349915660647044</v>
      </c>
      <c r="K1683" s="48">
        <f t="shared" si="284"/>
        <v>23633.949922309635</v>
      </c>
      <c r="L1683" s="49">
        <f t="shared" si="285"/>
        <v>6.5649860895304544</v>
      </c>
      <c r="M1683" s="50">
        <f t="shared" si="286"/>
        <v>0.65649860895304546</v>
      </c>
    </row>
    <row r="1684" spans="1:13">
      <c r="A1684" s="41">
        <v>1665</v>
      </c>
      <c r="B1684" s="41">
        <f t="shared" ref="B1684:B1747" si="287">A1684*$H$12</f>
        <v>3330</v>
      </c>
      <c r="C1684" s="68">
        <v>-11.74544</v>
      </c>
      <c r="D1684" s="45">
        <f t="shared" ref="D1684:D1747" si="288">$H$2^2/(C1684*1000-0.0000001)</f>
        <v>-13.622307891286981</v>
      </c>
      <c r="E1684" s="47">
        <f t="shared" ref="E1684:E1747" si="289">1/$H$9*($H$3+D1685)+1/($H$8*$H$9)</f>
        <v>3.6537887645586964E-2</v>
      </c>
      <c r="F1684" s="69">
        <f t="shared" ref="F1684:F1747" si="290">$H$12/($H$9*($H$3+D1684))</f>
        <v>-1.4931072334806603E-4</v>
      </c>
      <c r="G1684" s="49">
        <f t="shared" ref="G1684:G1747" si="291">(G1683+F1684*$H$2)/(1+E1684*$H$12)</f>
        <v>-0.39330856296145533</v>
      </c>
      <c r="H1684" s="49">
        <f t="shared" ref="H1684:H1747" si="292">IF((OR(AND(M1683&gt;1,D1684&lt;0),AND(M1683&lt;0,D1684&gt;0))),0,($H$2-G1684)/($H$3+D1684))</f>
        <v>-29.891507262630586</v>
      </c>
      <c r="I1684" s="49">
        <f t="shared" ref="I1684:I1747" si="293">H1684*D1684</f>
        <v>407.19131526619475</v>
      </c>
      <c r="J1684" s="47">
        <f t="shared" ref="J1684:J1747" si="294">I1684*H1684/1000</f>
        <v>-12.171562157559562</v>
      </c>
      <c r="K1684" s="48">
        <f t="shared" ref="K1684:K1747" si="295">K1683-H1684*$H$12</f>
        <v>23693.732936834898</v>
      </c>
      <c r="L1684" s="49">
        <f t="shared" ref="L1684:L1747" si="296">K1684/3600</f>
        <v>6.5815924824541385</v>
      </c>
      <c r="M1684" s="50">
        <f t="shared" si="286"/>
        <v>0.65815924824541383</v>
      </c>
    </row>
    <row r="1685" spans="1:13">
      <c r="A1685" s="41">
        <v>1666</v>
      </c>
      <c r="B1685" s="41">
        <f t="shared" si="287"/>
        <v>3332</v>
      </c>
      <c r="C1685" s="68">
        <v>-11.687760000000001</v>
      </c>
      <c r="D1685" s="45">
        <f t="shared" si="288"/>
        <v>-13.689535034825409</v>
      </c>
      <c r="E1685" s="47">
        <f t="shared" si="289"/>
        <v>3.6538684063571192E-2</v>
      </c>
      <c r="F1685" s="69">
        <f t="shared" si="290"/>
        <v>-1.4856509493804489E-4</v>
      </c>
      <c r="G1685" s="49">
        <f t="shared" si="291"/>
        <v>-0.42190303736145102</v>
      </c>
      <c r="H1685" s="49">
        <f t="shared" si="292"/>
        <v>-29.744359020009103</v>
      </c>
      <c r="I1685" s="49">
        <f t="shared" si="293"/>
        <v>407.1864448928398</v>
      </c>
      <c r="J1685" s="47">
        <f t="shared" si="294"/>
        <v>-12.111499804973779</v>
      </c>
      <c r="K1685" s="48">
        <f t="shared" si="295"/>
        <v>23753.221654874917</v>
      </c>
      <c r="L1685" s="49">
        <f t="shared" si="296"/>
        <v>6.5981171263541434</v>
      </c>
      <c r="M1685" s="50">
        <f t="shared" si="286"/>
        <v>0.65981171263541438</v>
      </c>
    </row>
    <row r="1686" spans="1:13">
      <c r="A1686" s="41">
        <v>1667</v>
      </c>
      <c r="B1686" s="41">
        <f t="shared" si="287"/>
        <v>3334</v>
      </c>
      <c r="C1686" s="68">
        <v>-11.68844</v>
      </c>
      <c r="D1686" s="45">
        <f t="shared" si="288"/>
        <v>-13.688738616841178</v>
      </c>
      <c r="E1686" s="47">
        <f t="shared" si="289"/>
        <v>3.6539527228674935E-2</v>
      </c>
      <c r="F1686" s="69">
        <f t="shared" si="290"/>
        <v>-1.4857388456262515E-4</v>
      </c>
      <c r="G1686" s="49">
        <f t="shared" si="291"/>
        <v>-0.4485527782758823</v>
      </c>
      <c r="H1686" s="49">
        <f t="shared" si="292"/>
        <v>-29.748098526874934</v>
      </c>
      <c r="I1686" s="49">
        <f t="shared" si="293"/>
        <v>407.21394508242906</v>
      </c>
      <c r="J1686" s="47">
        <f t="shared" si="294"/>
        <v>-12.113840559829537</v>
      </c>
      <c r="K1686" s="48">
        <f t="shared" si="295"/>
        <v>23812.717851928668</v>
      </c>
      <c r="L1686" s="49">
        <f t="shared" si="296"/>
        <v>6.6146438477579634</v>
      </c>
      <c r="M1686" s="50">
        <f t="shared" si="286"/>
        <v>0.66146438477579639</v>
      </c>
    </row>
    <row r="1687" spans="1:13">
      <c r="A1687" s="41">
        <v>1668</v>
      </c>
      <c r="B1687" s="41">
        <f t="shared" si="287"/>
        <v>3336</v>
      </c>
      <c r="C1687" s="68">
        <v>-11.689160000000001</v>
      </c>
      <c r="D1687" s="45">
        <f t="shared" si="288"/>
        <v>-13.687895451737436</v>
      </c>
      <c r="E1687" s="47">
        <f t="shared" si="289"/>
        <v>3.6389369417865046E-2</v>
      </c>
      <c r="F1687" s="69">
        <f t="shared" si="290"/>
        <v>-1.4858319124277813E-4</v>
      </c>
      <c r="G1687" s="49">
        <f t="shared" si="291"/>
        <v>-0.4735236040605193</v>
      </c>
      <c r="H1687" s="49">
        <f t="shared" si="292"/>
        <v>-29.751817072665673</v>
      </c>
      <c r="I1687" s="49">
        <f t="shared" si="293"/>
        <v>407.23976158986466</v>
      </c>
      <c r="J1687" s="47">
        <f t="shared" si="294"/>
        <v>-12.116122891537634</v>
      </c>
      <c r="K1687" s="48">
        <f t="shared" si="295"/>
        <v>23872.221486073999</v>
      </c>
      <c r="L1687" s="49">
        <f t="shared" si="296"/>
        <v>6.6311726350205555</v>
      </c>
      <c r="M1687" s="50">
        <f t="shared" si="286"/>
        <v>0.66311726350205558</v>
      </c>
    </row>
    <row r="1688" spans="1:13">
      <c r="A1688" s="41">
        <v>1669</v>
      </c>
      <c r="B1688" s="41">
        <f t="shared" si="287"/>
        <v>3338</v>
      </c>
      <c r="C1688" s="68">
        <v>-11.56232</v>
      </c>
      <c r="D1688" s="45">
        <f t="shared" si="288"/>
        <v>-13.838053262547325</v>
      </c>
      <c r="E1688" s="47">
        <f t="shared" si="289"/>
        <v>3.6376767371402961E-2</v>
      </c>
      <c r="F1688" s="69">
        <f t="shared" si="290"/>
        <v>-1.4694396324481547E-4</v>
      </c>
      <c r="G1688" s="49">
        <f t="shared" si="291"/>
        <v>-0.49620082537044768</v>
      </c>
      <c r="H1688" s="49">
        <f t="shared" si="292"/>
        <v>-29.425249506885734</v>
      </c>
      <c r="I1688" s="49">
        <f t="shared" si="293"/>
        <v>407.18816994002918</v>
      </c>
      <c r="J1688" s="47">
        <f t="shared" si="294"/>
        <v>-11.981613496737548</v>
      </c>
      <c r="K1688" s="48">
        <f t="shared" si="295"/>
        <v>23931.071985087769</v>
      </c>
      <c r="L1688" s="49">
        <f t="shared" si="296"/>
        <v>6.6475199958577136</v>
      </c>
      <c r="M1688" s="50">
        <f t="shared" si="286"/>
        <v>0.66475199958577136</v>
      </c>
    </row>
    <row r="1689" spans="1:13">
      <c r="A1689" s="41">
        <v>1670</v>
      </c>
      <c r="B1689" s="41">
        <f t="shared" si="287"/>
        <v>3340</v>
      </c>
      <c r="C1689" s="68">
        <v>-11.5518</v>
      </c>
      <c r="D1689" s="45">
        <f t="shared" si="288"/>
        <v>-13.850655309009413</v>
      </c>
      <c r="E1689" s="47">
        <f t="shared" si="289"/>
        <v>3.6700702335324832E-2</v>
      </c>
      <c r="F1689" s="69">
        <f t="shared" si="290"/>
        <v>-1.4680803407861686E-4</v>
      </c>
      <c r="G1689" s="49">
        <f t="shared" si="291"/>
        <v>-0.51697718727334907</v>
      </c>
      <c r="H1689" s="49">
        <f t="shared" si="292"/>
        <v>-29.399555017986923</v>
      </c>
      <c r="I1689" s="49">
        <f t="shared" si="293"/>
        <v>407.20310279239493</v>
      </c>
      <c r="J1689" s="47">
        <f t="shared" si="294"/>
        <v>-11.971590024039999</v>
      </c>
      <c r="K1689" s="48">
        <f t="shared" si="295"/>
        <v>23989.871095123741</v>
      </c>
      <c r="L1689" s="49">
        <f t="shared" si="296"/>
        <v>6.6638530819788171</v>
      </c>
      <c r="M1689" s="50">
        <f t="shared" si="286"/>
        <v>0.66638530819788167</v>
      </c>
    </row>
    <row r="1690" spans="1:13">
      <c r="A1690" s="41">
        <v>1671</v>
      </c>
      <c r="B1690" s="41">
        <f t="shared" si="287"/>
        <v>3342</v>
      </c>
      <c r="C1690" s="68">
        <v>-11.828440000000001</v>
      </c>
      <c r="D1690" s="45">
        <f t="shared" si="288"/>
        <v>-13.526720345087544</v>
      </c>
      <c r="E1690" s="47">
        <f t="shared" si="289"/>
        <v>3.6700702335324832E-2</v>
      </c>
      <c r="F1690" s="69">
        <f t="shared" si="290"/>
        <v>-1.5038388119639466E-4</v>
      </c>
      <c r="G1690" s="49">
        <f t="shared" si="291"/>
        <v>-0.53766534796830012</v>
      </c>
      <c r="H1690" s="49">
        <f t="shared" si="292"/>
        <v>-30.117204340185072</v>
      </c>
      <c r="I1690" s="49">
        <f t="shared" si="293"/>
        <v>407.38700068554027</v>
      </c>
      <c r="J1690" s="47">
        <f t="shared" si="294"/>
        <v>-12.269357545181533</v>
      </c>
      <c r="K1690" s="48">
        <f t="shared" si="295"/>
        <v>24050.105503804112</v>
      </c>
      <c r="L1690" s="49">
        <f t="shared" si="296"/>
        <v>6.6805848621678088</v>
      </c>
      <c r="M1690" s="50">
        <f t="shared" si="286"/>
        <v>0.66805848621678088</v>
      </c>
    </row>
    <row r="1691" spans="1:13">
      <c r="A1691" s="41">
        <v>1672</v>
      </c>
      <c r="B1691" s="41">
        <f t="shared" si="287"/>
        <v>3344</v>
      </c>
      <c r="C1691" s="68">
        <v>-11.828440000000001</v>
      </c>
      <c r="D1691" s="45">
        <f t="shared" si="288"/>
        <v>-13.526720345087544</v>
      </c>
      <c r="E1691" s="47">
        <f t="shared" si="289"/>
        <v>3.7507567941254615E-2</v>
      </c>
      <c r="F1691" s="69">
        <f t="shared" si="290"/>
        <v>-1.5038388119639466E-4</v>
      </c>
      <c r="G1691" s="49">
        <f t="shared" si="291"/>
        <v>-0.5561027752005484</v>
      </c>
      <c r="H1691" s="49">
        <f t="shared" si="292"/>
        <v>-30.118590686118303</v>
      </c>
      <c r="I1691" s="49">
        <f t="shared" si="293"/>
        <v>407.40575339928063</v>
      </c>
      <c r="J1691" s="47">
        <f t="shared" si="294"/>
        <v>-12.270487129802582</v>
      </c>
      <c r="K1691" s="48">
        <f t="shared" si="295"/>
        <v>24110.342685176351</v>
      </c>
      <c r="L1691" s="49">
        <f t="shared" si="296"/>
        <v>6.697317412548986</v>
      </c>
      <c r="M1691" s="50">
        <f t="shared" si="286"/>
        <v>0.66973174125489865</v>
      </c>
    </row>
    <row r="1692" spans="1:13">
      <c r="A1692" s="41">
        <v>1673</v>
      </c>
      <c r="B1692" s="41">
        <f t="shared" si="287"/>
        <v>3346</v>
      </c>
      <c r="C1692" s="68">
        <v>-12.578759999999999</v>
      </c>
      <c r="D1692" s="45">
        <f t="shared" si="288"/>
        <v>-12.719854739157757</v>
      </c>
      <c r="E1692" s="47">
        <f t="shared" si="289"/>
        <v>3.7863732366222903E-2</v>
      </c>
      <c r="F1692" s="69">
        <f t="shared" si="290"/>
        <v>-1.6009692833189278E-4</v>
      </c>
      <c r="G1692" s="49">
        <f t="shared" si="291"/>
        <v>-0.57648574277830378</v>
      </c>
      <c r="H1692" s="49">
        <f t="shared" si="292"/>
        <v>-32.065532464701526</v>
      </c>
      <c r="I1692" s="49">
        <f t="shared" si="293"/>
        <v>407.8689150847506</v>
      </c>
      <c r="J1692" s="47">
        <f t="shared" si="294"/>
        <v>-13.078533937992662</v>
      </c>
      <c r="K1692" s="48">
        <f t="shared" si="295"/>
        <v>24174.473750105753</v>
      </c>
      <c r="L1692" s="49">
        <f t="shared" si="296"/>
        <v>6.7151315972515979</v>
      </c>
      <c r="M1692" s="50">
        <f t="shared" si="286"/>
        <v>0.67151315972515979</v>
      </c>
    </row>
    <row r="1693" spans="1:13">
      <c r="A1693" s="41">
        <v>1674</v>
      </c>
      <c r="B1693" s="41">
        <f t="shared" si="287"/>
        <v>3348</v>
      </c>
      <c r="C1693" s="68">
        <v>-12.94112</v>
      </c>
      <c r="D1693" s="45">
        <f t="shared" si="288"/>
        <v>-12.363690314189469</v>
      </c>
      <c r="E1693" s="47">
        <f t="shared" si="289"/>
        <v>3.8204290173559363E-2</v>
      </c>
      <c r="F1693" s="69">
        <f t="shared" si="290"/>
        <v>-1.647953110751853E-4</v>
      </c>
      <c r="G1693" s="49">
        <f t="shared" si="291"/>
        <v>-0.59680299742799947</v>
      </c>
      <c r="H1693" s="49">
        <f t="shared" si="292"/>
        <v>-33.008237382842935</v>
      </c>
      <c r="I1693" s="49">
        <f t="shared" si="293"/>
        <v>408.10362481872193</v>
      </c>
      <c r="J1693" s="47">
        <f t="shared" si="294"/>
        <v>-13.470781324815045</v>
      </c>
      <c r="K1693" s="48">
        <f t="shared" si="295"/>
        <v>24240.490224871439</v>
      </c>
      <c r="L1693" s="49">
        <f t="shared" si="296"/>
        <v>6.7334695069087331</v>
      </c>
      <c r="M1693" s="50">
        <f t="shared" si="286"/>
        <v>0.67334695069087336</v>
      </c>
    </row>
    <row r="1694" spans="1:13">
      <c r="A1694" s="41">
        <v>1675</v>
      </c>
      <c r="B1694" s="41">
        <f t="shared" si="287"/>
        <v>3350</v>
      </c>
      <c r="C1694" s="68">
        <v>-13.30768</v>
      </c>
      <c r="D1694" s="45">
        <f t="shared" si="288"/>
        <v>-12.023132506853011</v>
      </c>
      <c r="E1694" s="47">
        <f t="shared" si="289"/>
        <v>3.8600124108910498E-2</v>
      </c>
      <c r="F1694" s="69">
        <f t="shared" si="290"/>
        <v>-1.6955317055332317E-4</v>
      </c>
      <c r="G1694" s="49">
        <f t="shared" si="291"/>
        <v>-0.61699230644341152</v>
      </c>
      <c r="H1694" s="49">
        <f t="shared" si="292"/>
        <v>-33.962940611546877</v>
      </c>
      <c r="I1694" s="49">
        <f t="shared" si="293"/>
        <v>408.34093529500757</v>
      </c>
      <c r="J1694" s="47">
        <f t="shared" si="294"/>
        <v>-13.868458934687848</v>
      </c>
      <c r="K1694" s="48">
        <f t="shared" si="295"/>
        <v>24308.416106094533</v>
      </c>
      <c r="L1694" s="49">
        <f t="shared" si="296"/>
        <v>6.7523378072484812</v>
      </c>
      <c r="M1694" s="50">
        <f t="shared" si="286"/>
        <v>0.67523378072484808</v>
      </c>
    </row>
    <row r="1695" spans="1:13">
      <c r="A1695" s="41">
        <v>1676</v>
      </c>
      <c r="B1695" s="41">
        <f t="shared" si="287"/>
        <v>3352</v>
      </c>
      <c r="C1695" s="68">
        <v>-13.760719999999999</v>
      </c>
      <c r="D1695" s="45">
        <f t="shared" si="288"/>
        <v>-11.627298571501875</v>
      </c>
      <c r="E1695" s="47">
        <f t="shared" si="289"/>
        <v>3.892096103766339E-2</v>
      </c>
      <c r="F1695" s="69">
        <f t="shared" si="290"/>
        <v>-1.7544050646755389E-4</v>
      </c>
      <c r="G1695" s="49">
        <f t="shared" si="291"/>
        <v>-0.63754108553073074</v>
      </c>
      <c r="H1695" s="49">
        <f t="shared" si="292"/>
        <v>-35.144026558980478</v>
      </c>
      <c r="I1695" s="49">
        <f t="shared" si="293"/>
        <v>408.63008980605764</v>
      </c>
      <c r="J1695" s="47">
        <f t="shared" si="294"/>
        <v>-14.360906728942668</v>
      </c>
      <c r="K1695" s="48">
        <f t="shared" si="295"/>
        <v>24378.704159212495</v>
      </c>
      <c r="L1695" s="49">
        <f t="shared" si="296"/>
        <v>6.7718622664479149</v>
      </c>
      <c r="M1695" s="50">
        <f t="shared" si="286"/>
        <v>0.67718622664479144</v>
      </c>
    </row>
    <row r="1696" spans="1:13">
      <c r="A1696" s="41">
        <v>1677</v>
      </c>
      <c r="B1696" s="41">
        <f t="shared" si="287"/>
        <v>3354</v>
      </c>
      <c r="C1696" s="68">
        <v>-14.151199999999999</v>
      </c>
      <c r="D1696" s="45">
        <f t="shared" si="288"/>
        <v>-11.30646164274898</v>
      </c>
      <c r="E1696" s="47">
        <f t="shared" si="289"/>
        <v>3.892096103766339E-2</v>
      </c>
      <c r="F1696" s="69">
        <f t="shared" si="290"/>
        <v>-1.8052107288358093E-4</v>
      </c>
      <c r="G1696" s="49">
        <f t="shared" si="291"/>
        <v>-0.65849128721731154</v>
      </c>
      <c r="H1696" s="49">
        <f t="shared" si="292"/>
        <v>-36.163650353542671</v>
      </c>
      <c r="I1696" s="49">
        <f t="shared" si="293"/>
        <v>408.88292558411581</v>
      </c>
      <c r="J1696" s="47">
        <f t="shared" si="294"/>
        <v>-14.786699156357573</v>
      </c>
      <c r="K1696" s="48">
        <f t="shared" si="295"/>
        <v>24451.031459919581</v>
      </c>
      <c r="L1696" s="49">
        <f t="shared" si="296"/>
        <v>6.7919531833109943</v>
      </c>
      <c r="M1696" s="50">
        <f t="shared" si="286"/>
        <v>0.67919531833109947</v>
      </c>
    </row>
    <row r="1697" spans="1:13">
      <c r="A1697" s="41">
        <v>1678</v>
      </c>
      <c r="B1697" s="41">
        <f t="shared" si="287"/>
        <v>3356</v>
      </c>
      <c r="C1697" s="68">
        <v>-14.151199999999999</v>
      </c>
      <c r="D1697" s="45">
        <f t="shared" si="288"/>
        <v>-11.30646164274898</v>
      </c>
      <c r="E1697" s="47">
        <f t="shared" si="289"/>
        <v>3.9383817290129623E-2</v>
      </c>
      <c r="F1697" s="69">
        <f t="shared" si="290"/>
        <v>-1.8052107288358093E-4</v>
      </c>
      <c r="G1697" s="49">
        <f t="shared" si="291"/>
        <v>-0.67734671763215615</v>
      </c>
      <c r="H1697" s="49">
        <f t="shared" si="292"/>
        <v>-36.165352254806749</v>
      </c>
      <c r="I1697" s="49">
        <f t="shared" si="293"/>
        <v>408.90216806547784</v>
      </c>
      <c r="J1697" s="47">
        <f t="shared" si="294"/>
        <v>-14.788090945842198</v>
      </c>
      <c r="K1697" s="48">
        <f t="shared" si="295"/>
        <v>24523.362164429192</v>
      </c>
      <c r="L1697" s="49">
        <f t="shared" si="296"/>
        <v>6.8120450456747754</v>
      </c>
      <c r="M1697" s="50">
        <f t="shared" si="286"/>
        <v>0.6812045045674775</v>
      </c>
    </row>
    <row r="1698" spans="1:13">
      <c r="A1698" s="41">
        <v>1679</v>
      </c>
      <c r="B1698" s="41">
        <f t="shared" si="287"/>
        <v>3358</v>
      </c>
      <c r="C1698" s="68">
        <v>-14.755240000000001</v>
      </c>
      <c r="D1698" s="45">
        <f t="shared" si="288"/>
        <v>-10.843605390282749</v>
      </c>
      <c r="E1698" s="47">
        <f t="shared" si="289"/>
        <v>3.9383817290129623E-2</v>
      </c>
      <c r="F1698" s="69">
        <f t="shared" si="290"/>
        <v>-1.8839163328834792E-4</v>
      </c>
      <c r="G1698" s="49">
        <f t="shared" si="291"/>
        <v>-0.69774374649306825</v>
      </c>
      <c r="H1698" s="49">
        <f t="shared" si="292"/>
        <v>-37.744051199678864</v>
      </c>
      <c r="I1698" s="49">
        <f t="shared" si="293"/>
        <v>409.28159703994578</v>
      </c>
      <c r="J1698" s="47">
        <f t="shared" si="294"/>
        <v>-15.447945553762047</v>
      </c>
      <c r="K1698" s="48">
        <f t="shared" si="295"/>
        <v>24598.850266828551</v>
      </c>
      <c r="L1698" s="49">
        <f t="shared" si="296"/>
        <v>6.8330139630079305</v>
      </c>
      <c r="M1698" s="50">
        <f t="shared" si="286"/>
        <v>0.68330139630079301</v>
      </c>
    </row>
    <row r="1699" spans="1:13">
      <c r="A1699" s="41">
        <v>1680</v>
      </c>
      <c r="B1699" s="41">
        <f t="shared" si="287"/>
        <v>3360</v>
      </c>
      <c r="C1699" s="68">
        <v>-14.755240000000001</v>
      </c>
      <c r="D1699" s="45">
        <f t="shared" si="288"/>
        <v>-10.843605390282749</v>
      </c>
      <c r="E1699" s="47">
        <f t="shared" si="289"/>
        <v>3.9777856206869695E-2</v>
      </c>
      <c r="F1699" s="69">
        <f t="shared" si="290"/>
        <v>-1.8839163328834792E-4</v>
      </c>
      <c r="G1699" s="49">
        <f t="shared" si="291"/>
        <v>-0.71612830252165527</v>
      </c>
      <c r="H1699" s="49">
        <f t="shared" si="292"/>
        <v>-37.745782947947617</v>
      </c>
      <c r="I1699" s="49">
        <f t="shared" si="293"/>
        <v>409.30037543480745</v>
      </c>
      <c r="J1699" s="47">
        <f t="shared" si="294"/>
        <v>-15.449363131675712</v>
      </c>
      <c r="K1699" s="48">
        <f t="shared" si="295"/>
        <v>24674.341832724447</v>
      </c>
      <c r="L1699" s="49">
        <f t="shared" si="296"/>
        <v>6.8539838424234576</v>
      </c>
      <c r="M1699" s="50">
        <f t="shared" si="286"/>
        <v>0.68539838424234578</v>
      </c>
    </row>
    <row r="1700" spans="1:13">
      <c r="A1700" s="41">
        <v>1681</v>
      </c>
      <c r="B1700" s="41">
        <f t="shared" si="287"/>
        <v>3362</v>
      </c>
      <c r="C1700" s="68">
        <v>-15.311640000000001</v>
      </c>
      <c r="D1700" s="45">
        <f t="shared" si="288"/>
        <v>-10.44956647354268</v>
      </c>
      <c r="E1700" s="47">
        <f t="shared" si="289"/>
        <v>4.0018236454711573E-2</v>
      </c>
      <c r="F1700" s="69">
        <f t="shared" si="290"/>
        <v>-1.9565367504848446E-4</v>
      </c>
      <c r="G1700" s="49">
        <f t="shared" si="291"/>
        <v>-0.73552124624190374</v>
      </c>
      <c r="H1700" s="49">
        <f t="shared" si="292"/>
        <v>-39.202688727148626</v>
      </c>
      <c r="I1700" s="49">
        <f t="shared" si="293"/>
        <v>409.65110179594183</v>
      </c>
      <c r="J1700" s="47">
        <f t="shared" si="294"/>
        <v>-16.059424630439782</v>
      </c>
      <c r="K1700" s="48">
        <f t="shared" si="295"/>
        <v>24752.747210178746</v>
      </c>
      <c r="L1700" s="49">
        <f t="shared" si="296"/>
        <v>6.8757631139385404</v>
      </c>
      <c r="M1700" s="50">
        <f t="shared" si="286"/>
        <v>0.687576311393854</v>
      </c>
    </row>
    <row r="1701" spans="1:13">
      <c r="A1701" s="41">
        <v>1682</v>
      </c>
      <c r="B1701" s="41">
        <f t="shared" si="287"/>
        <v>3364</v>
      </c>
      <c r="C1701" s="68">
        <v>-15.67216</v>
      </c>
      <c r="D1701" s="45">
        <f t="shared" si="288"/>
        <v>-10.209186225700801</v>
      </c>
      <c r="E1701" s="47">
        <f t="shared" si="289"/>
        <v>4.0227822664475513E-2</v>
      </c>
      <c r="F1701" s="69">
        <f t="shared" si="290"/>
        <v>-2.0036539544598166E-4</v>
      </c>
      <c r="G1701" s="49">
        <f t="shared" si="291"/>
        <v>-0.75492909676265485</v>
      </c>
      <c r="H1701" s="49">
        <f t="shared" si="292"/>
        <v>-40.148709922699595</v>
      </c>
      <c r="I1701" s="49">
        <f t="shared" si="293"/>
        <v>409.88565632248179</v>
      </c>
      <c r="J1701" s="47">
        <f t="shared" si="294"/>
        <v>-16.456380317166662</v>
      </c>
      <c r="K1701" s="48">
        <f t="shared" si="295"/>
        <v>24833.044630024146</v>
      </c>
      <c r="L1701" s="49">
        <f t="shared" si="296"/>
        <v>6.8980679527844853</v>
      </c>
      <c r="M1701" s="50">
        <f t="shared" si="286"/>
        <v>0.68980679527844857</v>
      </c>
    </row>
    <row r="1702" spans="1:13">
      <c r="A1702" s="41">
        <v>1683</v>
      </c>
      <c r="B1702" s="41">
        <f t="shared" si="287"/>
        <v>3366</v>
      </c>
      <c r="C1702" s="68">
        <v>-16.000640000000001</v>
      </c>
      <c r="D1702" s="45">
        <f t="shared" si="288"/>
        <v>-9.9996000159368634</v>
      </c>
      <c r="E1702" s="47">
        <f t="shared" si="289"/>
        <v>4.0437106771453686E-2</v>
      </c>
      <c r="F1702" s="69">
        <f t="shared" si="290"/>
        <v>-2.0466267970081366E-4</v>
      </c>
      <c r="G1702" s="49">
        <f t="shared" si="291"/>
        <v>-0.77418274777795137</v>
      </c>
      <c r="H1702" s="49">
        <f t="shared" si="292"/>
        <v>-41.011759098031924</v>
      </c>
      <c r="I1702" s="49">
        <f t="shared" si="293"/>
        <v>410.1011869302788</v>
      </c>
      <c r="J1702" s="47">
        <f t="shared" si="294"/>
        <v>-16.818971084201554</v>
      </c>
      <c r="K1702" s="48">
        <f t="shared" si="295"/>
        <v>24915.068148220209</v>
      </c>
      <c r="L1702" s="49">
        <f t="shared" si="296"/>
        <v>6.9208522633945027</v>
      </c>
      <c r="M1702" s="50">
        <f t="shared" si="286"/>
        <v>0.69208522633945024</v>
      </c>
    </row>
    <row r="1703" spans="1:13">
      <c r="A1703" s="41">
        <v>1684</v>
      </c>
      <c r="B1703" s="41">
        <f t="shared" si="287"/>
        <v>3368</v>
      </c>
      <c r="C1703" s="68">
        <v>-16.342680000000001</v>
      </c>
      <c r="D1703" s="45">
        <f t="shared" si="288"/>
        <v>-9.7903159089586858</v>
      </c>
      <c r="E1703" s="47">
        <f t="shared" si="289"/>
        <v>4.0688691856299052E-2</v>
      </c>
      <c r="F1703" s="69">
        <f t="shared" si="290"/>
        <v>-2.091417264839656E-4</v>
      </c>
      <c r="G1703" s="49">
        <f t="shared" si="291"/>
        <v>-0.79328405725149598</v>
      </c>
      <c r="H1703" s="49">
        <f t="shared" si="292"/>
        <v>-41.911299695456002</v>
      </c>
      <c r="I1703" s="49">
        <f t="shared" si="293"/>
        <v>410.32486417355824</v>
      </c>
      <c r="J1703" s="47">
        <f t="shared" si="294"/>
        <v>-17.197248354875274</v>
      </c>
      <c r="K1703" s="48">
        <f t="shared" si="295"/>
        <v>24998.89074761112</v>
      </c>
      <c r="L1703" s="49">
        <f t="shared" si="296"/>
        <v>6.9441363187808669</v>
      </c>
      <c r="M1703" s="50">
        <f t="shared" si="286"/>
        <v>0.69441363187808669</v>
      </c>
    </row>
    <row r="1704" spans="1:13">
      <c r="A1704" s="41">
        <v>1685</v>
      </c>
      <c r="B1704" s="41">
        <f t="shared" si="287"/>
        <v>3370</v>
      </c>
      <c r="C1704" s="68">
        <v>-16.773720000000001</v>
      </c>
      <c r="D1704" s="45">
        <f t="shared" si="288"/>
        <v>-9.5387308241133226</v>
      </c>
      <c r="E1704" s="47">
        <f t="shared" si="289"/>
        <v>4.0927670751349135E-2</v>
      </c>
      <c r="F1704" s="69">
        <f t="shared" si="290"/>
        <v>-2.1479259080830538E-4</v>
      </c>
      <c r="G1704" s="49">
        <f t="shared" si="291"/>
        <v>-0.81267897827597424</v>
      </c>
      <c r="H1704" s="49">
        <f t="shared" si="292"/>
        <v>-43.045796873280743</v>
      </c>
      <c r="I1704" s="49">
        <f t="shared" si="293"/>
        <v>410.60226948368393</v>
      </c>
      <c r="J1704" s="47">
        <f t="shared" si="294"/>
        <v>-17.674701887902739</v>
      </c>
      <c r="K1704" s="48">
        <f t="shared" si="295"/>
        <v>25084.982341357681</v>
      </c>
      <c r="L1704" s="49">
        <f t="shared" si="296"/>
        <v>6.9680506503771333</v>
      </c>
      <c r="M1704" s="50">
        <f t="shared" si="286"/>
        <v>0.69680506503771333</v>
      </c>
    </row>
    <row r="1705" spans="1:13">
      <c r="A1705" s="41">
        <v>1686</v>
      </c>
      <c r="B1705" s="41">
        <f t="shared" si="287"/>
        <v>3372</v>
      </c>
      <c r="C1705" s="68">
        <v>-17.20476</v>
      </c>
      <c r="D1705" s="45">
        <f t="shared" si="288"/>
        <v>-9.2997519290632358</v>
      </c>
      <c r="E1705" s="47">
        <f t="shared" si="289"/>
        <v>4.1152147813076301E-2</v>
      </c>
      <c r="F1705" s="69">
        <f t="shared" si="290"/>
        <v>-2.2045055301508348E-4</v>
      </c>
      <c r="G1705" s="49">
        <f t="shared" si="291"/>
        <v>-0.83235297422600329</v>
      </c>
      <c r="H1705" s="49">
        <f t="shared" si="292"/>
        <v>-44.181856939752635</v>
      </c>
      <c r="I1705" s="49">
        <f t="shared" si="293"/>
        <v>410.88030930506045</v>
      </c>
      <c r="J1705" s="47">
        <f t="shared" si="294"/>
        <v>-18.153455045077497</v>
      </c>
      <c r="K1705" s="48">
        <f t="shared" si="295"/>
        <v>25173.346055237187</v>
      </c>
      <c r="L1705" s="49">
        <f t="shared" si="296"/>
        <v>6.9925961264547745</v>
      </c>
      <c r="M1705" s="50">
        <f t="shared" si="286"/>
        <v>0.69925961264547742</v>
      </c>
    </row>
    <row r="1706" spans="1:13">
      <c r="A1706" s="41">
        <v>1687</v>
      </c>
      <c r="B1706" s="41">
        <f t="shared" si="287"/>
        <v>3374</v>
      </c>
      <c r="C1706" s="68">
        <v>-17.630319999999998</v>
      </c>
      <c r="D1706" s="45">
        <f t="shared" si="288"/>
        <v>-9.0752748673360717</v>
      </c>
      <c r="E1706" s="47">
        <f t="shared" si="289"/>
        <v>4.1152147813076301E-2</v>
      </c>
      <c r="F1706" s="69">
        <f t="shared" si="290"/>
        <v>-2.2604355924433426E-4</v>
      </c>
      <c r="G1706" s="49">
        <f t="shared" si="291"/>
        <v>-0.85259792615890939</v>
      </c>
      <c r="H1706" s="49">
        <f t="shared" si="292"/>
        <v>-45.305073983783501</v>
      </c>
      <c r="I1706" s="49">
        <f t="shared" si="293"/>
        <v>411.15599928783172</v>
      </c>
      <c r="J1706" s="47">
        <f t="shared" si="294"/>
        <v>-18.627452966611653</v>
      </c>
      <c r="K1706" s="48">
        <f t="shared" si="295"/>
        <v>25263.956203204754</v>
      </c>
      <c r="L1706" s="49">
        <f t="shared" si="296"/>
        <v>7.0177656120013205</v>
      </c>
      <c r="M1706" s="50">
        <f t="shared" si="286"/>
        <v>0.7017765612001321</v>
      </c>
    </row>
    <row r="1707" spans="1:13">
      <c r="A1707" s="41">
        <v>1688</v>
      </c>
      <c r="B1707" s="41">
        <f t="shared" si="287"/>
        <v>3376</v>
      </c>
      <c r="C1707" s="68">
        <v>-17.630319999999998</v>
      </c>
      <c r="D1707" s="45">
        <f t="shared" si="288"/>
        <v>-9.0752748673360717</v>
      </c>
      <c r="E1707" s="47">
        <f t="shared" si="289"/>
        <v>4.1469225555338524E-2</v>
      </c>
      <c r="F1707" s="69">
        <f t="shared" si="290"/>
        <v>-2.2604355924433426E-4</v>
      </c>
      <c r="G1707" s="49">
        <f t="shared" si="291"/>
        <v>-0.87079311745692778</v>
      </c>
      <c r="H1707" s="49">
        <f t="shared" si="292"/>
        <v>-45.307130436684567</v>
      </c>
      <c r="I1707" s="49">
        <f t="shared" si="293"/>
        <v>411.17466216316063</v>
      </c>
      <c r="J1707" s="47">
        <f t="shared" si="294"/>
        <v>-18.62914405088603</v>
      </c>
      <c r="K1707" s="48">
        <f t="shared" si="295"/>
        <v>25354.570464078122</v>
      </c>
      <c r="L1707" s="49">
        <f t="shared" si="296"/>
        <v>7.0429362400217004</v>
      </c>
      <c r="M1707" s="50">
        <f t="shared" si="286"/>
        <v>0.70429362400216999</v>
      </c>
    </row>
    <row r="1708" spans="1:13">
      <c r="A1708" s="41">
        <v>1689</v>
      </c>
      <c r="B1708" s="41">
        <f t="shared" si="287"/>
        <v>3378</v>
      </c>
      <c r="C1708" s="68">
        <v>-18.268599999999999</v>
      </c>
      <c r="D1708" s="45">
        <f t="shared" si="288"/>
        <v>-8.7581971250738526</v>
      </c>
      <c r="E1708" s="47">
        <f t="shared" si="289"/>
        <v>4.1469225555338524E-2</v>
      </c>
      <c r="F1708" s="69">
        <f t="shared" si="290"/>
        <v>-2.3444530305822241E-4</v>
      </c>
      <c r="G1708" s="49">
        <f t="shared" si="291"/>
        <v>-0.89069811649123631</v>
      </c>
      <c r="H1708" s="49">
        <f t="shared" si="292"/>
        <v>-46.99347060657157</v>
      </c>
      <c r="I1708" s="49">
        <f t="shared" si="293"/>
        <v>411.57807916371775</v>
      </c>
      <c r="J1708" s="47">
        <f t="shared" si="294"/>
        <v>-19.341482365489355</v>
      </c>
      <c r="K1708" s="48">
        <f t="shared" si="295"/>
        <v>25448.557405291267</v>
      </c>
      <c r="L1708" s="49">
        <f t="shared" si="296"/>
        <v>7.0690437236920189</v>
      </c>
      <c r="M1708" s="50">
        <f t="shared" si="286"/>
        <v>0.70690437236920189</v>
      </c>
    </row>
    <row r="1709" spans="1:13">
      <c r="A1709" s="41">
        <v>1690</v>
      </c>
      <c r="B1709" s="41">
        <f t="shared" si="287"/>
        <v>3380</v>
      </c>
      <c r="C1709" s="68">
        <v>-18.268599999999999</v>
      </c>
      <c r="D1709" s="45">
        <f t="shared" si="288"/>
        <v>-8.7581971250738526</v>
      </c>
      <c r="E1709" s="47">
        <f t="shared" si="289"/>
        <v>4.148616393920139E-2</v>
      </c>
      <c r="F1709" s="69">
        <f t="shared" si="290"/>
        <v>-2.3444530305822241E-4</v>
      </c>
      <c r="G1709" s="49">
        <f t="shared" si="291"/>
        <v>-0.90905022443478667</v>
      </c>
      <c r="H1709" s="49">
        <f t="shared" si="292"/>
        <v>-46.995621889325861</v>
      </c>
      <c r="I1709" s="49">
        <f t="shared" si="293"/>
        <v>411.59692052215155</v>
      </c>
      <c r="J1709" s="47">
        <f t="shared" si="294"/>
        <v>-19.343253247669942</v>
      </c>
      <c r="K1709" s="48">
        <f t="shared" si="295"/>
        <v>25542.548649069919</v>
      </c>
      <c r="L1709" s="49">
        <f t="shared" si="296"/>
        <v>7.0951524025194219</v>
      </c>
      <c r="M1709" s="50">
        <f t="shared" si="286"/>
        <v>0.70951524025194224</v>
      </c>
    </row>
    <row r="1710" spans="1:13">
      <c r="A1710" s="41">
        <v>1691</v>
      </c>
      <c r="B1710" s="41">
        <f t="shared" si="287"/>
        <v>3382</v>
      </c>
      <c r="C1710" s="68">
        <v>-18.304000000000002</v>
      </c>
      <c r="D1710" s="45">
        <f t="shared" si="288"/>
        <v>-8.7412587412109826</v>
      </c>
      <c r="E1710" s="47">
        <f t="shared" si="289"/>
        <v>4.148616393920139E-2</v>
      </c>
      <c r="F1710" s="69">
        <f t="shared" si="290"/>
        <v>-2.3491173493566148E-4</v>
      </c>
      <c r="G1710" s="49">
        <f t="shared" si="291"/>
        <v>-0.92616855720959002</v>
      </c>
      <c r="H1710" s="49">
        <f t="shared" si="292"/>
        <v>-47.091130918440783</v>
      </c>
      <c r="I1710" s="49">
        <f t="shared" si="293"/>
        <v>411.63575977433123</v>
      </c>
      <c r="J1710" s="47">
        <f t="shared" si="294"/>
        <v>-19.384393454244872</v>
      </c>
      <c r="K1710" s="48">
        <f t="shared" si="295"/>
        <v>25636.730910906801</v>
      </c>
      <c r="L1710" s="49">
        <f t="shared" si="296"/>
        <v>7.1213141419185559</v>
      </c>
      <c r="M1710" s="50">
        <f t="shared" si="286"/>
        <v>0.71213141419185555</v>
      </c>
    </row>
    <row r="1711" spans="1:13">
      <c r="A1711" s="41">
        <v>1692</v>
      </c>
      <c r="B1711" s="41">
        <f t="shared" si="287"/>
        <v>3384</v>
      </c>
      <c r="C1711" s="68">
        <v>-18.304000000000002</v>
      </c>
      <c r="D1711" s="45">
        <f t="shared" si="288"/>
        <v>-8.7412587412109826</v>
      </c>
      <c r="E1711" s="47">
        <f t="shared" si="289"/>
        <v>4.1652196508868061E-2</v>
      </c>
      <c r="F1711" s="69">
        <f t="shared" si="290"/>
        <v>-2.3491173493566148E-4</v>
      </c>
      <c r="G1711" s="49">
        <f t="shared" si="291"/>
        <v>-0.94168661897704742</v>
      </c>
      <c r="H1711" s="49">
        <f t="shared" si="292"/>
        <v>-47.0929536058471</v>
      </c>
      <c r="I1711" s="49">
        <f t="shared" si="293"/>
        <v>411.65169235655424</v>
      </c>
      <c r="J1711" s="47">
        <f t="shared" si="294"/>
        <v>-19.385894049915652</v>
      </c>
      <c r="K1711" s="48">
        <f t="shared" si="295"/>
        <v>25730.916818118494</v>
      </c>
      <c r="L1711" s="49">
        <f t="shared" si="296"/>
        <v>7.1474768939218043</v>
      </c>
      <c r="M1711" s="50">
        <f t="shared" si="286"/>
        <v>0.71474768939218047</v>
      </c>
    </row>
    <row r="1712" spans="1:13">
      <c r="A1712" s="41">
        <v>1693</v>
      </c>
      <c r="B1712" s="41">
        <f t="shared" si="287"/>
        <v>3386</v>
      </c>
      <c r="C1712" s="68">
        <v>-18.6584</v>
      </c>
      <c r="D1712" s="45">
        <f t="shared" si="288"/>
        <v>-8.5752261715443154</v>
      </c>
      <c r="E1712" s="47">
        <f t="shared" si="289"/>
        <v>4.1962310956807344E-2</v>
      </c>
      <c r="F1712" s="69">
        <f t="shared" si="290"/>
        <v>-2.3958398183721551E-4</v>
      </c>
      <c r="G1712" s="49">
        <f t="shared" si="291"/>
        <v>-0.95718852652340669</v>
      </c>
      <c r="H1712" s="49">
        <f t="shared" si="292"/>
        <v>-48.031459886719787</v>
      </c>
      <c r="I1712" s="49">
        <f t="shared" si="293"/>
        <v>411.88063187808046</v>
      </c>
      <c r="J1712" s="47">
        <f t="shared" si="294"/>
        <v>-19.783228048168823</v>
      </c>
      <c r="K1712" s="48">
        <f t="shared" si="295"/>
        <v>25826.979737891932</v>
      </c>
      <c r="L1712" s="49">
        <f t="shared" si="296"/>
        <v>7.1741610383033141</v>
      </c>
      <c r="M1712" s="50">
        <f t="shared" si="286"/>
        <v>0.71741610383033139</v>
      </c>
    </row>
    <row r="1713" spans="1:13">
      <c r="A1713" s="41">
        <v>1694</v>
      </c>
      <c r="B1713" s="41">
        <f t="shared" si="287"/>
        <v>3388</v>
      </c>
      <c r="C1713" s="68">
        <v>-19.35848</v>
      </c>
      <c r="D1713" s="45">
        <f t="shared" si="288"/>
        <v>-8.2651117236050293</v>
      </c>
      <c r="E1713" s="47">
        <f t="shared" si="289"/>
        <v>4.202675227564881E-2</v>
      </c>
      <c r="F1713" s="69">
        <f t="shared" si="290"/>
        <v>-2.4882774006962306E-4</v>
      </c>
      <c r="G1713" s="49">
        <f t="shared" si="291"/>
        <v>-0.97478548624649708</v>
      </c>
      <c r="H1713" s="49">
        <f t="shared" si="292"/>
        <v>-49.886824848722298</v>
      </c>
      <c r="I1713" s="49">
        <f t="shared" si="293"/>
        <v>412.32018091060536</v>
      </c>
      <c r="J1713" s="47">
        <f t="shared" si="294"/>
        <v>-20.569344646680861</v>
      </c>
      <c r="K1713" s="48">
        <f t="shared" si="295"/>
        <v>25926.753387589375</v>
      </c>
      <c r="L1713" s="49">
        <f t="shared" si="296"/>
        <v>7.2018759409970485</v>
      </c>
      <c r="M1713" s="50">
        <f t="shared" si="286"/>
        <v>0.7201875940997049</v>
      </c>
    </row>
    <row r="1714" spans="1:13">
      <c r="A1714" s="41">
        <v>1695</v>
      </c>
      <c r="B1714" s="41">
        <f t="shared" si="287"/>
        <v>3390</v>
      </c>
      <c r="C1714" s="68">
        <v>-19.5106</v>
      </c>
      <c r="D1714" s="45">
        <f t="shared" si="288"/>
        <v>-8.2006704047635619</v>
      </c>
      <c r="E1714" s="47">
        <f t="shared" si="289"/>
        <v>4.1888060683345427E-2</v>
      </c>
      <c r="F1714" s="69">
        <f t="shared" si="290"/>
        <v>-2.5083881363572539E-4</v>
      </c>
      <c r="G1714" s="49">
        <f t="shared" si="291"/>
        <v>-0.99201393212558597</v>
      </c>
      <c r="H1714" s="49">
        <f t="shared" si="292"/>
        <v>-50.292180526067327</v>
      </c>
      <c r="I1714" s="49">
        <f t="shared" si="293"/>
        <v>412.42959643114665</v>
      </c>
      <c r="J1714" s="47">
        <f t="shared" si="294"/>
        <v>-20.741983718008321</v>
      </c>
      <c r="K1714" s="48">
        <f t="shared" si="295"/>
        <v>26027.337748641508</v>
      </c>
      <c r="L1714" s="49">
        <f t="shared" si="296"/>
        <v>7.2298160412893075</v>
      </c>
      <c r="M1714" s="50">
        <f t="shared" si="286"/>
        <v>0.72298160412893075</v>
      </c>
    </row>
    <row r="1715" spans="1:13">
      <c r="A1715" s="41">
        <v>1696</v>
      </c>
      <c r="B1715" s="41">
        <f t="shared" si="287"/>
        <v>3392</v>
      </c>
      <c r="C1715" s="68">
        <v>-19.186119999999999</v>
      </c>
      <c r="D1715" s="45">
        <f t="shared" si="288"/>
        <v>-8.3393619970669448</v>
      </c>
      <c r="E1715" s="47">
        <f t="shared" si="289"/>
        <v>4.1762584559905169E-2</v>
      </c>
      <c r="F1715" s="69">
        <f t="shared" si="290"/>
        <v>-2.4655016783641512E-4</v>
      </c>
      <c r="G1715" s="49">
        <f t="shared" si="291"/>
        <v>-1.0065608352652446</v>
      </c>
      <c r="H1715" s="49">
        <f t="shared" si="292"/>
        <v>-49.434117438719134</v>
      </c>
      <c r="I1715" s="49">
        <f t="shared" si="293"/>
        <v>412.24900032699867</v>
      </c>
      <c r="J1715" s="47">
        <f t="shared" si="294"/>
        <v>-20.379165496159413</v>
      </c>
      <c r="K1715" s="48">
        <f t="shared" si="295"/>
        <v>26126.205983518947</v>
      </c>
      <c r="L1715" s="49">
        <f t="shared" si="296"/>
        <v>7.257279439866374</v>
      </c>
      <c r="M1715" s="50">
        <f t="shared" si="286"/>
        <v>0.72572794398663742</v>
      </c>
    </row>
    <row r="1716" spans="1:13">
      <c r="A1716" s="41">
        <v>1697</v>
      </c>
      <c r="B1716" s="41">
        <f t="shared" si="287"/>
        <v>3394</v>
      </c>
      <c r="C1716" s="68">
        <v>-18.901720000000001</v>
      </c>
      <c r="D1716" s="45">
        <f t="shared" si="288"/>
        <v>-8.4648381205072081</v>
      </c>
      <c r="E1716" s="47">
        <f t="shared" si="289"/>
        <v>4.1478765052614983E-2</v>
      </c>
      <c r="F1716" s="69">
        <f t="shared" si="290"/>
        <v>-2.4279460160103009E-4</v>
      </c>
      <c r="G1716" s="49">
        <f t="shared" si="291"/>
        <v>-1.0191338489501185</v>
      </c>
      <c r="H1716" s="49">
        <f t="shared" si="292"/>
        <v>-48.682640418623002</v>
      </c>
      <c r="I1716" s="49">
        <f t="shared" si="293"/>
        <v>412.09067042250496</v>
      </c>
      <c r="J1716" s="47">
        <f t="shared" si="294"/>
        <v>-20.061661928048093</v>
      </c>
      <c r="K1716" s="48">
        <f t="shared" si="295"/>
        <v>26223.571264356193</v>
      </c>
      <c r="L1716" s="49">
        <f t="shared" si="296"/>
        <v>7.2843253512100539</v>
      </c>
      <c r="M1716" s="50">
        <f t="shared" si="286"/>
        <v>0.72843253512100536</v>
      </c>
    </row>
    <row r="1717" spans="1:13">
      <c r="A1717" s="41">
        <v>1698</v>
      </c>
      <c r="B1717" s="41">
        <f t="shared" si="287"/>
        <v>3396</v>
      </c>
      <c r="C1717" s="68">
        <v>-18.288519999999998</v>
      </c>
      <c r="D1717" s="45">
        <f t="shared" si="288"/>
        <v>-8.7486576277973924</v>
      </c>
      <c r="E1717" s="47">
        <f t="shared" si="289"/>
        <v>4.1166353338365283E-2</v>
      </c>
      <c r="F1717" s="69">
        <f t="shared" si="290"/>
        <v>-2.3470776388036994E-4</v>
      </c>
      <c r="G1717" s="49">
        <f t="shared" si="291"/>
        <v>-1.0283501067982608</v>
      </c>
      <c r="H1717" s="49">
        <f t="shared" si="292"/>
        <v>-47.062233653100364</v>
      </c>
      <c r="I1717" s="49">
        <f t="shared" si="293"/>
        <v>411.73136943037963</v>
      </c>
      <c r="J1717" s="47">
        <f t="shared" si="294"/>
        <v>-19.37699791044351</v>
      </c>
      <c r="K1717" s="48">
        <f t="shared" si="295"/>
        <v>26317.695731662392</v>
      </c>
      <c r="L1717" s="49">
        <f t="shared" si="296"/>
        <v>7.3104710365728867</v>
      </c>
      <c r="M1717" s="50">
        <f t="shared" si="286"/>
        <v>0.73104710365728864</v>
      </c>
    </row>
    <row r="1718" spans="1:13">
      <c r="A1718" s="41">
        <v>1699</v>
      </c>
      <c r="B1718" s="41">
        <f t="shared" si="287"/>
        <v>3398</v>
      </c>
      <c r="C1718" s="68">
        <v>-17.657959999999999</v>
      </c>
      <c r="D1718" s="45">
        <f t="shared" si="288"/>
        <v>-9.0610693420470927</v>
      </c>
      <c r="E1718" s="47">
        <f t="shared" si="289"/>
        <v>4.0607968295922899E-2</v>
      </c>
      <c r="F1718" s="69">
        <f t="shared" si="290"/>
        <v>-2.2640706342559182E-4</v>
      </c>
      <c r="G1718" s="49">
        <f t="shared" si="291"/>
        <v>-1.0348653717549503</v>
      </c>
      <c r="H1718" s="49">
        <f t="shared" si="292"/>
        <v>-45.3985631000483</v>
      </c>
      <c r="I1718" s="49">
        <f t="shared" si="293"/>
        <v>411.35952827883807</v>
      </c>
      <c r="J1718" s="47">
        <f t="shared" si="294"/>
        <v>-18.675131501372931</v>
      </c>
      <c r="K1718" s="48">
        <f t="shared" si="295"/>
        <v>26408.492857862489</v>
      </c>
      <c r="L1718" s="49">
        <f t="shared" si="296"/>
        <v>7.3356924605173583</v>
      </c>
      <c r="M1718" s="50">
        <f t="shared" si="286"/>
        <v>0.73356924605173579</v>
      </c>
    </row>
    <row r="1719" spans="1:13">
      <c r="A1719" s="41">
        <v>1700</v>
      </c>
      <c r="B1719" s="41">
        <f t="shared" si="287"/>
        <v>3400</v>
      </c>
      <c r="C1719" s="68">
        <v>-16.632960000000001</v>
      </c>
      <c r="D1719" s="45">
        <f t="shared" si="288"/>
        <v>-9.6194543844894742</v>
      </c>
      <c r="E1719" s="47">
        <f t="shared" si="289"/>
        <v>3.9883246064007699E-2</v>
      </c>
      <c r="F1719" s="69">
        <f t="shared" si="290"/>
        <v>-2.1294647026497951E-4</v>
      </c>
      <c r="G1719" s="49">
        <f t="shared" si="291"/>
        <v>-1.0373020167106199</v>
      </c>
      <c r="H1719" s="49">
        <f t="shared" si="292"/>
        <v>-42.699738954524541</v>
      </c>
      <c r="I1719" s="49">
        <f t="shared" si="293"/>
        <v>410.74819110265707</v>
      </c>
      <c r="J1719" s="47">
        <f t="shared" si="294"/>
        <v>-17.538840536126617</v>
      </c>
      <c r="K1719" s="48">
        <f t="shared" si="295"/>
        <v>26493.892335771539</v>
      </c>
      <c r="L1719" s="49">
        <f t="shared" si="296"/>
        <v>7.3594145377143168</v>
      </c>
      <c r="M1719" s="50">
        <f t="shared" si="286"/>
        <v>0.73594145377143172</v>
      </c>
    </row>
    <row r="1720" spans="1:13">
      <c r="A1720" s="41">
        <v>1701</v>
      </c>
      <c r="B1720" s="41">
        <f t="shared" si="287"/>
        <v>3402</v>
      </c>
      <c r="C1720" s="68">
        <v>-15.467639999999999</v>
      </c>
      <c r="D1720" s="45">
        <f t="shared" si="288"/>
        <v>-10.344176616404674</v>
      </c>
      <c r="E1720" s="47">
        <f t="shared" si="289"/>
        <v>3.9883246064007699E-2</v>
      </c>
      <c r="F1720" s="69">
        <f t="shared" si="290"/>
        <v>-1.9769186961092475E-4</v>
      </c>
      <c r="G1720" s="49">
        <f t="shared" si="291"/>
        <v>-1.03390758343947</v>
      </c>
      <c r="H1720" s="49">
        <f t="shared" si="292"/>
        <v>-39.640571483772476</v>
      </c>
      <c r="I1720" s="49">
        <f t="shared" si="293"/>
        <v>410.04907260335716</v>
      </c>
      <c r="J1720" s="47">
        <f t="shared" si="294"/>
        <v>-16.254579574387989</v>
      </c>
      <c r="K1720" s="48">
        <f t="shared" si="295"/>
        <v>26573.173478739085</v>
      </c>
      <c r="L1720" s="49">
        <f t="shared" si="296"/>
        <v>7.381437077427524</v>
      </c>
      <c r="M1720" s="50">
        <f t="shared" si="286"/>
        <v>0.7381437077427524</v>
      </c>
    </row>
    <row r="1721" spans="1:13">
      <c r="A1721" s="41">
        <v>1702</v>
      </c>
      <c r="B1721" s="41">
        <f t="shared" si="287"/>
        <v>3404</v>
      </c>
      <c r="C1721" s="68">
        <v>-15.467639999999999</v>
      </c>
      <c r="D1721" s="45">
        <f t="shared" si="288"/>
        <v>-10.344176616404674</v>
      </c>
      <c r="E1721" s="47">
        <f t="shared" si="289"/>
        <v>3.7650309253813803E-2</v>
      </c>
      <c r="F1721" s="69">
        <f t="shared" si="290"/>
        <v>-1.9769186961092475E-4</v>
      </c>
      <c r="G1721" s="49">
        <f t="shared" si="291"/>
        <v>-1.0350448164239987</v>
      </c>
      <c r="H1721" s="49">
        <f t="shared" si="292"/>
        <v>-39.640683894629923</v>
      </c>
      <c r="I1721" s="49">
        <f t="shared" si="293"/>
        <v>410.05023540112023</v>
      </c>
      <c r="J1721" s="47">
        <f t="shared" si="294"/>
        <v>-16.254671762454397</v>
      </c>
      <c r="K1721" s="48">
        <f t="shared" si="295"/>
        <v>26652.454846528344</v>
      </c>
      <c r="L1721" s="49">
        <f t="shared" si="296"/>
        <v>7.4034596795912071</v>
      </c>
      <c r="M1721" s="50">
        <f t="shared" si="286"/>
        <v>0.74034596795912067</v>
      </c>
    </row>
    <row r="1722" spans="1:13">
      <c r="A1722" s="41">
        <v>1703</v>
      </c>
      <c r="B1722" s="41">
        <f t="shared" si="287"/>
        <v>3406</v>
      </c>
      <c r="C1722" s="68">
        <v>-12.72152</v>
      </c>
      <c r="D1722" s="45">
        <f t="shared" si="288"/>
        <v>-12.577113426598572</v>
      </c>
      <c r="E1722" s="47">
        <f t="shared" si="289"/>
        <v>3.6327819514203524E-2</v>
      </c>
      <c r="F1722" s="69">
        <f t="shared" si="290"/>
        <v>-1.6194737512901971E-4</v>
      </c>
      <c r="G1722" s="49">
        <f t="shared" si="291"/>
        <v>-1.0253279118280756</v>
      </c>
      <c r="H1722" s="49">
        <f t="shared" si="292"/>
        <v>-32.472499607787476</v>
      </c>
      <c r="I1722" s="49">
        <f t="shared" si="293"/>
        <v>408.41031081232074</v>
      </c>
      <c r="J1722" s="47">
        <f t="shared" si="294"/>
        <v>-13.262103657669446</v>
      </c>
      <c r="K1722" s="48">
        <f t="shared" si="295"/>
        <v>26717.399845743919</v>
      </c>
      <c r="L1722" s="49">
        <f t="shared" si="296"/>
        <v>7.4214999571510889</v>
      </c>
      <c r="M1722" s="50">
        <f t="shared" si="286"/>
        <v>0.74214999571510887</v>
      </c>
    </row>
    <row r="1723" spans="1:13">
      <c r="A1723" s="41">
        <v>1704</v>
      </c>
      <c r="B1723" s="41">
        <f t="shared" si="287"/>
        <v>3408</v>
      </c>
      <c r="C1723" s="68">
        <v>-11.511119999999998</v>
      </c>
      <c r="D1723" s="45">
        <f t="shared" si="288"/>
        <v>-13.899603166208852</v>
      </c>
      <c r="E1723" s="47">
        <f t="shared" si="289"/>
        <v>3.5198981355345577E-2</v>
      </c>
      <c r="F1723" s="69">
        <f t="shared" si="290"/>
        <v>-1.4628244573553761E-4</v>
      </c>
      <c r="G1723" s="49">
        <f t="shared" si="291"/>
        <v>-1.0125588125911194</v>
      </c>
      <c r="H1723" s="49">
        <f t="shared" si="292"/>
        <v>-29.330548936885972</v>
      </c>
      <c r="I1723" s="49">
        <f t="shared" si="293"/>
        <v>407.68299086978391</v>
      </c>
      <c r="J1723" s="47">
        <f t="shared" si="294"/>
        <v>-11.957565914442233</v>
      </c>
      <c r="K1723" s="48">
        <f t="shared" si="295"/>
        <v>26776.060943617693</v>
      </c>
      <c r="L1723" s="49">
        <f t="shared" si="296"/>
        <v>7.4377947065604699</v>
      </c>
      <c r="M1723" s="50">
        <f t="shared" si="286"/>
        <v>0.74377947065604699</v>
      </c>
    </row>
    <row r="1724" spans="1:13">
      <c r="A1724" s="41">
        <v>1705</v>
      </c>
      <c r="B1724" s="41">
        <f t="shared" si="287"/>
        <v>3410</v>
      </c>
      <c r="C1724" s="68">
        <v>-10.64648</v>
      </c>
      <c r="D1724" s="45">
        <f t="shared" si="288"/>
        <v>-15.028441325066797</v>
      </c>
      <c r="E1724" s="47">
        <f t="shared" si="289"/>
        <v>3.5198981355345577E-2</v>
      </c>
      <c r="F1724" s="69">
        <f t="shared" si="290"/>
        <v>-1.3512583478315698E-4</v>
      </c>
      <c r="G1724" s="49">
        <f t="shared" si="291"/>
        <v>-0.99646036676236349</v>
      </c>
      <c r="H1724" s="49">
        <f t="shared" si="292"/>
        <v>-27.092490726074939</v>
      </c>
      <c r="I1724" s="49">
        <f t="shared" si="293"/>
        <v>407.15790722673358</v>
      </c>
      <c r="J1724" s="47">
        <f t="shared" si="294"/>
        <v>-11.030921825588361</v>
      </c>
      <c r="K1724" s="48">
        <f t="shared" si="295"/>
        <v>26830.245925069841</v>
      </c>
      <c r="L1724" s="49">
        <f t="shared" si="296"/>
        <v>7.4528460902971778</v>
      </c>
      <c r="M1724" s="50">
        <f t="shared" si="286"/>
        <v>0.74528460902971783</v>
      </c>
    </row>
    <row r="1725" spans="1:13">
      <c r="A1725" s="41">
        <v>1706</v>
      </c>
      <c r="B1725" s="41">
        <f t="shared" si="287"/>
        <v>3412</v>
      </c>
      <c r="C1725" s="68">
        <v>-10.64648</v>
      </c>
      <c r="D1725" s="45">
        <f t="shared" si="288"/>
        <v>-15.028441325066797</v>
      </c>
      <c r="E1725" s="47">
        <f t="shared" si="289"/>
        <v>3.4082896885659186E-2</v>
      </c>
      <c r="F1725" s="69">
        <f t="shared" si="290"/>
        <v>-1.3512583478315698E-4</v>
      </c>
      <c r="G1725" s="49">
        <f t="shared" si="291"/>
        <v>-0.9834715797878546</v>
      </c>
      <c r="H1725" s="49">
        <f t="shared" si="292"/>
        <v>-27.091613165733566</v>
      </c>
      <c r="I1725" s="49">
        <f t="shared" si="293"/>
        <v>407.14471886263402</v>
      </c>
      <c r="J1725" s="47">
        <f t="shared" si="294"/>
        <v>-11.030207225897827</v>
      </c>
      <c r="K1725" s="48">
        <f t="shared" si="295"/>
        <v>26884.429151401309</v>
      </c>
      <c r="L1725" s="49">
        <f t="shared" si="296"/>
        <v>7.4678969865003637</v>
      </c>
      <c r="M1725" s="50">
        <f t="shared" si="286"/>
        <v>0.74678969865003642</v>
      </c>
    </row>
    <row r="1726" spans="1:13">
      <c r="A1726" s="41">
        <v>1707</v>
      </c>
      <c r="B1726" s="41">
        <f t="shared" si="287"/>
        <v>3414</v>
      </c>
      <c r="C1726" s="68">
        <v>-9.9104799999999997</v>
      </c>
      <c r="D1726" s="45">
        <f t="shared" si="288"/>
        <v>-16.144525794753186</v>
      </c>
      <c r="E1726" s="47">
        <f t="shared" si="289"/>
        <v>3.156757307901778E-2</v>
      </c>
      <c r="F1726" s="69">
        <f t="shared" si="290"/>
        <v>-1.256510048111746E-4</v>
      </c>
      <c r="G1726" s="49">
        <f t="shared" si="291"/>
        <v>-0.97234296641215512</v>
      </c>
      <c r="H1726" s="49">
        <f t="shared" si="292"/>
        <v>-25.191288897610303</v>
      </c>
      <c r="I1726" s="49">
        <f t="shared" si="293"/>
        <v>406.70141341054909</v>
      </c>
      <c r="J1726" s="47">
        <f t="shared" si="294"/>
        <v>-10.245332800291584</v>
      </c>
      <c r="K1726" s="48">
        <f t="shared" si="295"/>
        <v>26934.811729196528</v>
      </c>
      <c r="L1726" s="49">
        <f t="shared" si="296"/>
        <v>7.4818921469990354</v>
      </c>
      <c r="M1726" s="50">
        <f t="shared" si="286"/>
        <v>0.74818921469990352</v>
      </c>
    </row>
    <row r="1727" spans="1:13">
      <c r="A1727" s="41">
        <v>1708</v>
      </c>
      <c r="B1727" s="41">
        <f t="shared" si="287"/>
        <v>3416</v>
      </c>
      <c r="C1727" s="68">
        <v>-8.57456</v>
      </c>
      <c r="D1727" s="45">
        <f t="shared" si="288"/>
        <v>-18.65984960139459</v>
      </c>
      <c r="E1727" s="47">
        <f t="shared" si="289"/>
        <v>3.004996191321711E-2</v>
      </c>
      <c r="F1727" s="69">
        <f t="shared" si="290"/>
        <v>-1.0850443127070458E-4</v>
      </c>
      <c r="G1727" s="49">
        <f t="shared" si="291"/>
        <v>-0.95815943015456795</v>
      </c>
      <c r="H1727" s="49">
        <f t="shared" si="292"/>
        <v>-21.752868526158707</v>
      </c>
      <c r="I1727" s="49">
        <f t="shared" si="293"/>
        <v>405.9052550970315</v>
      </c>
      <c r="J1727" s="47">
        <f t="shared" si="294"/>
        <v>-8.829603648202637</v>
      </c>
      <c r="K1727" s="48">
        <f t="shared" si="295"/>
        <v>26978.317466248845</v>
      </c>
      <c r="L1727" s="49">
        <f t="shared" si="296"/>
        <v>7.4939770739580123</v>
      </c>
      <c r="M1727" s="50">
        <f t="shared" si="286"/>
        <v>0.74939770739580125</v>
      </c>
    </row>
    <row r="1728" spans="1:13">
      <c r="A1728" s="41">
        <v>1709</v>
      </c>
      <c r="B1728" s="41">
        <f t="shared" si="287"/>
        <v>3418</v>
      </c>
      <c r="C1728" s="68">
        <v>-7.92964</v>
      </c>
      <c r="D1728" s="45">
        <f t="shared" si="288"/>
        <v>-20.177460767195264</v>
      </c>
      <c r="E1728" s="47">
        <f t="shared" si="289"/>
        <v>3.004996191321711E-2</v>
      </c>
      <c r="F1728" s="69">
        <f t="shared" si="290"/>
        <v>-1.0025043517711481E-4</v>
      </c>
      <c r="G1728" s="49">
        <f t="shared" si="291"/>
        <v>-0.94166557490372471</v>
      </c>
      <c r="H1728" s="49">
        <f t="shared" si="292"/>
        <v>-20.097288227260666</v>
      </c>
      <c r="I1728" s="49">
        <f t="shared" si="293"/>
        <v>405.51224473256735</v>
      </c>
      <c r="J1728" s="47">
        <f t="shared" si="294"/>
        <v>-8.1496964620738712</v>
      </c>
      <c r="K1728" s="48">
        <f t="shared" si="295"/>
        <v>27018.512042703365</v>
      </c>
      <c r="L1728" s="49">
        <f t="shared" si="296"/>
        <v>7.5051422340842677</v>
      </c>
      <c r="M1728" s="50">
        <f t="shared" si="286"/>
        <v>0.75051422340842677</v>
      </c>
    </row>
    <row r="1729" spans="1:13">
      <c r="A1729" s="41">
        <v>1710</v>
      </c>
      <c r="B1729" s="41">
        <f t="shared" si="287"/>
        <v>3420</v>
      </c>
      <c r="C1729" s="68">
        <v>-7.92964</v>
      </c>
      <c r="D1729" s="45">
        <f t="shared" si="288"/>
        <v>-20.177460767195264</v>
      </c>
      <c r="E1729" s="47">
        <f t="shared" si="289"/>
        <v>2.5810528631792489E-2</v>
      </c>
      <c r="F1729" s="69">
        <f t="shared" si="290"/>
        <v>-1.0025043517711481E-4</v>
      </c>
      <c r="G1729" s="49">
        <f t="shared" si="291"/>
        <v>-0.93357368815837116</v>
      </c>
      <c r="H1729" s="49">
        <f t="shared" si="292"/>
        <v>-20.096882619676855</v>
      </c>
      <c r="I1729" s="49">
        <f t="shared" si="293"/>
        <v>405.50406060145809</v>
      </c>
      <c r="J1729" s="47">
        <f t="shared" si="294"/>
        <v>-8.1493675077098331</v>
      </c>
      <c r="K1729" s="48">
        <f t="shared" si="295"/>
        <v>27058.705807942719</v>
      </c>
      <c r="L1729" s="49">
        <f t="shared" si="296"/>
        <v>7.5163071688729772</v>
      </c>
      <c r="M1729" s="50">
        <f t="shared" si="286"/>
        <v>0.75163071688729777</v>
      </c>
    </row>
    <row r="1730" spans="1:13">
      <c r="A1730" s="41">
        <v>1711</v>
      </c>
      <c r="B1730" s="41">
        <f t="shared" si="287"/>
        <v>3422</v>
      </c>
      <c r="C1730" s="68">
        <v>-6.5528399999999998</v>
      </c>
      <c r="D1730" s="45">
        <f t="shared" si="288"/>
        <v>-24.416894048619884</v>
      </c>
      <c r="E1730" s="47">
        <f t="shared" si="289"/>
        <v>2.5810528631792489E-2</v>
      </c>
      <c r="F1730" s="69">
        <f t="shared" si="290"/>
        <v>-8.2680599735165028E-5</v>
      </c>
      <c r="G1730" s="49">
        <f t="shared" si="291"/>
        <v>-0.91919605581856567</v>
      </c>
      <c r="H1730" s="49">
        <f t="shared" si="292"/>
        <v>-16.574119787617644</v>
      </c>
      <c r="I1730" s="49">
        <f t="shared" si="293"/>
        <v>404.68852680339432</v>
      </c>
      <c r="J1730" s="47">
        <f t="shared" si="294"/>
        <v>-6.7073561199139711</v>
      </c>
      <c r="K1730" s="48">
        <f t="shared" si="295"/>
        <v>27091.854047517954</v>
      </c>
      <c r="L1730" s="49">
        <f t="shared" si="296"/>
        <v>7.5255150131994322</v>
      </c>
      <c r="M1730" s="50">
        <f t="shared" si="286"/>
        <v>0.75255150131994319</v>
      </c>
    </row>
    <row r="1731" spans="1:13">
      <c r="A1731" s="41">
        <v>1712</v>
      </c>
      <c r="B1731" s="41">
        <f t="shared" si="287"/>
        <v>3424</v>
      </c>
      <c r="C1731" s="68">
        <v>-6.5528399999999998</v>
      </c>
      <c r="D1731" s="45">
        <f t="shared" si="288"/>
        <v>-24.416894048619884</v>
      </c>
      <c r="E1731" s="47">
        <f t="shared" si="289"/>
        <v>2.0720846402768518E-2</v>
      </c>
      <c r="F1731" s="69">
        <f t="shared" si="290"/>
        <v>-8.2680599735165028E-5</v>
      </c>
      <c r="G1731" s="49">
        <f t="shared" si="291"/>
        <v>-0.91437504594934993</v>
      </c>
      <c r="H1731" s="49">
        <f t="shared" si="292"/>
        <v>-16.573920485623983</v>
      </c>
      <c r="I1731" s="49">
        <f t="shared" si="293"/>
        <v>404.68366046773139</v>
      </c>
      <c r="J1731" s="47">
        <f t="shared" si="294"/>
        <v>-6.7071948104234336</v>
      </c>
      <c r="K1731" s="48">
        <f t="shared" si="295"/>
        <v>27125.001888489202</v>
      </c>
      <c r="L1731" s="49">
        <f t="shared" si="296"/>
        <v>7.5347227468025562</v>
      </c>
      <c r="M1731" s="50">
        <f t="shared" si="286"/>
        <v>0.75347227468025557</v>
      </c>
    </row>
    <row r="1732" spans="1:13">
      <c r="A1732" s="41">
        <v>1713</v>
      </c>
      <c r="B1732" s="41">
        <f t="shared" si="287"/>
        <v>3426</v>
      </c>
      <c r="C1732" s="68">
        <v>-5.4225199999999996</v>
      </c>
      <c r="D1732" s="45">
        <f t="shared" si="288"/>
        <v>-29.506576277643855</v>
      </c>
      <c r="E1732" s="47">
        <f t="shared" si="289"/>
        <v>1.7924029209580389E-2</v>
      </c>
      <c r="F1732" s="69">
        <f t="shared" si="290"/>
        <v>-6.8307985521450033E-5</v>
      </c>
      <c r="G1732" s="49">
        <f t="shared" si="291"/>
        <v>-0.90910846673312717</v>
      </c>
      <c r="H1732" s="49">
        <f t="shared" si="292"/>
        <v>-13.692646788281525</v>
      </c>
      <c r="I1732" s="49">
        <f t="shared" si="293"/>
        <v>404.02312690126399</v>
      </c>
      <c r="J1732" s="47">
        <f t="shared" si="294"/>
        <v>-5.5321459709560514</v>
      </c>
      <c r="K1732" s="48">
        <f t="shared" si="295"/>
        <v>27152.387182065766</v>
      </c>
      <c r="L1732" s="49">
        <f t="shared" si="296"/>
        <v>7.5423297727960463</v>
      </c>
      <c r="M1732" s="50">
        <f t="shared" si="286"/>
        <v>0.75423297727960459</v>
      </c>
    </row>
    <row r="1733" spans="1:13">
      <c r="A1733" s="41">
        <v>1714</v>
      </c>
      <c r="B1733" s="41">
        <f t="shared" si="287"/>
        <v>3428</v>
      </c>
      <c r="C1733" s="68">
        <v>-4.9530400000000006</v>
      </c>
      <c r="D1733" s="45">
        <f t="shared" si="288"/>
        <v>-32.303393470831985</v>
      </c>
      <c r="E1733" s="47">
        <f t="shared" si="289"/>
        <v>1.4267517974968037E-2</v>
      </c>
      <c r="F1733" s="69">
        <f t="shared" si="290"/>
        <v>-6.2351970983754487E-5</v>
      </c>
      <c r="G1733" s="49">
        <f t="shared" si="291"/>
        <v>-0.90813557387858757</v>
      </c>
      <c r="H1733" s="49">
        <f t="shared" si="292"/>
        <v>-12.498706218226795</v>
      </c>
      <c r="I1733" s="49">
        <f t="shared" si="293"/>
        <v>403.7506248437146</v>
      </c>
      <c r="J1733" s="47">
        <f t="shared" si="294"/>
        <v>-5.0463604453470898</v>
      </c>
      <c r="K1733" s="48">
        <f t="shared" si="295"/>
        <v>27177.384594502219</v>
      </c>
      <c r="L1733" s="49">
        <f t="shared" si="296"/>
        <v>7.5492734984728385</v>
      </c>
      <c r="M1733" s="50">
        <f t="shared" si="286"/>
        <v>0.75492734984728382</v>
      </c>
    </row>
    <row r="1734" spans="1:13">
      <c r="A1734" s="41">
        <v>1715</v>
      </c>
      <c r="B1734" s="41">
        <f t="shared" si="287"/>
        <v>3430</v>
      </c>
      <c r="C1734" s="68">
        <v>-4.4493999999999998</v>
      </c>
      <c r="D1734" s="45">
        <f t="shared" si="288"/>
        <v>-35.959904705444337</v>
      </c>
      <c r="E1734" s="47">
        <f t="shared" si="289"/>
        <v>5.7567899757215782E-3</v>
      </c>
      <c r="F1734" s="69">
        <f t="shared" si="290"/>
        <v>-5.5971482714212911E-5</v>
      </c>
      <c r="G1734" s="49">
        <f t="shared" si="291"/>
        <v>-0.91993245113816635</v>
      </c>
      <c r="H1734" s="49">
        <f t="shared" si="292"/>
        <v>-11.220041534486143</v>
      </c>
      <c r="I1734" s="49">
        <f t="shared" si="293"/>
        <v>403.47162437124916</v>
      </c>
      <c r="J1734" s="47">
        <f t="shared" si="294"/>
        <v>-4.5269683834320071</v>
      </c>
      <c r="K1734" s="48">
        <f t="shared" si="295"/>
        <v>27199.824677571192</v>
      </c>
      <c r="L1734" s="49">
        <f t="shared" si="296"/>
        <v>7.5555068548808864</v>
      </c>
      <c r="M1734" s="50">
        <f t="shared" si="286"/>
        <v>0.75555068548808868</v>
      </c>
    </row>
    <row r="1735" spans="1:13">
      <c r="A1735" s="41">
        <v>1716</v>
      </c>
      <c r="B1735" s="41">
        <f t="shared" si="287"/>
        <v>3432</v>
      </c>
      <c r="C1735" s="68">
        <v>-3.59788</v>
      </c>
      <c r="D1735" s="45">
        <f t="shared" si="288"/>
        <v>-44.4706327046908</v>
      </c>
      <c r="E1735" s="47">
        <f t="shared" si="289"/>
        <v>5.7567899757215782E-3</v>
      </c>
      <c r="F1735" s="69">
        <f t="shared" si="290"/>
        <v>-4.5204676579807421E-5</v>
      </c>
      <c r="G1735" s="49">
        <f t="shared" si="291"/>
        <v>-0.92733734905973075</v>
      </c>
      <c r="H1735" s="49">
        <f t="shared" si="292"/>
        <v>-9.0618953084337956</v>
      </c>
      <c r="I1735" s="49">
        <f t="shared" si="293"/>
        <v>402.98821786972007</v>
      </c>
      <c r="J1735" s="47">
        <f t="shared" si="294"/>
        <v>-3.6518370408677128</v>
      </c>
      <c r="K1735" s="48">
        <f t="shared" si="295"/>
        <v>27217.94846818806</v>
      </c>
      <c r="L1735" s="49">
        <f t="shared" si="296"/>
        <v>7.5605412411633504</v>
      </c>
      <c r="M1735" s="50">
        <f t="shared" si="286"/>
        <v>0.75605412411633499</v>
      </c>
    </row>
    <row r="1736" spans="1:13">
      <c r="A1736" s="41">
        <v>1717</v>
      </c>
      <c r="B1736" s="41">
        <f t="shared" si="287"/>
        <v>3434</v>
      </c>
      <c r="C1736" s="68">
        <v>-3.59788</v>
      </c>
      <c r="D1736" s="45">
        <f t="shared" si="288"/>
        <v>-44.4706327046908</v>
      </c>
      <c r="E1736" s="47">
        <f t="shared" si="289"/>
        <v>-7.7276331716734648E-3</v>
      </c>
      <c r="F1736" s="69">
        <f t="shared" si="290"/>
        <v>-4.5204676579807421E-5</v>
      </c>
      <c r="G1736" s="49">
        <f t="shared" si="291"/>
        <v>-0.96026029836177684</v>
      </c>
      <c r="H1736" s="49">
        <f t="shared" si="292"/>
        <v>-9.0626394440714222</v>
      </c>
      <c r="I1736" s="49">
        <f t="shared" si="293"/>
        <v>403.02131005234344</v>
      </c>
      <c r="J1736" s="47">
        <f t="shared" si="294"/>
        <v>-3.6524368212817064</v>
      </c>
      <c r="K1736" s="48">
        <f t="shared" si="295"/>
        <v>27236.073747076203</v>
      </c>
      <c r="L1736" s="49">
        <f t="shared" si="296"/>
        <v>7.5655760408545012</v>
      </c>
      <c r="M1736" s="50">
        <f t="shared" si="286"/>
        <v>0.75655760408545014</v>
      </c>
    </row>
    <row r="1737" spans="1:13">
      <c r="A1737" s="41">
        <v>1718</v>
      </c>
      <c r="B1737" s="41">
        <f t="shared" si="287"/>
        <v>3436</v>
      </c>
      <c r="C1737" s="68">
        <v>-2.7607599999999999</v>
      </c>
      <c r="D1737" s="45">
        <f t="shared" si="288"/>
        <v>-57.955055852085842</v>
      </c>
      <c r="E1737" s="47">
        <f t="shared" si="289"/>
        <v>-4.140850776266819E-2</v>
      </c>
      <c r="F1737" s="69">
        <f t="shared" si="290"/>
        <v>-3.4645452967945092E-5</v>
      </c>
      <c r="G1737" s="49">
        <f t="shared" si="291"/>
        <v>-1.0620764842327535</v>
      </c>
      <c r="H1737" s="49">
        <f t="shared" si="292"/>
        <v>-6.9474886540304412</v>
      </c>
      <c r="I1737" s="49">
        <f t="shared" si="293"/>
        <v>402.64209297606692</v>
      </c>
      <c r="J1737" s="47">
        <f t="shared" si="294"/>
        <v>-2.7973513725862951</v>
      </c>
      <c r="K1737" s="48">
        <f t="shared" si="295"/>
        <v>27249.968724384264</v>
      </c>
      <c r="L1737" s="49">
        <f t="shared" si="296"/>
        <v>7.569435756773407</v>
      </c>
      <c r="M1737" s="50">
        <f t="shared" si="286"/>
        <v>0.75694357567734072</v>
      </c>
    </row>
    <row r="1738" spans="1:13">
      <c r="A1738" s="41">
        <v>1719</v>
      </c>
      <c r="B1738" s="41">
        <f t="shared" si="287"/>
        <v>3438</v>
      </c>
      <c r="C1738" s="68">
        <v>-1.74604</v>
      </c>
      <c r="D1738" s="45">
        <f t="shared" si="288"/>
        <v>-91.635930443080568</v>
      </c>
      <c r="E1738" s="47">
        <f t="shared" si="289"/>
        <v>-4.140850776266819E-2</v>
      </c>
      <c r="F1738" s="69">
        <f t="shared" si="290"/>
        <v>-2.1879801442473745E-5</v>
      </c>
      <c r="G1738" s="49">
        <f t="shared" si="291"/>
        <v>-1.1675188298691379</v>
      </c>
      <c r="H1738" s="49">
        <f t="shared" si="292"/>
        <v>-4.3887328285836924</v>
      </c>
      <c r="I1738" s="49">
        <f t="shared" si="293"/>
        <v>402.16561621335944</v>
      </c>
      <c r="J1738" s="47">
        <f t="shared" si="294"/>
        <v>-1.7649974424031607</v>
      </c>
      <c r="K1738" s="48">
        <f t="shared" si="295"/>
        <v>27258.746190041431</v>
      </c>
      <c r="L1738" s="49">
        <f t="shared" si="296"/>
        <v>7.5718739416781755</v>
      </c>
      <c r="M1738" s="50">
        <f t="shared" si="286"/>
        <v>0.75718739416781755</v>
      </c>
    </row>
    <row r="1739" spans="1:13">
      <c r="A1739" s="41">
        <v>1720</v>
      </c>
      <c r="B1739" s="41">
        <f t="shared" si="287"/>
        <v>3440</v>
      </c>
      <c r="C1739" s="68">
        <v>-1.74604</v>
      </c>
      <c r="D1739" s="45">
        <f t="shared" si="288"/>
        <v>-91.635930443080568</v>
      </c>
      <c r="E1739" s="47">
        <f t="shared" si="289"/>
        <v>-7.1434478885858244E-2</v>
      </c>
      <c r="F1739" s="69">
        <f t="shared" si="290"/>
        <v>-2.1879801442473745E-5</v>
      </c>
      <c r="G1739" s="49">
        <f t="shared" si="291"/>
        <v>-1.3723347918752031</v>
      </c>
      <c r="H1739" s="49">
        <f t="shared" si="292"/>
        <v>-4.3909734948741628</v>
      </c>
      <c r="I1739" s="49">
        <f t="shared" si="293"/>
        <v>402.37094175369919</v>
      </c>
      <c r="J1739" s="47">
        <f t="shared" si="294"/>
        <v>-1.7668001403480487</v>
      </c>
      <c r="K1739" s="48">
        <f t="shared" si="295"/>
        <v>27267.528137031179</v>
      </c>
      <c r="L1739" s="49">
        <f t="shared" si="296"/>
        <v>7.5743133713975492</v>
      </c>
      <c r="M1739" s="50">
        <f t="shared" si="286"/>
        <v>0.75743133713975497</v>
      </c>
    </row>
    <row r="1740" spans="1:13">
      <c r="A1740" s="41">
        <v>1721</v>
      </c>
      <c r="B1740" s="41">
        <f t="shared" si="287"/>
        <v>3442</v>
      </c>
      <c r="C1740" s="68">
        <v>-1.3151199999999998</v>
      </c>
      <c r="D1740" s="45">
        <f t="shared" si="288"/>
        <v>-121.66190156627061</v>
      </c>
      <c r="E1740" s="47">
        <f t="shared" si="289"/>
        <v>1.7472999743319531</v>
      </c>
      <c r="F1740" s="69">
        <f t="shared" si="290"/>
        <v>-1.646978698595059E-5</v>
      </c>
      <c r="G1740" s="49">
        <f t="shared" si="291"/>
        <v>-0.30679542616011707</v>
      </c>
      <c r="H1740" s="49">
        <f t="shared" si="292"/>
        <v>-3.296483824848679</v>
      </c>
      <c r="I1740" s="49">
        <f t="shared" si="293"/>
        <v>401.05649061354325</v>
      </c>
      <c r="J1740" s="47">
        <f t="shared" si="294"/>
        <v>-1.3220762341581214</v>
      </c>
      <c r="K1740" s="48">
        <f t="shared" si="295"/>
        <v>27274.121104680875</v>
      </c>
      <c r="L1740" s="49">
        <f t="shared" si="296"/>
        <v>7.5761447513002427</v>
      </c>
      <c r="M1740" s="50">
        <f t="shared" si="286"/>
        <v>0.75761447513002422</v>
      </c>
    </row>
    <row r="1741" spans="1:13">
      <c r="A1741" s="41">
        <v>1722</v>
      </c>
      <c r="B1741" s="41">
        <f t="shared" si="287"/>
        <v>3444</v>
      </c>
      <c r="C1741" s="68">
        <v>9.4280000000000003E-2</v>
      </c>
      <c r="D1741" s="45">
        <f t="shared" si="288"/>
        <v>1697.0725516515406</v>
      </c>
      <c r="E1741" s="47">
        <f t="shared" si="289"/>
        <v>1.7472999743319531</v>
      </c>
      <c r="F1741" s="69">
        <f t="shared" si="290"/>
        <v>1.1783420905236199E-6</v>
      </c>
      <c r="G1741" s="49">
        <f t="shared" si="291"/>
        <v>-6.8153805193489486E-2</v>
      </c>
      <c r="H1741" s="49">
        <f t="shared" si="292"/>
        <v>0.2357085723533684</v>
      </c>
      <c r="I1741" s="49">
        <f t="shared" si="293"/>
        <v>400.0145483298727</v>
      </c>
      <c r="J1741" s="47">
        <f t="shared" si="294"/>
        <v>9.4286858107411775E-2</v>
      </c>
      <c r="K1741" s="48">
        <f t="shared" si="295"/>
        <v>27273.649687536166</v>
      </c>
      <c r="L1741" s="49">
        <f t="shared" si="296"/>
        <v>7.5760138020933798</v>
      </c>
      <c r="M1741" s="50">
        <f t="shared" si="286"/>
        <v>0.75760138020933798</v>
      </c>
    </row>
    <row r="1742" spans="1:13">
      <c r="A1742" s="41">
        <v>1723</v>
      </c>
      <c r="B1742" s="41">
        <f t="shared" si="287"/>
        <v>3446</v>
      </c>
      <c r="C1742" s="68">
        <v>9.4280000000000003E-2</v>
      </c>
      <c r="D1742" s="45">
        <f t="shared" si="288"/>
        <v>1697.0725516515406</v>
      </c>
      <c r="E1742" s="47">
        <f t="shared" si="289"/>
        <v>0.13981910857697832</v>
      </c>
      <c r="F1742" s="69">
        <f t="shared" si="290"/>
        <v>1.1783420905236199E-6</v>
      </c>
      <c r="G1742" s="49">
        <f t="shared" si="291"/>
        <v>-5.2891877915159966E-2</v>
      </c>
      <c r="H1742" s="49">
        <f t="shared" si="292"/>
        <v>0.2356995804677211</v>
      </c>
      <c r="I1742" s="49">
        <f t="shared" si="293"/>
        <v>399.99928844755306</v>
      </c>
      <c r="J1742" s="47">
        <f t="shared" si="294"/>
        <v>9.4279664474475208E-2</v>
      </c>
      <c r="K1742" s="48">
        <f t="shared" si="295"/>
        <v>27273.178288375231</v>
      </c>
      <c r="L1742" s="49">
        <f t="shared" si="296"/>
        <v>7.575882857882009</v>
      </c>
      <c r="M1742" s="50">
        <f t="shared" si="286"/>
        <v>0.75758828578820092</v>
      </c>
    </row>
    <row r="1743" spans="1:13">
      <c r="A1743" s="41">
        <v>1724</v>
      </c>
      <c r="B1743" s="41">
        <f t="shared" si="287"/>
        <v>3448</v>
      </c>
      <c r="C1743" s="68">
        <v>1.7858799999999999</v>
      </c>
      <c r="D1743" s="45">
        <f t="shared" si="288"/>
        <v>89.591685896565949</v>
      </c>
      <c r="E1743" s="47">
        <f t="shared" si="289"/>
        <v>0.11091347854422853</v>
      </c>
      <c r="F1743" s="69">
        <f t="shared" si="290"/>
        <v>2.2266976723398734E-5</v>
      </c>
      <c r="G1743" s="49">
        <f t="shared" si="291"/>
        <v>-3.5999440813300101E-2</v>
      </c>
      <c r="H1743" s="49">
        <f t="shared" si="292"/>
        <v>4.4537961440350697</v>
      </c>
      <c r="I1743" s="49">
        <f t="shared" si="293"/>
        <v>399.02310518372656</v>
      </c>
      <c r="J1743" s="47">
        <f t="shared" si="294"/>
        <v>1.7771675672481813</v>
      </c>
      <c r="K1743" s="48">
        <f t="shared" si="295"/>
        <v>27264.270696087162</v>
      </c>
      <c r="L1743" s="49">
        <f t="shared" si="296"/>
        <v>7.5734085266908782</v>
      </c>
      <c r="M1743" s="50">
        <f t="shared" si="286"/>
        <v>0.75734085266908779</v>
      </c>
    </row>
    <row r="1744" spans="1:13">
      <c r="A1744" s="41">
        <v>1725</v>
      </c>
      <c r="B1744" s="41">
        <f t="shared" si="287"/>
        <v>3450</v>
      </c>
      <c r="C1744" s="68">
        <v>2.63652</v>
      </c>
      <c r="D1744" s="45">
        <f t="shared" si="288"/>
        <v>60.686055863816165</v>
      </c>
      <c r="E1744" s="47">
        <f t="shared" si="289"/>
        <v>9.611003202572152E-2</v>
      </c>
      <c r="F1744" s="69">
        <f t="shared" si="290"/>
        <v>3.2833455711248281E-5</v>
      </c>
      <c r="G1744" s="49">
        <f t="shared" si="291"/>
        <v>-1.9179394155720349E-2</v>
      </c>
      <c r="H1744" s="49">
        <f t="shared" si="292"/>
        <v>6.5670060051439458</v>
      </c>
      <c r="I1744" s="49">
        <f t="shared" si="293"/>
        <v>398.52569328618171</v>
      </c>
      <c r="J1744" s="47">
        <f t="shared" si="294"/>
        <v>2.6171206210145095</v>
      </c>
      <c r="K1744" s="48">
        <f t="shared" si="295"/>
        <v>27251.136684076875</v>
      </c>
      <c r="L1744" s="49">
        <f t="shared" si="296"/>
        <v>7.5697601900213538</v>
      </c>
      <c r="M1744" s="50">
        <f t="shared" si="286"/>
        <v>0.7569760190021354</v>
      </c>
    </row>
    <row r="1745" spans="1:13">
      <c r="A1745" s="41">
        <v>1726</v>
      </c>
      <c r="B1745" s="41">
        <f t="shared" si="287"/>
        <v>3452</v>
      </c>
      <c r="C1745" s="68">
        <v>3.4871600000000003</v>
      </c>
      <c r="D1745" s="45">
        <f t="shared" si="288"/>
        <v>45.882609345309149</v>
      </c>
      <c r="E1745" s="47">
        <f t="shared" si="289"/>
        <v>8.6794504993750382E-2</v>
      </c>
      <c r="F1745" s="69">
        <f t="shared" si="290"/>
        <v>4.3374509019736566E-5</v>
      </c>
      <c r="G1745" s="49">
        <f t="shared" si="291"/>
        <v>-1.5589704166070941E-3</v>
      </c>
      <c r="H1745" s="49">
        <f t="shared" si="292"/>
        <v>8.6749356137355118</v>
      </c>
      <c r="I1745" s="49">
        <f t="shared" si="293"/>
        <v>398.02868186073613</v>
      </c>
      <c r="J1745" s="47">
        <f t="shared" si="294"/>
        <v>3.4528731875619019</v>
      </c>
      <c r="K1745" s="48">
        <f t="shared" si="295"/>
        <v>27233.786812849405</v>
      </c>
      <c r="L1745" s="49">
        <f t="shared" si="296"/>
        <v>7.5649407813470573</v>
      </c>
      <c r="M1745" s="50">
        <f t="shared" si="286"/>
        <v>0.75649407813470571</v>
      </c>
    </row>
    <row r="1746" spans="1:13">
      <c r="A1746" s="41">
        <v>1727</v>
      </c>
      <c r="B1746" s="41">
        <f t="shared" si="287"/>
        <v>3454</v>
      </c>
      <c r="C1746" s="68">
        <v>4.3755199999999999</v>
      </c>
      <c r="D1746" s="45">
        <f t="shared" si="288"/>
        <v>36.567082313338005</v>
      </c>
      <c r="E1746" s="47">
        <f t="shared" si="289"/>
        <v>8.08846367066752E-2</v>
      </c>
      <c r="F1746" s="69">
        <f t="shared" si="290"/>
        <v>5.435594256098034E-5</v>
      </c>
      <c r="G1746" s="49">
        <f t="shared" si="291"/>
        <v>1.7372990549564919E-2</v>
      </c>
      <c r="H1746" s="49">
        <f t="shared" si="292"/>
        <v>10.870716349557856</v>
      </c>
      <c r="I1746" s="49">
        <f t="shared" si="293"/>
        <v>397.51037955923135</v>
      </c>
      <c r="J1746" s="47">
        <f t="shared" si="294"/>
        <v>4.3212225821934851</v>
      </c>
      <c r="K1746" s="48">
        <f t="shared" si="295"/>
        <v>27212.045380150288</v>
      </c>
      <c r="L1746" s="49">
        <f t="shared" si="296"/>
        <v>7.5589014944861912</v>
      </c>
      <c r="M1746" s="50">
        <f t="shared" ref="M1746:M1809" si="297">L1746/$H$4</f>
        <v>0.7558901494486191</v>
      </c>
    </row>
    <row r="1747" spans="1:13">
      <c r="A1747" s="41">
        <v>1728</v>
      </c>
      <c r="B1747" s="41">
        <f t="shared" si="287"/>
        <v>3456</v>
      </c>
      <c r="C1747" s="68">
        <v>5.2190000000000003</v>
      </c>
      <c r="D1747" s="45">
        <f t="shared" si="288"/>
        <v>30.657214026262832</v>
      </c>
      <c r="E1747" s="47">
        <f t="shared" si="289"/>
        <v>7.6546675214073379E-2</v>
      </c>
      <c r="F1747" s="69">
        <f t="shared" si="290"/>
        <v>6.4757115940681701E-5</v>
      </c>
      <c r="G1747" s="49">
        <f t="shared" si="291"/>
        <v>3.753021115746541E-2</v>
      </c>
      <c r="H1747" s="49">
        <f t="shared" si="292"/>
        <v>12.95020801401874</v>
      </c>
      <c r="I1747" s="49">
        <f t="shared" si="293"/>
        <v>397.01729877039662</v>
      </c>
      <c r="J1747" s="47">
        <f t="shared" si="294"/>
        <v>5.1414566042404628</v>
      </c>
      <c r="K1747" s="48">
        <f t="shared" si="295"/>
        <v>27186.14496412225</v>
      </c>
      <c r="L1747" s="49">
        <f t="shared" si="296"/>
        <v>7.5517069344784025</v>
      </c>
      <c r="M1747" s="50">
        <f t="shared" si="297"/>
        <v>0.75517069344784027</v>
      </c>
    </row>
    <row r="1748" spans="1:13">
      <c r="A1748" s="41">
        <v>1729</v>
      </c>
      <c r="B1748" s="41">
        <f t="shared" ref="B1748:B1811" si="298">A1748*$H$12</f>
        <v>3458</v>
      </c>
      <c r="C1748" s="68">
        <v>6.0792000000000002</v>
      </c>
      <c r="D1748" s="45">
        <f t="shared" ref="D1748:D1811" si="299">$H$2^2/(C1748*1000-0.0000001)</f>
        <v>26.319252533660997</v>
      </c>
      <c r="E1748" s="47">
        <f t="shared" ref="E1748:E1811" si="300">1/$H$9*($H$3+D1749)+1/($H$8*$H$9)</f>
        <v>7.3322110902454732E-2</v>
      </c>
      <c r="F1748" s="69">
        <f t="shared" ref="F1748:F1811" si="301">$H$12/($H$9*($H$3+D1748))</f>
        <v>7.5339001357869727E-5</v>
      </c>
      <c r="G1748" s="49">
        <f t="shared" ref="G1748:G1811" si="302">(G1747+F1748*$H$2)/(1+E1748*$H$12)</f>
        <v>5.9012037399100048E-2</v>
      </c>
      <c r="H1748" s="49">
        <f t="shared" ref="H1748:H1811" si="303">IF((OR(AND(M1747&gt;1,D1748&lt;0),AND(M1747&lt;0,D1748&gt;0))),0,($H$2-G1748)/($H$3+D1748))</f>
        <v>15.065577317591075</v>
      </c>
      <c r="I1748" s="49">
        <f t="shared" ref="I1748:I1811" si="304">H1748*D1748</f>
        <v>396.51473398707452</v>
      </c>
      <c r="J1748" s="47">
        <f t="shared" ref="J1748:J1811" si="305">I1748*H1748/1000</f>
        <v>5.9737233824463285</v>
      </c>
      <c r="K1748" s="48">
        <f t="shared" ref="K1748:K1811" si="306">K1747-H1748*$H$12</f>
        <v>27156.013809487067</v>
      </c>
      <c r="L1748" s="49">
        <f t="shared" ref="L1748:L1811" si="307">K1748/3600</f>
        <v>7.5433371693019629</v>
      </c>
      <c r="M1748" s="50">
        <f t="shared" si="297"/>
        <v>0.75433371693019624</v>
      </c>
    </row>
    <row r="1749" spans="1:13">
      <c r="A1749" s="41">
        <v>1730</v>
      </c>
      <c r="B1749" s="41">
        <f t="shared" si="298"/>
        <v>3460</v>
      </c>
      <c r="C1749" s="68">
        <v>6.9279999999999999</v>
      </c>
      <c r="D1749" s="45">
        <f t="shared" si="299"/>
        <v>23.094688222042361</v>
      </c>
      <c r="E1749" s="47">
        <f t="shared" si="300"/>
        <v>7.0649548011256197E-2</v>
      </c>
      <c r="F1749" s="69">
        <f t="shared" si="301"/>
        <v>8.5755530807869238E-5</v>
      </c>
      <c r="G1749" s="49">
        <f t="shared" si="302"/>
        <v>8.1761433131291208E-2</v>
      </c>
      <c r="H1749" s="49">
        <f t="shared" si="303"/>
        <v>17.147600414024957</v>
      </c>
      <c r="I1749" s="49">
        <f t="shared" si="304"/>
        <v>396.01848531807087</v>
      </c>
      <c r="J1749" s="47">
        <f t="shared" si="305"/>
        <v>6.7907667428016882</v>
      </c>
      <c r="K1749" s="48">
        <f t="shared" si="306"/>
        <v>27121.718608659019</v>
      </c>
      <c r="L1749" s="49">
        <f t="shared" si="307"/>
        <v>7.5338107246275055</v>
      </c>
      <c r="M1749" s="50">
        <f t="shared" si="297"/>
        <v>0.75338107246275055</v>
      </c>
    </row>
    <row r="1750" spans="1:13">
      <c r="A1750" s="41">
        <v>1731</v>
      </c>
      <c r="B1750" s="41">
        <f t="shared" si="298"/>
        <v>3462</v>
      </c>
      <c r="C1750" s="68">
        <v>7.8346400000000003</v>
      </c>
      <c r="D1750" s="45">
        <f t="shared" si="299"/>
        <v>20.422125330843816</v>
      </c>
      <c r="E1750" s="47">
        <f t="shared" si="300"/>
        <v>7.0649548011256197E-2</v>
      </c>
      <c r="F1750" s="69">
        <f t="shared" si="301"/>
        <v>9.6854420198920992E-5</v>
      </c>
      <c r="G1750" s="49">
        <f t="shared" si="302"/>
        <v>0.10558424310579026</v>
      </c>
      <c r="H1750" s="49">
        <f t="shared" si="303"/>
        <v>19.365770889460123</v>
      </c>
      <c r="I1750" s="49">
        <f t="shared" si="304"/>
        <v>395.49020023296134</v>
      </c>
      <c r="J1750" s="47">
        <f t="shared" si="305"/>
        <v>7.6589726067382378</v>
      </c>
      <c r="K1750" s="48">
        <f t="shared" si="306"/>
        <v>27082.987066880098</v>
      </c>
      <c r="L1750" s="49">
        <f t="shared" si="307"/>
        <v>7.5230519630222492</v>
      </c>
      <c r="M1750" s="50">
        <f t="shared" si="297"/>
        <v>0.75230519630222492</v>
      </c>
    </row>
    <row r="1751" spans="1:13">
      <c r="A1751" s="41">
        <v>1732</v>
      </c>
      <c r="B1751" s="41">
        <f t="shared" si="298"/>
        <v>3464</v>
      </c>
      <c r="C1751" s="68">
        <v>7.8346400000000003</v>
      </c>
      <c r="D1751" s="45">
        <f t="shared" si="299"/>
        <v>20.422125330843816</v>
      </c>
      <c r="E1751" s="47">
        <f t="shared" si="300"/>
        <v>6.711596253965578E-2</v>
      </c>
      <c r="F1751" s="69">
        <f t="shared" si="301"/>
        <v>9.6854420198920992E-5</v>
      </c>
      <c r="G1751" s="49">
        <f t="shared" si="302"/>
        <v>0.12724559060111679</v>
      </c>
      <c r="H1751" s="49">
        <f t="shared" si="303"/>
        <v>19.36472189083393</v>
      </c>
      <c r="I1751" s="49">
        <f t="shared" si="304"/>
        <v>395.46877745154535</v>
      </c>
      <c r="J1751" s="47">
        <f t="shared" si="305"/>
        <v>7.6581428918572723</v>
      </c>
      <c r="K1751" s="48">
        <f t="shared" si="306"/>
        <v>27044.25762309843</v>
      </c>
      <c r="L1751" s="49">
        <f t="shared" si="307"/>
        <v>7.5122937841940081</v>
      </c>
      <c r="M1751" s="50">
        <f t="shared" si="297"/>
        <v>0.75122937841940085</v>
      </c>
    </row>
    <row r="1752" spans="1:13">
      <c r="A1752" s="41">
        <v>1733</v>
      </c>
      <c r="B1752" s="41">
        <f t="shared" si="298"/>
        <v>3466</v>
      </c>
      <c r="C1752" s="68">
        <v>9.4738799999999994</v>
      </c>
      <c r="D1752" s="45">
        <f t="shared" si="299"/>
        <v>16.888539859243402</v>
      </c>
      <c r="E1752" s="47">
        <f t="shared" si="300"/>
        <v>6.6434484097235777E-2</v>
      </c>
      <c r="F1752" s="69">
        <f t="shared" si="301"/>
        <v>1.1684998698531991E-4</v>
      </c>
      <c r="G1752" s="49">
        <f t="shared" si="302"/>
        <v>0.15357961977944998</v>
      </c>
      <c r="H1752" s="49">
        <f t="shared" si="303"/>
        <v>23.36102450877776</v>
      </c>
      <c r="I1752" s="49">
        <f t="shared" si="304"/>
        <v>394.53359356925517</v>
      </c>
      <c r="J1752" s="47">
        <f t="shared" si="305"/>
        <v>9.2167089489075327</v>
      </c>
      <c r="K1752" s="48">
        <f t="shared" si="306"/>
        <v>26997.535574080874</v>
      </c>
      <c r="L1752" s="49">
        <f t="shared" si="307"/>
        <v>7.4993154372446869</v>
      </c>
      <c r="M1752" s="50">
        <f t="shared" si="297"/>
        <v>0.74993154372446869</v>
      </c>
    </row>
    <row r="1753" spans="1:13">
      <c r="A1753" s="41">
        <v>1734</v>
      </c>
      <c r="B1753" s="41">
        <f t="shared" si="298"/>
        <v>3468</v>
      </c>
      <c r="C1753" s="68">
        <v>9.8722399999999997</v>
      </c>
      <c r="D1753" s="45">
        <f t="shared" si="299"/>
        <v>16.207061416823407</v>
      </c>
      <c r="E1753" s="47">
        <f t="shared" si="300"/>
        <v>6.5747480415177695E-2</v>
      </c>
      <c r="F1753" s="69">
        <f t="shared" si="301"/>
        <v>1.2169533209359415E-4</v>
      </c>
      <c r="G1753" s="49">
        <f t="shared" si="302"/>
        <v>0.17875267643124049</v>
      </c>
      <c r="H1753" s="49">
        <f t="shared" si="303"/>
        <v>24.328189735558372</v>
      </c>
      <c r="I1753" s="49">
        <f t="shared" si="304"/>
        <v>394.28846520432734</v>
      </c>
      <c r="J1753" s="47">
        <f t="shared" si="305"/>
        <v>9.5923245920329805</v>
      </c>
      <c r="K1753" s="48">
        <f t="shared" si="306"/>
        <v>26948.879194609755</v>
      </c>
      <c r="L1753" s="49">
        <f t="shared" si="307"/>
        <v>7.485799776280488</v>
      </c>
      <c r="M1753" s="50">
        <f t="shared" si="297"/>
        <v>0.74857997762804884</v>
      </c>
    </row>
    <row r="1754" spans="1:13">
      <c r="A1754" s="41">
        <v>1735</v>
      </c>
      <c r="B1754" s="41">
        <f t="shared" si="298"/>
        <v>3470</v>
      </c>
      <c r="C1754" s="68">
        <v>10.309239999999999</v>
      </c>
      <c r="D1754" s="45">
        <f t="shared" si="299"/>
        <v>15.52005773476532</v>
      </c>
      <c r="E1754" s="47">
        <f t="shared" si="300"/>
        <v>6.5747480415177695E-2</v>
      </c>
      <c r="F1754" s="69">
        <f t="shared" si="301"/>
        <v>1.2700444434732337E-4</v>
      </c>
      <c r="G1754" s="49">
        <f t="shared" si="302"/>
        <v>0.20287713345334718</v>
      </c>
      <c r="H1754" s="49">
        <f t="shared" si="303"/>
        <v>25.388005720662168</v>
      </c>
      <c r="I1754" s="49">
        <f t="shared" si="304"/>
        <v>394.02331455522909</v>
      </c>
      <c r="J1754" s="47">
        <f t="shared" si="305"/>
        <v>10.003466164002424</v>
      </c>
      <c r="K1754" s="48">
        <f t="shared" si="306"/>
        <v>26898.10318316843</v>
      </c>
      <c r="L1754" s="49">
        <f t="shared" si="307"/>
        <v>7.4716953286578978</v>
      </c>
      <c r="M1754" s="50">
        <f t="shared" si="297"/>
        <v>0.7471695328657898</v>
      </c>
    </row>
    <row r="1755" spans="1:13">
      <c r="A1755" s="41">
        <v>1736</v>
      </c>
      <c r="B1755" s="41">
        <f t="shared" si="298"/>
        <v>3472</v>
      </c>
      <c r="C1755" s="68">
        <v>10.309239999999999</v>
      </c>
      <c r="D1755" s="45">
        <f t="shared" si="299"/>
        <v>15.52005773476532</v>
      </c>
      <c r="E1755" s="47">
        <f t="shared" si="300"/>
        <v>6.5454902190080183E-2</v>
      </c>
      <c r="F1755" s="69">
        <f t="shared" si="301"/>
        <v>1.2700444434732337E-4</v>
      </c>
      <c r="G1755" s="49">
        <f t="shared" si="302"/>
        <v>0.2243140082522454</v>
      </c>
      <c r="H1755" s="49">
        <f t="shared" si="303"/>
        <v>25.386644431475979</v>
      </c>
      <c r="I1755" s="49">
        <f t="shared" si="304"/>
        <v>394.00218726846572</v>
      </c>
      <c r="J1755" s="47">
        <f t="shared" si="305"/>
        <v>10.002393433408351</v>
      </c>
      <c r="K1755" s="48">
        <f t="shared" si="306"/>
        <v>26847.32989430548</v>
      </c>
      <c r="L1755" s="49">
        <f t="shared" si="307"/>
        <v>7.4575916373070781</v>
      </c>
      <c r="M1755" s="50">
        <f t="shared" si="297"/>
        <v>0.74575916373070783</v>
      </c>
    </row>
    <row r="1756" spans="1:13">
      <c r="A1756" s="41">
        <v>1737</v>
      </c>
      <c r="B1756" s="41">
        <f t="shared" si="298"/>
        <v>3474</v>
      </c>
      <c r="C1756" s="68">
        <v>10.50732</v>
      </c>
      <c r="D1756" s="45">
        <f t="shared" si="299"/>
        <v>15.227479509667809</v>
      </c>
      <c r="E1756" s="47">
        <f t="shared" si="300"/>
        <v>6.4731474750090778E-2</v>
      </c>
      <c r="F1756" s="69">
        <f t="shared" si="301"/>
        <v>1.294087775776227E-4</v>
      </c>
      <c r="G1756" s="49">
        <f t="shared" si="302"/>
        <v>0.24443255921362131</v>
      </c>
      <c r="H1756" s="49">
        <f t="shared" si="303"/>
        <v>25.865939656180537</v>
      </c>
      <c r="I1756" s="49">
        <f t="shared" si="304"/>
        <v>393.87306611279314</v>
      </c>
      <c r="J1756" s="47">
        <f t="shared" si="305"/>
        <v>10.187896960268313</v>
      </c>
      <c r="K1756" s="48">
        <f t="shared" si="306"/>
        <v>26795.59801499312</v>
      </c>
      <c r="L1756" s="49">
        <f t="shared" si="307"/>
        <v>7.4432216708314218</v>
      </c>
      <c r="M1756" s="50">
        <f t="shared" si="297"/>
        <v>0.74432216708314214</v>
      </c>
    </row>
    <row r="1757" spans="1:13">
      <c r="A1757" s="41">
        <v>1738</v>
      </c>
      <c r="B1757" s="41">
        <f t="shared" si="298"/>
        <v>3476</v>
      </c>
      <c r="C1757" s="68">
        <v>11.0314</v>
      </c>
      <c r="D1757" s="45">
        <f t="shared" si="299"/>
        <v>14.50405206967841</v>
      </c>
      <c r="E1757" s="47">
        <f t="shared" si="300"/>
        <v>6.4269901177990418E-2</v>
      </c>
      <c r="F1757" s="69">
        <f t="shared" si="301"/>
        <v>1.3576373268315686E-4</v>
      </c>
      <c r="G1757" s="49">
        <f t="shared" si="302"/>
        <v>0.26471202137773753</v>
      </c>
      <c r="H1757" s="49">
        <f t="shared" si="303"/>
        <v>27.134777390577199</v>
      </c>
      <c r="I1757" s="49">
        <f t="shared" si="304"/>
        <v>393.56422417206414</v>
      </c>
      <c r="J1757" s="47">
        <f t="shared" si="305"/>
        <v>10.679277611804181</v>
      </c>
      <c r="K1757" s="48">
        <f t="shared" si="306"/>
        <v>26741.328460211967</v>
      </c>
      <c r="L1757" s="49">
        <f t="shared" si="307"/>
        <v>7.4281467945033244</v>
      </c>
      <c r="M1757" s="50">
        <f t="shared" si="297"/>
        <v>0.74281467945033242</v>
      </c>
    </row>
    <row r="1758" spans="1:13">
      <c r="A1758" s="41">
        <v>1739</v>
      </c>
      <c r="B1758" s="41">
        <f t="shared" si="298"/>
        <v>3478</v>
      </c>
      <c r="C1758" s="68">
        <v>11.394</v>
      </c>
      <c r="D1758" s="45">
        <f t="shared" si="299"/>
        <v>14.042478497578045</v>
      </c>
      <c r="E1758" s="47">
        <f t="shared" si="300"/>
        <v>6.4269901177990418E-2</v>
      </c>
      <c r="F1758" s="69">
        <f t="shared" si="301"/>
        <v>1.4015514018308385E-4</v>
      </c>
      <c r="G1758" s="49">
        <f t="shared" si="302"/>
        <v>0.28423816048074818</v>
      </c>
      <c r="H1758" s="49">
        <f t="shared" si="303"/>
        <v>28.011109317002987</v>
      </c>
      <c r="I1758" s="49">
        <f t="shared" si="304"/>
        <v>393.34540027732248</v>
      </c>
      <c r="J1758" s="47">
        <f t="shared" si="305"/>
        <v>11.018041006508378</v>
      </c>
      <c r="K1758" s="48">
        <f t="shared" si="306"/>
        <v>26685.30624157796</v>
      </c>
      <c r="L1758" s="49">
        <f t="shared" si="307"/>
        <v>7.4125850671049891</v>
      </c>
      <c r="M1758" s="50">
        <f t="shared" si="297"/>
        <v>0.74125850671049887</v>
      </c>
    </row>
    <row r="1759" spans="1:13">
      <c r="A1759" s="41">
        <v>1740</v>
      </c>
      <c r="B1759" s="41">
        <f t="shared" si="298"/>
        <v>3480</v>
      </c>
      <c r="C1759" s="68">
        <v>11.394</v>
      </c>
      <c r="D1759" s="45">
        <f t="shared" si="299"/>
        <v>14.042478497578045</v>
      </c>
      <c r="E1759" s="47">
        <f t="shared" si="300"/>
        <v>6.3386183125286696E-2</v>
      </c>
      <c r="F1759" s="69">
        <f t="shared" si="301"/>
        <v>1.4015514018308385E-4</v>
      </c>
      <c r="G1759" s="49">
        <f t="shared" si="302"/>
        <v>0.30201327858825505</v>
      </c>
      <c r="H1759" s="49">
        <f t="shared" si="303"/>
        <v>28.00986367991792</v>
      </c>
      <c r="I1759" s="49">
        <f t="shared" si="304"/>
        <v>393.32790844533969</v>
      </c>
      <c r="J1759" s="47">
        <f t="shared" si="305"/>
        <v>11.017061097061202</v>
      </c>
      <c r="K1759" s="48">
        <f t="shared" si="306"/>
        <v>26629.286514218125</v>
      </c>
      <c r="L1759" s="49">
        <f t="shared" si="307"/>
        <v>7.3970240317272573</v>
      </c>
      <c r="M1759" s="50">
        <f t="shared" si="297"/>
        <v>0.73970240317272573</v>
      </c>
    </row>
    <row r="1760" spans="1:13">
      <c r="A1760" s="41">
        <v>1741</v>
      </c>
      <c r="B1760" s="41">
        <f t="shared" si="298"/>
        <v>3482</v>
      </c>
      <c r="C1760" s="68">
        <v>12.159199999999998</v>
      </c>
      <c r="D1760" s="45">
        <f t="shared" si="299"/>
        <v>13.158760444874325</v>
      </c>
      <c r="E1760" s="47">
        <f t="shared" si="300"/>
        <v>6.3386183125286696E-2</v>
      </c>
      <c r="F1760" s="69">
        <f t="shared" si="301"/>
        <v>1.4940778721471177E-4</v>
      </c>
      <c r="G1760" s="49">
        <f t="shared" si="302"/>
        <v>0.3210731859514625</v>
      </c>
      <c r="H1760" s="49">
        <f t="shared" si="303"/>
        <v>29.857572025818857</v>
      </c>
      <c r="I1760" s="49">
        <f t="shared" si="304"/>
        <v>392.88863775333135</v>
      </c>
      <c r="J1760" s="47">
        <f t="shared" si="305"/>
        <v>11.730700799845945</v>
      </c>
      <c r="K1760" s="48">
        <f t="shared" si="306"/>
        <v>26569.571370166486</v>
      </c>
      <c r="L1760" s="49">
        <f t="shared" si="307"/>
        <v>7.3804364917129126</v>
      </c>
      <c r="M1760" s="50">
        <f t="shared" si="297"/>
        <v>0.73804364917129128</v>
      </c>
    </row>
    <row r="1761" spans="1:13">
      <c r="A1761" s="41">
        <v>1742</v>
      </c>
      <c r="B1761" s="41">
        <f t="shared" si="298"/>
        <v>3484</v>
      </c>
      <c r="C1761" s="68">
        <v>12.159199999999998</v>
      </c>
      <c r="D1761" s="45">
        <f t="shared" si="299"/>
        <v>13.158760444874325</v>
      </c>
      <c r="E1761" s="47">
        <f t="shared" si="300"/>
        <v>6.2748787258822103E-2</v>
      </c>
      <c r="F1761" s="69">
        <f t="shared" si="301"/>
        <v>1.4940778721471177E-4</v>
      </c>
      <c r="G1761" s="49">
        <f t="shared" si="302"/>
        <v>0.33837149849084536</v>
      </c>
      <c r="H1761" s="49">
        <f t="shared" si="303"/>
        <v>29.856279774519333</v>
      </c>
      <c r="I1761" s="49">
        <f t="shared" si="304"/>
        <v>392.8716333280463</v>
      </c>
      <c r="J1761" s="47">
        <f t="shared" si="305"/>
        <v>11.729685400114525</v>
      </c>
      <c r="K1761" s="48">
        <f t="shared" si="306"/>
        <v>26509.858810617447</v>
      </c>
      <c r="L1761" s="49">
        <f t="shared" si="307"/>
        <v>7.3638496696159574</v>
      </c>
      <c r="M1761" s="50">
        <f t="shared" si="297"/>
        <v>0.73638496696159572</v>
      </c>
    </row>
    <row r="1762" spans="1:13">
      <c r="A1762" s="41">
        <v>1743</v>
      </c>
      <c r="B1762" s="41">
        <f t="shared" si="298"/>
        <v>3486</v>
      </c>
      <c r="C1762" s="68">
        <v>12.77816</v>
      </c>
      <c r="D1762" s="45">
        <f t="shared" si="299"/>
        <v>12.521364578409736</v>
      </c>
      <c r="E1762" s="47">
        <f t="shared" si="300"/>
        <v>6.2626601854847114E-2</v>
      </c>
      <c r="F1762" s="69">
        <f t="shared" si="301"/>
        <v>1.5687766682403523E-4</v>
      </c>
      <c r="G1762" s="49">
        <f t="shared" si="302"/>
        <v>0.35647315990574657</v>
      </c>
      <c r="H1762" s="49">
        <f t="shared" si="303"/>
        <v>31.347572026001345</v>
      </c>
      <c r="I1762" s="49">
        <f t="shared" si="304"/>
        <v>392.51437798552115</v>
      </c>
      <c r="J1762" s="47">
        <f t="shared" si="305"/>
        <v>12.304372735142241</v>
      </c>
      <c r="K1762" s="48">
        <f t="shared" si="306"/>
        <v>26447.163666565444</v>
      </c>
      <c r="L1762" s="49">
        <f t="shared" si="307"/>
        <v>7.3464343518237341</v>
      </c>
      <c r="M1762" s="50">
        <f t="shared" si="297"/>
        <v>0.73464343518237341</v>
      </c>
    </row>
    <row r="1763" spans="1:13">
      <c r="A1763" s="41">
        <v>1744</v>
      </c>
      <c r="B1763" s="41">
        <f t="shared" si="298"/>
        <v>3488</v>
      </c>
      <c r="C1763" s="68">
        <v>12.90408</v>
      </c>
      <c r="D1763" s="45">
        <f t="shared" si="299"/>
        <v>12.399179174434748</v>
      </c>
      <c r="E1763" s="47">
        <f t="shared" si="300"/>
        <v>6.2626563420055209E-2</v>
      </c>
      <c r="F1763" s="69">
        <f t="shared" si="301"/>
        <v>1.5839574439675843E-4</v>
      </c>
      <c r="G1763" s="49">
        <f t="shared" si="302"/>
        <v>0.37309956991046395</v>
      </c>
      <c r="H1763" s="49">
        <f t="shared" si="303"/>
        <v>31.649600187296649</v>
      </c>
      <c r="I1763" s="49">
        <f t="shared" si="304"/>
        <v>392.42906352151471</v>
      </c>
      <c r="J1763" s="47">
        <f t="shared" si="305"/>
        <v>12.420222962331179</v>
      </c>
      <c r="K1763" s="48">
        <f t="shared" si="306"/>
        <v>26383.864466190851</v>
      </c>
      <c r="L1763" s="49">
        <f t="shared" si="307"/>
        <v>7.3288512406085697</v>
      </c>
      <c r="M1763" s="50">
        <f t="shared" si="297"/>
        <v>0.73288512406085693</v>
      </c>
    </row>
    <row r="1764" spans="1:13">
      <c r="A1764" s="41">
        <v>1745</v>
      </c>
      <c r="B1764" s="41">
        <f t="shared" si="298"/>
        <v>3490</v>
      </c>
      <c r="C1764" s="68">
        <v>12.904119999999999</v>
      </c>
      <c r="D1764" s="45">
        <f t="shared" si="299"/>
        <v>12.399140739642839</v>
      </c>
      <c r="E1764" s="47">
        <f t="shared" si="300"/>
        <v>6.2626486551186231E-2</v>
      </c>
      <c r="F1764" s="69">
        <f t="shared" si="301"/>
        <v>1.5839622654754425E-4</v>
      </c>
      <c r="G1764" s="49">
        <f t="shared" si="302"/>
        <v>0.38787550085395234</v>
      </c>
      <c r="H1764" s="49">
        <f t="shared" si="303"/>
        <v>31.648526301656094</v>
      </c>
      <c r="I1764" s="49">
        <f t="shared" si="304"/>
        <v>392.41453181652196</v>
      </c>
      <c r="J1764" s="47">
        <f t="shared" si="305"/>
        <v>12.419341631347256</v>
      </c>
      <c r="K1764" s="48">
        <f t="shared" si="306"/>
        <v>26320.567413587538</v>
      </c>
      <c r="L1764" s="49">
        <f t="shared" si="307"/>
        <v>7.3112687259965385</v>
      </c>
      <c r="M1764" s="50">
        <f t="shared" si="297"/>
        <v>0.73112687259965381</v>
      </c>
    </row>
    <row r="1765" spans="1:13">
      <c r="A1765" s="41">
        <v>1746</v>
      </c>
      <c r="B1765" s="41">
        <f t="shared" si="298"/>
        <v>3492</v>
      </c>
      <c r="C1765" s="68">
        <v>12.904199999999999</v>
      </c>
      <c r="D1765" s="45">
        <f t="shared" si="299"/>
        <v>12.399063870773851</v>
      </c>
      <c r="E1765" s="47">
        <f t="shared" si="300"/>
        <v>6.279252562011689E-2</v>
      </c>
      <c r="F1765" s="69">
        <f t="shared" si="301"/>
        <v>1.5839719084895438E-4</v>
      </c>
      <c r="G1765" s="49">
        <f t="shared" si="302"/>
        <v>0.40088874376604261</v>
      </c>
      <c r="H1765" s="49">
        <f t="shared" si="303"/>
        <v>31.647688344363129</v>
      </c>
      <c r="I1765" s="49">
        <f t="shared" si="304"/>
        <v>392.40170914410356</v>
      </c>
      <c r="J1765" s="47">
        <f t="shared" si="305"/>
        <v>12.418606996788018</v>
      </c>
      <c r="K1765" s="48">
        <f t="shared" si="306"/>
        <v>26257.272036898812</v>
      </c>
      <c r="L1765" s="49">
        <f t="shared" si="307"/>
        <v>7.2936866769163364</v>
      </c>
      <c r="M1765" s="50">
        <f t="shared" si="297"/>
        <v>0.72936866769163367</v>
      </c>
    </row>
    <row r="1766" spans="1:13">
      <c r="A1766" s="41">
        <v>1747</v>
      </c>
      <c r="B1766" s="41">
        <f t="shared" si="298"/>
        <v>3494</v>
      </c>
      <c r="C1766" s="68">
        <v>12.73368</v>
      </c>
      <c r="D1766" s="45">
        <f t="shared" si="299"/>
        <v>12.565102939704509</v>
      </c>
      <c r="E1766" s="47">
        <f t="shared" si="300"/>
        <v>6.2981060655746463E-2</v>
      </c>
      <c r="F1766" s="69">
        <f t="shared" si="301"/>
        <v>1.563412932982445E-4</v>
      </c>
      <c r="G1766" s="49">
        <f t="shared" si="302"/>
        <v>0.41158157305110238</v>
      </c>
      <c r="H1766" s="49">
        <f t="shared" si="303"/>
        <v>31.236085061934631</v>
      </c>
      <c r="I1766" s="49">
        <f t="shared" si="304"/>
        <v>392.48462423657492</v>
      </c>
      <c r="J1766" s="47">
        <f t="shared" si="305"/>
        <v>12.259683108155105</v>
      </c>
      <c r="K1766" s="48">
        <f t="shared" si="306"/>
        <v>26194.799866774942</v>
      </c>
      <c r="L1766" s="49">
        <f t="shared" si="307"/>
        <v>7.2763332963263725</v>
      </c>
      <c r="M1766" s="50">
        <f t="shared" si="297"/>
        <v>0.72763332963263727</v>
      </c>
    </row>
    <row r="1767" spans="1:13">
      <c r="A1767" s="41">
        <v>1748</v>
      </c>
      <c r="B1767" s="41">
        <f t="shared" si="298"/>
        <v>3496</v>
      </c>
      <c r="C1767" s="68">
        <v>12.545440000000001</v>
      </c>
      <c r="D1767" s="45">
        <f t="shared" si="299"/>
        <v>12.753637975334096</v>
      </c>
      <c r="E1767" s="47">
        <f t="shared" si="300"/>
        <v>6.4233417246209082E-2</v>
      </c>
      <c r="F1767" s="69">
        <f t="shared" si="301"/>
        <v>1.5407061510914658E-4</v>
      </c>
      <c r="G1767" s="49">
        <f t="shared" si="302"/>
        <v>0.41933870330146628</v>
      </c>
      <c r="H1767" s="49">
        <f t="shared" si="303"/>
        <v>30.781819135850952</v>
      </c>
      <c r="I1767" s="49">
        <f t="shared" si="304"/>
        <v>392.58017748085445</v>
      </c>
      <c r="J1767" s="47">
        <f t="shared" si="305"/>
        <v>12.084332019535928</v>
      </c>
      <c r="K1767" s="48">
        <f t="shared" si="306"/>
        <v>26133.23622850324</v>
      </c>
      <c r="L1767" s="49">
        <f t="shared" si="307"/>
        <v>7.2592322856953446</v>
      </c>
      <c r="M1767" s="50">
        <f t="shared" si="297"/>
        <v>0.72592322856953451</v>
      </c>
    </row>
    <row r="1768" spans="1:13">
      <c r="A1768" s="41">
        <v>1749</v>
      </c>
      <c r="B1768" s="41">
        <f t="shared" si="298"/>
        <v>3498</v>
      </c>
      <c r="C1768" s="68">
        <v>11.423680000000001</v>
      </c>
      <c r="D1768" s="45">
        <f t="shared" si="299"/>
        <v>14.005994565796714</v>
      </c>
      <c r="E1768" s="47">
        <f t="shared" si="300"/>
        <v>6.5463950732910184E-2</v>
      </c>
      <c r="F1768" s="69">
        <f t="shared" si="301"/>
        <v>1.4051439407726757E-4</v>
      </c>
      <c r="G1768" s="49">
        <f t="shared" si="302"/>
        <v>0.42049051961315104</v>
      </c>
      <c r="H1768" s="49">
        <f t="shared" si="303"/>
        <v>28.073336330164175</v>
      </c>
      <c r="I1768" s="49">
        <f t="shared" si="304"/>
        <v>393.19499608406289</v>
      </c>
      <c r="J1768" s="47">
        <f t="shared" si="305"/>
        <v>11.038295368405484</v>
      </c>
      <c r="K1768" s="48">
        <f t="shared" si="306"/>
        <v>26077.089555842911</v>
      </c>
      <c r="L1768" s="49">
        <f t="shared" si="307"/>
        <v>7.2436359877341419</v>
      </c>
      <c r="M1768" s="50">
        <f t="shared" si="297"/>
        <v>0.72436359877341416</v>
      </c>
    </row>
    <row r="1769" spans="1:13">
      <c r="A1769" s="41">
        <v>1750</v>
      </c>
      <c r="B1769" s="41">
        <f t="shared" si="298"/>
        <v>3500</v>
      </c>
      <c r="C1769" s="68">
        <v>10.50108</v>
      </c>
      <c r="D1769" s="45">
        <f t="shared" si="299"/>
        <v>15.236528052497807</v>
      </c>
      <c r="E1769" s="47">
        <f t="shared" si="300"/>
        <v>6.5463950732910184E-2</v>
      </c>
      <c r="F1769" s="69">
        <f t="shared" si="301"/>
        <v>1.2933305560419473E-4</v>
      </c>
      <c r="G1769" s="49">
        <f t="shared" si="302"/>
        <v>0.41755424129404656</v>
      </c>
      <c r="H1769" s="49">
        <f t="shared" si="303"/>
        <v>25.839609337885424</v>
      </c>
      <c r="I1769" s="49">
        <f t="shared" si="304"/>
        <v>393.70593254227555</v>
      </c>
      <c r="J1769" s="47">
        <f t="shared" si="305"/>
        <v>10.173207490900271</v>
      </c>
      <c r="K1769" s="48">
        <f t="shared" si="306"/>
        <v>26025.410337167141</v>
      </c>
      <c r="L1769" s="49">
        <f t="shared" si="307"/>
        <v>7.229280649213095</v>
      </c>
      <c r="M1769" s="50">
        <f t="shared" si="297"/>
        <v>0.72292806492130945</v>
      </c>
    </row>
    <row r="1770" spans="1:13">
      <c r="A1770" s="41">
        <v>1751</v>
      </c>
      <c r="B1770" s="41">
        <f t="shared" si="298"/>
        <v>3502</v>
      </c>
      <c r="C1770" s="68">
        <v>10.50108</v>
      </c>
      <c r="D1770" s="45">
        <f t="shared" si="299"/>
        <v>15.236528052497807</v>
      </c>
      <c r="E1770" s="47">
        <f t="shared" si="300"/>
        <v>6.7922935983210211E-2</v>
      </c>
      <c r="F1770" s="69">
        <f t="shared" si="301"/>
        <v>1.2933305560419473E-4</v>
      </c>
      <c r="G1770" s="49">
        <f t="shared" si="302"/>
        <v>0.41316121765999447</v>
      </c>
      <c r="H1770" s="49">
        <f t="shared" si="303"/>
        <v>25.839893419470389</v>
      </c>
      <c r="I1770" s="49">
        <f t="shared" si="304"/>
        <v>393.71026095931404</v>
      </c>
      <c r="J1770" s="47">
        <f t="shared" si="305"/>
        <v>10.173431181340549</v>
      </c>
      <c r="K1770" s="48">
        <f t="shared" si="306"/>
        <v>25973.7305503282</v>
      </c>
      <c r="L1770" s="49">
        <f t="shared" si="307"/>
        <v>7.2149251528689442</v>
      </c>
      <c r="M1770" s="50">
        <f t="shared" si="297"/>
        <v>0.7214925152868944</v>
      </c>
    </row>
    <row r="1771" spans="1:13">
      <c r="A1771" s="41">
        <v>1752</v>
      </c>
      <c r="B1771" s="41">
        <f t="shared" si="298"/>
        <v>3504</v>
      </c>
      <c r="C1771" s="68">
        <v>9.0418400000000005</v>
      </c>
      <c r="D1771" s="45">
        <f t="shared" si="299"/>
        <v>17.695513302797835</v>
      </c>
      <c r="E1771" s="47">
        <f t="shared" si="300"/>
        <v>6.7922935983210211E-2</v>
      </c>
      <c r="F1771" s="69">
        <f t="shared" si="301"/>
        <v>1.1158886032252495E-4</v>
      </c>
      <c r="G1771" s="49">
        <f t="shared" si="302"/>
        <v>0.40304479074828081</v>
      </c>
      <c r="H1771" s="49">
        <f t="shared" si="303"/>
        <v>22.295284410075727</v>
      </c>
      <c r="I1771" s="49">
        <f t="shared" si="304"/>
        <v>394.52650186815617</v>
      </c>
      <c r="J1771" s="47">
        <f t="shared" si="305"/>
        <v>8.7960805664628143</v>
      </c>
      <c r="K1771" s="48">
        <f t="shared" si="306"/>
        <v>25929.139981508048</v>
      </c>
      <c r="L1771" s="49">
        <f t="shared" si="307"/>
        <v>7.2025388837522355</v>
      </c>
      <c r="M1771" s="50">
        <f t="shared" si="297"/>
        <v>0.72025388837522353</v>
      </c>
    </row>
    <row r="1772" spans="1:13">
      <c r="A1772" s="41">
        <v>1753</v>
      </c>
      <c r="B1772" s="41">
        <f t="shared" si="298"/>
        <v>3506</v>
      </c>
      <c r="C1772" s="68">
        <v>9.0418400000000005</v>
      </c>
      <c r="D1772" s="45">
        <f t="shared" si="299"/>
        <v>17.695513302797835</v>
      </c>
      <c r="E1772" s="47">
        <f t="shared" si="300"/>
        <v>6.8961206249230148E-2</v>
      </c>
      <c r="F1772" s="69">
        <f t="shared" si="301"/>
        <v>1.1158886032252495E-4</v>
      </c>
      <c r="G1772" s="49">
        <f t="shared" si="302"/>
        <v>0.39341903275667883</v>
      </c>
      <c r="H1772" s="49">
        <f t="shared" si="303"/>
        <v>22.295821473757734</v>
      </c>
      <c r="I1772" s="49">
        <f t="shared" si="304"/>
        <v>394.53600548568562</v>
      </c>
      <c r="J1772" s="47">
        <f t="shared" si="305"/>
        <v>8.7965043432783485</v>
      </c>
      <c r="K1772" s="48">
        <f t="shared" si="306"/>
        <v>25884.548338560533</v>
      </c>
      <c r="L1772" s="49">
        <f t="shared" si="307"/>
        <v>7.1901523162668148</v>
      </c>
      <c r="M1772" s="50">
        <f t="shared" si="297"/>
        <v>0.71901523162668146</v>
      </c>
    </row>
    <row r="1773" spans="1:13">
      <c r="A1773" s="41">
        <v>1754</v>
      </c>
      <c r="B1773" s="41">
        <f t="shared" si="298"/>
        <v>3508</v>
      </c>
      <c r="C1773" s="68">
        <v>8.5407200000000003</v>
      </c>
      <c r="D1773" s="45">
        <f t="shared" si="299"/>
        <v>18.733783568817778</v>
      </c>
      <c r="E1773" s="47">
        <f t="shared" si="300"/>
        <v>7.042128374690311E-2</v>
      </c>
      <c r="F1773" s="69">
        <f t="shared" si="301"/>
        <v>1.0547852144592345E-4</v>
      </c>
      <c r="G1773" s="49">
        <f t="shared" si="302"/>
        <v>0.38183221221486652</v>
      </c>
      <c r="H1773" s="49">
        <f t="shared" si="303"/>
        <v>21.075566740592265</v>
      </c>
      <c r="I1773" s="49">
        <f t="shared" si="304"/>
        <v>394.8251059084298</v>
      </c>
      <c r="J1773" s="47">
        <f t="shared" si="305"/>
        <v>8.321162870434522</v>
      </c>
      <c r="K1773" s="48">
        <f t="shared" si="306"/>
        <v>25842.397205079349</v>
      </c>
      <c r="L1773" s="49">
        <f t="shared" si="307"/>
        <v>7.1784436680775974</v>
      </c>
      <c r="M1773" s="50">
        <f t="shared" si="297"/>
        <v>0.71784436680775976</v>
      </c>
    </row>
    <row r="1774" spans="1:13">
      <c r="A1774" s="41">
        <v>1755</v>
      </c>
      <c r="B1774" s="41">
        <f t="shared" si="298"/>
        <v>3510</v>
      </c>
      <c r="C1774" s="68">
        <v>7.9232000000000005</v>
      </c>
      <c r="D1774" s="45">
        <f t="shared" si="299"/>
        <v>20.193861066490733</v>
      </c>
      <c r="E1774" s="47">
        <f t="shared" si="300"/>
        <v>7.170220323528681E-2</v>
      </c>
      <c r="F1774" s="69">
        <f t="shared" si="301"/>
        <v>9.7937035927200255E-5</v>
      </c>
      <c r="G1774" s="49">
        <f t="shared" si="302"/>
        <v>0.36820483129437859</v>
      </c>
      <c r="H1774" s="49">
        <f t="shared" si="303"/>
        <v>19.569376740544527</v>
      </c>
      <c r="I1774" s="49">
        <f t="shared" si="304"/>
        <v>395.18127505637148</v>
      </c>
      <c r="J1774" s="47">
        <f t="shared" si="305"/>
        <v>7.7334512523868852</v>
      </c>
      <c r="K1774" s="48">
        <f t="shared" si="306"/>
        <v>25803.25845159826</v>
      </c>
      <c r="L1774" s="49">
        <f t="shared" si="307"/>
        <v>7.1675717921106274</v>
      </c>
      <c r="M1774" s="50">
        <f t="shared" si="297"/>
        <v>0.71675717921106274</v>
      </c>
    </row>
    <row r="1775" spans="1:13">
      <c r="A1775" s="41">
        <v>1756</v>
      </c>
      <c r="B1775" s="41">
        <f t="shared" si="298"/>
        <v>3512</v>
      </c>
      <c r="C1775" s="68">
        <v>7.4505999999999997</v>
      </c>
      <c r="D1775" s="45">
        <f t="shared" si="299"/>
        <v>21.474780554874439</v>
      </c>
      <c r="E1775" s="47">
        <f t="shared" si="300"/>
        <v>7.170220323528681E-2</v>
      </c>
      <c r="F1775" s="69">
        <f t="shared" si="301"/>
        <v>9.2156541818209944E-5</v>
      </c>
      <c r="G1775" s="49">
        <f t="shared" si="302"/>
        <v>0.35426437551698148</v>
      </c>
      <c r="H1775" s="49">
        <f t="shared" si="303"/>
        <v>18.414984473773472</v>
      </c>
      <c r="I1775" s="49">
        <f t="shared" si="304"/>
        <v>395.45775049570528</v>
      </c>
      <c r="J1775" s="47">
        <f t="shared" si="305"/>
        <v>7.2823483354117959</v>
      </c>
      <c r="K1775" s="48">
        <f t="shared" si="306"/>
        <v>25766.428482650714</v>
      </c>
      <c r="L1775" s="49">
        <f t="shared" si="307"/>
        <v>7.1573412451807537</v>
      </c>
      <c r="M1775" s="50">
        <f t="shared" si="297"/>
        <v>0.71573412451807539</v>
      </c>
    </row>
    <row r="1776" spans="1:13">
      <c r="A1776" s="41">
        <v>1757</v>
      </c>
      <c r="B1776" s="41">
        <f t="shared" si="298"/>
        <v>3514</v>
      </c>
      <c r="C1776" s="68">
        <v>7.4505999999999997</v>
      </c>
      <c r="D1776" s="45">
        <f t="shared" si="299"/>
        <v>21.474780554874439</v>
      </c>
      <c r="E1776" s="47">
        <f t="shared" si="300"/>
        <v>7.2728660248795055E-2</v>
      </c>
      <c r="F1776" s="69">
        <f t="shared" si="301"/>
        <v>9.2156541818209944E-5</v>
      </c>
      <c r="G1776" s="49">
        <f t="shared" si="302"/>
        <v>0.34145924535569661</v>
      </c>
      <c r="H1776" s="49">
        <f t="shared" si="303"/>
        <v>18.415574512030073</v>
      </c>
      <c r="I1776" s="49">
        <f t="shared" si="304"/>
        <v>395.47042143778475</v>
      </c>
      <c r="J1776" s="47">
        <f t="shared" si="305"/>
        <v>7.2828150132914597</v>
      </c>
      <c r="K1776" s="48">
        <f t="shared" si="306"/>
        <v>25729.597333626654</v>
      </c>
      <c r="L1776" s="49">
        <f t="shared" si="307"/>
        <v>7.1471103704518484</v>
      </c>
      <c r="M1776" s="50">
        <f t="shared" si="297"/>
        <v>0.71471103704518479</v>
      </c>
    </row>
    <row r="1777" spans="1:13">
      <c r="A1777" s="41">
        <v>1758</v>
      </c>
      <c r="B1777" s="41">
        <f t="shared" si="298"/>
        <v>3516</v>
      </c>
      <c r="C1777" s="68">
        <v>7.1107200000000006</v>
      </c>
      <c r="D1777" s="45">
        <f t="shared" si="299"/>
        <v>22.501237568382685</v>
      </c>
      <c r="E1777" s="47">
        <f t="shared" si="300"/>
        <v>7.4989244903292951E-2</v>
      </c>
      <c r="F1777" s="69">
        <f t="shared" si="301"/>
        <v>8.7994627844640723E-5</v>
      </c>
      <c r="G1777" s="49">
        <f t="shared" si="302"/>
        <v>0.32753403636002149</v>
      </c>
      <c r="H1777" s="49">
        <f t="shared" si="303"/>
        <v>17.584514951110169</v>
      </c>
      <c r="I1777" s="49">
        <f t="shared" si="304"/>
        <v>395.67334843970713</v>
      </c>
      <c r="J1777" s="47">
        <f t="shared" si="305"/>
        <v>6.9577239113938534</v>
      </c>
      <c r="K1777" s="48">
        <f t="shared" si="306"/>
        <v>25694.428303724435</v>
      </c>
      <c r="L1777" s="49">
        <f t="shared" si="307"/>
        <v>7.13734119547901</v>
      </c>
      <c r="M1777" s="50">
        <f t="shared" si="297"/>
        <v>0.713734119547901</v>
      </c>
    </row>
    <row r="1778" spans="1:13">
      <c r="A1778" s="41">
        <v>1759</v>
      </c>
      <c r="B1778" s="41">
        <f t="shared" si="298"/>
        <v>3518</v>
      </c>
      <c r="C1778" s="68">
        <v>6.4615599999999995</v>
      </c>
      <c r="D1778" s="45">
        <f t="shared" si="299"/>
        <v>24.761822222880571</v>
      </c>
      <c r="E1778" s="47">
        <f t="shared" si="300"/>
        <v>7.6068384481427942E-2</v>
      </c>
      <c r="F1778" s="69">
        <f t="shared" si="301"/>
        <v>8.0034431121864391E-5</v>
      </c>
      <c r="G1778" s="49">
        <f t="shared" si="302"/>
        <v>0.31207042296934007</v>
      </c>
      <c r="H1778" s="49">
        <f t="shared" si="303"/>
        <v>15.994398034986725</v>
      </c>
      <c r="I1778" s="49">
        <f t="shared" si="304"/>
        <v>396.05044070433161</v>
      </c>
      <c r="J1778" s="47">
        <f t="shared" si="305"/>
        <v>6.3345883905569877</v>
      </c>
      <c r="K1778" s="48">
        <f t="shared" si="306"/>
        <v>25662.439507654461</v>
      </c>
      <c r="L1778" s="49">
        <f t="shared" si="307"/>
        <v>7.1284554187929059</v>
      </c>
      <c r="M1778" s="50">
        <f t="shared" si="297"/>
        <v>0.71284554187929061</v>
      </c>
    </row>
    <row r="1779" spans="1:13">
      <c r="A1779" s="41">
        <v>1760</v>
      </c>
      <c r="B1779" s="41">
        <f t="shared" si="298"/>
        <v>3520</v>
      </c>
      <c r="C1779" s="68">
        <v>6.1917199999999992</v>
      </c>
      <c r="D1779" s="45">
        <f t="shared" si="299"/>
        <v>25.840961801015567</v>
      </c>
      <c r="E1779" s="47">
        <f t="shared" si="300"/>
        <v>7.7045881826291684E-2</v>
      </c>
      <c r="F1779" s="69">
        <f t="shared" si="301"/>
        <v>7.6721286715134666E-5</v>
      </c>
      <c r="G1779" s="49">
        <f t="shared" si="302"/>
        <v>0.29699452716878999</v>
      </c>
      <c r="H1779" s="49">
        <f t="shared" si="303"/>
        <v>15.332864441891061</v>
      </c>
      <c r="I1779" s="49">
        <f t="shared" si="304"/>
        <v>396.21596434305678</v>
      </c>
      <c r="J1779" s="47">
        <f t="shared" si="305"/>
        <v>6.0751256709852326</v>
      </c>
      <c r="K1779" s="48">
        <f t="shared" si="306"/>
        <v>25631.773778770679</v>
      </c>
      <c r="L1779" s="49">
        <f t="shared" si="307"/>
        <v>7.1199371607696333</v>
      </c>
      <c r="M1779" s="50">
        <f t="shared" si="297"/>
        <v>0.71199371607696338</v>
      </c>
    </row>
    <row r="1780" spans="1:13">
      <c r="A1780" s="41">
        <v>1761</v>
      </c>
      <c r="B1780" s="41">
        <f t="shared" si="298"/>
        <v>3522</v>
      </c>
      <c r="C1780" s="68">
        <v>5.9660400000000005</v>
      </c>
      <c r="D1780" s="45">
        <f t="shared" si="299"/>
        <v>26.818459145879313</v>
      </c>
      <c r="E1780" s="47">
        <f t="shared" si="300"/>
        <v>7.7045881826291684E-2</v>
      </c>
      <c r="F1780" s="69">
        <f t="shared" si="301"/>
        <v>7.3948411549139132E-5</v>
      </c>
      <c r="G1780" s="49">
        <f t="shared" si="302"/>
        <v>0.28297047260338504</v>
      </c>
      <c r="H1780" s="49">
        <f t="shared" si="303"/>
        <v>14.779219701345662</v>
      </c>
      <c r="I1780" s="49">
        <f t="shared" si="304"/>
        <v>396.35589976851327</v>
      </c>
      <c r="J1780" s="47">
        <f t="shared" si="305"/>
        <v>5.857830922603398</v>
      </c>
      <c r="K1780" s="48">
        <f t="shared" si="306"/>
        <v>25602.215339367987</v>
      </c>
      <c r="L1780" s="49">
        <f t="shared" si="307"/>
        <v>7.1117264831577742</v>
      </c>
      <c r="M1780" s="50">
        <f t="shared" si="297"/>
        <v>0.71117264831577742</v>
      </c>
    </row>
    <row r="1781" spans="1:13">
      <c r="A1781" s="41">
        <v>1762</v>
      </c>
      <c r="B1781" s="41">
        <f t="shared" si="298"/>
        <v>3524</v>
      </c>
      <c r="C1781" s="68">
        <v>5.9660400000000005</v>
      </c>
      <c r="D1781" s="45">
        <f t="shared" si="299"/>
        <v>26.818459145879313</v>
      </c>
      <c r="E1781" s="47">
        <f t="shared" si="300"/>
        <v>7.7554306869543899E-2</v>
      </c>
      <c r="F1781" s="69">
        <f t="shared" si="301"/>
        <v>7.3948411549139132E-5</v>
      </c>
      <c r="G1781" s="49">
        <f t="shared" si="302"/>
        <v>0.2705804748622872</v>
      </c>
      <c r="H1781" s="49">
        <f t="shared" si="303"/>
        <v>14.779677811671686</v>
      </c>
      <c r="I1781" s="49">
        <f t="shared" si="304"/>
        <v>396.36818558157609</v>
      </c>
      <c r="J1781" s="47">
        <f t="shared" si="305"/>
        <v>5.8581940776925849</v>
      </c>
      <c r="K1781" s="48">
        <f t="shared" si="306"/>
        <v>25572.655983744644</v>
      </c>
      <c r="L1781" s="49">
        <f t="shared" si="307"/>
        <v>7.1035155510401786</v>
      </c>
      <c r="M1781" s="50">
        <f t="shared" si="297"/>
        <v>0.71035155510401782</v>
      </c>
    </row>
    <row r="1782" spans="1:13">
      <c r="A1782" s="41">
        <v>1763</v>
      </c>
      <c r="B1782" s="41">
        <f t="shared" si="298"/>
        <v>3526</v>
      </c>
      <c r="C1782" s="68">
        <v>5.8550400000000007</v>
      </c>
      <c r="D1782" s="45">
        <f t="shared" si="299"/>
        <v>27.326884189131526</v>
      </c>
      <c r="E1782" s="47">
        <f t="shared" si="300"/>
        <v>7.9871764687735353E-2</v>
      </c>
      <c r="F1782" s="69">
        <f t="shared" si="301"/>
        <v>7.2583934318109228E-5</v>
      </c>
      <c r="G1782" s="49">
        <f t="shared" si="302"/>
        <v>0.25834509182463383</v>
      </c>
      <c r="H1782" s="49">
        <f t="shared" si="303"/>
        <v>14.507411012033641</v>
      </c>
      <c r="I1782" s="49">
        <f t="shared" si="304"/>
        <v>396.44234060997468</v>
      </c>
      <c r="J1782" s="47">
        <f t="shared" si="305"/>
        <v>5.7513519778015381</v>
      </c>
      <c r="K1782" s="48">
        <f t="shared" si="306"/>
        <v>25543.641161720578</v>
      </c>
      <c r="L1782" s="49">
        <f t="shared" si="307"/>
        <v>7.0954558782557164</v>
      </c>
      <c r="M1782" s="50">
        <f t="shared" si="297"/>
        <v>0.70954558782557164</v>
      </c>
    </row>
    <row r="1783" spans="1:13">
      <c r="A1783" s="41">
        <v>1764</v>
      </c>
      <c r="B1783" s="41">
        <f t="shared" si="298"/>
        <v>3528</v>
      </c>
      <c r="C1783" s="68">
        <v>5.3973199999999997</v>
      </c>
      <c r="D1783" s="45">
        <f t="shared" si="299"/>
        <v>29.644342007322976</v>
      </c>
      <c r="E1783" s="47">
        <f t="shared" si="300"/>
        <v>8.1550591646029763E-2</v>
      </c>
      <c r="F1783" s="69">
        <f t="shared" si="301"/>
        <v>6.6952857352319515E-5</v>
      </c>
      <c r="G1783" s="49">
        <f t="shared" si="302"/>
        <v>0.2451431043673569</v>
      </c>
      <c r="H1783" s="49">
        <f t="shared" si="303"/>
        <v>13.382364954815097</v>
      </c>
      <c r="I1783" s="49">
        <f t="shared" si="304"/>
        <v>396.71140358735204</v>
      </c>
      <c r="J1783" s="47">
        <f t="shared" si="305"/>
        <v>5.3089367845428876</v>
      </c>
      <c r="K1783" s="48">
        <f t="shared" si="306"/>
        <v>25516.876431810946</v>
      </c>
      <c r="L1783" s="49">
        <f t="shared" si="307"/>
        <v>7.0880212310585957</v>
      </c>
      <c r="M1783" s="50">
        <f t="shared" si="297"/>
        <v>0.70880212310585955</v>
      </c>
    </row>
    <row r="1784" spans="1:13">
      <c r="A1784" s="41">
        <v>1765</v>
      </c>
      <c r="B1784" s="41">
        <f t="shared" si="298"/>
        <v>3530</v>
      </c>
      <c r="C1784" s="68">
        <v>5.1080400000000008</v>
      </c>
      <c r="D1784" s="45">
        <f t="shared" si="299"/>
        <v>31.323168965617395</v>
      </c>
      <c r="E1784" s="47">
        <f t="shared" si="300"/>
        <v>8.1550591646029763E-2</v>
      </c>
      <c r="F1784" s="69">
        <f t="shared" si="301"/>
        <v>6.339025342022941E-5</v>
      </c>
      <c r="G1784" s="49">
        <f t="shared" si="302"/>
        <v>0.23256721738501165</v>
      </c>
      <c r="H1784" s="49">
        <f t="shared" si="303"/>
        <v>12.670679436622247</v>
      </c>
      <c r="I1784" s="49">
        <f t="shared" si="304"/>
        <v>396.8858329024925</v>
      </c>
      <c r="J1784" s="47">
        <f t="shared" si="305"/>
        <v>5.0288131616443055</v>
      </c>
      <c r="K1784" s="48">
        <f t="shared" si="306"/>
        <v>25491.535072937702</v>
      </c>
      <c r="L1784" s="49">
        <f t="shared" si="307"/>
        <v>7.0809819647049173</v>
      </c>
      <c r="M1784" s="50">
        <f t="shared" si="297"/>
        <v>0.70809819647049177</v>
      </c>
    </row>
    <row r="1785" spans="1:13">
      <c r="A1785" s="41">
        <v>1766</v>
      </c>
      <c r="B1785" s="41">
        <f t="shared" si="298"/>
        <v>3532</v>
      </c>
      <c r="C1785" s="68">
        <v>5.1080400000000008</v>
      </c>
      <c r="D1785" s="45">
        <f t="shared" si="299"/>
        <v>31.323168965617395</v>
      </c>
      <c r="E1785" s="47">
        <f t="shared" si="300"/>
        <v>8.3478183292252373E-2</v>
      </c>
      <c r="F1785" s="69">
        <f t="shared" si="301"/>
        <v>6.339025342022941E-5</v>
      </c>
      <c r="G1785" s="49">
        <f t="shared" si="302"/>
        <v>0.22102224739387971</v>
      </c>
      <c r="H1785" s="49">
        <f t="shared" si="303"/>
        <v>12.67104535590898</v>
      </c>
      <c r="I1785" s="49">
        <f t="shared" si="304"/>
        <v>396.89729465413859</v>
      </c>
      <c r="J1785" s="47">
        <f t="shared" si="305"/>
        <v>5.0291036222001608</v>
      </c>
      <c r="K1785" s="48">
        <f t="shared" si="306"/>
        <v>25466.192982225883</v>
      </c>
      <c r="L1785" s="49">
        <f t="shared" si="307"/>
        <v>7.0739424950627452</v>
      </c>
      <c r="M1785" s="50">
        <f t="shared" si="297"/>
        <v>0.7073942495062745</v>
      </c>
    </row>
    <row r="1786" spans="1:13">
      <c r="A1786" s="41">
        <v>1767</v>
      </c>
      <c r="B1786" s="41">
        <f t="shared" si="298"/>
        <v>3534</v>
      </c>
      <c r="C1786" s="68">
        <v>4.8119199999999998</v>
      </c>
      <c r="D1786" s="45">
        <f t="shared" si="299"/>
        <v>33.250760611839986</v>
      </c>
      <c r="E1786" s="47">
        <f t="shared" si="300"/>
        <v>8.9186817252369391E-2</v>
      </c>
      <c r="F1786" s="69">
        <f t="shared" si="301"/>
        <v>5.9740398173363456E-5</v>
      </c>
      <c r="G1786" s="49">
        <f t="shared" si="302"/>
        <v>0.20784443871757396</v>
      </c>
      <c r="H1786" s="49">
        <f t="shared" si="303"/>
        <v>11.941871279909138</v>
      </c>
      <c r="I1786" s="49">
        <f t="shared" si="304"/>
        <v>397.07630318566595</v>
      </c>
      <c r="J1786" s="47">
        <f t="shared" si="305"/>
        <v>4.7418341009453977</v>
      </c>
      <c r="K1786" s="48">
        <f t="shared" si="306"/>
        <v>25442.309239666065</v>
      </c>
      <c r="L1786" s="49">
        <f t="shared" si="307"/>
        <v>7.0673081221294627</v>
      </c>
      <c r="M1786" s="50">
        <f t="shared" si="297"/>
        <v>0.70673081221294631</v>
      </c>
    </row>
    <row r="1787" spans="1:13">
      <c r="A1787" s="41">
        <v>1768</v>
      </c>
      <c r="B1787" s="41">
        <f t="shared" si="298"/>
        <v>3536</v>
      </c>
      <c r="C1787" s="68">
        <v>4.10684</v>
      </c>
      <c r="D1787" s="45">
        <f t="shared" si="299"/>
        <v>38.959394571957013</v>
      </c>
      <c r="E1787" s="47">
        <f t="shared" si="300"/>
        <v>9.3031060990813763E-2</v>
      </c>
      <c r="F1787" s="69">
        <f t="shared" si="301"/>
        <v>5.1037571822168649E-5</v>
      </c>
      <c r="G1787" s="49">
        <f t="shared" si="302"/>
        <v>0.19245152780452526</v>
      </c>
      <c r="H1787" s="49">
        <f t="shared" si="303"/>
        <v>10.202603235097424</v>
      </c>
      <c r="I1787" s="49">
        <f t="shared" si="304"/>
        <v>397.48724509728567</v>
      </c>
      <c r="J1787" s="47">
        <f t="shared" si="305"/>
        <v>4.0554046527395293</v>
      </c>
      <c r="K1787" s="48">
        <f t="shared" si="306"/>
        <v>25421.904033195871</v>
      </c>
      <c r="L1787" s="49">
        <f t="shared" si="307"/>
        <v>7.0616400092210752</v>
      </c>
      <c r="M1787" s="50">
        <f t="shared" si="297"/>
        <v>0.70616400092210752</v>
      </c>
    </row>
    <row r="1788" spans="1:13">
      <c r="A1788" s="41">
        <v>1769</v>
      </c>
      <c r="B1788" s="41">
        <f t="shared" si="298"/>
        <v>3538</v>
      </c>
      <c r="C1788" s="68">
        <v>3.7380000000000004</v>
      </c>
      <c r="D1788" s="45">
        <f t="shared" si="299"/>
        <v>42.803638310401375</v>
      </c>
      <c r="E1788" s="47">
        <f t="shared" si="300"/>
        <v>9.3031060990813763E-2</v>
      </c>
      <c r="F1788" s="69">
        <f t="shared" si="301"/>
        <v>4.6478054548247346E-5</v>
      </c>
      <c r="G1788" s="49">
        <f t="shared" si="302"/>
        <v>0.17793566265418034</v>
      </c>
      <c r="H1788" s="49">
        <f t="shared" si="303"/>
        <v>9.29147585793201</v>
      </c>
      <c r="I1788" s="49">
        <f t="shared" si="304"/>
        <v>397.70897199274805</v>
      </c>
      <c r="J1788" s="47">
        <f t="shared" si="305"/>
        <v>3.6953033117535763</v>
      </c>
      <c r="K1788" s="48">
        <f t="shared" si="306"/>
        <v>25403.321081480008</v>
      </c>
      <c r="L1788" s="49">
        <f t="shared" si="307"/>
        <v>7.0564780781888912</v>
      </c>
      <c r="M1788" s="50">
        <f t="shared" si="297"/>
        <v>0.70564780781888914</v>
      </c>
    </row>
    <row r="1789" spans="1:13">
      <c r="A1789" s="41">
        <v>1770</v>
      </c>
      <c r="B1789" s="41">
        <f t="shared" si="298"/>
        <v>3540</v>
      </c>
      <c r="C1789" s="68">
        <v>3.7380000000000004</v>
      </c>
      <c r="D1789" s="45">
        <f t="shared" si="299"/>
        <v>42.803638310401375</v>
      </c>
      <c r="E1789" s="47">
        <f t="shared" si="300"/>
        <v>0.10533674580204931</v>
      </c>
      <c r="F1789" s="69">
        <f t="shared" si="301"/>
        <v>4.6478054548247346E-5</v>
      </c>
      <c r="G1789" s="49">
        <f t="shared" si="302"/>
        <v>0.1623285599597033</v>
      </c>
      <c r="H1789" s="49">
        <f t="shared" si="303"/>
        <v>9.2918385518171966</v>
      </c>
      <c r="I1789" s="49">
        <f t="shared" si="304"/>
        <v>397.724496610627</v>
      </c>
      <c r="J1789" s="47">
        <f t="shared" si="305"/>
        <v>3.695591810608712</v>
      </c>
      <c r="K1789" s="48">
        <f t="shared" si="306"/>
        <v>25384.737404376374</v>
      </c>
      <c r="L1789" s="49">
        <f t="shared" si="307"/>
        <v>7.0513159456601038</v>
      </c>
      <c r="M1789" s="50">
        <f t="shared" si="297"/>
        <v>0.70513159456601038</v>
      </c>
    </row>
    <row r="1790" spans="1:13">
      <c r="A1790" s="41">
        <v>1771</v>
      </c>
      <c r="B1790" s="41">
        <f t="shared" si="298"/>
        <v>3542</v>
      </c>
      <c r="C1790" s="68">
        <v>2.9033199999999999</v>
      </c>
      <c r="D1790" s="45">
        <f t="shared" si="299"/>
        <v>55.109323121636933</v>
      </c>
      <c r="E1790" s="47">
        <f t="shared" si="300"/>
        <v>0.11216802164840227</v>
      </c>
      <c r="F1790" s="69">
        <f t="shared" si="301"/>
        <v>3.6142349374038062E-5</v>
      </c>
      <c r="G1790" s="49">
        <f t="shared" si="302"/>
        <v>0.14439295541221117</v>
      </c>
      <c r="H1790" s="49">
        <f t="shared" si="303"/>
        <v>7.2258605244867828</v>
      </c>
      <c r="I1790" s="49">
        <f t="shared" si="304"/>
        <v>398.21228247582303</v>
      </c>
      <c r="J1790" s="47">
        <f t="shared" si="305"/>
        <v>2.8774264123078295</v>
      </c>
      <c r="K1790" s="48">
        <f t="shared" si="306"/>
        <v>25370.285683327402</v>
      </c>
      <c r="L1790" s="49">
        <f t="shared" si="307"/>
        <v>7.0473015787020561</v>
      </c>
      <c r="M1790" s="50">
        <f t="shared" si="297"/>
        <v>0.70473015787020565</v>
      </c>
    </row>
    <row r="1791" spans="1:13">
      <c r="A1791" s="41">
        <v>1772</v>
      </c>
      <c r="B1791" s="41">
        <f t="shared" si="298"/>
        <v>3544</v>
      </c>
      <c r="C1791" s="68">
        <v>2.5831200000000001</v>
      </c>
      <c r="D1791" s="45">
        <f t="shared" si="299"/>
        <v>61.940598967989892</v>
      </c>
      <c r="E1791" s="47">
        <f t="shared" si="300"/>
        <v>0.12041148037478641</v>
      </c>
      <c r="F1791" s="69">
        <f t="shared" si="301"/>
        <v>3.2170880574440803E-5</v>
      </c>
      <c r="G1791" s="49">
        <f t="shared" si="302"/>
        <v>0.12673952096033667</v>
      </c>
      <c r="H1791" s="49">
        <f t="shared" si="303"/>
        <v>6.4321374538917233</v>
      </c>
      <c r="I1791" s="49">
        <f t="shared" si="304"/>
        <v>398.4104465384948</v>
      </c>
      <c r="J1791" s="47">
        <f t="shared" si="305"/>
        <v>2.5626307552019782</v>
      </c>
      <c r="K1791" s="48">
        <f t="shared" si="306"/>
        <v>25357.421408419617</v>
      </c>
      <c r="L1791" s="49">
        <f t="shared" si="307"/>
        <v>7.0437281690054494</v>
      </c>
      <c r="M1791" s="50">
        <f t="shared" si="297"/>
        <v>0.70437281690054498</v>
      </c>
    </row>
    <row r="1792" spans="1:13">
      <c r="A1792" s="41">
        <v>1773</v>
      </c>
      <c r="B1792" s="41">
        <f t="shared" si="298"/>
        <v>3546</v>
      </c>
      <c r="C1792" s="68">
        <v>2.2797200000000002</v>
      </c>
      <c r="D1792" s="45">
        <f t="shared" si="299"/>
        <v>70.184057694374033</v>
      </c>
      <c r="E1792" s="47">
        <f t="shared" si="300"/>
        <v>0.13329770013945202</v>
      </c>
      <c r="F1792" s="69">
        <f t="shared" si="301"/>
        <v>2.8404458894407487E-5</v>
      </c>
      <c r="G1792" s="49">
        <f t="shared" si="302"/>
        <v>0.10903348021608936</v>
      </c>
      <c r="H1792" s="49">
        <f t="shared" si="303"/>
        <v>5.6793432603780412</v>
      </c>
      <c r="I1792" s="49">
        <f t="shared" si="304"/>
        <v>398.59935505252679</v>
      </c>
      <c r="J1792" s="47">
        <f t="shared" si="305"/>
        <v>2.2637825607086022</v>
      </c>
      <c r="K1792" s="48">
        <f t="shared" si="306"/>
        <v>25346.062721898863</v>
      </c>
      <c r="L1792" s="49">
        <f t="shared" si="307"/>
        <v>7.0405729783052395</v>
      </c>
      <c r="M1792" s="50">
        <f t="shared" si="297"/>
        <v>0.70405729783052395</v>
      </c>
    </row>
    <row r="1793" spans="1:13">
      <c r="A1793" s="41">
        <v>1774</v>
      </c>
      <c r="B1793" s="41">
        <f t="shared" si="298"/>
        <v>3548</v>
      </c>
      <c r="C1793" s="68">
        <v>1.92608</v>
      </c>
      <c r="D1793" s="45">
        <f t="shared" si="299"/>
        <v>83.07027745903963</v>
      </c>
      <c r="E1793" s="47">
        <f t="shared" si="300"/>
        <v>0.1566245499650511</v>
      </c>
      <c r="F1793" s="69">
        <f t="shared" si="301"/>
        <v>2.4010266749882893E-5</v>
      </c>
      <c r="G1793" s="49">
        <f t="shared" si="302"/>
        <v>9.0338982088285461E-2</v>
      </c>
      <c r="H1793" s="49">
        <f t="shared" si="303"/>
        <v>4.800968818447652</v>
      </c>
      <c r="I1793" s="49">
        <f t="shared" si="304"/>
        <v>398.81781182064412</v>
      </c>
      <c r="J1793" s="47">
        <f t="shared" si="305"/>
        <v>1.9147118787924358</v>
      </c>
      <c r="K1793" s="48">
        <f t="shared" si="306"/>
        <v>25336.460784261966</v>
      </c>
      <c r="L1793" s="49">
        <f t="shared" si="307"/>
        <v>7.0379057734061021</v>
      </c>
      <c r="M1793" s="50">
        <f t="shared" si="297"/>
        <v>0.70379057734061023</v>
      </c>
    </row>
    <row r="1794" spans="1:13">
      <c r="A1794" s="41">
        <v>1775</v>
      </c>
      <c r="B1794" s="41">
        <f t="shared" si="298"/>
        <v>3550</v>
      </c>
      <c r="C1794" s="68">
        <v>1.5038</v>
      </c>
      <c r="D1794" s="45">
        <f t="shared" si="299"/>
        <v>106.39712728463873</v>
      </c>
      <c r="E1794" s="47">
        <f t="shared" si="300"/>
        <v>0.1566245499650511</v>
      </c>
      <c r="F1794" s="69">
        <f t="shared" si="301"/>
        <v>1.8757406250770115E-5</v>
      </c>
      <c r="G1794" s="49">
        <f t="shared" si="302"/>
        <v>7.4503721033428574E-2</v>
      </c>
      <c r="H1794" s="49">
        <f t="shared" si="303"/>
        <v>3.7507825018727141</v>
      </c>
      <c r="I1794" s="49">
        <f t="shared" si="304"/>
        <v>399.07248326874685</v>
      </c>
      <c r="J1794" s="47">
        <f t="shared" si="305"/>
        <v>1.496834087223307</v>
      </c>
      <c r="K1794" s="48">
        <f t="shared" si="306"/>
        <v>25328.95921925822</v>
      </c>
      <c r="L1794" s="49">
        <f t="shared" si="307"/>
        <v>7.0358220053495053</v>
      </c>
      <c r="M1794" s="50">
        <f t="shared" si="297"/>
        <v>0.70358220053495057</v>
      </c>
    </row>
    <row r="1795" spans="1:13">
      <c r="A1795" s="41">
        <v>1776</v>
      </c>
      <c r="B1795" s="41">
        <f t="shared" si="298"/>
        <v>3552</v>
      </c>
      <c r="C1795" s="68">
        <v>1.5038</v>
      </c>
      <c r="D1795" s="45">
        <f t="shared" si="299"/>
        <v>106.39712728463873</v>
      </c>
      <c r="E1795" s="47">
        <f t="shared" si="300"/>
        <v>0.17082195372751924</v>
      </c>
      <c r="F1795" s="69">
        <f t="shared" si="301"/>
        <v>1.8757406250770115E-5</v>
      </c>
      <c r="G1795" s="49">
        <f t="shared" si="302"/>
        <v>6.1124030808811944E-2</v>
      </c>
      <c r="H1795" s="49">
        <f t="shared" si="303"/>
        <v>3.7509079860152403</v>
      </c>
      <c r="I1795" s="49">
        <f t="shared" si="304"/>
        <v>399.08583442103145</v>
      </c>
      <c r="J1795" s="47">
        <f t="shared" si="305"/>
        <v>1.4969342434354027</v>
      </c>
      <c r="K1795" s="48">
        <f t="shared" si="306"/>
        <v>25321.457403286189</v>
      </c>
      <c r="L1795" s="49">
        <f t="shared" si="307"/>
        <v>7.0337381675794974</v>
      </c>
      <c r="M1795" s="50">
        <f t="shared" si="297"/>
        <v>0.70337381675794974</v>
      </c>
    </row>
    <row r="1796" spans="1:13">
      <c r="A1796" s="41">
        <v>1777</v>
      </c>
      <c r="B1796" s="41">
        <f t="shared" si="298"/>
        <v>3554</v>
      </c>
      <c r="C1796" s="68">
        <v>1.3267599999999999</v>
      </c>
      <c r="D1796" s="45">
        <f t="shared" si="299"/>
        <v>120.59453104710684</v>
      </c>
      <c r="E1796" s="47">
        <f t="shared" si="300"/>
        <v>0.17945560735792571</v>
      </c>
      <c r="F1796" s="69">
        <f t="shared" si="301"/>
        <v>1.6553283060713051E-5</v>
      </c>
      <c r="G1796" s="49">
        <f t="shared" si="302"/>
        <v>4.9852663882285153E-2</v>
      </c>
      <c r="H1796" s="49">
        <f t="shared" si="303"/>
        <v>3.3102439995143231</v>
      </c>
      <c r="I1796" s="49">
        <f t="shared" si="304"/>
        <v>399.19732277292917</v>
      </c>
      <c r="J1796" s="47">
        <f t="shared" si="305"/>
        <v>1.3214405423312712</v>
      </c>
      <c r="K1796" s="48">
        <f t="shared" si="306"/>
        <v>25314.83691528716</v>
      </c>
      <c r="L1796" s="49">
        <f t="shared" si="307"/>
        <v>7.0318991431353224</v>
      </c>
      <c r="M1796" s="50">
        <f t="shared" si="297"/>
        <v>0.70318991431353228</v>
      </c>
    </row>
    <row r="1797" spans="1:13">
      <c r="A1797" s="41">
        <v>1778</v>
      </c>
      <c r="B1797" s="41">
        <f t="shared" si="298"/>
        <v>3556</v>
      </c>
      <c r="C1797" s="68">
        <v>1.2381200000000001</v>
      </c>
      <c r="D1797" s="45">
        <f t="shared" si="299"/>
        <v>129.22818467751333</v>
      </c>
      <c r="E1797" s="47">
        <f t="shared" si="300"/>
        <v>0.17319840153885518</v>
      </c>
      <c r="F1797" s="69">
        <f t="shared" si="301"/>
        <v>1.5449311473007844E-5</v>
      </c>
      <c r="G1797" s="49">
        <f t="shared" si="302"/>
        <v>4.1616548957487572E-2</v>
      </c>
      <c r="H1797" s="49">
        <f t="shared" si="303"/>
        <v>3.0895408210879309</v>
      </c>
      <c r="I1797" s="49">
        <f t="shared" si="304"/>
        <v>399.2557517962673</v>
      </c>
      <c r="J1797" s="47">
        <f t="shared" si="305"/>
        <v>1.233516943228719</v>
      </c>
      <c r="K1797" s="48">
        <f t="shared" si="306"/>
        <v>25308.657833644986</v>
      </c>
      <c r="L1797" s="49">
        <f t="shared" si="307"/>
        <v>7.0301827315680514</v>
      </c>
      <c r="M1797" s="50">
        <f t="shared" si="297"/>
        <v>0.7030182731568051</v>
      </c>
    </row>
    <row r="1798" spans="1:13">
      <c r="A1798" s="41">
        <v>1779</v>
      </c>
      <c r="B1798" s="41">
        <f t="shared" si="298"/>
        <v>3558</v>
      </c>
      <c r="C1798" s="68">
        <v>1.3011200000000001</v>
      </c>
      <c r="D1798" s="45">
        <f t="shared" si="299"/>
        <v>122.97097885844279</v>
      </c>
      <c r="E1798" s="47">
        <f t="shared" si="300"/>
        <v>0.17401277888235156</v>
      </c>
      <c r="F1798" s="69">
        <f t="shared" si="301"/>
        <v>1.6233976861860715E-5</v>
      </c>
      <c r="G1798" s="49">
        <f t="shared" si="302"/>
        <v>3.5689337954399117E-2</v>
      </c>
      <c r="H1798" s="49">
        <f t="shared" si="303"/>
        <v>3.2465056824288592</v>
      </c>
      <c r="I1798" s="49">
        <f t="shared" si="304"/>
        <v>399.2259816377736</v>
      </c>
      <c r="J1798" s="47">
        <f t="shared" si="305"/>
        <v>1.2960894179602716</v>
      </c>
      <c r="K1798" s="48">
        <f t="shared" si="306"/>
        <v>25302.164822280127</v>
      </c>
      <c r="L1798" s="49">
        <f t="shared" si="307"/>
        <v>7.0283791173000356</v>
      </c>
      <c r="M1798" s="50">
        <f t="shared" si="297"/>
        <v>0.70283791173000354</v>
      </c>
    </row>
    <row r="1799" spans="1:13">
      <c r="A1799" s="41">
        <v>1780</v>
      </c>
      <c r="B1799" s="41">
        <f t="shared" si="298"/>
        <v>3560</v>
      </c>
      <c r="C1799" s="68">
        <v>1.2925600000000002</v>
      </c>
      <c r="D1799" s="45">
        <f t="shared" si="299"/>
        <v>123.78535620193919</v>
      </c>
      <c r="E1799" s="47">
        <f t="shared" si="300"/>
        <v>0.17401277888235156</v>
      </c>
      <c r="F1799" s="69">
        <f t="shared" si="301"/>
        <v>1.6127370243814628E-5</v>
      </c>
      <c r="G1799" s="49">
        <f t="shared" si="302"/>
        <v>3.1260747104678063E-2</v>
      </c>
      <c r="H1799" s="49">
        <f t="shared" si="303"/>
        <v>3.2252219719415982</v>
      </c>
      <c r="I1799" s="49">
        <f t="shared" si="304"/>
        <v>399.2352506271115</v>
      </c>
      <c r="J1799" s="47">
        <f t="shared" si="305"/>
        <v>1.2876223022961708</v>
      </c>
      <c r="K1799" s="48">
        <f t="shared" si="306"/>
        <v>25295.714378336244</v>
      </c>
      <c r="L1799" s="49">
        <f t="shared" si="307"/>
        <v>7.0265873273156236</v>
      </c>
      <c r="M1799" s="50">
        <f t="shared" si="297"/>
        <v>0.70265873273156232</v>
      </c>
    </row>
    <row r="1800" spans="1:13">
      <c r="A1800" s="41">
        <v>1781</v>
      </c>
      <c r="B1800" s="41">
        <f t="shared" si="298"/>
        <v>3562</v>
      </c>
      <c r="C1800" s="68">
        <v>1.2925600000000002</v>
      </c>
      <c r="D1800" s="45">
        <f t="shared" si="299"/>
        <v>123.78535620193919</v>
      </c>
      <c r="E1800" s="47">
        <f t="shared" si="300"/>
        <v>0.19089913009562881</v>
      </c>
      <c r="F1800" s="69">
        <f t="shared" si="301"/>
        <v>1.6127370243814628E-5</v>
      </c>
      <c r="G1800" s="49">
        <f t="shared" si="302"/>
        <v>2.7291751834297547E-2</v>
      </c>
      <c r="H1800" s="49">
        <f t="shared" si="303"/>
        <v>3.225253976669709</v>
      </c>
      <c r="I1800" s="49">
        <f t="shared" si="304"/>
        <v>399.23921234378082</v>
      </c>
      <c r="J1800" s="47">
        <f t="shared" si="305"/>
        <v>1.2876478572542616</v>
      </c>
      <c r="K1800" s="48">
        <f t="shared" si="306"/>
        <v>25289.263870382903</v>
      </c>
      <c r="L1800" s="49">
        <f t="shared" si="307"/>
        <v>7.0247955195508069</v>
      </c>
      <c r="M1800" s="50">
        <f t="shared" si="297"/>
        <v>0.70247955195508072</v>
      </c>
    </row>
    <row r="1801" spans="1:13">
      <c r="A1801" s="41">
        <v>1782</v>
      </c>
      <c r="B1801" s="41">
        <f t="shared" si="298"/>
        <v>3564</v>
      </c>
      <c r="C1801" s="68">
        <v>1.1374</v>
      </c>
      <c r="D1801" s="45">
        <f t="shared" si="299"/>
        <v>140.67170741521645</v>
      </c>
      <c r="E1801" s="47">
        <f t="shared" si="300"/>
        <v>0.23684681245677458</v>
      </c>
      <c r="F1801" s="69">
        <f t="shared" si="301"/>
        <v>1.4194551794908824E-5</v>
      </c>
      <c r="G1801" s="49">
        <f t="shared" si="302"/>
        <v>2.2372067025936384E-2</v>
      </c>
      <c r="H1801" s="49">
        <f t="shared" si="303"/>
        <v>2.8387515782496857</v>
      </c>
      <c r="I1801" s="49">
        <f t="shared" si="304"/>
        <v>399.33203144002368</v>
      </c>
      <c r="J1801" s="47">
        <f t="shared" si="305"/>
        <v>1.1336044344960203</v>
      </c>
      <c r="K1801" s="48">
        <f t="shared" si="306"/>
        <v>25283.586367226402</v>
      </c>
      <c r="L1801" s="49">
        <f t="shared" si="307"/>
        <v>7.0232184353406675</v>
      </c>
      <c r="M1801" s="50">
        <f t="shared" si="297"/>
        <v>0.70232184353406679</v>
      </c>
    </row>
    <row r="1802" spans="1:13">
      <c r="A1802" s="41">
        <v>1783</v>
      </c>
      <c r="B1802" s="41">
        <f t="shared" si="298"/>
        <v>3566</v>
      </c>
      <c r="C1802" s="68">
        <v>0.85736000000000012</v>
      </c>
      <c r="D1802" s="45">
        <f t="shared" si="299"/>
        <v>186.61938977636223</v>
      </c>
      <c r="E1802" s="47">
        <f t="shared" si="300"/>
        <v>0.40258824023510775</v>
      </c>
      <c r="F1802" s="69">
        <f t="shared" si="301"/>
        <v>1.0703955682747775E-5</v>
      </c>
      <c r="G1802" s="49">
        <f t="shared" si="302"/>
        <v>1.4765121076745196E-2</v>
      </c>
      <c r="H1802" s="49">
        <f t="shared" si="303"/>
        <v>2.1407121139487271</v>
      </c>
      <c r="I1802" s="49">
        <f t="shared" si="304"/>
        <v>399.49838839197787</v>
      </c>
      <c r="J1802" s="47">
        <f t="shared" si="305"/>
        <v>0.85521103953370048</v>
      </c>
      <c r="K1802" s="48">
        <f t="shared" si="306"/>
        <v>25279.304942998504</v>
      </c>
      <c r="L1802" s="49">
        <f t="shared" si="307"/>
        <v>7.0220291508329176</v>
      </c>
      <c r="M1802" s="50">
        <f t="shared" si="297"/>
        <v>0.7022029150832918</v>
      </c>
    </row>
    <row r="1803" spans="1:13">
      <c r="A1803" s="41">
        <v>1784</v>
      </c>
      <c r="B1803" s="41">
        <f t="shared" si="298"/>
        <v>3568</v>
      </c>
      <c r="C1803" s="68">
        <v>0.45407999999999998</v>
      </c>
      <c r="D1803" s="45">
        <f t="shared" si="299"/>
        <v>352.36081755469542</v>
      </c>
      <c r="E1803" s="47">
        <f t="shared" si="300"/>
        <v>0.64317138969528931</v>
      </c>
      <c r="F1803" s="69">
        <f t="shared" si="301"/>
        <v>5.6723389261830996E-6</v>
      </c>
      <c r="G1803" s="49">
        <f t="shared" si="302"/>
        <v>7.450351190016591E-3</v>
      </c>
      <c r="H1803" s="49">
        <f t="shared" si="303"/>
        <v>1.1344466547780856</v>
      </c>
      <c r="I1803" s="49">
        <f t="shared" si="304"/>
        <v>399.73455074979557</v>
      </c>
      <c r="J1803" s="47">
        <f t="shared" si="305"/>
        <v>0.45347752389732648</v>
      </c>
      <c r="K1803" s="48">
        <f t="shared" si="306"/>
        <v>25277.036049688948</v>
      </c>
      <c r="L1803" s="49">
        <f t="shared" si="307"/>
        <v>7.0213989026913746</v>
      </c>
      <c r="M1803" s="50">
        <f t="shared" si="297"/>
        <v>0.70213989026913748</v>
      </c>
    </row>
    <row r="1804" spans="1:13">
      <c r="A1804" s="41">
        <v>1785</v>
      </c>
      <c r="B1804" s="41">
        <f t="shared" si="298"/>
        <v>3570</v>
      </c>
      <c r="C1804" s="68">
        <v>0.26984000000000002</v>
      </c>
      <c r="D1804" s="45">
        <f t="shared" si="299"/>
        <v>592.94396701487688</v>
      </c>
      <c r="E1804" s="47">
        <f t="shared" si="300"/>
        <v>0.64317138969528931</v>
      </c>
      <c r="F1804" s="69">
        <f t="shared" si="301"/>
        <v>3.3717067861742212E-6</v>
      </c>
      <c r="G1804" s="49">
        <f t="shared" si="302"/>
        <v>3.8485191213679902E-3</v>
      </c>
      <c r="H1804" s="49">
        <f t="shared" si="303"/>
        <v>0.67433486919582497</v>
      </c>
      <c r="I1804" s="49">
        <f t="shared" si="304"/>
        <v>399.84279243743055</v>
      </c>
      <c r="J1804" s="47">
        <f t="shared" si="305"/>
        <v>0.26962793713718808</v>
      </c>
      <c r="K1804" s="48">
        <f t="shared" si="306"/>
        <v>25275.687379950556</v>
      </c>
      <c r="L1804" s="49">
        <f t="shared" si="307"/>
        <v>7.0210242722084875</v>
      </c>
      <c r="M1804" s="50">
        <f t="shared" si="297"/>
        <v>0.7021024272208487</v>
      </c>
    </row>
    <row r="1805" spans="1:13">
      <c r="A1805" s="41">
        <v>1786</v>
      </c>
      <c r="B1805" s="41">
        <f t="shared" si="298"/>
        <v>3572</v>
      </c>
      <c r="C1805" s="68">
        <v>0.26984000000000002</v>
      </c>
      <c r="D1805" s="45">
        <f t="shared" si="299"/>
        <v>592.94396701487688</v>
      </c>
      <c r="E1805" s="47">
        <f t="shared" si="300"/>
        <v>-3.3082948204797007</v>
      </c>
      <c r="F1805" s="69">
        <f t="shared" si="301"/>
        <v>3.3717067861742212E-6</v>
      </c>
      <c r="G1805" s="49">
        <f t="shared" si="302"/>
        <v>-9.2533052404909462E-4</v>
      </c>
      <c r="H1805" s="49">
        <f t="shared" si="303"/>
        <v>0.6743429172064479</v>
      </c>
      <c r="I1805" s="49">
        <f t="shared" si="304"/>
        <v>399.8475644567759</v>
      </c>
      <c r="J1805" s="47">
        <f t="shared" si="305"/>
        <v>0.26963437305367544</v>
      </c>
      <c r="K1805" s="48">
        <f t="shared" si="306"/>
        <v>25274.338694116144</v>
      </c>
      <c r="L1805" s="49">
        <f t="shared" si="307"/>
        <v>7.0206496372544844</v>
      </c>
      <c r="M1805" s="50">
        <f t="shared" si="297"/>
        <v>0.70206496372544847</v>
      </c>
    </row>
    <row r="1806" spans="1:13">
      <c r="A1806" s="41">
        <v>1787</v>
      </c>
      <c r="B1806" s="41">
        <f t="shared" si="298"/>
        <v>3574</v>
      </c>
      <c r="C1806" s="68">
        <v>-4.7640000000000002E-2</v>
      </c>
      <c r="D1806" s="45">
        <f t="shared" si="299"/>
        <v>-3358.5222431601128</v>
      </c>
      <c r="E1806" s="47">
        <f t="shared" si="300"/>
        <v>-0.28950418927395072</v>
      </c>
      <c r="F1806" s="69">
        <f t="shared" si="301"/>
        <v>-5.9554032832481312E-7</v>
      </c>
      <c r="G1806" s="49">
        <f t="shared" si="302"/>
        <v>-2.7638237819690454E-3</v>
      </c>
      <c r="H1806" s="49">
        <f t="shared" si="303"/>
        <v>-0.11910888864922389</v>
      </c>
      <c r="I1806" s="49">
        <f t="shared" si="304"/>
        <v>400.0298518864995</v>
      </c>
      <c r="J1806" s="47">
        <f t="shared" si="305"/>
        <v>-4.7647111084714595E-2</v>
      </c>
      <c r="K1806" s="48">
        <f t="shared" si="306"/>
        <v>25274.576911893444</v>
      </c>
      <c r="L1806" s="49">
        <f t="shared" si="307"/>
        <v>7.0207158088592898</v>
      </c>
      <c r="M1806" s="50">
        <f t="shared" si="297"/>
        <v>0.70207158088592903</v>
      </c>
    </row>
    <row r="1807" spans="1:13">
      <c r="A1807" s="41">
        <v>1788</v>
      </c>
      <c r="B1807" s="41">
        <f t="shared" si="298"/>
        <v>3576</v>
      </c>
      <c r="C1807" s="68">
        <v>-0.47095999999999999</v>
      </c>
      <c r="D1807" s="45">
        <f t="shared" si="299"/>
        <v>-339.73161195436307</v>
      </c>
      <c r="E1807" s="47">
        <f t="shared" si="300"/>
        <v>-7.5203746955411419E-2</v>
      </c>
      <c r="F1807" s="69">
        <f t="shared" si="301"/>
        <v>-5.8909435087593926E-6</v>
      </c>
      <c r="G1807" s="49">
        <f t="shared" si="302"/>
        <v>-6.0266553068387858E-3</v>
      </c>
      <c r="H1807" s="49">
        <f t="shared" si="303"/>
        <v>-1.1782064530948579</v>
      </c>
      <c r="I1807" s="49">
        <f t="shared" si="304"/>
        <v>400.27397752494875</v>
      </c>
      <c r="J1807" s="47">
        <f t="shared" si="305"/>
        <v>-0.47160538332584079</v>
      </c>
      <c r="K1807" s="48">
        <f t="shared" si="306"/>
        <v>25276.933324799633</v>
      </c>
      <c r="L1807" s="49">
        <f t="shared" si="307"/>
        <v>7.0213703679998982</v>
      </c>
      <c r="M1807" s="50">
        <f t="shared" si="297"/>
        <v>0.70213703679998984</v>
      </c>
    </row>
    <row r="1808" spans="1:13">
      <c r="A1808" s="41">
        <v>1789</v>
      </c>
      <c r="B1808" s="41">
        <f t="shared" si="298"/>
        <v>3578</v>
      </c>
      <c r="C1808" s="68">
        <v>-1.2756000000000001</v>
      </c>
      <c r="D1808" s="45">
        <f t="shared" si="299"/>
        <v>-125.43116963582381</v>
      </c>
      <c r="E1808" s="47">
        <f t="shared" si="300"/>
        <v>-5.3308323029096355E-2</v>
      </c>
      <c r="F1808" s="69">
        <f t="shared" si="301"/>
        <v>-1.5973962829660809E-5</v>
      </c>
      <c r="G1808" s="49">
        <f t="shared" si="302"/>
        <v>-1.3897998416827312E-2</v>
      </c>
      <c r="H1808" s="49">
        <f t="shared" si="303"/>
        <v>-3.1949035689872205</v>
      </c>
      <c r="I1808" s="49">
        <f t="shared" si="304"/>
        <v>400.74049153173496</v>
      </c>
      <c r="J1808" s="47">
        <f t="shared" si="305"/>
        <v>-1.280327226632433</v>
      </c>
      <c r="K1808" s="48">
        <f t="shared" si="306"/>
        <v>25283.323131937606</v>
      </c>
      <c r="L1808" s="49">
        <f t="shared" si="307"/>
        <v>7.0231453144271132</v>
      </c>
      <c r="M1808" s="50">
        <f t="shared" si="297"/>
        <v>0.70231453144271128</v>
      </c>
    </row>
    <row r="1809" spans="1:13">
      <c r="A1809" s="41">
        <v>1790</v>
      </c>
      <c r="B1809" s="41">
        <f t="shared" si="298"/>
        <v>3580</v>
      </c>
      <c r="C1809" s="68">
        <v>-1.5453600000000001</v>
      </c>
      <c r="D1809" s="45">
        <f t="shared" si="299"/>
        <v>-103.53574570950873</v>
      </c>
      <c r="E1809" s="47">
        <f t="shared" si="300"/>
        <v>-3.5087710086713825E-2</v>
      </c>
      <c r="F1809" s="69">
        <f t="shared" si="301"/>
        <v>-1.9359524396080926E-5</v>
      </c>
      <c r="G1809" s="49">
        <f t="shared" si="302"/>
        <v>-2.3275151727324996E-2</v>
      </c>
      <c r="H1809" s="49">
        <f t="shared" si="303"/>
        <v>-3.8721301771500292</v>
      </c>
      <c r="I1809" s="49">
        <f t="shared" si="304"/>
        <v>400.90388537552042</v>
      </c>
      <c r="J1809" s="47">
        <f t="shared" si="305"/>
        <v>-1.5523520326992488</v>
      </c>
      <c r="K1809" s="48">
        <f t="shared" si="306"/>
        <v>25291.067392291905</v>
      </c>
      <c r="L1809" s="49">
        <f t="shared" si="307"/>
        <v>7.0252964978588626</v>
      </c>
      <c r="M1809" s="50">
        <f t="shared" si="297"/>
        <v>0.70252964978588628</v>
      </c>
    </row>
    <row r="1810" spans="1:13">
      <c r="A1810" s="41">
        <v>1791</v>
      </c>
      <c r="B1810" s="41">
        <f t="shared" si="298"/>
        <v>3582</v>
      </c>
      <c r="C1810" s="68">
        <v>-1.8754000000000002</v>
      </c>
      <c r="D1810" s="45">
        <f t="shared" si="299"/>
        <v>-85.315132767126201</v>
      </c>
      <c r="E1810" s="47">
        <f t="shared" si="300"/>
        <v>-3.5087710086713825E-2</v>
      </c>
      <c r="F1810" s="69">
        <f t="shared" si="301"/>
        <v>-2.3505157183825701E-5</v>
      </c>
      <c r="G1810" s="49">
        <f t="shared" si="302"/>
        <v>-3.5143418780077984E-2</v>
      </c>
      <c r="H1810" s="49">
        <f t="shared" si="303"/>
        <v>-4.7014444625563412</v>
      </c>
      <c r="I1810" s="49">
        <f t="shared" si="304"/>
        <v>401.10435852026455</v>
      </c>
      <c r="J1810" s="47">
        <f t="shared" si="305"/>
        <v>-1.8857698652723112</v>
      </c>
      <c r="K1810" s="48">
        <f t="shared" si="306"/>
        <v>25300.470281217018</v>
      </c>
      <c r="L1810" s="49">
        <f t="shared" si="307"/>
        <v>7.0279084114491717</v>
      </c>
      <c r="M1810" s="50">
        <f t="shared" ref="M1810:M1873" si="308">L1810/$H$4</f>
        <v>0.70279084114491719</v>
      </c>
    </row>
    <row r="1811" spans="1:13">
      <c r="A1811" s="41">
        <v>1792</v>
      </c>
      <c r="B1811" s="41">
        <f t="shared" si="298"/>
        <v>3584</v>
      </c>
      <c r="C1811" s="68">
        <v>-1.8754000000000002</v>
      </c>
      <c r="D1811" s="45">
        <f t="shared" si="299"/>
        <v>-85.315132767126201</v>
      </c>
      <c r="E1811" s="47">
        <f t="shared" si="300"/>
        <v>-3.9074238325498181E-2</v>
      </c>
      <c r="F1811" s="69">
        <f t="shared" si="301"/>
        <v>-2.3505157183825701E-5</v>
      </c>
      <c r="G1811" s="49">
        <f t="shared" si="302"/>
        <v>-4.8321753043026425E-2</v>
      </c>
      <c r="H1811" s="49">
        <f t="shared" si="303"/>
        <v>-4.7015993419654771</v>
      </c>
      <c r="I1811" s="49">
        <f t="shared" si="304"/>
        <v>401.11757207761787</v>
      </c>
      <c r="J1811" s="47">
        <f t="shared" si="305"/>
        <v>-1.8858941129309181</v>
      </c>
      <c r="K1811" s="48">
        <f t="shared" si="306"/>
        <v>25309.873479900951</v>
      </c>
      <c r="L1811" s="49">
        <f t="shared" si="307"/>
        <v>7.0305204110835975</v>
      </c>
      <c r="M1811" s="50">
        <f t="shared" si="308"/>
        <v>0.70305204110835973</v>
      </c>
    </row>
    <row r="1812" spans="1:13">
      <c r="A1812" s="41">
        <v>1793</v>
      </c>
      <c r="B1812" s="41">
        <f t="shared" ref="B1812:B1875" si="309">A1812*$H$12</f>
        <v>3586</v>
      </c>
      <c r="C1812" s="68">
        <v>-1.7916799999999999</v>
      </c>
      <c r="D1812" s="45">
        <f t="shared" ref="D1812:D1875" si="310">$H$2^2/(C1812*1000-0.0000001)</f>
        <v>-89.30166100591056</v>
      </c>
      <c r="E1812" s="47">
        <f t="shared" ref="E1812:E1875" si="311">1/$H$9*($H$3+D1813)+1/($H$8*$H$9)</f>
        <v>-4.9538128268622056E-2</v>
      </c>
      <c r="F1812" s="69">
        <f t="shared" ref="F1812:F1875" si="312">$H$12/($H$9*($H$3+D1812))</f>
        <v>-2.245318104985114E-5</v>
      </c>
      <c r="G1812" s="49">
        <f t="shared" ref="G1812:G1875" si="313">(G1811+F1812*$H$2)/(1+E1812*$H$12)</f>
        <v>-6.3604745550071937E-2</v>
      </c>
      <c r="H1812" s="49">
        <f t="shared" ref="H1812:H1875" si="314">IF((OR(AND(M1811&gt;1,D1812&lt;0),AND(M1811&lt;0,D1812&gt;0))),0,($H$2-G1812)/($H$3+D1812))</f>
        <v>-4.4913502744039606</v>
      </c>
      <c r="I1812" s="49">
        <f t="shared" ref="I1812:I1875" si="315">H1812*D1812</f>
        <v>401.08503966362588</v>
      </c>
      <c r="J1812" s="47">
        <f t="shared" ref="J1812:J1875" si="316">I1812*H1812/1000</f>
        <v>-1.8014134029525495</v>
      </c>
      <c r="K1812" s="48">
        <f t="shared" ref="K1812:K1875" si="317">K1811-H1812*$H$12</f>
        <v>25318.856180449759</v>
      </c>
      <c r="L1812" s="49">
        <f t="shared" ref="L1812:L1875" si="318">K1812/3600</f>
        <v>7.0330156056804887</v>
      </c>
      <c r="M1812" s="50">
        <f t="shared" si="308"/>
        <v>0.70330156056804882</v>
      </c>
    </row>
    <row r="1813" spans="1:13">
      <c r="A1813" s="41">
        <v>1794</v>
      </c>
      <c r="B1813" s="41">
        <f t="shared" si="309"/>
        <v>3588</v>
      </c>
      <c r="C1813" s="68">
        <v>-1.6037599999999999</v>
      </c>
      <c r="D1813" s="45">
        <f t="shared" si="310"/>
        <v>-99.765550949034434</v>
      </c>
      <c r="E1813" s="47">
        <f t="shared" si="311"/>
        <v>-6.618362471951697E-2</v>
      </c>
      <c r="F1813" s="69">
        <f t="shared" si="312"/>
        <v>-2.009280297699219E-5</v>
      </c>
      <c r="G1813" s="49">
        <f t="shared" si="313"/>
        <v>-8.2571648770230169E-2</v>
      </c>
      <c r="H1813" s="49">
        <f t="shared" si="314"/>
        <v>-4.0193901433335508</v>
      </c>
      <c r="I1813" s="49">
        <f t="shared" si="315"/>
        <v>400.99667212879018</v>
      </c>
      <c r="J1813" s="47">
        <f t="shared" si="316"/>
        <v>-1.6117620714640148</v>
      </c>
      <c r="K1813" s="48">
        <f t="shared" si="317"/>
        <v>25326.894960736427</v>
      </c>
      <c r="L1813" s="49">
        <f t="shared" si="318"/>
        <v>7.0352486002045627</v>
      </c>
      <c r="M1813" s="50">
        <f t="shared" si="308"/>
        <v>0.70352486002045622</v>
      </c>
    </row>
    <row r="1814" spans="1:13">
      <c r="A1814" s="41">
        <v>1795</v>
      </c>
      <c r="B1814" s="41">
        <f t="shared" si="309"/>
        <v>3590</v>
      </c>
      <c r="C1814" s="68">
        <v>-1.3744400000000001</v>
      </c>
      <c r="D1814" s="45">
        <f t="shared" si="310"/>
        <v>-116.41104739992934</v>
      </c>
      <c r="E1814" s="47">
        <f t="shared" si="311"/>
        <v>-8.4185696028682908E-2</v>
      </c>
      <c r="F1814" s="69">
        <f t="shared" si="312"/>
        <v>-1.7214129829640546E-5</v>
      </c>
      <c r="G1814" s="49">
        <f t="shared" si="313"/>
        <v>-0.10756881118290866</v>
      </c>
      <c r="H1814" s="49">
        <f t="shared" si="314"/>
        <v>-3.4437518176687707</v>
      </c>
      <c r="I1814" s="49">
        <f t="shared" si="315"/>
        <v>400.89075608023211</v>
      </c>
      <c r="J1814" s="47">
        <f t="shared" si="316"/>
        <v>-1.3805682699379072</v>
      </c>
      <c r="K1814" s="48">
        <f t="shared" si="317"/>
        <v>25333.782464371765</v>
      </c>
      <c r="L1814" s="49">
        <f t="shared" si="318"/>
        <v>7.0371617956588235</v>
      </c>
      <c r="M1814" s="50">
        <f t="shared" si="308"/>
        <v>0.70371617956588239</v>
      </c>
    </row>
    <row r="1815" spans="1:13">
      <c r="A1815" s="41">
        <v>1796</v>
      </c>
      <c r="B1815" s="41">
        <f t="shared" si="309"/>
        <v>3592</v>
      </c>
      <c r="C1815" s="68">
        <v>-1.1903600000000001</v>
      </c>
      <c r="D1815" s="45">
        <f t="shared" si="310"/>
        <v>-134.41311870909527</v>
      </c>
      <c r="E1815" s="47">
        <f t="shared" si="311"/>
        <v>-8.4185696028682908E-2</v>
      </c>
      <c r="F1815" s="69">
        <f t="shared" si="312"/>
        <v>-1.4904718305984637E-5</v>
      </c>
      <c r="G1815" s="49">
        <f t="shared" si="313"/>
        <v>-0.13651610517123275</v>
      </c>
      <c r="H1815" s="49">
        <f t="shared" si="314"/>
        <v>-2.9819610282428308</v>
      </c>
      <c r="I1815" s="49">
        <f t="shared" si="315"/>
        <v>400.81468167509939</v>
      </c>
      <c r="J1815" s="47">
        <f t="shared" si="316"/>
        <v>-1.1952137603027022</v>
      </c>
      <c r="K1815" s="48">
        <f t="shared" si="317"/>
        <v>25339.746386428251</v>
      </c>
      <c r="L1815" s="49">
        <f t="shared" si="318"/>
        <v>7.0388184406745138</v>
      </c>
      <c r="M1815" s="50">
        <f t="shared" si="308"/>
        <v>0.70388184406745136</v>
      </c>
    </row>
    <row r="1816" spans="1:13">
      <c r="A1816" s="41">
        <v>1797</v>
      </c>
      <c r="B1816" s="41">
        <f t="shared" si="309"/>
        <v>3594</v>
      </c>
      <c r="C1816" s="68">
        <v>-1.1903600000000001</v>
      </c>
      <c r="D1816" s="45">
        <f t="shared" si="310"/>
        <v>-134.41311870909527</v>
      </c>
      <c r="E1816" s="47">
        <f t="shared" si="311"/>
        <v>-0.10828886485242863</v>
      </c>
      <c r="F1816" s="69">
        <f t="shared" si="312"/>
        <v>-1.4904718305984637E-5</v>
      </c>
      <c r="G1816" s="49">
        <f t="shared" si="313"/>
        <v>-0.18186615047329471</v>
      </c>
      <c r="H1816" s="49">
        <f t="shared" si="314"/>
        <v>-2.9822989930680261</v>
      </c>
      <c r="I1816" s="49">
        <f t="shared" si="315"/>
        <v>400.86010858126792</v>
      </c>
      <c r="J1816" s="47">
        <f t="shared" si="316"/>
        <v>-1.1954846981830549</v>
      </c>
      <c r="K1816" s="48">
        <f t="shared" si="317"/>
        <v>25345.710984414385</v>
      </c>
      <c r="L1816" s="49">
        <f t="shared" si="318"/>
        <v>7.0404752734484406</v>
      </c>
      <c r="M1816" s="50">
        <f t="shared" si="308"/>
        <v>0.7040475273448441</v>
      </c>
    </row>
    <row r="1817" spans="1:13">
      <c r="A1817" s="41">
        <v>1798</v>
      </c>
      <c r="B1817" s="41">
        <f t="shared" si="309"/>
        <v>3596</v>
      </c>
      <c r="C1817" s="68">
        <v>-1.00936</v>
      </c>
      <c r="D1817" s="45">
        <f t="shared" si="310"/>
        <v>-158.51628753284098</v>
      </c>
      <c r="E1817" s="47">
        <f t="shared" si="311"/>
        <v>-0.14464737024138502</v>
      </c>
      <c r="F1817" s="69">
        <f t="shared" si="312"/>
        <v>-1.2635127567972538E-5</v>
      </c>
      <c r="G1817" s="49">
        <f t="shared" si="313"/>
        <v>-0.26300663882444802</v>
      </c>
      <c r="H1817" s="49">
        <f t="shared" si="314"/>
        <v>-2.5286870748108927</v>
      </c>
      <c r="I1817" s="49">
        <f t="shared" si="315"/>
        <v>400.83808743130203</v>
      </c>
      <c r="J1817" s="47">
        <f t="shared" si="316"/>
        <v>-1.0135940907794521</v>
      </c>
      <c r="K1817" s="48">
        <f t="shared" si="317"/>
        <v>25350.768358564008</v>
      </c>
      <c r="L1817" s="49">
        <f t="shared" si="318"/>
        <v>7.0418800996011131</v>
      </c>
      <c r="M1817" s="50">
        <f t="shared" si="308"/>
        <v>0.70418800996011133</v>
      </c>
    </row>
    <row r="1818" spans="1:13">
      <c r="A1818" s="41">
        <v>1799</v>
      </c>
      <c r="B1818" s="41">
        <f t="shared" si="309"/>
        <v>3598</v>
      </c>
      <c r="C1818" s="68">
        <v>-0.82103999999999999</v>
      </c>
      <c r="D1818" s="45">
        <f t="shared" si="310"/>
        <v>-194.87479292179739</v>
      </c>
      <c r="E1818" s="47">
        <f t="shared" si="311"/>
        <v>-0.14464737024138502</v>
      </c>
      <c r="F1818" s="69">
        <f t="shared" si="312"/>
        <v>-1.0274991116087367E-5</v>
      </c>
      <c r="G1818" s="49">
        <f t="shared" si="313"/>
        <v>-0.37584727521551026</v>
      </c>
      <c r="H1818" s="49">
        <f t="shared" si="314"/>
        <v>-2.0569291369243961</v>
      </c>
      <c r="I1818" s="49">
        <f t="shared" si="315"/>
        <v>400.8436396129531</v>
      </c>
      <c r="J1818" s="47">
        <f t="shared" si="316"/>
        <v>-0.82450696167070536</v>
      </c>
      <c r="K1818" s="48">
        <f t="shared" si="317"/>
        <v>25354.882216837857</v>
      </c>
      <c r="L1818" s="49">
        <f t="shared" si="318"/>
        <v>7.0430228380105158</v>
      </c>
      <c r="M1818" s="50">
        <f t="shared" si="308"/>
        <v>0.70430228380105153</v>
      </c>
    </row>
    <row r="1819" spans="1:13">
      <c r="A1819" s="41">
        <v>1800</v>
      </c>
      <c r="B1819" s="41">
        <f t="shared" si="309"/>
        <v>3600</v>
      </c>
      <c r="C1819" s="68">
        <v>-0.82103999999999999</v>
      </c>
      <c r="D1819" s="45">
        <f t="shared" si="310"/>
        <v>-194.87479292179739</v>
      </c>
      <c r="E1819" s="47">
        <f t="shared" si="311"/>
        <v>-0.11182086769371173</v>
      </c>
      <c r="F1819" s="69">
        <f t="shared" si="312"/>
        <v>-1.0274991116087367E-5</v>
      </c>
      <c r="G1819" s="49">
        <f t="shared" si="313"/>
        <v>-0.48940970809598328</v>
      </c>
      <c r="H1819" s="49">
        <f t="shared" si="314"/>
        <v>-2.0575125634188804</v>
      </c>
      <c r="I1819" s="49">
        <f t="shared" si="315"/>
        <v>400.95733473025086</v>
      </c>
      <c r="J1819" s="47">
        <f t="shared" si="316"/>
        <v>-0.82497475360244055</v>
      </c>
      <c r="K1819" s="48">
        <f t="shared" si="317"/>
        <v>25358.997241964695</v>
      </c>
      <c r="L1819" s="49">
        <f t="shared" si="318"/>
        <v>7.0441659005457486</v>
      </c>
      <c r="M1819" s="50">
        <f t="shared" si="308"/>
        <v>0.70441659005457491</v>
      </c>
    </row>
    <row r="1820" spans="1:13">
      <c r="A1820" s="41">
        <v>1801</v>
      </c>
      <c r="B1820" s="41">
        <f t="shared" si="309"/>
        <v>3602</v>
      </c>
      <c r="C1820" s="68">
        <v>-0.98736000000000002</v>
      </c>
      <c r="D1820" s="45">
        <f t="shared" si="310"/>
        <v>-162.04829037412409</v>
      </c>
      <c r="E1820" s="47">
        <f t="shared" si="311"/>
        <v>-0.11182086769371173</v>
      </c>
      <c r="F1820" s="69">
        <f t="shared" si="312"/>
        <v>-1.2359345420057457E-5</v>
      </c>
      <c r="G1820" s="49">
        <f t="shared" si="313"/>
        <v>-0.63675943027501847</v>
      </c>
      <c r="H1820" s="49">
        <f t="shared" si="314"/>
        <v>-2.4758040488856152</v>
      </c>
      <c r="I1820" s="49">
        <f t="shared" si="315"/>
        <v>401.19981342324832</v>
      </c>
      <c r="J1820" s="47">
        <f t="shared" si="316"/>
        <v>-0.99329212248543164</v>
      </c>
      <c r="K1820" s="48">
        <f t="shared" si="317"/>
        <v>25363.948850062465</v>
      </c>
      <c r="L1820" s="49">
        <f t="shared" si="318"/>
        <v>7.0455413472395731</v>
      </c>
      <c r="M1820" s="50">
        <f t="shared" si="308"/>
        <v>0.70455413472395734</v>
      </c>
    </row>
    <row r="1821" spans="1:13">
      <c r="A1821" s="41">
        <v>1802</v>
      </c>
      <c r="B1821" s="41">
        <f t="shared" si="309"/>
        <v>3604</v>
      </c>
      <c r="C1821" s="68">
        <v>-0.98736000000000002</v>
      </c>
      <c r="D1821" s="45">
        <f t="shared" si="310"/>
        <v>-162.04829037412409</v>
      </c>
      <c r="E1821" s="47">
        <f t="shared" si="311"/>
        <v>-9.4810468455502853E-2</v>
      </c>
      <c r="F1821" s="69">
        <f t="shared" si="312"/>
        <v>-1.2359345420057457E-5</v>
      </c>
      <c r="G1821" s="49">
        <f t="shared" si="313"/>
        <v>-0.79185556200946761</v>
      </c>
      <c r="H1821" s="49">
        <f t="shared" si="314"/>
        <v>-2.476762492218326</v>
      </c>
      <c r="I1821" s="49">
        <f t="shared" si="315"/>
        <v>401.35512752673458</v>
      </c>
      <c r="J1821" s="47">
        <f t="shared" si="316"/>
        <v>-0.99406132591771912</v>
      </c>
      <c r="K1821" s="48">
        <f t="shared" si="317"/>
        <v>25368.902375046902</v>
      </c>
      <c r="L1821" s="49">
        <f t="shared" si="318"/>
        <v>7.0469173264019176</v>
      </c>
      <c r="M1821" s="50">
        <f t="shared" si="308"/>
        <v>0.7046917326401918</v>
      </c>
    </row>
    <row r="1822" spans="1:13">
      <c r="A1822" s="41">
        <v>1803</v>
      </c>
      <c r="B1822" s="41">
        <f t="shared" si="309"/>
        <v>3606</v>
      </c>
      <c r="C1822" s="68">
        <v>-1.1031599999999999</v>
      </c>
      <c r="D1822" s="45">
        <f t="shared" si="310"/>
        <v>-145.0378911359152</v>
      </c>
      <c r="E1822" s="47">
        <f t="shared" si="311"/>
        <v>-8.0222957245683388E-2</v>
      </c>
      <c r="F1822" s="69">
        <f t="shared" si="312"/>
        <v>-1.3811156205288827E-5</v>
      </c>
      <c r="G1822" s="49">
        <f t="shared" si="313"/>
        <v>-0.94976611781777065</v>
      </c>
      <c r="H1822" s="49">
        <f t="shared" si="314"/>
        <v>-2.7687899251636012</v>
      </c>
      <c r="I1822" s="49">
        <f t="shared" si="315"/>
        <v>401.57945174409718</v>
      </c>
      <c r="J1822" s="47">
        <f t="shared" si="316"/>
        <v>-1.1118891401417788</v>
      </c>
      <c r="K1822" s="48">
        <f t="shared" si="317"/>
        <v>25374.439954897229</v>
      </c>
      <c r="L1822" s="49">
        <f t="shared" si="318"/>
        <v>7.0484555430270079</v>
      </c>
      <c r="M1822" s="50">
        <f t="shared" si="308"/>
        <v>0.70484555430270079</v>
      </c>
    </row>
    <row r="1823" spans="1:13">
      <c r="A1823" s="41">
        <v>1804</v>
      </c>
      <c r="B1823" s="41">
        <f t="shared" si="309"/>
        <v>3608</v>
      </c>
      <c r="C1823" s="68">
        <v>-1.2265200000000001</v>
      </c>
      <c r="D1823" s="45">
        <f t="shared" si="310"/>
        <v>-130.45037992609574</v>
      </c>
      <c r="E1823" s="47">
        <f t="shared" si="311"/>
        <v>-5.8332529545842865E-2</v>
      </c>
      <c r="F1823" s="69">
        <f t="shared" si="312"/>
        <v>-1.5358275086832248E-5</v>
      </c>
      <c r="G1823" s="49">
        <f t="shared" si="313"/>
        <v>-1.0821596470185619</v>
      </c>
      <c r="H1823" s="49">
        <f t="shared" si="314"/>
        <v>-3.0799650701398398</v>
      </c>
      <c r="I1823" s="49">
        <f t="shared" si="315"/>
        <v>401.78261355884621</v>
      </c>
      <c r="J1823" s="47">
        <f t="shared" si="316"/>
        <v>-1.2374764155507398</v>
      </c>
      <c r="K1823" s="48">
        <f t="shared" si="317"/>
        <v>25380.599885037507</v>
      </c>
      <c r="L1823" s="49">
        <f t="shared" si="318"/>
        <v>7.0501666347326406</v>
      </c>
      <c r="M1823" s="50">
        <f t="shared" si="308"/>
        <v>0.70501666347326408</v>
      </c>
    </row>
    <row r="1824" spans="1:13">
      <c r="A1824" s="41">
        <v>1805</v>
      </c>
      <c r="B1824" s="41">
        <f t="shared" si="309"/>
        <v>3610</v>
      </c>
      <c r="C1824" s="68">
        <v>-1.4738399999999998</v>
      </c>
      <c r="D1824" s="45">
        <f t="shared" si="310"/>
        <v>-108.55995222625523</v>
      </c>
      <c r="E1824" s="47">
        <f t="shared" si="311"/>
        <v>-5.8332529545842865E-2</v>
      </c>
      <c r="F1824" s="69">
        <f t="shared" si="312"/>
        <v>-1.8461675439357889E-5</v>
      </c>
      <c r="G1824" s="49">
        <f t="shared" si="313"/>
        <v>-1.2334441520834105</v>
      </c>
      <c r="H1824" s="49">
        <f t="shared" si="314"/>
        <v>-3.7037208106757467</v>
      </c>
      <c r="I1824" s="49">
        <f t="shared" si="315"/>
        <v>402.07575426634634</v>
      </c>
      <c r="J1824" s="47">
        <f t="shared" si="316"/>
        <v>-1.4891763385444146</v>
      </c>
      <c r="K1824" s="48">
        <f t="shared" si="317"/>
        <v>25388.007326658859</v>
      </c>
      <c r="L1824" s="49">
        <f t="shared" si="318"/>
        <v>7.0522242574052383</v>
      </c>
      <c r="M1824" s="50">
        <f t="shared" si="308"/>
        <v>0.70522242574052385</v>
      </c>
    </row>
    <row r="1825" spans="1:13">
      <c r="A1825" s="41">
        <v>1806</v>
      </c>
      <c r="B1825" s="41">
        <f t="shared" si="309"/>
        <v>3612</v>
      </c>
      <c r="C1825" s="68">
        <v>-1.4738399999999998</v>
      </c>
      <c r="D1825" s="45">
        <f t="shared" si="310"/>
        <v>-108.55995222625523</v>
      </c>
      <c r="E1825" s="47">
        <f t="shared" si="311"/>
        <v>-3.3182369624856517E-2</v>
      </c>
      <c r="F1825" s="69">
        <f t="shared" si="312"/>
        <v>-1.8461675439357889E-5</v>
      </c>
      <c r="G1825" s="49">
        <f t="shared" si="313"/>
        <v>-1.3290295197955573</v>
      </c>
      <c r="H1825" s="49">
        <f t="shared" si="314"/>
        <v>-3.7046031436934732</v>
      </c>
      <c r="I1825" s="49">
        <f t="shared" si="315"/>
        <v>402.17154029659838</v>
      </c>
      <c r="J1825" s="47">
        <f t="shared" si="316"/>
        <v>-1.4898859524868246</v>
      </c>
      <c r="K1825" s="48">
        <f t="shared" si="317"/>
        <v>25395.416532946245</v>
      </c>
      <c r="L1825" s="49">
        <f t="shared" si="318"/>
        <v>7.0542823702628459</v>
      </c>
      <c r="M1825" s="50">
        <f t="shared" si="308"/>
        <v>0.70542823702628454</v>
      </c>
    </row>
    <row r="1826" spans="1:13">
      <c r="A1826" s="41">
        <v>1807</v>
      </c>
      <c r="B1826" s="41">
        <f t="shared" si="309"/>
        <v>3614</v>
      </c>
      <c r="C1826" s="68">
        <v>-1.9182399999999999</v>
      </c>
      <c r="D1826" s="45">
        <f t="shared" si="310"/>
        <v>-83.409792305268894</v>
      </c>
      <c r="E1826" s="47">
        <f t="shared" si="311"/>
        <v>-2.8299413862123313E-2</v>
      </c>
      <c r="F1826" s="69">
        <f t="shared" si="312"/>
        <v>-2.4043556453366061E-5</v>
      </c>
      <c r="G1826" s="49">
        <f t="shared" si="313"/>
        <v>-1.4189583198711788</v>
      </c>
      <c r="H1826" s="49">
        <f t="shared" si="314"/>
        <v>-4.8257696929076106</v>
      </c>
      <c r="I1826" s="49">
        <f t="shared" si="315"/>
        <v>402.51644779848505</v>
      </c>
      <c r="J1826" s="47">
        <f t="shared" si="316"/>
        <v>-1.9424516746827574</v>
      </c>
      <c r="K1826" s="48">
        <f t="shared" si="317"/>
        <v>25405.068072332058</v>
      </c>
      <c r="L1826" s="49">
        <f t="shared" si="318"/>
        <v>7.056963353425572</v>
      </c>
      <c r="M1826" s="50">
        <f t="shared" si="308"/>
        <v>0.70569633534255716</v>
      </c>
    </row>
    <row r="1827" spans="1:13">
      <c r="A1827" s="41">
        <v>1808</v>
      </c>
      <c r="B1827" s="41">
        <f t="shared" si="309"/>
        <v>3616</v>
      </c>
      <c r="C1827" s="68">
        <v>-2.0375199999999998</v>
      </c>
      <c r="D1827" s="45">
        <f t="shared" si="310"/>
        <v>-78.52683654253569</v>
      </c>
      <c r="E1827" s="47">
        <f t="shared" si="311"/>
        <v>-1.8334994827491055E-2</v>
      </c>
      <c r="F1827" s="69">
        <f t="shared" si="312"/>
        <v>-2.5542975372992968E-5</v>
      </c>
      <c r="G1827" s="49">
        <f t="shared" si="313"/>
        <v>-1.4835783113499339</v>
      </c>
      <c r="H1827" s="49">
        <f t="shared" si="314"/>
        <v>-5.1275425767339522</v>
      </c>
      <c r="I1827" s="49">
        <f t="shared" si="315"/>
        <v>402.64969778807932</v>
      </c>
      <c r="J1827" s="47">
        <f t="shared" si="316"/>
        <v>-2.0646034689174355</v>
      </c>
      <c r="K1827" s="48">
        <f t="shared" si="317"/>
        <v>25415.323157485527</v>
      </c>
      <c r="L1827" s="49">
        <f t="shared" si="318"/>
        <v>7.0598119881904244</v>
      </c>
      <c r="M1827" s="50">
        <f t="shared" si="308"/>
        <v>0.70598119881904242</v>
      </c>
    </row>
    <row r="1828" spans="1:13">
      <c r="A1828" s="41">
        <v>1809</v>
      </c>
      <c r="B1828" s="41">
        <f t="shared" si="309"/>
        <v>3618</v>
      </c>
      <c r="C1828" s="68">
        <v>-2.3336399999999999</v>
      </c>
      <c r="D1828" s="45">
        <f t="shared" si="310"/>
        <v>-68.562417507903433</v>
      </c>
      <c r="E1828" s="47">
        <f t="shared" si="311"/>
        <v>-9.9066763581886971E-3</v>
      </c>
      <c r="F1828" s="69">
        <f t="shared" si="312"/>
        <v>-2.9267581054903414E-5</v>
      </c>
      <c r="G1828" s="49">
        <f t="shared" si="313"/>
        <v>-1.5255108278772809</v>
      </c>
      <c r="H1828" s="49">
        <f t="shared" si="314"/>
        <v>-5.8758402168831978</v>
      </c>
      <c r="I1828" s="49">
        <f t="shared" si="315"/>
        <v>402.86181015967566</v>
      </c>
      <c r="J1828" s="47">
        <f t="shared" si="316"/>
        <v>-2.367151625982586</v>
      </c>
      <c r="K1828" s="48">
        <f t="shared" si="317"/>
        <v>25427.074837919292</v>
      </c>
      <c r="L1828" s="49">
        <f t="shared" si="318"/>
        <v>7.0630763438664701</v>
      </c>
      <c r="M1828" s="50">
        <f t="shared" si="308"/>
        <v>0.70630763438664701</v>
      </c>
    </row>
    <row r="1829" spans="1:13">
      <c r="A1829" s="41">
        <v>1810</v>
      </c>
      <c r="B1829" s="41">
        <f t="shared" si="309"/>
        <v>3620</v>
      </c>
      <c r="C1829" s="68">
        <v>-2.6607199999999995</v>
      </c>
      <c r="D1829" s="45">
        <f t="shared" si="310"/>
        <v>-60.134099038601072</v>
      </c>
      <c r="E1829" s="47">
        <f t="shared" si="311"/>
        <v>-2.1999653853962062E-3</v>
      </c>
      <c r="F1829" s="69">
        <f t="shared" si="312"/>
        <v>-3.338526056831758E-5</v>
      </c>
      <c r="G1829" s="49">
        <f t="shared" si="313"/>
        <v>-1.5456657544188355</v>
      </c>
      <c r="H1829" s="49">
        <f t="shared" si="314"/>
        <v>-6.7028533406449151</v>
      </c>
      <c r="I1829" s="49">
        <f t="shared" si="315"/>
        <v>403.07004662755935</v>
      </c>
      <c r="J1829" s="47">
        <f t="shared" si="316"/>
        <v>-2.7017194085514378</v>
      </c>
      <c r="K1829" s="48">
        <f t="shared" si="317"/>
        <v>25440.480544600581</v>
      </c>
      <c r="L1829" s="49">
        <f t="shared" si="318"/>
        <v>7.0668001512779393</v>
      </c>
      <c r="M1829" s="50">
        <f t="shared" si="308"/>
        <v>0.70668001512779388</v>
      </c>
    </row>
    <row r="1830" spans="1:13">
      <c r="A1830" s="41">
        <v>1811</v>
      </c>
      <c r="B1830" s="41">
        <f t="shared" si="309"/>
        <v>3622</v>
      </c>
      <c r="C1830" s="68">
        <v>-3.0518400000000003</v>
      </c>
      <c r="D1830" s="45">
        <f t="shared" si="310"/>
        <v>-52.427388065808579</v>
      </c>
      <c r="E1830" s="47">
        <f t="shared" si="311"/>
        <v>-2.1999653853962062E-3</v>
      </c>
      <c r="F1830" s="69">
        <f t="shared" si="312"/>
        <v>-3.8314201651933141E-5</v>
      </c>
      <c r="G1830" s="49">
        <f t="shared" si="313"/>
        <v>-1.5678900427238083</v>
      </c>
      <c r="H1830" s="49">
        <f t="shared" si="314"/>
        <v>-7.6928765580191172</v>
      </c>
      <c r="I1830" s="49">
        <f t="shared" si="315"/>
        <v>403.31742464963003</v>
      </c>
      <c r="J1830" s="47">
        <f t="shared" si="316"/>
        <v>-3.1026711615277804</v>
      </c>
      <c r="K1830" s="48">
        <f t="shared" si="317"/>
        <v>25455.86629771662</v>
      </c>
      <c r="L1830" s="49">
        <f t="shared" si="318"/>
        <v>7.0710739715879498</v>
      </c>
      <c r="M1830" s="50">
        <f t="shared" si="308"/>
        <v>0.707107397158795</v>
      </c>
    </row>
    <row r="1831" spans="1:13">
      <c r="A1831" s="41">
        <v>1812</v>
      </c>
      <c r="B1831" s="41">
        <f t="shared" si="309"/>
        <v>3624</v>
      </c>
      <c r="C1831" s="68">
        <v>-3.0518400000000003</v>
      </c>
      <c r="D1831" s="45">
        <f t="shared" si="310"/>
        <v>-52.427388065808579</v>
      </c>
      <c r="E1831" s="47">
        <f t="shared" si="311"/>
        <v>7.8505011529991925E-3</v>
      </c>
      <c r="F1831" s="69">
        <f t="shared" si="312"/>
        <v>-3.8314201651933141E-5</v>
      </c>
      <c r="G1831" s="49">
        <f t="shared" si="313"/>
        <v>-1.558741913013894</v>
      </c>
      <c r="H1831" s="49">
        <f t="shared" si="314"/>
        <v>-7.6927013063758949</v>
      </c>
      <c r="I1831" s="49">
        <f t="shared" si="315"/>
        <v>403.30823666372163</v>
      </c>
      <c r="J1831" s="47">
        <f t="shared" si="316"/>
        <v>-3.1025297990551697</v>
      </c>
      <c r="K1831" s="48">
        <f t="shared" si="317"/>
        <v>25471.251700329372</v>
      </c>
      <c r="L1831" s="49">
        <f t="shared" si="318"/>
        <v>7.075347694535937</v>
      </c>
      <c r="M1831" s="50">
        <f t="shared" si="308"/>
        <v>0.70753476945359373</v>
      </c>
    </row>
    <row r="1832" spans="1:13">
      <c r="A1832" s="41">
        <v>1813</v>
      </c>
      <c r="B1832" s="41">
        <f t="shared" si="309"/>
        <v>3626</v>
      </c>
      <c r="C1832" s="68">
        <v>-3.7756400000000001</v>
      </c>
      <c r="D1832" s="45">
        <f t="shared" si="310"/>
        <v>-42.376921527413181</v>
      </c>
      <c r="E1832" s="47">
        <f t="shared" si="311"/>
        <v>1.3307299368052437E-2</v>
      </c>
      <c r="F1832" s="69">
        <f t="shared" si="312"/>
        <v>-4.7450148986583075E-5</v>
      </c>
      <c r="G1832" s="49">
        <f t="shared" si="313"/>
        <v>-1.5368201217388753</v>
      </c>
      <c r="H1832" s="49">
        <f t="shared" si="314"/>
        <v>-9.5264909691876589</v>
      </c>
      <c r="I1832" s="49">
        <f t="shared" si="315"/>
        <v>403.70336023287575</v>
      </c>
      <c r="J1832" s="47">
        <f t="shared" si="316"/>
        <v>-3.8458764154892031</v>
      </c>
      <c r="K1832" s="48">
        <f t="shared" si="317"/>
        <v>25490.304682267746</v>
      </c>
      <c r="L1832" s="49">
        <f t="shared" si="318"/>
        <v>7.0806401895188182</v>
      </c>
      <c r="M1832" s="50">
        <f t="shared" si="308"/>
        <v>0.70806401895188187</v>
      </c>
    </row>
    <row r="1833" spans="1:13">
      <c r="A1833" s="41">
        <v>1814</v>
      </c>
      <c r="B1833" s="41">
        <f t="shared" si="309"/>
        <v>3628</v>
      </c>
      <c r="C1833" s="68">
        <v>-4.3336799999999993</v>
      </c>
      <c r="D1833" s="45">
        <f t="shared" si="310"/>
        <v>-36.920123312359941</v>
      </c>
      <c r="E1833" s="47">
        <f t="shared" si="311"/>
        <v>1.745987565965347E-2</v>
      </c>
      <c r="F1833" s="69">
        <f t="shared" si="312"/>
        <v>-5.4506753810828566E-5</v>
      </c>
      <c r="G1833" s="49">
        <f t="shared" si="313"/>
        <v>-1.5060325414374278</v>
      </c>
      <c r="H1833" s="49">
        <f t="shared" si="314"/>
        <v>-10.942395234649329</v>
      </c>
      <c r="I1833" s="49">
        <f t="shared" si="315"/>
        <v>403.99458139583299</v>
      </c>
      <c r="J1833" s="47">
        <f t="shared" si="316"/>
        <v>-4.4206683822899127</v>
      </c>
      <c r="K1833" s="48">
        <f t="shared" si="317"/>
        <v>25512.189472737045</v>
      </c>
      <c r="L1833" s="49">
        <f t="shared" si="318"/>
        <v>7.0867192979825129</v>
      </c>
      <c r="M1833" s="50">
        <f t="shared" si="308"/>
        <v>0.70867192979825133</v>
      </c>
    </row>
    <row r="1834" spans="1:13">
      <c r="A1834" s="41">
        <v>1815</v>
      </c>
      <c r="B1834" s="41">
        <f t="shared" si="309"/>
        <v>3630</v>
      </c>
      <c r="C1834" s="68">
        <v>-4.8828800000000001</v>
      </c>
      <c r="D1834" s="45">
        <f t="shared" si="310"/>
        <v>-32.767547020758904</v>
      </c>
      <c r="E1834" s="47">
        <f t="shared" si="311"/>
        <v>1.745987565965347E-2</v>
      </c>
      <c r="F1834" s="69">
        <f t="shared" si="312"/>
        <v>-6.1462580138951651E-5</v>
      </c>
      <c r="G1834" s="49">
        <f t="shared" si="313"/>
        <v>-1.4789722309790592</v>
      </c>
      <c r="H1834" s="49">
        <f t="shared" si="314"/>
        <v>-12.337966752425249</v>
      </c>
      <c r="I1834" s="49">
        <f t="shared" si="315"/>
        <v>404.28490570065441</v>
      </c>
      <c r="J1834" s="47">
        <f t="shared" si="316"/>
        <v>-4.9880537250420511</v>
      </c>
      <c r="K1834" s="48">
        <f t="shared" si="317"/>
        <v>25536.865406241897</v>
      </c>
      <c r="L1834" s="49">
        <f t="shared" si="318"/>
        <v>7.0935737239560828</v>
      </c>
      <c r="M1834" s="50">
        <f t="shared" si="308"/>
        <v>0.70935737239560825</v>
      </c>
    </row>
    <row r="1835" spans="1:13">
      <c r="A1835" s="41">
        <v>1816</v>
      </c>
      <c r="B1835" s="41">
        <f t="shared" si="309"/>
        <v>3632</v>
      </c>
      <c r="C1835" s="68">
        <v>-4.8828800000000001</v>
      </c>
      <c r="D1835" s="45">
        <f t="shared" si="310"/>
        <v>-32.767547020758904</v>
      </c>
      <c r="E1835" s="47">
        <f t="shared" si="311"/>
        <v>1.9547635291927261E-2</v>
      </c>
      <c r="F1835" s="69">
        <f t="shared" si="312"/>
        <v>-6.1462580138951651E-5</v>
      </c>
      <c r="G1835" s="49">
        <f t="shared" si="313"/>
        <v>-1.4469869179462342</v>
      </c>
      <c r="H1835" s="49">
        <f t="shared" si="314"/>
        <v>-12.336983802492473</v>
      </c>
      <c r="I1835" s="49">
        <f t="shared" si="315"/>
        <v>404.2526968425131</v>
      </c>
      <c r="J1835" s="47">
        <f t="shared" si="316"/>
        <v>-4.9872589730599834</v>
      </c>
      <c r="K1835" s="48">
        <f t="shared" si="317"/>
        <v>25561.539373846881</v>
      </c>
      <c r="L1835" s="49">
        <f t="shared" si="318"/>
        <v>7.1004276038463559</v>
      </c>
      <c r="M1835" s="50">
        <f t="shared" si="308"/>
        <v>0.71004276038463554</v>
      </c>
    </row>
    <row r="1836" spans="1:13">
      <c r="A1836" s="41">
        <v>1817</v>
      </c>
      <c r="B1836" s="41">
        <f t="shared" si="309"/>
        <v>3634</v>
      </c>
      <c r="C1836" s="68">
        <v>-5.21516</v>
      </c>
      <c r="D1836" s="45">
        <f t="shared" si="310"/>
        <v>-30.679787388485114</v>
      </c>
      <c r="E1836" s="47">
        <f t="shared" si="311"/>
        <v>2.0426048837633277E-2</v>
      </c>
      <c r="F1836" s="69">
        <f t="shared" si="312"/>
        <v>-6.5676344650824833E-5</v>
      </c>
      <c r="G1836" s="49">
        <f t="shared" si="313"/>
        <v>-1.4154340074800933</v>
      </c>
      <c r="H1836" s="49">
        <f t="shared" si="314"/>
        <v>-13.181749196017845</v>
      </c>
      <c r="I1836" s="49">
        <f t="shared" si="315"/>
        <v>404.41326274216209</v>
      </c>
      <c r="J1836" s="47">
        <f t="shared" si="316"/>
        <v>-5.3308742010104488</v>
      </c>
      <c r="K1836" s="48">
        <f t="shared" si="317"/>
        <v>25587.902872238916</v>
      </c>
      <c r="L1836" s="49">
        <f t="shared" si="318"/>
        <v>7.107750797844143</v>
      </c>
      <c r="M1836" s="50">
        <f t="shared" si="308"/>
        <v>0.71077507978441434</v>
      </c>
    </row>
    <row r="1837" spans="1:13">
      <c r="A1837" s="41">
        <v>1818</v>
      </c>
      <c r="B1837" s="41">
        <f t="shared" si="309"/>
        <v>3636</v>
      </c>
      <c r="C1837" s="68">
        <v>-5.3688800000000008</v>
      </c>
      <c r="D1837" s="45">
        <f t="shared" si="310"/>
        <v>-29.801373842779096</v>
      </c>
      <c r="E1837" s="47">
        <f t="shared" si="311"/>
        <v>2.1224892210154514E-2</v>
      </c>
      <c r="F1837" s="69">
        <f t="shared" si="312"/>
        <v>-6.7627081312862539E-5</v>
      </c>
      <c r="G1837" s="49">
        <f t="shared" si="313"/>
        <v>-1.3837451564224581</v>
      </c>
      <c r="H1837" s="49">
        <f t="shared" si="314"/>
        <v>-13.572205585677336</v>
      </c>
      <c r="I1837" s="49">
        <f t="shared" si="315"/>
        <v>404.47037252982489</v>
      </c>
      <c r="J1837" s="47">
        <f t="shared" si="316"/>
        <v>-5.4895550492902823</v>
      </c>
      <c r="K1837" s="48">
        <f t="shared" si="317"/>
        <v>25615.047283410269</v>
      </c>
      <c r="L1837" s="49">
        <f t="shared" si="318"/>
        <v>7.1152909120584082</v>
      </c>
      <c r="M1837" s="50">
        <f t="shared" si="308"/>
        <v>0.71152909120584085</v>
      </c>
    </row>
    <row r="1838" spans="1:13">
      <c r="A1838" s="41">
        <v>1819</v>
      </c>
      <c r="B1838" s="41">
        <f t="shared" si="309"/>
        <v>3638</v>
      </c>
      <c r="C1838" s="68">
        <v>-5.5167600000000006</v>
      </c>
      <c r="D1838" s="45">
        <f t="shared" si="310"/>
        <v>-29.002530470257859</v>
      </c>
      <c r="E1838" s="47">
        <f t="shared" si="311"/>
        <v>2.1771241642694703E-2</v>
      </c>
      <c r="F1838" s="69">
        <f t="shared" si="312"/>
        <v>-6.9504518092744884E-5</v>
      </c>
      <c r="G1838" s="49">
        <f t="shared" si="313"/>
        <v>-1.3526492560375467</v>
      </c>
      <c r="H1838" s="49">
        <f t="shared" si="314"/>
        <v>-13.947911235893676</v>
      </c>
      <c r="I1838" s="49">
        <f t="shared" si="315"/>
        <v>404.52472061545831</v>
      </c>
      <c r="J1838" s="47">
        <f t="shared" si="316"/>
        <v>-5.6422748958691011</v>
      </c>
      <c r="K1838" s="48">
        <f t="shared" si="317"/>
        <v>25642.943105882056</v>
      </c>
      <c r="L1838" s="49">
        <f t="shared" si="318"/>
        <v>7.1230397516339039</v>
      </c>
      <c r="M1838" s="50">
        <f t="shared" si="308"/>
        <v>0.71230397516339039</v>
      </c>
    </row>
    <row r="1839" spans="1:13">
      <c r="A1839" s="41">
        <v>1820</v>
      </c>
      <c r="B1839" s="41">
        <f t="shared" si="309"/>
        <v>3640</v>
      </c>
      <c r="C1839" s="68">
        <v>-5.6226799999999999</v>
      </c>
      <c r="D1839" s="45">
        <f t="shared" si="310"/>
        <v>-28.45618103771767</v>
      </c>
      <c r="E1839" s="47">
        <f t="shared" si="311"/>
        <v>2.2197178046943388E-2</v>
      </c>
      <c r="F1839" s="69">
        <f t="shared" si="312"/>
        <v>-7.0849733264389988E-5</v>
      </c>
      <c r="G1839" s="49">
        <f t="shared" si="313"/>
        <v>-1.3222870664566835</v>
      </c>
      <c r="H1839" s="49">
        <f t="shared" si="314"/>
        <v>-14.216788495856701</v>
      </c>
      <c r="I1839" s="49">
        <f t="shared" si="315"/>
        <v>404.55550721304019</v>
      </c>
      <c r="J1839" s="47">
        <f t="shared" si="316"/>
        <v>-5.7514800808818229</v>
      </c>
      <c r="K1839" s="48">
        <f t="shared" si="317"/>
        <v>25671.376682873768</v>
      </c>
      <c r="L1839" s="49">
        <f t="shared" si="318"/>
        <v>7.1309379674649351</v>
      </c>
      <c r="M1839" s="50">
        <f t="shared" si="308"/>
        <v>0.71309379674649354</v>
      </c>
    </row>
    <row r="1840" spans="1:13">
      <c r="A1840" s="41">
        <v>1821</v>
      </c>
      <c r="B1840" s="41">
        <f t="shared" si="309"/>
        <v>3642</v>
      </c>
      <c r="C1840" s="68">
        <v>-5.7081200000000001</v>
      </c>
      <c r="D1840" s="45">
        <f t="shared" si="310"/>
        <v>-28.030244633468985</v>
      </c>
      <c r="E1840" s="47">
        <f t="shared" si="311"/>
        <v>2.3000795039041962E-2</v>
      </c>
      <c r="F1840" s="69">
        <f t="shared" si="312"/>
        <v>-7.1935143971244331E-5</v>
      </c>
      <c r="G1840" s="49">
        <f t="shared" si="313"/>
        <v>-1.2916434705843274</v>
      </c>
      <c r="H1840" s="49">
        <f t="shared" si="314"/>
        <v>-14.433486073756868</v>
      </c>
      <c r="I1840" s="49">
        <f t="shared" si="315"/>
        <v>404.57414556117277</v>
      </c>
      <c r="J1840" s="47">
        <f t="shared" si="316"/>
        <v>-5.8394152957592711</v>
      </c>
      <c r="K1840" s="48">
        <f t="shared" si="317"/>
        <v>25700.243655021281</v>
      </c>
      <c r="L1840" s="49">
        <f t="shared" si="318"/>
        <v>7.1389565708392446</v>
      </c>
      <c r="M1840" s="50">
        <f t="shared" si="308"/>
        <v>0.71389565708392444</v>
      </c>
    </row>
    <row r="1841" spans="1:13">
      <c r="A1841" s="41">
        <v>1822</v>
      </c>
      <c r="B1841" s="41">
        <f t="shared" si="309"/>
        <v>3644</v>
      </c>
      <c r="C1841" s="68">
        <v>-5.8765999999999998</v>
      </c>
      <c r="D1841" s="45">
        <f t="shared" si="310"/>
        <v>-27.22662764137041</v>
      </c>
      <c r="E1841" s="47">
        <f t="shared" si="311"/>
        <v>2.3695010022238269E-2</v>
      </c>
      <c r="F1841" s="69">
        <f t="shared" si="312"/>
        <v>-7.4076255315372522E-5</v>
      </c>
      <c r="G1841" s="49">
        <f t="shared" si="313"/>
        <v>-1.2614918487139772</v>
      </c>
      <c r="H1841" s="49">
        <f t="shared" si="314"/>
        <v>-14.861974359206304</v>
      </c>
      <c r="I1841" s="49">
        <f t="shared" si="315"/>
        <v>404.64144189370461</v>
      </c>
      <c r="J1841" s="47">
        <f t="shared" si="316"/>
        <v>-6.0137707340965054</v>
      </c>
      <c r="K1841" s="48">
        <f t="shared" si="317"/>
        <v>25729.967603739693</v>
      </c>
      <c r="L1841" s="49">
        <f t="shared" si="318"/>
        <v>7.1472132232610255</v>
      </c>
      <c r="M1841" s="50">
        <f t="shared" si="308"/>
        <v>0.71472132232610253</v>
      </c>
    </row>
    <row r="1842" spans="1:13">
      <c r="A1842" s="41">
        <v>1823</v>
      </c>
      <c r="B1842" s="41">
        <f t="shared" si="309"/>
        <v>3646</v>
      </c>
      <c r="C1842" s="68">
        <v>-6.0303599999999999</v>
      </c>
      <c r="D1842" s="45">
        <f t="shared" si="310"/>
        <v>-26.532412658174103</v>
      </c>
      <c r="E1842" s="47">
        <f t="shared" si="311"/>
        <v>2.5174498378215431E-2</v>
      </c>
      <c r="F1842" s="69">
        <f t="shared" si="312"/>
        <v>-7.6031201748824167E-5</v>
      </c>
      <c r="G1842" s="49">
        <f t="shared" si="313"/>
        <v>-1.229976258751158</v>
      </c>
      <c r="H1842" s="49">
        <f t="shared" si="314"/>
        <v>-15.25299863630252</v>
      </c>
      <c r="I1842" s="49">
        <f t="shared" si="315"/>
        <v>404.69885409294528</v>
      </c>
      <c r="J1842" s="47">
        <f t="shared" si="316"/>
        <v>-6.1728710695928868</v>
      </c>
      <c r="K1842" s="48">
        <f t="shared" si="317"/>
        <v>25760.473601012298</v>
      </c>
      <c r="L1842" s="49">
        <f t="shared" si="318"/>
        <v>7.1556871113923046</v>
      </c>
      <c r="M1842" s="50">
        <f t="shared" si="308"/>
        <v>0.71556871113923048</v>
      </c>
    </row>
    <row r="1843" spans="1:13">
      <c r="A1843" s="41">
        <v>1824</v>
      </c>
      <c r="B1843" s="41">
        <f t="shared" si="309"/>
        <v>3648</v>
      </c>
      <c r="C1843" s="68">
        <v>-6.3864799999999997</v>
      </c>
      <c r="D1843" s="45">
        <f t="shared" si="310"/>
        <v>-25.052924302196942</v>
      </c>
      <c r="E1843" s="47">
        <f t="shared" si="311"/>
        <v>2.6511913923812282E-2</v>
      </c>
      <c r="F1843" s="69">
        <f t="shared" si="312"/>
        <v>-8.0562319765776024E-5</v>
      </c>
      <c r="G1843" s="49">
        <f t="shared" si="313"/>
        <v>-1.1986444686986824</v>
      </c>
      <c r="H1843" s="49">
        <f t="shared" si="314"/>
        <v>-16.160746742641596</v>
      </c>
      <c r="I1843" s="49">
        <f t="shared" si="315"/>
        <v>404.8739648103757</v>
      </c>
      <c r="J1843" s="47">
        <f t="shared" si="316"/>
        <v>-6.543065607989667</v>
      </c>
      <c r="K1843" s="48">
        <f t="shared" si="317"/>
        <v>25792.795094497582</v>
      </c>
      <c r="L1843" s="49">
        <f t="shared" si="318"/>
        <v>7.164665304027106</v>
      </c>
      <c r="M1843" s="50">
        <f t="shared" si="308"/>
        <v>0.71646653040271058</v>
      </c>
    </row>
    <row r="1844" spans="1:13">
      <c r="A1844" s="41">
        <v>1825</v>
      </c>
      <c r="B1844" s="41">
        <f t="shared" si="309"/>
        <v>3650</v>
      </c>
      <c r="C1844" s="68">
        <v>-6.7466400000000002</v>
      </c>
      <c r="D1844" s="45">
        <f t="shared" si="310"/>
        <v>-23.715508756600091</v>
      </c>
      <c r="E1844" s="47">
        <f t="shared" si="311"/>
        <v>2.6511913923812282E-2</v>
      </c>
      <c r="F1844" s="69">
        <f t="shared" si="312"/>
        <v>-8.5149551713692209E-5</v>
      </c>
      <c r="G1844" s="49">
        <f t="shared" si="313"/>
        <v>-1.1706328544376823</v>
      </c>
      <c r="H1844" s="49">
        <f t="shared" si="314"/>
        <v>-17.079749774126782</v>
      </c>
      <c r="I1844" s="49">
        <f t="shared" si="315"/>
        <v>405.05495532884214</v>
      </c>
      <c r="J1844" s="47">
        <f t="shared" si="316"/>
        <v>-6.918237281786725</v>
      </c>
      <c r="K1844" s="48">
        <f t="shared" si="317"/>
        <v>25826.954594045834</v>
      </c>
      <c r="L1844" s="49">
        <f t="shared" si="318"/>
        <v>7.1741540539016206</v>
      </c>
      <c r="M1844" s="50">
        <f t="shared" si="308"/>
        <v>0.71741540539016202</v>
      </c>
    </row>
    <row r="1845" spans="1:13">
      <c r="A1845" s="41">
        <v>1826</v>
      </c>
      <c r="B1845" s="41">
        <f t="shared" si="309"/>
        <v>3652</v>
      </c>
      <c r="C1845" s="68">
        <v>-6.7466400000000002</v>
      </c>
      <c r="D1845" s="45">
        <f t="shared" si="310"/>
        <v>-23.715508756600091</v>
      </c>
      <c r="E1845" s="47">
        <f t="shared" si="311"/>
        <v>2.6908974290308113E-2</v>
      </c>
      <c r="F1845" s="69">
        <f t="shared" si="312"/>
        <v>-8.5149551713692209E-5</v>
      </c>
      <c r="G1845" s="49">
        <f t="shared" si="313"/>
        <v>-1.1431696307182428</v>
      </c>
      <c r="H1845" s="49">
        <f t="shared" si="314"/>
        <v>-17.078580533532623</v>
      </c>
      <c r="I1845" s="49">
        <f t="shared" si="315"/>
        <v>405.02722619329279</v>
      </c>
      <c r="J1845" s="47">
        <f t="shared" si="316"/>
        <v>-6.9172901008154852</v>
      </c>
      <c r="K1845" s="48">
        <f t="shared" si="317"/>
        <v>25861.111755112899</v>
      </c>
      <c r="L1845" s="49">
        <f t="shared" si="318"/>
        <v>7.1836421541980275</v>
      </c>
      <c r="M1845" s="50">
        <f t="shared" si="308"/>
        <v>0.71836421541980278</v>
      </c>
    </row>
    <row r="1846" spans="1:13">
      <c r="A1846" s="41">
        <v>1827</v>
      </c>
      <c r="B1846" s="41">
        <f t="shared" si="309"/>
        <v>3654</v>
      </c>
      <c r="C1846" s="68">
        <v>-6.8615199999999996</v>
      </c>
      <c r="D1846" s="45">
        <f t="shared" si="310"/>
        <v>-23.318448390104258</v>
      </c>
      <c r="E1846" s="47">
        <f t="shared" si="311"/>
        <v>2.7463546675568846E-2</v>
      </c>
      <c r="F1846" s="69">
        <f t="shared" si="312"/>
        <v>-8.6613735792626554E-5</v>
      </c>
      <c r="G1846" s="49">
        <f t="shared" si="313"/>
        <v>-1.116489596730124</v>
      </c>
      <c r="H1846" s="49">
        <f t="shared" si="314"/>
        <v>-17.371098825998509</v>
      </c>
      <c r="I1846" s="49">
        <f t="shared" si="315"/>
        <v>405.06707145344689</v>
      </c>
      <c r="J1846" s="47">
        <f t="shared" si="316"/>
        <v>-7.0364601293756248</v>
      </c>
      <c r="K1846" s="48">
        <f t="shared" si="317"/>
        <v>25895.853952764897</v>
      </c>
      <c r="L1846" s="49">
        <f t="shared" si="318"/>
        <v>7.193292764656916</v>
      </c>
      <c r="M1846" s="50">
        <f t="shared" si="308"/>
        <v>0.71932927646569156</v>
      </c>
    </row>
    <row r="1847" spans="1:13">
      <c r="A1847" s="41">
        <v>1828</v>
      </c>
      <c r="B1847" s="41">
        <f t="shared" si="309"/>
        <v>3656</v>
      </c>
      <c r="C1847" s="68">
        <v>-7.0286800000000005</v>
      </c>
      <c r="D1847" s="45">
        <f t="shared" si="310"/>
        <v>-22.763876004843528</v>
      </c>
      <c r="E1847" s="47">
        <f t="shared" si="311"/>
        <v>2.795347540315566E-2</v>
      </c>
      <c r="F1847" s="69">
        <f t="shared" si="312"/>
        <v>-8.8745108700482797E-5</v>
      </c>
      <c r="G1847" s="49">
        <f t="shared" si="313"/>
        <v>-1.0909935192022713</v>
      </c>
      <c r="H1847" s="49">
        <f t="shared" si="314"/>
        <v>-17.797431909323123</v>
      </c>
      <c r="I1847" s="49">
        <f t="shared" si="315"/>
        <v>405.1385331884772</v>
      </c>
      <c r="J1847" s="47">
        <f t="shared" si="316"/>
        <v>-7.2104254582649689</v>
      </c>
      <c r="K1847" s="48">
        <f t="shared" si="317"/>
        <v>25931.448816583543</v>
      </c>
      <c r="L1847" s="49">
        <f t="shared" si="318"/>
        <v>7.2031802268287617</v>
      </c>
      <c r="M1847" s="50">
        <f t="shared" si="308"/>
        <v>0.72031802268287615</v>
      </c>
    </row>
    <row r="1848" spans="1:13">
      <c r="A1848" s="41">
        <v>1829</v>
      </c>
      <c r="B1848" s="41">
        <f t="shared" si="309"/>
        <v>3658</v>
      </c>
      <c r="C1848" s="68">
        <v>-7.1832799999999999</v>
      </c>
      <c r="D1848" s="45">
        <f t="shared" si="310"/>
        <v>-22.273947277256713</v>
      </c>
      <c r="E1848" s="47">
        <f t="shared" si="311"/>
        <v>2.795347540315566E-2</v>
      </c>
      <c r="F1848" s="69">
        <f t="shared" si="312"/>
        <v>-9.0717246213322563E-5</v>
      </c>
      <c r="G1848" s="49">
        <f t="shared" si="313"/>
        <v>-1.0675944663748893</v>
      </c>
      <c r="H1848" s="49">
        <f t="shared" si="314"/>
        <v>-18.191873857695565</v>
      </c>
      <c r="I1848" s="49">
        <f t="shared" si="315"/>
        <v>405.20483918081572</v>
      </c>
      <c r="J1848" s="47">
        <f t="shared" si="316"/>
        <v>-7.371435320905217</v>
      </c>
      <c r="K1848" s="48">
        <f t="shared" si="317"/>
        <v>25967.832564298933</v>
      </c>
      <c r="L1848" s="49">
        <f t="shared" si="318"/>
        <v>7.2132868234163698</v>
      </c>
      <c r="M1848" s="50">
        <f t="shared" si="308"/>
        <v>0.72132868234163694</v>
      </c>
    </row>
    <row r="1849" spans="1:13">
      <c r="A1849" s="41">
        <v>1830</v>
      </c>
      <c r="B1849" s="41">
        <f t="shared" si="309"/>
        <v>3660</v>
      </c>
      <c r="C1849" s="68">
        <v>-7.1832799999999999</v>
      </c>
      <c r="D1849" s="45">
        <f t="shared" si="310"/>
        <v>-22.273947277256713</v>
      </c>
      <c r="E1849" s="47">
        <f t="shared" si="311"/>
        <v>2.8931229907558847E-2</v>
      </c>
      <c r="F1849" s="69">
        <f t="shared" si="312"/>
        <v>-9.0717246213322563E-5</v>
      </c>
      <c r="G1849" s="49">
        <f t="shared" si="313"/>
        <v>-1.0435017847718535</v>
      </c>
      <c r="H1849" s="49">
        <f t="shared" si="314"/>
        <v>-18.190781046831106</v>
      </c>
      <c r="I1849" s="49">
        <f t="shared" si="315"/>
        <v>405.18049796923674</v>
      </c>
      <c r="J1849" s="47">
        <f t="shared" si="316"/>
        <v>-7.3705497230043813</v>
      </c>
      <c r="K1849" s="48">
        <f t="shared" si="317"/>
        <v>26004.214126392595</v>
      </c>
      <c r="L1849" s="49">
        <f t="shared" si="318"/>
        <v>7.2233928128868321</v>
      </c>
      <c r="M1849" s="50">
        <f t="shared" si="308"/>
        <v>0.72233928128868319</v>
      </c>
    </row>
    <row r="1850" spans="1:13">
      <c r="A1850" s="41">
        <v>1831</v>
      </c>
      <c r="B1850" s="41">
        <f t="shared" si="309"/>
        <v>3662</v>
      </c>
      <c r="C1850" s="68">
        <v>-7.5130799999999995</v>
      </c>
      <c r="D1850" s="45">
        <f t="shared" si="310"/>
        <v>-21.296192772853527</v>
      </c>
      <c r="E1850" s="47">
        <f t="shared" si="311"/>
        <v>2.981280172914736E-2</v>
      </c>
      <c r="F1850" s="69">
        <f t="shared" si="312"/>
        <v>-9.4927230741273318E-5</v>
      </c>
      <c r="G1850" s="49">
        <f t="shared" si="313"/>
        <v>-1.0206177290721987</v>
      </c>
      <c r="H1850" s="49">
        <f t="shared" si="314"/>
        <v>-19.033888355587798</v>
      </c>
      <c r="I1850" s="49">
        <f t="shared" si="315"/>
        <v>405.34935563756977</v>
      </c>
      <c r="J1850" s="47">
        <f t="shared" si="316"/>
        <v>-7.7153743802149561</v>
      </c>
      <c r="K1850" s="48">
        <f t="shared" si="317"/>
        <v>26042.281903103769</v>
      </c>
      <c r="L1850" s="49">
        <f t="shared" si="318"/>
        <v>7.2339671953066027</v>
      </c>
      <c r="M1850" s="50">
        <f t="shared" si="308"/>
        <v>0.72339671953066031</v>
      </c>
    </row>
    <row r="1851" spans="1:13">
      <c r="A1851" s="41">
        <v>1832</v>
      </c>
      <c r="B1851" s="41">
        <f t="shared" si="309"/>
        <v>3664</v>
      </c>
      <c r="C1851" s="68">
        <v>-7.8375199999999996</v>
      </c>
      <c r="D1851" s="45">
        <f t="shared" si="310"/>
        <v>-20.414620951265011</v>
      </c>
      <c r="E1851" s="47">
        <f t="shared" si="311"/>
        <v>3.0617368605928605E-2</v>
      </c>
      <c r="F1851" s="69">
        <f t="shared" si="312"/>
        <v>-9.9072688203974659E-5</v>
      </c>
      <c r="G1851" s="49">
        <f t="shared" si="313"/>
        <v>-0.99906907225760044</v>
      </c>
      <c r="H1851" s="49">
        <f t="shared" si="314"/>
        <v>-19.864027870139939</v>
      </c>
      <c r="I1851" s="49">
        <f t="shared" si="315"/>
        <v>405.51659953427088</v>
      </c>
      <c r="J1851" s="47">
        <f t="shared" si="316"/>
        <v>-8.0551930349531329</v>
      </c>
      <c r="K1851" s="48">
        <f t="shared" si="317"/>
        <v>26082.00995884405</v>
      </c>
      <c r="L1851" s="49">
        <f t="shared" si="318"/>
        <v>7.2450027663455696</v>
      </c>
      <c r="M1851" s="50">
        <f t="shared" si="308"/>
        <v>0.72450027663455696</v>
      </c>
    </row>
    <row r="1852" spans="1:13">
      <c r="A1852" s="41">
        <v>1833</v>
      </c>
      <c r="B1852" s="41">
        <f t="shared" si="309"/>
        <v>3666</v>
      </c>
      <c r="C1852" s="68">
        <v>-8.1590799999999994</v>
      </c>
      <c r="D1852" s="45">
        <f t="shared" si="310"/>
        <v>-19.610054074483767</v>
      </c>
      <c r="E1852" s="47">
        <f t="shared" si="311"/>
        <v>3.1598423849598947E-2</v>
      </c>
      <c r="F1852" s="69">
        <f t="shared" si="312"/>
        <v>-1.0318516404391532E-4</v>
      </c>
      <c r="G1852" s="49">
        <f t="shared" si="313"/>
        <v>-0.97850472386793874</v>
      </c>
      <c r="H1852" s="49">
        <f t="shared" si="314"/>
        <v>-20.687516394008092</v>
      </c>
      <c r="I1852" s="49">
        <f t="shared" si="315"/>
        <v>405.6833151532681</v>
      </c>
      <c r="J1852" s="47">
        <f t="shared" si="316"/>
        <v>-8.3925802330087844</v>
      </c>
      <c r="K1852" s="48">
        <f t="shared" si="317"/>
        <v>26123.384991632065</v>
      </c>
      <c r="L1852" s="49">
        <f t="shared" si="318"/>
        <v>7.2564958310089072</v>
      </c>
      <c r="M1852" s="50">
        <f t="shared" si="308"/>
        <v>0.72564958310089067</v>
      </c>
    </row>
    <row r="1853" spans="1:13">
      <c r="A1853" s="41">
        <v>1834</v>
      </c>
      <c r="B1853" s="41">
        <f t="shared" si="309"/>
        <v>3668</v>
      </c>
      <c r="C1853" s="68">
        <v>-8.5887600000000006</v>
      </c>
      <c r="D1853" s="45">
        <f t="shared" si="310"/>
        <v>-18.628998830813423</v>
      </c>
      <c r="E1853" s="47">
        <f t="shared" si="311"/>
        <v>3.325648117518501E-2</v>
      </c>
      <c r="F1853" s="69">
        <f t="shared" si="312"/>
        <v>-1.0868634206404168E-4</v>
      </c>
      <c r="G1853" s="49">
        <f t="shared" si="313"/>
        <v>-0.95824363769693743</v>
      </c>
      <c r="H1853" s="49">
        <f t="shared" si="314"/>
        <v>-21.789342410702044</v>
      </c>
      <c r="I1853" s="49">
        <f t="shared" si="315"/>
        <v>405.91363429316169</v>
      </c>
      <c r="J1853" s="47">
        <f t="shared" si="316"/>
        <v>-8.8445911667861878</v>
      </c>
      <c r="K1853" s="48">
        <f t="shared" si="317"/>
        <v>26166.96367645347</v>
      </c>
      <c r="L1853" s="49">
        <f t="shared" si="318"/>
        <v>7.2686010212370746</v>
      </c>
      <c r="M1853" s="50">
        <f t="shared" si="308"/>
        <v>0.72686010212370744</v>
      </c>
    </row>
    <row r="1854" spans="1:13">
      <c r="A1854" s="41">
        <v>1835</v>
      </c>
      <c r="B1854" s="41">
        <f t="shared" si="309"/>
        <v>3670</v>
      </c>
      <c r="C1854" s="68">
        <v>-9.42788</v>
      </c>
      <c r="D1854" s="45">
        <f t="shared" si="310"/>
        <v>-16.970941505227358</v>
      </c>
      <c r="E1854" s="47">
        <f t="shared" si="311"/>
        <v>3.325648117518501E-2</v>
      </c>
      <c r="F1854" s="69">
        <f t="shared" si="312"/>
        <v>-1.1944920425184877E-4</v>
      </c>
      <c r="G1854" s="49">
        <f t="shared" si="313"/>
        <v>-0.9432827869064182</v>
      </c>
      <c r="H1854" s="49">
        <f t="shared" si="314"/>
        <v>-23.94617803950997</v>
      </c>
      <c r="I1854" s="49">
        <f t="shared" si="315"/>
        <v>406.38918678228367</v>
      </c>
      <c r="J1854" s="47">
        <f t="shared" si="316"/>
        <v>-9.7314678200202369</v>
      </c>
      <c r="K1854" s="48">
        <f t="shared" si="317"/>
        <v>26214.856032532491</v>
      </c>
      <c r="L1854" s="49">
        <f t="shared" si="318"/>
        <v>7.2819044534812472</v>
      </c>
      <c r="M1854" s="50">
        <f t="shared" si="308"/>
        <v>0.72819044534812472</v>
      </c>
    </row>
    <row r="1855" spans="1:13">
      <c r="A1855" s="41">
        <v>1836</v>
      </c>
      <c r="B1855" s="41">
        <f t="shared" si="309"/>
        <v>3672</v>
      </c>
      <c r="C1855" s="68">
        <v>-9.42788</v>
      </c>
      <c r="D1855" s="45">
        <f t="shared" si="310"/>
        <v>-16.970941505227358</v>
      </c>
      <c r="E1855" s="47">
        <f t="shared" si="311"/>
        <v>3.2661374338840192E-2</v>
      </c>
      <c r="F1855" s="69">
        <f t="shared" si="312"/>
        <v>-1.1944920425184877E-4</v>
      </c>
      <c r="G1855" s="49">
        <f t="shared" si="313"/>
        <v>-0.93029316217766178</v>
      </c>
      <c r="H1855" s="49">
        <f t="shared" si="314"/>
        <v>-23.945402239341277</v>
      </c>
      <c r="I1855" s="49">
        <f t="shared" si="315"/>
        <v>406.37602072300103</v>
      </c>
      <c r="J1855" s="47">
        <f t="shared" si="316"/>
        <v>-9.7308372766351461</v>
      </c>
      <c r="K1855" s="48">
        <f t="shared" si="317"/>
        <v>26262.746837011175</v>
      </c>
      <c r="L1855" s="49">
        <f t="shared" si="318"/>
        <v>7.2952074547253263</v>
      </c>
      <c r="M1855" s="50">
        <f t="shared" si="308"/>
        <v>0.72952074547253265</v>
      </c>
    </row>
    <row r="1856" spans="1:13">
      <c r="A1856" s="41">
        <v>1837</v>
      </c>
      <c r="B1856" s="41">
        <f t="shared" si="309"/>
        <v>3674</v>
      </c>
      <c r="C1856" s="68">
        <v>-9.1084800000000001</v>
      </c>
      <c r="D1856" s="45">
        <f t="shared" si="310"/>
        <v>-17.566048341572181</v>
      </c>
      <c r="E1856" s="47">
        <f t="shared" si="311"/>
        <v>3.4422018812986184E-2</v>
      </c>
      <c r="F1856" s="69">
        <f t="shared" si="312"/>
        <v>-1.1534939614505851E-4</v>
      </c>
      <c r="G1856" s="49">
        <f t="shared" si="313"/>
        <v>-0.91354106517210576</v>
      </c>
      <c r="H1856" s="49">
        <f t="shared" si="314"/>
        <v>-23.122567434122363</v>
      </c>
      <c r="I1856" s="49">
        <f t="shared" si="315"/>
        <v>406.17213732905606</v>
      </c>
      <c r="J1856" s="47">
        <f t="shared" si="316"/>
        <v>-9.391742635252708</v>
      </c>
      <c r="K1856" s="48">
        <f t="shared" si="317"/>
        <v>26308.991971879419</v>
      </c>
      <c r="L1856" s="49">
        <f t="shared" si="318"/>
        <v>7.308053325522061</v>
      </c>
      <c r="M1856" s="50">
        <f t="shared" si="308"/>
        <v>0.73080533255220614</v>
      </c>
    </row>
    <row r="1857" spans="1:13">
      <c r="A1857" s="41">
        <v>1838</v>
      </c>
      <c r="B1857" s="41">
        <f t="shared" si="309"/>
        <v>3676</v>
      </c>
      <c r="C1857" s="68">
        <v>-10.12312</v>
      </c>
      <c r="D1857" s="45">
        <f t="shared" si="310"/>
        <v>-15.805403867426191</v>
      </c>
      <c r="E1857" s="47">
        <f t="shared" si="311"/>
        <v>3.5147139020418862E-2</v>
      </c>
      <c r="F1857" s="69">
        <f t="shared" si="312"/>
        <v>-1.2838634069395642E-4</v>
      </c>
      <c r="G1857" s="49">
        <f t="shared" si="313"/>
        <v>-0.90152364751114933</v>
      </c>
      <c r="H1857" s="49">
        <f t="shared" si="314"/>
        <v>-25.735139799867799</v>
      </c>
      <c r="I1857" s="49">
        <f t="shared" si="315"/>
        <v>406.75427812158421</v>
      </c>
      <c r="J1857" s="47">
        <f t="shared" si="316"/>
        <v>-10.467878211653279</v>
      </c>
      <c r="K1857" s="48">
        <f t="shared" si="317"/>
        <v>26360.462251479155</v>
      </c>
      <c r="L1857" s="49">
        <f t="shared" si="318"/>
        <v>7.3223506254108761</v>
      </c>
      <c r="M1857" s="50">
        <f t="shared" si="308"/>
        <v>0.73223506254108761</v>
      </c>
    </row>
    <row r="1858" spans="1:13">
      <c r="A1858" s="41">
        <v>1839</v>
      </c>
      <c r="B1858" s="41">
        <f t="shared" si="309"/>
        <v>3678</v>
      </c>
      <c r="C1858" s="68">
        <v>-10.60988</v>
      </c>
      <c r="D1858" s="45">
        <f t="shared" si="310"/>
        <v>-15.08028365999351</v>
      </c>
      <c r="E1858" s="47">
        <f t="shared" si="311"/>
        <v>3.5890762047218853E-2</v>
      </c>
      <c r="F1858" s="69">
        <f t="shared" si="312"/>
        <v>-1.3465419239764551E-4</v>
      </c>
      <c r="G1858" s="49">
        <f t="shared" si="313"/>
        <v>-0.89139932252277354</v>
      </c>
      <c r="H1858" s="49">
        <f t="shared" si="314"/>
        <v>-26.990853807468152</v>
      </c>
      <c r="I1858" s="49">
        <f t="shared" si="315"/>
        <v>407.02973164203559</v>
      </c>
      <c r="J1858" s="47">
        <f t="shared" si="316"/>
        <v>-10.986079982043176</v>
      </c>
      <c r="K1858" s="48">
        <f t="shared" si="317"/>
        <v>26414.443959094093</v>
      </c>
      <c r="L1858" s="49">
        <f t="shared" si="318"/>
        <v>7.3373455441928037</v>
      </c>
      <c r="M1858" s="50">
        <f t="shared" si="308"/>
        <v>0.73373455441928037</v>
      </c>
    </row>
    <row r="1859" spans="1:13">
      <c r="A1859" s="41">
        <v>1840</v>
      </c>
      <c r="B1859" s="41">
        <f t="shared" si="309"/>
        <v>3680</v>
      </c>
      <c r="C1859" s="68">
        <v>-11.1602</v>
      </c>
      <c r="D1859" s="45">
        <f t="shared" si="310"/>
        <v>-14.336660633193521</v>
      </c>
      <c r="E1859" s="47">
        <f t="shared" si="311"/>
        <v>3.6556742530014986E-2</v>
      </c>
      <c r="F1859" s="69">
        <f t="shared" si="312"/>
        <v>-1.4175110000223427E-4</v>
      </c>
      <c r="G1859" s="49">
        <f t="shared" si="313"/>
        <v>-0.88350372604872318</v>
      </c>
      <c r="H1859" s="49">
        <f t="shared" si="314"/>
        <v>-28.412838812958594</v>
      </c>
      <c r="I1859" s="49">
        <f t="shared" si="315"/>
        <v>407.3452276870164</v>
      </c>
      <c r="J1859" s="47">
        <f t="shared" si="316"/>
        <v>-11.573834295499115</v>
      </c>
      <c r="K1859" s="48">
        <f t="shared" si="317"/>
        <v>26471.269636720011</v>
      </c>
      <c r="L1859" s="49">
        <f t="shared" si="318"/>
        <v>7.3531304546444476</v>
      </c>
      <c r="M1859" s="50">
        <f t="shared" si="308"/>
        <v>0.73531304546444476</v>
      </c>
    </row>
    <row r="1860" spans="1:13">
      <c r="A1860" s="41">
        <v>1841</v>
      </c>
      <c r="B1860" s="41">
        <f t="shared" si="309"/>
        <v>3682</v>
      </c>
      <c r="C1860" s="68">
        <v>-11.70388</v>
      </c>
      <c r="D1860" s="45">
        <f t="shared" si="310"/>
        <v>-13.670680150397384</v>
      </c>
      <c r="E1860" s="47">
        <f t="shared" si="311"/>
        <v>3.6556742530014986E-2</v>
      </c>
      <c r="F1860" s="69">
        <f t="shared" si="312"/>
        <v>-1.4877346539448743E-4</v>
      </c>
      <c r="G1860" s="49">
        <f t="shared" si="313"/>
        <v>-0.8787636399460268</v>
      </c>
      <c r="H1860" s="49">
        <f t="shared" si="314"/>
        <v>-29.82006143488621</v>
      </c>
      <c r="I1860" s="49">
        <f t="shared" si="315"/>
        <v>407.66052194152945</v>
      </c>
      <c r="J1860" s="47">
        <f t="shared" si="316"/>
        <v>-12.156461808874186</v>
      </c>
      <c r="K1860" s="48">
        <f t="shared" si="317"/>
        <v>26530.909759589784</v>
      </c>
      <c r="L1860" s="49">
        <f t="shared" si="318"/>
        <v>7.3696971554416066</v>
      </c>
      <c r="M1860" s="50">
        <f t="shared" si="308"/>
        <v>0.73696971554416069</v>
      </c>
    </row>
    <row r="1861" spans="1:13">
      <c r="A1861" s="41">
        <v>1842</v>
      </c>
      <c r="B1861" s="41">
        <f t="shared" si="309"/>
        <v>3684</v>
      </c>
      <c r="C1861" s="68">
        <v>-11.70388</v>
      </c>
      <c r="D1861" s="45">
        <f t="shared" si="310"/>
        <v>-13.670680150397384</v>
      </c>
      <c r="E1861" s="47">
        <f t="shared" si="311"/>
        <v>3.7573439522964033E-2</v>
      </c>
      <c r="F1861" s="69">
        <f t="shared" si="312"/>
        <v>-1.4877346539448743E-4</v>
      </c>
      <c r="G1861" s="49">
        <f t="shared" si="313"/>
        <v>-0.87269287981976351</v>
      </c>
      <c r="H1861" s="49">
        <f t="shared" si="314"/>
        <v>-29.819609850875423</v>
      </c>
      <c r="I1861" s="49">
        <f t="shared" si="315"/>
        <v>407.65434848095697</v>
      </c>
      <c r="J1861" s="47">
        <f t="shared" si="316"/>
        <v>-12.156093625714949</v>
      </c>
      <c r="K1861" s="48">
        <f t="shared" si="317"/>
        <v>26590.548979291536</v>
      </c>
      <c r="L1861" s="49">
        <f t="shared" si="318"/>
        <v>7.38626360535876</v>
      </c>
      <c r="M1861" s="50">
        <f t="shared" si="308"/>
        <v>0.73862636053587605</v>
      </c>
    </row>
    <row r="1862" spans="1:13">
      <c r="A1862" s="41">
        <v>1843</v>
      </c>
      <c r="B1862" s="41">
        <f t="shared" si="309"/>
        <v>3686</v>
      </c>
      <c r="C1862" s="68">
        <v>-12.64424</v>
      </c>
      <c r="D1862" s="45">
        <f t="shared" si="310"/>
        <v>-12.653983157448339</v>
      </c>
      <c r="E1862" s="47">
        <f t="shared" si="311"/>
        <v>3.7927715721025233E-2</v>
      </c>
      <c r="F1862" s="69">
        <f t="shared" si="312"/>
        <v>-1.6094558133732657E-4</v>
      </c>
      <c r="G1862" s="49">
        <f t="shared" si="313"/>
        <v>-0.87100095883576722</v>
      </c>
      <c r="H1862" s="49">
        <f t="shared" si="314"/>
        <v>-32.259208145297912</v>
      </c>
      <c r="I1862" s="49">
        <f t="shared" si="315"/>
        <v>408.20747654322003</v>
      </c>
      <c r="J1862" s="47">
        <f t="shared" si="316"/>
        <v>-13.16844995227455</v>
      </c>
      <c r="K1862" s="48">
        <f t="shared" si="317"/>
        <v>26655.067395582133</v>
      </c>
      <c r="L1862" s="49">
        <f t="shared" si="318"/>
        <v>7.4041853876617036</v>
      </c>
      <c r="M1862" s="50">
        <f t="shared" si="308"/>
        <v>0.74041853876617036</v>
      </c>
    </row>
    <row r="1863" spans="1:13">
      <c r="A1863" s="41">
        <v>1844</v>
      </c>
      <c r="B1863" s="41">
        <f t="shared" si="309"/>
        <v>3688</v>
      </c>
      <c r="C1863" s="68">
        <v>-13.008439999999998</v>
      </c>
      <c r="D1863" s="45">
        <f t="shared" si="310"/>
        <v>-12.299706959387139</v>
      </c>
      <c r="E1863" s="47">
        <f t="shared" si="311"/>
        <v>3.8270670254028277E-2</v>
      </c>
      <c r="F1863" s="69">
        <f t="shared" si="312"/>
        <v>-1.6566872961095054E-4</v>
      </c>
      <c r="G1863" s="49">
        <f t="shared" si="313"/>
        <v>-0.87062931576581948</v>
      </c>
      <c r="H1863" s="49">
        <f t="shared" si="314"/>
        <v>-33.2058639485426</v>
      </c>
      <c r="I1863" s="49">
        <f t="shared" si="315"/>
        <v>408.42239590035194</v>
      </c>
      <c r="J1863" s="47">
        <f t="shared" si="316"/>
        <v>-13.56201851180489</v>
      </c>
      <c r="K1863" s="48">
        <f t="shared" si="317"/>
        <v>26721.479123479217</v>
      </c>
      <c r="L1863" s="49">
        <f t="shared" si="318"/>
        <v>7.4226330898553385</v>
      </c>
      <c r="M1863" s="50">
        <f t="shared" si="308"/>
        <v>0.74226330898553383</v>
      </c>
    </row>
    <row r="1864" spans="1:13">
      <c r="A1864" s="41">
        <v>1845</v>
      </c>
      <c r="B1864" s="41">
        <f t="shared" si="309"/>
        <v>3690</v>
      </c>
      <c r="C1864" s="68">
        <v>-13.381559999999999</v>
      </c>
      <c r="D1864" s="45">
        <f t="shared" si="310"/>
        <v>-11.956752426384094</v>
      </c>
      <c r="E1864" s="47">
        <f t="shared" si="311"/>
        <v>3.8551794969562764E-2</v>
      </c>
      <c r="F1864" s="69">
        <f t="shared" si="312"/>
        <v>-1.7051272692600978E-4</v>
      </c>
      <c r="G1864" s="49">
        <f t="shared" si="313"/>
        <v>-0.87162870433779116</v>
      </c>
      <c r="H1864" s="49">
        <f t="shared" si="314"/>
        <v>-34.176857278823768</v>
      </c>
      <c r="I1864" s="49">
        <f t="shared" si="315"/>
        <v>408.64422119475898</v>
      </c>
      <c r="J1864" s="47">
        <f t="shared" si="316"/>
        <v>-13.966175225589367</v>
      </c>
      <c r="K1864" s="48">
        <f t="shared" si="317"/>
        <v>26789.832838036866</v>
      </c>
      <c r="L1864" s="49">
        <f t="shared" si="318"/>
        <v>7.4416202327880185</v>
      </c>
      <c r="M1864" s="50">
        <f t="shared" si="308"/>
        <v>0.74416202327880188</v>
      </c>
    </row>
    <row r="1865" spans="1:13">
      <c r="A1865" s="41">
        <v>1846</v>
      </c>
      <c r="B1865" s="41">
        <f t="shared" si="309"/>
        <v>3692</v>
      </c>
      <c r="C1865" s="68">
        <v>-13.703760000000001</v>
      </c>
      <c r="D1865" s="45">
        <f t="shared" si="310"/>
        <v>-11.675627710849609</v>
      </c>
      <c r="E1865" s="47">
        <f t="shared" si="311"/>
        <v>3.8844253833949856E-2</v>
      </c>
      <c r="F1865" s="69">
        <f t="shared" si="312"/>
        <v>-1.7469987606638928E-4</v>
      </c>
      <c r="G1865" s="49">
        <f t="shared" si="313"/>
        <v>-0.87363709278273383</v>
      </c>
      <c r="H1865" s="49">
        <f t="shared" si="314"/>
        <v>-35.016287359195935</v>
      </c>
      <c r="I1865" s="49">
        <f t="shared" si="315"/>
        <v>408.83713502210094</v>
      </c>
      <c r="J1865" s="47">
        <f t="shared" si="316"/>
        <v>-14.315958603044276</v>
      </c>
      <c r="K1865" s="48">
        <f t="shared" si="317"/>
        <v>26859.865412755258</v>
      </c>
      <c r="L1865" s="49">
        <f t="shared" si="318"/>
        <v>7.4610737257653499</v>
      </c>
      <c r="M1865" s="50">
        <f t="shared" si="308"/>
        <v>0.74610737257653503</v>
      </c>
    </row>
    <row r="1866" spans="1:13">
      <c r="A1866" s="41">
        <v>1847</v>
      </c>
      <c r="B1866" s="41">
        <f t="shared" si="309"/>
        <v>3694</v>
      </c>
      <c r="C1866" s="68">
        <v>-14.05584</v>
      </c>
      <c r="D1866" s="45">
        <f t="shared" si="310"/>
        <v>-11.383168846462516</v>
      </c>
      <c r="E1866" s="47">
        <f t="shared" si="311"/>
        <v>3.8891963948647128E-2</v>
      </c>
      <c r="F1866" s="69">
        <f t="shared" si="312"/>
        <v>-1.7927980524391307E-4</v>
      </c>
      <c r="G1866" s="49">
        <f t="shared" si="313"/>
        <v>-0.87712294682722769</v>
      </c>
      <c r="H1866" s="49">
        <f t="shared" si="314"/>
        <v>-35.934586264323691</v>
      </c>
      <c r="I1866" s="49">
        <f t="shared" si="315"/>
        <v>409.04946287456926</v>
      </c>
      <c r="J1866" s="47">
        <f t="shared" si="316"/>
        <v>-14.69902321004148</v>
      </c>
      <c r="K1866" s="48">
        <f t="shared" si="317"/>
        <v>26931.734585283906</v>
      </c>
      <c r="L1866" s="49">
        <f t="shared" si="318"/>
        <v>7.4810373848010849</v>
      </c>
      <c r="M1866" s="50">
        <f t="shared" si="308"/>
        <v>0.74810373848010847</v>
      </c>
    </row>
    <row r="1867" spans="1:13">
      <c r="A1867" s="41">
        <v>1848</v>
      </c>
      <c r="B1867" s="41">
        <f t="shared" si="309"/>
        <v>3696</v>
      </c>
      <c r="C1867" s="68">
        <v>-14.115</v>
      </c>
      <c r="D1867" s="45">
        <f t="shared" si="310"/>
        <v>-11.335458731765247</v>
      </c>
      <c r="E1867" s="47">
        <f t="shared" si="311"/>
        <v>3.8930253468667395E-2</v>
      </c>
      <c r="F1867" s="69">
        <f t="shared" si="312"/>
        <v>-1.8004982975873714E-4</v>
      </c>
      <c r="G1867" s="49">
        <f t="shared" si="313"/>
        <v>-0.88058043932572094</v>
      </c>
      <c r="H1867" s="49">
        <f t="shared" si="314"/>
        <v>-36.089240130842164</v>
      </c>
      <c r="I1867" s="49">
        <f t="shared" si="315"/>
        <v>409.08809216392757</v>
      </c>
      <c r="J1867" s="47">
        <f t="shared" si="316"/>
        <v>-14.763678392772073</v>
      </c>
      <c r="K1867" s="48">
        <f t="shared" si="317"/>
        <v>27003.913065545592</v>
      </c>
      <c r="L1867" s="49">
        <f t="shared" si="318"/>
        <v>7.5010869626515531</v>
      </c>
      <c r="M1867" s="50">
        <f t="shared" si="308"/>
        <v>0.75010869626515531</v>
      </c>
    </row>
    <row r="1868" spans="1:13">
      <c r="A1868" s="41">
        <v>1849</v>
      </c>
      <c r="B1868" s="41">
        <f t="shared" si="309"/>
        <v>3698</v>
      </c>
      <c r="C1868" s="68">
        <v>-14.162840000000001</v>
      </c>
      <c r="D1868" s="45">
        <f t="shared" si="310"/>
        <v>-11.297169211744981</v>
      </c>
      <c r="E1868" s="47">
        <f t="shared" si="311"/>
        <v>3.8862042764255957E-2</v>
      </c>
      <c r="F1868" s="69">
        <f t="shared" si="312"/>
        <v>-1.8067261019383377E-4</v>
      </c>
      <c r="G1868" s="49">
        <f t="shared" si="313"/>
        <v>-0.88413119480017988</v>
      </c>
      <c r="H1868" s="49">
        <f t="shared" si="314"/>
        <v>-36.214391184125923</v>
      </c>
      <c r="I1868" s="49">
        <f t="shared" si="315"/>
        <v>409.12010510739623</v>
      </c>
      <c r="J1868" s="47">
        <f t="shared" si="316"/>
        <v>-14.81603552764996</v>
      </c>
      <c r="K1868" s="48">
        <f t="shared" si="317"/>
        <v>27076.341847913845</v>
      </c>
      <c r="L1868" s="49">
        <f t="shared" si="318"/>
        <v>7.5212060688649567</v>
      </c>
      <c r="M1868" s="50">
        <f t="shared" si="308"/>
        <v>0.75212060688649562</v>
      </c>
    </row>
    <row r="1869" spans="1:13">
      <c r="A1869" s="41">
        <v>1850</v>
      </c>
      <c r="B1869" s="41">
        <f t="shared" si="309"/>
        <v>3700</v>
      </c>
      <c r="C1869" s="68">
        <v>-14.077839999999998</v>
      </c>
      <c r="D1869" s="45">
        <f t="shared" si="310"/>
        <v>-11.365379916156419</v>
      </c>
      <c r="E1869" s="47">
        <f t="shared" si="311"/>
        <v>3.8755750540884377E-2</v>
      </c>
      <c r="F1869" s="69">
        <f t="shared" si="312"/>
        <v>-1.7956614104977698E-4</v>
      </c>
      <c r="G1869" s="49">
        <f t="shared" si="313"/>
        <v>-0.88719020656425096</v>
      </c>
      <c r="H1869" s="49">
        <f t="shared" si="314"/>
        <v>-35.992882870840347</v>
      </c>
      <c r="I1869" s="49">
        <f t="shared" si="315"/>
        <v>409.07278810481927</v>
      </c>
      <c r="J1869" s="47">
        <f t="shared" si="316"/>
        <v>-14.723708947904852</v>
      </c>
      <c r="K1869" s="48">
        <f t="shared" si="317"/>
        <v>27148.327613655525</v>
      </c>
      <c r="L1869" s="49">
        <f t="shared" si="318"/>
        <v>7.5412021149043129</v>
      </c>
      <c r="M1869" s="50">
        <f t="shared" si="308"/>
        <v>0.75412021149043129</v>
      </c>
    </row>
    <row r="1870" spans="1:13">
      <c r="A1870" s="41">
        <v>1851</v>
      </c>
      <c r="B1870" s="41">
        <f t="shared" si="309"/>
        <v>3702</v>
      </c>
      <c r="C1870" s="68">
        <v>-13.947400000000002</v>
      </c>
      <c r="D1870" s="45">
        <f t="shared" si="310"/>
        <v>-11.471672139527998</v>
      </c>
      <c r="E1870" s="47">
        <f t="shared" si="311"/>
        <v>3.8755750540884377E-2</v>
      </c>
      <c r="F1870" s="69">
        <f t="shared" si="312"/>
        <v>-1.7786869699681158E-4</v>
      </c>
      <c r="G1870" s="49">
        <f t="shared" si="313"/>
        <v>-0.88939903138003762</v>
      </c>
      <c r="H1870" s="49">
        <f t="shared" si="314"/>
        <v>-35.652837522773211</v>
      </c>
      <c r="I1870" s="49">
        <f t="shared" si="315"/>
        <v>408.99766290511587</v>
      </c>
      <c r="J1870" s="47">
        <f t="shared" si="316"/>
        <v>-14.581927222750064</v>
      </c>
      <c r="K1870" s="48">
        <f t="shared" si="317"/>
        <v>27219.633288701072</v>
      </c>
      <c r="L1870" s="49">
        <f t="shared" si="318"/>
        <v>7.561009246861409</v>
      </c>
      <c r="M1870" s="50">
        <f t="shared" si="308"/>
        <v>0.75610092468614087</v>
      </c>
    </row>
    <row r="1871" spans="1:13">
      <c r="A1871" s="41">
        <v>1852</v>
      </c>
      <c r="B1871" s="41">
        <f t="shared" si="309"/>
        <v>3704</v>
      </c>
      <c r="C1871" s="68">
        <v>-13.947400000000002</v>
      </c>
      <c r="D1871" s="45">
        <f t="shared" si="310"/>
        <v>-11.471672139527998</v>
      </c>
      <c r="E1871" s="47">
        <f t="shared" si="311"/>
        <v>3.835988810147152E-2</v>
      </c>
      <c r="F1871" s="69">
        <f t="shared" si="312"/>
        <v>-1.7786869699681158E-4</v>
      </c>
      <c r="G1871" s="49">
        <f t="shared" si="313"/>
        <v>-0.89210445596730259</v>
      </c>
      <c r="H1871" s="49">
        <f t="shared" si="314"/>
        <v>-35.653078127946294</v>
      </c>
      <c r="I1871" s="49">
        <f t="shared" si="315"/>
        <v>409.00042304877655</v>
      </c>
      <c r="J1871" s="47">
        <f t="shared" si="316"/>
        <v>-14.582124037321117</v>
      </c>
      <c r="K1871" s="48">
        <f t="shared" si="317"/>
        <v>27290.939444956966</v>
      </c>
      <c r="L1871" s="49">
        <f t="shared" si="318"/>
        <v>7.5808165124880462</v>
      </c>
      <c r="M1871" s="50">
        <f t="shared" si="308"/>
        <v>0.75808165124880467</v>
      </c>
    </row>
    <row r="1872" spans="1:13">
      <c r="A1872" s="41">
        <v>1853</v>
      </c>
      <c r="B1872" s="41">
        <f t="shared" si="309"/>
        <v>3706</v>
      </c>
      <c r="C1872" s="68">
        <v>-13.48216</v>
      </c>
      <c r="D1872" s="45">
        <f t="shared" si="310"/>
        <v>-11.867534578940855</v>
      </c>
      <c r="E1872" s="47">
        <f t="shared" si="311"/>
        <v>3.712392470173425E-2</v>
      </c>
      <c r="F1872" s="69">
        <f t="shared" si="312"/>
        <v>-1.7181965409222873E-4</v>
      </c>
      <c r="G1872" s="49">
        <f t="shared" si="313"/>
        <v>-0.89442331035407319</v>
      </c>
      <c r="H1872" s="49">
        <f t="shared" si="314"/>
        <v>-34.440770570344277</v>
      </c>
      <c r="I1872" s="49">
        <f t="shared" si="315"/>
        <v>408.72703566892926</v>
      </c>
      <c r="J1872" s="47">
        <f t="shared" si="316"/>
        <v>-14.076874061370514</v>
      </c>
      <c r="K1872" s="48">
        <f t="shared" si="317"/>
        <v>27359.820986097653</v>
      </c>
      <c r="L1872" s="49">
        <f t="shared" si="318"/>
        <v>7.599950273916015</v>
      </c>
      <c r="M1872" s="50">
        <f t="shared" si="308"/>
        <v>0.75999502739160152</v>
      </c>
    </row>
    <row r="1873" spans="1:13">
      <c r="A1873" s="41">
        <v>1854</v>
      </c>
      <c r="B1873" s="41">
        <f t="shared" si="309"/>
        <v>3708</v>
      </c>
      <c r="C1873" s="68">
        <v>-12.210479999999999</v>
      </c>
      <c r="D1873" s="45">
        <f t="shared" si="310"/>
        <v>-13.103497978678122</v>
      </c>
      <c r="E1873" s="47">
        <f t="shared" si="311"/>
        <v>3.6100185720859775E-2</v>
      </c>
      <c r="F1873" s="69">
        <f t="shared" si="312"/>
        <v>-1.5532683319034141E-4</v>
      </c>
      <c r="G1873" s="49">
        <f t="shared" si="313"/>
        <v>-0.89214112315965011</v>
      </c>
      <c r="H1873" s="49">
        <f t="shared" si="314"/>
        <v>-31.134653365777915</v>
      </c>
      <c r="I1873" s="49">
        <f t="shared" si="315"/>
        <v>407.97286744531493</v>
      </c>
      <c r="J1873" s="47">
        <f t="shared" si="316"/>
        <v>-12.702093810552341</v>
      </c>
      <c r="K1873" s="48">
        <f t="shared" si="317"/>
        <v>27422.090292829209</v>
      </c>
      <c r="L1873" s="49">
        <f t="shared" si="318"/>
        <v>7.6172473035636692</v>
      </c>
      <c r="M1873" s="50">
        <f t="shared" si="308"/>
        <v>0.7617247303563669</v>
      </c>
    </row>
    <row r="1874" spans="1:13">
      <c r="A1874" s="41">
        <v>1855</v>
      </c>
      <c r="B1874" s="41">
        <f t="shared" si="309"/>
        <v>3710</v>
      </c>
      <c r="C1874" s="68">
        <v>-11.32564</v>
      </c>
      <c r="D1874" s="45">
        <f t="shared" si="310"/>
        <v>-14.127236959552597</v>
      </c>
      <c r="E1874" s="47">
        <f t="shared" si="311"/>
        <v>3.4950276145987974E-2</v>
      </c>
      <c r="F1874" s="69">
        <f t="shared" si="312"/>
        <v>-1.4388681458869895E-4</v>
      </c>
      <c r="G1874" s="49">
        <f t="shared" si="313"/>
        <v>-0.88764871366844345</v>
      </c>
      <c r="H1874" s="49">
        <f t="shared" si="314"/>
        <v>-28.841223390681545</v>
      </c>
      <c r="I1874" s="49">
        <f t="shared" si="315"/>
        <v>407.44679704354922</v>
      </c>
      <c r="J1874" s="47">
        <f t="shared" si="316"/>
        <v>-11.751264093350688</v>
      </c>
      <c r="K1874" s="48">
        <f t="shared" si="317"/>
        <v>27479.772739610573</v>
      </c>
      <c r="L1874" s="49">
        <f t="shared" si="318"/>
        <v>7.6332702054473813</v>
      </c>
      <c r="M1874" s="50">
        <f t="shared" ref="M1874:M1937" si="319">L1874/$H$4</f>
        <v>0.76332702054473811</v>
      </c>
    </row>
    <row r="1875" spans="1:13">
      <c r="A1875" s="41">
        <v>1856</v>
      </c>
      <c r="B1875" s="41">
        <f t="shared" si="309"/>
        <v>3712</v>
      </c>
      <c r="C1875" s="68">
        <v>-10.47316</v>
      </c>
      <c r="D1875" s="45">
        <f t="shared" si="310"/>
        <v>-15.277146534424402</v>
      </c>
      <c r="E1875" s="47">
        <f t="shared" si="311"/>
        <v>3.3757028214634457E-2</v>
      </c>
      <c r="F1875" s="69">
        <f t="shared" si="312"/>
        <v>-1.3289280384150238E-4</v>
      </c>
      <c r="G1875" s="49">
        <f t="shared" si="313"/>
        <v>-0.88130533695448354</v>
      </c>
      <c r="H1875" s="49">
        <f t="shared" si="314"/>
        <v>-26.637120336934657</v>
      </c>
      <c r="I1875" s="49">
        <f t="shared" si="315"/>
        <v>406.93919064244704</v>
      </c>
      <c r="J1875" s="47">
        <f t="shared" si="316"/>
        <v>-10.839688190957656</v>
      </c>
      <c r="K1875" s="48">
        <f t="shared" si="317"/>
        <v>27533.046980284442</v>
      </c>
      <c r="L1875" s="49">
        <f t="shared" si="318"/>
        <v>7.6480686056345668</v>
      </c>
      <c r="M1875" s="50">
        <f t="shared" si="319"/>
        <v>0.7648068605634567</v>
      </c>
    </row>
    <row r="1876" spans="1:13">
      <c r="A1876" s="41">
        <v>1857</v>
      </c>
      <c r="B1876" s="41">
        <f t="shared" ref="B1876:B1939" si="320">A1876*$H$12</f>
        <v>3714</v>
      </c>
      <c r="C1876" s="68">
        <v>-9.7143999999999995</v>
      </c>
      <c r="D1876" s="45">
        <f t="shared" ref="D1876:D1939" si="321">$H$2^2/(C1876*1000-0.0000001)</f>
        <v>-16.470394465777911</v>
      </c>
      <c r="E1876" s="47">
        <f t="shared" ref="E1876:E1939" si="322">1/$H$9*($H$3+D1877)+1/($H$8*$H$9)</f>
        <v>3.3757028214634457E-2</v>
      </c>
      <c r="F1876" s="69">
        <f t="shared" ref="F1876:F1939" si="323">$H$12/($H$9*($H$3+D1876))</f>
        <v>-1.2313017755789883E-4</v>
      </c>
      <c r="G1876" s="49">
        <f t="shared" ref="G1876:G1939" si="324">(G1875+F1876*$H$2)/(1+E1876*$H$12)</f>
        <v>-0.87170506315417284</v>
      </c>
      <c r="H1876" s="49">
        <f t="shared" ref="H1876:H1939" si="325">IF((OR(AND(M1875&gt;1,D1876&lt;0),AND(M1875&lt;0,D1876&gt;0))),0,($H$2-G1876)/($H$3+D1876))</f>
        <v>-24.679702111181914</v>
      </c>
      <c r="I1876" s="49">
        <f t="shared" ref="I1876:I1939" si="326">H1876*D1876</f>
        <v>406.48442906905802</v>
      </c>
      <c r="J1876" s="47">
        <f t="shared" ref="J1876:J1939" si="327">I1876*H1876/1000</f>
        <v>-10.031914622258206</v>
      </c>
      <c r="K1876" s="48">
        <f t="shared" ref="K1876:K1939" si="328">K1875-H1876*$H$12</f>
        <v>27582.406384506805</v>
      </c>
      <c r="L1876" s="49">
        <f t="shared" ref="L1876:L1939" si="329">K1876/3600</f>
        <v>7.6617795512518905</v>
      </c>
      <c r="M1876" s="50">
        <f t="shared" si="319"/>
        <v>0.76617795512518905</v>
      </c>
    </row>
    <row r="1877" spans="1:13">
      <c r="A1877" s="41">
        <v>1858</v>
      </c>
      <c r="B1877" s="41">
        <f t="shared" si="320"/>
        <v>3716</v>
      </c>
      <c r="C1877" s="68">
        <v>-9.7143999999999995</v>
      </c>
      <c r="D1877" s="45">
        <f t="shared" si="321"/>
        <v>-16.470394465777911</v>
      </c>
      <c r="E1877" s="47">
        <f t="shared" si="322"/>
        <v>3.1199194303841694E-2</v>
      </c>
      <c r="F1877" s="69">
        <f t="shared" si="323"/>
        <v>-1.2313017755789883E-4</v>
      </c>
      <c r="G1877" s="49">
        <f t="shared" si="324"/>
        <v>-0.86686608719755731</v>
      </c>
      <c r="H1877" s="49">
        <f t="shared" si="325"/>
        <v>-24.679404199197542</v>
      </c>
      <c r="I1877" s="49">
        <f t="shared" si="326"/>
        <v>406.47952234115934</v>
      </c>
      <c r="J1877" s="47">
        <f t="shared" si="327"/>
        <v>-10.03167243055422</v>
      </c>
      <c r="K1877" s="48">
        <f t="shared" si="328"/>
        <v>27631.765192905201</v>
      </c>
      <c r="L1877" s="49">
        <f t="shared" si="329"/>
        <v>7.675490331362556</v>
      </c>
      <c r="M1877" s="50">
        <f t="shared" si="319"/>
        <v>0.76754903313625555</v>
      </c>
    </row>
    <row r="1878" spans="1:13">
      <c r="A1878" s="41">
        <v>1859</v>
      </c>
      <c r="B1878" s="41">
        <f t="shared" si="320"/>
        <v>3718</v>
      </c>
      <c r="C1878" s="68">
        <v>-8.4085600000000014</v>
      </c>
      <c r="D1878" s="45">
        <f t="shared" si="321"/>
        <v>-19.028228376570677</v>
      </c>
      <c r="E1878" s="47">
        <f t="shared" si="322"/>
        <v>3.1199194303841694E-2</v>
      </c>
      <c r="F1878" s="69">
        <f t="shared" si="323"/>
        <v>-1.0637841975084468E-4</v>
      </c>
      <c r="G1878" s="49">
        <f t="shared" si="324"/>
        <v>-0.85600417399891204</v>
      </c>
      <c r="H1878" s="49">
        <f t="shared" si="325"/>
        <v>-21.321214135834005</v>
      </c>
      <c r="I1878" s="49">
        <f t="shared" si="326"/>
        <v>405.70493184241644</v>
      </c>
      <c r="J1878" s="47">
        <f t="shared" si="327"/>
        <v>-8.6501217277761011</v>
      </c>
      <c r="K1878" s="48">
        <f t="shared" si="328"/>
        <v>27674.40762117687</v>
      </c>
      <c r="L1878" s="49">
        <f t="shared" si="329"/>
        <v>7.6873354503269082</v>
      </c>
      <c r="M1878" s="50">
        <f t="shared" si="319"/>
        <v>0.76873354503269087</v>
      </c>
    </row>
    <row r="1879" spans="1:13">
      <c r="A1879" s="41">
        <v>1860</v>
      </c>
      <c r="B1879" s="41">
        <f t="shared" si="320"/>
        <v>3720</v>
      </c>
      <c r="C1879" s="68">
        <v>-8.4085600000000014</v>
      </c>
      <c r="D1879" s="45">
        <f t="shared" si="321"/>
        <v>-19.028228376570677</v>
      </c>
      <c r="E1879" s="47">
        <f t="shared" si="322"/>
        <v>2.8164056693601624E-2</v>
      </c>
      <c r="F1879" s="69">
        <f t="shared" si="323"/>
        <v>-1.0637841975084468E-4</v>
      </c>
      <c r="G1879" s="49">
        <f t="shared" si="324"/>
        <v>-0.85064056377138098</v>
      </c>
      <c r="H1879" s="49">
        <f t="shared" si="325"/>
        <v>-21.32092884964392</v>
      </c>
      <c r="I1879" s="49">
        <f t="shared" si="326"/>
        <v>405.69950335163884</v>
      </c>
      <c r="J1879" s="47">
        <f t="shared" si="327"/>
        <v>-8.6498902452961666</v>
      </c>
      <c r="K1879" s="48">
        <f t="shared" si="328"/>
        <v>27717.049478876157</v>
      </c>
      <c r="L1879" s="49">
        <f t="shared" si="329"/>
        <v>7.6991804107989328</v>
      </c>
      <c r="M1879" s="50">
        <f t="shared" si="319"/>
        <v>0.76991804107989326</v>
      </c>
    </row>
    <row r="1880" spans="1:13">
      <c r="A1880" s="41">
        <v>1861</v>
      </c>
      <c r="B1880" s="41">
        <f t="shared" si="320"/>
        <v>3722</v>
      </c>
      <c r="C1880" s="68">
        <v>-7.2518400000000005</v>
      </c>
      <c r="D1880" s="45">
        <f t="shared" si="321"/>
        <v>-22.063365986810748</v>
      </c>
      <c r="E1880" s="47">
        <f t="shared" si="322"/>
        <v>2.8164056693601624E-2</v>
      </c>
      <c r="F1880" s="69">
        <f t="shared" si="323"/>
        <v>-9.1592104446156856E-5</v>
      </c>
      <c r="G1880" s="49">
        <f t="shared" si="324"/>
        <v>-0.83996382781550272</v>
      </c>
      <c r="H1880" s="49">
        <f t="shared" si="325"/>
        <v>-18.356887916555507</v>
      </c>
      <c r="I1880" s="49">
        <f t="shared" si="326"/>
        <v>405.01473648182798</v>
      </c>
      <c r="J1880" s="47">
        <f t="shared" si="327"/>
        <v>-7.4348101221501812</v>
      </c>
      <c r="K1880" s="48">
        <f t="shared" si="328"/>
        <v>27753.763254709269</v>
      </c>
      <c r="L1880" s="49">
        <f t="shared" si="329"/>
        <v>7.7093786818636856</v>
      </c>
      <c r="M1880" s="50">
        <f t="shared" si="319"/>
        <v>0.77093786818636856</v>
      </c>
    </row>
    <row r="1881" spans="1:13">
      <c r="A1881" s="41">
        <v>1862</v>
      </c>
      <c r="B1881" s="41">
        <f t="shared" si="320"/>
        <v>3724</v>
      </c>
      <c r="C1881" s="68">
        <v>-7.2518400000000005</v>
      </c>
      <c r="D1881" s="45">
        <f t="shared" si="321"/>
        <v>-22.063365986810748</v>
      </c>
      <c r="E1881" s="47">
        <f t="shared" si="322"/>
        <v>2.601405448019526E-2</v>
      </c>
      <c r="F1881" s="69">
        <f t="shared" si="323"/>
        <v>-9.1592104446156856E-5</v>
      </c>
      <c r="G1881" s="49">
        <f t="shared" si="324"/>
        <v>-0.83324833445773461</v>
      </c>
      <c r="H1881" s="49">
        <f t="shared" si="325"/>
        <v>-18.35658037347099</v>
      </c>
      <c r="I1881" s="49">
        <f t="shared" si="326"/>
        <v>405.0079510461976</v>
      </c>
      <c r="J1881" s="47">
        <f t="shared" si="327"/>
        <v>-7.4345610052743307</v>
      </c>
      <c r="K1881" s="48">
        <f t="shared" si="328"/>
        <v>27790.476415456211</v>
      </c>
      <c r="L1881" s="49">
        <f t="shared" si="329"/>
        <v>7.7195767820711696</v>
      </c>
      <c r="M1881" s="50">
        <f t="shared" si="319"/>
        <v>0.77195767820711692</v>
      </c>
    </row>
    <row r="1882" spans="1:13">
      <c r="A1882" s="41">
        <v>1863</v>
      </c>
      <c r="B1882" s="41">
        <f t="shared" si="320"/>
        <v>3726</v>
      </c>
      <c r="C1882" s="68">
        <v>-6.60792</v>
      </c>
      <c r="D1882" s="45">
        <f t="shared" si="321"/>
        <v>-24.213368200217111</v>
      </c>
      <c r="E1882" s="47">
        <f t="shared" si="322"/>
        <v>1.9879330058609323E-2</v>
      </c>
      <c r="F1882" s="69">
        <f t="shared" si="323"/>
        <v>-8.3382162206140171E-5</v>
      </c>
      <c r="G1882" s="49">
        <f t="shared" si="324"/>
        <v>-0.83346379557203509</v>
      </c>
      <c r="H1882" s="49">
        <f t="shared" si="325"/>
        <v>-16.711180447925699</v>
      </c>
      <c r="I1882" s="49">
        <f t="shared" si="326"/>
        <v>404.63396524589405</v>
      </c>
      <c r="J1882" s="47">
        <f t="shared" si="327"/>
        <v>-6.7619112085838315</v>
      </c>
      <c r="K1882" s="48">
        <f t="shared" si="328"/>
        <v>27823.898776352064</v>
      </c>
      <c r="L1882" s="49">
        <f t="shared" si="329"/>
        <v>7.7288607712089066</v>
      </c>
      <c r="M1882" s="50">
        <f t="shared" si="319"/>
        <v>0.77288607712089064</v>
      </c>
    </row>
    <row r="1883" spans="1:13">
      <c r="A1883" s="41">
        <v>1864</v>
      </c>
      <c r="B1883" s="41">
        <f t="shared" si="320"/>
        <v>3728</v>
      </c>
      <c r="C1883" s="68">
        <v>-5.2721600000000004</v>
      </c>
      <c r="D1883" s="45">
        <f t="shared" si="321"/>
        <v>-30.348092621803051</v>
      </c>
      <c r="E1883" s="47">
        <f t="shared" si="322"/>
        <v>1.5865523155344549E-2</v>
      </c>
      <c r="F1883" s="69">
        <f t="shared" si="323"/>
        <v>-6.6399585530190223E-5</v>
      </c>
      <c r="G1883" s="49">
        <f t="shared" si="324"/>
        <v>-0.83357347136099369</v>
      </c>
      <c r="H1883" s="49">
        <f t="shared" si="325"/>
        <v>-13.307591572541709</v>
      </c>
      <c r="I1883" s="49">
        <f t="shared" si="326"/>
        <v>403.86002161662151</v>
      </c>
      <c r="J1883" s="47">
        <f t="shared" si="327"/>
        <v>-5.3744042201518649</v>
      </c>
      <c r="K1883" s="48">
        <f t="shared" si="328"/>
        <v>27850.513959497148</v>
      </c>
      <c r="L1883" s="49">
        <f t="shared" si="329"/>
        <v>7.7362538776380969</v>
      </c>
      <c r="M1883" s="50">
        <f t="shared" si="319"/>
        <v>0.77362538776380974</v>
      </c>
    </row>
    <row r="1884" spans="1:13">
      <c r="A1884" s="41">
        <v>1865</v>
      </c>
      <c r="B1884" s="41">
        <f t="shared" si="320"/>
        <v>3730</v>
      </c>
      <c r="C1884" s="68">
        <v>-4.65632</v>
      </c>
      <c r="D1884" s="45">
        <f t="shared" si="321"/>
        <v>-34.361899525067827</v>
      </c>
      <c r="E1884" s="47">
        <f t="shared" si="322"/>
        <v>1.0595602292804047E-2</v>
      </c>
      <c r="F1884" s="69">
        <f t="shared" si="323"/>
        <v>-5.8591787098478607E-5</v>
      </c>
      <c r="G1884" s="49">
        <f t="shared" si="324"/>
        <v>-0.8392259768317859</v>
      </c>
      <c r="H1884" s="49">
        <f t="shared" si="325"/>
        <v>-11.742943294576742</v>
      </c>
      <c r="I1884" s="49">
        <f t="shared" si="326"/>
        <v>403.50983761681499</v>
      </c>
      <c r="J1884" s="47">
        <f t="shared" si="327"/>
        <v>-4.7383931419381282</v>
      </c>
      <c r="K1884" s="48">
        <f t="shared" si="328"/>
        <v>27873.999846086303</v>
      </c>
      <c r="L1884" s="49">
        <f t="shared" si="329"/>
        <v>7.7427777350239726</v>
      </c>
      <c r="M1884" s="50">
        <f t="shared" si="319"/>
        <v>0.77427777350239724</v>
      </c>
    </row>
    <row r="1885" spans="1:13">
      <c r="A1885" s="41">
        <v>1866</v>
      </c>
      <c r="B1885" s="41">
        <f t="shared" si="320"/>
        <v>3732</v>
      </c>
      <c r="C1885" s="68">
        <v>-4.0371600000000001</v>
      </c>
      <c r="D1885" s="45">
        <f t="shared" si="321"/>
        <v>-39.631820387608329</v>
      </c>
      <c r="E1885" s="47">
        <f t="shared" si="322"/>
        <v>1.0595602292804047E-2</v>
      </c>
      <c r="F1885" s="69">
        <f t="shared" si="323"/>
        <v>-5.0755756117920917E-5</v>
      </c>
      <c r="G1885" s="49">
        <f t="shared" si="324"/>
        <v>-0.8416918158120491</v>
      </c>
      <c r="H1885" s="49">
        <f t="shared" si="325"/>
        <v>-10.172511575849086</v>
      </c>
      <c r="I1885" s="49">
        <f t="shared" si="326"/>
        <v>403.15515166491753</v>
      </c>
      <c r="J1885" s="47">
        <f t="shared" si="327"/>
        <v>-4.1011004471745673</v>
      </c>
      <c r="K1885" s="48">
        <f t="shared" si="328"/>
        <v>27894.344869238001</v>
      </c>
      <c r="L1885" s="49">
        <f t="shared" si="329"/>
        <v>7.7484291303438892</v>
      </c>
      <c r="M1885" s="50">
        <f t="shared" si="319"/>
        <v>0.7748429130343889</v>
      </c>
    </row>
    <row r="1886" spans="1:13">
      <c r="A1886" s="41">
        <v>1867</v>
      </c>
      <c r="B1886" s="41">
        <f t="shared" si="320"/>
        <v>3734</v>
      </c>
      <c r="C1886" s="68">
        <v>-4.0371600000000001</v>
      </c>
      <c r="D1886" s="45">
        <f t="shared" si="321"/>
        <v>-39.631820387608329</v>
      </c>
      <c r="E1886" s="47">
        <f t="shared" si="322"/>
        <v>-3.5743447058371874E-3</v>
      </c>
      <c r="F1886" s="69">
        <f t="shared" si="323"/>
        <v>-5.0755756117920917E-5</v>
      </c>
      <c r="G1886" s="49">
        <f t="shared" si="324"/>
        <v>-0.86820061480145783</v>
      </c>
      <c r="H1886" s="49">
        <f t="shared" si="325"/>
        <v>-10.17318431291733</v>
      </c>
      <c r="I1886" s="49">
        <f t="shared" si="326"/>
        <v>403.1818134595743</v>
      </c>
      <c r="J1886" s="47">
        <f t="shared" si="327"/>
        <v>-4.1016428999405026</v>
      </c>
      <c r="K1886" s="48">
        <f t="shared" si="328"/>
        <v>27914.691237863837</v>
      </c>
      <c r="L1886" s="49">
        <f t="shared" si="329"/>
        <v>7.7540808994066213</v>
      </c>
      <c r="M1886" s="50">
        <f t="shared" si="319"/>
        <v>0.77540808994066213</v>
      </c>
    </row>
    <row r="1887" spans="1:13">
      <c r="A1887" s="41">
        <v>1868</v>
      </c>
      <c r="B1887" s="41">
        <f t="shared" si="320"/>
        <v>3736</v>
      </c>
      <c r="C1887" s="68">
        <v>-2.9738799999999999</v>
      </c>
      <c r="D1887" s="45">
        <f t="shared" si="321"/>
        <v>-53.801767386249566</v>
      </c>
      <c r="E1887" s="47">
        <f t="shared" si="322"/>
        <v>-1.2892932053491124E-2</v>
      </c>
      <c r="F1887" s="69">
        <f t="shared" si="323"/>
        <v>-3.7331301222282427E-5</v>
      </c>
      <c r="G1887" s="49">
        <f t="shared" si="324"/>
        <v>-0.90650823340891362</v>
      </c>
      <c r="H1887" s="49">
        <f t="shared" si="325"/>
        <v>-7.4831808104174184</v>
      </c>
      <c r="I1887" s="49">
        <f t="shared" si="326"/>
        <v>402.60835327132446</v>
      </c>
      <c r="J1887" s="47">
        <f t="shared" si="327"/>
        <v>-3.0127911033137322</v>
      </c>
      <c r="K1887" s="48">
        <f t="shared" si="328"/>
        <v>27929.657599484672</v>
      </c>
      <c r="L1887" s="49">
        <f t="shared" si="329"/>
        <v>7.7582382220790755</v>
      </c>
      <c r="M1887" s="50">
        <f t="shared" si="319"/>
        <v>0.77582382220790758</v>
      </c>
    </row>
    <row r="1888" spans="1:13">
      <c r="A1888" s="41">
        <v>1869</v>
      </c>
      <c r="B1888" s="41">
        <f t="shared" si="320"/>
        <v>3738</v>
      </c>
      <c r="C1888" s="68">
        <v>-2.53484</v>
      </c>
      <c r="D1888" s="45">
        <f t="shared" si="321"/>
        <v>-63.120354733903504</v>
      </c>
      <c r="E1888" s="47">
        <f t="shared" si="322"/>
        <v>-2.7864022397967439E-2</v>
      </c>
      <c r="F1888" s="69">
        <f t="shared" si="323"/>
        <v>-3.1800075695293994E-5</v>
      </c>
      <c r="G1888" s="49">
        <f t="shared" si="324"/>
        <v>-0.97347830635124422</v>
      </c>
      <c r="H1888" s="49">
        <f t="shared" si="325"/>
        <v>-6.3754934809736472</v>
      </c>
      <c r="I1888" s="49">
        <f t="shared" si="326"/>
        <v>402.42341012274591</v>
      </c>
      <c r="J1888" s="47">
        <f t="shared" si="327"/>
        <v>-2.5656478278287511</v>
      </c>
      <c r="K1888" s="48">
        <f t="shared" si="328"/>
        <v>27942.408586446618</v>
      </c>
      <c r="L1888" s="49">
        <f t="shared" si="329"/>
        <v>7.7617801629018386</v>
      </c>
      <c r="M1888" s="50">
        <f t="shared" si="319"/>
        <v>0.7761780162901839</v>
      </c>
    </row>
    <row r="1889" spans="1:13">
      <c r="A1889" s="41">
        <v>1870</v>
      </c>
      <c r="B1889" s="41">
        <f t="shared" si="320"/>
        <v>3740</v>
      </c>
      <c r="C1889" s="68">
        <v>-2.04888</v>
      </c>
      <c r="D1889" s="45">
        <f t="shared" si="321"/>
        <v>-78.09144507837982</v>
      </c>
      <c r="E1889" s="47">
        <f t="shared" si="322"/>
        <v>-2.7864022397967439E-2</v>
      </c>
      <c r="F1889" s="69">
        <f t="shared" si="323"/>
        <v>-2.568580376926697E-5</v>
      </c>
      <c r="G1889" s="49">
        <f t="shared" si="324"/>
        <v>-1.0418107012892845</v>
      </c>
      <c r="H1889" s="49">
        <f t="shared" si="325"/>
        <v>-5.1505406264724138</v>
      </c>
      <c r="I1889" s="49">
        <f t="shared" si="326"/>
        <v>402.21316045613452</v>
      </c>
      <c r="J1889" s="47">
        <f t="shared" si="327"/>
        <v>-2.0716152234311886</v>
      </c>
      <c r="K1889" s="48">
        <f t="shared" si="328"/>
        <v>27952.709667699564</v>
      </c>
      <c r="L1889" s="49">
        <f t="shared" si="329"/>
        <v>7.76464157436099</v>
      </c>
      <c r="M1889" s="50">
        <f t="shared" si="319"/>
        <v>0.77646415743609898</v>
      </c>
    </row>
    <row r="1890" spans="1:13">
      <c r="A1890" s="41">
        <v>1871</v>
      </c>
      <c r="B1890" s="41">
        <f t="shared" si="320"/>
        <v>3742</v>
      </c>
      <c r="C1890" s="68">
        <v>-2.04888</v>
      </c>
      <c r="D1890" s="45">
        <f t="shared" si="321"/>
        <v>-78.09144507837982</v>
      </c>
      <c r="E1890" s="47">
        <f t="shared" si="322"/>
        <v>-4.7780564964577707E-2</v>
      </c>
      <c r="F1890" s="69">
        <f t="shared" si="323"/>
        <v>-2.568580376926697E-5</v>
      </c>
      <c r="G1890" s="49">
        <f t="shared" si="324"/>
        <v>-1.1632461381437329</v>
      </c>
      <c r="H1890" s="49">
        <f t="shared" si="325"/>
        <v>-5.1521002098732529</v>
      </c>
      <c r="I1890" s="49">
        <f t="shared" si="326"/>
        <v>402.33495057762627</v>
      </c>
      <c r="J1890" s="47">
        <f t="shared" si="327"/>
        <v>-2.0728699833103335</v>
      </c>
      <c r="K1890" s="48">
        <f t="shared" si="328"/>
        <v>27963.013868119309</v>
      </c>
      <c r="L1890" s="49">
        <f t="shared" si="329"/>
        <v>7.7675038522553637</v>
      </c>
      <c r="M1890" s="50">
        <f t="shared" si="319"/>
        <v>0.77675038522553641</v>
      </c>
    </row>
    <row r="1891" spans="1:13">
      <c r="A1891" s="41">
        <v>1872</v>
      </c>
      <c r="B1891" s="41">
        <f t="shared" si="320"/>
        <v>3744</v>
      </c>
      <c r="C1891" s="68">
        <v>-1.63252</v>
      </c>
      <c r="D1891" s="45">
        <f t="shared" si="321"/>
        <v>-98.007987644990081</v>
      </c>
      <c r="E1891" s="47">
        <f t="shared" si="322"/>
        <v>-8.665106343182126E-2</v>
      </c>
      <c r="F1891" s="69">
        <f t="shared" si="323"/>
        <v>-2.0453962407811064E-5</v>
      </c>
      <c r="G1891" s="49">
        <f t="shared" si="324"/>
        <v>-1.4169961737806955</v>
      </c>
      <c r="H1891" s="49">
        <f t="shared" si="325"/>
        <v>-4.1052840747974741</v>
      </c>
      <c r="I1891" s="49">
        <f t="shared" si="326"/>
        <v>402.35063088192538</v>
      </c>
      <c r="J1891" s="47">
        <f t="shared" si="327"/>
        <v>-1.651763637444285</v>
      </c>
      <c r="K1891" s="48">
        <f t="shared" si="328"/>
        <v>27971.224436268905</v>
      </c>
      <c r="L1891" s="49">
        <f t="shared" si="329"/>
        <v>7.7697845656302515</v>
      </c>
      <c r="M1891" s="50">
        <f t="shared" si="319"/>
        <v>0.77697845656302511</v>
      </c>
    </row>
    <row r="1892" spans="1:13">
      <c r="A1892" s="41">
        <v>1873</v>
      </c>
      <c r="B1892" s="41">
        <f t="shared" si="320"/>
        <v>3746</v>
      </c>
      <c r="C1892" s="68">
        <v>-1.16892</v>
      </c>
      <c r="D1892" s="45">
        <f t="shared" si="321"/>
        <v>-136.87848611223362</v>
      </c>
      <c r="E1892" s="47">
        <f t="shared" si="322"/>
        <v>-0.38957466625861947</v>
      </c>
      <c r="F1892" s="69">
        <f t="shared" si="323"/>
        <v>-1.4635817312887956E-5</v>
      </c>
      <c r="G1892" s="49">
        <f t="shared" si="324"/>
        <v>-6.4425909005546211</v>
      </c>
      <c r="H1892" s="49">
        <f t="shared" si="325"/>
        <v>-2.9743097542986874</v>
      </c>
      <c r="I1892" s="49">
        <f t="shared" si="326"/>
        <v>407.11901639725386</v>
      </c>
      <c r="J1892" s="47">
        <f t="shared" si="327"/>
        <v>-1.2108980616308396</v>
      </c>
      <c r="K1892" s="48">
        <f t="shared" si="328"/>
        <v>27977.173055777501</v>
      </c>
      <c r="L1892" s="49">
        <f t="shared" si="329"/>
        <v>7.7714369599381943</v>
      </c>
      <c r="M1892" s="50">
        <f t="shared" si="319"/>
        <v>0.77714369599381938</v>
      </c>
    </row>
    <row r="1893" spans="1:13">
      <c r="A1893" s="41">
        <v>1874</v>
      </c>
      <c r="B1893" s="41">
        <f t="shared" si="320"/>
        <v>3748</v>
      </c>
      <c r="C1893" s="68">
        <v>-0.36380000000000001</v>
      </c>
      <c r="D1893" s="45">
        <f t="shared" si="321"/>
        <v>-439.80208893903182</v>
      </c>
      <c r="E1893" s="47">
        <f t="shared" si="322"/>
        <v>-6.0566427830185559</v>
      </c>
      <c r="F1893" s="69">
        <f t="shared" si="323"/>
        <v>-4.5498527406566228E-6</v>
      </c>
      <c r="G1893" s="49">
        <f t="shared" si="324"/>
        <v>0.57988349200216738</v>
      </c>
      <c r="H1893" s="49">
        <f t="shared" si="325"/>
        <v>-0.90865135588365076</v>
      </c>
      <c r="I1893" s="49">
        <f t="shared" si="326"/>
        <v>399.62676443491324</v>
      </c>
      <c r="J1893" s="47">
        <f t="shared" si="327"/>
        <v>-0.36312140135118021</v>
      </c>
      <c r="K1893" s="48">
        <f t="shared" si="328"/>
        <v>27978.990358489267</v>
      </c>
      <c r="L1893" s="49">
        <f t="shared" si="329"/>
        <v>7.7719417662470187</v>
      </c>
      <c r="M1893" s="50">
        <f t="shared" si="319"/>
        <v>0.77719417662470192</v>
      </c>
    </row>
    <row r="1894" spans="1:13">
      <c r="A1894" s="41">
        <v>1875</v>
      </c>
      <c r="B1894" s="41">
        <f t="shared" si="320"/>
        <v>3750</v>
      </c>
      <c r="C1894" s="68">
        <v>-2.6200000000000001E-2</v>
      </c>
      <c r="D1894" s="45">
        <f t="shared" si="321"/>
        <v>-6106.8702056989678</v>
      </c>
      <c r="E1894" s="47">
        <f t="shared" si="322"/>
        <v>0.58306344257279163</v>
      </c>
      <c r="F1894" s="69">
        <f t="shared" si="323"/>
        <v>-3.2751219795623712E-7</v>
      </c>
      <c r="G1894" s="49">
        <f t="shared" si="324"/>
        <v>0.26764474929824816</v>
      </c>
      <c r="H1894" s="49">
        <f t="shared" si="325"/>
        <v>-6.5458611131190364E-2</v>
      </c>
      <c r="I1894" s="49">
        <f t="shared" si="326"/>
        <v>399.74724202350126</v>
      </c>
      <c r="J1894" s="47">
        <f t="shared" si="327"/>
        <v>-2.6166899266382208E-2</v>
      </c>
      <c r="K1894" s="48">
        <f t="shared" si="328"/>
        <v>27979.121275711528</v>
      </c>
      <c r="L1894" s="49">
        <f t="shared" si="329"/>
        <v>7.7719781321420909</v>
      </c>
      <c r="M1894" s="50">
        <f t="shared" si="319"/>
        <v>0.77719781321420911</v>
      </c>
    </row>
    <row r="1895" spans="1:13">
      <c r="A1895" s="41">
        <v>1876</v>
      </c>
      <c r="B1895" s="41">
        <f t="shared" si="320"/>
        <v>3752</v>
      </c>
      <c r="C1895" s="68">
        <v>0.30027999999999999</v>
      </c>
      <c r="D1895" s="45">
        <f t="shared" si="321"/>
        <v>532.83601989237923</v>
      </c>
      <c r="E1895" s="47">
        <f t="shared" si="322"/>
        <v>0.31978736611823838</v>
      </c>
      <c r="F1895" s="69">
        <f t="shared" si="323"/>
        <v>3.7518986302027144E-6</v>
      </c>
      <c r="G1895" s="49">
        <f t="shared" si="324"/>
        <v>0.16415568223791721</v>
      </c>
      <c r="H1895" s="49">
        <f t="shared" si="325"/>
        <v>0.75007177830087868</v>
      </c>
      <c r="I1895" s="49">
        <f t="shared" si="326"/>
        <v>399.66526098343923</v>
      </c>
      <c r="J1895" s="47">
        <f t="shared" si="327"/>
        <v>0.29977763303093302</v>
      </c>
      <c r="K1895" s="48">
        <f t="shared" si="328"/>
        <v>27977.621132154927</v>
      </c>
      <c r="L1895" s="49">
        <f t="shared" si="329"/>
        <v>7.7715614255985912</v>
      </c>
      <c r="M1895" s="50">
        <f t="shared" si="319"/>
        <v>0.7771561425598591</v>
      </c>
    </row>
    <row r="1896" spans="1:13">
      <c r="A1896" s="41">
        <v>1877</v>
      </c>
      <c r="B1896" s="41">
        <f t="shared" si="320"/>
        <v>3754</v>
      </c>
      <c r="C1896" s="68">
        <v>0.59355999999999998</v>
      </c>
      <c r="D1896" s="45">
        <f t="shared" si="321"/>
        <v>269.55994343782601</v>
      </c>
      <c r="E1896" s="47">
        <f t="shared" si="322"/>
        <v>0.20856801330648517</v>
      </c>
      <c r="F1896" s="69">
        <f t="shared" si="323"/>
        <v>7.4132455821651409E-6</v>
      </c>
      <c r="G1896" s="49">
        <f t="shared" si="324"/>
        <v>0.11792867962732641</v>
      </c>
      <c r="H1896" s="49">
        <f t="shared" si="325"/>
        <v>1.4822119993013994</v>
      </c>
      <c r="I1896" s="49">
        <f t="shared" si="326"/>
        <v>399.54498269455223</v>
      </c>
      <c r="J1896" s="47">
        <f t="shared" si="327"/>
        <v>0.59221036761053525</v>
      </c>
      <c r="K1896" s="48">
        <f t="shared" si="328"/>
        <v>27974.656708156323</v>
      </c>
      <c r="L1896" s="49">
        <f t="shared" si="329"/>
        <v>7.7707379744878677</v>
      </c>
      <c r="M1896" s="50">
        <f t="shared" si="319"/>
        <v>0.7770737974487868</v>
      </c>
    </row>
    <row r="1897" spans="1:13">
      <c r="A1897" s="41">
        <v>1878</v>
      </c>
      <c r="B1897" s="41">
        <f t="shared" si="320"/>
        <v>3756</v>
      </c>
      <c r="C1897" s="68">
        <v>1.01048</v>
      </c>
      <c r="D1897" s="45">
        <f t="shared" si="321"/>
        <v>158.34059062607281</v>
      </c>
      <c r="E1897" s="47">
        <f t="shared" si="322"/>
        <v>0.16680471343266939</v>
      </c>
      <c r="F1897" s="69">
        <f t="shared" si="323"/>
        <v>1.2612884265216453E-5</v>
      </c>
      <c r="G1897" s="49">
        <f t="shared" si="324"/>
        <v>9.2211280796405379E-2</v>
      </c>
      <c r="H1897" s="49">
        <f t="shared" si="325"/>
        <v>2.5219953279369745</v>
      </c>
      <c r="I1897" s="49">
        <f t="shared" si="326"/>
        <v>399.33422978173672</v>
      </c>
      <c r="J1897" s="47">
        <f t="shared" si="327"/>
        <v>1.0071190617948502</v>
      </c>
      <c r="K1897" s="48">
        <f t="shared" si="328"/>
        <v>27969.612717500448</v>
      </c>
      <c r="L1897" s="49">
        <f t="shared" si="329"/>
        <v>7.7693368659723463</v>
      </c>
      <c r="M1897" s="50">
        <f t="shared" si="319"/>
        <v>0.77693368659723461</v>
      </c>
    </row>
    <row r="1898" spans="1:13">
      <c r="A1898" s="41">
        <v>1879</v>
      </c>
      <c r="B1898" s="41">
        <f t="shared" si="320"/>
        <v>3758</v>
      </c>
      <c r="C1898" s="68">
        <v>1.3724800000000001</v>
      </c>
      <c r="D1898" s="45">
        <f t="shared" si="321"/>
        <v>116.57729075225701</v>
      </c>
      <c r="E1898" s="47">
        <f t="shared" si="322"/>
        <v>0.14232117412467804</v>
      </c>
      <c r="F1898" s="69">
        <f t="shared" si="323"/>
        <v>1.7122596693436306E-5</v>
      </c>
      <c r="G1898" s="49">
        <f t="shared" si="324"/>
        <v>7.7111205004859254E-2</v>
      </c>
      <c r="H1898" s="49">
        <f t="shared" si="325"/>
        <v>3.4238591666553391</v>
      </c>
      <c r="I1898" s="49">
        <f t="shared" si="326"/>
        <v>399.14422556595986</v>
      </c>
      <c r="J1898" s="47">
        <f t="shared" si="327"/>
        <v>1.3666136155215578</v>
      </c>
      <c r="K1898" s="48">
        <f t="shared" si="328"/>
        <v>27962.764999167139</v>
      </c>
      <c r="L1898" s="49">
        <f t="shared" si="329"/>
        <v>7.7674347219908721</v>
      </c>
      <c r="M1898" s="50">
        <f t="shared" si="319"/>
        <v>0.77674347219908724</v>
      </c>
    </row>
    <row r="1899" spans="1:13">
      <c r="A1899" s="41">
        <v>1880</v>
      </c>
      <c r="B1899" s="41">
        <f t="shared" si="320"/>
        <v>3760</v>
      </c>
      <c r="C1899" s="68">
        <v>1.73736</v>
      </c>
      <c r="D1899" s="45">
        <f t="shared" si="321"/>
        <v>92.093751444265649</v>
      </c>
      <c r="E1899" s="47">
        <f t="shared" si="322"/>
        <v>0.13104693251416763</v>
      </c>
      <c r="F1899" s="69">
        <f t="shared" si="323"/>
        <v>2.1663502646738843E-5</v>
      </c>
      <c r="G1899" s="49">
        <f t="shared" si="324"/>
        <v>6.7963729513596055E-2</v>
      </c>
      <c r="H1899" s="49">
        <f t="shared" si="325"/>
        <v>4.3319643631306688</v>
      </c>
      <c r="I1899" s="49">
        <f t="shared" si="326"/>
        <v>398.94684932357234</v>
      </c>
      <c r="J1899" s="47">
        <f t="shared" si="327"/>
        <v>1.7282235340529759</v>
      </c>
      <c r="K1899" s="48">
        <f t="shared" si="328"/>
        <v>27954.101070440876</v>
      </c>
      <c r="L1899" s="49">
        <f t="shared" si="329"/>
        <v>7.7650280751224656</v>
      </c>
      <c r="M1899" s="50">
        <f t="shared" si="319"/>
        <v>0.77650280751224654</v>
      </c>
    </row>
    <row r="1900" spans="1:13">
      <c r="A1900" s="41">
        <v>1881</v>
      </c>
      <c r="B1900" s="41">
        <f t="shared" si="320"/>
        <v>3762</v>
      </c>
      <c r="C1900" s="68">
        <v>1.9797200000000001</v>
      </c>
      <c r="D1900" s="45">
        <f t="shared" si="321"/>
        <v>80.819509833755248</v>
      </c>
      <c r="E1900" s="47">
        <f t="shared" si="322"/>
        <v>0.13104693251416763</v>
      </c>
      <c r="F1900" s="69">
        <f t="shared" si="323"/>
        <v>2.4677059796808284E-5</v>
      </c>
      <c r="G1900" s="49">
        <f t="shared" si="324"/>
        <v>6.167097043180058E-2</v>
      </c>
      <c r="H1900" s="49">
        <f t="shared" si="325"/>
        <v>4.9346510302491202</v>
      </c>
      <c r="I1900" s="49">
        <f t="shared" si="326"/>
        <v>398.81607746536923</v>
      </c>
      <c r="J1900" s="47">
        <f t="shared" si="327"/>
        <v>1.9680181675443973</v>
      </c>
      <c r="K1900" s="48">
        <f t="shared" si="328"/>
        <v>27944.231768380378</v>
      </c>
      <c r="L1900" s="49">
        <f t="shared" si="329"/>
        <v>7.7622866023278823</v>
      </c>
      <c r="M1900" s="50">
        <f t="shared" si="319"/>
        <v>0.77622866023278825</v>
      </c>
    </row>
    <row r="1901" spans="1:13">
      <c r="A1901" s="41">
        <v>1882</v>
      </c>
      <c r="B1901" s="41">
        <f t="shared" si="320"/>
        <v>3764</v>
      </c>
      <c r="C1901" s="68">
        <v>1.9797200000000001</v>
      </c>
      <c r="D1901" s="45">
        <f t="shared" si="321"/>
        <v>80.819509833755248</v>
      </c>
      <c r="E1901" s="47">
        <f t="shared" si="322"/>
        <v>0.1489270550303704</v>
      </c>
      <c r="F1901" s="69">
        <f t="shared" si="323"/>
        <v>2.4677059796808284E-5</v>
      </c>
      <c r="G1901" s="49">
        <f t="shared" si="324"/>
        <v>5.5123140417666569E-2</v>
      </c>
      <c r="H1901" s="49">
        <f t="shared" si="325"/>
        <v>4.9347318208455198</v>
      </c>
      <c r="I1901" s="49">
        <f t="shared" si="326"/>
        <v>398.82260692176942</v>
      </c>
      <c r="J1901" s="47">
        <f t="shared" si="327"/>
        <v>1.9680826092494201</v>
      </c>
      <c r="K1901" s="48">
        <f t="shared" si="328"/>
        <v>27934.362304738686</v>
      </c>
      <c r="L1901" s="49">
        <f t="shared" si="329"/>
        <v>7.759545084649635</v>
      </c>
      <c r="M1901" s="50">
        <f t="shared" si="319"/>
        <v>0.7759545084649635</v>
      </c>
    </row>
    <row r="1902" spans="1:13">
      <c r="A1902" s="41">
        <v>1883</v>
      </c>
      <c r="B1902" s="41">
        <f t="shared" si="320"/>
        <v>3766</v>
      </c>
      <c r="C1902" s="68">
        <v>1.6210800000000001</v>
      </c>
      <c r="D1902" s="45">
        <f t="shared" si="321"/>
        <v>98.699632349958023</v>
      </c>
      <c r="E1902" s="47">
        <f t="shared" si="322"/>
        <v>0.15691684976530312</v>
      </c>
      <c r="F1902" s="69">
        <f t="shared" si="323"/>
        <v>2.0216916387392755E-5</v>
      </c>
      <c r="G1902" s="49">
        <f t="shared" si="324"/>
        <v>4.8111040990352662E-2</v>
      </c>
      <c r="H1902" s="49">
        <f t="shared" si="325"/>
        <v>4.0428969490320448</v>
      </c>
      <c r="I1902" s="49">
        <f t="shared" si="326"/>
        <v>399.03244249822978</v>
      </c>
      <c r="J1902" s="47">
        <f t="shared" si="327"/>
        <v>1.6132470443408982</v>
      </c>
      <c r="K1902" s="48">
        <f t="shared" si="328"/>
        <v>27926.276510840624</v>
      </c>
      <c r="L1902" s="49">
        <f t="shared" si="329"/>
        <v>7.7572990307890626</v>
      </c>
      <c r="M1902" s="50">
        <f t="shared" si="319"/>
        <v>0.77572990307890621</v>
      </c>
    </row>
    <row r="1903" spans="1:13">
      <c r="A1903" s="41">
        <v>1884</v>
      </c>
      <c r="B1903" s="41">
        <f t="shared" si="320"/>
        <v>3768</v>
      </c>
      <c r="C1903" s="68">
        <v>1.4996799999999999</v>
      </c>
      <c r="D1903" s="45">
        <f t="shared" si="321"/>
        <v>106.68942708489075</v>
      </c>
      <c r="E1903" s="47">
        <f t="shared" si="322"/>
        <v>0.1601447099293144</v>
      </c>
      <c r="F1903" s="69">
        <f t="shared" si="323"/>
        <v>1.8706125408579372E-5</v>
      </c>
      <c r="G1903" s="49">
        <f t="shared" si="324"/>
        <v>4.2107048892156641E-2</v>
      </c>
      <c r="H1903" s="49">
        <f t="shared" si="325"/>
        <v>3.7408312518472928</v>
      </c>
      <c r="I1903" s="49">
        <f t="shared" si="326"/>
        <v>399.10714308084232</v>
      </c>
      <c r="J1903" s="47">
        <f t="shared" si="327"/>
        <v>1.4929924736723039</v>
      </c>
      <c r="K1903" s="48">
        <f t="shared" si="328"/>
        <v>27918.794848336929</v>
      </c>
      <c r="L1903" s="49">
        <f t="shared" si="329"/>
        <v>7.7552207912047022</v>
      </c>
      <c r="M1903" s="50">
        <f t="shared" si="319"/>
        <v>0.77552207912047022</v>
      </c>
    </row>
    <row r="1904" spans="1:13">
      <c r="A1904" s="41">
        <v>1885</v>
      </c>
      <c r="B1904" s="41">
        <f t="shared" si="320"/>
        <v>3770</v>
      </c>
      <c r="C1904" s="68">
        <v>1.45564</v>
      </c>
      <c r="D1904" s="45">
        <f t="shared" si="321"/>
        <v>109.91728724890201</v>
      </c>
      <c r="E1904" s="47">
        <f t="shared" si="322"/>
        <v>0.1601447099293144</v>
      </c>
      <c r="F1904" s="69">
        <f t="shared" si="323"/>
        <v>1.815793061040793E-5</v>
      </c>
      <c r="G1904" s="49">
        <f t="shared" si="324"/>
        <v>3.7393483878410676E-2</v>
      </c>
      <c r="H1904" s="49">
        <f t="shared" si="325"/>
        <v>3.6312466279388134</v>
      </c>
      <c r="I1904" s="49">
        <f t="shared" si="326"/>
        <v>399.13677867475735</v>
      </c>
      <c r="J1904" s="47">
        <f t="shared" si="327"/>
        <v>1.4493640816490732</v>
      </c>
      <c r="K1904" s="48">
        <f t="shared" si="328"/>
        <v>27911.53235508105</v>
      </c>
      <c r="L1904" s="49">
        <f t="shared" si="329"/>
        <v>7.7532034319669583</v>
      </c>
      <c r="M1904" s="50">
        <f t="shared" si="319"/>
        <v>0.77532034319669585</v>
      </c>
    </row>
    <row r="1905" spans="1:13">
      <c r="A1905" s="41">
        <v>1886</v>
      </c>
      <c r="B1905" s="41">
        <f t="shared" si="320"/>
        <v>3772</v>
      </c>
      <c r="C1905" s="68">
        <v>1.45564</v>
      </c>
      <c r="D1905" s="45">
        <f t="shared" si="321"/>
        <v>109.91728724890201</v>
      </c>
      <c r="E1905" s="47">
        <f t="shared" si="322"/>
        <v>0.16458501889191374</v>
      </c>
      <c r="F1905" s="69">
        <f t="shared" si="323"/>
        <v>1.815793061040793E-5</v>
      </c>
      <c r="G1905" s="49">
        <f t="shared" si="324"/>
        <v>3.3597399018286241E-2</v>
      </c>
      <c r="H1905" s="49">
        <f t="shared" si="325"/>
        <v>3.6312810924615539</v>
      </c>
      <c r="I1905" s="49">
        <f t="shared" si="326"/>
        <v>399.14056692160335</v>
      </c>
      <c r="J1905" s="47">
        <f t="shared" si="327"/>
        <v>1.4493915938968038</v>
      </c>
      <c r="K1905" s="48">
        <f t="shared" si="328"/>
        <v>27904.269792896128</v>
      </c>
      <c r="L1905" s="49">
        <f t="shared" si="329"/>
        <v>7.7511860535822574</v>
      </c>
      <c r="M1905" s="50">
        <f t="shared" si="319"/>
        <v>0.77511860535822574</v>
      </c>
    </row>
    <row r="1906" spans="1:13">
      <c r="A1906" s="41">
        <v>1887</v>
      </c>
      <c r="B1906" s="41">
        <f t="shared" si="320"/>
        <v>3774</v>
      </c>
      <c r="C1906" s="68">
        <v>1.3991200000000001</v>
      </c>
      <c r="D1906" s="45">
        <f t="shared" si="321"/>
        <v>114.35759621150135</v>
      </c>
      <c r="E1906" s="47">
        <f t="shared" si="322"/>
        <v>0.15436968101206267</v>
      </c>
      <c r="F1906" s="69">
        <f t="shared" si="323"/>
        <v>1.7454288696208787E-5</v>
      </c>
      <c r="G1906" s="49">
        <f t="shared" si="324"/>
        <v>3.1006261196277609E-2</v>
      </c>
      <c r="H1906" s="49">
        <f t="shared" si="325"/>
        <v>3.4905871431246025</v>
      </c>
      <c r="I1906" s="49">
        <f t="shared" si="326"/>
        <v>399.17515505450137</v>
      </c>
      <c r="J1906" s="47">
        <f t="shared" si="327"/>
        <v>1.3933556640880123</v>
      </c>
      <c r="K1906" s="48">
        <f t="shared" si="328"/>
        <v>27897.28861860988</v>
      </c>
      <c r="L1906" s="49">
        <f t="shared" si="329"/>
        <v>7.7492468385027449</v>
      </c>
      <c r="M1906" s="50">
        <f t="shared" si="319"/>
        <v>0.77492468385027446</v>
      </c>
    </row>
    <row r="1907" spans="1:13">
      <c r="A1907" s="41">
        <v>1888</v>
      </c>
      <c r="B1907" s="41">
        <f t="shared" si="320"/>
        <v>3776</v>
      </c>
      <c r="C1907" s="68">
        <v>1.5363599999999999</v>
      </c>
      <c r="D1907" s="45">
        <f t="shared" si="321"/>
        <v>104.1422583316503</v>
      </c>
      <c r="E1907" s="47">
        <f t="shared" si="322"/>
        <v>0.15040272947356134</v>
      </c>
      <c r="F1907" s="69">
        <f t="shared" si="323"/>
        <v>1.9162653182477843E-5</v>
      </c>
      <c r="G1907" s="49">
        <f t="shared" si="324"/>
        <v>2.972875167711048E-2</v>
      </c>
      <c r="H1907" s="49">
        <f t="shared" si="325"/>
        <v>3.8322457956166001</v>
      </c>
      <c r="I1907" s="49">
        <f t="shared" si="326"/>
        <v>399.09873163748466</v>
      </c>
      <c r="J1907" s="47">
        <f t="shared" si="327"/>
        <v>1.5294444363536683</v>
      </c>
      <c r="K1907" s="48">
        <f t="shared" si="328"/>
        <v>27889.624127018647</v>
      </c>
      <c r="L1907" s="49">
        <f t="shared" si="329"/>
        <v>7.7471178130607354</v>
      </c>
      <c r="M1907" s="50">
        <f t="shared" si="319"/>
        <v>0.77471178130607354</v>
      </c>
    </row>
    <row r="1908" spans="1:13">
      <c r="A1908" s="41">
        <v>1889</v>
      </c>
      <c r="B1908" s="41">
        <f t="shared" si="320"/>
        <v>3778</v>
      </c>
      <c r="C1908" s="68">
        <v>1.5972</v>
      </c>
      <c r="D1908" s="45">
        <f t="shared" si="321"/>
        <v>100.17530679314896</v>
      </c>
      <c r="E1908" s="47">
        <f t="shared" si="322"/>
        <v>0.15040272947356134</v>
      </c>
      <c r="F1908" s="69">
        <f t="shared" si="323"/>
        <v>1.9919777186203411E-5</v>
      </c>
      <c r="G1908" s="49">
        <f t="shared" si="324"/>
        <v>2.897947751703293E-2</v>
      </c>
      <c r="H1908" s="49">
        <f t="shared" si="325"/>
        <v>3.9836668048731263</v>
      </c>
      <c r="I1908" s="49">
        <f t="shared" si="326"/>
        <v>399.0650443398489</v>
      </c>
      <c r="J1908" s="47">
        <f t="shared" si="327"/>
        <v>1.5897421701218784</v>
      </c>
      <c r="K1908" s="48">
        <f t="shared" si="328"/>
        <v>27881.6567934089</v>
      </c>
      <c r="L1908" s="49">
        <f t="shared" si="329"/>
        <v>7.7449046648358051</v>
      </c>
      <c r="M1908" s="50">
        <f t="shared" si="319"/>
        <v>0.77449046648358055</v>
      </c>
    </row>
    <row r="1909" spans="1:13">
      <c r="A1909" s="41">
        <v>1890</v>
      </c>
      <c r="B1909" s="41">
        <f t="shared" si="320"/>
        <v>3780</v>
      </c>
      <c r="C1909" s="68">
        <v>1.5972</v>
      </c>
      <c r="D1909" s="45">
        <f t="shared" si="321"/>
        <v>100.17530679314896</v>
      </c>
      <c r="E1909" s="47">
        <f t="shared" si="322"/>
        <v>0.16330162763539999</v>
      </c>
      <c r="F1909" s="69">
        <f t="shared" si="323"/>
        <v>1.9919777186203411E-5</v>
      </c>
      <c r="G1909" s="49">
        <f t="shared" si="324"/>
        <v>2.7851121459800884E-2</v>
      </c>
      <c r="H1909" s="49">
        <f t="shared" si="325"/>
        <v>3.9836780431737502</v>
      </c>
      <c r="I1909" s="49">
        <f t="shared" si="326"/>
        <v>399.06617014006173</v>
      </c>
      <c r="J1909" s="47">
        <f t="shared" si="327"/>
        <v>1.5897511397604038</v>
      </c>
      <c r="K1909" s="48">
        <f t="shared" si="328"/>
        <v>27873.689437322551</v>
      </c>
      <c r="L1909" s="49">
        <f t="shared" si="329"/>
        <v>7.7426915103673757</v>
      </c>
      <c r="M1909" s="50">
        <f t="shared" si="319"/>
        <v>0.77426915103673755</v>
      </c>
    </row>
    <row r="1910" spans="1:13">
      <c r="A1910" s="41">
        <v>1891</v>
      </c>
      <c r="B1910" s="41">
        <f t="shared" si="320"/>
        <v>3782</v>
      </c>
      <c r="C1910" s="68">
        <v>1.4149999999999998</v>
      </c>
      <c r="D1910" s="45">
        <f t="shared" si="321"/>
        <v>113.07420495498761</v>
      </c>
      <c r="E1910" s="47">
        <f t="shared" si="322"/>
        <v>0.15886993450266257</v>
      </c>
      <c r="F1910" s="69">
        <f t="shared" si="323"/>
        <v>1.7651997078417251E-5</v>
      </c>
      <c r="G1910" s="49">
        <f t="shared" si="324"/>
        <v>2.6493787668062659E-2</v>
      </c>
      <c r="H1910" s="49">
        <f t="shared" si="325"/>
        <v>3.5301655815521942</v>
      </c>
      <c r="I1910" s="49">
        <f t="shared" si="326"/>
        <v>399.17066649347584</v>
      </c>
      <c r="J1910" s="47">
        <f t="shared" si="327"/>
        <v>1.4091385480205181</v>
      </c>
      <c r="K1910" s="48">
        <f t="shared" si="328"/>
        <v>27866.629106159446</v>
      </c>
      <c r="L1910" s="49">
        <f t="shared" si="329"/>
        <v>7.7407303072665128</v>
      </c>
      <c r="M1910" s="50">
        <f t="shared" si="319"/>
        <v>0.77407303072665123</v>
      </c>
    </row>
    <row r="1911" spans="1:13">
      <c r="A1911" s="41">
        <v>1892</v>
      </c>
      <c r="B1911" s="41">
        <f t="shared" si="320"/>
        <v>3784</v>
      </c>
      <c r="C1911" s="68">
        <v>1.4727199999999998</v>
      </c>
      <c r="D1911" s="45">
        <f t="shared" si="321"/>
        <v>108.64251182225017</v>
      </c>
      <c r="E1911" s="47">
        <f t="shared" si="322"/>
        <v>0.16144975613269955</v>
      </c>
      <c r="F1911" s="69">
        <f t="shared" si="323"/>
        <v>1.8370544715915923E-5</v>
      </c>
      <c r="G1911" s="49">
        <f t="shared" si="324"/>
        <v>2.5581690249833328E-2</v>
      </c>
      <c r="H1911" s="49">
        <f t="shared" si="325"/>
        <v>3.6738739683908626</v>
      </c>
      <c r="I1911" s="49">
        <f t="shared" si="326"/>
        <v>399.13889604436145</v>
      </c>
      <c r="J1911" s="47">
        <f t="shared" si="327"/>
        <v>1.4663859999496462</v>
      </c>
      <c r="K1911" s="48">
        <f t="shared" si="328"/>
        <v>27859.281358222663</v>
      </c>
      <c r="L1911" s="49">
        <f t="shared" si="329"/>
        <v>7.7386892661729618</v>
      </c>
      <c r="M1911" s="50">
        <f t="shared" si="319"/>
        <v>0.77386892661729623</v>
      </c>
    </row>
    <row r="1912" spans="1:13">
      <c r="A1912" s="41">
        <v>1893</v>
      </c>
      <c r="B1912" s="41">
        <f t="shared" si="320"/>
        <v>3786</v>
      </c>
      <c r="C1912" s="68">
        <v>1.4385600000000001</v>
      </c>
      <c r="D1912" s="45">
        <f t="shared" si="321"/>
        <v>111.22233345228716</v>
      </c>
      <c r="E1912" s="47">
        <f t="shared" si="322"/>
        <v>0.16332400717155526</v>
      </c>
      <c r="F1912" s="69">
        <f t="shared" si="323"/>
        <v>1.7945306202542663E-5</v>
      </c>
      <c r="G1912" s="49">
        <f t="shared" si="324"/>
        <v>2.4693673360730431E-2</v>
      </c>
      <c r="H1912" s="49">
        <f t="shared" si="325"/>
        <v>3.5888396727436702</v>
      </c>
      <c r="I1912" s="49">
        <f t="shared" si="326"/>
        <v>399.15912278869359</v>
      </c>
      <c r="J1912" s="47">
        <f t="shared" si="327"/>
        <v>1.4325180956016257</v>
      </c>
      <c r="K1912" s="48">
        <f t="shared" si="328"/>
        <v>27852.103678877174</v>
      </c>
      <c r="L1912" s="49">
        <f t="shared" si="329"/>
        <v>7.7366954663547709</v>
      </c>
      <c r="M1912" s="50">
        <f t="shared" si="319"/>
        <v>0.77366954663547705</v>
      </c>
    </row>
    <row r="1913" spans="1:13">
      <c r="A1913" s="41">
        <v>1894</v>
      </c>
      <c r="B1913" s="41">
        <f t="shared" si="320"/>
        <v>3788</v>
      </c>
      <c r="C1913" s="68">
        <v>1.41472</v>
      </c>
      <c r="D1913" s="45">
        <f t="shared" si="321"/>
        <v>113.09658449114289</v>
      </c>
      <c r="E1913" s="47">
        <f t="shared" si="322"/>
        <v>0.15602513745676908</v>
      </c>
      <c r="F1913" s="69">
        <f t="shared" si="323"/>
        <v>1.7648511113556946E-5</v>
      </c>
      <c r="G1913" s="49">
        <f t="shared" si="324"/>
        <v>2.4201113641202268E-2</v>
      </c>
      <c r="H1913" s="49">
        <f t="shared" si="325"/>
        <v>3.5294886658998603</v>
      </c>
      <c r="I1913" s="49">
        <f t="shared" si="326"/>
        <v>399.17311311347476</v>
      </c>
      <c r="J1913" s="47">
        <f t="shared" si="327"/>
        <v>1.408876978465972</v>
      </c>
      <c r="K1913" s="48">
        <f t="shared" si="328"/>
        <v>27845.044701545376</v>
      </c>
      <c r="L1913" s="49">
        <f t="shared" si="329"/>
        <v>7.7347346393181597</v>
      </c>
      <c r="M1913" s="50">
        <f t="shared" si="319"/>
        <v>0.77347346393181593</v>
      </c>
    </row>
    <row r="1914" spans="1:13">
      <c r="A1914" s="41">
        <v>1895</v>
      </c>
      <c r="B1914" s="41">
        <f t="shared" si="320"/>
        <v>3790</v>
      </c>
      <c r="C1914" s="68">
        <v>1.5123200000000001</v>
      </c>
      <c r="D1914" s="45">
        <f t="shared" si="321"/>
        <v>105.7977147763567</v>
      </c>
      <c r="E1914" s="47">
        <f t="shared" si="322"/>
        <v>0.15253706281279528</v>
      </c>
      <c r="F1914" s="69">
        <f t="shared" si="323"/>
        <v>1.8863451139740181E-5</v>
      </c>
      <c r="G1914" s="49">
        <f t="shared" si="324"/>
        <v>2.4325433685140743E-2</v>
      </c>
      <c r="H1914" s="49">
        <f t="shared" si="325"/>
        <v>3.7724607971331499</v>
      </c>
      <c r="I1914" s="49">
        <f t="shared" si="326"/>
        <v>399.11773142008025</v>
      </c>
      <c r="J1914" s="47">
        <f t="shared" si="327"/>
        <v>1.5056559952229704</v>
      </c>
      <c r="K1914" s="48">
        <f t="shared" si="328"/>
        <v>27837.499779951107</v>
      </c>
      <c r="L1914" s="49">
        <f t="shared" si="329"/>
        <v>7.7326388277641964</v>
      </c>
      <c r="M1914" s="50">
        <f t="shared" si="319"/>
        <v>0.77326388277641966</v>
      </c>
    </row>
    <row r="1915" spans="1:13">
      <c r="A1915" s="41">
        <v>1896</v>
      </c>
      <c r="B1915" s="41">
        <f t="shared" si="320"/>
        <v>3792</v>
      </c>
      <c r="C1915" s="68">
        <v>1.5638799999999999</v>
      </c>
      <c r="D1915" s="45">
        <f t="shared" si="321"/>
        <v>102.30964013238291</v>
      </c>
      <c r="E1915" s="47">
        <f t="shared" si="322"/>
        <v>0.15264970977663955</v>
      </c>
      <c r="F1915" s="69">
        <f t="shared" si="323"/>
        <v>1.9505142288417746E-5</v>
      </c>
      <c r="G1915" s="49">
        <f t="shared" si="324"/>
        <v>2.4613119502882363E-2</v>
      </c>
      <c r="H1915" s="49">
        <f t="shared" si="325"/>
        <v>3.9007884164845166</v>
      </c>
      <c r="I1915" s="49">
        <f t="shared" si="326"/>
        <v>399.08825912309868</v>
      </c>
      <c r="J1915" s="47">
        <f t="shared" si="327"/>
        <v>1.5567588583423544</v>
      </c>
      <c r="K1915" s="48">
        <f t="shared" si="328"/>
        <v>27829.69820311814</v>
      </c>
      <c r="L1915" s="49">
        <f t="shared" si="329"/>
        <v>7.7304717230883719</v>
      </c>
      <c r="M1915" s="50">
        <f t="shared" si="319"/>
        <v>0.77304717230883724</v>
      </c>
    </row>
    <row r="1916" spans="1:13">
      <c r="A1916" s="41">
        <v>1897</v>
      </c>
      <c r="B1916" s="41">
        <f t="shared" si="320"/>
        <v>3794</v>
      </c>
      <c r="C1916" s="68">
        <v>1.56216</v>
      </c>
      <c r="D1916" s="45">
        <f t="shared" si="321"/>
        <v>102.42228709622717</v>
      </c>
      <c r="E1916" s="47">
        <f t="shared" si="322"/>
        <v>0.14490646074698826</v>
      </c>
      <c r="F1916" s="69">
        <f t="shared" si="323"/>
        <v>1.9483737502540401E-5</v>
      </c>
      <c r="G1916" s="49">
        <f t="shared" si="324"/>
        <v>2.5125050279665582E-2</v>
      </c>
      <c r="H1916" s="49">
        <f t="shared" si="325"/>
        <v>3.8965027355658872</v>
      </c>
      <c r="I1916" s="49">
        <f t="shared" si="326"/>
        <v>399.08872185336384</v>
      </c>
      <c r="J1916" s="47">
        <f t="shared" si="327"/>
        <v>1.5550502964351256</v>
      </c>
      <c r="K1916" s="48">
        <f t="shared" si="328"/>
        <v>27821.905197647007</v>
      </c>
      <c r="L1916" s="49">
        <f t="shared" si="329"/>
        <v>7.7283069993463913</v>
      </c>
      <c r="M1916" s="50">
        <f t="shared" si="319"/>
        <v>0.77283069993463915</v>
      </c>
    </row>
    <row r="1917" spans="1:13">
      <c r="A1917" s="41">
        <v>1898</v>
      </c>
      <c r="B1917" s="41">
        <f t="shared" si="320"/>
        <v>3796</v>
      </c>
      <c r="C1917" s="68">
        <v>1.6899200000000001</v>
      </c>
      <c r="D1917" s="45">
        <f t="shared" si="321"/>
        <v>94.67903806657587</v>
      </c>
      <c r="E1917" s="47">
        <f t="shared" si="322"/>
        <v>0.13679626655818633</v>
      </c>
      <c r="F1917" s="69">
        <f t="shared" si="323"/>
        <v>2.1073380929585109E-5</v>
      </c>
      <c r="G1917" s="49">
        <f t="shared" si="324"/>
        <v>2.6346262072842762E-2</v>
      </c>
      <c r="H1917" s="49">
        <f t="shared" si="325"/>
        <v>4.2143985835086566</v>
      </c>
      <c r="I1917" s="49">
        <f t="shared" si="326"/>
        <v>399.01520391573951</v>
      </c>
      <c r="J1917" s="47">
        <f t="shared" si="327"/>
        <v>1.6816091101809105</v>
      </c>
      <c r="K1917" s="48">
        <f t="shared" si="328"/>
        <v>27813.476400479991</v>
      </c>
      <c r="L1917" s="49">
        <f t="shared" si="329"/>
        <v>7.7259656667999979</v>
      </c>
      <c r="M1917" s="50">
        <f t="shared" si="319"/>
        <v>0.77259656667999976</v>
      </c>
    </row>
    <row r="1918" spans="1:13">
      <c r="A1918" s="41">
        <v>1899</v>
      </c>
      <c r="B1918" s="41">
        <f t="shared" si="320"/>
        <v>3798</v>
      </c>
      <c r="C1918" s="68">
        <v>1.8482399999999999</v>
      </c>
      <c r="D1918" s="45">
        <f t="shared" si="321"/>
        <v>86.568843877773944</v>
      </c>
      <c r="E1918" s="47">
        <f t="shared" si="322"/>
        <v>0.12514080408667297</v>
      </c>
      <c r="F1918" s="69">
        <f t="shared" si="323"/>
        <v>2.3042465756971745E-5</v>
      </c>
      <c r="G1918" s="49">
        <f t="shared" si="324"/>
        <v>2.8444190607257801E-2</v>
      </c>
      <c r="H1918" s="49">
        <f t="shared" si="325"/>
        <v>4.6081654392503228</v>
      </c>
      <c r="I1918" s="49">
        <f t="shared" si="326"/>
        <v>398.92355447341481</v>
      </c>
      <c r="J1918" s="47">
        <f t="shared" si="327"/>
        <v>1.8383057366272837</v>
      </c>
      <c r="K1918" s="48">
        <f t="shared" si="328"/>
        <v>27804.260069601489</v>
      </c>
      <c r="L1918" s="49">
        <f t="shared" si="329"/>
        <v>7.723405574889302</v>
      </c>
      <c r="M1918" s="50">
        <f t="shared" si="319"/>
        <v>0.77234055748893016</v>
      </c>
    </row>
    <row r="1919" spans="1:13">
      <c r="A1919" s="41">
        <v>1900</v>
      </c>
      <c r="B1919" s="41">
        <f t="shared" si="320"/>
        <v>3800</v>
      </c>
      <c r="C1919" s="68">
        <v>2.1357999999999997</v>
      </c>
      <c r="D1919" s="45">
        <f t="shared" si="321"/>
        <v>74.913381406260584</v>
      </c>
      <c r="E1919" s="47">
        <f t="shared" si="322"/>
        <v>0.11578184924575187</v>
      </c>
      <c r="F1919" s="69">
        <f t="shared" si="323"/>
        <v>2.6616696804216416E-5</v>
      </c>
      <c r="G1919" s="49">
        <f t="shared" si="324"/>
        <v>3.174084245648464E-2</v>
      </c>
      <c r="H1919" s="49">
        <f t="shared" si="325"/>
        <v>5.3229169426532961</v>
      </c>
      <c r="I1919" s="49">
        <f t="shared" si="326"/>
        <v>398.75770711883285</v>
      </c>
      <c r="J1919" s="47">
        <f t="shared" si="327"/>
        <v>2.1225541552364162</v>
      </c>
      <c r="K1919" s="48">
        <f t="shared" si="328"/>
        <v>27793.614235716181</v>
      </c>
      <c r="L1919" s="49">
        <f t="shared" si="329"/>
        <v>7.7204483988100501</v>
      </c>
      <c r="M1919" s="50">
        <f t="shared" si="319"/>
        <v>0.77204483988100503</v>
      </c>
    </row>
    <row r="1920" spans="1:13">
      <c r="A1920" s="41">
        <v>1901</v>
      </c>
      <c r="B1920" s="41">
        <f t="shared" si="320"/>
        <v>3802</v>
      </c>
      <c r="C1920" s="68">
        <v>2.4407200000000002</v>
      </c>
      <c r="D1920" s="45">
        <f t="shared" si="321"/>
        <v>65.554426565339497</v>
      </c>
      <c r="E1920" s="47">
        <f t="shared" si="322"/>
        <v>0.10250748698659973</v>
      </c>
      <c r="F1920" s="69">
        <f t="shared" si="323"/>
        <v>3.0403523508867577E-5</v>
      </c>
      <c r="G1920" s="49">
        <f t="shared" si="324"/>
        <v>3.6432951297921463E-2</v>
      </c>
      <c r="H1920" s="49">
        <f t="shared" si="325"/>
        <v>6.0801508567278741</v>
      </c>
      <c r="I1920" s="49">
        <f t="shared" si="326"/>
        <v>398.58080284355344</v>
      </c>
      <c r="J1920" s="47">
        <f t="shared" si="327"/>
        <v>2.4234314098845151</v>
      </c>
      <c r="K1920" s="48">
        <f t="shared" si="328"/>
        <v>27781.453934002726</v>
      </c>
      <c r="L1920" s="49">
        <f t="shared" si="329"/>
        <v>7.7170705372229795</v>
      </c>
      <c r="M1920" s="50">
        <f t="shared" si="319"/>
        <v>0.77170705372229798</v>
      </c>
    </row>
    <row r="1921" spans="1:13">
      <c r="A1921" s="41">
        <v>1902</v>
      </c>
      <c r="B1921" s="41">
        <f t="shared" si="320"/>
        <v>3804</v>
      </c>
      <c r="C1921" s="68">
        <v>3.0604399999999998</v>
      </c>
      <c r="D1921" s="45">
        <f t="shared" si="321"/>
        <v>52.280064306187349</v>
      </c>
      <c r="E1921" s="47">
        <f t="shared" si="322"/>
        <v>0.10250748698659973</v>
      </c>
      <c r="F1921" s="69">
        <f t="shared" si="323"/>
        <v>3.8089806135845232E-5</v>
      </c>
      <c r="G1921" s="49">
        <f t="shared" si="324"/>
        <v>4.2878200576957078E-2</v>
      </c>
      <c r="H1921" s="49">
        <f t="shared" si="325"/>
        <v>7.6171446159953318</v>
      </c>
      <c r="I1921" s="49">
        <f t="shared" si="326"/>
        <v>398.22481035376467</v>
      </c>
      <c r="J1921" s="47">
        <f t="shared" si="327"/>
        <v>3.0333359701419402</v>
      </c>
      <c r="K1921" s="48">
        <f t="shared" si="328"/>
        <v>27766.219644770736</v>
      </c>
      <c r="L1921" s="49">
        <f t="shared" si="329"/>
        <v>7.7128387902140929</v>
      </c>
      <c r="M1921" s="50">
        <f t="shared" si="319"/>
        <v>0.77128387902140927</v>
      </c>
    </row>
    <row r="1922" spans="1:13">
      <c r="A1922" s="41">
        <v>1903</v>
      </c>
      <c r="B1922" s="41">
        <f t="shared" si="320"/>
        <v>3806</v>
      </c>
      <c r="C1922" s="68">
        <v>3.0604399999999998</v>
      </c>
      <c r="D1922" s="45">
        <f t="shared" si="321"/>
        <v>52.280064306187349</v>
      </c>
      <c r="E1922" s="47">
        <f t="shared" si="322"/>
        <v>8.7861730115955022E-2</v>
      </c>
      <c r="F1922" s="69">
        <f t="shared" si="323"/>
        <v>3.8089806135845232E-5</v>
      </c>
      <c r="G1922" s="49">
        <f t="shared" si="324"/>
        <v>4.9428394513648839E-2</v>
      </c>
      <c r="H1922" s="49">
        <f t="shared" si="325"/>
        <v>7.6170198681867314</v>
      </c>
      <c r="I1922" s="49">
        <f t="shared" si="326"/>
        <v>398.218288530309</v>
      </c>
      <c r="J1922" s="47">
        <f t="shared" si="327"/>
        <v>3.0332366156106798</v>
      </c>
      <c r="K1922" s="48">
        <f t="shared" si="328"/>
        <v>27750.985605034362</v>
      </c>
      <c r="L1922" s="49">
        <f t="shared" si="329"/>
        <v>7.7086071125095454</v>
      </c>
      <c r="M1922" s="50">
        <f t="shared" si="319"/>
        <v>0.77086071125095457</v>
      </c>
    </row>
    <row r="1923" spans="1:13">
      <c r="A1923" s="41">
        <v>1904</v>
      </c>
      <c r="B1923" s="41">
        <f t="shared" si="320"/>
        <v>3808</v>
      </c>
      <c r="C1923" s="68">
        <v>4.2514400000000006</v>
      </c>
      <c r="D1923" s="45">
        <f t="shared" si="321"/>
        <v>37.634307435542638</v>
      </c>
      <c r="E1923" s="47">
        <f t="shared" si="322"/>
        <v>8.2945385660706306E-2</v>
      </c>
      <c r="F1923" s="69">
        <f t="shared" si="323"/>
        <v>5.2823787869038658E-5</v>
      </c>
      <c r="G1923" s="49">
        <f t="shared" si="324"/>
        <v>6.05184562712461E-2</v>
      </c>
      <c r="H1923" s="49">
        <f t="shared" si="325"/>
        <v>10.563159166759615</v>
      </c>
      <c r="I1923" s="49">
        <f t="shared" si="326"/>
        <v>397.53717957240173</v>
      </c>
      <c r="J1923" s="47">
        <f t="shared" si="327"/>
        <v>4.1992485025279782</v>
      </c>
      <c r="K1923" s="48">
        <f t="shared" si="328"/>
        <v>27729.859286700845</v>
      </c>
      <c r="L1923" s="49">
        <f t="shared" si="329"/>
        <v>7.7027386907502349</v>
      </c>
      <c r="M1923" s="50">
        <f t="shared" si="319"/>
        <v>0.77027386907502349</v>
      </c>
    </row>
    <row r="1924" spans="1:13">
      <c r="A1924" s="41">
        <v>1905</v>
      </c>
      <c r="B1924" s="41">
        <f t="shared" si="320"/>
        <v>3810</v>
      </c>
      <c r="C1924" s="68">
        <v>4.8902800000000006</v>
      </c>
      <c r="D1924" s="45">
        <f t="shared" si="321"/>
        <v>32.717962980293926</v>
      </c>
      <c r="E1924" s="47">
        <f t="shared" si="322"/>
        <v>7.9165119818997501E-2</v>
      </c>
      <c r="F1924" s="69">
        <f t="shared" si="323"/>
        <v>6.0706528695621982E-5</v>
      </c>
      <c r="G1924" s="49">
        <f t="shared" si="324"/>
        <v>7.3209750421431782E-2</v>
      </c>
      <c r="H1924" s="49">
        <f t="shared" si="325"/>
        <v>12.139083584217017</v>
      </c>
      <c r="I1924" s="49">
        <f t="shared" si="326"/>
        <v>397.16608732310607</v>
      </c>
      <c r="J1924" s="47">
        <f t="shared" si="327"/>
        <v>4.8212323308316192</v>
      </c>
      <c r="K1924" s="48">
        <f t="shared" si="328"/>
        <v>27705.58111953241</v>
      </c>
      <c r="L1924" s="49">
        <f t="shared" si="329"/>
        <v>7.6959947554256694</v>
      </c>
      <c r="M1924" s="50">
        <f t="shared" si="319"/>
        <v>0.76959947554256691</v>
      </c>
    </row>
    <row r="1925" spans="1:13">
      <c r="A1925" s="41">
        <v>1906</v>
      </c>
      <c r="B1925" s="41">
        <f t="shared" si="320"/>
        <v>3812</v>
      </c>
      <c r="C1925" s="68">
        <v>5.5291199999999998</v>
      </c>
      <c r="D1925" s="45">
        <f t="shared" si="321"/>
        <v>28.937697138585122</v>
      </c>
      <c r="E1925" s="47">
        <f t="shared" si="322"/>
        <v>7.9165119818997501E-2</v>
      </c>
      <c r="F1925" s="69">
        <f t="shared" si="323"/>
        <v>6.8575065434747356E-5</v>
      </c>
      <c r="G1925" s="49">
        <f t="shared" si="324"/>
        <v>8.6883492419901759E-2</v>
      </c>
      <c r="H1925" s="49">
        <f t="shared" si="325"/>
        <v>13.712034066360523</v>
      </c>
      <c r="I1925" s="49">
        <f t="shared" si="326"/>
        <v>396.79468896630266</v>
      </c>
      <c r="J1925" s="47">
        <f t="shared" si="327"/>
        <v>5.4408622924568695</v>
      </c>
      <c r="K1925" s="48">
        <f t="shared" si="328"/>
        <v>27678.157051399688</v>
      </c>
      <c r="L1925" s="49">
        <f t="shared" si="329"/>
        <v>7.6883769587221353</v>
      </c>
      <c r="M1925" s="50">
        <f t="shared" si="319"/>
        <v>0.76883769587221351</v>
      </c>
    </row>
    <row r="1926" spans="1:13">
      <c r="A1926" s="41">
        <v>1907</v>
      </c>
      <c r="B1926" s="41">
        <f t="shared" si="320"/>
        <v>3814</v>
      </c>
      <c r="C1926" s="68">
        <v>5.5291199999999998</v>
      </c>
      <c r="D1926" s="45">
        <f t="shared" si="321"/>
        <v>28.937697138585122</v>
      </c>
      <c r="E1926" s="47">
        <f t="shared" si="322"/>
        <v>7.3851748649210902E-2</v>
      </c>
      <c r="F1926" s="69">
        <f t="shared" si="323"/>
        <v>6.8575065434747356E-5</v>
      </c>
      <c r="G1926" s="49">
        <f t="shared" si="324"/>
        <v>9.9601960665697348E-2</v>
      </c>
      <c r="H1926" s="49">
        <f t="shared" si="325"/>
        <v>13.711597981464431</v>
      </c>
      <c r="I1926" s="49">
        <f t="shared" si="326"/>
        <v>396.78206967365281</v>
      </c>
      <c r="J1926" s="47">
        <f t="shared" si="327"/>
        <v>5.4405162256185369</v>
      </c>
      <c r="K1926" s="48">
        <f t="shared" si="328"/>
        <v>27650.73385543676</v>
      </c>
      <c r="L1926" s="49">
        <f t="shared" si="329"/>
        <v>7.680759404287989</v>
      </c>
      <c r="M1926" s="50">
        <f t="shared" si="319"/>
        <v>0.7680759404287989</v>
      </c>
    </row>
    <row r="1927" spans="1:13">
      <c r="A1927" s="41">
        <v>1908</v>
      </c>
      <c r="B1927" s="41">
        <f t="shared" si="320"/>
        <v>3816</v>
      </c>
      <c r="C1927" s="68">
        <v>6.7726799999999994</v>
      </c>
      <c r="D1927" s="45">
        <f t="shared" si="321"/>
        <v>23.624325968798534</v>
      </c>
      <c r="E1927" s="47">
        <f t="shared" si="322"/>
        <v>7.3172543687573338E-2</v>
      </c>
      <c r="F1927" s="69">
        <f t="shared" si="323"/>
        <v>8.3851294486375803E-5</v>
      </c>
      <c r="G1927" s="49">
        <f t="shared" si="324"/>
        <v>0.11614519914340263</v>
      </c>
      <c r="H1927" s="49">
        <f t="shared" si="325"/>
        <v>16.765389434626886</v>
      </c>
      <c r="I1927" s="49">
        <f t="shared" si="326"/>
        <v>396.07102499747651</v>
      </c>
      <c r="J1927" s="47">
        <f t="shared" si="327"/>
        <v>6.6402849778545345</v>
      </c>
      <c r="K1927" s="48">
        <f t="shared" si="328"/>
        <v>27617.203076567504</v>
      </c>
      <c r="L1927" s="49">
        <f t="shared" si="329"/>
        <v>7.6714452990465292</v>
      </c>
      <c r="M1927" s="50">
        <f t="shared" si="319"/>
        <v>0.76714452990465287</v>
      </c>
    </row>
    <row r="1928" spans="1:13">
      <c r="A1928" s="41">
        <v>1909</v>
      </c>
      <c r="B1928" s="41">
        <f t="shared" si="320"/>
        <v>3818</v>
      </c>
      <c r="C1928" s="68">
        <v>6.97316</v>
      </c>
      <c r="D1928" s="45">
        <f t="shared" si="321"/>
        <v>22.94512100716096</v>
      </c>
      <c r="E1928" s="47">
        <f t="shared" si="322"/>
        <v>7.279976704441643E-2</v>
      </c>
      <c r="F1928" s="69">
        <f t="shared" si="323"/>
        <v>8.6309039998596859E-5</v>
      </c>
      <c r="G1928" s="49">
        <f t="shared" si="324"/>
        <v>0.13151961977941767</v>
      </c>
      <c r="H1928" s="49">
        <f t="shared" si="325"/>
        <v>17.256132333657305</v>
      </c>
      <c r="I1928" s="49">
        <f t="shared" si="326"/>
        <v>395.94404451134972</v>
      </c>
      <c r="J1928" s="47">
        <f t="shared" si="327"/>
        <v>6.8324628288113489</v>
      </c>
      <c r="K1928" s="48">
        <f t="shared" si="328"/>
        <v>27582.690811900189</v>
      </c>
      <c r="L1928" s="49">
        <f t="shared" si="329"/>
        <v>7.6618585588611641</v>
      </c>
      <c r="M1928" s="50">
        <f t="shared" si="319"/>
        <v>0.76618585588611643</v>
      </c>
    </row>
    <row r="1929" spans="1:13">
      <c r="A1929" s="41">
        <v>1910</v>
      </c>
      <c r="B1929" s="41">
        <f t="shared" si="320"/>
        <v>3820</v>
      </c>
      <c r="C1929" s="68">
        <v>7.0883200000000004</v>
      </c>
      <c r="D1929" s="45">
        <f t="shared" si="321"/>
        <v>22.572344364004053</v>
      </c>
      <c r="E1929" s="47">
        <f t="shared" si="322"/>
        <v>7.2023055925588664E-2</v>
      </c>
      <c r="F1929" s="69">
        <f t="shared" si="323"/>
        <v>8.7720194513557205E-5</v>
      </c>
      <c r="G1929" s="49">
        <f t="shared" si="324"/>
        <v>0.14563022928792022</v>
      </c>
      <c r="H1929" s="49">
        <f t="shared" si="325"/>
        <v>17.537651546691347</v>
      </c>
      <c r="I1929" s="49">
        <f t="shared" si="326"/>
        <v>395.86591004782537</v>
      </c>
      <c r="J1929" s="47">
        <f t="shared" si="327"/>
        <v>6.9425583896326222</v>
      </c>
      <c r="K1929" s="48">
        <f t="shared" si="328"/>
        <v>27547.615508806808</v>
      </c>
      <c r="L1929" s="49">
        <f t="shared" si="329"/>
        <v>7.6521154191130023</v>
      </c>
      <c r="M1929" s="50">
        <f t="shared" si="319"/>
        <v>0.76521154191130025</v>
      </c>
    </row>
    <row r="1930" spans="1:13">
      <c r="A1930" s="41">
        <v>1911</v>
      </c>
      <c r="B1930" s="41">
        <f t="shared" si="320"/>
        <v>3822</v>
      </c>
      <c r="C1930" s="68">
        <v>7.3409199999999997</v>
      </c>
      <c r="D1930" s="45">
        <f t="shared" si="321"/>
        <v>21.795633245176294</v>
      </c>
      <c r="E1930" s="47">
        <f t="shared" si="322"/>
        <v>7.1274958540428479E-2</v>
      </c>
      <c r="F1930" s="69">
        <f t="shared" si="323"/>
        <v>9.0813918229948876E-5</v>
      </c>
      <c r="G1930" s="49">
        <f t="shared" si="324"/>
        <v>0.15925413311024991</v>
      </c>
      <c r="H1930" s="49">
        <f t="shared" si="325"/>
        <v>18.155552400078747</v>
      </c>
      <c r="I1930" s="49">
        <f t="shared" si="326"/>
        <v>395.71176147569662</v>
      </c>
      <c r="J1930" s="47">
        <f t="shared" si="327"/>
        <v>7.1843656207994728</v>
      </c>
      <c r="K1930" s="48">
        <f t="shared" si="328"/>
        <v>27511.304404006649</v>
      </c>
      <c r="L1930" s="49">
        <f t="shared" si="329"/>
        <v>7.6420290011129577</v>
      </c>
      <c r="M1930" s="50">
        <f t="shared" si="319"/>
        <v>0.76420290011129577</v>
      </c>
    </row>
    <row r="1931" spans="1:13">
      <c r="A1931" s="41">
        <v>1912</v>
      </c>
      <c r="B1931" s="41">
        <f t="shared" si="320"/>
        <v>3824</v>
      </c>
      <c r="C1931" s="68">
        <v>7.6018399999999993</v>
      </c>
      <c r="D1931" s="45">
        <f t="shared" si="321"/>
        <v>21.047535860016097</v>
      </c>
      <c r="E1931" s="47">
        <f t="shared" si="322"/>
        <v>6.9884311683115888E-2</v>
      </c>
      <c r="F1931" s="69">
        <f t="shared" si="323"/>
        <v>9.4007233725012051E-5</v>
      </c>
      <c r="G1931" s="49">
        <f t="shared" si="324"/>
        <v>0.17271665719209783</v>
      </c>
      <c r="H1931" s="49">
        <f t="shared" si="325"/>
        <v>18.793328437421977</v>
      </c>
      <c r="I1931" s="49">
        <f t="shared" si="326"/>
        <v>395.55325421569933</v>
      </c>
      <c r="J1931" s="47">
        <f t="shared" si="327"/>
        <v>7.433762220966706</v>
      </c>
      <c r="K1931" s="48">
        <f t="shared" si="328"/>
        <v>27473.717747131806</v>
      </c>
      <c r="L1931" s="49">
        <f t="shared" si="329"/>
        <v>7.6315882630921683</v>
      </c>
      <c r="M1931" s="50">
        <f t="shared" si="319"/>
        <v>0.76315882630921683</v>
      </c>
    </row>
    <row r="1932" spans="1:13">
      <c r="A1932" s="41">
        <v>1913</v>
      </c>
      <c r="B1932" s="41">
        <f t="shared" si="320"/>
        <v>3826</v>
      </c>
      <c r="C1932" s="68">
        <v>8.13964</v>
      </c>
      <c r="D1932" s="45">
        <f t="shared" si="321"/>
        <v>19.656889002703519</v>
      </c>
      <c r="E1932" s="47">
        <f t="shared" si="322"/>
        <v>6.880019777825111E-2</v>
      </c>
      <c r="F1932" s="69">
        <f t="shared" si="323"/>
        <v>1.0058180699803828E-4</v>
      </c>
      <c r="G1932" s="49">
        <f t="shared" si="324"/>
        <v>0.18719172463643574</v>
      </c>
      <c r="H1932" s="49">
        <f t="shared" si="325"/>
        <v>20.106947358648149</v>
      </c>
      <c r="I1932" s="49">
        <f t="shared" si="326"/>
        <v>395.24003241214939</v>
      </c>
      <c r="J1932" s="47">
        <f t="shared" si="327"/>
        <v>7.9470705257414753</v>
      </c>
      <c r="K1932" s="48">
        <f t="shared" si="328"/>
        <v>27433.503852414509</v>
      </c>
      <c r="L1932" s="49">
        <f t="shared" si="329"/>
        <v>7.6204177367818078</v>
      </c>
      <c r="M1932" s="50">
        <f t="shared" si="319"/>
        <v>0.76204177367818082</v>
      </c>
    </row>
    <row r="1933" spans="1:13">
      <c r="A1933" s="41">
        <v>1914</v>
      </c>
      <c r="B1933" s="41">
        <f t="shared" si="320"/>
        <v>3828</v>
      </c>
      <c r="C1933" s="68">
        <v>8.6147600000000004</v>
      </c>
      <c r="D1933" s="45">
        <f t="shared" si="321"/>
        <v>18.572775097838743</v>
      </c>
      <c r="E1933" s="47">
        <f t="shared" si="322"/>
        <v>6.7857577297062627E-2</v>
      </c>
      <c r="F1933" s="69">
        <f t="shared" si="323"/>
        <v>1.0638185957350337E-4</v>
      </c>
      <c r="G1933" s="49">
        <f t="shared" si="324"/>
        <v>0.20229057218835977</v>
      </c>
      <c r="H1933" s="49">
        <f t="shared" si="325"/>
        <v>21.26561189107888</v>
      </c>
      <c r="I1933" s="49">
        <f t="shared" si="326"/>
        <v>394.9614269709333</v>
      </c>
      <c r="J1933" s="47">
        <f t="shared" si="327"/>
        <v>8.3990964179105614</v>
      </c>
      <c r="K1933" s="48">
        <f t="shared" si="328"/>
        <v>27390.972628632353</v>
      </c>
      <c r="L1933" s="49">
        <f t="shared" si="329"/>
        <v>7.6086035079534318</v>
      </c>
      <c r="M1933" s="50">
        <f t="shared" si="319"/>
        <v>0.7608603507953432</v>
      </c>
    </row>
    <row r="1934" spans="1:13">
      <c r="A1934" s="41">
        <v>1915</v>
      </c>
      <c r="B1934" s="41">
        <f t="shared" si="320"/>
        <v>3830</v>
      </c>
      <c r="C1934" s="68">
        <v>9.0753599999999999</v>
      </c>
      <c r="D1934" s="45">
        <f t="shared" si="321"/>
        <v>17.630154616650252</v>
      </c>
      <c r="E1934" s="47">
        <f t="shared" si="322"/>
        <v>6.700052868242487E-2</v>
      </c>
      <c r="F1934" s="69">
        <f t="shared" si="323"/>
        <v>1.1199727525911245E-4</v>
      </c>
      <c r="G1934" s="49">
        <f t="shared" si="324"/>
        <v>0.21789175652638479</v>
      </c>
      <c r="H1934" s="49">
        <f t="shared" si="325"/>
        <v>22.387253410306304</v>
      </c>
      <c r="I1934" s="49">
        <f t="shared" si="326"/>
        <v>394.69073906583077</v>
      </c>
      <c r="J1934" s="47">
        <f t="shared" si="327"/>
        <v>8.8360415941678347</v>
      </c>
      <c r="K1934" s="48">
        <f t="shared" si="328"/>
        <v>27346.19812181174</v>
      </c>
      <c r="L1934" s="49">
        <f t="shared" si="329"/>
        <v>7.5961661449477056</v>
      </c>
      <c r="M1934" s="50">
        <f t="shared" si="319"/>
        <v>0.75961661449477058</v>
      </c>
    </row>
    <row r="1935" spans="1:13">
      <c r="A1935" s="41">
        <v>1916</v>
      </c>
      <c r="B1935" s="41">
        <f t="shared" si="320"/>
        <v>3832</v>
      </c>
      <c r="C1935" s="68">
        <v>9.5390800000000002</v>
      </c>
      <c r="D1935" s="45">
        <f t="shared" si="321"/>
        <v>16.773106002012494</v>
      </c>
      <c r="E1935" s="47">
        <f t="shared" si="322"/>
        <v>6.700052868242487E-2</v>
      </c>
      <c r="F1935" s="69">
        <f t="shared" si="323"/>
        <v>1.1764340023540554E-4</v>
      </c>
      <c r="G1935" s="49">
        <f t="shared" si="324"/>
        <v>0.23364097846277679</v>
      </c>
      <c r="H1935" s="49">
        <f t="shared" si="325"/>
        <v>23.514936887510764</v>
      </c>
      <c r="I1935" s="49">
        <f t="shared" si="326"/>
        <v>394.41852904485177</v>
      </c>
      <c r="J1935" s="47">
        <f t="shared" si="327"/>
        <v>9.2747268177545212</v>
      </c>
      <c r="K1935" s="48">
        <f t="shared" si="328"/>
        <v>27299.16824803672</v>
      </c>
      <c r="L1935" s="49">
        <f t="shared" si="329"/>
        <v>7.5831022911213113</v>
      </c>
      <c r="M1935" s="50">
        <f t="shared" si="319"/>
        <v>0.75831022911213108</v>
      </c>
    </row>
    <row r="1936" spans="1:13">
      <c r="A1936" s="41">
        <v>1917</v>
      </c>
      <c r="B1936" s="41">
        <f t="shared" si="320"/>
        <v>3834</v>
      </c>
      <c r="C1936" s="68">
        <v>9.5390800000000002</v>
      </c>
      <c r="D1936" s="45">
        <f t="shared" si="321"/>
        <v>16.773106002012494</v>
      </c>
      <c r="E1936" s="47">
        <f t="shared" si="322"/>
        <v>6.6061920509263572E-2</v>
      </c>
      <c r="F1936" s="69">
        <f t="shared" si="323"/>
        <v>1.1764340023540554E-4</v>
      </c>
      <c r="G1936" s="49">
        <f t="shared" si="324"/>
        <v>0.24793960553326547</v>
      </c>
      <c r="H1936" s="49">
        <f t="shared" si="325"/>
        <v>23.514095817957131</v>
      </c>
      <c r="I1936" s="49">
        <f t="shared" si="326"/>
        <v>394.4044216960736</v>
      </c>
      <c r="J1936" s="47">
        <f t="shared" si="327"/>
        <v>9.2740633627874445</v>
      </c>
      <c r="K1936" s="48">
        <f t="shared" si="328"/>
        <v>27252.140056400807</v>
      </c>
      <c r="L1936" s="49">
        <f t="shared" si="329"/>
        <v>7.5700389045557799</v>
      </c>
      <c r="M1936" s="50">
        <f t="shared" si="319"/>
        <v>0.75700389045557803</v>
      </c>
    </row>
    <row r="1937" spans="1:13">
      <c r="A1937" s="41">
        <v>1918</v>
      </c>
      <c r="B1937" s="41">
        <f t="shared" si="320"/>
        <v>3836</v>
      </c>
      <c r="C1937" s="68">
        <v>10.104519999999999</v>
      </c>
      <c r="D1937" s="45">
        <f t="shared" si="321"/>
        <v>15.834497828851196</v>
      </c>
      <c r="E1937" s="47">
        <f t="shared" si="322"/>
        <v>6.5859994707640729E-2</v>
      </c>
      <c r="F1937" s="69">
        <f t="shared" si="323"/>
        <v>1.2451811094735016E-4</v>
      </c>
      <c r="G1937" s="49">
        <f t="shared" si="324"/>
        <v>0.26309233087421252</v>
      </c>
      <c r="H1937" s="49">
        <f t="shared" si="325"/>
        <v>24.887242309447437</v>
      </c>
      <c r="I1937" s="49">
        <f t="shared" si="326"/>
        <v>394.07698431503906</v>
      </c>
      <c r="J1937" s="47">
        <f t="shared" si="327"/>
        <v>9.8074893972246944</v>
      </c>
      <c r="K1937" s="48">
        <f t="shared" si="328"/>
        <v>27202.365571781913</v>
      </c>
      <c r="L1937" s="49">
        <f t="shared" si="329"/>
        <v>7.5562126588283087</v>
      </c>
      <c r="M1937" s="50">
        <f t="shared" si="319"/>
        <v>0.75562126588283085</v>
      </c>
    </row>
    <row r="1938" spans="1:13">
      <c r="A1938" s="41">
        <v>1919</v>
      </c>
      <c r="B1938" s="41">
        <f t="shared" si="320"/>
        <v>3838</v>
      </c>
      <c r="C1938" s="68">
        <v>10.23504</v>
      </c>
      <c r="D1938" s="45">
        <f t="shared" si="321"/>
        <v>15.632572027228353</v>
      </c>
      <c r="E1938" s="47">
        <f t="shared" si="322"/>
        <v>6.5859994707640729E-2</v>
      </c>
      <c r="F1938" s="69">
        <f t="shared" si="323"/>
        <v>1.2610344687167383E-4</v>
      </c>
      <c r="G1938" s="49">
        <f t="shared" si="324"/>
        <v>0.27704177053979012</v>
      </c>
      <c r="H1938" s="49">
        <f t="shared" si="325"/>
        <v>25.203221413238516</v>
      </c>
      <c r="I1938" s="49">
        <f t="shared" si="326"/>
        <v>393.99117406063505</v>
      </c>
      <c r="J1938" s="47">
        <f t="shared" si="327"/>
        <v>9.9298467947119811</v>
      </c>
      <c r="K1938" s="48">
        <f t="shared" si="328"/>
        <v>27151.959128955437</v>
      </c>
      <c r="L1938" s="49">
        <f t="shared" si="329"/>
        <v>7.542210869154288</v>
      </c>
      <c r="M1938" s="50">
        <f t="shared" ref="M1938:M2001" si="330">L1938/$H$4</f>
        <v>0.75422108691542877</v>
      </c>
    </row>
    <row r="1939" spans="1:13">
      <c r="A1939" s="41">
        <v>1920</v>
      </c>
      <c r="B1939" s="41">
        <f t="shared" si="320"/>
        <v>3840</v>
      </c>
      <c r="C1939" s="68">
        <v>10.23504</v>
      </c>
      <c r="D1939" s="45">
        <f t="shared" si="321"/>
        <v>15.632572027228353</v>
      </c>
      <c r="E1939" s="47">
        <f t="shared" si="322"/>
        <v>6.4490011197729499E-2</v>
      </c>
      <c r="F1939" s="69">
        <f t="shared" si="323"/>
        <v>1.2610344687167383E-4</v>
      </c>
      <c r="G1939" s="49">
        <f t="shared" si="324"/>
        <v>0.29006992399529719</v>
      </c>
      <c r="H1939" s="49">
        <f t="shared" si="325"/>
        <v>25.202399965709958</v>
      </c>
      <c r="I1939" s="49">
        <f t="shared" si="326"/>
        <v>393.97833272297828</v>
      </c>
      <c r="J1939" s="47">
        <f t="shared" si="327"/>
        <v>9.9291995191080549</v>
      </c>
      <c r="K1939" s="48">
        <f t="shared" si="328"/>
        <v>27101.554329024017</v>
      </c>
      <c r="L1939" s="49">
        <f t="shared" si="329"/>
        <v>7.5282095358400047</v>
      </c>
      <c r="M1939" s="50">
        <f t="shared" si="330"/>
        <v>0.75282095358400047</v>
      </c>
    </row>
    <row r="1940" spans="1:13">
      <c r="A1940" s="41">
        <v>1921</v>
      </c>
      <c r="B1940" s="41">
        <f t="shared" ref="B1940:B2003" si="331">A1940*$H$12</f>
        <v>3842</v>
      </c>
      <c r="C1940" s="68">
        <v>11.218159999999999</v>
      </c>
      <c r="D1940" s="45">
        <f t="shared" ref="D1940:D2003" si="332">$H$2^2/(C1940*1000-0.0000001)</f>
        <v>14.262588517317125</v>
      </c>
      <c r="E1940" s="47">
        <f t="shared" ref="E1940:E2003" si="333">1/$H$9*($H$3+D1941)+1/($H$8*$H$9)</f>
        <v>6.3758169611584259E-2</v>
      </c>
      <c r="F1940" s="69">
        <f t="shared" ref="F1940:F2003" si="334">$H$12/($H$9*($H$3+D1940))</f>
        <v>1.3802611831751992E-4</v>
      </c>
      <c r="G1940" s="49">
        <f t="shared" ref="G1940:G2003" si="335">(G1939+F1940*$H$2)/(1+E1940*$H$12)</f>
        <v>0.30623092483093856</v>
      </c>
      <c r="H1940" s="49">
        <f t="shared" ref="H1940:H2003" si="336">IF((OR(AND(M1939&gt;1,D1940&lt;0),AND(M1939&lt;0,D1940&gt;0))),0,($H$2-G1940)/($H$3+D1940))</f>
        <v>27.584089730572387</v>
      </c>
      <c r="I1940" s="49">
        <f t="shared" ref="I1940:I2003" si="337">H1940*D1940</f>
        <v>393.42052145190695</v>
      </c>
      <c r="J1940" s="47">
        <f t="shared" ref="J1940:J2003" si="338">I1940*H1940/1000</f>
        <v>10.85214696557798</v>
      </c>
      <c r="K1940" s="48">
        <f t="shared" ref="K1940:K2003" si="339">K1939-H1940*$H$12</f>
        <v>27046.386149562873</v>
      </c>
      <c r="L1940" s="49">
        <f t="shared" ref="L1940:L2003" si="340">K1940/3600</f>
        <v>7.5128850415452426</v>
      </c>
      <c r="M1940" s="50">
        <f t="shared" si="330"/>
        <v>0.75128850415452431</v>
      </c>
    </row>
    <row r="1941" spans="1:13">
      <c r="A1941" s="41">
        <v>1922</v>
      </c>
      <c r="B1941" s="41">
        <f t="shared" si="331"/>
        <v>3844</v>
      </c>
      <c r="C1941" s="68">
        <v>11.824920000000001</v>
      </c>
      <c r="D1941" s="45">
        <f t="shared" si="332"/>
        <v>13.530746931171889</v>
      </c>
      <c r="E1941" s="47">
        <f t="shared" si="333"/>
        <v>6.3758169611584259E-2</v>
      </c>
      <c r="F1941" s="69">
        <f t="shared" si="334"/>
        <v>1.4536817443477491E-4</v>
      </c>
      <c r="G1941" s="49">
        <f t="shared" si="335"/>
        <v>0.32316888184156717</v>
      </c>
      <c r="H1941" s="49">
        <f t="shared" si="336"/>
        <v>29.050145651761262</v>
      </c>
      <c r="I1941" s="49">
        <f t="shared" si="337"/>
        <v>393.07016912766511</v>
      </c>
      <c r="J1941" s="47">
        <f t="shared" si="338"/>
        <v>11.418745664521104</v>
      </c>
      <c r="K1941" s="48">
        <f t="shared" si="339"/>
        <v>26988.285858259351</v>
      </c>
      <c r="L1941" s="49">
        <f t="shared" si="340"/>
        <v>7.4967460717387082</v>
      </c>
      <c r="M1941" s="50">
        <f t="shared" si="330"/>
        <v>0.7496746071738708</v>
      </c>
    </row>
    <row r="1942" spans="1:13">
      <c r="A1942" s="41">
        <v>1923</v>
      </c>
      <c r="B1942" s="41">
        <f t="shared" si="331"/>
        <v>3846</v>
      </c>
      <c r="C1942" s="68">
        <v>11.824920000000001</v>
      </c>
      <c r="D1942" s="45">
        <f t="shared" si="332"/>
        <v>13.530746931171889</v>
      </c>
      <c r="E1942" s="47">
        <f t="shared" si="333"/>
        <v>6.2597498230744439E-2</v>
      </c>
      <c r="F1942" s="69">
        <f t="shared" si="334"/>
        <v>1.4536817443477491E-4</v>
      </c>
      <c r="G1942" s="49">
        <f t="shared" si="335"/>
        <v>0.33888895063934649</v>
      </c>
      <c r="H1942" s="49">
        <f t="shared" si="336"/>
        <v>29.049003052909704</v>
      </c>
      <c r="I1942" s="49">
        <f t="shared" si="337"/>
        <v>393.05470891176083</v>
      </c>
      <c r="J1942" s="47">
        <f t="shared" si="338"/>
        <v>11.417847439138274</v>
      </c>
      <c r="K1942" s="48">
        <f t="shared" si="339"/>
        <v>26930.187852153533</v>
      </c>
      <c r="L1942" s="49">
        <f t="shared" si="340"/>
        <v>7.4806077367093149</v>
      </c>
      <c r="M1942" s="50">
        <f t="shared" si="330"/>
        <v>0.74806077367093149</v>
      </c>
    </row>
    <row r="1943" spans="1:13">
      <c r="A1943" s="41">
        <v>1924</v>
      </c>
      <c r="B1943" s="41">
        <f t="shared" si="331"/>
        <v>3848</v>
      </c>
      <c r="C1943" s="68">
        <v>12.93444</v>
      </c>
      <c r="D1943" s="45">
        <f t="shared" si="332"/>
        <v>12.370075550332061</v>
      </c>
      <c r="E1943" s="47">
        <f t="shared" si="333"/>
        <v>6.199275143319756E-2</v>
      </c>
      <c r="F1943" s="69">
        <f t="shared" si="334"/>
        <v>1.587616813566175E-4</v>
      </c>
      <c r="G1943" s="49">
        <f t="shared" si="335"/>
        <v>0.35800606160471521</v>
      </c>
      <c r="H1943" s="49">
        <f t="shared" si="336"/>
        <v>31.723917449185386</v>
      </c>
      <c r="I1943" s="49">
        <f t="shared" si="337"/>
        <v>392.42725559892079</v>
      </c>
      <c r="J1943" s="47">
        <f t="shared" si="338"/>
        <v>12.449329861430536</v>
      </c>
      <c r="K1943" s="48">
        <f t="shared" si="339"/>
        <v>26866.740017255161</v>
      </c>
      <c r="L1943" s="49">
        <f t="shared" si="340"/>
        <v>7.4629833381264339</v>
      </c>
      <c r="M1943" s="50">
        <f t="shared" si="330"/>
        <v>0.74629833381264343</v>
      </c>
    </row>
    <row r="1944" spans="1:13">
      <c r="A1944" s="41">
        <v>1925</v>
      </c>
      <c r="B1944" s="41">
        <f t="shared" si="331"/>
        <v>3850</v>
      </c>
      <c r="C1944" s="68">
        <v>13.59928</v>
      </c>
      <c r="D1944" s="45">
        <f t="shared" si="332"/>
        <v>11.765328752785187</v>
      </c>
      <c r="E1944" s="47">
        <f t="shared" si="333"/>
        <v>6.199275143319756E-2</v>
      </c>
      <c r="F1944" s="69">
        <f t="shared" si="334"/>
        <v>1.6676740205452182E-4</v>
      </c>
      <c r="G1944" s="49">
        <f t="shared" si="335"/>
        <v>0.37786343448684878</v>
      </c>
      <c r="H1944" s="49">
        <f t="shared" si="336"/>
        <v>33.321972759253981</v>
      </c>
      <c r="I1944" s="49">
        <f t="shared" si="337"/>
        <v>392.04396420397563</v>
      </c>
      <c r="J1944" s="47">
        <f t="shared" si="338"/>
        <v>13.063678295634819</v>
      </c>
      <c r="K1944" s="48">
        <f t="shared" si="339"/>
        <v>26800.096071736654</v>
      </c>
      <c r="L1944" s="49">
        <f t="shared" si="340"/>
        <v>7.4444711310379592</v>
      </c>
      <c r="M1944" s="50">
        <f t="shared" si="330"/>
        <v>0.74444711310379597</v>
      </c>
    </row>
    <row r="1945" spans="1:13">
      <c r="A1945" s="41">
        <v>1926</v>
      </c>
      <c r="B1945" s="41">
        <f t="shared" si="331"/>
        <v>3852</v>
      </c>
      <c r="C1945" s="68">
        <v>13.59928</v>
      </c>
      <c r="D1945" s="45">
        <f t="shared" si="332"/>
        <v>11.765328752785187</v>
      </c>
      <c r="E1945" s="47">
        <f t="shared" si="333"/>
        <v>6.160534609569078E-2</v>
      </c>
      <c r="F1945" s="69">
        <f t="shared" si="334"/>
        <v>1.6676740205452182E-4</v>
      </c>
      <c r="G1945" s="49">
        <f t="shared" si="335"/>
        <v>0.39580320807069741</v>
      </c>
      <c r="H1945" s="49">
        <f t="shared" si="336"/>
        <v>33.320476874536972</v>
      </c>
      <c r="I1945" s="49">
        <f t="shared" si="337"/>
        <v>392.02636462850376</v>
      </c>
      <c r="J1945" s="47">
        <f t="shared" si="338"/>
        <v>13.06250541681286</v>
      </c>
      <c r="K1945" s="48">
        <f t="shared" si="339"/>
        <v>26733.455117987582</v>
      </c>
      <c r="L1945" s="49">
        <f t="shared" si="340"/>
        <v>7.4259597549965504</v>
      </c>
      <c r="M1945" s="50">
        <f t="shared" si="330"/>
        <v>0.74259597549965506</v>
      </c>
    </row>
    <row r="1946" spans="1:13">
      <c r="A1946" s="41">
        <v>1927</v>
      </c>
      <c r="B1946" s="41">
        <f t="shared" si="331"/>
        <v>3854</v>
      </c>
      <c r="C1946" s="68">
        <v>14.06232</v>
      </c>
      <c r="D1946" s="45">
        <f t="shared" si="332"/>
        <v>11.377923415278405</v>
      </c>
      <c r="E1946" s="47">
        <f t="shared" si="333"/>
        <v>6.09505070684776E-2</v>
      </c>
      <c r="F1946" s="69">
        <f t="shared" si="334"/>
        <v>1.723343693078337E-4</v>
      </c>
      <c r="G1946" s="49">
        <f t="shared" si="335"/>
        <v>0.4142406058446601</v>
      </c>
      <c r="H1946" s="49">
        <f t="shared" si="336"/>
        <v>34.43117991479177</v>
      </c>
      <c r="I1946" s="49">
        <f t="shared" si="337"/>
        <v>391.75532816817275</v>
      </c>
      <c r="J1946" s="47">
        <f t="shared" si="338"/>
        <v>13.488598186736649</v>
      </c>
      <c r="K1946" s="48">
        <f t="shared" si="339"/>
        <v>26664.592758157996</v>
      </c>
      <c r="L1946" s="49">
        <f t="shared" si="340"/>
        <v>7.4068313217105546</v>
      </c>
      <c r="M1946" s="50">
        <f t="shared" si="330"/>
        <v>0.74068313217105541</v>
      </c>
    </row>
    <row r="1947" spans="1:13">
      <c r="A1947" s="41">
        <v>1928</v>
      </c>
      <c r="B1947" s="41">
        <f t="shared" si="331"/>
        <v>3856</v>
      </c>
      <c r="C1947" s="68">
        <v>14.92108</v>
      </c>
      <c r="D1947" s="45">
        <f t="shared" si="332"/>
        <v>10.723084388065228</v>
      </c>
      <c r="E1947" s="47">
        <f t="shared" si="333"/>
        <v>6.0634305792970661E-2</v>
      </c>
      <c r="F1947" s="69">
        <f t="shared" si="334"/>
        <v>1.8263994420470716E-4</v>
      </c>
      <c r="G1947" s="49">
        <f t="shared" si="335"/>
        <v>0.43459397551252454</v>
      </c>
      <c r="H1947" s="49">
        <f t="shared" si="336"/>
        <v>36.488301731221775</v>
      </c>
      <c r="I1947" s="49">
        <f t="shared" si="337"/>
        <v>391.26713864107762</v>
      </c>
      <c r="J1947" s="47">
        <f t="shared" si="338"/>
        <v>14.276673412247423</v>
      </c>
      <c r="K1947" s="48">
        <f t="shared" si="339"/>
        <v>26591.616154695552</v>
      </c>
      <c r="L1947" s="49">
        <f t="shared" si="340"/>
        <v>7.386560042970987</v>
      </c>
      <c r="M1947" s="50">
        <f t="shared" si="330"/>
        <v>0.73865600429709866</v>
      </c>
    </row>
    <row r="1948" spans="1:13">
      <c r="A1948" s="41">
        <v>1929</v>
      </c>
      <c r="B1948" s="41">
        <f t="shared" si="331"/>
        <v>3858</v>
      </c>
      <c r="C1948" s="68">
        <v>15.37444</v>
      </c>
      <c r="D1948" s="45">
        <f t="shared" si="332"/>
        <v>10.40688311255829</v>
      </c>
      <c r="E1948" s="47">
        <f t="shared" si="333"/>
        <v>6.0300756551053603E-2</v>
      </c>
      <c r="F1948" s="69">
        <f t="shared" si="334"/>
        <v>1.8807057451009277E-4</v>
      </c>
      <c r="G1948" s="49">
        <f t="shared" si="335"/>
        <v>0.45495405758041979</v>
      </c>
      <c r="H1948" s="49">
        <f t="shared" si="336"/>
        <v>37.571333166526131</v>
      </c>
      <c r="I1948" s="49">
        <f t="shared" si="337"/>
        <v>391.00047264702198</v>
      </c>
      <c r="J1948" s="47">
        <f t="shared" si="338"/>
        <v>14.69040902609045</v>
      </c>
      <c r="K1948" s="48">
        <f t="shared" si="339"/>
        <v>26516.473488362499</v>
      </c>
      <c r="L1948" s="49">
        <f t="shared" si="340"/>
        <v>7.3656870801006944</v>
      </c>
      <c r="M1948" s="50">
        <f t="shared" si="330"/>
        <v>0.73656870801006946</v>
      </c>
    </row>
    <row r="1949" spans="1:13">
      <c r="A1949" s="41">
        <v>1930</v>
      </c>
      <c r="B1949" s="41">
        <f t="shared" si="331"/>
        <v>3860</v>
      </c>
      <c r="C1949" s="68">
        <v>15.883520000000001</v>
      </c>
      <c r="D1949" s="45">
        <f t="shared" si="332"/>
        <v>10.073333870641227</v>
      </c>
      <c r="E1949" s="47">
        <f t="shared" si="333"/>
        <v>6.0300756551053603E-2</v>
      </c>
      <c r="F1949" s="69">
        <f t="shared" si="334"/>
        <v>1.9416049589051138E-4</v>
      </c>
      <c r="G1949" s="49">
        <f t="shared" si="335"/>
        <v>0.47529674885250056</v>
      </c>
      <c r="H1949" s="49">
        <f t="shared" si="336"/>
        <v>38.785957251876098</v>
      </c>
      <c r="I1949" s="49">
        <f t="shared" si="337"/>
        <v>390.70389689056623</v>
      </c>
      <c r="J1949" s="47">
        <f t="shared" si="338"/>
        <v>15.153824642938909</v>
      </c>
      <c r="K1949" s="48">
        <f t="shared" si="339"/>
        <v>26438.901573858748</v>
      </c>
      <c r="L1949" s="49">
        <f t="shared" si="340"/>
        <v>7.3441393260718746</v>
      </c>
      <c r="M1949" s="50">
        <f t="shared" si="330"/>
        <v>0.73441393260718746</v>
      </c>
    </row>
    <row r="1950" spans="1:13">
      <c r="A1950" s="41">
        <v>1931</v>
      </c>
      <c r="B1950" s="41">
        <f t="shared" si="331"/>
        <v>3862</v>
      </c>
      <c r="C1950" s="68">
        <v>15.883520000000001</v>
      </c>
      <c r="D1950" s="45">
        <f t="shared" si="332"/>
        <v>10.073333870641227</v>
      </c>
      <c r="E1950" s="47">
        <f t="shared" si="333"/>
        <v>5.9431394194173481E-2</v>
      </c>
      <c r="F1950" s="69">
        <f t="shared" si="334"/>
        <v>1.9416049589051138E-4</v>
      </c>
      <c r="G1950" s="49">
        <f t="shared" si="335"/>
        <v>0.49421694326362514</v>
      </c>
      <c r="H1950" s="49">
        <f t="shared" si="336"/>
        <v>38.784120474711493</v>
      </c>
      <c r="I1950" s="49">
        <f t="shared" si="337"/>
        <v>390.68539442094118</v>
      </c>
      <c r="J1950" s="47">
        <f t="shared" si="338"/>
        <v>15.152389404931961</v>
      </c>
      <c r="K1950" s="48">
        <f t="shared" si="339"/>
        <v>26361.333332909326</v>
      </c>
      <c r="L1950" s="49">
        <f t="shared" si="340"/>
        <v>7.3225925924748125</v>
      </c>
      <c r="M1950" s="50">
        <f t="shared" si="330"/>
        <v>0.73225925924748125</v>
      </c>
    </row>
    <row r="1951" spans="1:13">
      <c r="A1951" s="41">
        <v>1932</v>
      </c>
      <c r="B1951" s="41">
        <f t="shared" si="331"/>
        <v>3864</v>
      </c>
      <c r="C1951" s="68">
        <v>17.383800000000001</v>
      </c>
      <c r="D1951" s="45">
        <f t="shared" si="332"/>
        <v>9.2039715137611111</v>
      </c>
      <c r="E1951" s="47">
        <f t="shared" si="333"/>
        <v>5.9085524743513383E-2</v>
      </c>
      <c r="F1951" s="69">
        <f t="shared" si="334"/>
        <v>2.1205772538227257E-4</v>
      </c>
      <c r="G1951" s="49">
        <f t="shared" si="335"/>
        <v>0.5178456674246531</v>
      </c>
      <c r="H1951" s="49">
        <f t="shared" si="336"/>
        <v>42.356638489287946</v>
      </c>
      <c r="I1951" s="49">
        <f t="shared" si="337"/>
        <v>389.84929407408373</v>
      </c>
      <c r="J1951" s="47">
        <f t="shared" si="338"/>
        <v>16.512705614400069</v>
      </c>
      <c r="K1951" s="48">
        <f t="shared" si="339"/>
        <v>26276.620055930751</v>
      </c>
      <c r="L1951" s="49">
        <f t="shared" si="340"/>
        <v>7.2990611266474303</v>
      </c>
      <c r="M1951" s="50">
        <f t="shared" si="330"/>
        <v>0.72990611266474303</v>
      </c>
    </row>
    <row r="1952" spans="1:13">
      <c r="A1952" s="41">
        <v>1933</v>
      </c>
      <c r="B1952" s="41">
        <f t="shared" si="331"/>
        <v>3866</v>
      </c>
      <c r="C1952" s="68">
        <v>18.062560000000001</v>
      </c>
      <c r="D1952" s="45">
        <f t="shared" si="332"/>
        <v>8.8581020631010112</v>
      </c>
      <c r="E1952" s="47">
        <f t="shared" si="333"/>
        <v>5.8823823797131067E-2</v>
      </c>
      <c r="F1952" s="69">
        <f t="shared" si="334"/>
        <v>2.2013037842727814E-4</v>
      </c>
      <c r="G1952" s="49">
        <f t="shared" si="335"/>
        <v>0.54211881544220142</v>
      </c>
      <c r="H1952" s="49">
        <f t="shared" si="336"/>
        <v>43.966407275457705</v>
      </c>
      <c r="I1952" s="49">
        <f t="shared" si="337"/>
        <v>389.45892299387123</v>
      </c>
      <c r="J1952" s="47">
        <f t="shared" si="338"/>
        <v>17.123109625409661</v>
      </c>
      <c r="K1952" s="48">
        <f t="shared" si="339"/>
        <v>26188.687241379834</v>
      </c>
      <c r="L1952" s="49">
        <f t="shared" si="340"/>
        <v>7.2746353448277317</v>
      </c>
      <c r="M1952" s="50">
        <f t="shared" si="330"/>
        <v>0.72746353448277312</v>
      </c>
    </row>
    <row r="1953" spans="1:13">
      <c r="A1953" s="41">
        <v>1934</v>
      </c>
      <c r="B1953" s="41">
        <f t="shared" si="331"/>
        <v>3868</v>
      </c>
      <c r="C1953" s="68">
        <v>18.612439999999999</v>
      </c>
      <c r="D1953" s="45">
        <f t="shared" si="332"/>
        <v>8.5964011167186918</v>
      </c>
      <c r="E1953" s="47">
        <f t="shared" si="333"/>
        <v>5.8577124909200216E-2</v>
      </c>
      <c r="F1953" s="69">
        <f t="shared" si="334"/>
        <v>2.2665910448600195E-4</v>
      </c>
      <c r="G1953" s="49">
        <f t="shared" si="335"/>
        <v>0.56642353313292637</v>
      </c>
      <c r="H1953" s="49">
        <f t="shared" si="336"/>
        <v>45.267628371810538</v>
      </c>
      <c r="I1953" s="49">
        <f t="shared" si="337"/>
        <v>389.13869108663886</v>
      </c>
      <c r="J1953" s="47">
        <f t="shared" si="338"/>
        <v>17.61538565320275</v>
      </c>
      <c r="K1953" s="48">
        <f t="shared" si="339"/>
        <v>26098.151984636213</v>
      </c>
      <c r="L1953" s="49">
        <f t="shared" si="340"/>
        <v>7.2494866623989482</v>
      </c>
      <c r="M1953" s="50">
        <f t="shared" si="330"/>
        <v>0.72494866623989485</v>
      </c>
    </row>
    <row r="1954" spans="1:13">
      <c r="A1954" s="41">
        <v>1935</v>
      </c>
      <c r="B1954" s="41">
        <f t="shared" si="331"/>
        <v>3870</v>
      </c>
      <c r="C1954" s="68">
        <v>19.16236</v>
      </c>
      <c r="D1954" s="45">
        <f t="shared" si="332"/>
        <v>8.3497022287878409</v>
      </c>
      <c r="E1954" s="47">
        <f t="shared" si="333"/>
        <v>5.8349200618862097E-2</v>
      </c>
      <c r="F1954" s="69">
        <f t="shared" si="334"/>
        <v>2.3317836934550292E-4</v>
      </c>
      <c r="G1954" s="49">
        <f t="shared" si="335"/>
        <v>0.59075474643819337</v>
      </c>
      <c r="H1954" s="49">
        <f t="shared" si="336"/>
        <v>46.566798254871799</v>
      </c>
      <c r="I1954" s="49">
        <f t="shared" si="337"/>
        <v>388.8188991762168</v>
      </c>
      <c r="J1954" s="47">
        <f t="shared" si="338"/>
        <v>18.106051235620228</v>
      </c>
      <c r="K1954" s="48">
        <f t="shared" si="339"/>
        <v>26005.018388126471</v>
      </c>
      <c r="L1954" s="49">
        <f t="shared" si="340"/>
        <v>7.2236162189240201</v>
      </c>
      <c r="M1954" s="50">
        <f t="shared" si="330"/>
        <v>0.72236162189240205</v>
      </c>
    </row>
    <row r="1955" spans="1:13">
      <c r="A1955" s="41">
        <v>1936</v>
      </c>
      <c r="B1955" s="41">
        <f t="shared" si="331"/>
        <v>3872</v>
      </c>
      <c r="C1955" s="68">
        <v>19.700120000000002</v>
      </c>
      <c r="D1955" s="45">
        <f t="shared" si="332"/>
        <v>8.1217779384497231</v>
      </c>
      <c r="E1955" s="47">
        <f t="shared" si="333"/>
        <v>5.8202238213000336E-2</v>
      </c>
      <c r="F1955" s="69">
        <f t="shared" si="334"/>
        <v>2.3954389064285994E-4</v>
      </c>
      <c r="G1955" s="49">
        <f t="shared" si="335"/>
        <v>0.61498526492234629</v>
      </c>
      <c r="H1955" s="49">
        <f t="shared" si="336"/>
        <v>47.835120147048229</v>
      </c>
      <c r="I1955" s="49">
        <f t="shared" si="337"/>
        <v>388.50622349338818</v>
      </c>
      <c r="J1955" s="47">
        <f t="shared" si="338"/>
        <v>18.584241878682196</v>
      </c>
      <c r="K1955" s="48">
        <f t="shared" si="339"/>
        <v>25909.348147832374</v>
      </c>
      <c r="L1955" s="49">
        <f t="shared" si="340"/>
        <v>7.1970411521756592</v>
      </c>
      <c r="M1955" s="50">
        <f t="shared" si="330"/>
        <v>0.71970411521756594</v>
      </c>
    </row>
    <row r="1956" spans="1:13">
      <c r="A1956" s="41">
        <v>1937</v>
      </c>
      <c r="B1956" s="41">
        <f t="shared" si="331"/>
        <v>3874</v>
      </c>
      <c r="C1956" s="68">
        <v>20.06316</v>
      </c>
      <c r="D1956" s="45">
        <f t="shared" si="332"/>
        <v>7.9748155325879617</v>
      </c>
      <c r="E1956" s="47">
        <f t="shared" si="333"/>
        <v>5.8110392116207971E-2</v>
      </c>
      <c r="F1956" s="69">
        <f t="shared" si="334"/>
        <v>2.4383588333609383E-4</v>
      </c>
      <c r="G1956" s="49">
        <f t="shared" si="335"/>
        <v>0.63833215464336424</v>
      </c>
      <c r="H1956" s="49">
        <f t="shared" si="336"/>
        <v>48.689352524824116</v>
      </c>
      <c r="I1956" s="49">
        <f t="shared" si="337"/>
        <v>388.28860478661824</v>
      </c>
      <c r="J1956" s="47">
        <f t="shared" si="338"/>
        <v>18.905520759827763</v>
      </c>
      <c r="K1956" s="48">
        <f t="shared" si="339"/>
        <v>25811.969442782727</v>
      </c>
      <c r="L1956" s="49">
        <f t="shared" si="340"/>
        <v>7.1699915118840911</v>
      </c>
      <c r="M1956" s="50">
        <f t="shared" si="330"/>
        <v>0.71699915118840907</v>
      </c>
    </row>
    <row r="1957" spans="1:13">
      <c r="A1957" s="41">
        <v>1938</v>
      </c>
      <c r="B1957" s="41">
        <f t="shared" si="331"/>
        <v>3876</v>
      </c>
      <c r="C1957" s="68">
        <v>20.29692</v>
      </c>
      <c r="D1957" s="45">
        <f t="shared" si="332"/>
        <v>7.8829694357955944</v>
      </c>
      <c r="E1957" s="47">
        <f t="shared" si="333"/>
        <v>5.8040197348309938E-2</v>
      </c>
      <c r="F1957" s="69">
        <f t="shared" si="334"/>
        <v>2.4659720163260187E-4</v>
      </c>
      <c r="G1957" s="49">
        <f t="shared" si="335"/>
        <v>0.66032074284105058</v>
      </c>
      <c r="H1957" s="49">
        <f t="shared" si="336"/>
        <v>49.238023702838085</v>
      </c>
      <c r="I1957" s="49">
        <f t="shared" si="337"/>
        <v>388.14183592845166</v>
      </c>
      <c r="J1957" s="47">
        <f t="shared" si="338"/>
        <v>19.111336917508194</v>
      </c>
      <c r="K1957" s="48">
        <f t="shared" si="339"/>
        <v>25713.493395377052</v>
      </c>
      <c r="L1957" s="49">
        <f t="shared" si="340"/>
        <v>7.1426370542714031</v>
      </c>
      <c r="M1957" s="50">
        <f t="shared" si="330"/>
        <v>0.71426370542714035</v>
      </c>
    </row>
    <row r="1958" spans="1:13">
      <c r="A1958" s="41">
        <v>1939</v>
      </c>
      <c r="B1958" s="41">
        <f t="shared" si="331"/>
        <v>3878</v>
      </c>
      <c r="C1958" s="68">
        <v>20.479280000000003</v>
      </c>
      <c r="D1958" s="45">
        <f t="shared" si="332"/>
        <v>7.8127746678975658</v>
      </c>
      <c r="E1958" s="47">
        <f t="shared" si="333"/>
        <v>5.7910702518946727E-2</v>
      </c>
      <c r="F1958" s="69">
        <f t="shared" si="334"/>
        <v>2.4875011313253443E-4</v>
      </c>
      <c r="G1958" s="49">
        <f t="shared" si="335"/>
        <v>0.68095197373298355</v>
      </c>
      <c r="H1958" s="49">
        <f t="shared" si="336"/>
        <v>49.665329186254937</v>
      </c>
      <c r="I1958" s="49">
        <f t="shared" si="337"/>
        <v>388.02402573916618</v>
      </c>
      <c r="J1958" s="47">
        <f t="shared" si="338"/>
        <v>19.271340970511549</v>
      </c>
      <c r="K1958" s="48">
        <f t="shared" si="339"/>
        <v>25614.162737004543</v>
      </c>
      <c r="L1958" s="49">
        <f t="shared" si="340"/>
        <v>7.1150452047234838</v>
      </c>
      <c r="M1958" s="50">
        <f t="shared" si="330"/>
        <v>0.71150452047234836</v>
      </c>
    </row>
    <row r="1959" spans="1:13">
      <c r="A1959" s="41">
        <v>1940</v>
      </c>
      <c r="B1959" s="41">
        <f t="shared" si="331"/>
        <v>3880</v>
      </c>
      <c r="C1959" s="68">
        <v>20.824440000000003</v>
      </c>
      <c r="D1959" s="45">
        <f t="shared" si="332"/>
        <v>7.6832798385343528</v>
      </c>
      <c r="E1959" s="47">
        <f t="shared" si="333"/>
        <v>5.7781761987375183E-2</v>
      </c>
      <c r="F1959" s="69">
        <f t="shared" si="334"/>
        <v>2.5282204648826705E-4</v>
      </c>
      <c r="G1959" s="49">
        <f t="shared" si="335"/>
        <v>0.70106343163833318</v>
      </c>
      <c r="H1959" s="49">
        <f t="shared" si="336"/>
        <v>50.475787151900967</v>
      </c>
      <c r="I1959" s="49">
        <f t="shared" si="337"/>
        <v>387.81959775835202</v>
      </c>
      <c r="J1959" s="47">
        <f t="shared" si="338"/>
        <v>19.575499469786426</v>
      </c>
      <c r="K1959" s="48">
        <f t="shared" si="339"/>
        <v>25513.21116270074</v>
      </c>
      <c r="L1959" s="49">
        <f t="shared" si="340"/>
        <v>7.0870031007502057</v>
      </c>
      <c r="M1959" s="50">
        <f t="shared" si="330"/>
        <v>0.70870031007502055</v>
      </c>
    </row>
    <row r="1960" spans="1:13">
      <c r="A1960" s="41">
        <v>1941</v>
      </c>
      <c r="B1960" s="41">
        <f t="shared" si="331"/>
        <v>3882</v>
      </c>
      <c r="C1960" s="68">
        <v>21.179880000000001</v>
      </c>
      <c r="D1960" s="45">
        <f t="shared" si="332"/>
        <v>7.5543393069628078</v>
      </c>
      <c r="E1960" s="47">
        <f t="shared" si="333"/>
        <v>5.7781761987375183E-2</v>
      </c>
      <c r="F1960" s="69">
        <f t="shared" si="334"/>
        <v>2.5701120173615184E-4</v>
      </c>
      <c r="G1960" s="49">
        <f t="shared" si="335"/>
        <v>0.72059357899101462</v>
      </c>
      <c r="H1960" s="49">
        <f t="shared" si="336"/>
        <v>51.309640036380443</v>
      </c>
      <c r="I1960" s="49">
        <f t="shared" si="337"/>
        <v>387.61043055294135</v>
      </c>
      <c r="J1960" s="47">
        <f t="shared" si="338"/>
        <v>19.888151666017862</v>
      </c>
      <c r="K1960" s="48">
        <f t="shared" si="339"/>
        <v>25410.591882627978</v>
      </c>
      <c r="L1960" s="49">
        <f t="shared" si="340"/>
        <v>7.0584977451744386</v>
      </c>
      <c r="M1960" s="50">
        <f t="shared" si="330"/>
        <v>0.70584977451744391</v>
      </c>
    </row>
    <row r="1961" spans="1:13">
      <c r="A1961" s="41">
        <v>1942</v>
      </c>
      <c r="B1961" s="41">
        <f t="shared" si="331"/>
        <v>3884</v>
      </c>
      <c r="C1961" s="68">
        <v>21.179880000000001</v>
      </c>
      <c r="D1961" s="45">
        <f t="shared" si="332"/>
        <v>7.5543393069628078</v>
      </c>
      <c r="E1961" s="47">
        <f t="shared" si="333"/>
        <v>5.7593349010134097E-2</v>
      </c>
      <c r="F1961" s="69">
        <f t="shared" si="334"/>
        <v>2.5701120173615184E-4</v>
      </c>
      <c r="G1961" s="49">
        <f t="shared" si="335"/>
        <v>0.73834996520960139</v>
      </c>
      <c r="H1961" s="49">
        <f t="shared" si="336"/>
        <v>51.307358241300186</v>
      </c>
      <c r="I1961" s="49">
        <f t="shared" si="337"/>
        <v>387.59319309867612</v>
      </c>
      <c r="J1961" s="47">
        <f t="shared" si="338"/>
        <v>19.886382810203212</v>
      </c>
      <c r="K1961" s="48">
        <f t="shared" si="339"/>
        <v>25307.977166145378</v>
      </c>
      <c r="L1961" s="49">
        <f t="shared" si="340"/>
        <v>7.0299936572626054</v>
      </c>
      <c r="M1961" s="50">
        <f t="shared" si="330"/>
        <v>0.70299936572626054</v>
      </c>
    </row>
    <row r="1962" spans="1:13">
      <c r="A1962" s="41">
        <v>1943</v>
      </c>
      <c r="B1962" s="41">
        <f t="shared" si="331"/>
        <v>3886</v>
      </c>
      <c r="C1962" s="68">
        <v>21.721640000000001</v>
      </c>
      <c r="D1962" s="45">
        <f t="shared" si="332"/>
        <v>7.3659263297217246</v>
      </c>
      <c r="E1962" s="47">
        <f t="shared" si="333"/>
        <v>5.7496145547665821E-2</v>
      </c>
      <c r="F1962" s="69">
        <f t="shared" si="334"/>
        <v>2.6338839388664957E-4</v>
      </c>
      <c r="G1962" s="49">
        <f t="shared" si="335"/>
        <v>0.75669161975589361</v>
      </c>
      <c r="H1962" s="49">
        <f t="shared" si="336"/>
        <v>52.57802688213242</v>
      </c>
      <c r="I1962" s="49">
        <f t="shared" si="337"/>
        <v>387.28587257591585</v>
      </c>
      <c r="J1962" s="47">
        <f t="shared" si="338"/>
        <v>20.362727019366616</v>
      </c>
      <c r="K1962" s="48">
        <f t="shared" si="339"/>
        <v>25202.821112381112</v>
      </c>
      <c r="L1962" s="49">
        <f t="shared" si="340"/>
        <v>7.0007836423280869</v>
      </c>
      <c r="M1962" s="50">
        <f t="shared" si="330"/>
        <v>0.70007836423280867</v>
      </c>
    </row>
    <row r="1963" spans="1:13">
      <c r="A1963" s="41">
        <v>1944</v>
      </c>
      <c r="B1963" s="41">
        <f t="shared" si="331"/>
        <v>3888</v>
      </c>
      <c r="C1963" s="68">
        <v>22.012119999999999</v>
      </c>
      <c r="D1963" s="45">
        <f t="shared" si="332"/>
        <v>7.2687228672534445</v>
      </c>
      <c r="E1963" s="47">
        <f t="shared" si="333"/>
        <v>5.7412066223336063E-2</v>
      </c>
      <c r="F1963" s="69">
        <f t="shared" si="334"/>
        <v>2.6680378432923695E-4</v>
      </c>
      <c r="G1963" s="49">
        <f t="shared" si="335"/>
        <v>0.77448371304331265</v>
      </c>
      <c r="H1963" s="49">
        <f t="shared" si="336"/>
        <v>53.257439273076727</v>
      </c>
      <c r="I1963" s="49">
        <f t="shared" si="337"/>
        <v>387.11356669557449</v>
      </c>
      <c r="J1963" s="47">
        <f t="shared" si="338"/>
        <v>20.616677270073694</v>
      </c>
      <c r="K1963" s="48">
        <f t="shared" si="339"/>
        <v>25096.306233834959</v>
      </c>
      <c r="L1963" s="49">
        <f t="shared" si="340"/>
        <v>6.9711961760652663</v>
      </c>
      <c r="M1963" s="50">
        <f t="shared" si="330"/>
        <v>0.69711961760652663</v>
      </c>
    </row>
    <row r="1964" spans="1:13">
      <c r="A1964" s="41">
        <v>1945</v>
      </c>
      <c r="B1964" s="41">
        <f t="shared" si="331"/>
        <v>3890</v>
      </c>
      <c r="C1964" s="68">
        <v>22.26972</v>
      </c>
      <c r="D1964" s="45">
        <f t="shared" si="332"/>
        <v>7.1846435429236859</v>
      </c>
      <c r="E1964" s="47">
        <f t="shared" si="333"/>
        <v>5.730700604696258E-2</v>
      </c>
      <c r="F1964" s="69">
        <f t="shared" si="334"/>
        <v>2.6983029289501286E-4</v>
      </c>
      <c r="G1964" s="49">
        <f t="shared" si="335"/>
        <v>0.79167839326154033</v>
      </c>
      <c r="H1964" s="49">
        <f t="shared" si="336"/>
        <v>53.85924917263636</v>
      </c>
      <c r="I1964" s="49">
        <f t="shared" si="337"/>
        <v>386.95950679489971</v>
      </c>
      <c r="J1964" s="47">
        <f t="shared" si="338"/>
        <v>20.841348496186978</v>
      </c>
      <c r="K1964" s="48">
        <f t="shared" si="339"/>
        <v>24988.587735489687</v>
      </c>
      <c r="L1964" s="49">
        <f t="shared" si="340"/>
        <v>6.9412743709693574</v>
      </c>
      <c r="M1964" s="50">
        <f t="shared" si="330"/>
        <v>0.6941274370969357</v>
      </c>
    </row>
    <row r="1965" spans="1:13">
      <c r="A1965" s="41">
        <v>1946</v>
      </c>
      <c r="B1965" s="41">
        <f t="shared" si="331"/>
        <v>3892</v>
      </c>
      <c r="C1965" s="68">
        <v>22.600200000000001</v>
      </c>
      <c r="D1965" s="45">
        <f t="shared" si="332"/>
        <v>7.0795833665502057</v>
      </c>
      <c r="E1965" s="47">
        <f t="shared" si="333"/>
        <v>5.730700604696258E-2</v>
      </c>
      <c r="F1965" s="69">
        <f t="shared" si="334"/>
        <v>2.7370991445003291E-4</v>
      </c>
      <c r="G1965" s="49">
        <f t="shared" si="335"/>
        <v>0.80849724591979677</v>
      </c>
      <c r="H1965" s="49">
        <f t="shared" si="336"/>
        <v>54.631336033999681</v>
      </c>
      <c r="I1965" s="49">
        <f t="shared" si="337"/>
        <v>386.76709787871903</v>
      </c>
      <c r="J1965" s="47">
        <f t="shared" si="338"/>
        <v>21.129603291107145</v>
      </c>
      <c r="K1965" s="48">
        <f t="shared" si="339"/>
        <v>24879.325063421689</v>
      </c>
      <c r="L1965" s="49">
        <f t="shared" si="340"/>
        <v>6.9109236287282467</v>
      </c>
      <c r="M1965" s="50">
        <f t="shared" si="330"/>
        <v>0.69109236287282472</v>
      </c>
    </row>
    <row r="1966" spans="1:13">
      <c r="A1966" s="41">
        <v>1947</v>
      </c>
      <c r="B1966" s="41">
        <f t="shared" si="331"/>
        <v>3894</v>
      </c>
      <c r="C1966" s="68">
        <v>22.600200000000001</v>
      </c>
      <c r="D1966" s="45">
        <f t="shared" si="332"/>
        <v>7.0795833665502057</v>
      </c>
      <c r="E1966" s="47">
        <f t="shared" si="333"/>
        <v>5.727250415681067E-2</v>
      </c>
      <c r="F1966" s="69">
        <f t="shared" si="334"/>
        <v>2.7370991445003291E-4</v>
      </c>
      <c r="G1966" s="49">
        <f t="shared" si="335"/>
        <v>0.82363763226464493</v>
      </c>
      <c r="H1966" s="49">
        <f t="shared" si="336"/>
        <v>54.629263997074084</v>
      </c>
      <c r="I1966" s="49">
        <f t="shared" si="337"/>
        <v>386.75242872056566</v>
      </c>
      <c r="J1966" s="47">
        <f t="shared" si="338"/>
        <v>21.128000530085359</v>
      </c>
      <c r="K1966" s="48">
        <f t="shared" si="339"/>
        <v>24770.066535427541</v>
      </c>
      <c r="L1966" s="49">
        <f t="shared" si="340"/>
        <v>6.8805740376187616</v>
      </c>
      <c r="M1966" s="50">
        <f t="shared" si="330"/>
        <v>0.68805740376187619</v>
      </c>
    </row>
    <row r="1967" spans="1:13">
      <c r="A1967" s="41">
        <v>1948</v>
      </c>
      <c r="B1967" s="41">
        <f t="shared" si="331"/>
        <v>3896</v>
      </c>
      <c r="C1967" s="68">
        <v>22.710880000000003</v>
      </c>
      <c r="D1967" s="45">
        <f t="shared" si="332"/>
        <v>7.0450814763982939</v>
      </c>
      <c r="E1967" s="47">
        <f t="shared" si="333"/>
        <v>5.7266974401789732E-2</v>
      </c>
      <c r="F1967" s="69">
        <f t="shared" si="334"/>
        <v>2.7500843682942548E-4</v>
      </c>
      <c r="G1967" s="49">
        <f t="shared" si="335"/>
        <v>0.83769633755764217</v>
      </c>
      <c r="H1967" s="49">
        <f t="shared" si="336"/>
        <v>54.886500585720363</v>
      </c>
      <c r="I1967" s="49">
        <f t="shared" si="337"/>
        <v>386.67986858078262</v>
      </c>
      <c r="J1967" s="47">
        <f t="shared" si="338"/>
        <v>21.223504833345398</v>
      </c>
      <c r="K1967" s="48">
        <f t="shared" si="339"/>
        <v>24660.2935342561</v>
      </c>
      <c r="L1967" s="49">
        <f t="shared" si="340"/>
        <v>6.8500815372933612</v>
      </c>
      <c r="M1967" s="50">
        <f t="shared" si="330"/>
        <v>0.6850081537293361</v>
      </c>
    </row>
    <row r="1968" spans="1:13">
      <c r="A1968" s="41">
        <v>1949</v>
      </c>
      <c r="B1968" s="41">
        <f t="shared" si="331"/>
        <v>3898</v>
      </c>
      <c r="C1968" s="68">
        <v>22.728719999999999</v>
      </c>
      <c r="D1968" s="45">
        <f t="shared" si="332"/>
        <v>7.0395517213773573</v>
      </c>
      <c r="E1968" s="47">
        <f t="shared" si="333"/>
        <v>5.7266974401789732E-2</v>
      </c>
      <c r="F1968" s="69">
        <f t="shared" si="334"/>
        <v>2.7521770263941412E-4</v>
      </c>
      <c r="G1968" s="49">
        <f t="shared" si="335"/>
        <v>0.85038541861450367</v>
      </c>
      <c r="H1968" s="49">
        <f t="shared" si="336"/>
        <v>54.926519967248254</v>
      </c>
      <c r="I1968" s="49">
        <f t="shared" si="337"/>
        <v>386.65807818471023</v>
      </c>
      <c r="J1968" s="47">
        <f t="shared" si="338"/>
        <v>21.237782651910322</v>
      </c>
      <c r="K1968" s="48">
        <f t="shared" si="339"/>
        <v>24550.440494321603</v>
      </c>
      <c r="L1968" s="49">
        <f t="shared" si="340"/>
        <v>6.8195668039782227</v>
      </c>
      <c r="M1968" s="50">
        <f t="shared" si="330"/>
        <v>0.68195668039782231</v>
      </c>
    </row>
    <row r="1969" spans="1:13">
      <c r="A1969" s="41">
        <v>1950</v>
      </c>
      <c r="B1969" s="41">
        <f t="shared" si="331"/>
        <v>3900</v>
      </c>
      <c r="C1969" s="68">
        <v>22.728719999999999</v>
      </c>
      <c r="D1969" s="45">
        <f t="shared" si="332"/>
        <v>7.0395517213773573</v>
      </c>
      <c r="E1969" s="47">
        <f t="shared" si="333"/>
        <v>6.0088845042727573E-2</v>
      </c>
      <c r="F1969" s="69">
        <f t="shared" si="334"/>
        <v>2.7521770263941412E-4</v>
      </c>
      <c r="G1969" s="49">
        <f t="shared" si="335"/>
        <v>0.85742869918878462</v>
      </c>
      <c r="H1969" s="49">
        <f t="shared" si="336"/>
        <v>54.925550749498903</v>
      </c>
      <c r="I1969" s="49">
        <f t="shared" si="337"/>
        <v>386.65125532623438</v>
      </c>
      <c r="J1969" s="47">
        <f t="shared" si="338"/>
        <v>21.237033146778543</v>
      </c>
      <c r="K1969" s="48">
        <f t="shared" si="339"/>
        <v>24440.589392822607</v>
      </c>
      <c r="L1969" s="49">
        <f t="shared" si="340"/>
        <v>6.7890526091173911</v>
      </c>
      <c r="M1969" s="50">
        <f t="shared" si="330"/>
        <v>0.67890526091173908</v>
      </c>
    </row>
    <row r="1970" spans="1:13">
      <c r="A1970" s="41">
        <v>1951</v>
      </c>
      <c r="B1970" s="41">
        <f t="shared" si="331"/>
        <v>3902</v>
      </c>
      <c r="C1970" s="68">
        <v>16.22484</v>
      </c>
      <c r="D1970" s="45">
        <f t="shared" si="332"/>
        <v>9.8614223623151993</v>
      </c>
      <c r="E1970" s="47">
        <f t="shared" si="333"/>
        <v>6.0088845042727573E-2</v>
      </c>
      <c r="F1970" s="69">
        <f t="shared" si="334"/>
        <v>1.9823874700520628E-4</v>
      </c>
      <c r="G1970" s="49">
        <f t="shared" si="335"/>
        <v>0.83622822189880175</v>
      </c>
      <c r="H1970" s="49">
        <f t="shared" si="336"/>
        <v>39.564862983581442</v>
      </c>
      <c r="I1970" s="49">
        <f t="shared" si="337"/>
        <v>390.16582458822688</v>
      </c>
      <c r="J1970" s="47">
        <f t="shared" si="338"/>
        <v>15.436857390709269</v>
      </c>
      <c r="K1970" s="48">
        <f t="shared" si="339"/>
        <v>24361.459666855444</v>
      </c>
      <c r="L1970" s="49">
        <f t="shared" si="340"/>
        <v>6.7670721296820675</v>
      </c>
      <c r="M1970" s="50">
        <f t="shared" si="330"/>
        <v>0.67670721296820679</v>
      </c>
    </row>
    <row r="1971" spans="1:13">
      <c r="A1971" s="41">
        <v>1952</v>
      </c>
      <c r="B1971" s="41">
        <f t="shared" si="331"/>
        <v>3904</v>
      </c>
      <c r="C1971" s="68">
        <v>16.22484</v>
      </c>
      <c r="D1971" s="45">
        <f t="shared" si="332"/>
        <v>9.8614223623151993</v>
      </c>
      <c r="E1971" s="47">
        <f t="shared" si="333"/>
        <v>6.0074933968182795E-2</v>
      </c>
      <c r="F1971" s="69">
        <f t="shared" si="334"/>
        <v>1.9823874700520628E-4</v>
      </c>
      <c r="G1971" s="49">
        <f t="shared" si="335"/>
        <v>0.81732252701822772</v>
      </c>
      <c r="H1971" s="49">
        <f t="shared" si="336"/>
        <v>39.566736904213641</v>
      </c>
      <c r="I1971" s="49">
        <f t="shared" si="337"/>
        <v>390.18430411105447</v>
      </c>
      <c r="J1971" s="47">
        <f t="shared" si="338"/>
        <v>15.438319704915777</v>
      </c>
      <c r="K1971" s="48">
        <f t="shared" si="339"/>
        <v>24282.326193047018</v>
      </c>
      <c r="L1971" s="49">
        <f t="shared" si="340"/>
        <v>6.7450906091797274</v>
      </c>
      <c r="M1971" s="50">
        <f t="shared" si="330"/>
        <v>0.67450906091797269</v>
      </c>
    </row>
    <row r="1972" spans="1:13">
      <c r="A1972" s="41">
        <v>1953</v>
      </c>
      <c r="B1972" s="41">
        <f t="shared" si="331"/>
        <v>3906</v>
      </c>
      <c r="C1972" s="68">
        <v>16.24776</v>
      </c>
      <c r="D1972" s="45">
        <f t="shared" si="332"/>
        <v>9.8475112877704216</v>
      </c>
      <c r="E1972" s="47">
        <f t="shared" si="333"/>
        <v>6.0150321754667432E-2</v>
      </c>
      <c r="F1972" s="69">
        <f t="shared" si="334"/>
        <v>1.9851246730907742E-4</v>
      </c>
      <c r="G1972" s="49">
        <f t="shared" si="335"/>
        <v>0.80043470396737904</v>
      </c>
      <c r="H1972" s="49">
        <f t="shared" si="336"/>
        <v>39.623045327813294</v>
      </c>
      <c r="I1972" s="49">
        <f t="shared" si="337"/>
        <v>390.18838612148051</v>
      </c>
      <c r="J1972" s="47">
        <f t="shared" si="338"/>
        <v>15.460452109677737</v>
      </c>
      <c r="K1972" s="48">
        <f t="shared" si="339"/>
        <v>24203.080102391392</v>
      </c>
      <c r="L1972" s="49">
        <f t="shared" si="340"/>
        <v>6.7230778062198313</v>
      </c>
      <c r="M1972" s="50">
        <f t="shared" si="330"/>
        <v>0.67230778062198315</v>
      </c>
    </row>
    <row r="1973" spans="1:13">
      <c r="A1973" s="41">
        <v>1954</v>
      </c>
      <c r="B1973" s="41">
        <f t="shared" si="331"/>
        <v>3908</v>
      </c>
      <c r="C1973" s="68">
        <v>16.124320000000001</v>
      </c>
      <c r="D1973" s="45">
        <f t="shared" si="332"/>
        <v>9.9228990742550565</v>
      </c>
      <c r="E1973" s="47">
        <f t="shared" si="333"/>
        <v>6.024094093011205E-2</v>
      </c>
      <c r="F1973" s="69">
        <f t="shared" si="334"/>
        <v>1.9703808887440823E-4</v>
      </c>
      <c r="G1973" s="49">
        <f t="shared" si="335"/>
        <v>0.78470696737854573</v>
      </c>
      <c r="H1973" s="49">
        <f t="shared" si="336"/>
        <v>39.330309194292298</v>
      </c>
      <c r="I1973" s="49">
        <f t="shared" si="337"/>
        <v>390.27068869420816</v>
      </c>
      <c r="J1973" s="47">
        <f t="shared" si="338"/>
        <v>15.349466855812601</v>
      </c>
      <c r="K1973" s="48">
        <f t="shared" si="339"/>
        <v>24124.419484002807</v>
      </c>
      <c r="L1973" s="49">
        <f t="shared" si="340"/>
        <v>6.7012276344452237</v>
      </c>
      <c r="M1973" s="50">
        <f t="shared" si="330"/>
        <v>0.67012276344452237</v>
      </c>
    </row>
    <row r="1974" spans="1:13">
      <c r="A1974" s="41">
        <v>1955</v>
      </c>
      <c r="B1974" s="41">
        <f t="shared" si="331"/>
        <v>3910</v>
      </c>
      <c r="C1974" s="68">
        <v>15.978399999999999</v>
      </c>
      <c r="D1974" s="45">
        <f t="shared" si="332"/>
        <v>10.013518249699679</v>
      </c>
      <c r="E1974" s="47">
        <f t="shared" si="333"/>
        <v>6.021972860491296E-2</v>
      </c>
      <c r="F1974" s="69">
        <f t="shared" si="334"/>
        <v>1.9529455483131248E-4</v>
      </c>
      <c r="G1974" s="49">
        <f t="shared" si="335"/>
        <v>0.77007711907943688</v>
      </c>
      <c r="H1974" s="49">
        <f t="shared" si="336"/>
        <v>38.9837150321843</v>
      </c>
      <c r="I1974" s="49">
        <f t="shared" si="337"/>
        <v>390.3641419158692</v>
      </c>
      <c r="J1974" s="47">
        <f t="shared" si="338"/>
        <v>15.217844467231394</v>
      </c>
      <c r="K1974" s="48">
        <f t="shared" si="339"/>
        <v>24046.452053938439</v>
      </c>
      <c r="L1974" s="49">
        <f t="shared" si="340"/>
        <v>6.6795700149829003</v>
      </c>
      <c r="M1974" s="50">
        <f t="shared" si="330"/>
        <v>0.66795700149829007</v>
      </c>
    </row>
    <row r="1975" spans="1:13">
      <c r="A1975" s="41">
        <v>1956</v>
      </c>
      <c r="B1975" s="41">
        <f t="shared" si="331"/>
        <v>3912</v>
      </c>
      <c r="C1975" s="68">
        <v>16.012319999999999</v>
      </c>
      <c r="D1975" s="45">
        <f t="shared" si="332"/>
        <v>9.9923059245005863</v>
      </c>
      <c r="E1975" s="47">
        <f t="shared" si="333"/>
        <v>6.021972860491296E-2</v>
      </c>
      <c r="F1975" s="69">
        <f t="shared" si="334"/>
        <v>1.9569991311105218E-4</v>
      </c>
      <c r="G1975" s="49">
        <f t="shared" si="335"/>
        <v>0.75716459186155283</v>
      </c>
      <c r="H1975" s="49">
        <f t="shared" si="336"/>
        <v>39.065894099791393</v>
      </c>
      <c r="I1975" s="49">
        <f t="shared" si="337"/>
        <v>390.35836505925806</v>
      </c>
      <c r="J1975" s="47">
        <f t="shared" si="338"/>
        <v>15.249698550372685</v>
      </c>
      <c r="K1975" s="48">
        <f t="shared" si="339"/>
        <v>23968.320265738857</v>
      </c>
      <c r="L1975" s="49">
        <f t="shared" si="340"/>
        <v>6.6578667404830156</v>
      </c>
      <c r="M1975" s="50">
        <f t="shared" si="330"/>
        <v>0.66578667404830161</v>
      </c>
    </row>
    <row r="1976" spans="1:13">
      <c r="A1976" s="41">
        <v>1957</v>
      </c>
      <c r="B1976" s="41">
        <f t="shared" si="331"/>
        <v>3914</v>
      </c>
      <c r="C1976" s="68">
        <v>16.012319999999999</v>
      </c>
      <c r="D1976" s="45">
        <f t="shared" si="332"/>
        <v>9.9923059245005863</v>
      </c>
      <c r="E1976" s="47">
        <f t="shared" si="333"/>
        <v>6.02737361857347E-2</v>
      </c>
      <c r="F1976" s="69">
        <f t="shared" si="334"/>
        <v>1.9569991311105218E-4</v>
      </c>
      <c r="G1976" s="49">
        <f t="shared" si="335"/>
        <v>0.74556819564090526</v>
      </c>
      <c r="H1976" s="49">
        <f t="shared" si="336"/>
        <v>39.067028806657788</v>
      </c>
      <c r="I1976" s="49">
        <f t="shared" si="337"/>
        <v>390.36970339740168</v>
      </c>
      <c r="J1976" s="47">
        <f t="shared" si="338"/>
        <v>15.250584447872749</v>
      </c>
      <c r="K1976" s="48">
        <f t="shared" si="339"/>
        <v>23890.186208125542</v>
      </c>
      <c r="L1976" s="49">
        <f t="shared" si="340"/>
        <v>6.6361628355904285</v>
      </c>
      <c r="M1976" s="50">
        <f t="shared" si="330"/>
        <v>0.6636162835590429</v>
      </c>
    </row>
    <row r="1977" spans="1:13">
      <c r="A1977" s="41">
        <v>1958</v>
      </c>
      <c r="B1977" s="41">
        <f t="shared" si="331"/>
        <v>3916</v>
      </c>
      <c r="C1977" s="68">
        <v>15.92624</v>
      </c>
      <c r="D1977" s="45">
        <f t="shared" si="332"/>
        <v>10.046313505322326</v>
      </c>
      <c r="E1977" s="47">
        <f t="shared" si="333"/>
        <v>6.034010322342611E-2</v>
      </c>
      <c r="F1977" s="69">
        <f t="shared" si="334"/>
        <v>1.9467114629408559E-4</v>
      </c>
      <c r="G1977" s="49">
        <f t="shared" si="335"/>
        <v>0.73476505556323546</v>
      </c>
      <c r="H1977" s="49">
        <f t="shared" si="336"/>
        <v>38.86271048100545</v>
      </c>
      <c r="I1977" s="49">
        <f t="shared" si="337"/>
        <v>390.42697315875654</v>
      </c>
      <c r="J1977" s="47">
        <f t="shared" si="338"/>
        <v>15.173050421844042</v>
      </c>
      <c r="K1977" s="48">
        <f t="shared" si="339"/>
        <v>23812.460787163531</v>
      </c>
      <c r="L1977" s="49">
        <f t="shared" si="340"/>
        <v>6.6145724408787583</v>
      </c>
      <c r="M1977" s="50">
        <f t="shared" si="330"/>
        <v>0.66145724408787587</v>
      </c>
    </row>
    <row r="1978" spans="1:13">
      <c r="A1978" s="41">
        <v>1959</v>
      </c>
      <c r="B1978" s="41">
        <f t="shared" si="331"/>
        <v>3918</v>
      </c>
      <c r="C1978" s="68">
        <v>15.821719999999999</v>
      </c>
      <c r="D1978" s="45">
        <f t="shared" si="332"/>
        <v>10.112680543013736</v>
      </c>
      <c r="E1978" s="47">
        <f t="shared" si="333"/>
        <v>6.0388552801368955E-2</v>
      </c>
      <c r="F1978" s="69">
        <f t="shared" si="334"/>
        <v>1.9342166676526818E-4</v>
      </c>
      <c r="G1978" s="49">
        <f t="shared" si="335"/>
        <v>0.72461662377782854</v>
      </c>
      <c r="H1978" s="49">
        <f t="shared" si="336"/>
        <v>38.614255075485175</v>
      </c>
      <c r="I1978" s="49">
        <f t="shared" si="337"/>
        <v>390.49362598482833</v>
      </c>
      <c r="J1978" s="47">
        <f t="shared" si="338"/>
        <v>15.078620479129267</v>
      </c>
      <c r="K1978" s="48">
        <f t="shared" si="339"/>
        <v>23735.232277012561</v>
      </c>
      <c r="L1978" s="49">
        <f t="shared" si="340"/>
        <v>6.5931200769479332</v>
      </c>
      <c r="M1978" s="50">
        <f t="shared" si="330"/>
        <v>0.65931200769479337</v>
      </c>
    </row>
    <row r="1979" spans="1:13">
      <c r="A1979" s="41">
        <v>1960</v>
      </c>
      <c r="B1979" s="41">
        <f t="shared" si="331"/>
        <v>3920</v>
      </c>
      <c r="C1979" s="68">
        <v>15.746279999999999</v>
      </c>
      <c r="D1979" s="45">
        <f t="shared" si="332"/>
        <v>10.161130120956578</v>
      </c>
      <c r="E1979" s="47">
        <f t="shared" si="333"/>
        <v>6.0421856010157655E-2</v>
      </c>
      <c r="F1979" s="69">
        <f t="shared" si="334"/>
        <v>1.925195971219832E-4</v>
      </c>
      <c r="G1979" s="49">
        <f t="shared" si="335"/>
        <v>0.7151973589446271</v>
      </c>
      <c r="H1979" s="49">
        <f t="shared" si="336"/>
        <v>38.435074670693275</v>
      </c>
      <c r="I1979" s="49">
        <f t="shared" si="337"/>
        <v>390.54379493759666</v>
      </c>
      <c r="J1979" s="47">
        <f t="shared" si="338"/>
        <v>15.010579920602449</v>
      </c>
      <c r="K1979" s="48">
        <f t="shared" si="339"/>
        <v>23658.362127671175</v>
      </c>
      <c r="L1979" s="49">
        <f t="shared" si="340"/>
        <v>6.571767257686437</v>
      </c>
      <c r="M1979" s="50">
        <f t="shared" si="330"/>
        <v>0.65717672576864372</v>
      </c>
    </row>
    <row r="1980" spans="1:13">
      <c r="A1980" s="41">
        <v>1961</v>
      </c>
      <c r="B1980" s="41">
        <f t="shared" si="331"/>
        <v>3922</v>
      </c>
      <c r="C1980" s="68">
        <v>15.694840000000001</v>
      </c>
      <c r="D1980" s="45">
        <f t="shared" si="332"/>
        <v>10.194433329745282</v>
      </c>
      <c r="E1980" s="47">
        <f t="shared" si="333"/>
        <v>6.0421856010157655E-2</v>
      </c>
      <c r="F1980" s="69">
        <f t="shared" si="334"/>
        <v>1.9190439764766483E-4</v>
      </c>
      <c r="G1980" s="49">
        <f t="shared" si="335"/>
        <v>0.70657408299698676</v>
      </c>
      <c r="H1980" s="49">
        <f t="shared" si="336"/>
        <v>38.313082192637474</v>
      </c>
      <c r="I1980" s="49">
        <f t="shared" si="337"/>
        <v>390.5801620698939</v>
      </c>
      <c r="J1980" s="47">
        <f t="shared" si="338"/>
        <v>14.96432985219751</v>
      </c>
      <c r="K1980" s="48">
        <f t="shared" si="339"/>
        <v>23581.735963285901</v>
      </c>
      <c r="L1980" s="49">
        <f t="shared" si="340"/>
        <v>6.5504822120238613</v>
      </c>
      <c r="M1980" s="50">
        <f t="shared" si="330"/>
        <v>0.65504822120238615</v>
      </c>
    </row>
    <row r="1981" spans="1:13">
      <c r="A1981" s="41">
        <v>1962</v>
      </c>
      <c r="B1981" s="41">
        <f t="shared" si="331"/>
        <v>3924</v>
      </c>
      <c r="C1981" s="68">
        <v>15.694840000000001</v>
      </c>
      <c r="D1981" s="45">
        <f t="shared" si="332"/>
        <v>10.194433329745282</v>
      </c>
      <c r="E1981" s="47">
        <f t="shared" si="333"/>
        <v>6.0785050170432495E-2</v>
      </c>
      <c r="F1981" s="69">
        <f t="shared" si="334"/>
        <v>1.9190439764766483E-4</v>
      </c>
      <c r="G1981" s="49">
        <f t="shared" si="335"/>
        <v>0.69842789302067088</v>
      </c>
      <c r="H1981" s="49">
        <f t="shared" si="336"/>
        <v>38.31386383747774</v>
      </c>
      <c r="I1981" s="49">
        <f t="shared" si="337"/>
        <v>390.58813049610552</v>
      </c>
      <c r="J1981" s="47">
        <f t="shared" si="338"/>
        <v>14.964940448362773</v>
      </c>
      <c r="K1981" s="48">
        <f t="shared" si="339"/>
        <v>23505.108235610944</v>
      </c>
      <c r="L1981" s="49">
        <f t="shared" si="340"/>
        <v>6.5291967321141513</v>
      </c>
      <c r="M1981" s="50">
        <f t="shared" si="330"/>
        <v>0.65291967321141509</v>
      </c>
    </row>
    <row r="1982" spans="1:13">
      <c r="A1982" s="41">
        <v>1963</v>
      </c>
      <c r="B1982" s="41">
        <f t="shared" si="331"/>
        <v>3926</v>
      </c>
      <c r="C1982" s="68">
        <v>15.154920000000001</v>
      </c>
      <c r="D1982" s="45">
        <f t="shared" si="332"/>
        <v>10.557627490020124</v>
      </c>
      <c r="E1982" s="47">
        <f t="shared" si="333"/>
        <v>6.1039869969804907E-2</v>
      </c>
      <c r="F1982" s="69">
        <f t="shared" si="334"/>
        <v>1.8544188190084215E-4</v>
      </c>
      <c r="G1982" s="49">
        <f t="shared" si="335"/>
        <v>0.68854700631399801</v>
      </c>
      <c r="H1982" s="49">
        <f t="shared" si="336"/>
        <v>37.024533653854391</v>
      </c>
      <c r="I1982" s="49">
        <f t="shared" si="337"/>
        <v>390.89123430910837</v>
      </c>
      <c r="J1982" s="47">
        <f t="shared" si="338"/>
        <v>14.472565659674265</v>
      </c>
      <c r="K1982" s="48">
        <f t="shared" si="339"/>
        <v>23431.059168303236</v>
      </c>
      <c r="L1982" s="49">
        <f t="shared" si="340"/>
        <v>6.5086275467508994</v>
      </c>
      <c r="M1982" s="50">
        <f t="shared" si="330"/>
        <v>0.65086275467508992</v>
      </c>
    </row>
    <row r="1983" spans="1:13">
      <c r="A1983" s="41">
        <v>1964</v>
      </c>
      <c r="B1983" s="41">
        <f t="shared" si="331"/>
        <v>3928</v>
      </c>
      <c r="C1983" s="68">
        <v>14.79776</v>
      </c>
      <c r="D1983" s="45">
        <f t="shared" si="332"/>
        <v>10.812447289392534</v>
      </c>
      <c r="E1983" s="47">
        <f t="shared" si="333"/>
        <v>6.1420178728776219E-2</v>
      </c>
      <c r="F1983" s="69">
        <f t="shared" si="334"/>
        <v>1.8116155402828028E-4</v>
      </c>
      <c r="G1983" s="49">
        <f t="shared" si="335"/>
        <v>0.67775585627191803</v>
      </c>
      <c r="H1983" s="49">
        <f t="shared" si="336"/>
        <v>36.170919153569059</v>
      </c>
      <c r="I1983" s="49">
        <f t="shared" si="337"/>
        <v>391.09615675684427</v>
      </c>
      <c r="J1983" s="47">
        <f t="shared" si="338"/>
        <v>14.146307467323386</v>
      </c>
      <c r="K1983" s="48">
        <f t="shared" si="339"/>
        <v>23358.7173299961</v>
      </c>
      <c r="L1983" s="49">
        <f t="shared" si="340"/>
        <v>6.4885325916655834</v>
      </c>
      <c r="M1983" s="50">
        <f t="shared" si="330"/>
        <v>0.64885325916655834</v>
      </c>
    </row>
    <row r="1984" spans="1:13">
      <c r="A1984" s="41">
        <v>1965</v>
      </c>
      <c r="B1984" s="41">
        <f t="shared" si="331"/>
        <v>3930</v>
      </c>
      <c r="C1984" s="68">
        <v>14.294960000000001</v>
      </c>
      <c r="D1984" s="45">
        <f t="shared" si="332"/>
        <v>11.192756048363847</v>
      </c>
      <c r="E1984" s="47">
        <f t="shared" si="333"/>
        <v>6.1645848022547065E-2</v>
      </c>
      <c r="F1984" s="69">
        <f t="shared" si="334"/>
        <v>1.7512860766009388E-4</v>
      </c>
      <c r="G1984" s="49">
        <f t="shared" si="335"/>
        <v>0.66572850308503939</v>
      </c>
      <c r="H1984" s="49">
        <f t="shared" si="336"/>
        <v>34.967427479106313</v>
      </c>
      <c r="I1984" s="49">
        <f t="shared" si="337"/>
        <v>391.38188541249139</v>
      </c>
      <c r="J1984" s="47">
        <f t="shared" si="338"/>
        <v>13.685617694797189</v>
      </c>
      <c r="K1984" s="48">
        <f t="shared" si="339"/>
        <v>23288.782475037886</v>
      </c>
      <c r="L1984" s="49">
        <f t="shared" si="340"/>
        <v>6.4691062430660793</v>
      </c>
      <c r="M1984" s="50">
        <f t="shared" si="330"/>
        <v>0.64691062430660795</v>
      </c>
    </row>
    <row r="1985" spans="1:13">
      <c r="A1985" s="41">
        <v>1966</v>
      </c>
      <c r="B1985" s="41">
        <f t="shared" si="331"/>
        <v>3932</v>
      </c>
      <c r="C1985" s="68">
        <v>14.01244</v>
      </c>
      <c r="D1985" s="45">
        <f t="shared" si="332"/>
        <v>11.418425342134691</v>
      </c>
      <c r="E1985" s="47">
        <f t="shared" si="333"/>
        <v>6.1739903648925107E-2</v>
      </c>
      <c r="F1985" s="69">
        <f t="shared" si="334"/>
        <v>1.7173502488851647E-4</v>
      </c>
      <c r="G1985" s="49">
        <f t="shared" si="335"/>
        <v>0.65370334942365393</v>
      </c>
      <c r="H1985" s="49">
        <f t="shared" si="336"/>
        <v>34.290873097211801</v>
      </c>
      <c r="I1985" s="49">
        <f t="shared" si="337"/>
        <v>391.54777437712795</v>
      </c>
      <c r="J1985" s="47">
        <f t="shared" si="338"/>
        <v>13.426515042661812</v>
      </c>
      <c r="K1985" s="48">
        <f t="shared" si="339"/>
        <v>23220.200728843462</v>
      </c>
      <c r="L1985" s="49">
        <f t="shared" si="340"/>
        <v>6.4500557580120725</v>
      </c>
      <c r="M1985" s="50">
        <f t="shared" si="330"/>
        <v>0.64500557580120721</v>
      </c>
    </row>
    <row r="1986" spans="1:13">
      <c r="A1986" s="41">
        <v>1967</v>
      </c>
      <c r="B1986" s="41">
        <f t="shared" si="331"/>
        <v>3934</v>
      </c>
      <c r="C1986" s="68">
        <v>13.897960000000001</v>
      </c>
      <c r="D1986" s="45">
        <f t="shared" si="332"/>
        <v>11.512480968512735</v>
      </c>
      <c r="E1986" s="47">
        <f t="shared" si="333"/>
        <v>6.1644055572954867E-2</v>
      </c>
      <c r="F1986" s="69">
        <f t="shared" si="334"/>
        <v>1.7035914942820831E-4</v>
      </c>
      <c r="G1986" s="49">
        <f t="shared" si="335"/>
        <v>0.64261964676057437</v>
      </c>
      <c r="H1986" s="49">
        <f t="shared" si="336"/>
        <v>34.017091817427669</v>
      </c>
      <c r="I1986" s="49">
        <f t="shared" si="337"/>
        <v>391.62112215228632</v>
      </c>
      <c r="J1986" s="47">
        <f t="shared" si="338"/>
        <v>13.321811669898381</v>
      </c>
      <c r="K1986" s="48">
        <f t="shared" si="339"/>
        <v>23152.166545208605</v>
      </c>
      <c r="L1986" s="49">
        <f t="shared" si="340"/>
        <v>6.4311573736690573</v>
      </c>
      <c r="M1986" s="50">
        <f t="shared" si="330"/>
        <v>0.64311573736690575</v>
      </c>
    </row>
    <row r="1987" spans="1:13">
      <c r="A1987" s="41">
        <v>1968</v>
      </c>
      <c r="B1987" s="41">
        <f t="shared" si="331"/>
        <v>3936</v>
      </c>
      <c r="C1987" s="68">
        <v>14.01464</v>
      </c>
      <c r="D1987" s="45">
        <f t="shared" si="332"/>
        <v>11.41663289254249</v>
      </c>
      <c r="E1987" s="47">
        <f t="shared" si="333"/>
        <v>6.1501920049305991E-2</v>
      </c>
      <c r="F1987" s="69">
        <f t="shared" si="334"/>
        <v>1.7176146124253417E-4</v>
      </c>
      <c r="G1987" s="49">
        <f t="shared" si="335"/>
        <v>0.6334121094324362</v>
      </c>
      <c r="H1987" s="49">
        <f t="shared" si="336"/>
        <v>34.297894353764413</v>
      </c>
      <c r="I1987" s="49">
        <f t="shared" si="337"/>
        <v>391.56646882413412</v>
      </c>
      <c r="J1987" s="47">
        <f t="shared" si="338"/>
        <v>13.429905380206739</v>
      </c>
      <c r="K1987" s="48">
        <f t="shared" si="339"/>
        <v>23083.570756501078</v>
      </c>
      <c r="L1987" s="49">
        <f t="shared" si="340"/>
        <v>6.412102987916966</v>
      </c>
      <c r="M1987" s="50">
        <f t="shared" si="330"/>
        <v>0.64121029879169655</v>
      </c>
    </row>
    <row r="1988" spans="1:13">
      <c r="A1988" s="41">
        <v>1969</v>
      </c>
      <c r="B1988" s="41">
        <f t="shared" si="331"/>
        <v>3938</v>
      </c>
      <c r="C1988" s="68">
        <v>14.191320000000001</v>
      </c>
      <c r="D1988" s="45">
        <f t="shared" si="332"/>
        <v>11.274497368893622</v>
      </c>
      <c r="E1988" s="47">
        <f t="shared" si="333"/>
        <v>6.1371936375704268E-2</v>
      </c>
      <c r="F1988" s="69">
        <f t="shared" si="334"/>
        <v>1.7388401166296377E-4</v>
      </c>
      <c r="G1988" s="49">
        <f t="shared" si="335"/>
        <v>0.62611405072728321</v>
      </c>
      <c r="H1988" s="49">
        <f t="shared" si="336"/>
        <v>34.722366721143253</v>
      </c>
      <c r="I1988" s="49">
        <f t="shared" si="337"/>
        <v>391.47723223928904</v>
      </c>
      <c r="J1988" s="47">
        <f t="shared" si="338"/>
        <v>13.593016020790758</v>
      </c>
      <c r="K1988" s="48">
        <f t="shared" si="339"/>
        <v>23014.12602305879</v>
      </c>
      <c r="L1988" s="49">
        <f t="shared" si="340"/>
        <v>6.3928127841829969</v>
      </c>
      <c r="M1988" s="50">
        <f t="shared" si="330"/>
        <v>0.63928127841829974</v>
      </c>
    </row>
    <row r="1989" spans="1:13">
      <c r="A1989" s="41">
        <v>1970</v>
      </c>
      <c r="B1989" s="41">
        <f t="shared" si="331"/>
        <v>3940</v>
      </c>
      <c r="C1989" s="68">
        <v>14.35684</v>
      </c>
      <c r="D1989" s="45">
        <f t="shared" si="332"/>
        <v>11.144513695291893</v>
      </c>
      <c r="E1989" s="47">
        <f t="shared" si="333"/>
        <v>6.1371936375704268E-2</v>
      </c>
      <c r="F1989" s="69">
        <f t="shared" si="334"/>
        <v>1.758715432380477E-4</v>
      </c>
      <c r="G1989" s="49">
        <f t="shared" si="335"/>
        <v>0.6203219495785296</v>
      </c>
      <c r="H1989" s="49">
        <f t="shared" si="336"/>
        <v>35.119760158321135</v>
      </c>
      <c r="I1989" s="49">
        <f t="shared" si="337"/>
        <v>391.39264805977649</v>
      </c>
      <c r="J1989" s="47">
        <f t="shared" si="338"/>
        <v>13.745615927589544</v>
      </c>
      <c r="K1989" s="48">
        <f t="shared" si="339"/>
        <v>22943.886502742149</v>
      </c>
      <c r="L1989" s="49">
        <f t="shared" si="340"/>
        <v>6.3733018063172633</v>
      </c>
      <c r="M1989" s="50">
        <f t="shared" si="330"/>
        <v>0.63733018063172631</v>
      </c>
    </row>
    <row r="1990" spans="1:13">
      <c r="A1990" s="41">
        <v>1971</v>
      </c>
      <c r="B1990" s="41">
        <f t="shared" si="331"/>
        <v>3942</v>
      </c>
      <c r="C1990" s="68">
        <v>14.35684</v>
      </c>
      <c r="D1990" s="45">
        <f t="shared" si="332"/>
        <v>11.144513695291893</v>
      </c>
      <c r="E1990" s="47">
        <f t="shared" si="333"/>
        <v>6.1339459794693504E-2</v>
      </c>
      <c r="F1990" s="69">
        <f t="shared" si="334"/>
        <v>1.758715432380477E-4</v>
      </c>
      <c r="G1990" s="49">
        <f t="shared" si="335"/>
        <v>0.61519865993952871</v>
      </c>
      <c r="H1990" s="49">
        <f t="shared" si="336"/>
        <v>35.120210678748769</v>
      </c>
      <c r="I1990" s="49">
        <f t="shared" si="337"/>
        <v>391.39766889085229</v>
      </c>
      <c r="J1990" s="47">
        <f t="shared" si="338"/>
        <v>13.745968590617885</v>
      </c>
      <c r="K1990" s="48">
        <f t="shared" si="339"/>
        <v>22873.64608138465</v>
      </c>
      <c r="L1990" s="49">
        <f t="shared" si="340"/>
        <v>6.3537905781624024</v>
      </c>
      <c r="M1990" s="50">
        <f t="shared" si="330"/>
        <v>0.63537905781624027</v>
      </c>
    </row>
    <row r="1991" spans="1:13">
      <c r="A1991" s="41">
        <v>1972</v>
      </c>
      <c r="B1991" s="41">
        <f t="shared" si="331"/>
        <v>3944</v>
      </c>
      <c r="C1991" s="68">
        <v>14.398800000000001</v>
      </c>
      <c r="D1991" s="45">
        <f t="shared" si="332"/>
        <v>11.112037114281135</v>
      </c>
      <c r="E1991" s="47">
        <f t="shared" si="333"/>
        <v>6.1236243498168287E-2</v>
      </c>
      <c r="F1991" s="69">
        <f t="shared" si="334"/>
        <v>1.7637524504791088E-4</v>
      </c>
      <c r="G1991" s="49">
        <f t="shared" si="335"/>
        <v>0.61092700792489996</v>
      </c>
      <c r="H1991" s="49">
        <f t="shared" si="336"/>
        <v>35.221172809217606</v>
      </c>
      <c r="I1991" s="49">
        <f t="shared" si="337"/>
        <v>391.37897946453558</v>
      </c>
      <c r="J1991" s="47">
        <f t="shared" si="338"/>
        <v>13.784826669615637</v>
      </c>
      <c r="K1991" s="48">
        <f t="shared" si="339"/>
        <v>22803.203735766216</v>
      </c>
      <c r="L1991" s="49">
        <f t="shared" si="340"/>
        <v>6.3342232599350599</v>
      </c>
      <c r="M1991" s="50">
        <f t="shared" si="330"/>
        <v>0.63342232599350601</v>
      </c>
    </row>
    <row r="1992" spans="1:13">
      <c r="A1992" s="41">
        <v>1973</v>
      </c>
      <c r="B1992" s="41">
        <f t="shared" si="331"/>
        <v>3946</v>
      </c>
      <c r="C1992" s="68">
        <v>14.533799999999999</v>
      </c>
      <c r="D1992" s="45">
        <f t="shared" si="332"/>
        <v>11.008820817755913</v>
      </c>
      <c r="E1992" s="47">
        <f t="shared" si="333"/>
        <v>6.1174300220504949E-2</v>
      </c>
      <c r="F1992" s="69">
        <f t="shared" si="334"/>
        <v>1.7799543061932017E-4</v>
      </c>
      <c r="G1992" s="49">
        <f t="shared" si="335"/>
        <v>0.60776587586476893</v>
      </c>
      <c r="H1992" s="49">
        <f t="shared" si="336"/>
        <v>35.544996349468896</v>
      </c>
      <c r="I1992" s="49">
        <f t="shared" si="337"/>
        <v>391.30849577909112</v>
      </c>
      <c r="J1992" s="47">
        <f t="shared" si="338"/>
        <v>13.909059053983958</v>
      </c>
      <c r="K1992" s="48">
        <f t="shared" si="339"/>
        <v>22732.113743067279</v>
      </c>
      <c r="L1992" s="49">
        <f t="shared" si="340"/>
        <v>6.314476039740911</v>
      </c>
      <c r="M1992" s="50">
        <f t="shared" si="330"/>
        <v>0.63144760397409105</v>
      </c>
    </row>
    <row r="1993" spans="1:13">
      <c r="A1993" s="41">
        <v>1974</v>
      </c>
      <c r="B1993" s="41">
        <f t="shared" si="331"/>
        <v>3948</v>
      </c>
      <c r="C1993" s="68">
        <v>14.616039999999998</v>
      </c>
      <c r="D1993" s="45">
        <f t="shared" si="332"/>
        <v>10.946877540092578</v>
      </c>
      <c r="E1993" s="47">
        <f t="shared" si="333"/>
        <v>6.112230072594544E-2</v>
      </c>
      <c r="F1993" s="69">
        <f t="shared" si="334"/>
        <v>1.7898212510256175E-4</v>
      </c>
      <c r="G1993" s="49">
        <f t="shared" si="335"/>
        <v>0.6053570897350552</v>
      </c>
      <c r="H1993" s="49">
        <f t="shared" si="336"/>
        <v>35.742250971329014</v>
      </c>
      <c r="I1993" s="49">
        <f t="shared" si="337"/>
        <v>391.26604439039369</v>
      </c>
      <c r="J1993" s="47">
        <f t="shared" si="338"/>
        <v>13.984729155160611</v>
      </c>
      <c r="K1993" s="48">
        <f t="shared" si="339"/>
        <v>22660.629241124621</v>
      </c>
      <c r="L1993" s="49">
        <f t="shared" si="340"/>
        <v>6.2946192336457285</v>
      </c>
      <c r="M1993" s="50">
        <f t="shared" si="330"/>
        <v>0.62946192336457285</v>
      </c>
    </row>
    <row r="1994" spans="1:13">
      <c r="A1994" s="41">
        <v>1975</v>
      </c>
      <c r="B1994" s="41">
        <f t="shared" si="331"/>
        <v>3950</v>
      </c>
      <c r="C1994" s="68">
        <v>14.6858</v>
      </c>
      <c r="D1994" s="45">
        <f t="shared" si="332"/>
        <v>10.894878045533066</v>
      </c>
      <c r="E1994" s="47">
        <f t="shared" si="333"/>
        <v>6.1121499570881241E-2</v>
      </c>
      <c r="F1994" s="69">
        <f t="shared" si="334"/>
        <v>1.7981891060853261E-4</v>
      </c>
      <c r="G1994" s="49">
        <f t="shared" si="335"/>
        <v>0.60350980535982235</v>
      </c>
      <c r="H1994" s="49">
        <f t="shared" si="336"/>
        <v>35.909520883835839</v>
      </c>
      <c r="I1994" s="49">
        <f t="shared" si="337"/>
        <v>391.22985070291423</v>
      </c>
      <c r="J1994" s="47">
        <f t="shared" si="338"/>
        <v>14.048876494196277</v>
      </c>
      <c r="K1994" s="48">
        <f t="shared" si="339"/>
        <v>22588.810199356951</v>
      </c>
      <c r="L1994" s="49">
        <f t="shared" si="340"/>
        <v>6.2746694998213748</v>
      </c>
      <c r="M1994" s="50">
        <f t="shared" si="330"/>
        <v>0.62746694998213748</v>
      </c>
    </row>
    <row r="1995" spans="1:13">
      <c r="A1995" s="41">
        <v>1976</v>
      </c>
      <c r="B1995" s="41">
        <f t="shared" si="331"/>
        <v>3952</v>
      </c>
      <c r="C1995" s="68">
        <v>14.68688</v>
      </c>
      <c r="D1995" s="45">
        <f t="shared" si="332"/>
        <v>10.894076890468869</v>
      </c>
      <c r="E1995" s="47">
        <f t="shared" si="333"/>
        <v>6.1120698533634291E-2</v>
      </c>
      <c r="F1995" s="69">
        <f t="shared" si="334"/>
        <v>1.7983186415224806E-4</v>
      </c>
      <c r="G1995" s="49">
        <f t="shared" si="335"/>
        <v>0.60186921707383301</v>
      </c>
      <c r="H1995" s="49">
        <f t="shared" si="336"/>
        <v>35.912255198808488</v>
      </c>
      <c r="I1995" s="49">
        <f t="shared" si="337"/>
        <v>391.23086944596002</v>
      </c>
      <c r="J1995" s="47">
        <f t="shared" si="338"/>
        <v>14.049982825195043</v>
      </c>
      <c r="K1995" s="48">
        <f t="shared" si="339"/>
        <v>22516.985688959332</v>
      </c>
      <c r="L1995" s="49">
        <f t="shared" si="340"/>
        <v>6.2547182469331482</v>
      </c>
      <c r="M1995" s="50">
        <f t="shared" si="330"/>
        <v>0.62547182469331486</v>
      </c>
    </row>
    <row r="1996" spans="1:13">
      <c r="A1996" s="41">
        <v>1977</v>
      </c>
      <c r="B1996" s="41">
        <f t="shared" si="331"/>
        <v>3954</v>
      </c>
      <c r="C1996" s="68">
        <v>14.68796</v>
      </c>
      <c r="D1996" s="45">
        <f t="shared" si="332"/>
        <v>10.893275853221914</v>
      </c>
      <c r="E1996" s="47">
        <f t="shared" si="333"/>
        <v>6.1211907096250524E-2</v>
      </c>
      <c r="F1996" s="69">
        <f t="shared" si="334"/>
        <v>1.7984481765700674E-4</v>
      </c>
      <c r="G1996" s="49">
        <f t="shared" si="335"/>
        <v>0.60031436932883397</v>
      </c>
      <c r="H1996" s="49">
        <f t="shared" si="336"/>
        <v>35.914981817256937</v>
      </c>
      <c r="I1996" s="49">
        <f t="shared" si="337"/>
        <v>391.23180419882908</v>
      </c>
      <c r="J1996" s="47">
        <f t="shared" si="338"/>
        <v>14.051083134133572</v>
      </c>
      <c r="K1996" s="48">
        <f t="shared" si="339"/>
        <v>22445.155725324817</v>
      </c>
      <c r="L1996" s="49">
        <f t="shared" si="340"/>
        <v>6.2347654792568941</v>
      </c>
      <c r="M1996" s="50">
        <f t="shared" si="330"/>
        <v>0.62347654792568941</v>
      </c>
    </row>
    <row r="1997" spans="1:13">
      <c r="A1997" s="41">
        <v>1978</v>
      </c>
      <c r="B1997" s="41">
        <f t="shared" si="331"/>
        <v>3956</v>
      </c>
      <c r="C1997" s="68">
        <v>14.565999999999999</v>
      </c>
      <c r="D1997" s="45">
        <f t="shared" si="332"/>
        <v>10.984484415838148</v>
      </c>
      <c r="E1997" s="47">
        <f t="shared" si="333"/>
        <v>6.1291205387796505E-2</v>
      </c>
      <c r="F1997" s="69">
        <f t="shared" si="334"/>
        <v>1.7838178490337642E-4</v>
      </c>
      <c r="G1997" s="49">
        <f t="shared" si="335"/>
        <v>0.59832318486633795</v>
      </c>
      <c r="H1997" s="49">
        <f t="shared" si="336"/>
        <v>35.622992001842526</v>
      </c>
      <c r="I1997" s="49">
        <f t="shared" si="337"/>
        <v>391.30020048976621</v>
      </c>
      <c r="J1997" s="47">
        <f t="shared" si="338"/>
        <v>13.939283912366317</v>
      </c>
      <c r="K1997" s="48">
        <f t="shared" si="339"/>
        <v>22373.909741321131</v>
      </c>
      <c r="L1997" s="49">
        <f t="shared" si="340"/>
        <v>6.214974928144759</v>
      </c>
      <c r="M1997" s="50">
        <f t="shared" si="330"/>
        <v>0.62149749281447586</v>
      </c>
    </row>
    <row r="1998" spans="1:13">
      <c r="A1998" s="41">
        <v>1979</v>
      </c>
      <c r="B1998" s="41">
        <f t="shared" si="331"/>
        <v>3958</v>
      </c>
      <c r="C1998" s="68">
        <v>14.461599999999999</v>
      </c>
      <c r="D1998" s="45">
        <f t="shared" si="332"/>
        <v>11.063782707384135</v>
      </c>
      <c r="E1998" s="47">
        <f t="shared" si="333"/>
        <v>6.1291205387796505E-2</v>
      </c>
      <c r="F1998" s="69">
        <f t="shared" si="334"/>
        <v>1.7712900716176794E-4</v>
      </c>
      <c r="G1998" s="49">
        <f t="shared" si="335"/>
        <v>0.59610304001530878</v>
      </c>
      <c r="H1998" s="49">
        <f t="shared" si="336"/>
        <v>35.37300786253158</v>
      </c>
      <c r="I1998" s="49">
        <f t="shared" si="337"/>
        <v>391.35927269763994</v>
      </c>
      <c r="J1998" s="47">
        <f t="shared" si="338"/>
        <v>13.843554630208258</v>
      </c>
      <c r="K1998" s="48">
        <f t="shared" si="339"/>
        <v>22303.163725596067</v>
      </c>
      <c r="L1998" s="49">
        <f t="shared" si="340"/>
        <v>6.1953232571100187</v>
      </c>
      <c r="M1998" s="50">
        <f t="shared" si="330"/>
        <v>0.61953232571100192</v>
      </c>
    </row>
    <row r="1999" spans="1:13">
      <c r="A1999" s="41">
        <v>1980</v>
      </c>
      <c r="B1999" s="41">
        <f t="shared" si="331"/>
        <v>3960</v>
      </c>
      <c r="C1999" s="68">
        <v>14.461599999999999</v>
      </c>
      <c r="D1999" s="45">
        <f t="shared" si="332"/>
        <v>11.063782707384135</v>
      </c>
      <c r="E1999" s="47">
        <f t="shared" si="333"/>
        <v>6.1507452234169327E-2</v>
      </c>
      <c r="F1999" s="69">
        <f t="shared" si="334"/>
        <v>1.7712900716176794E-4</v>
      </c>
      <c r="G1999" s="49">
        <f t="shared" si="335"/>
        <v>0.59389651929487774</v>
      </c>
      <c r="H1999" s="49">
        <f t="shared" si="336"/>
        <v>35.373203281943823</v>
      </c>
      <c r="I1999" s="49">
        <f t="shared" si="337"/>
        <v>391.36143477555379</v>
      </c>
      <c r="J1999" s="47">
        <f t="shared" si="338"/>
        <v>13.843707589028863</v>
      </c>
      <c r="K1999" s="48">
        <f t="shared" si="339"/>
        <v>22232.417319032178</v>
      </c>
      <c r="L1999" s="49">
        <f t="shared" si="340"/>
        <v>6.1756714775089385</v>
      </c>
      <c r="M1999" s="50">
        <f t="shared" si="330"/>
        <v>0.61756714775089383</v>
      </c>
    </row>
    <row r="2000" spans="1:13">
      <c r="A2000" s="41">
        <v>1981</v>
      </c>
      <c r="B2000" s="41">
        <f t="shared" si="331"/>
        <v>3962</v>
      </c>
      <c r="C2000" s="68">
        <v>14.18436</v>
      </c>
      <c r="D2000" s="45">
        <f t="shared" si="332"/>
        <v>11.280029553756956</v>
      </c>
      <c r="E2000" s="47">
        <f t="shared" si="333"/>
        <v>6.1507452234169327E-2</v>
      </c>
      <c r="F2000" s="69">
        <f t="shared" si="334"/>
        <v>1.7380041726885095E-4</v>
      </c>
      <c r="G2000" s="49">
        <f t="shared" si="335"/>
        <v>0.59074610992495691</v>
      </c>
      <c r="H2000" s="49">
        <f t="shared" si="336"/>
        <v>34.708747493567735</v>
      </c>
      <c r="I2000" s="49">
        <f t="shared" si="337"/>
        <v>391.51569750133172</v>
      </c>
      <c r="J2000" s="47">
        <f t="shared" si="338"/>
        <v>13.589019484341771</v>
      </c>
      <c r="K2000" s="48">
        <f t="shared" si="339"/>
        <v>22162.999824045044</v>
      </c>
      <c r="L2000" s="49">
        <f t="shared" si="340"/>
        <v>6.1563888400125126</v>
      </c>
      <c r="M2000" s="50">
        <f t="shared" si="330"/>
        <v>0.61563888400125122</v>
      </c>
    </row>
    <row r="2001" spans="1:13">
      <c r="A2001" s="41">
        <v>1982</v>
      </c>
      <c r="B2001" s="41">
        <f t="shared" si="331"/>
        <v>3964</v>
      </c>
      <c r="C2001" s="68">
        <v>14.18436</v>
      </c>
      <c r="D2001" s="45">
        <f t="shared" si="332"/>
        <v>11.280029553756956</v>
      </c>
      <c r="E2001" s="47">
        <f t="shared" si="333"/>
        <v>6.1605410824629642E-2</v>
      </c>
      <c r="F2001" s="69">
        <f t="shared" si="334"/>
        <v>1.7380041726885095E-4</v>
      </c>
      <c r="G2001" s="49">
        <f t="shared" si="335"/>
        <v>0.58783824381517225</v>
      </c>
      <c r="H2001" s="49">
        <f t="shared" si="336"/>
        <v>34.709000187739356</v>
      </c>
      <c r="I2001" s="49">
        <f t="shared" si="337"/>
        <v>391.51854789905565</v>
      </c>
      <c r="J2001" s="47">
        <f t="shared" si="338"/>
        <v>13.589217352531763</v>
      </c>
      <c r="K2001" s="48">
        <f t="shared" si="339"/>
        <v>22093.581823669567</v>
      </c>
      <c r="L2001" s="49">
        <f t="shared" si="340"/>
        <v>6.1371060621304352</v>
      </c>
      <c r="M2001" s="50">
        <f t="shared" si="330"/>
        <v>0.61371060621304352</v>
      </c>
    </row>
    <row r="2002" spans="1:13">
      <c r="A2002" s="41">
        <v>1983</v>
      </c>
      <c r="B2002" s="41">
        <f t="shared" si="331"/>
        <v>3966</v>
      </c>
      <c r="C2002" s="68">
        <v>14.062239999999999</v>
      </c>
      <c r="D2002" s="45">
        <f t="shared" si="332"/>
        <v>11.377988144217266</v>
      </c>
      <c r="E2002" s="47">
        <f t="shared" si="333"/>
        <v>6.1914478389770544E-2</v>
      </c>
      <c r="F2002" s="69">
        <f t="shared" si="334"/>
        <v>1.7233340811645295E-4</v>
      </c>
      <c r="G2002" s="49">
        <f t="shared" si="335"/>
        <v>0.58440530749786579</v>
      </c>
      <c r="H2002" s="49">
        <f t="shared" si="336"/>
        <v>34.41632534410936</v>
      </c>
      <c r="I2002" s="49">
        <f t="shared" si="337"/>
        <v>391.58854173280054</v>
      </c>
      <c r="J2002" s="47">
        <f t="shared" si="338"/>
        <v>13.47703865330141</v>
      </c>
      <c r="K2002" s="48">
        <f t="shared" si="339"/>
        <v>22024.749172981348</v>
      </c>
      <c r="L2002" s="49">
        <f t="shared" si="340"/>
        <v>6.1179858813837082</v>
      </c>
      <c r="M2002" s="50">
        <f t="shared" ref="M2002:M2019" si="341">L2002/$H$4</f>
        <v>0.61179858813837085</v>
      </c>
    </row>
    <row r="2003" spans="1:13">
      <c r="A2003" s="41">
        <v>1984</v>
      </c>
      <c r="B2003" s="41">
        <f t="shared" si="331"/>
        <v>3968</v>
      </c>
      <c r="C2003" s="68">
        <v>13.690359999999998</v>
      </c>
      <c r="D2003" s="45">
        <f t="shared" si="332"/>
        <v>11.687055709358171</v>
      </c>
      <c r="E2003" s="47">
        <f t="shared" si="333"/>
        <v>6.2198237833159753E-2</v>
      </c>
      <c r="F2003" s="69">
        <f t="shared" si="334"/>
        <v>1.6786299278675492E-4</v>
      </c>
      <c r="G2003" s="49">
        <f t="shared" si="335"/>
        <v>0.57946686841619421</v>
      </c>
      <c r="H2003" s="49">
        <f t="shared" si="336"/>
        <v>33.523963035974433</v>
      </c>
      <c r="I2003" s="49">
        <f t="shared" si="337"/>
        <v>391.79642359989731</v>
      </c>
      <c r="J2003" s="47">
        <f t="shared" si="338"/>
        <v>13.134568822389937</v>
      </c>
      <c r="K2003" s="48">
        <f t="shared" si="339"/>
        <v>21957.701246909401</v>
      </c>
      <c r="L2003" s="49">
        <f t="shared" si="340"/>
        <v>6.0993614574748332</v>
      </c>
      <c r="M2003" s="50">
        <f t="shared" si="341"/>
        <v>0.60993614574748334</v>
      </c>
    </row>
    <row r="2004" spans="1:13">
      <c r="A2004" s="41">
        <v>1985</v>
      </c>
      <c r="B2004" s="41">
        <f t="shared" ref="B2004:B2019" si="342">A2004*$H$12</f>
        <v>3970</v>
      </c>
      <c r="C2004" s="68">
        <v>13.36584</v>
      </c>
      <c r="D2004" s="45">
        <f t="shared" ref="D2004:D2019" si="343">$H$2^2/(C2004*1000-0.0000001)</f>
        <v>11.970815152747383</v>
      </c>
      <c r="E2004" s="47">
        <f t="shared" ref="E2004:E2019" si="344">1/$H$9*($H$3+D2005)+1/($H$8*$H$9)</f>
        <v>6.2198237833159753E-2</v>
      </c>
      <c r="F2004" s="69">
        <f t="shared" ref="F2004:F2019" si="345">$H$12/($H$9*($H$3+D2004))</f>
        <v>1.6395810832308823E-4</v>
      </c>
      <c r="G2004" s="49">
        <f t="shared" ref="G2004:G2019" si="346">(G2003+F2004*$H$2)/(1+E2004*$H$12)</f>
        <v>0.57368563999026367</v>
      </c>
      <c r="H2004" s="49">
        <f t="shared" ref="H2004:H2019" si="347">IF((OR(AND(M2003&gt;1,D2004&lt;0),AND(M2003&lt;0,D2004&gt;0))),0,($H$2-G2004)/($H$3+D2004))</f>
        <v>32.74459145846518</v>
      </c>
      <c r="I2004" s="49">
        <f t="shared" ref="I2004:I2019" si="348">H2004*D2004</f>
        <v>391.9794516015175</v>
      </c>
      <c r="J2004" s="47">
        <f t="shared" ref="J2004:J2019" si="349">I2004*H2004/1000</f>
        <v>12.835207002804914</v>
      </c>
      <c r="K2004" s="48">
        <f t="shared" ref="K2004:K2019" si="350">K2003-H2004*$H$12</f>
        <v>21892.212063992469</v>
      </c>
      <c r="L2004" s="49">
        <f t="shared" ref="L2004:L2019" si="351">K2004/3600</f>
        <v>6.081170017775686</v>
      </c>
      <c r="M2004" s="50">
        <f t="shared" si="341"/>
        <v>0.60811700177756856</v>
      </c>
    </row>
    <row r="2005" spans="1:13">
      <c r="A2005" s="41">
        <v>1986</v>
      </c>
      <c r="B2005" s="41">
        <f t="shared" si="342"/>
        <v>3972</v>
      </c>
      <c r="C2005" s="68">
        <v>13.36584</v>
      </c>
      <c r="D2005" s="45">
        <f t="shared" si="343"/>
        <v>11.970815152747383</v>
      </c>
      <c r="E2005" s="47">
        <f t="shared" si="344"/>
        <v>6.2418716268189622E-2</v>
      </c>
      <c r="F2005" s="69">
        <f t="shared" si="345"/>
        <v>1.6395810832308823E-4</v>
      </c>
      <c r="G2005" s="49">
        <f t="shared" si="346"/>
        <v>0.56832113230622228</v>
      </c>
      <c r="H2005" s="49">
        <f t="shared" si="347"/>
        <v>32.745031235731169</v>
      </c>
      <c r="I2005" s="49">
        <f t="shared" si="348"/>
        <v>391.98471609387701</v>
      </c>
      <c r="J2005" s="47">
        <f t="shared" si="349"/>
        <v>12.835551772423218</v>
      </c>
      <c r="K2005" s="48">
        <f t="shared" si="350"/>
        <v>21826.722001521008</v>
      </c>
      <c r="L2005" s="49">
        <f t="shared" si="351"/>
        <v>6.0629783337558356</v>
      </c>
      <c r="M2005" s="50">
        <f t="shared" si="341"/>
        <v>0.60629783337558352</v>
      </c>
    </row>
    <row r="2006" spans="1:13">
      <c r="A2006" s="41">
        <v>1987</v>
      </c>
      <c r="B2006" s="41">
        <f t="shared" si="342"/>
        <v>3974</v>
      </c>
      <c r="C2006" s="68">
        <v>13.12412</v>
      </c>
      <c r="D2006" s="45">
        <f t="shared" si="343"/>
        <v>12.191293587777249</v>
      </c>
      <c r="E2006" s="47">
        <f t="shared" si="344"/>
        <v>6.266844446162799E-2</v>
      </c>
      <c r="F2006" s="69">
        <f t="shared" si="345"/>
        <v>1.6104724166401756E-4</v>
      </c>
      <c r="G2006" s="49">
        <f t="shared" si="346"/>
        <v>0.56226720655824869</v>
      </c>
      <c r="H2006" s="49">
        <f t="shared" si="347"/>
        <v>32.164172541456345</v>
      </c>
      <c r="I2006" s="49">
        <f t="shared" si="348"/>
        <v>392.12287046081781</v>
      </c>
      <c r="J2006" s="47">
        <f t="shared" si="349"/>
        <v>12.612307662952878</v>
      </c>
      <c r="K2006" s="48">
        <f t="shared" si="350"/>
        <v>21762.393656438097</v>
      </c>
      <c r="L2006" s="49">
        <f t="shared" si="351"/>
        <v>6.0451093490105823</v>
      </c>
      <c r="M2006" s="50">
        <f t="shared" si="341"/>
        <v>0.60451093490105823</v>
      </c>
    </row>
    <row r="2007" spans="1:13">
      <c r="A2007" s="41">
        <v>1988</v>
      </c>
      <c r="B2007" s="41">
        <f t="shared" si="342"/>
        <v>3976</v>
      </c>
      <c r="C2007" s="68">
        <v>12.86068</v>
      </c>
      <c r="D2007" s="45">
        <f t="shared" si="343"/>
        <v>12.441021781215621</v>
      </c>
      <c r="E2007" s="47">
        <f t="shared" si="344"/>
        <v>6.2829181886096735E-2</v>
      </c>
      <c r="F2007" s="69">
        <f t="shared" si="345"/>
        <v>1.5787257907297835E-4</v>
      </c>
      <c r="G2007" s="49">
        <f t="shared" si="346"/>
        <v>0.55560040089926377</v>
      </c>
      <c r="H2007" s="49">
        <f t="shared" si="347"/>
        <v>31.530658780483698</v>
      </c>
      <c r="I2007" s="49">
        <f t="shared" si="348"/>
        <v>392.27361266407524</v>
      </c>
      <c r="J2007" s="47">
        <f t="shared" si="349"/>
        <v>12.368645429498585</v>
      </c>
      <c r="K2007" s="48">
        <f t="shared" si="350"/>
        <v>21699.332338877128</v>
      </c>
      <c r="L2007" s="49">
        <f t="shared" si="351"/>
        <v>6.0275923163547578</v>
      </c>
      <c r="M2007" s="50">
        <f t="shared" si="341"/>
        <v>0.60275923163547573</v>
      </c>
    </row>
    <row r="2008" spans="1:13">
      <c r="A2008" s="41">
        <v>1989</v>
      </c>
      <c r="B2008" s="41">
        <f t="shared" si="342"/>
        <v>3978</v>
      </c>
      <c r="C2008" s="68">
        <v>12.696639999999999</v>
      </c>
      <c r="D2008" s="45">
        <f t="shared" si="343"/>
        <v>12.601759205684354</v>
      </c>
      <c r="E2008" s="47">
        <f t="shared" si="344"/>
        <v>6.2930351976008769E-2</v>
      </c>
      <c r="F2008" s="69">
        <f t="shared" si="345"/>
        <v>1.5589458608950314E-4</v>
      </c>
      <c r="G2008" s="49">
        <f t="shared" si="346"/>
        <v>0.54887628031238356</v>
      </c>
      <c r="H2008" s="49">
        <f t="shared" si="347"/>
        <v>31.136133797633804</v>
      </c>
      <c r="I2008" s="49">
        <f t="shared" si="348"/>
        <v>392.37006071375151</v>
      </c>
      <c r="J2008" s="47">
        <f t="shared" si="349"/>
        <v>12.216886708569065</v>
      </c>
      <c r="K2008" s="48">
        <f t="shared" si="350"/>
        <v>21637.06007128186</v>
      </c>
      <c r="L2008" s="49">
        <f t="shared" si="351"/>
        <v>6.0102944642449607</v>
      </c>
      <c r="M2008" s="50">
        <f t="shared" si="341"/>
        <v>0.60102944642449607</v>
      </c>
    </row>
    <row r="2009" spans="1:13">
      <c r="A2009" s="41">
        <v>1990</v>
      </c>
      <c r="B2009" s="41">
        <f t="shared" si="342"/>
        <v>3980</v>
      </c>
      <c r="C2009" s="68">
        <v>12.59552</v>
      </c>
      <c r="D2009" s="45">
        <f t="shared" si="343"/>
        <v>12.702929295596395</v>
      </c>
      <c r="E2009" s="47">
        <f t="shared" si="344"/>
        <v>6.2930351976008769E-2</v>
      </c>
      <c r="F2009" s="69">
        <f t="shared" si="345"/>
        <v>1.5467483048495819E-4</v>
      </c>
      <c r="G2009" s="49">
        <f t="shared" si="346"/>
        <v>0.54247049422944948</v>
      </c>
      <c r="H2009" s="49">
        <f t="shared" si="347"/>
        <v>30.893012831122622</v>
      </c>
      <c r="I2009" s="49">
        <f t="shared" si="348"/>
        <v>392.43175772170287</v>
      </c>
      <c r="J2009" s="47">
        <f t="shared" si="349"/>
        <v>12.123399326636571</v>
      </c>
      <c r="K2009" s="48">
        <f t="shared" si="350"/>
        <v>21575.274045619615</v>
      </c>
      <c r="L2009" s="49">
        <f t="shared" si="351"/>
        <v>5.9931316793387817</v>
      </c>
      <c r="M2009" s="50">
        <f t="shared" si="341"/>
        <v>0.59931316793387812</v>
      </c>
    </row>
    <row r="2010" spans="1:13">
      <c r="A2010" s="41">
        <v>1991</v>
      </c>
      <c r="B2010" s="41">
        <f t="shared" si="342"/>
        <v>3982</v>
      </c>
      <c r="C2010" s="68">
        <v>12.59552</v>
      </c>
      <c r="D2010" s="45">
        <f t="shared" si="343"/>
        <v>12.702929295596395</v>
      </c>
      <c r="E2010" s="47">
        <f t="shared" si="344"/>
        <v>6.2939516012702618E-2</v>
      </c>
      <c r="F2010" s="69">
        <f t="shared" si="345"/>
        <v>1.5467483048495819E-4</v>
      </c>
      <c r="G2010" s="49">
        <f t="shared" si="346"/>
        <v>0.53677207695772766</v>
      </c>
      <c r="H2010" s="49">
        <f t="shared" si="347"/>
        <v>30.89345353198539</v>
      </c>
      <c r="I2010" s="49">
        <f t="shared" si="348"/>
        <v>392.43735591360314</v>
      </c>
      <c r="J2010" s="47">
        <f t="shared" si="349"/>
        <v>12.123745219132109</v>
      </c>
      <c r="K2010" s="48">
        <f t="shared" si="350"/>
        <v>21513.487138555643</v>
      </c>
      <c r="L2010" s="49">
        <f t="shared" si="351"/>
        <v>5.9759686495987898</v>
      </c>
      <c r="M2010" s="50">
        <f t="shared" si="341"/>
        <v>0.59759686495987896</v>
      </c>
    </row>
    <row r="2011" spans="1:13">
      <c r="A2011" s="41">
        <v>1992</v>
      </c>
      <c r="B2011" s="41">
        <f t="shared" si="342"/>
        <v>3984</v>
      </c>
      <c r="C2011" s="68">
        <v>12.586440000000001</v>
      </c>
      <c r="D2011" s="45">
        <f t="shared" si="343"/>
        <v>12.712093332290243</v>
      </c>
      <c r="E2011" s="47">
        <f t="shared" si="344"/>
        <v>6.3526709838731238E-2</v>
      </c>
      <c r="F2011" s="69">
        <f t="shared" si="345"/>
        <v>1.5456528652513872E-4</v>
      </c>
      <c r="G2011" s="49">
        <f t="shared" si="346"/>
        <v>0.53111785219469776</v>
      </c>
      <c r="H2011" s="49">
        <f t="shared" si="347"/>
        <v>30.872011113526199</v>
      </c>
      <c r="I2011" s="49">
        <f t="shared" si="348"/>
        <v>392.44788663064668</v>
      </c>
      <c r="J2011" s="47">
        <f t="shared" si="349"/>
        <v>12.115655517541194</v>
      </c>
      <c r="K2011" s="48">
        <f t="shared" si="350"/>
        <v>21451.743116328591</v>
      </c>
      <c r="L2011" s="49">
        <f t="shared" si="351"/>
        <v>5.9588175323134971</v>
      </c>
      <c r="M2011" s="50">
        <f t="shared" si="341"/>
        <v>0.59588175323134973</v>
      </c>
    </row>
    <row r="2012" spans="1:13">
      <c r="A2012" s="41">
        <v>1993</v>
      </c>
      <c r="B2012" s="41">
        <f t="shared" si="342"/>
        <v>3986</v>
      </c>
      <c r="C2012" s="68">
        <v>12.030719999999999</v>
      </c>
      <c r="D2012" s="45">
        <f t="shared" si="343"/>
        <v>13.299287158318865</v>
      </c>
      <c r="E2012" s="47">
        <f t="shared" si="344"/>
        <v>6.3830088803088048E-2</v>
      </c>
      <c r="F2012" s="69">
        <f t="shared" si="345"/>
        <v>1.4785561484237427E-4</v>
      </c>
      <c r="G2012" s="49">
        <f t="shared" si="346"/>
        <v>0.5234379202648316</v>
      </c>
      <c r="H2012" s="49">
        <f t="shared" si="347"/>
        <v>29.532426350708565</v>
      </c>
      <c r="I2012" s="49">
        <f t="shared" si="348"/>
        <v>392.76021851997609</v>
      </c>
      <c r="J2012" s="47">
        <f t="shared" si="349"/>
        <v>11.599162226929396</v>
      </c>
      <c r="K2012" s="48">
        <f t="shared" si="350"/>
        <v>21392.678263627175</v>
      </c>
      <c r="L2012" s="49">
        <f t="shared" si="351"/>
        <v>5.9424106287853267</v>
      </c>
      <c r="M2012" s="50">
        <f t="shared" si="341"/>
        <v>0.59424106287853262</v>
      </c>
    </row>
    <row r="2013" spans="1:13">
      <c r="A2013" s="41">
        <v>1994</v>
      </c>
      <c r="B2013" s="41">
        <f t="shared" si="342"/>
        <v>3988</v>
      </c>
      <c r="C2013" s="68">
        <v>11.7624</v>
      </c>
      <c r="D2013" s="45">
        <f t="shared" si="343"/>
        <v>13.602666122675668</v>
      </c>
      <c r="E2013" s="47">
        <f t="shared" si="344"/>
        <v>6.4224252398603673E-2</v>
      </c>
      <c r="F2013" s="69">
        <f t="shared" si="345"/>
        <v>1.446122312355241E-4</v>
      </c>
      <c r="G2013" s="49">
        <f t="shared" si="346"/>
        <v>0.51511682658793834</v>
      </c>
      <c r="H2013" s="49">
        <f t="shared" si="347"/>
        <v>28.885200150284895</v>
      </c>
      <c r="I2013" s="49">
        <f t="shared" si="348"/>
        <v>392.91573353098647</v>
      </c>
      <c r="J2013" s="47">
        <f t="shared" si="349"/>
        <v>11.349449605238549</v>
      </c>
      <c r="K2013" s="48">
        <f t="shared" si="350"/>
        <v>21334.907863326604</v>
      </c>
      <c r="L2013" s="49">
        <f t="shared" si="351"/>
        <v>5.9263632953685006</v>
      </c>
      <c r="M2013" s="50">
        <f t="shared" si="341"/>
        <v>0.59263632953685008</v>
      </c>
    </row>
    <row r="2014" spans="1:13">
      <c r="A2014" s="41">
        <v>1995</v>
      </c>
      <c r="B2014" s="41">
        <f t="shared" si="342"/>
        <v>3990</v>
      </c>
      <c r="C2014" s="68">
        <v>11.43116</v>
      </c>
      <c r="D2014" s="45">
        <f t="shared" si="343"/>
        <v>13.996829718191304</v>
      </c>
      <c r="E2014" s="47">
        <f t="shared" si="344"/>
        <v>6.4496167352055281E-2</v>
      </c>
      <c r="F2014" s="69">
        <f t="shared" si="345"/>
        <v>1.406049290995659E-4</v>
      </c>
      <c r="G2014" s="49">
        <f t="shared" si="346"/>
        <v>0.50607854514575423</v>
      </c>
      <c r="H2014" s="49">
        <f t="shared" si="347"/>
        <v>28.08540725093367</v>
      </c>
      <c r="I2014" s="49">
        <f t="shared" si="348"/>
        <v>393.10666285737392</v>
      </c>
      <c r="J2014" s="47">
        <f t="shared" si="349"/>
        <v>11.040560719404828</v>
      </c>
      <c r="K2014" s="48">
        <f t="shared" si="350"/>
        <v>21278.737048824736</v>
      </c>
      <c r="L2014" s="49">
        <f t="shared" si="351"/>
        <v>5.9107602913402042</v>
      </c>
      <c r="M2014" s="50">
        <f t="shared" si="341"/>
        <v>0.59107602913402046</v>
      </c>
    </row>
    <row r="2015" spans="1:13">
      <c r="A2015" s="41">
        <v>1996</v>
      </c>
      <c r="B2015" s="41">
        <f t="shared" si="342"/>
        <v>3992</v>
      </c>
      <c r="C2015" s="68">
        <v>11.21332</v>
      </c>
      <c r="D2015" s="45">
        <f t="shared" si="343"/>
        <v>14.268744671642912</v>
      </c>
      <c r="E2015" s="47">
        <f t="shared" si="344"/>
        <v>6.4668272957807041E-2</v>
      </c>
      <c r="F2015" s="69">
        <f t="shared" si="345"/>
        <v>1.3796750212851522E-4</v>
      </c>
      <c r="G2015" s="49">
        <f t="shared" si="346"/>
        <v>0.4969869681690961</v>
      </c>
      <c r="H2015" s="49">
        <f t="shared" si="347"/>
        <v>27.559216400408687</v>
      </c>
      <c r="I2015" s="49">
        <f t="shared" si="348"/>
        <v>393.2354221679854</v>
      </c>
      <c r="J2015" s="47">
        <f t="shared" si="349"/>
        <v>10.837260095833576</v>
      </c>
      <c r="K2015" s="48">
        <f t="shared" si="350"/>
        <v>21223.618616023919</v>
      </c>
      <c r="L2015" s="49">
        <f t="shared" si="351"/>
        <v>5.8954496155621996</v>
      </c>
      <c r="M2015" s="50">
        <f t="shared" si="341"/>
        <v>0.58954496155621994</v>
      </c>
    </row>
    <row r="2016" spans="1:13">
      <c r="A2016" s="41">
        <v>1997</v>
      </c>
      <c r="B2016" s="41">
        <f t="shared" si="342"/>
        <v>3994</v>
      </c>
      <c r="C2016" s="68">
        <v>11.07968</v>
      </c>
      <c r="D2016" s="45">
        <f t="shared" si="343"/>
        <v>14.440850277394663</v>
      </c>
      <c r="E2016" s="47">
        <f t="shared" si="344"/>
        <v>6.4919423253535308E-2</v>
      </c>
      <c r="F2016" s="69">
        <f t="shared" si="345"/>
        <v>1.3634870347401881E-4</v>
      </c>
      <c r="G2016" s="49">
        <f t="shared" si="346"/>
        <v>0.48814612036377014</v>
      </c>
      <c r="H2016" s="49">
        <f t="shared" si="347"/>
        <v>27.236461649495027</v>
      </c>
      <c r="I2016" s="49">
        <f t="shared" si="348"/>
        <v>393.31766476635937</v>
      </c>
      <c r="J2016" s="47">
        <f t="shared" si="349"/>
        <v>10.712581492477888</v>
      </c>
      <c r="K2016" s="48">
        <f t="shared" si="350"/>
        <v>21169.145692724931</v>
      </c>
      <c r="L2016" s="49">
        <f t="shared" si="351"/>
        <v>5.8803182479791474</v>
      </c>
      <c r="M2016" s="50">
        <f t="shared" si="341"/>
        <v>0.58803182479791472</v>
      </c>
    </row>
    <row r="2017" spans="1:13">
      <c r="A2017" s="41">
        <v>1998</v>
      </c>
      <c r="B2017" s="41">
        <f t="shared" si="342"/>
        <v>3996</v>
      </c>
      <c r="C2017" s="68">
        <v>10.890280000000001</v>
      </c>
      <c r="D2017" s="45">
        <f t="shared" si="343"/>
        <v>14.692000573122932</v>
      </c>
      <c r="E2017" s="47">
        <f t="shared" si="344"/>
        <v>6.5339840176200856E-2</v>
      </c>
      <c r="F2017" s="69">
        <f t="shared" si="345"/>
        <v>1.3405343933292331E-4</v>
      </c>
      <c r="G2017" s="49">
        <f t="shared" si="346"/>
        <v>0.47915205828063118</v>
      </c>
      <c r="H2017" s="49">
        <f t="shared" si="347"/>
        <v>26.778571875896677</v>
      </c>
      <c r="I2017" s="49">
        <f t="shared" si="348"/>
        <v>393.4307933480876</v>
      </c>
      <c r="J2017" s="47">
        <f t="shared" si="349"/>
        <v>10.535514777862817</v>
      </c>
      <c r="K2017" s="48">
        <f t="shared" si="350"/>
        <v>21115.588548973137</v>
      </c>
      <c r="L2017" s="49">
        <f t="shared" si="351"/>
        <v>5.8654412636036488</v>
      </c>
      <c r="M2017" s="50">
        <f t="shared" si="341"/>
        <v>0.5865441263603649</v>
      </c>
    </row>
    <row r="2018" spans="1:13">
      <c r="A2018" s="41">
        <v>1999</v>
      </c>
      <c r="B2018" s="41">
        <f t="shared" si="342"/>
        <v>3998</v>
      </c>
      <c r="C2018" s="68">
        <v>10.58732</v>
      </c>
      <c r="D2018" s="45">
        <f t="shared" si="343"/>
        <v>15.112417495788478</v>
      </c>
      <c r="E2018" s="47">
        <f t="shared" si="344"/>
        <v>6.6010126415544906E-2</v>
      </c>
      <c r="F2018" s="69">
        <f t="shared" si="345"/>
        <v>1.3037945487221701E-4</v>
      </c>
      <c r="G2018" s="49">
        <f t="shared" si="346"/>
        <v>0.46934128510578371</v>
      </c>
      <c r="H2018" s="49">
        <f t="shared" si="347"/>
        <v>26.045294743992844</v>
      </c>
      <c r="I2018" s="49">
        <f t="shared" si="348"/>
        <v>393.60736797208511</v>
      </c>
      <c r="J2018" s="47">
        <f t="shared" si="349"/>
        <v>10.251619912240207</v>
      </c>
      <c r="K2018" s="48">
        <f t="shared" si="350"/>
        <v>21063.49795948515</v>
      </c>
      <c r="L2018" s="49">
        <f t="shared" si="351"/>
        <v>5.8509716554125415</v>
      </c>
      <c r="M2018" s="50">
        <f t="shared" si="341"/>
        <v>0.58509716554125413</v>
      </c>
    </row>
    <row r="2019" spans="1:13">
      <c r="A2019" s="41">
        <v>2000</v>
      </c>
      <c r="B2019" s="41">
        <f t="shared" si="342"/>
        <v>4000</v>
      </c>
      <c r="C2019" s="68">
        <v>10.13768</v>
      </c>
      <c r="D2019" s="45">
        <f t="shared" si="343"/>
        <v>15.782703735132523</v>
      </c>
      <c r="E2019" s="47">
        <f t="shared" si="344"/>
        <v>5.0227422680412373E-2</v>
      </c>
      <c r="F2019" s="69">
        <f t="shared" si="345"/>
        <v>1.2492093741734087E-4</v>
      </c>
      <c r="G2019" s="49">
        <f t="shared" si="346"/>
        <v>0.47190456042968781</v>
      </c>
      <c r="H2019" s="49">
        <f t="shared" si="347"/>
        <v>24.954712103437981</v>
      </c>
      <c r="I2019" s="49">
        <f t="shared" si="348"/>
        <v>393.85282792408742</v>
      </c>
      <c r="J2019" s="47">
        <f t="shared" si="349"/>
        <v>9.8284839319705011</v>
      </c>
      <c r="K2019" s="48">
        <f t="shared" si="350"/>
        <v>21013.588535278275</v>
      </c>
      <c r="L2019" s="49">
        <f t="shared" si="351"/>
        <v>5.8371079264661878</v>
      </c>
      <c r="M2019" s="50">
        <f t="shared" si="341"/>
        <v>0.58371079264661874</v>
      </c>
    </row>
    <row r="2020" spans="1:13">
      <c r="A2020" s="41"/>
      <c r="B2020" s="41"/>
      <c r="C2020" s="68"/>
      <c r="D2020" s="45"/>
      <c r="E2020" s="47"/>
      <c r="F2020" s="47"/>
      <c r="G2020" s="49"/>
      <c r="H2020" s="49"/>
      <c r="I2020" s="49"/>
      <c r="J2020" s="47"/>
      <c r="K2020" s="48"/>
      <c r="L2020" s="49"/>
      <c r="M2020" s="50"/>
    </row>
    <row r="2021" spans="1:13">
      <c r="A2021" s="41"/>
      <c r="B2021" s="41"/>
      <c r="C2021" s="68"/>
      <c r="D2021" s="45"/>
      <c r="E2021" s="47"/>
      <c r="F2021" s="47"/>
      <c r="G2021" s="49"/>
      <c r="H2021" s="49"/>
      <c r="I2021" s="49"/>
      <c r="J2021" s="47"/>
      <c r="K2021" s="48"/>
      <c r="L2021" s="49"/>
      <c r="M2021" s="50"/>
    </row>
    <row r="2022" spans="1:13">
      <c r="A2022" s="41"/>
      <c r="B2022" s="41"/>
      <c r="C2022" s="68"/>
      <c r="D2022" s="45"/>
      <c r="E2022" s="47"/>
      <c r="F2022" s="47"/>
      <c r="G2022" s="49"/>
      <c r="H2022" s="49"/>
      <c r="I2022" s="49"/>
      <c r="J2022" s="47"/>
      <c r="K2022" s="48"/>
      <c r="L2022" s="49"/>
      <c r="M2022" s="50"/>
    </row>
    <row r="2023" spans="1:13">
      <c r="A2023" s="41"/>
      <c r="B2023" s="41"/>
      <c r="C2023" s="68"/>
      <c r="D2023" s="45"/>
      <c r="E2023" s="47"/>
      <c r="F2023" s="47"/>
      <c r="G2023" s="49"/>
      <c r="H2023" s="49"/>
      <c r="I2023" s="49"/>
      <c r="J2023" s="47"/>
      <c r="K2023" s="48"/>
      <c r="L2023" s="49"/>
      <c r="M2023" s="50"/>
    </row>
    <row r="2024" spans="1:13">
      <c r="A2024" s="41"/>
      <c r="B2024" s="41"/>
      <c r="C2024" s="68"/>
      <c r="D2024" s="45"/>
      <c r="E2024" s="47"/>
      <c r="F2024" s="47"/>
      <c r="G2024" s="49"/>
      <c r="H2024" s="49"/>
      <c r="I2024" s="49"/>
      <c r="J2024" s="47"/>
      <c r="K2024" s="48"/>
      <c r="L2024" s="49"/>
      <c r="M2024" s="50"/>
    </row>
    <row r="2025" spans="1:13">
      <c r="A2025" s="41"/>
      <c r="B2025" s="41"/>
      <c r="C2025" s="68"/>
      <c r="D2025" s="45"/>
      <c r="E2025" s="47"/>
      <c r="F2025" s="47"/>
      <c r="G2025" s="49"/>
      <c r="H2025" s="49"/>
      <c r="I2025" s="49"/>
      <c r="J2025" s="47"/>
      <c r="K2025" s="48"/>
      <c r="L2025" s="49"/>
      <c r="M2025" s="50"/>
    </row>
    <row r="2026" spans="1:13">
      <c r="A2026" s="41"/>
      <c r="B2026" s="41"/>
      <c r="C2026" s="68"/>
      <c r="D2026" s="45"/>
      <c r="E2026" s="47"/>
      <c r="F2026" s="47"/>
      <c r="G2026" s="49"/>
      <c r="H2026" s="49"/>
      <c r="I2026" s="49"/>
      <c r="J2026" s="47"/>
      <c r="K2026" s="48"/>
      <c r="L2026" s="49"/>
      <c r="M2026" s="50"/>
    </row>
    <row r="2027" spans="1:13">
      <c r="A2027" s="41"/>
      <c r="B2027" s="41"/>
      <c r="C2027" s="68"/>
      <c r="D2027" s="45"/>
      <c r="E2027" s="47"/>
      <c r="F2027" s="47"/>
      <c r="G2027" s="49"/>
      <c r="H2027" s="49"/>
      <c r="I2027" s="49"/>
      <c r="J2027" s="47"/>
      <c r="K2027" s="48"/>
      <c r="L2027" s="49"/>
      <c r="M2027" s="50"/>
    </row>
    <row r="2028" spans="1:13">
      <c r="A2028" s="41"/>
      <c r="B2028" s="41"/>
      <c r="C2028" s="68"/>
      <c r="D2028" s="45"/>
      <c r="E2028" s="47"/>
      <c r="F2028" s="47"/>
      <c r="G2028" s="49"/>
      <c r="H2028" s="49"/>
      <c r="I2028" s="49"/>
      <c r="J2028" s="47"/>
      <c r="K2028" s="48"/>
      <c r="L2028" s="49"/>
      <c r="M2028" s="50"/>
    </row>
    <row r="2029" spans="1:13">
      <c r="A2029" s="41"/>
      <c r="B2029" s="41"/>
      <c r="C2029" s="68"/>
      <c r="D2029" s="45"/>
      <c r="E2029" s="47"/>
      <c r="F2029" s="47"/>
      <c r="G2029" s="49"/>
      <c r="H2029" s="49"/>
      <c r="I2029" s="49"/>
      <c r="J2029" s="47"/>
      <c r="K2029" s="48"/>
      <c r="L2029" s="49"/>
      <c r="M2029" s="50"/>
    </row>
    <row r="2030" spans="1:13">
      <c r="A2030" s="41"/>
      <c r="B2030" s="41"/>
      <c r="C2030" s="68"/>
      <c r="D2030" s="45"/>
      <c r="E2030" s="47"/>
      <c r="F2030" s="47"/>
      <c r="G2030" s="49"/>
      <c r="H2030" s="49"/>
      <c r="I2030" s="49"/>
      <c r="J2030" s="47"/>
      <c r="K2030" s="48"/>
      <c r="L2030" s="49"/>
      <c r="M2030" s="50"/>
    </row>
    <row r="2031" spans="1:13">
      <c r="A2031" s="41"/>
      <c r="B2031" s="41"/>
      <c r="C2031" s="68"/>
      <c r="D2031" s="45"/>
      <c r="E2031" s="47"/>
      <c r="F2031" s="47"/>
      <c r="G2031" s="49"/>
      <c r="H2031" s="49"/>
      <c r="I2031" s="49"/>
      <c r="J2031" s="47"/>
      <c r="K2031" s="48"/>
      <c r="L2031" s="49"/>
      <c r="M2031" s="50"/>
    </row>
    <row r="2032" spans="1:13">
      <c r="A2032" s="41"/>
      <c r="B2032" s="41"/>
      <c r="C2032" s="68"/>
      <c r="D2032" s="45"/>
      <c r="E2032" s="47"/>
      <c r="F2032" s="47"/>
      <c r="G2032" s="49"/>
      <c r="H2032" s="49"/>
      <c r="I2032" s="49"/>
      <c r="J2032" s="47"/>
      <c r="K2032" s="48"/>
      <c r="L2032" s="49"/>
      <c r="M2032" s="50"/>
    </row>
    <row r="2033" spans="1:13">
      <c r="A2033" s="41"/>
      <c r="B2033" s="41"/>
      <c r="C2033" s="68"/>
      <c r="D2033" s="45"/>
      <c r="E2033" s="47"/>
      <c r="F2033" s="47"/>
      <c r="G2033" s="49"/>
      <c r="H2033" s="49"/>
      <c r="I2033" s="49"/>
      <c r="J2033" s="47"/>
      <c r="K2033" s="48"/>
      <c r="L2033" s="49"/>
      <c r="M2033" s="50"/>
    </row>
    <row r="2034" spans="1:13">
      <c r="A2034" s="41"/>
      <c r="B2034" s="41"/>
      <c r="C2034" s="68"/>
      <c r="D2034" s="45"/>
      <c r="E2034" s="47"/>
      <c r="F2034" s="47"/>
      <c r="G2034" s="49"/>
      <c r="H2034" s="49"/>
      <c r="I2034" s="49"/>
      <c r="J2034" s="47"/>
      <c r="K2034" s="48"/>
      <c r="L2034" s="49"/>
      <c r="M2034" s="50"/>
    </row>
    <row r="2035" spans="1:13">
      <c r="A2035" s="41"/>
      <c r="B2035" s="41"/>
      <c r="C2035" s="68"/>
      <c r="D2035" s="45"/>
      <c r="E2035" s="47"/>
      <c r="F2035" s="47"/>
      <c r="G2035" s="49"/>
      <c r="H2035" s="49"/>
      <c r="I2035" s="49"/>
      <c r="J2035" s="47"/>
      <c r="K2035" s="48"/>
      <c r="L2035" s="49"/>
      <c r="M2035" s="50"/>
    </row>
    <row r="2036" spans="1:13">
      <c r="A2036" s="41"/>
      <c r="B2036" s="41"/>
      <c r="C2036" s="68"/>
      <c r="D2036" s="45"/>
      <c r="E2036" s="47"/>
      <c r="F2036" s="47"/>
      <c r="G2036" s="49"/>
      <c r="H2036" s="49"/>
      <c r="I2036" s="49"/>
      <c r="J2036" s="47"/>
      <c r="K2036" s="48"/>
      <c r="L2036" s="49"/>
      <c r="M2036" s="50"/>
    </row>
    <row r="2037" spans="1:13">
      <c r="A2037" s="41"/>
      <c r="B2037" s="41"/>
      <c r="C2037" s="68"/>
      <c r="D2037" s="45"/>
      <c r="E2037" s="47"/>
      <c r="F2037" s="47"/>
      <c r="G2037" s="49"/>
      <c r="H2037" s="49"/>
      <c r="I2037" s="49"/>
      <c r="J2037" s="47"/>
      <c r="K2037" s="48"/>
      <c r="L2037" s="49"/>
      <c r="M2037" s="50"/>
    </row>
    <row r="2038" spans="1:13">
      <c r="A2038" s="41"/>
      <c r="B2038" s="41"/>
      <c r="C2038" s="68"/>
      <c r="D2038" s="45"/>
      <c r="E2038" s="47"/>
      <c r="F2038" s="47"/>
      <c r="G2038" s="49"/>
      <c r="H2038" s="49"/>
      <c r="I2038" s="49"/>
      <c r="J2038" s="47"/>
      <c r="K2038" s="48"/>
      <c r="L2038" s="49"/>
      <c r="M2038" s="50"/>
    </row>
    <row r="2039" spans="1:13">
      <c r="A2039" s="41"/>
      <c r="B2039" s="41"/>
      <c r="C2039" s="68"/>
      <c r="D2039" s="45"/>
      <c r="E2039" s="47"/>
      <c r="F2039" s="47"/>
      <c r="G2039" s="49"/>
      <c r="H2039" s="49"/>
      <c r="I2039" s="49"/>
      <c r="J2039" s="47"/>
      <c r="K2039" s="48"/>
      <c r="L2039" s="49"/>
      <c r="M2039" s="50"/>
    </row>
    <row r="2040" spans="1:13">
      <c r="A2040" s="41"/>
      <c r="B2040" s="41"/>
      <c r="C2040" s="68"/>
      <c r="D2040" s="45"/>
      <c r="E2040" s="47"/>
      <c r="F2040" s="47"/>
      <c r="G2040" s="49"/>
      <c r="H2040" s="49"/>
      <c r="I2040" s="49"/>
      <c r="J2040" s="47"/>
      <c r="K2040" s="48"/>
      <c r="L2040" s="49"/>
      <c r="M2040" s="50"/>
    </row>
    <row r="2041" spans="1:13">
      <c r="A2041" s="41"/>
      <c r="B2041" s="41"/>
      <c r="C2041" s="68"/>
      <c r="D2041" s="45"/>
      <c r="E2041" s="47"/>
      <c r="F2041" s="47"/>
      <c r="G2041" s="49"/>
      <c r="H2041" s="49"/>
      <c r="I2041" s="49"/>
      <c r="J2041" s="47"/>
      <c r="K2041" s="48"/>
      <c r="L2041" s="49"/>
      <c r="M2041" s="50"/>
    </row>
    <row r="2042" spans="1:13">
      <c r="A2042" s="41"/>
      <c r="B2042" s="41"/>
      <c r="C2042" s="68"/>
      <c r="D2042" s="45"/>
      <c r="E2042" s="47"/>
      <c r="F2042" s="47"/>
      <c r="G2042" s="49"/>
      <c r="H2042" s="49"/>
      <c r="I2042" s="49"/>
      <c r="J2042" s="47"/>
      <c r="K2042" s="48"/>
      <c r="L2042" s="49"/>
      <c r="M2042" s="50"/>
    </row>
  </sheetData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42"/>
  <sheetViews>
    <sheetView workbookViewId="0">
      <selection activeCell="H9" sqref="H9"/>
    </sheetView>
  </sheetViews>
  <sheetFormatPr baseColWidth="10" defaultRowHeight="15" x14ac:dyDescent="0"/>
  <sheetData>
    <row r="1" spans="1:17" ht="16" thickBot="1">
      <c r="A1" s="28" t="s">
        <v>47</v>
      </c>
      <c r="B1" s="28" t="s">
        <v>185</v>
      </c>
      <c r="C1" s="28"/>
      <c r="D1" s="28"/>
      <c r="E1" s="28"/>
      <c r="M1" t="s">
        <v>143</v>
      </c>
    </row>
    <row r="2" spans="1:17" ht="16" thickBot="1">
      <c r="A2" t="s">
        <v>40</v>
      </c>
      <c r="B2" t="s">
        <v>186</v>
      </c>
      <c r="D2" t="s">
        <v>187</v>
      </c>
      <c r="F2" t="s">
        <v>52</v>
      </c>
      <c r="G2" s="111" t="s">
        <v>188</v>
      </c>
      <c r="H2" s="34">
        <v>3.3</v>
      </c>
      <c r="I2" s="35" t="s">
        <v>162</v>
      </c>
      <c r="J2" s="29" t="s">
        <v>189</v>
      </c>
      <c r="M2" t="s">
        <v>190</v>
      </c>
      <c r="Q2" t="s">
        <v>56</v>
      </c>
    </row>
    <row r="3" spans="1:17" ht="16" thickBot="1">
      <c r="B3" t="s">
        <v>57</v>
      </c>
      <c r="D3" t="s">
        <v>164</v>
      </c>
      <c r="F3" t="s">
        <v>59</v>
      </c>
      <c r="G3" s="36" t="s">
        <v>60</v>
      </c>
      <c r="H3" s="31">
        <v>1E-3</v>
      </c>
      <c r="I3" s="32" t="s">
        <v>61</v>
      </c>
      <c r="M3" t="s">
        <v>191</v>
      </c>
      <c r="N3" s="7"/>
      <c r="Q3" t="s">
        <v>63</v>
      </c>
    </row>
    <row r="4" spans="1:17">
      <c r="B4" t="s">
        <v>64</v>
      </c>
      <c r="D4" t="s">
        <v>65</v>
      </c>
      <c r="F4" t="s">
        <v>66</v>
      </c>
      <c r="G4" s="54" t="s">
        <v>67</v>
      </c>
      <c r="H4" s="112">
        <f>H2*H9/3600</f>
        <v>2.75</v>
      </c>
      <c r="I4" s="55" t="s">
        <v>68</v>
      </c>
      <c r="J4" s="29" t="s">
        <v>192</v>
      </c>
    </row>
    <row r="5" spans="1:17">
      <c r="G5" s="54"/>
      <c r="H5" s="29"/>
      <c r="I5" s="55"/>
      <c r="M5" t="s">
        <v>193</v>
      </c>
      <c r="N5" t="s">
        <v>194</v>
      </c>
    </row>
    <row r="6" spans="1:17">
      <c r="G6" s="54"/>
      <c r="H6" s="29"/>
      <c r="I6" s="55"/>
      <c r="M6" t="s">
        <v>195</v>
      </c>
    </row>
    <row r="7" spans="1:17">
      <c r="B7" t="s">
        <v>4</v>
      </c>
      <c r="D7" t="s">
        <v>75</v>
      </c>
      <c r="F7" t="s">
        <v>76</v>
      </c>
      <c r="G7" s="54"/>
      <c r="H7" s="113"/>
      <c r="I7" s="55"/>
      <c r="J7" s="29"/>
      <c r="K7" s="29"/>
      <c r="M7" t="s">
        <v>91</v>
      </c>
    </row>
    <row r="8" spans="1:17">
      <c r="B8" t="s">
        <v>79</v>
      </c>
      <c r="D8" t="s">
        <v>196</v>
      </c>
      <c r="F8" t="s">
        <v>59</v>
      </c>
      <c r="G8" s="54" t="s">
        <v>81</v>
      </c>
      <c r="H8" s="25">
        <v>1000</v>
      </c>
      <c r="I8" s="55" t="s">
        <v>61</v>
      </c>
      <c r="J8" s="29"/>
      <c r="M8" t="s">
        <v>197</v>
      </c>
    </row>
    <row r="9" spans="1:17" ht="16" thickBot="1">
      <c r="B9" t="s">
        <v>83</v>
      </c>
      <c r="D9" t="s">
        <v>198</v>
      </c>
      <c r="F9" t="s">
        <v>85</v>
      </c>
      <c r="G9" s="56" t="s">
        <v>86</v>
      </c>
      <c r="H9" s="57">
        <v>3000</v>
      </c>
      <c r="I9" s="58" t="s">
        <v>87</v>
      </c>
    </row>
    <row r="10" spans="1:17" ht="16" thickBot="1">
      <c r="G10" s="30"/>
      <c r="H10" s="53"/>
      <c r="I10" s="51"/>
      <c r="M10" t="s">
        <v>199</v>
      </c>
    </row>
    <row r="11" spans="1:17" ht="16" thickBot="1">
      <c r="G11" s="59" t="s">
        <v>90</v>
      </c>
      <c r="H11" s="114">
        <f>H2*H2*H9*0.5/(3600*1000)</f>
        <v>4.5374999999999999E-3</v>
      </c>
      <c r="I11" s="60" t="s">
        <v>35</v>
      </c>
      <c r="M11" t="s">
        <v>200</v>
      </c>
    </row>
    <row r="12" spans="1:17" ht="16" thickBot="1">
      <c r="B12" t="s">
        <v>93</v>
      </c>
      <c r="D12" t="s">
        <v>94</v>
      </c>
      <c r="F12" t="s">
        <v>95</v>
      </c>
      <c r="G12" s="36" t="s">
        <v>5</v>
      </c>
      <c r="H12" s="31">
        <v>1</v>
      </c>
      <c r="I12" s="32" t="s">
        <v>1</v>
      </c>
    </row>
    <row r="13" spans="1:17" ht="16" thickBot="1">
      <c r="G13" s="30"/>
      <c r="H13" s="53"/>
      <c r="I13" s="32"/>
      <c r="M13" s="115" t="s">
        <v>78</v>
      </c>
    </row>
    <row r="14" spans="1:17">
      <c r="M14" s="115" t="s">
        <v>201</v>
      </c>
    </row>
    <row r="15" spans="1:17" ht="16" thickBot="1">
      <c r="H15" s="2" t="s">
        <v>102</v>
      </c>
    </row>
    <row r="16" spans="1:17">
      <c r="A16" s="38" t="s">
        <v>41</v>
      </c>
      <c r="B16" s="39" t="s">
        <v>42</v>
      </c>
      <c r="C16" s="98" t="s">
        <v>43</v>
      </c>
      <c r="D16" s="37" t="s">
        <v>43</v>
      </c>
      <c r="E16" s="2" t="s">
        <v>104</v>
      </c>
      <c r="F16" s="2" t="s">
        <v>105</v>
      </c>
      <c r="G16" s="2" t="s">
        <v>37</v>
      </c>
      <c r="H16" s="2" t="s">
        <v>106</v>
      </c>
      <c r="I16" s="2" t="s">
        <v>107</v>
      </c>
      <c r="J16" s="2" t="s">
        <v>108</v>
      </c>
      <c r="K16" s="2" t="s">
        <v>108</v>
      </c>
      <c r="L16" t="s">
        <v>94</v>
      </c>
    </row>
    <row r="17" spans="1:20">
      <c r="A17" s="40" t="s">
        <v>44</v>
      </c>
      <c r="B17" s="41" t="s">
        <v>38</v>
      </c>
      <c r="C17" s="99" t="s">
        <v>46</v>
      </c>
      <c r="D17" s="43" t="s">
        <v>109</v>
      </c>
      <c r="E17" s="44" t="s">
        <v>202</v>
      </c>
      <c r="F17" s="44" t="s">
        <v>112</v>
      </c>
      <c r="G17" s="44" t="s">
        <v>113</v>
      </c>
      <c r="H17" s="44" t="s">
        <v>114</v>
      </c>
      <c r="I17" s="44" t="s">
        <v>46</v>
      </c>
      <c r="J17" s="44" t="s">
        <v>115</v>
      </c>
      <c r="K17" s="44" t="s">
        <v>116</v>
      </c>
      <c r="L17" s="44" t="s">
        <v>93</v>
      </c>
      <c r="N17" s="44"/>
      <c r="O17" s="44"/>
      <c r="P17" s="44"/>
      <c r="Q17" s="44"/>
      <c r="R17" s="44"/>
      <c r="S17" s="44"/>
      <c r="T17" s="44"/>
    </row>
    <row r="18" spans="1:20">
      <c r="A18" s="40">
        <v>-1</v>
      </c>
      <c r="B18" s="41"/>
      <c r="C18" s="63"/>
      <c r="D18" s="43"/>
      <c r="E18" s="64"/>
      <c r="F18" s="65">
        <v>3</v>
      </c>
      <c r="G18" s="64"/>
      <c r="H18" s="64"/>
      <c r="I18" s="64"/>
      <c r="J18" s="64">
        <f>F18*$H$9</f>
        <v>9000</v>
      </c>
      <c r="K18" s="116">
        <f>J18/3600</f>
        <v>2.5</v>
      </c>
      <c r="L18" s="67">
        <f t="shared" ref="L18:L81" si="0">K18/$H$4</f>
        <v>0.90909090909090906</v>
      </c>
      <c r="N18" s="44"/>
      <c r="O18" s="44"/>
      <c r="P18" s="44"/>
      <c r="Q18" s="44"/>
      <c r="R18" s="44"/>
      <c r="S18" s="44"/>
      <c r="T18" s="44"/>
    </row>
    <row r="19" spans="1:20">
      <c r="A19" s="40">
        <v>0</v>
      </c>
      <c r="B19" s="41">
        <f>A19*$H$12</f>
        <v>0</v>
      </c>
      <c r="C19" s="63">
        <v>0.5</v>
      </c>
      <c r="D19" s="43">
        <f>$H$2^2/(C19*1000)</f>
        <v>2.1779999999999997E-2</v>
      </c>
      <c r="E19" s="5">
        <f>($H$9*$H$8*($H$3+D19))/($H$3+$H$8+D19)</f>
        <v>68.338443250262756</v>
      </c>
      <c r="F19" s="49">
        <f>F18/(1+$H$12/E19)</f>
        <v>2.9567339579694321</v>
      </c>
      <c r="G19" s="49">
        <f>IF((AND(L18&lt;0,D19&gt;0)),0,(F19)/($H$3+D19))</f>
        <v>129.79516935774504</v>
      </c>
      <c r="H19" s="49">
        <f t="shared" ref="H19:H82" si="1">G19*D19</f>
        <v>2.8269387886116868</v>
      </c>
      <c r="I19" s="47">
        <f t="shared" ref="I19:I82" si="2">H19*G19/1000</f>
        <v>0.36692299883183249</v>
      </c>
      <c r="J19" s="48">
        <f>J18-G19*$H$12</f>
        <v>8870.2048306422548</v>
      </c>
      <c r="K19" s="49">
        <f t="shared" ref="K19:K82" si="3">J19/3600</f>
        <v>2.4639457862895151</v>
      </c>
      <c r="L19" s="50">
        <f t="shared" si="0"/>
        <v>0.89598028592346002</v>
      </c>
      <c r="N19" s="44"/>
      <c r="O19" s="44"/>
      <c r="P19" s="44"/>
      <c r="Q19" s="44"/>
      <c r="R19" s="44"/>
      <c r="S19" s="44"/>
      <c r="T19" s="44"/>
    </row>
    <row r="20" spans="1:20">
      <c r="A20" s="40">
        <v>1</v>
      </c>
      <c r="B20" s="41">
        <f t="shared" ref="B20:B83" si="4">A20*$H$12</f>
        <v>1</v>
      </c>
      <c r="C20" s="63">
        <v>0.5</v>
      </c>
      <c r="D20" s="43">
        <f t="shared" ref="D20:D83" si="5">$H$2^2/(C20*1000)</f>
        <v>2.1779999999999997E-2</v>
      </c>
      <c r="E20" s="5">
        <f t="shared" ref="E20:E83" si="6">($H$9*$H$8*($H$3+D20))/($H$3+$H$8+D20)</f>
        <v>68.338443250262756</v>
      </c>
      <c r="F20" s="49">
        <f t="shared" ref="F20:F83" si="7">F19/(1+$H$12/E20)</f>
        <v>2.9140918994031946</v>
      </c>
      <c r="G20" s="49">
        <f t="shared" ref="G20:G83" si="8">IF((AND(L19&lt;0,D20&gt;0)),0,(F20)/($H$3+D20))</f>
        <v>127.92326160681277</v>
      </c>
      <c r="H20" s="49">
        <f t="shared" si="1"/>
        <v>2.7861686377963819</v>
      </c>
      <c r="I20" s="47">
        <f t="shared" si="2"/>
        <v>0.35641577953352371</v>
      </c>
      <c r="J20" s="48">
        <f t="shared" ref="J20:J83" si="9">J19-G20*$H$12</f>
        <v>8742.2815690354419</v>
      </c>
      <c r="K20" s="49">
        <f t="shared" si="3"/>
        <v>2.4284115469542895</v>
      </c>
      <c r="L20" s="50">
        <f t="shared" si="0"/>
        <v>0.88305874434701437</v>
      </c>
      <c r="N20" s="44"/>
      <c r="O20" s="44"/>
      <c r="P20" s="44"/>
      <c r="Q20" s="44"/>
      <c r="R20" s="44"/>
      <c r="S20" s="44"/>
      <c r="T20" s="44"/>
    </row>
    <row r="21" spans="1:20">
      <c r="A21" s="40">
        <v>2</v>
      </c>
      <c r="B21" s="41">
        <f t="shared" si="4"/>
        <v>2</v>
      </c>
      <c r="C21" s="63">
        <v>0.5</v>
      </c>
      <c r="D21" s="43">
        <f t="shared" si="5"/>
        <v>2.1779999999999997E-2</v>
      </c>
      <c r="E21" s="5">
        <f t="shared" si="6"/>
        <v>68.338443250262756</v>
      </c>
      <c r="F21" s="49">
        <f t="shared" si="7"/>
        <v>2.8720648252030223</v>
      </c>
      <c r="G21" s="49">
        <f t="shared" si="8"/>
        <v>126.07835053569019</v>
      </c>
      <c r="H21" s="49">
        <f t="shared" si="1"/>
        <v>2.7459864746673319</v>
      </c>
      <c r="I21" s="47">
        <f t="shared" si="2"/>
        <v>0.34620944531937203</v>
      </c>
      <c r="J21" s="48">
        <f t="shared" si="9"/>
        <v>8616.2032184997515</v>
      </c>
      <c r="K21" s="49">
        <f t="shared" si="3"/>
        <v>2.3933897829165978</v>
      </c>
      <c r="L21" s="50">
        <f t="shared" si="0"/>
        <v>0.87032355742421741</v>
      </c>
      <c r="N21" s="44"/>
      <c r="O21" s="44"/>
      <c r="P21" s="44"/>
      <c r="Q21" s="44"/>
      <c r="R21" s="44"/>
      <c r="S21" s="44"/>
      <c r="T21" s="44"/>
    </row>
    <row r="22" spans="1:20">
      <c r="A22" s="40">
        <v>3</v>
      </c>
      <c r="B22" s="41">
        <f t="shared" si="4"/>
        <v>3</v>
      </c>
      <c r="C22" s="63">
        <v>0.5</v>
      </c>
      <c r="D22" s="43">
        <f t="shared" si="5"/>
        <v>2.1779999999999997E-2</v>
      </c>
      <c r="E22" s="5">
        <f t="shared" si="6"/>
        <v>68.338443250262756</v>
      </c>
      <c r="F22" s="49">
        <f t="shared" si="7"/>
        <v>2.8306438660557722</v>
      </c>
      <c r="G22" s="49">
        <f t="shared" si="8"/>
        <v>124.26004679788289</v>
      </c>
      <c r="H22" s="49">
        <f t="shared" si="1"/>
        <v>2.7063838192578893</v>
      </c>
      <c r="I22" s="47">
        <f t="shared" si="2"/>
        <v>0.33629538003401838</v>
      </c>
      <c r="J22" s="48">
        <f t="shared" si="9"/>
        <v>8491.9431717018688</v>
      </c>
      <c r="K22" s="49">
        <f t="shared" si="3"/>
        <v>2.3588731032505192</v>
      </c>
      <c r="L22" s="50">
        <f t="shared" si="0"/>
        <v>0.85777203754564335</v>
      </c>
      <c r="N22" s="44"/>
      <c r="O22" s="44"/>
      <c r="P22" s="44"/>
      <c r="Q22" s="44"/>
      <c r="R22" s="44"/>
      <c r="S22" s="44"/>
      <c r="T22" s="44"/>
    </row>
    <row r="23" spans="1:20">
      <c r="A23" s="40">
        <v>4</v>
      </c>
      <c r="B23" s="41">
        <f t="shared" si="4"/>
        <v>4</v>
      </c>
      <c r="C23" s="63">
        <v>0.5</v>
      </c>
      <c r="D23" s="43">
        <f t="shared" si="5"/>
        <v>2.1779999999999997E-2</v>
      </c>
      <c r="E23" s="5">
        <f t="shared" si="6"/>
        <v>68.338443250262756</v>
      </c>
      <c r="F23" s="49">
        <f t="shared" si="7"/>
        <v>2.7898202805616594</v>
      </c>
      <c r="G23" s="49">
        <f t="shared" si="8"/>
        <v>122.46796666205705</v>
      </c>
      <c r="H23" s="49">
        <f t="shared" si="1"/>
        <v>2.667352313899602</v>
      </c>
      <c r="I23" s="47">
        <f t="shared" si="2"/>
        <v>0.3266652142546172</v>
      </c>
      <c r="J23" s="48">
        <f t="shared" si="9"/>
        <v>8369.475205039811</v>
      </c>
      <c r="K23" s="49">
        <f t="shared" si="3"/>
        <v>2.3248542236221699</v>
      </c>
      <c r="L23" s="50">
        <f t="shared" si="0"/>
        <v>0.84540153586260725</v>
      </c>
      <c r="N23" s="44"/>
      <c r="O23" s="44"/>
      <c r="P23" s="44"/>
      <c r="Q23" s="44"/>
      <c r="R23" s="44"/>
      <c r="S23" s="44"/>
      <c r="T23" s="44"/>
    </row>
    <row r="24" spans="1:20">
      <c r="A24" s="40">
        <v>5</v>
      </c>
      <c r="B24" s="41">
        <f t="shared" si="4"/>
        <v>5</v>
      </c>
      <c r="C24" s="63">
        <v>0.5</v>
      </c>
      <c r="D24" s="43">
        <f t="shared" si="5"/>
        <v>2.1779999999999997E-2</v>
      </c>
      <c r="E24" s="5">
        <f t="shared" si="6"/>
        <v>68.338443250262756</v>
      </c>
      <c r="F24" s="49">
        <f t="shared" si="7"/>
        <v>2.7495854533894888</v>
      </c>
      <c r="G24" s="49">
        <f t="shared" si="8"/>
        <v>120.70173193105747</v>
      </c>
      <c r="H24" s="49">
        <f t="shared" si="1"/>
        <v>2.6288837214584313</v>
      </c>
      <c r="I24" s="47">
        <f t="shared" si="2"/>
        <v>0.31731081822539631</v>
      </c>
      <c r="J24" s="48">
        <f t="shared" si="9"/>
        <v>8248.773473108753</v>
      </c>
      <c r="K24" s="49">
        <f t="shared" si="3"/>
        <v>2.2913259647524313</v>
      </c>
      <c r="L24" s="50">
        <f t="shared" si="0"/>
        <v>0.83320944172815681</v>
      </c>
      <c r="N24" s="44"/>
      <c r="O24" s="44"/>
      <c r="P24" s="44"/>
      <c r="Q24" s="44"/>
      <c r="R24" s="44"/>
      <c r="S24" s="44"/>
      <c r="T24" s="44"/>
    </row>
    <row r="25" spans="1:20">
      <c r="A25" s="40">
        <v>6</v>
      </c>
      <c r="B25" s="41">
        <f t="shared" si="4"/>
        <v>6</v>
      </c>
      <c r="C25" s="63">
        <v>0.5</v>
      </c>
      <c r="D25" s="43">
        <f t="shared" si="5"/>
        <v>2.1779999999999997E-2</v>
      </c>
      <c r="E25" s="5">
        <f t="shared" si="6"/>
        <v>68.338443250262756</v>
      </c>
      <c r="F25" s="49">
        <f t="shared" si="7"/>
        <v>2.7099308934584929</v>
      </c>
      <c r="G25" s="49">
        <f t="shared" si="8"/>
        <v>118.96096986209363</v>
      </c>
      <c r="H25" s="49">
        <f t="shared" si="1"/>
        <v>2.5909699235963992</v>
      </c>
      <c r="I25" s="47">
        <f t="shared" si="2"/>
        <v>0.30822429499454229</v>
      </c>
      <c r="J25" s="48">
        <f t="shared" si="9"/>
        <v>8129.8125032466596</v>
      </c>
      <c r="K25" s="49">
        <f t="shared" si="3"/>
        <v>2.2582812509018497</v>
      </c>
      <c r="L25" s="50">
        <f t="shared" si="0"/>
        <v>0.82119318214612713</v>
      </c>
      <c r="N25" s="44"/>
      <c r="O25" s="44"/>
      <c r="P25" s="44"/>
      <c r="Q25" s="44"/>
      <c r="R25" s="44"/>
      <c r="S25" s="44"/>
      <c r="T25" s="44"/>
    </row>
    <row r="26" spans="1:20">
      <c r="A26" s="40">
        <v>7</v>
      </c>
      <c r="B26" s="41">
        <f t="shared" si="4"/>
        <v>7</v>
      </c>
      <c r="C26" s="63">
        <v>0.5</v>
      </c>
      <c r="D26" s="43">
        <f t="shared" si="5"/>
        <v>2.1779999999999997E-2</v>
      </c>
      <c r="E26" s="5">
        <f t="shared" si="6"/>
        <v>68.338443250262756</v>
      </c>
      <c r="F26" s="49">
        <f t="shared" si="7"/>
        <v>2.6708482321463896</v>
      </c>
      <c r="G26" s="49">
        <f t="shared" si="8"/>
        <v>117.24531308807681</v>
      </c>
      <c r="H26" s="49">
        <f t="shared" si="1"/>
        <v>2.5536029190583127</v>
      </c>
      <c r="I26" s="47">
        <f t="shared" si="2"/>
        <v>0.29939797374761873</v>
      </c>
      <c r="J26" s="48">
        <f t="shared" si="9"/>
        <v>8012.5671901585829</v>
      </c>
      <c r="K26" s="49">
        <f t="shared" si="3"/>
        <v>2.2257131083773842</v>
      </c>
      <c r="L26" s="50">
        <f t="shared" si="0"/>
        <v>0.80935022122813971</v>
      </c>
      <c r="N26" s="44"/>
      <c r="O26" s="44"/>
      <c r="P26" s="44"/>
      <c r="Q26" s="44"/>
      <c r="R26" s="44"/>
      <c r="S26" s="44"/>
      <c r="T26" s="44"/>
    </row>
    <row r="27" spans="1:20">
      <c r="A27" s="40">
        <v>8</v>
      </c>
      <c r="B27" s="41">
        <f t="shared" si="4"/>
        <v>8</v>
      </c>
      <c r="C27" s="63">
        <v>0.5</v>
      </c>
      <c r="D27" s="43">
        <f t="shared" si="5"/>
        <v>2.1779999999999997E-2</v>
      </c>
      <c r="E27" s="5">
        <f t="shared" si="6"/>
        <v>68.338443250262756</v>
      </c>
      <c r="F27" s="49">
        <f t="shared" si="7"/>
        <v>2.632329221523285</v>
      </c>
      <c r="G27" s="49">
        <f t="shared" si="8"/>
        <v>115.55439954009154</v>
      </c>
      <c r="H27" s="49">
        <f t="shared" si="1"/>
        <v>2.5167748219831934</v>
      </c>
      <c r="I27" s="47">
        <f t="shared" si="2"/>
        <v>0.29082440333188869</v>
      </c>
      <c r="J27" s="48">
        <f t="shared" si="9"/>
        <v>7897.0127906184916</v>
      </c>
      <c r="K27" s="49">
        <f t="shared" si="3"/>
        <v>2.1936146640606919</v>
      </c>
      <c r="L27" s="50">
        <f t="shared" si="0"/>
        <v>0.79767805965843341</v>
      </c>
      <c r="N27" s="44"/>
      <c r="O27" s="44"/>
      <c r="P27" s="44"/>
      <c r="Q27" s="44"/>
      <c r="R27" s="44"/>
      <c r="S27" s="44"/>
      <c r="T27" s="44"/>
    </row>
    <row r="28" spans="1:20">
      <c r="A28" s="40">
        <v>9</v>
      </c>
      <c r="B28" s="41">
        <f t="shared" si="4"/>
        <v>9</v>
      </c>
      <c r="C28" s="63">
        <v>0.5</v>
      </c>
      <c r="D28" s="43">
        <f t="shared" si="5"/>
        <v>2.1779999999999997E-2</v>
      </c>
      <c r="E28" s="5">
        <f t="shared" si="6"/>
        <v>68.338443250262756</v>
      </c>
      <c r="F28" s="49">
        <f t="shared" si="7"/>
        <v>2.5943657326110454</v>
      </c>
      <c r="G28" s="49">
        <f t="shared" si="8"/>
        <v>113.88787237098532</v>
      </c>
      <c r="H28" s="49">
        <f t="shared" si="1"/>
        <v>2.4804778602400601</v>
      </c>
      <c r="I28" s="47">
        <f t="shared" si="2"/>
        <v>0.2824963459660747</v>
      </c>
      <c r="J28" s="48">
        <f t="shared" si="9"/>
        <v>7783.1249182475067</v>
      </c>
      <c r="K28" s="49">
        <f t="shared" si="3"/>
        <v>2.1619791439576406</v>
      </c>
      <c r="L28" s="50">
        <f t="shared" si="0"/>
        <v>0.78617423416641474</v>
      </c>
      <c r="N28" s="44"/>
      <c r="O28" s="44"/>
      <c r="P28" s="44"/>
      <c r="Q28" s="44"/>
      <c r="R28" s="44"/>
      <c r="S28" s="44"/>
      <c r="T28" s="44"/>
    </row>
    <row r="29" spans="1:20">
      <c r="A29" s="40">
        <v>10</v>
      </c>
      <c r="B29" s="41">
        <f t="shared" si="4"/>
        <v>10</v>
      </c>
      <c r="C29" s="63">
        <v>0.5</v>
      </c>
      <c r="D29" s="43">
        <f t="shared" si="5"/>
        <v>2.1779999999999997E-2</v>
      </c>
      <c r="E29" s="5">
        <f t="shared" si="6"/>
        <v>68.338443250262756</v>
      </c>
      <c r="F29" s="49">
        <f t="shared" si="7"/>
        <v>2.5569497536677739</v>
      </c>
      <c r="G29" s="49">
        <f t="shared" si="8"/>
        <v>112.24537988006033</v>
      </c>
      <c r="H29" s="49">
        <f t="shared" si="1"/>
        <v>2.4447043737877134</v>
      </c>
      <c r="I29" s="47">
        <f t="shared" si="2"/>
        <v>0.27440677113024692</v>
      </c>
      <c r="J29" s="48">
        <f t="shared" si="9"/>
        <v>7670.879538367446</v>
      </c>
      <c r="K29" s="49">
        <f t="shared" si="3"/>
        <v>2.1307998717687351</v>
      </c>
      <c r="L29" s="50">
        <f t="shared" si="0"/>
        <v>0.77483631700681277</v>
      </c>
      <c r="N29" s="44"/>
      <c r="O29" s="44"/>
      <c r="P29" s="44"/>
      <c r="Q29" s="44"/>
      <c r="R29" s="44"/>
      <c r="S29" s="44"/>
      <c r="T29" s="44"/>
    </row>
    <row r="30" spans="1:20">
      <c r="A30" s="40">
        <v>11</v>
      </c>
      <c r="B30" s="41">
        <f t="shared" si="4"/>
        <v>11</v>
      </c>
      <c r="C30" s="63">
        <v>0.5</v>
      </c>
      <c r="D30" s="43">
        <f t="shared" si="5"/>
        <v>2.1779999999999997E-2</v>
      </c>
      <c r="E30" s="5">
        <f t="shared" si="6"/>
        <v>68.338443250262756</v>
      </c>
      <c r="F30" s="49">
        <f t="shared" si="7"/>
        <v>2.520073388497027</v>
      </c>
      <c r="G30" s="49">
        <f t="shared" si="8"/>
        <v>110.62657543885106</v>
      </c>
      <c r="H30" s="49">
        <f t="shared" si="1"/>
        <v>2.4094468130581759</v>
      </c>
      <c r="I30" s="47">
        <f t="shared" si="2"/>
        <v>0.2665488496306796</v>
      </c>
      <c r="J30" s="48">
        <f t="shared" si="9"/>
        <v>7560.2529629285946</v>
      </c>
      <c r="K30" s="49">
        <f t="shared" si="3"/>
        <v>2.1000702674801652</v>
      </c>
      <c r="L30" s="50">
        <f t="shared" si="0"/>
        <v>0.76366191544733286</v>
      </c>
      <c r="N30" s="44"/>
      <c r="O30" s="44"/>
      <c r="P30" s="44"/>
      <c r="Q30" s="44"/>
      <c r="R30" s="44"/>
      <c r="S30" s="44"/>
      <c r="T30" s="44"/>
    </row>
    <row r="31" spans="1:20">
      <c r="A31" s="40">
        <v>12</v>
      </c>
      <c r="B31" s="41">
        <f t="shared" si="4"/>
        <v>12</v>
      </c>
      <c r="C31" s="63">
        <v>0.5</v>
      </c>
      <c r="D31" s="43">
        <f t="shared" si="5"/>
        <v>2.1779999999999997E-2</v>
      </c>
      <c r="E31" s="5">
        <f t="shared" si="6"/>
        <v>68.338443250262756</v>
      </c>
      <c r="F31" s="49">
        <f t="shared" si="7"/>
        <v>2.4837288547814174</v>
      </c>
      <c r="G31" s="49">
        <f t="shared" si="8"/>
        <v>109.03111741797268</v>
      </c>
      <c r="H31" s="49">
        <f t="shared" si="1"/>
        <v>2.3746977373634448</v>
      </c>
      <c r="I31" s="47">
        <f t="shared" si="2"/>
        <v>0.25891594783466781</v>
      </c>
      <c r="J31" s="48">
        <f t="shared" si="9"/>
        <v>7451.2218455106222</v>
      </c>
      <c r="K31" s="49">
        <f t="shared" si="3"/>
        <v>2.0697838459751727</v>
      </c>
      <c r="L31" s="50">
        <f t="shared" si="0"/>
        <v>0.75264867126369916</v>
      </c>
      <c r="N31" s="44"/>
      <c r="O31" s="44"/>
      <c r="P31" s="44"/>
      <c r="Q31" s="44"/>
      <c r="R31" s="44"/>
      <c r="S31" s="44"/>
      <c r="T31" s="44"/>
    </row>
    <row r="32" spans="1:20">
      <c r="A32" s="40">
        <v>13</v>
      </c>
      <c r="B32" s="41">
        <f t="shared" si="4"/>
        <v>13</v>
      </c>
      <c r="C32" s="63">
        <v>0.5</v>
      </c>
      <c r="D32" s="43">
        <f t="shared" si="5"/>
        <v>2.1779999999999997E-2</v>
      </c>
      <c r="E32" s="5">
        <f t="shared" si="6"/>
        <v>68.338443250262756</v>
      </c>
      <c r="F32" s="49">
        <f t="shared" si="7"/>
        <v>2.4479084824402482</v>
      </c>
      <c r="G32" s="49">
        <f t="shared" si="8"/>
        <v>107.45866911502407</v>
      </c>
      <c r="H32" s="49">
        <f t="shared" si="1"/>
        <v>2.3404498133252241</v>
      </c>
      <c r="I32" s="47">
        <f t="shared" si="2"/>
        <v>0.25150162207043508</v>
      </c>
      <c r="J32" s="48">
        <f t="shared" si="9"/>
        <v>7343.7631763955978</v>
      </c>
      <c r="K32" s="49">
        <f t="shared" si="3"/>
        <v>2.0399342156654439</v>
      </c>
      <c r="L32" s="50">
        <f t="shared" si="0"/>
        <v>0.74179426024197959</v>
      </c>
      <c r="N32" s="44"/>
      <c r="O32" s="44"/>
      <c r="P32" s="44"/>
      <c r="Q32" s="44"/>
      <c r="R32" s="44"/>
      <c r="S32" s="44"/>
      <c r="T32" s="44"/>
    </row>
    <row r="33" spans="1:20">
      <c r="A33" s="40">
        <v>14</v>
      </c>
      <c r="B33" s="41">
        <f t="shared" si="4"/>
        <v>14</v>
      </c>
      <c r="C33" s="63">
        <v>0.5</v>
      </c>
      <c r="D33" s="43">
        <f t="shared" si="5"/>
        <v>2.1779999999999997E-2</v>
      </c>
      <c r="E33" s="5">
        <f t="shared" si="6"/>
        <v>68.338443250262756</v>
      </c>
      <c r="F33" s="49">
        <f t="shared" si="7"/>
        <v>2.4126047120108338</v>
      </c>
      <c r="G33" s="49">
        <f t="shared" si="8"/>
        <v>105.90889868353091</v>
      </c>
      <c r="H33" s="49">
        <f t="shared" si="1"/>
        <v>2.3066958133273028</v>
      </c>
      <c r="I33" s="47">
        <f t="shared" si="2"/>
        <v>0.24429961318740623</v>
      </c>
      <c r="J33" s="48">
        <f t="shared" si="9"/>
        <v>7237.8542777120665</v>
      </c>
      <c r="K33" s="49">
        <f t="shared" si="3"/>
        <v>2.0105150771422409</v>
      </c>
      <c r="L33" s="50">
        <f t="shared" si="0"/>
        <v>0.7310963916880876</v>
      </c>
      <c r="N33" s="44"/>
      <c r="O33" s="44"/>
      <c r="P33" s="44"/>
      <c r="Q33" s="44"/>
      <c r="R33" s="44"/>
      <c r="S33" s="44"/>
      <c r="T33" s="44"/>
    </row>
    <row r="34" spans="1:20">
      <c r="A34" s="40">
        <v>15</v>
      </c>
      <c r="B34" s="41">
        <f t="shared" si="4"/>
        <v>15</v>
      </c>
      <c r="C34" s="63">
        <v>0.12</v>
      </c>
      <c r="D34" s="43">
        <f t="shared" si="5"/>
        <v>9.0749999999999983E-2</v>
      </c>
      <c r="E34" s="5">
        <f t="shared" si="6"/>
        <v>275.22474812935911</v>
      </c>
      <c r="F34" s="49">
        <f t="shared" si="7"/>
        <v>2.4038705028990526</v>
      </c>
      <c r="G34" s="49">
        <f t="shared" si="8"/>
        <v>26.200223464839816</v>
      </c>
      <c r="H34" s="49">
        <f t="shared" si="1"/>
        <v>2.3776702794342128</v>
      </c>
      <c r="I34" s="47">
        <f t="shared" si="2"/>
        <v>6.2295492646884505E-2</v>
      </c>
      <c r="J34" s="48">
        <f t="shared" si="9"/>
        <v>7211.6540542472267</v>
      </c>
      <c r="K34" s="49">
        <f t="shared" si="3"/>
        <v>2.0032372372908962</v>
      </c>
      <c r="L34" s="50">
        <f t="shared" si="0"/>
        <v>0.72844990446941682</v>
      </c>
      <c r="N34" s="44"/>
      <c r="O34" s="44"/>
      <c r="P34" s="44"/>
      <c r="Q34" s="44"/>
      <c r="R34" s="44"/>
      <c r="S34" s="44"/>
      <c r="T34" s="44"/>
    </row>
    <row r="35" spans="1:20">
      <c r="A35" s="40">
        <v>16</v>
      </c>
      <c r="B35" s="41">
        <f t="shared" si="4"/>
        <v>16</v>
      </c>
      <c r="C35" s="63">
        <v>0.12</v>
      </c>
      <c r="D35" s="43">
        <f t="shared" si="5"/>
        <v>9.0749999999999983E-2</v>
      </c>
      <c r="E35" s="5">
        <f t="shared" si="6"/>
        <v>275.22474812935911</v>
      </c>
      <c r="F35" s="49">
        <f t="shared" si="7"/>
        <v>2.3951679137241921</v>
      </c>
      <c r="G35" s="49">
        <f t="shared" si="8"/>
        <v>26.105372356666948</v>
      </c>
      <c r="H35" s="49">
        <f t="shared" si="1"/>
        <v>2.369062541367525</v>
      </c>
      <c r="I35" s="47">
        <f t="shared" si="2"/>
        <v>6.184525977863093E-2</v>
      </c>
      <c r="J35" s="48">
        <f t="shared" si="9"/>
        <v>7185.5486818905601</v>
      </c>
      <c r="K35" s="49">
        <f t="shared" si="3"/>
        <v>1.9959857449696001</v>
      </c>
      <c r="L35" s="50">
        <f t="shared" si="0"/>
        <v>0.72581299817076372</v>
      </c>
      <c r="N35" s="44"/>
      <c r="O35" s="44"/>
      <c r="P35" s="44"/>
      <c r="Q35" s="44"/>
      <c r="R35" s="44"/>
      <c r="S35" s="44"/>
      <c r="T35" s="44"/>
    </row>
    <row r="36" spans="1:20">
      <c r="A36" s="40">
        <v>17</v>
      </c>
      <c r="B36" s="41">
        <f t="shared" si="4"/>
        <v>17</v>
      </c>
      <c r="C36" s="63">
        <v>0.12</v>
      </c>
      <c r="D36" s="43">
        <f t="shared" si="5"/>
        <v>9.0749999999999983E-2</v>
      </c>
      <c r="E36" s="5">
        <f t="shared" si="6"/>
        <v>275.22474812935911</v>
      </c>
      <c r="F36" s="49">
        <f t="shared" si="7"/>
        <v>2.3864968300144782</v>
      </c>
      <c r="G36" s="49">
        <f t="shared" si="8"/>
        <v>26.010864632310394</v>
      </c>
      <c r="H36" s="49">
        <f t="shared" si="1"/>
        <v>2.3604859653821677</v>
      </c>
      <c r="I36" s="47">
        <f t="shared" si="2"/>
        <v>6.1398280912024088E-2</v>
      </c>
      <c r="J36" s="48">
        <f t="shared" si="9"/>
        <v>7159.5378172582496</v>
      </c>
      <c r="K36" s="49">
        <f t="shared" si="3"/>
        <v>1.9887605047939583</v>
      </c>
      <c r="L36" s="50">
        <f t="shared" si="0"/>
        <v>0.72318563810689396</v>
      </c>
      <c r="N36" s="44"/>
      <c r="O36" s="44"/>
      <c r="P36" s="44"/>
      <c r="Q36" s="44"/>
      <c r="R36" s="44"/>
      <c r="S36" s="44"/>
      <c r="T36" s="44"/>
    </row>
    <row r="37" spans="1:20">
      <c r="A37" s="40">
        <v>18</v>
      </c>
      <c r="B37" s="41">
        <f t="shared" si="4"/>
        <v>18</v>
      </c>
      <c r="C37" s="63">
        <v>0.12</v>
      </c>
      <c r="D37" s="43">
        <f t="shared" si="5"/>
        <v>9.0749999999999983E-2</v>
      </c>
      <c r="E37" s="5">
        <f t="shared" si="6"/>
        <v>275.22474812935911</v>
      </c>
      <c r="F37" s="49">
        <f t="shared" si="7"/>
        <v>2.3778571377125526</v>
      </c>
      <c r="G37" s="49">
        <f t="shared" si="8"/>
        <v>25.916699048638179</v>
      </c>
      <c r="H37" s="49">
        <f t="shared" si="1"/>
        <v>2.3519404386639144</v>
      </c>
      <c r="I37" s="47">
        <f t="shared" si="2"/>
        <v>6.0954532529174738E-2</v>
      </c>
      <c r="J37" s="48">
        <f t="shared" si="9"/>
        <v>7133.6211182096113</v>
      </c>
      <c r="K37" s="49">
        <f t="shared" si="3"/>
        <v>1.981561421724892</v>
      </c>
      <c r="L37" s="50">
        <f t="shared" si="0"/>
        <v>0.7205677897181425</v>
      </c>
      <c r="N37" s="44"/>
      <c r="O37" s="44"/>
      <c r="P37" s="44"/>
      <c r="Q37" s="44"/>
      <c r="R37" s="44"/>
      <c r="S37" s="44"/>
      <c r="T37" s="44"/>
    </row>
    <row r="38" spans="1:20">
      <c r="A38" s="40">
        <v>19</v>
      </c>
      <c r="B38" s="41">
        <f t="shared" si="4"/>
        <v>19</v>
      </c>
      <c r="C38" s="63">
        <v>0.12</v>
      </c>
      <c r="D38" s="43">
        <f t="shared" si="5"/>
        <v>9.0749999999999983E-2</v>
      </c>
      <c r="E38" s="5">
        <f t="shared" si="6"/>
        <v>275.22474812935911</v>
      </c>
      <c r="F38" s="49">
        <f t="shared" si="7"/>
        <v>2.3692487231739716</v>
      </c>
      <c r="G38" s="49">
        <f t="shared" si="8"/>
        <v>25.82287436701877</v>
      </c>
      <c r="H38" s="49">
        <f t="shared" si="1"/>
        <v>2.343425848806953</v>
      </c>
      <c r="I38" s="47">
        <f t="shared" si="2"/>
        <v>6.0513991282166273E-2</v>
      </c>
      <c r="J38" s="48">
        <f t="shared" si="9"/>
        <v>7107.7982438425925</v>
      </c>
      <c r="K38" s="49">
        <f t="shared" si="3"/>
        <v>1.9743884010673869</v>
      </c>
      <c r="L38" s="50">
        <f t="shared" si="0"/>
        <v>0.71795941856995882</v>
      </c>
      <c r="N38" s="44"/>
      <c r="O38" s="44"/>
      <c r="P38" s="44"/>
      <c r="Q38" s="44"/>
      <c r="R38" s="44"/>
      <c r="S38" s="44"/>
      <c r="T38" s="44"/>
    </row>
    <row r="39" spans="1:20">
      <c r="A39" s="40">
        <v>20</v>
      </c>
      <c r="B39" s="41">
        <f t="shared" si="4"/>
        <v>20</v>
      </c>
      <c r="C39" s="63">
        <v>0.12</v>
      </c>
      <c r="D39" s="43">
        <f t="shared" si="5"/>
        <v>9.0749999999999983E-2</v>
      </c>
      <c r="E39" s="5">
        <f t="shared" si="6"/>
        <v>275.22474812935911</v>
      </c>
      <c r="F39" s="49">
        <f t="shared" si="7"/>
        <v>2.3606714731657119</v>
      </c>
      <c r="G39" s="49">
        <f t="shared" si="8"/>
        <v>25.729389353304768</v>
      </c>
      <c r="H39" s="49">
        <f t="shared" si="1"/>
        <v>2.3349420838124071</v>
      </c>
      <c r="I39" s="47">
        <f t="shared" si="2"/>
        <v>6.0076633991826202E-2</v>
      </c>
      <c r="J39" s="48">
        <f t="shared" si="9"/>
        <v>7082.0688544892873</v>
      </c>
      <c r="K39" s="49">
        <f t="shared" si="3"/>
        <v>1.9672413484692466</v>
      </c>
      <c r="L39" s="50">
        <f t="shared" si="0"/>
        <v>0.7153604903524533</v>
      </c>
      <c r="N39" s="44" t="s">
        <v>184</v>
      </c>
      <c r="O39" s="44"/>
      <c r="P39" s="44"/>
      <c r="Q39" s="44"/>
      <c r="R39" s="44"/>
      <c r="S39" s="44"/>
      <c r="T39" s="44"/>
    </row>
    <row r="40" spans="1:20">
      <c r="A40" s="40">
        <v>21</v>
      </c>
      <c r="B40" s="41">
        <f t="shared" si="4"/>
        <v>21</v>
      </c>
      <c r="C40" s="63">
        <v>0.12</v>
      </c>
      <c r="D40" s="43">
        <f t="shared" si="5"/>
        <v>9.0749999999999983E-2</v>
      </c>
      <c r="E40" s="5">
        <f t="shared" si="6"/>
        <v>275.22474812935911</v>
      </c>
      <c r="F40" s="49">
        <f t="shared" si="7"/>
        <v>2.3521252748646813</v>
      </c>
      <c r="G40" s="49">
        <f t="shared" si="8"/>
        <v>25.636242777816694</v>
      </c>
      <c r="H40" s="49">
        <f t="shared" si="1"/>
        <v>2.3264890320868647</v>
      </c>
      <c r="I40" s="47">
        <f t="shared" si="2"/>
        <v>5.9642437646506632E-2</v>
      </c>
      <c r="J40" s="48">
        <f t="shared" si="9"/>
        <v>7056.4326117114706</v>
      </c>
      <c r="K40" s="49">
        <f t="shared" si="3"/>
        <v>1.9601201699198529</v>
      </c>
      <c r="L40" s="50">
        <f t="shared" si="0"/>
        <v>0.71277097087994656</v>
      </c>
      <c r="N40" s="44"/>
      <c r="O40" s="44"/>
      <c r="P40" s="44"/>
      <c r="Q40" s="44"/>
      <c r="R40" s="44"/>
      <c r="S40" s="44"/>
      <c r="T40" s="44"/>
    </row>
    <row r="41" spans="1:20">
      <c r="A41" s="40">
        <v>22</v>
      </c>
      <c r="B41" s="41">
        <f t="shared" si="4"/>
        <v>22</v>
      </c>
      <c r="C41" s="63">
        <v>0.12</v>
      </c>
      <c r="D41" s="43">
        <f t="shared" si="5"/>
        <v>9.0749999999999983E-2</v>
      </c>
      <c r="E41" s="5">
        <f t="shared" si="6"/>
        <v>275.22474812935911</v>
      </c>
      <c r="F41" s="49">
        <f t="shared" si="7"/>
        <v>2.3436100158562336</v>
      </c>
      <c r="G41" s="49">
        <f t="shared" si="8"/>
        <v>25.543433415326803</v>
      </c>
      <c r="H41" s="49">
        <f t="shared" si="1"/>
        <v>2.318066582440907</v>
      </c>
      <c r="I41" s="47">
        <f t="shared" si="2"/>
        <v>5.9211379400873468E-2</v>
      </c>
      <c r="J41" s="48">
        <f t="shared" si="9"/>
        <v>7030.8891782961437</v>
      </c>
      <c r="K41" s="49">
        <f t="shared" si="3"/>
        <v>1.9530247717489289</v>
      </c>
      <c r="L41" s="50">
        <f t="shared" si="0"/>
        <v>0.71019082609051953</v>
      </c>
      <c r="N41" s="44"/>
      <c r="O41" s="44"/>
      <c r="P41" s="44"/>
      <c r="Q41" s="44"/>
      <c r="R41" s="44"/>
      <c r="S41" s="44"/>
      <c r="T41" s="44"/>
    </row>
    <row r="42" spans="1:20">
      <c r="A42" s="40">
        <v>23</v>
      </c>
      <c r="B42" s="41">
        <f t="shared" si="4"/>
        <v>23</v>
      </c>
      <c r="C42" s="63">
        <v>0.12</v>
      </c>
      <c r="D42" s="43">
        <f t="shared" si="5"/>
        <v>9.0749999999999983E-2</v>
      </c>
      <c r="E42" s="5">
        <f t="shared" si="6"/>
        <v>275.22474812935911</v>
      </c>
      <c r="F42" s="49">
        <f t="shared" si="7"/>
        <v>2.3351255841326912</v>
      </c>
      <c r="G42" s="49">
        <f t="shared" si="8"/>
        <v>25.450960045042962</v>
      </c>
      <c r="H42" s="49">
        <f t="shared" si="1"/>
        <v>2.3096746240876485</v>
      </c>
      <c r="I42" s="47">
        <f t="shared" si="2"/>
        <v>5.8783436574704362E-2</v>
      </c>
      <c r="J42" s="48">
        <f t="shared" si="9"/>
        <v>7005.4382182511008</v>
      </c>
      <c r="K42" s="49">
        <f t="shared" si="3"/>
        <v>1.9459550606253058</v>
      </c>
      <c r="L42" s="50">
        <f t="shared" si="0"/>
        <v>0.70762002204556573</v>
      </c>
      <c r="N42" s="44"/>
      <c r="O42" s="44"/>
      <c r="P42" s="44"/>
      <c r="Q42" s="44"/>
      <c r="R42" s="44"/>
      <c r="S42" s="44"/>
      <c r="T42" s="44"/>
    </row>
    <row r="43" spans="1:20">
      <c r="A43" s="40">
        <v>24</v>
      </c>
      <c r="B43" s="41">
        <f t="shared" si="4"/>
        <v>24</v>
      </c>
      <c r="C43" s="63">
        <v>0.12</v>
      </c>
      <c r="D43" s="43">
        <f t="shared" si="5"/>
        <v>9.0749999999999983E-2</v>
      </c>
      <c r="E43" s="5">
        <f t="shared" si="6"/>
        <v>275.22474812935911</v>
      </c>
      <c r="F43" s="49">
        <f t="shared" si="7"/>
        <v>2.3266718680918705</v>
      </c>
      <c r="G43" s="49">
        <f t="shared" si="8"/>
        <v>25.3588214505926</v>
      </c>
      <c r="H43" s="49">
        <f t="shared" si="1"/>
        <v>2.3013130466412779</v>
      </c>
      <c r="I43" s="47">
        <f t="shared" si="2"/>
        <v>5.8358586651695445E-2</v>
      </c>
      <c r="J43" s="48">
        <f t="shared" si="9"/>
        <v>6980.0793968005082</v>
      </c>
      <c r="K43" s="49">
        <f t="shared" si="3"/>
        <v>1.9389109435556968</v>
      </c>
      <c r="L43" s="50">
        <f t="shared" si="0"/>
        <v>0.70505852492934429</v>
      </c>
      <c r="N43" s="44"/>
      <c r="O43" s="44"/>
      <c r="P43" s="44"/>
      <c r="Q43" s="44"/>
      <c r="R43" s="44"/>
      <c r="S43" s="44"/>
      <c r="T43" s="44"/>
    </row>
    <row r="44" spans="1:20">
      <c r="A44" s="40">
        <v>25</v>
      </c>
      <c r="B44" s="41">
        <f t="shared" si="4"/>
        <v>25</v>
      </c>
      <c r="C44" s="63">
        <v>0.12</v>
      </c>
      <c r="D44" s="43">
        <f t="shared" si="5"/>
        <v>9.0749999999999983E-2</v>
      </c>
      <c r="E44" s="5">
        <f t="shared" si="6"/>
        <v>275.22474812935911</v>
      </c>
      <c r="F44" s="49">
        <f t="shared" si="7"/>
        <v>2.318248756535616</v>
      </c>
      <c r="G44" s="49">
        <f t="shared" si="8"/>
        <v>25.267016420006719</v>
      </c>
      <c r="H44" s="49">
        <f t="shared" si="1"/>
        <v>2.2929817401156094</v>
      </c>
      <c r="I44" s="47">
        <f t="shared" si="2"/>
        <v>5.7936807278276679E-2</v>
      </c>
      <c r="J44" s="48">
        <f t="shared" si="9"/>
        <v>6954.8123803805011</v>
      </c>
      <c r="K44" s="49">
        <f t="shared" si="3"/>
        <v>1.9318923278834725</v>
      </c>
      <c r="L44" s="50">
        <f t="shared" si="0"/>
        <v>0.70250630104853551</v>
      </c>
      <c r="N44" s="44"/>
      <c r="O44" s="44"/>
      <c r="P44" s="44"/>
      <c r="Q44" s="44"/>
      <c r="R44" s="44"/>
      <c r="S44" s="44"/>
      <c r="T44" s="44"/>
    </row>
    <row r="45" spans="1:20">
      <c r="A45" s="40">
        <v>26</v>
      </c>
      <c r="B45" s="41">
        <f t="shared" si="4"/>
        <v>26</v>
      </c>
      <c r="C45" s="63">
        <v>0.12</v>
      </c>
      <c r="D45" s="43">
        <f t="shared" si="5"/>
        <v>9.0749999999999983E-2</v>
      </c>
      <c r="E45" s="5">
        <f t="shared" si="6"/>
        <v>275.22474812935911</v>
      </c>
      <c r="F45" s="49">
        <f t="shared" si="7"/>
        <v>2.3098561386683349</v>
      </c>
      <c r="G45" s="49">
        <f t="shared" si="8"/>
        <v>25.175543745703926</v>
      </c>
      <c r="H45" s="49">
        <f t="shared" si="1"/>
        <v>2.284680594922631</v>
      </c>
      <c r="I45" s="47">
        <f t="shared" si="2"/>
        <v>5.7518076262435568E-2</v>
      </c>
      <c r="J45" s="48">
        <f t="shared" si="9"/>
        <v>6929.636836634797</v>
      </c>
      <c r="K45" s="49">
        <f t="shared" si="3"/>
        <v>1.9248991212874436</v>
      </c>
      <c r="L45" s="50">
        <f t="shared" si="0"/>
        <v>0.69996331683179769</v>
      </c>
      <c r="N45" s="44"/>
      <c r="O45" s="44"/>
      <c r="P45" s="44"/>
      <c r="Q45" s="44"/>
      <c r="R45" s="44"/>
      <c r="S45" s="44"/>
      <c r="T45" s="44"/>
    </row>
    <row r="46" spans="1:20">
      <c r="A46" s="40">
        <v>27</v>
      </c>
      <c r="B46" s="41">
        <f t="shared" si="4"/>
        <v>27</v>
      </c>
      <c r="C46" s="63">
        <v>0.12</v>
      </c>
      <c r="D46" s="43">
        <f t="shared" si="5"/>
        <v>9.0749999999999983E-2</v>
      </c>
      <c r="E46" s="5">
        <f t="shared" si="6"/>
        <v>275.22474812935911</v>
      </c>
      <c r="F46" s="49">
        <f t="shared" si="7"/>
        <v>2.3014939040955418</v>
      </c>
      <c r="G46" s="49">
        <f t="shared" si="8"/>
        <v>25.084402224474573</v>
      </c>
      <c r="H46" s="49">
        <f t="shared" si="1"/>
        <v>2.2764095018710671</v>
      </c>
      <c r="I46" s="47">
        <f t="shared" si="2"/>
        <v>5.7102371572549653E-2</v>
      </c>
      <c r="J46" s="48">
        <f t="shared" si="9"/>
        <v>6904.5524344103223</v>
      </c>
      <c r="K46" s="49">
        <f t="shared" si="3"/>
        <v>1.9179312317806452</v>
      </c>
      <c r="L46" s="50">
        <f t="shared" si="0"/>
        <v>0.69742953882932557</v>
      </c>
      <c r="N46" s="44"/>
      <c r="O46" s="44"/>
      <c r="P46" s="44"/>
      <c r="Q46" s="44"/>
      <c r="R46" s="44"/>
      <c r="S46" s="44"/>
      <c r="T46" s="44"/>
    </row>
    <row r="47" spans="1:20">
      <c r="A47" s="40">
        <v>28</v>
      </c>
      <c r="B47" s="41">
        <f t="shared" si="4"/>
        <v>28</v>
      </c>
      <c r="C47" s="63">
        <v>0.12</v>
      </c>
      <c r="D47" s="43">
        <f t="shared" si="5"/>
        <v>9.0749999999999983E-2</v>
      </c>
      <c r="E47" s="5">
        <f t="shared" si="6"/>
        <v>275.22474812935911</v>
      </c>
      <c r="F47" s="49">
        <f t="shared" si="7"/>
        <v>2.2931619428224055</v>
      </c>
      <c r="G47" s="49">
        <f t="shared" si="8"/>
        <v>24.993590657464914</v>
      </c>
      <c r="H47" s="49">
        <f t="shared" si="1"/>
        <v>2.2681683521649405</v>
      </c>
      <c r="I47" s="47">
        <f t="shared" si="2"/>
        <v>5.6689671336227244E-2</v>
      </c>
      <c r="J47" s="48">
        <f t="shared" si="9"/>
        <v>6879.5588437528577</v>
      </c>
      <c r="K47" s="49">
        <f t="shared" si="3"/>
        <v>1.9109885677091272</v>
      </c>
      <c r="L47" s="50">
        <f t="shared" si="0"/>
        <v>0.69490493371240991</v>
      </c>
      <c r="N47" s="44"/>
      <c r="O47" s="44"/>
      <c r="P47" s="44"/>
      <c r="Q47" s="44"/>
      <c r="R47" s="44"/>
      <c r="S47" s="44"/>
      <c r="T47" s="44"/>
    </row>
    <row r="48" spans="1:20">
      <c r="A48" s="40">
        <v>29</v>
      </c>
      <c r="B48" s="41">
        <f t="shared" si="4"/>
        <v>29</v>
      </c>
      <c r="C48" s="63">
        <v>0.12</v>
      </c>
      <c r="D48" s="43">
        <f t="shared" si="5"/>
        <v>9.0749999999999983E-2</v>
      </c>
      <c r="E48" s="5">
        <f t="shared" si="6"/>
        <v>275.22474812935911</v>
      </c>
      <c r="F48" s="49">
        <f t="shared" si="7"/>
        <v>2.2848601452523032</v>
      </c>
      <c r="G48" s="49">
        <f t="shared" si="8"/>
        <v>24.903107850161348</v>
      </c>
      <c r="H48" s="49">
        <f t="shared" si="1"/>
        <v>2.2599570374021418</v>
      </c>
      <c r="I48" s="47">
        <f t="shared" si="2"/>
        <v>5.6279953839156661E-2</v>
      </c>
      <c r="J48" s="48">
        <f t="shared" si="9"/>
        <v>6854.6557359026965</v>
      </c>
      <c r="K48" s="49">
        <f t="shared" si="3"/>
        <v>1.904071037750749</v>
      </c>
      <c r="L48" s="50">
        <f t="shared" si="0"/>
        <v>0.69238946827299963</v>
      </c>
      <c r="N48" s="44"/>
      <c r="O48" s="44"/>
      <c r="P48" s="44"/>
      <c r="Q48" s="44"/>
      <c r="R48" s="44"/>
      <c r="S48" s="44"/>
      <c r="T48" s="44"/>
    </row>
    <row r="49" spans="1:20">
      <c r="A49" s="40">
        <v>30</v>
      </c>
      <c r="B49" s="41">
        <f t="shared" si="4"/>
        <v>30</v>
      </c>
      <c r="C49" s="63">
        <v>0.12</v>
      </c>
      <c r="D49" s="43">
        <f t="shared" si="5"/>
        <v>9.0749999999999983E-2</v>
      </c>
      <c r="E49" s="5">
        <f t="shared" si="6"/>
        <v>275.22474812935911</v>
      </c>
      <c r="F49" s="49">
        <f t="shared" si="7"/>
        <v>2.2765884021853773</v>
      </c>
      <c r="G49" s="49">
        <f t="shared" si="8"/>
        <v>24.812952612374687</v>
      </c>
      <c r="H49" s="49">
        <f t="shared" si="1"/>
        <v>2.2517754495730022</v>
      </c>
      <c r="I49" s="47">
        <f t="shared" si="2"/>
        <v>5.5873197523963608E-2</v>
      </c>
      <c r="J49" s="48">
        <f t="shared" si="9"/>
        <v>6829.8427832903217</v>
      </c>
      <c r="K49" s="49">
        <f t="shared" si="3"/>
        <v>1.8971785509139782</v>
      </c>
      <c r="L49" s="50">
        <f t="shared" si="0"/>
        <v>0.68988310942326481</v>
      </c>
      <c r="N49" s="44"/>
      <c r="O49" s="44"/>
      <c r="P49" s="44"/>
      <c r="Q49" s="44"/>
      <c r="R49" s="44"/>
      <c r="S49" s="44"/>
      <c r="T49" s="44"/>
    </row>
    <row r="50" spans="1:20">
      <c r="A50" s="40">
        <v>31</v>
      </c>
      <c r="B50" s="41">
        <f t="shared" si="4"/>
        <v>31</v>
      </c>
      <c r="C50" s="63">
        <v>0.5</v>
      </c>
      <c r="D50" s="43">
        <f t="shared" si="5"/>
        <v>2.1779999999999997E-2</v>
      </c>
      <c r="E50" s="5">
        <f t="shared" si="6"/>
        <v>68.338443250262756</v>
      </c>
      <c r="F50" s="49">
        <f t="shared" si="7"/>
        <v>2.2437554123536252</v>
      </c>
      <c r="G50" s="49">
        <f t="shared" si="8"/>
        <v>98.496725739843086</v>
      </c>
      <c r="H50" s="49">
        <f t="shared" si="1"/>
        <v>2.1452586866137819</v>
      </c>
      <c r="I50" s="47">
        <f t="shared" si="2"/>
        <v>0.21130095649641367</v>
      </c>
      <c r="J50" s="48">
        <f t="shared" si="9"/>
        <v>6731.3460575504787</v>
      </c>
      <c r="K50" s="49">
        <f t="shared" si="3"/>
        <v>1.8698183493195775</v>
      </c>
      <c r="L50" s="50">
        <f t="shared" si="0"/>
        <v>0.67993394520711903</v>
      </c>
      <c r="N50" s="44"/>
      <c r="O50" s="44"/>
      <c r="P50" s="44"/>
      <c r="Q50" s="44"/>
      <c r="R50" s="44"/>
      <c r="S50" s="44"/>
      <c r="T50" s="44"/>
    </row>
    <row r="51" spans="1:20">
      <c r="A51" s="40">
        <v>32</v>
      </c>
      <c r="B51" s="41">
        <f t="shared" si="4"/>
        <v>32</v>
      </c>
      <c r="C51" s="63">
        <v>0.5</v>
      </c>
      <c r="D51" s="43">
        <f t="shared" si="5"/>
        <v>2.1779999999999997E-2</v>
      </c>
      <c r="E51" s="5">
        <f t="shared" si="6"/>
        <v>68.338443250262756</v>
      </c>
      <c r="F51" s="49">
        <f t="shared" si="7"/>
        <v>2.2113959403612231</v>
      </c>
      <c r="G51" s="49">
        <f t="shared" si="8"/>
        <v>97.076204581265287</v>
      </c>
      <c r="H51" s="49">
        <f t="shared" si="1"/>
        <v>2.1143197357799579</v>
      </c>
      <c r="I51" s="47">
        <f t="shared" si="2"/>
        <v>0.20525013522078198</v>
      </c>
      <c r="J51" s="48">
        <f t="shared" si="9"/>
        <v>6634.2698529692134</v>
      </c>
      <c r="K51" s="49">
        <f t="shared" si="3"/>
        <v>1.8428527369358927</v>
      </c>
      <c r="L51" s="50">
        <f t="shared" si="0"/>
        <v>0.67012826797668823</v>
      </c>
      <c r="N51" s="44"/>
      <c r="O51" s="44"/>
      <c r="P51" s="44"/>
      <c r="Q51" s="44"/>
      <c r="R51" s="44"/>
      <c r="S51" s="44"/>
      <c r="T51" s="44"/>
    </row>
    <row r="52" spans="1:20">
      <c r="A52" s="40">
        <v>33</v>
      </c>
      <c r="B52" s="41">
        <f t="shared" si="4"/>
        <v>33</v>
      </c>
      <c r="C52" s="63">
        <v>0.5</v>
      </c>
      <c r="D52" s="43">
        <f t="shared" si="5"/>
        <v>2.1779999999999997E-2</v>
      </c>
      <c r="E52" s="5">
        <f t="shared" si="6"/>
        <v>68.338443250262756</v>
      </c>
      <c r="F52" s="49">
        <f t="shared" si="7"/>
        <v>2.1795031571272578</v>
      </c>
      <c r="G52" s="49">
        <f t="shared" si="8"/>
        <v>95.676170198738276</v>
      </c>
      <c r="H52" s="49">
        <f t="shared" si="1"/>
        <v>2.0838269869285195</v>
      </c>
      <c r="I52" s="47">
        <f t="shared" si="2"/>
        <v>0.19937258546609701</v>
      </c>
      <c r="J52" s="48">
        <f t="shared" si="9"/>
        <v>6538.5936827704754</v>
      </c>
      <c r="K52" s="49">
        <f t="shared" si="3"/>
        <v>1.8162760229917987</v>
      </c>
      <c r="L52" s="50">
        <f t="shared" si="0"/>
        <v>0.66046400836065411</v>
      </c>
      <c r="N52" s="44"/>
      <c r="O52" s="44"/>
      <c r="P52" s="44"/>
      <c r="Q52" s="44"/>
      <c r="R52" s="44"/>
      <c r="S52" s="44"/>
      <c r="T52" s="44"/>
    </row>
    <row r="53" spans="1:20">
      <c r="A53" s="40">
        <v>34</v>
      </c>
      <c r="B53" s="41">
        <f t="shared" si="4"/>
        <v>34</v>
      </c>
      <c r="C53" s="63">
        <v>0.5</v>
      </c>
      <c r="D53" s="43">
        <f t="shared" si="5"/>
        <v>2.1779999999999997E-2</v>
      </c>
      <c r="E53" s="5">
        <f t="shared" si="6"/>
        <v>68.338443250262756</v>
      </c>
      <c r="F53" s="49">
        <f t="shared" si="7"/>
        <v>2.1480703320599166</v>
      </c>
      <c r="G53" s="49">
        <f t="shared" si="8"/>
        <v>94.296327131690816</v>
      </c>
      <c r="H53" s="49">
        <f t="shared" si="1"/>
        <v>2.0537740049282256</v>
      </c>
      <c r="I53" s="47">
        <f t="shared" si="2"/>
        <v>0.19366334542327474</v>
      </c>
      <c r="J53" s="48">
        <f t="shared" si="9"/>
        <v>6444.2973556387842</v>
      </c>
      <c r="K53" s="49">
        <f t="shared" si="3"/>
        <v>1.7900825987885511</v>
      </c>
      <c r="L53" s="50">
        <f t="shared" si="0"/>
        <v>0.65093912683220045</v>
      </c>
      <c r="N53" s="44"/>
      <c r="O53" s="44"/>
      <c r="P53" s="44"/>
      <c r="Q53" s="44"/>
      <c r="R53" s="44"/>
      <c r="S53" s="44"/>
      <c r="T53" s="44"/>
    </row>
    <row r="54" spans="1:20">
      <c r="A54" s="40">
        <v>35</v>
      </c>
      <c r="B54" s="41">
        <f t="shared" si="4"/>
        <v>35</v>
      </c>
      <c r="C54" s="63">
        <v>0.5</v>
      </c>
      <c r="D54" s="43">
        <f t="shared" si="5"/>
        <v>2.1779999999999997E-2</v>
      </c>
      <c r="E54" s="5">
        <f t="shared" si="6"/>
        <v>68.338443250262756</v>
      </c>
      <c r="F54" s="49">
        <f t="shared" si="7"/>
        <v>2.1170908316360766</v>
      </c>
      <c r="G54" s="49">
        <f t="shared" si="8"/>
        <v>92.936384180688179</v>
      </c>
      <c r="H54" s="49">
        <f t="shared" si="1"/>
        <v>2.0241544474553881</v>
      </c>
      <c r="I54" s="47">
        <f t="shared" si="2"/>
        <v>0.18811759536976255</v>
      </c>
      <c r="J54" s="48">
        <f t="shared" si="9"/>
        <v>6351.3609714580962</v>
      </c>
      <c r="K54" s="49">
        <f t="shared" si="3"/>
        <v>1.7642669365161379</v>
      </c>
      <c r="L54" s="50">
        <f t="shared" si="0"/>
        <v>0.64155161327859556</v>
      </c>
      <c r="N54" s="44"/>
      <c r="O54" s="44"/>
      <c r="P54" s="44"/>
      <c r="Q54" s="44"/>
      <c r="R54" s="44"/>
      <c r="S54" s="44"/>
      <c r="T54" s="44"/>
    </row>
    <row r="55" spans="1:20">
      <c r="A55" s="40">
        <v>36</v>
      </c>
      <c r="B55" s="41">
        <f t="shared" si="4"/>
        <v>36</v>
      </c>
      <c r="C55" s="63">
        <v>0.5</v>
      </c>
      <c r="D55" s="43">
        <f t="shared" si="5"/>
        <v>2.1779999999999997E-2</v>
      </c>
      <c r="E55" s="5">
        <f t="shared" si="6"/>
        <v>68.338443250262756</v>
      </c>
      <c r="F55" s="49">
        <f t="shared" si="7"/>
        <v>2.0865581180013777</v>
      </c>
      <c r="G55" s="49">
        <f t="shared" si="8"/>
        <v>91.596054345977961</v>
      </c>
      <c r="H55" s="49">
        <f t="shared" si="1"/>
        <v>1.9949620636553997</v>
      </c>
      <c r="I55" s="47">
        <f t="shared" si="2"/>
        <v>0.18273065360074434</v>
      </c>
      <c r="J55" s="48">
        <f t="shared" si="9"/>
        <v>6259.7649171121184</v>
      </c>
      <c r="K55" s="49">
        <f t="shared" si="3"/>
        <v>1.7388235880866996</v>
      </c>
      <c r="L55" s="50">
        <f t="shared" si="0"/>
        <v>0.63229948657698165</v>
      </c>
      <c r="N55" s="44"/>
      <c r="O55" s="44"/>
      <c r="P55" s="44"/>
      <c r="Q55" s="44"/>
      <c r="R55" s="44"/>
      <c r="S55" s="44"/>
      <c r="T55" s="44"/>
    </row>
    <row r="56" spans="1:20">
      <c r="A56" s="40">
        <v>37</v>
      </c>
      <c r="B56" s="41">
        <f t="shared" si="4"/>
        <v>37</v>
      </c>
      <c r="C56" s="63">
        <v>0.5</v>
      </c>
      <c r="D56" s="43">
        <f t="shared" si="5"/>
        <v>2.1779999999999997E-2</v>
      </c>
      <c r="E56" s="5">
        <f t="shared" si="6"/>
        <v>68.338443250262756</v>
      </c>
      <c r="F56" s="49">
        <f t="shared" si="7"/>
        <v>2.0564657475904875</v>
      </c>
      <c r="G56" s="49">
        <f t="shared" si="8"/>
        <v>90.275054766922196</v>
      </c>
      <c r="H56" s="49">
        <f t="shared" si="1"/>
        <v>1.9661906928235653</v>
      </c>
      <c r="I56" s="47">
        <f t="shared" si="2"/>
        <v>0.17749797247686006</v>
      </c>
      <c r="J56" s="48">
        <f t="shared" si="9"/>
        <v>6169.4898623451963</v>
      </c>
      <c r="K56" s="49">
        <f t="shared" si="3"/>
        <v>1.7137471839847767</v>
      </c>
      <c r="L56" s="50">
        <f t="shared" si="0"/>
        <v>0.62318079417628247</v>
      </c>
      <c r="N56" s="44"/>
      <c r="O56" s="44"/>
      <c r="P56" s="44"/>
      <c r="Q56" s="44"/>
      <c r="R56" s="44"/>
      <c r="S56" s="44"/>
      <c r="T56" s="44"/>
    </row>
    <row r="57" spans="1:20">
      <c r="A57" s="40">
        <v>38</v>
      </c>
      <c r="B57" s="41">
        <f t="shared" si="4"/>
        <v>38</v>
      </c>
      <c r="C57" s="63">
        <v>0.5</v>
      </c>
      <c r="D57" s="43">
        <f t="shared" si="5"/>
        <v>2.1779999999999997E-2</v>
      </c>
      <c r="E57" s="5">
        <f t="shared" si="6"/>
        <v>68.338443250262756</v>
      </c>
      <c r="F57" s="49">
        <f t="shared" si="7"/>
        <v>2.0268073697672628</v>
      </c>
      <c r="G57" s="49">
        <f t="shared" si="8"/>
        <v>88.973106662303024</v>
      </c>
      <c r="H57" s="49">
        <f t="shared" si="1"/>
        <v>1.9378342631049597</v>
      </c>
      <c r="I57" s="47">
        <f t="shared" si="2"/>
        <v>0.17241513458510294</v>
      </c>
      <c r="J57" s="48">
        <f t="shared" si="9"/>
        <v>6080.5167556828937</v>
      </c>
      <c r="K57" s="49">
        <f t="shared" si="3"/>
        <v>1.6890324321341372</v>
      </c>
      <c r="L57" s="50">
        <f t="shared" si="0"/>
        <v>0.61419361168514086</v>
      </c>
      <c r="N57" s="44"/>
      <c r="O57" s="44"/>
      <c r="P57" s="44"/>
      <c r="Q57" s="44"/>
      <c r="R57" s="44"/>
      <c r="S57" s="44"/>
      <c r="T57" s="44"/>
    </row>
    <row r="58" spans="1:20">
      <c r="A58" s="40">
        <v>39</v>
      </c>
      <c r="B58" s="41">
        <f t="shared" si="4"/>
        <v>39</v>
      </c>
      <c r="C58" s="63">
        <v>0.5</v>
      </c>
      <c r="D58" s="43">
        <f t="shared" si="5"/>
        <v>2.1779999999999997E-2</v>
      </c>
      <c r="E58" s="5">
        <f t="shared" si="6"/>
        <v>68.338443250262756</v>
      </c>
      <c r="F58" s="49">
        <f t="shared" si="7"/>
        <v>1.9975767254845245</v>
      </c>
      <c r="G58" s="49">
        <f t="shared" si="8"/>
        <v>87.689935271489233</v>
      </c>
      <c r="H58" s="49">
        <f t="shared" si="1"/>
        <v>1.9098867902130352</v>
      </c>
      <c r="I58" s="47">
        <f t="shared" si="2"/>
        <v>0.1674778490096534</v>
      </c>
      <c r="J58" s="48">
        <f t="shared" si="9"/>
        <v>5992.8268204114047</v>
      </c>
      <c r="K58" s="49">
        <f t="shared" si="3"/>
        <v>1.6646741167809458</v>
      </c>
      <c r="L58" s="50">
        <f t="shared" si="0"/>
        <v>0.60533604246579842</v>
      </c>
      <c r="N58" s="44"/>
      <c r="O58" s="44"/>
      <c r="P58" s="44"/>
      <c r="Q58" s="44"/>
      <c r="R58" s="44"/>
      <c r="S58" s="44"/>
      <c r="T58" s="44"/>
    </row>
    <row r="59" spans="1:20">
      <c r="A59" s="40">
        <v>40</v>
      </c>
      <c r="B59" s="41">
        <f t="shared" si="4"/>
        <v>40</v>
      </c>
      <c r="C59" s="63">
        <v>0.5</v>
      </c>
      <c r="D59" s="43">
        <f t="shared" si="5"/>
        <v>2.1779999999999997E-2</v>
      </c>
      <c r="E59" s="5">
        <f t="shared" si="6"/>
        <v>68.338443250262756</v>
      </c>
      <c r="F59" s="49">
        <f t="shared" si="7"/>
        <v>1.9687676459631585</v>
      </c>
      <c r="G59" s="49">
        <f t="shared" si="8"/>
        <v>86.425269796451218</v>
      </c>
      <c r="H59" s="49">
        <f t="shared" si="1"/>
        <v>1.8823423761667073</v>
      </c>
      <c r="I59" s="47">
        <f t="shared" si="2"/>
        <v>0.16268194770950076</v>
      </c>
      <c r="J59" s="48">
        <f t="shared" si="9"/>
        <v>5906.4015506149535</v>
      </c>
      <c r="K59" s="49">
        <f t="shared" si="3"/>
        <v>1.6406670973930426</v>
      </c>
      <c r="L59" s="50">
        <f t="shared" si="0"/>
        <v>0.59660621723383367</v>
      </c>
      <c r="N59" s="44"/>
      <c r="O59" s="44"/>
      <c r="P59" s="44"/>
      <c r="Q59" s="44"/>
      <c r="R59" s="44"/>
      <c r="S59" s="44"/>
      <c r="T59" s="44"/>
    </row>
    <row r="60" spans="1:20">
      <c r="A60" s="40">
        <v>41</v>
      </c>
      <c r="B60" s="41">
        <f t="shared" si="4"/>
        <v>41</v>
      </c>
      <c r="C60" s="63">
        <v>0.5</v>
      </c>
      <c r="D60" s="43">
        <f t="shared" si="5"/>
        <v>2.1779999999999997E-2</v>
      </c>
      <c r="E60" s="5">
        <f t="shared" si="6"/>
        <v>68.338443250262756</v>
      </c>
      <c r="F60" s="49">
        <f t="shared" si="7"/>
        <v>1.9403740513902703</v>
      </c>
      <c r="G60" s="49">
        <f t="shared" si="8"/>
        <v>85.178843344612403</v>
      </c>
      <c r="H60" s="49">
        <f t="shared" si="1"/>
        <v>1.855195208045658</v>
      </c>
      <c r="I60" s="47">
        <f t="shared" si="2"/>
        <v>0.15802338199979674</v>
      </c>
      <c r="J60" s="48">
        <f t="shared" si="9"/>
        <v>5821.2227072703408</v>
      </c>
      <c r="K60" s="49">
        <f t="shared" si="3"/>
        <v>1.6170063075750947</v>
      </c>
      <c r="L60" s="50">
        <f t="shared" si="0"/>
        <v>0.58800229366367074</v>
      </c>
      <c r="N60" s="44"/>
      <c r="O60" s="44"/>
      <c r="P60" s="44"/>
      <c r="Q60" s="44"/>
      <c r="R60" s="44"/>
      <c r="S60" s="44"/>
      <c r="T60" s="44"/>
    </row>
    <row r="61" spans="1:20">
      <c r="A61" s="40">
        <v>42</v>
      </c>
      <c r="B61" s="41">
        <f t="shared" si="4"/>
        <v>42</v>
      </c>
      <c r="C61" s="63">
        <v>0.5</v>
      </c>
      <c r="D61" s="43">
        <f t="shared" si="5"/>
        <v>2.1779999999999997E-2</v>
      </c>
      <c r="E61" s="5">
        <f t="shared" si="6"/>
        <v>68.338443250262756</v>
      </c>
      <c r="F61" s="49">
        <f t="shared" si="7"/>
        <v>1.9123899496361121</v>
      </c>
      <c r="G61" s="49">
        <f t="shared" si="8"/>
        <v>83.950392872524688</v>
      </c>
      <c r="H61" s="49">
        <f t="shared" si="1"/>
        <v>1.8284395567635874</v>
      </c>
      <c r="I61" s="47">
        <f t="shared" si="2"/>
        <v>0.15349821913396805</v>
      </c>
      <c r="J61" s="48">
        <f t="shared" si="9"/>
        <v>5737.2723143978164</v>
      </c>
      <c r="K61" s="49">
        <f t="shared" si="3"/>
        <v>1.5936867539993935</v>
      </c>
      <c r="L61" s="50">
        <f t="shared" si="0"/>
        <v>0.57952245599977947</v>
      </c>
      <c r="N61" s="44"/>
      <c r="O61" s="44"/>
      <c r="P61" s="44"/>
      <c r="Q61" s="44"/>
      <c r="R61" s="44"/>
      <c r="S61" s="44"/>
      <c r="T61" s="44"/>
    </row>
    <row r="62" spans="1:20">
      <c r="A62" s="40">
        <v>43</v>
      </c>
      <c r="B62" s="41">
        <f t="shared" si="4"/>
        <v>43</v>
      </c>
      <c r="C62" s="63">
        <v>0.5</v>
      </c>
      <c r="D62" s="43">
        <f t="shared" si="5"/>
        <v>2.1779999999999997E-2</v>
      </c>
      <c r="E62" s="5">
        <f t="shared" si="6"/>
        <v>68.338443250262756</v>
      </c>
      <c r="F62" s="49">
        <f t="shared" si="7"/>
        <v>1.8848094349895148</v>
      </c>
      <c r="G62" s="49">
        <f t="shared" si="8"/>
        <v>82.73965913035623</v>
      </c>
      <c r="H62" s="49">
        <f t="shared" si="1"/>
        <v>1.8020697758591584</v>
      </c>
      <c r="I62" s="47">
        <f t="shared" si="2"/>
        <v>0.14910263898370421</v>
      </c>
      <c r="J62" s="48">
        <f t="shared" si="9"/>
        <v>5654.5326552674605</v>
      </c>
      <c r="K62" s="49">
        <f t="shared" si="3"/>
        <v>1.5707035153520723</v>
      </c>
      <c r="L62" s="50">
        <f t="shared" si="0"/>
        <v>0.57116491467348085</v>
      </c>
      <c r="N62" s="44"/>
      <c r="O62" s="44"/>
      <c r="P62" s="44"/>
      <c r="Q62" s="44"/>
      <c r="R62" s="44"/>
      <c r="S62" s="44"/>
      <c r="T62" s="44"/>
    </row>
    <row r="63" spans="1:20">
      <c r="A63" s="40">
        <v>44</v>
      </c>
      <c r="B63" s="41">
        <f t="shared" si="4"/>
        <v>44</v>
      </c>
      <c r="C63" s="63">
        <v>0.5</v>
      </c>
      <c r="D63" s="43">
        <f t="shared" si="5"/>
        <v>2.1779999999999997E-2</v>
      </c>
      <c r="E63" s="5">
        <f t="shared" si="6"/>
        <v>68.338443250262756</v>
      </c>
      <c r="F63" s="49">
        <f t="shared" si="7"/>
        <v>1.857626686911559</v>
      </c>
      <c r="G63" s="49">
        <f t="shared" si="8"/>
        <v>81.54638660717994</v>
      </c>
      <c r="H63" s="49">
        <f t="shared" si="1"/>
        <v>1.7760803003043788</v>
      </c>
      <c r="I63" s="47">
        <f t="shared" si="2"/>
        <v>0.14483293081401713</v>
      </c>
      <c r="J63" s="48">
        <f t="shared" si="9"/>
        <v>5572.986268660281</v>
      </c>
      <c r="K63" s="49">
        <f t="shared" si="3"/>
        <v>1.5480517412945225</v>
      </c>
      <c r="L63" s="50">
        <f t="shared" si="0"/>
        <v>0.56292790592528086</v>
      </c>
      <c r="N63" s="44"/>
      <c r="O63" s="44"/>
      <c r="P63" s="44"/>
      <c r="Q63" s="44"/>
      <c r="R63" s="44"/>
      <c r="S63" s="44"/>
      <c r="T63" s="44"/>
    </row>
    <row r="64" spans="1:20">
      <c r="A64" s="40">
        <v>45</v>
      </c>
      <c r="B64" s="41">
        <f t="shared" si="4"/>
        <v>45</v>
      </c>
      <c r="C64" s="63">
        <v>0.5</v>
      </c>
      <c r="D64" s="43">
        <f t="shared" si="5"/>
        <v>2.1779999999999997E-2</v>
      </c>
      <c r="E64" s="5">
        <f t="shared" si="6"/>
        <v>68.338443250262756</v>
      </c>
      <c r="F64" s="49">
        <f t="shared" si="7"/>
        <v>1.8308359688072189</v>
      </c>
      <c r="G64" s="49">
        <f t="shared" si="8"/>
        <v>80.370323477050874</v>
      </c>
      <c r="H64" s="49">
        <f t="shared" si="1"/>
        <v>1.7504656453301679</v>
      </c>
      <c r="I64" s="47">
        <f t="shared" si="2"/>
        <v>0.14068549015065018</v>
      </c>
      <c r="J64" s="48">
        <f t="shared" si="9"/>
        <v>5492.61594518323</v>
      </c>
      <c r="K64" s="49">
        <f t="shared" si="3"/>
        <v>1.525726651439786</v>
      </c>
      <c r="L64" s="50">
        <f t="shared" si="0"/>
        <v>0.55480969143264947</v>
      </c>
      <c r="N64" s="44"/>
      <c r="O64" s="44"/>
      <c r="P64" s="44"/>
      <c r="Q64" s="44"/>
      <c r="R64" s="44"/>
      <c r="S64" s="44"/>
      <c r="T64" s="44"/>
    </row>
    <row r="65" spans="1:20">
      <c r="A65" s="40">
        <v>46</v>
      </c>
      <c r="B65" s="41">
        <f t="shared" si="4"/>
        <v>46</v>
      </c>
      <c r="C65" s="63">
        <v>0.12</v>
      </c>
      <c r="D65" s="43">
        <f t="shared" si="5"/>
        <v>9.0749999999999983E-2</v>
      </c>
      <c r="E65" s="5">
        <f t="shared" si="6"/>
        <v>275.22474812935911</v>
      </c>
      <c r="F65" s="49">
        <f t="shared" si="7"/>
        <v>1.8242079024185047</v>
      </c>
      <c r="G65" s="49">
        <f t="shared" si="8"/>
        <v>19.882374958239836</v>
      </c>
      <c r="H65" s="49">
        <f t="shared" si="1"/>
        <v>1.8043255274602648</v>
      </c>
      <c r="I65" s="47">
        <f t="shared" si="2"/>
        <v>3.5874276683688852E-2</v>
      </c>
      <c r="J65" s="48">
        <f t="shared" si="9"/>
        <v>5472.7335702249902</v>
      </c>
      <c r="K65" s="49">
        <f t="shared" si="3"/>
        <v>1.5202037695069417</v>
      </c>
      <c r="L65" s="50">
        <f t="shared" si="0"/>
        <v>0.55280137072979696</v>
      </c>
      <c r="N65" s="44"/>
      <c r="O65" s="44"/>
      <c r="P65" s="44"/>
      <c r="Q65" s="44"/>
      <c r="R65" s="44"/>
      <c r="S65" s="44"/>
      <c r="T65" s="44"/>
    </row>
    <row r="66" spans="1:20">
      <c r="A66" s="40">
        <v>47</v>
      </c>
      <c r="B66" s="41">
        <f t="shared" si="4"/>
        <v>47</v>
      </c>
      <c r="C66" s="63">
        <v>0.12</v>
      </c>
      <c r="D66" s="43">
        <f t="shared" si="5"/>
        <v>9.0749999999999983E-2</v>
      </c>
      <c r="E66" s="5">
        <f t="shared" si="6"/>
        <v>275.22474812935911</v>
      </c>
      <c r="F66" s="49">
        <f t="shared" si="7"/>
        <v>1.8176038312236809</v>
      </c>
      <c r="G66" s="49">
        <f t="shared" si="8"/>
        <v>19.810395980639576</v>
      </c>
      <c r="H66" s="49">
        <f t="shared" si="1"/>
        <v>1.7977934352430411</v>
      </c>
      <c r="I66" s="47">
        <f t="shared" si="2"/>
        <v>3.5614999843558953E-2</v>
      </c>
      <c r="J66" s="48">
        <f t="shared" si="9"/>
        <v>5452.9231742443508</v>
      </c>
      <c r="K66" s="49">
        <f t="shared" si="3"/>
        <v>1.514700881734542</v>
      </c>
      <c r="L66" s="50">
        <f t="shared" si="0"/>
        <v>0.55080032063074258</v>
      </c>
      <c r="N66" s="44"/>
      <c r="O66" s="44"/>
      <c r="P66" s="44"/>
      <c r="Q66" s="44"/>
      <c r="R66" s="44"/>
      <c r="S66" s="44"/>
      <c r="T66" s="44"/>
    </row>
    <row r="67" spans="1:20">
      <c r="A67" s="40">
        <v>48</v>
      </c>
      <c r="B67" s="41">
        <f t="shared" si="4"/>
        <v>48</v>
      </c>
      <c r="C67" s="63">
        <v>0.12</v>
      </c>
      <c r="D67" s="43">
        <f t="shared" si="5"/>
        <v>9.0749999999999983E-2</v>
      </c>
      <c r="E67" s="5">
        <f t="shared" si="6"/>
        <v>275.22474812935911</v>
      </c>
      <c r="F67" s="49">
        <f t="shared" si="7"/>
        <v>1.8110236683543766</v>
      </c>
      <c r="G67" s="49">
        <f t="shared" si="8"/>
        <v>19.738677584243888</v>
      </c>
      <c r="H67" s="49">
        <f t="shared" si="1"/>
        <v>1.7912849907701325</v>
      </c>
      <c r="I67" s="47">
        <f t="shared" si="2"/>
        <v>3.5357596894306939E-2</v>
      </c>
      <c r="J67" s="48">
        <f t="shared" si="9"/>
        <v>5433.1844966601066</v>
      </c>
      <c r="K67" s="49">
        <f t="shared" si="3"/>
        <v>1.5092179157389185</v>
      </c>
      <c r="L67" s="50">
        <f t="shared" si="0"/>
        <v>0.54880651481415221</v>
      </c>
      <c r="N67" s="44"/>
      <c r="O67" s="44"/>
      <c r="P67" s="44"/>
      <c r="Q67" s="44"/>
      <c r="R67" s="44"/>
      <c r="S67" s="44"/>
      <c r="T67" s="44"/>
    </row>
    <row r="68" spans="1:20">
      <c r="A68" s="40">
        <v>49</v>
      </c>
      <c r="B68" s="41">
        <f t="shared" si="4"/>
        <v>49</v>
      </c>
      <c r="C68" s="63">
        <v>0.12</v>
      </c>
      <c r="D68" s="43">
        <f t="shared" si="5"/>
        <v>9.0749999999999983E-2</v>
      </c>
      <c r="E68" s="5">
        <f t="shared" si="6"/>
        <v>275.22474812935911</v>
      </c>
      <c r="F68" s="49">
        <f t="shared" si="7"/>
        <v>1.8044673272567053</v>
      </c>
      <c r="G68" s="49">
        <f t="shared" si="8"/>
        <v>19.667218825686167</v>
      </c>
      <c r="H68" s="49">
        <f t="shared" si="1"/>
        <v>1.7848001084310192</v>
      </c>
      <c r="I68" s="47">
        <f t="shared" si="2"/>
        <v>3.5102054292621254E-2</v>
      </c>
      <c r="J68" s="48">
        <f t="shared" si="9"/>
        <v>5413.5172778344204</v>
      </c>
      <c r="K68" s="49">
        <f t="shared" si="3"/>
        <v>1.5037547993984501</v>
      </c>
      <c r="L68" s="50">
        <f t="shared" si="0"/>
        <v>0.54681992705398186</v>
      </c>
      <c r="N68" s="44"/>
      <c r="O68" s="44"/>
      <c r="P68" s="44"/>
      <c r="Q68" s="44"/>
      <c r="R68" s="44"/>
      <c r="S68" s="44"/>
      <c r="T68" s="44"/>
    </row>
    <row r="69" spans="1:20">
      <c r="A69" s="40">
        <v>50</v>
      </c>
      <c r="B69" s="41">
        <f t="shared" si="4"/>
        <v>50</v>
      </c>
      <c r="C69" s="63">
        <v>0.12</v>
      </c>
      <c r="D69" s="43">
        <f t="shared" si="5"/>
        <v>9.0749999999999983E-2</v>
      </c>
      <c r="E69" s="5">
        <f t="shared" si="6"/>
        <v>275.22474812935911</v>
      </c>
      <c r="F69" s="49">
        <f t="shared" si="7"/>
        <v>1.7979347216901262</v>
      </c>
      <c r="G69" s="49">
        <f t="shared" si="8"/>
        <v>19.596018765015003</v>
      </c>
      <c r="H69" s="49">
        <f t="shared" si="1"/>
        <v>1.7783387029251112</v>
      </c>
      <c r="I69" s="47">
        <f t="shared" si="2"/>
        <v>3.484835859307292E-2</v>
      </c>
      <c r="J69" s="48">
        <f t="shared" si="9"/>
        <v>5393.9212590694051</v>
      </c>
      <c r="K69" s="49">
        <f t="shared" si="3"/>
        <v>1.4983114608526125</v>
      </c>
      <c r="L69" s="50">
        <f t="shared" si="0"/>
        <v>0.54484053121913179</v>
      </c>
      <c r="N69" s="44"/>
      <c r="O69" s="44"/>
      <c r="P69" s="44"/>
      <c r="Q69" s="44"/>
      <c r="R69" s="44"/>
      <c r="S69" s="44"/>
      <c r="T69" s="44"/>
    </row>
    <row r="70" spans="1:20">
      <c r="A70" s="40">
        <v>51</v>
      </c>
      <c r="B70" s="41">
        <f t="shared" si="4"/>
        <v>51</v>
      </c>
      <c r="C70" s="63">
        <v>0.12</v>
      </c>
      <c r="D70" s="43">
        <f t="shared" si="5"/>
        <v>9.0749999999999983E-2</v>
      </c>
      <c r="E70" s="5">
        <f t="shared" si="6"/>
        <v>275.22474812935911</v>
      </c>
      <c r="F70" s="49">
        <f t="shared" si="7"/>
        <v>1.7914257657263102</v>
      </c>
      <c r="G70" s="49">
        <f t="shared" si="8"/>
        <v>19.52507646568186</v>
      </c>
      <c r="H70" s="49">
        <f t="shared" si="1"/>
        <v>1.7719006892606284</v>
      </c>
      <c r="I70" s="47">
        <f t="shared" si="2"/>
        <v>3.4596496447408163E-2</v>
      </c>
      <c r="J70" s="48">
        <f t="shared" si="9"/>
        <v>5374.396182603723</v>
      </c>
      <c r="K70" s="49">
        <f t="shared" si="3"/>
        <v>1.4928878285010341</v>
      </c>
      <c r="L70" s="50">
        <f t="shared" si="0"/>
        <v>0.54286830127310326</v>
      </c>
      <c r="N70" s="44"/>
      <c r="O70" s="44"/>
      <c r="P70" s="44"/>
      <c r="Q70" s="44"/>
      <c r="R70" s="44"/>
      <c r="S70" s="44"/>
      <c r="T70" s="44"/>
    </row>
    <row r="71" spans="1:20">
      <c r="A71" s="40">
        <v>52</v>
      </c>
      <c r="B71" s="41">
        <f t="shared" si="4"/>
        <v>52</v>
      </c>
      <c r="C71" s="63">
        <v>0.12</v>
      </c>
      <c r="D71" s="43">
        <f t="shared" si="5"/>
        <v>9.0749999999999983E-2</v>
      </c>
      <c r="E71" s="5">
        <f t="shared" si="6"/>
        <v>275.22474812935911</v>
      </c>
      <c r="F71" s="49">
        <f t="shared" si="7"/>
        <v>1.7849403737480092</v>
      </c>
      <c r="G71" s="49">
        <f t="shared" si="8"/>
        <v>19.454390994528715</v>
      </c>
      <c r="H71" s="49">
        <f t="shared" si="1"/>
        <v>1.7654859827534806</v>
      </c>
      <c r="I71" s="47">
        <f t="shared" si="2"/>
        <v>3.4346454603845993E-2</v>
      </c>
      <c r="J71" s="48">
        <f t="shared" si="9"/>
        <v>5354.9417916091943</v>
      </c>
      <c r="K71" s="49">
        <f t="shared" si="3"/>
        <v>1.487483831002554</v>
      </c>
      <c r="L71" s="50">
        <f t="shared" si="0"/>
        <v>0.54090321127365604</v>
      </c>
      <c r="N71" s="44"/>
      <c r="O71" s="44"/>
      <c r="P71" s="44"/>
      <c r="Q71" s="44"/>
      <c r="R71" s="44"/>
      <c r="S71" s="44"/>
      <c r="T71" s="44"/>
    </row>
    <row r="72" spans="1:20">
      <c r="A72" s="40">
        <v>53</v>
      </c>
      <c r="B72" s="41">
        <f t="shared" si="4"/>
        <v>53</v>
      </c>
      <c r="C72" s="63">
        <v>0.12</v>
      </c>
      <c r="D72" s="43">
        <f t="shared" si="5"/>
        <v>9.0749999999999983E-2</v>
      </c>
      <c r="E72" s="5">
        <f t="shared" si="6"/>
        <v>275.22474812935911</v>
      </c>
      <c r="F72" s="49">
        <f t="shared" si="7"/>
        <v>1.7784784604479302</v>
      </c>
      <c r="G72" s="49">
        <f t="shared" si="8"/>
        <v>19.383961421775808</v>
      </c>
      <c r="H72" s="49">
        <f t="shared" si="1"/>
        <v>1.7590944990261543</v>
      </c>
      <c r="I72" s="47">
        <f t="shared" si="2"/>
        <v>3.4098219906381018E-2</v>
      </c>
      <c r="J72" s="48">
        <f t="shared" si="9"/>
        <v>5335.5578301874184</v>
      </c>
      <c r="K72" s="49">
        <f t="shared" si="3"/>
        <v>1.4820993972742829</v>
      </c>
      <c r="L72" s="50">
        <f t="shared" si="0"/>
        <v>0.53894523537246652</v>
      </c>
      <c r="N72" s="44"/>
      <c r="O72" s="44"/>
      <c r="P72" s="44"/>
      <c r="Q72" s="44"/>
      <c r="R72" s="44"/>
      <c r="S72" s="44"/>
      <c r="T72" s="44"/>
    </row>
    <row r="73" spans="1:20">
      <c r="A73" s="40">
        <v>54</v>
      </c>
      <c r="B73" s="41">
        <f t="shared" si="4"/>
        <v>54</v>
      </c>
      <c r="C73" s="63">
        <v>0.12</v>
      </c>
      <c r="D73" s="43">
        <f t="shared" si="5"/>
        <v>9.0749999999999983E-2</v>
      </c>
      <c r="E73" s="5">
        <f t="shared" si="6"/>
        <v>275.22474812935911</v>
      </c>
      <c r="F73" s="49">
        <f t="shared" si="7"/>
        <v>1.7720399408276133</v>
      </c>
      <c r="G73" s="49">
        <f t="shared" si="8"/>
        <v>19.313786821009412</v>
      </c>
      <c r="H73" s="49">
        <f t="shared" si="1"/>
        <v>1.7527261540066039</v>
      </c>
      <c r="I73" s="47">
        <f t="shared" si="2"/>
        <v>3.3851779294091257E-2</v>
      </c>
      <c r="J73" s="48">
        <f t="shared" si="9"/>
        <v>5316.2440433664087</v>
      </c>
      <c r="K73" s="49">
        <f t="shared" si="3"/>
        <v>1.476734456490669</v>
      </c>
      <c r="L73" s="50">
        <f t="shared" si="0"/>
        <v>0.53699434781478872</v>
      </c>
      <c r="N73" s="44"/>
      <c r="O73" s="44"/>
      <c r="P73" s="44"/>
      <c r="Q73" s="44"/>
      <c r="R73" s="44"/>
      <c r="S73" s="44"/>
      <c r="T73" s="44"/>
    </row>
    <row r="74" spans="1:20">
      <c r="A74" s="40">
        <v>55</v>
      </c>
      <c r="B74" s="41">
        <f t="shared" si="4"/>
        <v>55</v>
      </c>
      <c r="C74" s="63">
        <v>0.12</v>
      </c>
      <c r="D74" s="43">
        <f t="shared" si="5"/>
        <v>9.0749999999999983E-2</v>
      </c>
      <c r="E74" s="5">
        <f t="shared" si="6"/>
        <v>275.22474812935911</v>
      </c>
      <c r="F74" s="49">
        <f t="shared" si="7"/>
        <v>1.7656247301963133</v>
      </c>
      <c r="G74" s="49">
        <f t="shared" si="8"/>
        <v>19.243866269169629</v>
      </c>
      <c r="H74" s="49">
        <f t="shared" si="1"/>
        <v>1.7463808639271436</v>
      </c>
      <c r="I74" s="47">
        <f t="shared" si="2"/>
        <v>3.3607119800450877E-2</v>
      </c>
      <c r="J74" s="48">
        <f t="shared" si="9"/>
        <v>5297.0001770972394</v>
      </c>
      <c r="K74" s="49">
        <f t="shared" si="3"/>
        <v>1.4713889380825664</v>
      </c>
      <c r="L74" s="50">
        <f t="shared" si="0"/>
        <v>0.53505052293911504</v>
      </c>
      <c r="N74" s="44"/>
      <c r="O74" s="44"/>
      <c r="P74" s="44"/>
      <c r="Q74" s="44"/>
      <c r="R74" s="44"/>
      <c r="S74" s="44"/>
      <c r="T74" s="44"/>
    </row>
    <row r="75" spans="1:20">
      <c r="A75" s="40">
        <v>56</v>
      </c>
      <c r="B75" s="41">
        <f t="shared" si="4"/>
        <v>56</v>
      </c>
      <c r="C75" s="63">
        <v>0.12</v>
      </c>
      <c r="D75" s="43">
        <f t="shared" si="5"/>
        <v>9.0749999999999983E-2</v>
      </c>
      <c r="E75" s="5">
        <f t="shared" si="6"/>
        <v>275.22474812935911</v>
      </c>
      <c r="F75" s="49">
        <f t="shared" si="7"/>
        <v>1.7592327441698856</v>
      </c>
      <c r="G75" s="49">
        <f t="shared" si="8"/>
        <v>19.174198846538268</v>
      </c>
      <c r="H75" s="49">
        <f t="shared" si="1"/>
        <v>1.7400585453233475</v>
      </c>
      <c r="I75" s="47">
        <f t="shared" si="2"/>
        <v>3.3364228552647986E-2</v>
      </c>
      <c r="J75" s="48">
        <f t="shared" si="9"/>
        <v>5277.8259782507012</v>
      </c>
      <c r="K75" s="49">
        <f t="shared" si="3"/>
        <v>1.4660627717363059</v>
      </c>
      <c r="L75" s="50">
        <f t="shared" si="0"/>
        <v>0.53311373517683858</v>
      </c>
      <c r="N75" s="44"/>
      <c r="O75" s="44"/>
      <c r="P75" s="44"/>
      <c r="Q75" s="44"/>
      <c r="R75" s="44"/>
      <c r="S75" s="44"/>
      <c r="T75" s="44"/>
    </row>
    <row r="76" spans="1:20">
      <c r="A76" s="40">
        <v>57</v>
      </c>
      <c r="B76" s="41">
        <f t="shared" si="4"/>
        <v>57</v>
      </c>
      <c r="C76" s="63">
        <v>0.12</v>
      </c>
      <c r="D76" s="43">
        <f t="shared" si="5"/>
        <v>9.0749999999999983E-2</v>
      </c>
      <c r="E76" s="5">
        <f t="shared" si="6"/>
        <v>275.22474812935911</v>
      </c>
      <c r="F76" s="49">
        <f t="shared" si="7"/>
        <v>1.752863898669677</v>
      </c>
      <c r="G76" s="49">
        <f t="shared" si="8"/>
        <v>19.104783636726726</v>
      </c>
      <c r="H76" s="49">
        <f t="shared" si="1"/>
        <v>1.7337591150329501</v>
      </c>
      <c r="I76" s="47">
        <f t="shared" si="2"/>
        <v>3.312309277090731E-2</v>
      </c>
      <c r="J76" s="48">
        <f t="shared" si="9"/>
        <v>5258.7211946139741</v>
      </c>
      <c r="K76" s="49">
        <f t="shared" si="3"/>
        <v>1.4607558873927706</v>
      </c>
      <c r="L76" s="50">
        <f t="shared" si="0"/>
        <v>0.53118395905191662</v>
      </c>
      <c r="N76" s="44"/>
      <c r="O76" s="44"/>
      <c r="P76" s="44"/>
      <c r="Q76" s="44"/>
      <c r="R76" s="44"/>
      <c r="S76" s="44"/>
      <c r="T76" s="44"/>
    </row>
    <row r="77" spans="1:20">
      <c r="A77" s="40">
        <v>58</v>
      </c>
      <c r="B77" s="41">
        <f t="shared" si="4"/>
        <v>58</v>
      </c>
      <c r="C77" s="63">
        <v>0.12</v>
      </c>
      <c r="D77" s="43">
        <f t="shared" si="5"/>
        <v>9.0749999999999983E-2</v>
      </c>
      <c r="E77" s="5">
        <f t="shared" si="6"/>
        <v>275.22474812935911</v>
      </c>
      <c r="F77" s="49">
        <f t="shared" si="7"/>
        <v>1.7465181099214189</v>
      </c>
      <c r="G77" s="49">
        <f t="shared" si="8"/>
        <v>19.03561972666397</v>
      </c>
      <c r="H77" s="49">
        <f t="shared" si="1"/>
        <v>1.727482490194755</v>
      </c>
      <c r="I77" s="47">
        <f t="shared" si="2"/>
        <v>3.2883699767817874E-2</v>
      </c>
      <c r="J77" s="48">
        <f t="shared" si="9"/>
        <v>5239.6855748873104</v>
      </c>
      <c r="K77" s="49">
        <f t="shared" si="3"/>
        <v>1.4554682152464751</v>
      </c>
      <c r="L77" s="50">
        <f t="shared" si="0"/>
        <v>0.52926116918053634</v>
      </c>
      <c r="N77" s="44"/>
      <c r="O77" s="44"/>
      <c r="P77" s="44"/>
      <c r="Q77" s="44"/>
      <c r="R77" s="44"/>
      <c r="S77" s="44"/>
      <c r="T77" s="44"/>
    </row>
    <row r="78" spans="1:20">
      <c r="A78" s="40">
        <v>59</v>
      </c>
      <c r="B78" s="41">
        <f t="shared" si="4"/>
        <v>59</v>
      </c>
      <c r="C78" s="63">
        <v>0.12</v>
      </c>
      <c r="D78" s="43">
        <f t="shared" si="5"/>
        <v>9.0749999999999983E-2</v>
      </c>
      <c r="E78" s="5">
        <f t="shared" si="6"/>
        <v>275.22474812935911</v>
      </c>
      <c r="F78" s="49">
        <f t="shared" si="7"/>
        <v>1.7401952944541257</v>
      </c>
      <c r="G78" s="49">
        <f t="shared" si="8"/>
        <v>18.96670620658448</v>
      </c>
      <c r="H78" s="49">
        <f t="shared" si="1"/>
        <v>1.7212285882475411</v>
      </c>
      <c r="I78" s="47">
        <f t="shared" si="2"/>
        <v>3.2646036947665283E-2</v>
      </c>
      <c r="J78" s="48">
        <f t="shared" si="9"/>
        <v>5220.7188686807258</v>
      </c>
      <c r="K78" s="49">
        <f t="shared" si="3"/>
        <v>1.450199685744646</v>
      </c>
      <c r="L78" s="50">
        <f t="shared" si="0"/>
        <v>0.52734534027078039</v>
      </c>
      <c r="N78" s="44"/>
      <c r="O78" s="44"/>
      <c r="P78" s="44"/>
      <c r="Q78" s="44"/>
      <c r="R78" s="44"/>
      <c r="S78" s="44"/>
      <c r="T78" s="44"/>
    </row>
    <row r="79" spans="1:20">
      <c r="A79" s="40">
        <v>60</v>
      </c>
      <c r="B79" s="41">
        <f t="shared" si="4"/>
        <v>60</v>
      </c>
      <c r="C79" s="63">
        <v>0.12</v>
      </c>
      <c r="D79" s="43">
        <f t="shared" si="5"/>
        <v>9.0749999999999983E-2</v>
      </c>
      <c r="E79" s="5">
        <f t="shared" si="6"/>
        <v>275.22474812935911</v>
      </c>
      <c r="F79" s="49">
        <f t="shared" si="7"/>
        <v>1.7338953690989971</v>
      </c>
      <c r="G79" s="49">
        <f t="shared" si="8"/>
        <v>18.898042170016321</v>
      </c>
      <c r="H79" s="49">
        <f t="shared" si="1"/>
        <v>1.7149973269289809</v>
      </c>
      <c r="I79" s="47">
        <f t="shared" si="2"/>
        <v>3.2410091805769148E-2</v>
      </c>
      <c r="J79" s="48">
        <f t="shared" si="9"/>
        <v>5201.8208265107096</v>
      </c>
      <c r="K79" s="49">
        <f t="shared" si="3"/>
        <v>1.4449502295863081</v>
      </c>
      <c r="L79" s="50">
        <f t="shared" si="0"/>
        <v>0.52543644712229387</v>
      </c>
      <c r="N79" s="44"/>
      <c r="O79" s="44"/>
      <c r="P79" s="44"/>
      <c r="Q79" s="44"/>
      <c r="R79" s="44"/>
      <c r="S79" s="44"/>
      <c r="T79" s="44"/>
    </row>
    <row r="80" spans="1:20">
      <c r="A80" s="40">
        <v>61</v>
      </c>
      <c r="B80" s="41">
        <f t="shared" si="4"/>
        <v>61</v>
      </c>
      <c r="C80" s="63">
        <v>0.5</v>
      </c>
      <c r="D80" s="43">
        <f t="shared" si="5"/>
        <v>2.1779999999999997E-2</v>
      </c>
      <c r="E80" s="5">
        <f t="shared" si="6"/>
        <v>68.338443250262756</v>
      </c>
      <c r="F80" s="49">
        <f t="shared" si="7"/>
        <v>1.7088891057936491</v>
      </c>
      <c r="G80" s="49">
        <f t="shared" si="8"/>
        <v>75.017081026938072</v>
      </c>
      <c r="H80" s="49">
        <f t="shared" si="1"/>
        <v>1.6338720247667111</v>
      </c>
      <c r="I80" s="47">
        <f t="shared" si="2"/>
        <v>0.12256831006957174</v>
      </c>
      <c r="J80" s="48">
        <f t="shared" si="9"/>
        <v>5126.8037454837713</v>
      </c>
      <c r="K80" s="49">
        <f t="shared" si="3"/>
        <v>1.4241121515232698</v>
      </c>
      <c r="L80" s="50">
        <f t="shared" si="0"/>
        <v>0.51785896419027988</v>
      </c>
      <c r="N80" s="44"/>
      <c r="O80" s="44"/>
      <c r="P80" s="44"/>
      <c r="Q80" s="44"/>
      <c r="R80" s="44"/>
      <c r="S80" s="44"/>
      <c r="T80" s="44"/>
    </row>
    <row r="81" spans="1:20">
      <c r="A81" s="40">
        <v>62</v>
      </c>
      <c r="B81" s="41">
        <f t="shared" si="4"/>
        <v>62</v>
      </c>
      <c r="C81" s="63">
        <v>0.5</v>
      </c>
      <c r="D81" s="43">
        <f t="shared" si="5"/>
        <v>2.1779999999999997E-2</v>
      </c>
      <c r="E81" s="5">
        <f t="shared" si="6"/>
        <v>68.338443250262756</v>
      </c>
      <c r="F81" s="49">
        <f t="shared" si="7"/>
        <v>1.6842434831680331</v>
      </c>
      <c r="G81" s="49">
        <f t="shared" si="8"/>
        <v>73.935183633364062</v>
      </c>
      <c r="H81" s="49">
        <f t="shared" si="1"/>
        <v>1.6103082995346691</v>
      </c>
      <c r="I81" s="47">
        <f t="shared" si="2"/>
        <v>0.11905843983242599</v>
      </c>
      <c r="J81" s="48">
        <f t="shared" si="9"/>
        <v>5052.8685618504069</v>
      </c>
      <c r="K81" s="49">
        <f t="shared" si="3"/>
        <v>1.403574600514002</v>
      </c>
      <c r="L81" s="50">
        <f t="shared" si="0"/>
        <v>0.51039076382327342</v>
      </c>
      <c r="N81" s="44"/>
      <c r="O81" s="44"/>
      <c r="P81" s="44"/>
      <c r="Q81" s="44"/>
      <c r="R81" s="44"/>
      <c r="S81" s="44"/>
      <c r="T81" s="44"/>
    </row>
    <row r="82" spans="1:20">
      <c r="A82" s="40">
        <v>63</v>
      </c>
      <c r="B82" s="41">
        <f t="shared" si="4"/>
        <v>63</v>
      </c>
      <c r="C82" s="63">
        <v>0.5</v>
      </c>
      <c r="D82" s="43">
        <f t="shared" si="5"/>
        <v>2.1779999999999997E-2</v>
      </c>
      <c r="E82" s="5">
        <f t="shared" si="6"/>
        <v>68.338443250262756</v>
      </c>
      <c r="F82" s="49">
        <f t="shared" si="7"/>
        <v>1.6599533000572135</v>
      </c>
      <c r="G82" s="49">
        <f t="shared" si="8"/>
        <v>72.86888937915775</v>
      </c>
      <c r="H82" s="49">
        <f t="shared" si="1"/>
        <v>1.5870844106780555</v>
      </c>
      <c r="I82" s="47">
        <f t="shared" si="2"/>
        <v>0.11564907835708499</v>
      </c>
      <c r="J82" s="48">
        <f t="shared" si="9"/>
        <v>4979.9996724712491</v>
      </c>
      <c r="K82" s="49">
        <f t="shared" si="3"/>
        <v>1.3833332423531248</v>
      </c>
      <c r="L82" s="50">
        <f t="shared" ref="L82:L145" si="10">K82/$H$4</f>
        <v>0.50303026994659084</v>
      </c>
      <c r="N82" s="44"/>
      <c r="O82" s="44"/>
      <c r="P82" s="44"/>
      <c r="Q82" s="44"/>
      <c r="R82" s="44"/>
      <c r="S82" s="44"/>
      <c r="T82" s="44"/>
    </row>
    <row r="83" spans="1:20">
      <c r="A83" s="40">
        <v>64</v>
      </c>
      <c r="B83" s="41">
        <f t="shared" si="4"/>
        <v>64</v>
      </c>
      <c r="C83" s="63">
        <v>0.5</v>
      </c>
      <c r="D83" s="43">
        <f t="shared" si="5"/>
        <v>2.1779999999999997E-2</v>
      </c>
      <c r="E83" s="5">
        <f t="shared" si="6"/>
        <v>68.338443250262756</v>
      </c>
      <c r="F83" s="49">
        <f t="shared" si="7"/>
        <v>1.6360134303075284</v>
      </c>
      <c r="G83" s="49">
        <f t="shared" si="8"/>
        <v>71.817973235624606</v>
      </c>
      <c r="H83" s="49">
        <f t="shared" ref="H83:H146" si="11">G83*D83</f>
        <v>1.5641954570719037</v>
      </c>
      <c r="I83" s="47">
        <f t="shared" ref="I83:I146" si="12">H83*G83/1000</f>
        <v>0.11233734747127558</v>
      </c>
      <c r="J83" s="48">
        <f t="shared" si="9"/>
        <v>4908.1816992356244</v>
      </c>
      <c r="K83" s="49">
        <f t="shared" ref="K83:K146" si="13">J83/3600</f>
        <v>1.363383805343229</v>
      </c>
      <c r="L83" s="50">
        <f t="shared" si="10"/>
        <v>0.49577592921571961</v>
      </c>
      <c r="N83" s="44"/>
      <c r="O83" s="44"/>
      <c r="P83" s="44"/>
      <c r="Q83" s="44"/>
      <c r="R83" s="44"/>
      <c r="S83" s="44"/>
      <c r="T83" s="44"/>
    </row>
    <row r="84" spans="1:20">
      <c r="A84" s="40">
        <v>65</v>
      </c>
      <c r="B84" s="41">
        <f t="shared" ref="B84:B147" si="14">A84*$H$12</f>
        <v>65</v>
      </c>
      <c r="C84" s="63">
        <v>0.5</v>
      </c>
      <c r="D84" s="43">
        <f t="shared" ref="D84:D147" si="15">$H$2^2/(C84*1000)</f>
        <v>2.1779999999999997E-2</v>
      </c>
      <c r="E84" s="5">
        <f t="shared" ref="E84:E147" si="16">($H$9*$H$8*($H$3+D84))/($H$3+$H$8+D84)</f>
        <v>68.338443250262756</v>
      </c>
      <c r="F84" s="49">
        <f t="shared" ref="F84:F147" si="17">F83/(1+$H$12/E84)</f>
        <v>1.6124188216947755</v>
      </c>
      <c r="G84" s="49">
        <f t="shared" ref="G84:G147" si="18">IF((AND(L83&lt;0,D84&gt;0)),0,(F84)/($H$3+D84))</f>
        <v>70.782213419437028</v>
      </c>
      <c r="H84" s="49">
        <f t="shared" si="11"/>
        <v>1.5416366082753383</v>
      </c>
      <c r="I84" s="47">
        <f t="shared" si="12"/>
        <v>0.10912045142216203</v>
      </c>
      <c r="J84" s="48">
        <f t="shared" ref="J84:J147" si="19">J83-G84*$H$12</f>
        <v>4837.3994858161877</v>
      </c>
      <c r="K84" s="49">
        <f t="shared" si="13"/>
        <v>1.3437220793933855</v>
      </c>
      <c r="L84" s="50">
        <f t="shared" si="10"/>
        <v>0.48862621068850381</v>
      </c>
      <c r="N84" s="44"/>
      <c r="O84" s="44"/>
      <c r="P84" s="44"/>
      <c r="Q84" s="44"/>
      <c r="R84" s="44"/>
      <c r="S84" s="44"/>
      <c r="T84" s="44"/>
    </row>
    <row r="85" spans="1:20">
      <c r="A85" s="40">
        <v>66</v>
      </c>
      <c r="B85" s="41">
        <f t="shared" si="14"/>
        <v>66</v>
      </c>
      <c r="C85" s="63">
        <v>0.5</v>
      </c>
      <c r="D85" s="43">
        <f t="shared" si="15"/>
        <v>2.1779999999999997E-2</v>
      </c>
      <c r="E85" s="5">
        <f t="shared" si="16"/>
        <v>68.338443250262756</v>
      </c>
      <c r="F85" s="49">
        <f t="shared" si="17"/>
        <v>1.5891644948580004</v>
      </c>
      <c r="G85" s="49">
        <f t="shared" si="18"/>
        <v>69.761391345829693</v>
      </c>
      <c r="H85" s="49">
        <f t="shared" si="11"/>
        <v>1.5194031035121704</v>
      </c>
      <c r="I85" s="47">
        <f t="shared" si="12"/>
        <v>0.10599567451618069</v>
      </c>
      <c r="J85" s="48">
        <f t="shared" si="19"/>
        <v>4767.6380944703578</v>
      </c>
      <c r="K85" s="49">
        <f t="shared" si="13"/>
        <v>1.3243439151306549</v>
      </c>
      <c r="L85" s="50">
        <f t="shared" si="10"/>
        <v>0.48157960550205631</v>
      </c>
      <c r="N85" s="44"/>
      <c r="O85" s="44"/>
      <c r="P85" s="44"/>
      <c r="Q85" s="44"/>
      <c r="R85" s="44"/>
      <c r="S85" s="44"/>
      <c r="T85" s="44"/>
    </row>
    <row r="86" spans="1:20">
      <c r="A86" s="40">
        <v>67</v>
      </c>
      <c r="B86" s="41">
        <f t="shared" si="14"/>
        <v>67</v>
      </c>
      <c r="C86" s="63">
        <v>0.5</v>
      </c>
      <c r="D86" s="43">
        <f t="shared" si="15"/>
        <v>2.1779999999999997E-2</v>
      </c>
      <c r="E86" s="5">
        <f t="shared" si="16"/>
        <v>68.338443250262756</v>
      </c>
      <c r="F86" s="49">
        <f t="shared" si="17"/>
        <v>1.5662455422486627</v>
      </c>
      <c r="G86" s="49">
        <f t="shared" si="18"/>
        <v>68.755291582469837</v>
      </c>
      <c r="H86" s="49">
        <f t="shared" si="11"/>
        <v>1.4974902506661929</v>
      </c>
      <c r="I86" s="47">
        <f t="shared" si="12"/>
        <v>0.10296037882645995</v>
      </c>
      <c r="J86" s="48">
        <f t="shared" si="19"/>
        <v>4698.8828028878879</v>
      </c>
      <c r="K86" s="49">
        <f t="shared" si="13"/>
        <v>1.3052452230244134</v>
      </c>
      <c r="L86" s="50">
        <f t="shared" si="10"/>
        <v>0.47463462655433214</v>
      </c>
      <c r="N86" s="44"/>
      <c r="O86" s="44"/>
      <c r="P86" s="44"/>
      <c r="Q86" s="44"/>
      <c r="R86" s="44"/>
      <c r="S86" s="44"/>
      <c r="T86" s="44"/>
    </row>
    <row r="87" spans="1:20">
      <c r="A87" s="40">
        <v>68</v>
      </c>
      <c r="B87" s="41">
        <f t="shared" si="14"/>
        <v>68</v>
      </c>
      <c r="C87" s="63">
        <v>0.5</v>
      </c>
      <c r="D87" s="43">
        <f t="shared" si="15"/>
        <v>2.1779999999999997E-2</v>
      </c>
      <c r="E87" s="5">
        <f t="shared" si="16"/>
        <v>68.338443250262756</v>
      </c>
      <c r="F87" s="49">
        <f t="shared" si="17"/>
        <v>1.5436571270949559</v>
      </c>
      <c r="G87" s="49">
        <f t="shared" si="18"/>
        <v>67.763701803992802</v>
      </c>
      <c r="H87" s="49">
        <f t="shared" si="11"/>
        <v>1.475893425290963</v>
      </c>
      <c r="I87" s="47">
        <f t="shared" si="12"/>
        <v>0.10001200196589034</v>
      </c>
      <c r="J87" s="48">
        <f t="shared" si="19"/>
        <v>4631.1191010838947</v>
      </c>
      <c r="K87" s="49">
        <f t="shared" si="13"/>
        <v>1.2864219725233041</v>
      </c>
      <c r="L87" s="50">
        <f t="shared" si="10"/>
        <v>0.46778980819029242</v>
      </c>
      <c r="N87" s="44"/>
      <c r="O87" s="44"/>
      <c r="P87" s="44"/>
      <c r="Q87" s="44"/>
      <c r="R87" s="44"/>
      <c r="S87" s="44"/>
      <c r="T87" s="44"/>
    </row>
    <row r="88" spans="1:20">
      <c r="A88" s="40">
        <v>69</v>
      </c>
      <c r="B88" s="41">
        <f t="shared" si="14"/>
        <v>69</v>
      </c>
      <c r="C88" s="63">
        <v>0.5</v>
      </c>
      <c r="D88" s="43">
        <f t="shared" si="15"/>
        <v>2.1779999999999997E-2</v>
      </c>
      <c r="E88" s="5">
        <f t="shared" si="16"/>
        <v>68.338443250262756</v>
      </c>
      <c r="F88" s="49">
        <f t="shared" si="17"/>
        <v>1.5213944823810639</v>
      </c>
      <c r="G88" s="49">
        <f t="shared" si="18"/>
        <v>66.786412747193324</v>
      </c>
      <c r="H88" s="49">
        <f t="shared" si="11"/>
        <v>1.4546080696338703</v>
      </c>
      <c r="I88" s="47">
        <f t="shared" si="12"/>
        <v>9.714805492396579E-2</v>
      </c>
      <c r="J88" s="48">
        <f t="shared" si="19"/>
        <v>4564.3326883367017</v>
      </c>
      <c r="K88" s="49">
        <f t="shared" si="13"/>
        <v>1.2678701912046393</v>
      </c>
      <c r="L88" s="50">
        <f t="shared" si="10"/>
        <v>0.46104370589259608</v>
      </c>
      <c r="N88" s="44"/>
      <c r="O88" s="44"/>
      <c r="P88" s="44"/>
      <c r="Q88" s="44"/>
      <c r="R88" s="44"/>
      <c r="S88" s="44"/>
      <c r="T88" s="44"/>
    </row>
    <row r="89" spans="1:20">
      <c r="A89" s="40">
        <v>70</v>
      </c>
      <c r="B89" s="41">
        <f t="shared" si="14"/>
        <v>70</v>
      </c>
      <c r="C89" s="63">
        <v>0.5</v>
      </c>
      <c r="D89" s="43">
        <f t="shared" si="15"/>
        <v>2.1779999999999997E-2</v>
      </c>
      <c r="E89" s="5">
        <f t="shared" si="16"/>
        <v>68.338443250262756</v>
      </c>
      <c r="F89" s="49">
        <f t="shared" si="17"/>
        <v>1.4994529098411395</v>
      </c>
      <c r="G89" s="49">
        <f t="shared" si="18"/>
        <v>65.823218166863029</v>
      </c>
      <c r="H89" s="49">
        <f t="shared" si="11"/>
        <v>1.4336296916742766</v>
      </c>
      <c r="I89" s="47">
        <f t="shared" si="12"/>
        <v>9.4366119965568485E-2</v>
      </c>
      <c r="J89" s="48">
        <f t="shared" si="19"/>
        <v>4498.509470169839</v>
      </c>
      <c r="K89" s="49">
        <f t="shared" si="13"/>
        <v>1.2495859639360665</v>
      </c>
      <c r="L89" s="50">
        <f t="shared" si="10"/>
        <v>0.45439489597675142</v>
      </c>
      <c r="N89" s="44"/>
      <c r="O89" s="44"/>
      <c r="P89" s="44"/>
      <c r="Q89" s="44"/>
      <c r="R89" s="44"/>
      <c r="S89" s="44"/>
      <c r="T89" s="44"/>
    </row>
    <row r="90" spans="1:20">
      <c r="A90" s="40">
        <v>71</v>
      </c>
      <c r="B90" s="41">
        <f t="shared" si="14"/>
        <v>71</v>
      </c>
      <c r="C90" s="63">
        <v>0.5</v>
      </c>
      <c r="D90" s="43">
        <f t="shared" si="15"/>
        <v>2.1779999999999997E-2</v>
      </c>
      <c r="E90" s="5">
        <f t="shared" si="16"/>
        <v>68.338443250262756</v>
      </c>
      <c r="F90" s="49">
        <f t="shared" si="17"/>
        <v>1.4778277789677914</v>
      </c>
      <c r="G90" s="49">
        <f t="shared" si="18"/>
        <v>64.87391479226477</v>
      </c>
      <c r="H90" s="49">
        <f t="shared" si="11"/>
        <v>1.4129538641755266</v>
      </c>
      <c r="I90" s="47">
        <f t="shared" si="12"/>
        <v>9.1663848589924352E-2</v>
      </c>
      <c r="J90" s="48">
        <f t="shared" si="19"/>
        <v>4433.6355553775738</v>
      </c>
      <c r="K90" s="49">
        <f t="shared" si="13"/>
        <v>1.2315654320493261</v>
      </c>
      <c r="L90" s="50">
        <f t="shared" si="10"/>
        <v>0.44784197529066405</v>
      </c>
      <c r="N90" s="44"/>
      <c r="O90" s="44"/>
      <c r="P90" s="44"/>
      <c r="Q90" s="44"/>
      <c r="R90" s="44"/>
      <c r="S90" s="44"/>
      <c r="T90" s="44"/>
    </row>
    <row r="91" spans="1:20">
      <c r="A91" s="40">
        <v>72</v>
      </c>
      <c r="B91" s="41">
        <f t="shared" si="14"/>
        <v>72</v>
      </c>
      <c r="C91" s="63">
        <v>0.5</v>
      </c>
      <c r="D91" s="43">
        <f t="shared" si="15"/>
        <v>2.1779999999999997E-2</v>
      </c>
      <c r="E91" s="5">
        <f t="shared" si="16"/>
        <v>68.338443250262756</v>
      </c>
      <c r="F91" s="49">
        <f t="shared" si="17"/>
        <v>1.4565145260348709</v>
      </c>
      <c r="G91" s="49">
        <f t="shared" si="18"/>
        <v>63.938302284234901</v>
      </c>
      <c r="H91" s="49">
        <f t="shared" si="11"/>
        <v>1.3925762237506361</v>
      </c>
      <c r="I91" s="47">
        <f t="shared" si="12"/>
        <v>8.9038959548006502E-2</v>
      </c>
      <c r="J91" s="48">
        <f t="shared" si="19"/>
        <v>4369.697253093339</v>
      </c>
      <c r="K91" s="49">
        <f t="shared" si="13"/>
        <v>1.2138047925259274</v>
      </c>
      <c r="L91" s="50">
        <f t="shared" si="10"/>
        <v>0.44138356091851905</v>
      </c>
      <c r="N91" s="44"/>
      <c r="O91" s="44"/>
      <c r="P91" s="44"/>
      <c r="Q91" s="44"/>
      <c r="R91" s="44"/>
      <c r="S91" s="44"/>
      <c r="T91" s="44"/>
    </row>
    <row r="92" spans="1:20">
      <c r="A92" s="40">
        <v>73</v>
      </c>
      <c r="B92" s="41">
        <f t="shared" si="14"/>
        <v>73</v>
      </c>
      <c r="C92" s="63">
        <v>0.5</v>
      </c>
      <c r="D92" s="43">
        <f t="shared" si="15"/>
        <v>2.1779999999999997E-2</v>
      </c>
      <c r="E92" s="5">
        <f t="shared" si="16"/>
        <v>68.338443250262756</v>
      </c>
      <c r="F92" s="49">
        <f t="shared" si="17"/>
        <v>1.4355086531343517</v>
      </c>
      <c r="G92" s="49">
        <f t="shared" si="18"/>
        <v>63.016183192903945</v>
      </c>
      <c r="H92" s="49">
        <f t="shared" si="11"/>
        <v>1.3724924699414478</v>
      </c>
      <c r="I92" s="47">
        <f t="shared" si="12"/>
        <v>8.6489236916711495E-2</v>
      </c>
      <c r="J92" s="48">
        <f t="shared" si="19"/>
        <v>4306.6810699004354</v>
      </c>
      <c r="K92" s="49">
        <f t="shared" si="13"/>
        <v>1.1963002971945653</v>
      </c>
      <c r="L92" s="50">
        <f t="shared" si="10"/>
        <v>0.43501828988893282</v>
      </c>
      <c r="N92" s="44"/>
      <c r="O92" s="44"/>
      <c r="P92" s="44"/>
      <c r="Q92" s="44"/>
      <c r="R92" s="44"/>
      <c r="S92" s="44"/>
      <c r="T92" s="44"/>
    </row>
    <row r="93" spans="1:20">
      <c r="A93" s="40">
        <v>74</v>
      </c>
      <c r="B93" s="41">
        <f t="shared" si="14"/>
        <v>74</v>
      </c>
      <c r="C93" s="63">
        <v>0.5</v>
      </c>
      <c r="D93" s="43">
        <f t="shared" si="15"/>
        <v>2.1779999999999997E-2</v>
      </c>
      <c r="E93" s="5">
        <f t="shared" si="16"/>
        <v>68.338443250262756</v>
      </c>
      <c r="F93" s="49">
        <f t="shared" si="17"/>
        <v>1.4148057272271002</v>
      </c>
      <c r="G93" s="49">
        <f t="shared" si="18"/>
        <v>62.107362916027228</v>
      </c>
      <c r="H93" s="49">
        <f t="shared" si="11"/>
        <v>1.3526983643110728</v>
      </c>
      <c r="I93" s="47">
        <f t="shared" si="12"/>
        <v>8.4012528228184211E-2</v>
      </c>
      <c r="J93" s="48">
        <f t="shared" si="19"/>
        <v>4244.5737069844081</v>
      </c>
      <c r="K93" s="49">
        <f t="shared" si="13"/>
        <v>1.1790482519401133</v>
      </c>
      <c r="L93" s="50">
        <f t="shared" si="10"/>
        <v>0.42874481888731392</v>
      </c>
      <c r="N93" s="44"/>
      <c r="O93" s="44"/>
      <c r="P93" s="44"/>
      <c r="Q93" s="44"/>
      <c r="R93" s="44"/>
      <c r="S93" s="44"/>
      <c r="T93" s="44"/>
    </row>
    <row r="94" spans="1:20">
      <c r="A94" s="40">
        <v>75</v>
      </c>
      <c r="B94" s="41">
        <f t="shared" si="14"/>
        <v>75</v>
      </c>
      <c r="C94" s="63">
        <v>0.5</v>
      </c>
      <c r="D94" s="43">
        <f t="shared" si="15"/>
        <v>2.1779999999999997E-2</v>
      </c>
      <c r="E94" s="5">
        <f t="shared" si="16"/>
        <v>68.338443250262756</v>
      </c>
      <c r="F94" s="49">
        <f t="shared" si="17"/>
        <v>1.3944013792073349</v>
      </c>
      <c r="G94" s="49">
        <f t="shared" si="18"/>
        <v>61.211649657916375</v>
      </c>
      <c r="H94" s="49">
        <f t="shared" si="11"/>
        <v>1.3331897295494184</v>
      </c>
      <c r="I94" s="47">
        <f t="shared" si="12"/>
        <v>8.160674265271127E-2</v>
      </c>
      <c r="J94" s="48">
        <f t="shared" si="19"/>
        <v>4183.3620573264916</v>
      </c>
      <c r="K94" s="49">
        <f t="shared" si="13"/>
        <v>1.1620450159240254</v>
      </c>
      <c r="L94" s="50">
        <f t="shared" si="10"/>
        <v>0.42256182397237291</v>
      </c>
      <c r="N94" s="44"/>
      <c r="O94" s="44"/>
      <c r="P94" s="44"/>
      <c r="Q94" s="44"/>
      <c r="R94" s="44"/>
      <c r="S94" s="44"/>
      <c r="T94" s="44"/>
    </row>
    <row r="95" spans="1:20">
      <c r="A95" s="40">
        <v>76</v>
      </c>
      <c r="B95" s="41">
        <f t="shared" si="14"/>
        <v>76</v>
      </c>
      <c r="C95" s="63">
        <v>0.5</v>
      </c>
      <c r="D95" s="43">
        <f t="shared" si="15"/>
        <v>2.1779999999999997E-2</v>
      </c>
      <c r="E95" s="5">
        <f t="shared" si="16"/>
        <v>68.338443250262756</v>
      </c>
      <c r="F95" s="49">
        <f t="shared" si="17"/>
        <v>1.3742913029805794</v>
      </c>
      <c r="G95" s="49">
        <f t="shared" si="18"/>
        <v>60.328854388963109</v>
      </c>
      <c r="H95" s="49">
        <f t="shared" si="11"/>
        <v>1.3139624485916164</v>
      </c>
      <c r="I95" s="47">
        <f t="shared" si="12"/>
        <v>7.9269849233649048E-2</v>
      </c>
      <c r="J95" s="48">
        <f t="shared" si="19"/>
        <v>4123.0332029375286</v>
      </c>
      <c r="K95" s="49">
        <f t="shared" si="13"/>
        <v>1.1452870008159801</v>
      </c>
      <c r="L95" s="50">
        <f t="shared" si="10"/>
        <v>0.41646800029672004</v>
      </c>
      <c r="N95" s="44"/>
      <c r="O95" s="44"/>
      <c r="P95" s="44"/>
      <c r="Q95" s="44"/>
      <c r="R95" s="44"/>
      <c r="S95" s="44"/>
      <c r="T95" s="44"/>
    </row>
    <row r="96" spans="1:20">
      <c r="A96" s="40">
        <v>77</v>
      </c>
      <c r="B96" s="41">
        <f t="shared" si="14"/>
        <v>77</v>
      </c>
      <c r="C96" s="63">
        <v>0.5</v>
      </c>
      <c r="D96" s="43">
        <f t="shared" si="15"/>
        <v>2.1779999999999997E-2</v>
      </c>
      <c r="E96" s="5">
        <f t="shared" si="16"/>
        <v>68.338443250262756</v>
      </c>
      <c r="F96" s="49">
        <f t="shared" si="17"/>
        <v>1.3544712545549122</v>
      </c>
      <c r="G96" s="49">
        <f t="shared" si="18"/>
        <v>59.458790805746808</v>
      </c>
      <c r="H96" s="49">
        <f t="shared" si="11"/>
        <v>1.2950124637491653</v>
      </c>
      <c r="I96" s="47">
        <f t="shared" si="12"/>
        <v>7.6999875172896401E-2</v>
      </c>
      <c r="J96" s="48">
        <f t="shared" si="19"/>
        <v>4063.5744121317816</v>
      </c>
      <c r="K96" s="49">
        <f t="shared" si="13"/>
        <v>1.128770670036606</v>
      </c>
      <c r="L96" s="50">
        <f t="shared" si="10"/>
        <v>0.41046206183149309</v>
      </c>
      <c r="N96" s="44"/>
      <c r="O96" s="44"/>
      <c r="P96" s="44"/>
      <c r="Q96" s="44"/>
      <c r="R96" s="44"/>
      <c r="S96" s="44"/>
      <c r="T96" s="44"/>
    </row>
    <row r="97" spans="1:20">
      <c r="A97" s="40">
        <v>78</v>
      </c>
      <c r="B97" s="41">
        <f t="shared" si="14"/>
        <v>78</v>
      </c>
      <c r="C97" s="63">
        <v>0.5</v>
      </c>
      <c r="D97" s="43">
        <f t="shared" si="15"/>
        <v>2.1779999999999997E-2</v>
      </c>
      <c r="E97" s="5">
        <f t="shared" si="16"/>
        <v>68.338443250262756</v>
      </c>
      <c r="F97" s="49">
        <f t="shared" si="17"/>
        <v>1.3349370511453227</v>
      </c>
      <c r="G97" s="49">
        <f t="shared" si="18"/>
        <v>58.601275291717421</v>
      </c>
      <c r="H97" s="49">
        <f t="shared" si="11"/>
        <v>1.2763357758536054</v>
      </c>
      <c r="I97" s="47">
        <f t="shared" si="12"/>
        <v>7.4794904165464873E-2</v>
      </c>
      <c r="J97" s="48">
        <f t="shared" si="19"/>
        <v>4004.9731368400644</v>
      </c>
      <c r="K97" s="49">
        <f t="shared" si="13"/>
        <v>1.112492538011129</v>
      </c>
      <c r="L97" s="50">
        <f t="shared" si="10"/>
        <v>0.40454274109495603</v>
      </c>
      <c r="N97" s="44"/>
      <c r="O97" s="44"/>
      <c r="P97" s="44"/>
      <c r="Q97" s="44"/>
      <c r="R97" s="44"/>
      <c r="S97" s="44"/>
      <c r="T97" s="44"/>
    </row>
    <row r="98" spans="1:20">
      <c r="A98" s="40">
        <v>79</v>
      </c>
      <c r="B98" s="41">
        <f t="shared" si="14"/>
        <v>79</v>
      </c>
      <c r="C98" s="63">
        <v>0.5</v>
      </c>
      <c r="D98" s="43">
        <f t="shared" si="15"/>
        <v>2.1779999999999997E-2</v>
      </c>
      <c r="E98" s="5">
        <f t="shared" si="16"/>
        <v>68.338443250262756</v>
      </c>
      <c r="F98" s="49">
        <f t="shared" si="17"/>
        <v>1.3156845702909841</v>
      </c>
      <c r="G98" s="49">
        <f t="shared" si="18"/>
        <v>57.756126878445308</v>
      </c>
      <c r="H98" s="49">
        <f t="shared" si="11"/>
        <v>1.2579284434125386</v>
      </c>
      <c r="I98" s="47">
        <f t="shared" si="12"/>
        <v>7.2653074781739796E-2</v>
      </c>
      <c r="J98" s="48">
        <f t="shared" si="19"/>
        <v>3947.2170099616192</v>
      </c>
      <c r="K98" s="49">
        <f t="shared" si="13"/>
        <v>1.096449169433783</v>
      </c>
      <c r="L98" s="50">
        <f t="shared" si="10"/>
        <v>0.39870878888501199</v>
      </c>
      <c r="N98" s="44"/>
      <c r="O98" s="44"/>
      <c r="P98" s="44"/>
      <c r="Q98" s="44"/>
      <c r="R98" s="44"/>
      <c r="S98" s="44"/>
      <c r="T98" s="44"/>
    </row>
    <row r="99" spans="1:20">
      <c r="A99" s="40">
        <v>80</v>
      </c>
      <c r="B99" s="41">
        <f t="shared" si="14"/>
        <v>80</v>
      </c>
      <c r="C99" s="63">
        <v>0.5</v>
      </c>
      <c r="D99" s="43">
        <f t="shared" si="15"/>
        <v>2.1779999999999997E-2</v>
      </c>
      <c r="E99" s="5">
        <f t="shared" si="16"/>
        <v>68.338443250262756</v>
      </c>
      <c r="F99" s="49">
        <f t="shared" si="17"/>
        <v>1.2967097489852575</v>
      </c>
      <c r="G99" s="49">
        <f t="shared" si="18"/>
        <v>56.923167207430097</v>
      </c>
      <c r="H99" s="49">
        <f t="shared" si="11"/>
        <v>1.2397865817778273</v>
      </c>
      <c r="I99" s="47">
        <f t="shared" si="12"/>
        <v>7.0572578896067467E-2</v>
      </c>
      <c r="J99" s="48">
        <f t="shared" si="19"/>
        <v>3890.293842754189</v>
      </c>
      <c r="K99" s="49">
        <f t="shared" si="13"/>
        <v>1.0806371785428304</v>
      </c>
      <c r="L99" s="50">
        <f t="shared" si="10"/>
        <v>0.39295897401557467</v>
      </c>
      <c r="N99" s="44"/>
      <c r="O99" s="44"/>
      <c r="P99" s="44"/>
      <c r="Q99" s="44"/>
      <c r="R99" s="44"/>
      <c r="S99" s="44"/>
      <c r="T99" s="44"/>
    </row>
    <row r="100" spans="1:20">
      <c r="A100" s="40">
        <v>81</v>
      </c>
      <c r="B100" s="41">
        <f t="shared" si="14"/>
        <v>81</v>
      </c>
      <c r="C100" s="63">
        <v>0.5</v>
      </c>
      <c r="D100" s="43">
        <f t="shared" si="15"/>
        <v>2.1779999999999997E-2</v>
      </c>
      <c r="E100" s="5">
        <f t="shared" si="16"/>
        <v>68.338443250262756</v>
      </c>
      <c r="F100" s="49">
        <f t="shared" si="17"/>
        <v>1.278008582818243</v>
      </c>
      <c r="G100" s="49">
        <f t="shared" si="18"/>
        <v>56.102220492460191</v>
      </c>
      <c r="H100" s="49">
        <f t="shared" si="11"/>
        <v>1.2219063623257829</v>
      </c>
      <c r="I100" s="47">
        <f t="shared" si="12"/>
        <v>6.8551660160341032E-2</v>
      </c>
      <c r="J100" s="48">
        <f t="shared" si="19"/>
        <v>3834.1916222617288</v>
      </c>
      <c r="K100" s="49">
        <f t="shared" si="13"/>
        <v>1.0650532284060357</v>
      </c>
      <c r="L100" s="50">
        <f t="shared" si="10"/>
        <v>0.38729208305674023</v>
      </c>
      <c r="N100" s="44"/>
      <c r="O100" s="44"/>
      <c r="P100" s="44"/>
      <c r="Q100" s="44"/>
      <c r="R100" s="44"/>
      <c r="S100" s="44"/>
      <c r="T100" s="44"/>
    </row>
    <row r="101" spans="1:20">
      <c r="A101" s="40">
        <v>82</v>
      </c>
      <c r="B101" s="41">
        <f t="shared" si="14"/>
        <v>82</v>
      </c>
      <c r="C101" s="63">
        <v>0.5</v>
      </c>
      <c r="D101" s="43">
        <f t="shared" si="15"/>
        <v>2.1779999999999997E-2</v>
      </c>
      <c r="E101" s="5">
        <f t="shared" si="16"/>
        <v>68.338443250262756</v>
      </c>
      <c r="F101" s="49">
        <f t="shared" si="17"/>
        <v>1.2595771251316961</v>
      </c>
      <c r="G101" s="49">
        <f t="shared" si="18"/>
        <v>55.293113482515196</v>
      </c>
      <c r="H101" s="49">
        <f t="shared" si="11"/>
        <v>1.2042840116491809</v>
      </c>
      <c r="I101" s="47">
        <f t="shared" si="12"/>
        <v>6.6588612521296803E-2</v>
      </c>
      <c r="J101" s="48">
        <f t="shared" si="19"/>
        <v>3778.8985087792134</v>
      </c>
      <c r="K101" s="49">
        <f t="shared" si="13"/>
        <v>1.0496940302164481</v>
      </c>
      <c r="L101" s="50">
        <f t="shared" si="10"/>
        <v>0.38170692007870843</v>
      </c>
      <c r="N101" s="44"/>
      <c r="O101" s="44"/>
      <c r="P101" s="44"/>
      <c r="Q101" s="44"/>
      <c r="R101" s="44"/>
      <c r="S101" s="44"/>
      <c r="T101" s="44"/>
    </row>
    <row r="102" spans="1:20">
      <c r="A102" s="40">
        <v>83</v>
      </c>
      <c r="B102" s="41">
        <f t="shared" si="14"/>
        <v>83</v>
      </c>
      <c r="C102" s="63">
        <v>0.5</v>
      </c>
      <c r="D102" s="43">
        <f t="shared" si="15"/>
        <v>2.1779999999999997E-2</v>
      </c>
      <c r="E102" s="5">
        <f t="shared" si="16"/>
        <v>68.338443250262756</v>
      </c>
      <c r="F102" s="49">
        <f t="shared" si="17"/>
        <v>1.2414114861861327</v>
      </c>
      <c r="G102" s="49">
        <f t="shared" si="18"/>
        <v>54.495675425203373</v>
      </c>
      <c r="H102" s="49">
        <f t="shared" si="11"/>
        <v>1.1869158107609292</v>
      </c>
      <c r="I102" s="47">
        <f t="shared" si="12"/>
        <v>6.4681778780269705E-2</v>
      </c>
      <c r="J102" s="48">
        <f t="shared" si="19"/>
        <v>3724.40283335401</v>
      </c>
      <c r="K102" s="49">
        <f t="shared" si="13"/>
        <v>1.0345563425983362</v>
      </c>
      <c r="L102" s="50">
        <f t="shared" si="10"/>
        <v>0.37620230639939495</v>
      </c>
      <c r="N102" s="44"/>
      <c r="O102" s="44"/>
      <c r="P102" s="44"/>
      <c r="Q102" s="44"/>
      <c r="R102" s="44"/>
      <c r="S102" s="44"/>
      <c r="T102" s="44"/>
    </row>
    <row r="103" spans="1:20">
      <c r="A103" s="40">
        <v>84</v>
      </c>
      <c r="B103" s="41">
        <f t="shared" si="14"/>
        <v>84</v>
      </c>
      <c r="C103" s="63">
        <v>0.5</v>
      </c>
      <c r="D103" s="43">
        <f t="shared" si="15"/>
        <v>2.1779999999999997E-2</v>
      </c>
      <c r="E103" s="5">
        <f t="shared" si="16"/>
        <v>68.338443250262756</v>
      </c>
      <c r="F103" s="49">
        <f t="shared" si="17"/>
        <v>1.2235078323399464</v>
      </c>
      <c r="G103" s="49">
        <f t="shared" si="18"/>
        <v>53.709738030726363</v>
      </c>
      <c r="H103" s="49">
        <f t="shared" si="11"/>
        <v>1.1697980943092201</v>
      </c>
      <c r="I103" s="47">
        <f t="shared" si="12"/>
        <v>6.2829549194191148E-2</v>
      </c>
      <c r="J103" s="48">
        <f t="shared" si="19"/>
        <v>3670.6930953232836</v>
      </c>
      <c r="K103" s="49">
        <f t="shared" si="13"/>
        <v>1.0196369709231343</v>
      </c>
      <c r="L103" s="50">
        <f t="shared" si="10"/>
        <v>0.37077708033568518</v>
      </c>
      <c r="N103" s="44"/>
      <c r="O103" s="44"/>
      <c r="P103" s="44"/>
      <c r="Q103" s="44"/>
      <c r="R103" s="44"/>
      <c r="S103" s="44"/>
      <c r="T103" s="44"/>
    </row>
    <row r="104" spans="1:20">
      <c r="A104" s="40">
        <v>85</v>
      </c>
      <c r="B104" s="41">
        <f t="shared" si="14"/>
        <v>85</v>
      </c>
      <c r="C104" s="63">
        <v>0.5</v>
      </c>
      <c r="D104" s="43">
        <f t="shared" si="15"/>
        <v>2.1779999999999997E-2</v>
      </c>
      <c r="E104" s="5">
        <f t="shared" si="16"/>
        <v>68.338443250262756</v>
      </c>
      <c r="F104" s="49">
        <f t="shared" si="17"/>
        <v>1.2058623852403634</v>
      </c>
      <c r="G104" s="49">
        <f t="shared" si="18"/>
        <v>52.93513543636363</v>
      </c>
      <c r="H104" s="49">
        <f t="shared" si="11"/>
        <v>1.1529272498039997</v>
      </c>
      <c r="I104" s="47">
        <f t="shared" si="12"/>
        <v>6.1030360116648974E-2</v>
      </c>
      <c r="J104" s="48">
        <f t="shared" si="19"/>
        <v>3617.7579598869202</v>
      </c>
      <c r="K104" s="49">
        <f t="shared" si="13"/>
        <v>1.0049327666352557</v>
      </c>
      <c r="L104" s="50">
        <f t="shared" si="10"/>
        <v>0.36543009695827477</v>
      </c>
      <c r="N104" s="44"/>
      <c r="O104" s="44"/>
      <c r="P104" s="44"/>
      <c r="Q104" s="44"/>
      <c r="R104" s="44"/>
      <c r="S104" s="44"/>
      <c r="T104" s="44"/>
    </row>
    <row r="105" spans="1:20">
      <c r="A105" s="40">
        <v>86</v>
      </c>
      <c r="B105" s="41">
        <f t="shared" si="14"/>
        <v>86</v>
      </c>
      <c r="C105" s="63">
        <v>0.5</v>
      </c>
      <c r="D105" s="43">
        <f t="shared" si="15"/>
        <v>2.1779999999999997E-2</v>
      </c>
      <c r="E105" s="5">
        <f t="shared" si="16"/>
        <v>68.338443250262756</v>
      </c>
      <c r="F105" s="49">
        <f t="shared" si="17"/>
        <v>1.1884714210260665</v>
      </c>
      <c r="G105" s="49">
        <f t="shared" si="18"/>
        <v>52.171704171469123</v>
      </c>
      <c r="H105" s="49">
        <f t="shared" si="11"/>
        <v>1.1362997168545974</v>
      </c>
      <c r="I105" s="47">
        <f t="shared" si="12"/>
        <v>5.9282692677862188E-2</v>
      </c>
      <c r="J105" s="48">
        <f t="shared" si="19"/>
        <v>3565.586255715451</v>
      </c>
      <c r="K105" s="49">
        <f t="shared" si="13"/>
        <v>0.99044062658762533</v>
      </c>
      <c r="L105" s="50">
        <f t="shared" si="10"/>
        <v>0.36016022785004559</v>
      </c>
      <c r="N105" s="44"/>
      <c r="O105" s="44"/>
      <c r="P105" s="44"/>
      <c r="Q105" s="44"/>
      <c r="R105" s="44"/>
      <c r="S105" s="44"/>
      <c r="T105" s="44"/>
    </row>
    <row r="106" spans="1:20">
      <c r="A106" s="40">
        <v>87</v>
      </c>
      <c r="B106" s="41">
        <f t="shared" si="14"/>
        <v>87</v>
      </c>
      <c r="C106" s="63">
        <v>0.5</v>
      </c>
      <c r="D106" s="43">
        <f t="shared" si="15"/>
        <v>2.1779999999999997E-2</v>
      </c>
      <c r="E106" s="5">
        <f t="shared" si="16"/>
        <v>68.338443250262756</v>
      </c>
      <c r="F106" s="49">
        <f t="shared" si="17"/>
        <v>1.1713312695413189</v>
      </c>
      <c r="G106" s="49">
        <f t="shared" si="18"/>
        <v>51.419283122972743</v>
      </c>
      <c r="H106" s="49">
        <f t="shared" si="11"/>
        <v>1.1199119864183462</v>
      </c>
      <c r="I106" s="47">
        <f t="shared" si="12"/>
        <v>5.7585071502455745E-2</v>
      </c>
      <c r="J106" s="48">
        <f t="shared" si="19"/>
        <v>3514.166972592478</v>
      </c>
      <c r="K106" s="49">
        <f t="shared" si="13"/>
        <v>0.9761574923867995</v>
      </c>
      <c r="L106" s="50">
        <f t="shared" si="10"/>
        <v>0.3549663608679271</v>
      </c>
      <c r="N106" s="44"/>
      <c r="O106" s="44"/>
      <c r="P106" s="44"/>
      <c r="Q106" s="44"/>
      <c r="R106" s="44"/>
      <c r="S106" s="44"/>
      <c r="T106" s="44"/>
    </row>
    <row r="107" spans="1:20">
      <c r="A107" s="40">
        <v>88</v>
      </c>
      <c r="B107" s="41">
        <f t="shared" si="14"/>
        <v>88</v>
      </c>
      <c r="C107" s="63">
        <v>0.5</v>
      </c>
      <c r="D107" s="43">
        <f t="shared" si="15"/>
        <v>2.1779999999999997E-2</v>
      </c>
      <c r="E107" s="5">
        <f t="shared" si="16"/>
        <v>68.338443250262756</v>
      </c>
      <c r="F107" s="49">
        <f t="shared" si="17"/>
        <v>1.1544383135614211</v>
      </c>
      <c r="G107" s="49">
        <f t="shared" si="18"/>
        <v>50.677713501379337</v>
      </c>
      <c r="H107" s="49">
        <f t="shared" si="11"/>
        <v>1.1037606000600417</v>
      </c>
      <c r="I107" s="47">
        <f t="shared" si="12"/>
        <v>5.5936063463953342E-2</v>
      </c>
      <c r="J107" s="48">
        <f t="shared" si="19"/>
        <v>3463.4892590910986</v>
      </c>
      <c r="K107" s="49">
        <f t="shared" si="13"/>
        <v>0.96208034974752743</v>
      </c>
      <c r="L107" s="50">
        <f t="shared" si="10"/>
        <v>0.3498473999081918</v>
      </c>
      <c r="N107" s="44"/>
      <c r="O107" s="44"/>
      <c r="P107" s="44"/>
      <c r="Q107" s="44"/>
      <c r="R107" s="44"/>
      <c r="S107" s="44"/>
      <c r="T107" s="44"/>
    </row>
    <row r="108" spans="1:20">
      <c r="A108" s="40">
        <v>89</v>
      </c>
      <c r="B108" s="41">
        <f t="shared" si="14"/>
        <v>89</v>
      </c>
      <c r="C108" s="63">
        <v>0.5</v>
      </c>
      <c r="D108" s="43">
        <f t="shared" si="15"/>
        <v>2.1779999999999997E-2</v>
      </c>
      <c r="E108" s="5">
        <f t="shared" si="16"/>
        <v>68.338443250262756</v>
      </c>
      <c r="F108" s="49">
        <f t="shared" si="17"/>
        <v>1.137788988029339</v>
      </c>
      <c r="G108" s="49">
        <f t="shared" si="18"/>
        <v>49.946838807258082</v>
      </c>
      <c r="H108" s="49">
        <f t="shared" si="11"/>
        <v>1.0878421492220809</v>
      </c>
      <c r="I108" s="47">
        <f t="shared" si="12"/>
        <v>5.4334276474936466E-2</v>
      </c>
      <c r="J108" s="48">
        <f t="shared" si="19"/>
        <v>3413.5424202838403</v>
      </c>
      <c r="K108" s="49">
        <f t="shared" si="13"/>
        <v>0.94820622785662234</v>
      </c>
      <c r="L108" s="50">
        <f t="shared" si="10"/>
        <v>0.34480226467513542</v>
      </c>
      <c r="N108" s="44"/>
      <c r="O108" s="44"/>
      <c r="P108" s="44"/>
      <c r="Q108" s="44"/>
      <c r="R108" s="44"/>
      <c r="S108" s="44"/>
      <c r="T108" s="44"/>
    </row>
    <row r="109" spans="1:20">
      <c r="A109" s="40">
        <v>90</v>
      </c>
      <c r="B109" s="41">
        <f t="shared" si="14"/>
        <v>90</v>
      </c>
      <c r="C109" s="63">
        <v>0.5</v>
      </c>
      <c r="D109" s="43">
        <f t="shared" si="15"/>
        <v>2.1779999999999997E-2</v>
      </c>
      <c r="E109" s="5">
        <f t="shared" si="16"/>
        <v>68.338443250262756</v>
      </c>
      <c r="F109" s="49">
        <f t="shared" si="17"/>
        <v>1.1213797793033409</v>
      </c>
      <c r="G109" s="49">
        <f t="shared" si="18"/>
        <v>49.226504798215146</v>
      </c>
      <c r="H109" s="49">
        <f t="shared" si="11"/>
        <v>1.0721532745051257</v>
      </c>
      <c r="I109" s="47">
        <f t="shared" si="12"/>
        <v>5.2778358311848649E-2</v>
      </c>
      <c r="J109" s="48">
        <f t="shared" si="19"/>
        <v>3364.3159154856253</v>
      </c>
      <c r="K109" s="49">
        <f t="shared" si="13"/>
        <v>0.93453219874600701</v>
      </c>
      <c r="L109" s="50">
        <f t="shared" si="10"/>
        <v>0.33982989045309347</v>
      </c>
      <c r="N109" s="44"/>
      <c r="O109" s="44"/>
      <c r="P109" s="44"/>
      <c r="Q109" s="44"/>
      <c r="R109" s="44"/>
      <c r="S109" s="44"/>
      <c r="T109" s="44"/>
    </row>
    <row r="110" spans="1:20">
      <c r="A110" s="40">
        <v>91</v>
      </c>
      <c r="B110" s="41">
        <f t="shared" si="14"/>
        <v>91</v>
      </c>
      <c r="C110" s="63">
        <v>-0.5</v>
      </c>
      <c r="D110" s="43">
        <f t="shared" si="15"/>
        <v>-2.1779999999999997E-2</v>
      </c>
      <c r="E110" s="5">
        <f t="shared" si="16"/>
        <v>-62.341295452119489</v>
      </c>
      <c r="F110" s="49">
        <f t="shared" si="17"/>
        <v>1.1396607720837859</v>
      </c>
      <c r="G110" s="49">
        <f t="shared" si="18"/>
        <v>-54.84411800210713</v>
      </c>
      <c r="H110" s="49">
        <f t="shared" si="11"/>
        <v>1.1945048900858932</v>
      </c>
      <c r="I110" s="47">
        <f t="shared" si="12"/>
        <v>-6.5511567145964733E-2</v>
      </c>
      <c r="J110" s="48">
        <f t="shared" si="19"/>
        <v>3419.1600334877326</v>
      </c>
      <c r="K110" s="49">
        <f t="shared" si="13"/>
        <v>0.94976667596881459</v>
      </c>
      <c r="L110" s="50">
        <f t="shared" si="10"/>
        <v>0.34536970035229619</v>
      </c>
      <c r="N110" s="44"/>
      <c r="O110" s="44"/>
      <c r="P110" s="44"/>
      <c r="Q110" s="44"/>
      <c r="R110" s="44"/>
      <c r="S110" s="44"/>
      <c r="T110" s="44"/>
    </row>
    <row r="111" spans="1:20">
      <c r="A111" s="40">
        <v>92</v>
      </c>
      <c r="B111" s="41">
        <f t="shared" si="14"/>
        <v>92</v>
      </c>
      <c r="C111" s="63">
        <v>-0.5</v>
      </c>
      <c r="D111" s="43">
        <f t="shared" si="15"/>
        <v>-2.1779999999999997E-2</v>
      </c>
      <c r="E111" s="5">
        <f t="shared" si="16"/>
        <v>-62.341295452119489</v>
      </c>
      <c r="F111" s="49">
        <f t="shared" si="17"/>
        <v>1.1582397858408944</v>
      </c>
      <c r="G111" s="49">
        <f>IF((AND(L110&lt;0,D111&gt;0)),0,(F111)/($H$3+D111))</f>
        <v>-55.738199511111382</v>
      </c>
      <c r="H111" s="49">
        <f t="shared" si="11"/>
        <v>1.2139779853520059</v>
      </c>
      <c r="I111" s="47">
        <f t="shared" si="12"/>
        <v>-6.7664947149647145E-2</v>
      </c>
      <c r="J111" s="48">
        <f t="shared" si="19"/>
        <v>3474.8982329988439</v>
      </c>
      <c r="K111" s="49">
        <f t="shared" si="13"/>
        <v>0.96524950916634555</v>
      </c>
      <c r="L111" s="50">
        <f t="shared" si="10"/>
        <v>0.35099982151503473</v>
      </c>
      <c r="N111" s="44"/>
      <c r="O111" s="44"/>
      <c r="P111" s="44"/>
      <c r="Q111" s="44"/>
      <c r="R111" s="44"/>
      <c r="S111" s="44"/>
      <c r="T111" s="44"/>
    </row>
    <row r="112" spans="1:20">
      <c r="A112" s="40">
        <v>93</v>
      </c>
      <c r="B112" s="41">
        <f t="shared" si="14"/>
        <v>93</v>
      </c>
      <c r="C112" s="63">
        <v>-0.5</v>
      </c>
      <c r="D112" s="43">
        <f t="shared" si="15"/>
        <v>-2.1779999999999997E-2</v>
      </c>
      <c r="E112" s="5">
        <f t="shared" si="16"/>
        <v>-62.341295452119489</v>
      </c>
      <c r="F112" s="49">
        <f t="shared" si="17"/>
        <v>1.1771216789816248</v>
      </c>
      <c r="G112" s="49">
        <f t="shared" si="18"/>
        <v>-56.646856543870307</v>
      </c>
      <c r="H112" s="49">
        <f t="shared" si="11"/>
        <v>1.233768535525495</v>
      </c>
      <c r="I112" s="47">
        <f t="shared" si="12"/>
        <v>-6.9889109240253669E-2</v>
      </c>
      <c r="J112" s="48">
        <f t="shared" si="19"/>
        <v>3531.5450895427143</v>
      </c>
      <c r="K112" s="49">
        <f t="shared" si="13"/>
        <v>0.98098474709519845</v>
      </c>
      <c r="L112" s="50">
        <f t="shared" si="10"/>
        <v>0.35672172621643577</v>
      </c>
      <c r="N112" s="44"/>
      <c r="O112" s="44"/>
      <c r="P112" s="44"/>
      <c r="Q112" s="44"/>
      <c r="R112" s="44"/>
      <c r="S112" s="44"/>
      <c r="T112" s="44"/>
    </row>
    <row r="113" spans="1:20">
      <c r="A113" s="40">
        <v>94</v>
      </c>
      <c r="B113" s="41">
        <f t="shared" si="14"/>
        <v>94</v>
      </c>
      <c r="C113" s="63">
        <v>-0.5</v>
      </c>
      <c r="D113" s="43">
        <f t="shared" si="15"/>
        <v>-2.1779999999999997E-2</v>
      </c>
      <c r="E113" s="5">
        <f t="shared" si="16"/>
        <v>-62.341295452119489</v>
      </c>
      <c r="F113" s="49">
        <f t="shared" si="17"/>
        <v>1.1963113891158106</v>
      </c>
      <c r="G113" s="49">
        <f t="shared" si="18"/>
        <v>-57.570326713946621</v>
      </c>
      <c r="H113" s="49">
        <f t="shared" si="11"/>
        <v>1.2538817158297573</v>
      </c>
      <c r="I113" s="47">
        <f t="shared" si="12"/>
        <v>-7.2186380040963102E-2</v>
      </c>
      <c r="J113" s="48">
        <f t="shared" si="19"/>
        <v>3589.1154162566609</v>
      </c>
      <c r="K113" s="49">
        <f t="shared" si="13"/>
        <v>0.99697650451573916</v>
      </c>
      <c r="L113" s="50">
        <f t="shared" si="10"/>
        <v>0.36253691073299604</v>
      </c>
      <c r="N113" s="44"/>
      <c r="O113" s="44"/>
      <c r="P113" s="44"/>
      <c r="Q113" s="44"/>
      <c r="R113" s="44"/>
      <c r="S113" s="44"/>
      <c r="T113" s="44"/>
    </row>
    <row r="114" spans="1:20">
      <c r="A114" s="40">
        <v>95</v>
      </c>
      <c r="B114" s="41">
        <f t="shared" si="14"/>
        <v>95</v>
      </c>
      <c r="C114" s="63">
        <v>-0.5</v>
      </c>
      <c r="D114" s="43">
        <f t="shared" si="15"/>
        <v>-2.1779999999999997E-2</v>
      </c>
      <c r="E114" s="5">
        <f t="shared" si="16"/>
        <v>-62.341295452119489</v>
      </c>
      <c r="F114" s="49">
        <f t="shared" si="17"/>
        <v>1.215813934347344</v>
      </c>
      <c r="G114" s="49">
        <f t="shared" si="18"/>
        <v>-58.50885150853437</v>
      </c>
      <c r="H114" s="49">
        <f t="shared" si="11"/>
        <v>1.2743227858558783</v>
      </c>
      <c r="I114" s="47">
        <f t="shared" si="12"/>
        <v>-7.4559162651583424E-2</v>
      </c>
      <c r="J114" s="48">
        <f t="shared" si="19"/>
        <v>3647.6242677651953</v>
      </c>
      <c r="K114" s="49">
        <f t="shared" si="13"/>
        <v>1.0132289632681097</v>
      </c>
      <c r="L114" s="50">
        <f t="shared" si="10"/>
        <v>0.36844689573385808</v>
      </c>
      <c r="N114" s="44"/>
      <c r="O114" s="44"/>
      <c r="P114" s="44"/>
      <c r="Q114" s="44"/>
      <c r="R114" s="44"/>
      <c r="S114" s="44"/>
      <c r="T114" s="44"/>
    </row>
    <row r="115" spans="1:20">
      <c r="A115" s="40">
        <v>96</v>
      </c>
      <c r="B115" s="41">
        <f t="shared" si="14"/>
        <v>96</v>
      </c>
      <c r="C115" s="63">
        <v>-0.5</v>
      </c>
      <c r="D115" s="43">
        <f t="shared" si="15"/>
        <v>-2.1779999999999997E-2</v>
      </c>
      <c r="E115" s="5">
        <f t="shared" si="16"/>
        <v>-62.341295452119489</v>
      </c>
      <c r="F115" s="49">
        <f t="shared" si="17"/>
        <v>1.2356344145864082</v>
      </c>
      <c r="G115" s="49">
        <f t="shared" si="18"/>
        <v>-59.462676351607719</v>
      </c>
      <c r="H115" s="49">
        <f t="shared" si="11"/>
        <v>1.2950970909380159</v>
      </c>
      <c r="I115" s="47">
        <f t="shared" si="12"/>
        <v>-7.7009939162355906E-2</v>
      </c>
      <c r="J115" s="48">
        <f t="shared" si="19"/>
        <v>3707.0869441168029</v>
      </c>
      <c r="K115" s="49">
        <f t="shared" si="13"/>
        <v>1.0297463733657786</v>
      </c>
      <c r="L115" s="50">
        <f t="shared" si="10"/>
        <v>0.37445322667846492</v>
      </c>
      <c r="N115" s="44"/>
      <c r="O115" s="44"/>
      <c r="P115" s="44"/>
      <c r="Q115" s="44"/>
      <c r="R115" s="44"/>
      <c r="S115" s="44"/>
      <c r="T115" s="44"/>
    </row>
    <row r="116" spans="1:20">
      <c r="A116" s="40">
        <v>97</v>
      </c>
      <c r="B116" s="41">
        <f t="shared" si="14"/>
        <v>97</v>
      </c>
      <c r="C116" s="63">
        <v>-0.5</v>
      </c>
      <c r="D116" s="43">
        <f t="shared" si="15"/>
        <v>-2.1779999999999997E-2</v>
      </c>
      <c r="E116" s="5">
        <f t="shared" si="16"/>
        <v>-62.341295452119489</v>
      </c>
      <c r="F116" s="49">
        <f t="shared" si="17"/>
        <v>1.2557780128831038</v>
      </c>
      <c r="G116" s="49">
        <f t="shared" si="18"/>
        <v>-60.432050668099322</v>
      </c>
      <c r="H116" s="49">
        <f t="shared" si="11"/>
        <v>1.3162100635512031</v>
      </c>
      <c r="I116" s="47">
        <f t="shared" si="12"/>
        <v>-7.9541273250388525E-2</v>
      </c>
      <c r="J116" s="48">
        <f t="shared" si="19"/>
        <v>3767.5189947849021</v>
      </c>
      <c r="K116" s="49">
        <f t="shared" si="13"/>
        <v>1.0465330541069173</v>
      </c>
      <c r="L116" s="50">
        <f t="shared" si="10"/>
        <v>0.38055747422069719</v>
      </c>
      <c r="N116" s="44"/>
      <c r="O116" s="44"/>
      <c r="P116" s="44"/>
      <c r="Q116" s="44"/>
      <c r="R116" s="44"/>
      <c r="S116" s="44"/>
      <c r="T116" s="44"/>
    </row>
    <row r="117" spans="1:20">
      <c r="A117" s="40">
        <v>98</v>
      </c>
      <c r="B117" s="41">
        <f t="shared" si="14"/>
        <v>98</v>
      </c>
      <c r="C117" s="63">
        <v>-0.5</v>
      </c>
      <c r="D117" s="43">
        <f t="shared" si="15"/>
        <v>-2.1779999999999997E-2</v>
      </c>
      <c r="E117" s="5">
        <f t="shared" si="16"/>
        <v>-62.341295452119489</v>
      </c>
      <c r="F117" s="49">
        <f t="shared" si="17"/>
        <v>1.2762499967828131</v>
      </c>
      <c r="G117" s="49">
        <f t="shared" si="18"/>
        <v>-61.417227949124801</v>
      </c>
      <c r="H117" s="49">
        <f t="shared" si="11"/>
        <v>1.3376672247319379</v>
      </c>
      <c r="I117" s="47">
        <f t="shared" si="12"/>
        <v>-8.2155812861434585E-2</v>
      </c>
      <c r="J117" s="48">
        <f t="shared" si="19"/>
        <v>3828.9362227340271</v>
      </c>
      <c r="K117" s="49">
        <f t="shared" si="13"/>
        <v>1.0635933952038965</v>
      </c>
      <c r="L117" s="50">
        <f t="shared" si="10"/>
        <v>0.38676123461959871</v>
      </c>
      <c r="N117" s="44"/>
      <c r="O117" s="44"/>
      <c r="P117" s="44"/>
      <c r="Q117" s="44"/>
      <c r="R117" s="44"/>
      <c r="S117" s="44"/>
      <c r="T117" s="44"/>
    </row>
    <row r="118" spans="1:20">
      <c r="A118" s="40">
        <v>99</v>
      </c>
      <c r="B118" s="41">
        <f t="shared" si="14"/>
        <v>99</v>
      </c>
      <c r="C118" s="63">
        <v>-0.5</v>
      </c>
      <c r="D118" s="43">
        <f t="shared" si="15"/>
        <v>-2.1779999999999997E-2</v>
      </c>
      <c r="E118" s="5">
        <f t="shared" si="16"/>
        <v>-62.341295452119489</v>
      </c>
      <c r="F118" s="49">
        <f t="shared" si="17"/>
        <v>1.2970557197036634</v>
      </c>
      <c r="G118" s="49">
        <f t="shared" si="18"/>
        <v>-62.418465818270626</v>
      </c>
      <c r="H118" s="49">
        <f t="shared" si="11"/>
        <v>1.3594741855219341</v>
      </c>
      <c r="I118" s="47">
        <f t="shared" si="12"/>
        <v>-8.485629297982214E-2</v>
      </c>
      <c r="J118" s="48">
        <f t="shared" si="19"/>
        <v>3891.3546885522978</v>
      </c>
      <c r="K118" s="49">
        <f t="shared" si="13"/>
        <v>1.080931857931194</v>
      </c>
      <c r="L118" s="50">
        <f t="shared" si="10"/>
        <v>0.39306613015679781</v>
      </c>
      <c r="N118" s="44"/>
      <c r="O118" s="44"/>
      <c r="P118" s="44"/>
      <c r="Q118" s="44"/>
      <c r="R118" s="44"/>
      <c r="S118" s="44"/>
      <c r="T118" s="44"/>
    </row>
    <row r="119" spans="1:20">
      <c r="A119" s="40">
        <v>100</v>
      </c>
      <c r="B119" s="41">
        <f t="shared" si="14"/>
        <v>100</v>
      </c>
      <c r="C119" s="63">
        <v>-0.5</v>
      </c>
      <c r="D119" s="43">
        <f t="shared" si="15"/>
        <v>-2.1779999999999997E-2</v>
      </c>
      <c r="E119" s="5">
        <f t="shared" si="16"/>
        <v>-62.341295452119489</v>
      </c>
      <c r="F119" s="49">
        <f t="shared" si="17"/>
        <v>1.3182006223364435</v>
      </c>
      <c r="G119" s="49">
        <f t="shared" si="18"/>
        <v>-63.436026098962643</v>
      </c>
      <c r="H119" s="49">
        <f t="shared" si="11"/>
        <v>1.3816366484354061</v>
      </c>
      <c r="I119" s="47">
        <f t="shared" si="12"/>
        <v>-8.7645538489431699E-2</v>
      </c>
      <c r="J119" s="48">
        <f t="shared" si="19"/>
        <v>3954.7907146512603</v>
      </c>
      <c r="K119" s="49">
        <f t="shared" si="13"/>
        <v>1.0985529762920168</v>
      </c>
      <c r="L119" s="50">
        <f t="shared" si="10"/>
        <v>0.39947380956073336</v>
      </c>
      <c r="N119" s="44"/>
      <c r="O119" s="44"/>
      <c r="P119" s="44"/>
      <c r="Q119" s="44"/>
      <c r="R119" s="44"/>
      <c r="S119" s="44"/>
      <c r="T119" s="44"/>
    </row>
    <row r="120" spans="1:20">
      <c r="A120" s="40">
        <v>101</v>
      </c>
      <c r="B120" s="41">
        <f t="shared" si="14"/>
        <v>101</v>
      </c>
      <c r="C120" s="63">
        <v>-0.5</v>
      </c>
      <c r="D120" s="43">
        <f t="shared" si="15"/>
        <v>-2.1779999999999997E-2</v>
      </c>
      <c r="E120" s="5">
        <f t="shared" si="16"/>
        <v>-62.341295452119489</v>
      </c>
      <c r="F120" s="49">
        <f t="shared" si="17"/>
        <v>1.3396902340673431</v>
      </c>
      <c r="G120" s="49">
        <f t="shared" si="18"/>
        <v>-64.470174882932795</v>
      </c>
      <c r="H120" s="49">
        <f t="shared" si="11"/>
        <v>1.4041604089502762</v>
      </c>
      <c r="I120" s="47">
        <f t="shared" si="12"/>
        <v>-9.0526467128714747E-2</v>
      </c>
      <c r="J120" s="48">
        <f t="shared" si="19"/>
        <v>4019.2608895341932</v>
      </c>
      <c r="K120" s="49">
        <f t="shared" si="13"/>
        <v>1.1164613582039427</v>
      </c>
      <c r="L120" s="50">
        <f t="shared" si="10"/>
        <v>0.40598594843779734</v>
      </c>
      <c r="N120" s="44"/>
      <c r="O120" s="44"/>
      <c r="P120" s="44"/>
      <c r="Q120" s="44"/>
      <c r="R120" s="44"/>
      <c r="S120" s="44"/>
      <c r="T120" s="44"/>
    </row>
    <row r="121" spans="1:20">
      <c r="A121" s="40">
        <v>102</v>
      </c>
      <c r="B121" s="41">
        <f t="shared" si="14"/>
        <v>102</v>
      </c>
      <c r="C121" s="63">
        <v>-0.5</v>
      </c>
      <c r="D121" s="43">
        <f t="shared" si="15"/>
        <v>-2.1779999999999997E-2</v>
      </c>
      <c r="E121" s="5">
        <f t="shared" si="16"/>
        <v>-62.341295452119489</v>
      </c>
      <c r="F121" s="49">
        <f t="shared" si="17"/>
        <v>1.3615301744238857</v>
      </c>
      <c r="G121" s="49">
        <f t="shared" si="18"/>
        <v>-65.521182599802017</v>
      </c>
      <c r="H121" s="49">
        <f t="shared" si="11"/>
        <v>1.4270513570236878</v>
      </c>
      <c r="I121" s="47">
        <f t="shared" si="12"/>
        <v>-9.3502092542844306E-2</v>
      </c>
      <c r="J121" s="48">
        <f t="shared" si="19"/>
        <v>4084.7820721339954</v>
      </c>
      <c r="K121" s="49">
        <f t="shared" si="13"/>
        <v>1.1346616867038877</v>
      </c>
      <c r="L121" s="50">
        <f t="shared" si="10"/>
        <v>0.41260424971050463</v>
      </c>
      <c r="N121" s="44"/>
      <c r="O121" s="44"/>
      <c r="P121" s="44"/>
      <c r="Q121" s="44"/>
      <c r="R121" s="44"/>
      <c r="S121" s="44"/>
      <c r="T121" s="44"/>
    </row>
    <row r="122" spans="1:20">
      <c r="A122" s="40">
        <v>103</v>
      </c>
      <c r="B122" s="41">
        <f t="shared" si="14"/>
        <v>103</v>
      </c>
      <c r="C122" s="63">
        <v>-0.5</v>
      </c>
      <c r="D122" s="43">
        <f t="shared" si="15"/>
        <v>-2.1779999999999997E-2</v>
      </c>
      <c r="E122" s="5">
        <f t="shared" si="16"/>
        <v>-62.341295452119489</v>
      </c>
      <c r="F122" s="49">
        <f t="shared" si="17"/>
        <v>1.3837261545444333</v>
      </c>
      <c r="G122" s="49">
        <f t="shared" si="18"/>
        <v>-66.589324087797564</v>
      </c>
      <c r="H122" s="49">
        <f t="shared" si="11"/>
        <v>1.4503154786322308</v>
      </c>
      <c r="I122" s="47">
        <f t="shared" si="12"/>
        <v>-9.6575527436190856E-2</v>
      </c>
      <c r="J122" s="48">
        <f t="shared" si="19"/>
        <v>4151.3713962217926</v>
      </c>
      <c r="K122" s="49">
        <f t="shared" si="13"/>
        <v>1.1531587211727201</v>
      </c>
      <c r="L122" s="50">
        <f t="shared" si="10"/>
        <v>0.41933044406280734</v>
      </c>
      <c r="N122" s="44"/>
      <c r="O122" s="44"/>
      <c r="P122" s="44"/>
      <c r="Q122" s="44"/>
      <c r="R122" s="44"/>
      <c r="S122" s="44"/>
      <c r="T122" s="44"/>
    </row>
    <row r="123" spans="1:20">
      <c r="A123" s="40">
        <v>104</v>
      </c>
      <c r="B123" s="41">
        <f t="shared" si="14"/>
        <v>104</v>
      </c>
      <c r="C123" s="63">
        <v>-0.5</v>
      </c>
      <c r="D123" s="43">
        <f t="shared" si="15"/>
        <v>-2.1779999999999997E-2</v>
      </c>
      <c r="E123" s="5">
        <f t="shared" si="16"/>
        <v>-62.341295452119489</v>
      </c>
      <c r="F123" s="49">
        <f t="shared" si="17"/>
        <v>1.4062839786716481</v>
      </c>
      <c r="G123" s="49">
        <f t="shared" si="18"/>
        <v>-67.674878665623112</v>
      </c>
      <c r="H123" s="49">
        <f t="shared" si="11"/>
        <v>1.4739588573372713</v>
      </c>
      <c r="I123" s="47">
        <f t="shared" si="12"/>
        <v>-9.9749986828420317E-2</v>
      </c>
      <c r="J123" s="48">
        <f t="shared" si="19"/>
        <v>4219.0462748874161</v>
      </c>
      <c r="K123" s="49">
        <f t="shared" si="13"/>
        <v>1.1719572985798379</v>
      </c>
      <c r="L123" s="50">
        <f t="shared" si="10"/>
        <v>0.42616629039266835</v>
      </c>
      <c r="N123" s="44"/>
      <c r="O123" s="44"/>
      <c r="P123" s="44"/>
      <c r="Q123" s="44"/>
      <c r="R123" s="44"/>
      <c r="S123" s="44"/>
      <c r="T123" s="44"/>
    </row>
    <row r="124" spans="1:20">
      <c r="A124" s="40">
        <v>105</v>
      </c>
      <c r="B124" s="41">
        <f t="shared" si="14"/>
        <v>105</v>
      </c>
      <c r="C124" s="63">
        <v>-0.5</v>
      </c>
      <c r="D124" s="43">
        <f t="shared" si="15"/>
        <v>-2.1779999999999997E-2</v>
      </c>
      <c r="E124" s="5">
        <f t="shared" si="16"/>
        <v>-62.341295452119489</v>
      </c>
      <c r="F124" s="49">
        <f t="shared" si="17"/>
        <v>1.4292095456702996</v>
      </c>
      <c r="G124" s="49">
        <f t="shared" si="18"/>
        <v>-68.778130205500474</v>
      </c>
      <c r="H124" s="49">
        <f t="shared" si="11"/>
        <v>1.4979876758758002</v>
      </c>
      <c r="I124" s="47">
        <f t="shared" si="12"/>
        <v>-0.10302879141762082</v>
      </c>
      <c r="J124" s="48">
        <f t="shared" si="19"/>
        <v>4287.824405092917</v>
      </c>
      <c r="K124" s="49">
        <f t="shared" si="13"/>
        <v>1.1910623347480325</v>
      </c>
      <c r="L124" s="50">
        <f t="shared" si="10"/>
        <v>0.4331135762720118</v>
      </c>
      <c r="N124" s="44"/>
      <c r="O124" s="44"/>
      <c r="P124" s="44"/>
      <c r="Q124" s="44"/>
      <c r="R124" s="44"/>
      <c r="S124" s="44"/>
      <c r="T124" s="44"/>
    </row>
    <row r="125" spans="1:20">
      <c r="A125" s="40">
        <v>106</v>
      </c>
      <c r="B125" s="41">
        <f t="shared" si="14"/>
        <v>106</v>
      </c>
      <c r="C125" s="63">
        <v>-0.5</v>
      </c>
      <c r="D125" s="43">
        <f t="shared" si="15"/>
        <v>-2.1779999999999997E-2</v>
      </c>
      <c r="E125" s="5">
        <f t="shared" si="16"/>
        <v>-62.341295452119489</v>
      </c>
      <c r="F125" s="49">
        <f t="shared" si="17"/>
        <v>1.4525088505698167</v>
      </c>
      <c r="G125" s="49">
        <f t="shared" si="18"/>
        <v>-69.899367207402165</v>
      </c>
      <c r="H125" s="49">
        <f t="shared" si="11"/>
        <v>1.5224082177772189</v>
      </c>
      <c r="I125" s="47">
        <f t="shared" si="12"/>
        <v>-0.10641537105397651</v>
      </c>
      <c r="J125" s="48">
        <f t="shared" si="19"/>
        <v>4357.7237723003191</v>
      </c>
      <c r="K125" s="49">
        <f t="shared" si="13"/>
        <v>1.2104788256389776</v>
      </c>
      <c r="L125" s="50">
        <f t="shared" si="10"/>
        <v>0.44017411841417364</v>
      </c>
      <c r="N125" s="44"/>
      <c r="O125" s="44"/>
      <c r="P125" s="44"/>
      <c r="Q125" s="44"/>
      <c r="R125" s="44"/>
      <c r="S125" s="44"/>
      <c r="T125" s="44"/>
    </row>
    <row r="126" spans="1:20">
      <c r="A126" s="40">
        <v>107</v>
      </c>
      <c r="B126" s="41">
        <f t="shared" si="14"/>
        <v>107</v>
      </c>
      <c r="C126" s="63">
        <v>-0.5</v>
      </c>
      <c r="D126" s="43">
        <f t="shared" si="15"/>
        <v>-2.1779999999999997E-2</v>
      </c>
      <c r="E126" s="5">
        <f t="shared" si="16"/>
        <v>-62.341295452119489</v>
      </c>
      <c r="F126" s="49">
        <f t="shared" si="17"/>
        <v>1.476187986131986</v>
      </c>
      <c r="G126" s="49">
        <f t="shared" si="18"/>
        <v>-71.03888287449405</v>
      </c>
      <c r="H126" s="49">
        <f t="shared" si="11"/>
        <v>1.5472268690064801</v>
      </c>
      <c r="I126" s="47">
        <f t="shared" si="12"/>
        <v>-0.10991326832762148</v>
      </c>
      <c r="J126" s="48">
        <f t="shared" si="19"/>
        <v>4428.7626551748135</v>
      </c>
      <c r="K126" s="49">
        <f t="shared" si="13"/>
        <v>1.2302118486596705</v>
      </c>
      <c r="L126" s="50">
        <f t="shared" si="10"/>
        <v>0.44734976314897107</v>
      </c>
      <c r="N126" s="44"/>
      <c r="O126" s="44"/>
      <c r="P126" s="44"/>
      <c r="Q126" s="44"/>
      <c r="R126" s="44"/>
      <c r="S126" s="44"/>
      <c r="T126" s="44"/>
    </row>
    <row r="127" spans="1:20">
      <c r="A127" s="40">
        <v>108</v>
      </c>
      <c r="B127" s="41">
        <f t="shared" si="14"/>
        <v>108</v>
      </c>
      <c r="C127" s="63">
        <v>-0.5</v>
      </c>
      <c r="D127" s="43">
        <f t="shared" si="15"/>
        <v>-2.1779999999999997E-2</v>
      </c>
      <c r="E127" s="5">
        <f t="shared" si="16"/>
        <v>-62.341295452119489</v>
      </c>
      <c r="F127" s="49">
        <f t="shared" si="17"/>
        <v>1.5002531444442071</v>
      </c>
      <c r="G127" s="49">
        <f t="shared" si="18"/>
        <v>-72.196975189807858</v>
      </c>
      <c r="H127" s="49">
        <f t="shared" si="11"/>
        <v>1.572450119634015</v>
      </c>
      <c r="I127" s="47">
        <f t="shared" si="12"/>
        <v>-0.11352614227442738</v>
      </c>
      <c r="J127" s="48">
        <f t="shared" si="19"/>
        <v>4500.9596303646213</v>
      </c>
      <c r="K127" s="49">
        <f t="shared" si="13"/>
        <v>1.2502665639901727</v>
      </c>
      <c r="L127" s="50">
        <f t="shared" si="10"/>
        <v>0.45464238690551734</v>
      </c>
      <c r="N127" s="44"/>
      <c r="O127" s="44"/>
      <c r="P127" s="44"/>
      <c r="Q127" s="44"/>
      <c r="R127" s="44"/>
      <c r="S127" s="44"/>
      <c r="T127" s="44"/>
    </row>
    <row r="128" spans="1:20">
      <c r="A128" s="40">
        <v>109</v>
      </c>
      <c r="B128" s="41">
        <f t="shared" si="14"/>
        <v>109</v>
      </c>
      <c r="C128" s="63">
        <v>-0.5</v>
      </c>
      <c r="D128" s="43">
        <f t="shared" si="15"/>
        <v>-2.1779999999999997E-2</v>
      </c>
      <c r="E128" s="5">
        <f t="shared" si="16"/>
        <v>-62.341295452119489</v>
      </c>
      <c r="F128" s="49">
        <f t="shared" si="17"/>
        <v>1.524710618538722</v>
      </c>
      <c r="G128" s="49">
        <f t="shared" si="18"/>
        <v>-73.373946994163731</v>
      </c>
      <c r="H128" s="49">
        <f t="shared" si="11"/>
        <v>1.5980845655328859</v>
      </c>
      <c r="I128" s="47">
        <f t="shared" si="12"/>
        <v>-0.11725777220360115</v>
      </c>
      <c r="J128" s="48">
        <f t="shared" si="19"/>
        <v>4574.3335773587851</v>
      </c>
      <c r="K128" s="49">
        <f t="shared" si="13"/>
        <v>1.2706482159329959</v>
      </c>
      <c r="L128" s="50">
        <f t="shared" si="10"/>
        <v>0.46205389670290758</v>
      </c>
      <c r="N128" s="44"/>
      <c r="O128" s="44"/>
      <c r="P128" s="44"/>
      <c r="Q128" s="44"/>
      <c r="R128" s="44"/>
      <c r="S128" s="44"/>
      <c r="T128" s="44"/>
    </row>
    <row r="129" spans="1:20">
      <c r="A129" s="40">
        <v>110</v>
      </c>
      <c r="B129" s="41">
        <f t="shared" si="14"/>
        <v>110</v>
      </c>
      <c r="C129" s="63">
        <v>-0.5</v>
      </c>
      <c r="D129" s="43">
        <f t="shared" si="15"/>
        <v>-2.1779999999999997E-2</v>
      </c>
      <c r="E129" s="5">
        <f t="shared" si="16"/>
        <v>-62.341295452119489</v>
      </c>
      <c r="F129" s="49">
        <f t="shared" si="17"/>
        <v>1.5495668040382415</v>
      </c>
      <c r="G129" s="49">
        <f t="shared" si="18"/>
        <v>-74.570106065362936</v>
      </c>
      <c r="H129" s="49">
        <f t="shared" si="11"/>
        <v>1.6241369101036045</v>
      </c>
      <c r="I129" s="47">
        <f t="shared" si="12"/>
        <v>-0.12111206165109661</v>
      </c>
      <c r="J129" s="48">
        <f t="shared" si="19"/>
        <v>4648.9036834241479</v>
      </c>
      <c r="K129" s="49">
        <f t="shared" si="13"/>
        <v>1.2913621342844854</v>
      </c>
      <c r="L129" s="50">
        <f t="shared" si="10"/>
        <v>0.46958623064890381</v>
      </c>
      <c r="N129" s="44"/>
      <c r="O129" s="44"/>
      <c r="P129" s="44"/>
      <c r="Q129" s="44"/>
      <c r="R129" s="44"/>
      <c r="S129" s="44"/>
      <c r="T129" s="44"/>
    </row>
    <row r="130" spans="1:20">
      <c r="A130" s="40">
        <v>111</v>
      </c>
      <c r="B130" s="41">
        <f t="shared" si="14"/>
        <v>111</v>
      </c>
      <c r="C130" s="63">
        <v>-0.5</v>
      </c>
      <c r="D130" s="43">
        <f t="shared" si="15"/>
        <v>-2.1779999999999997E-2</v>
      </c>
      <c r="E130" s="5">
        <f t="shared" si="16"/>
        <v>-62.341295452119489</v>
      </c>
      <c r="F130" s="49">
        <f t="shared" si="17"/>
        <v>1.5748282008283985</v>
      </c>
      <c r="G130" s="49">
        <f t="shared" si="18"/>
        <v>-75.78576519867174</v>
      </c>
      <c r="H130" s="49">
        <f t="shared" si="11"/>
        <v>1.6506139660270702</v>
      </c>
      <c r="I130" s="47">
        <f t="shared" si="12"/>
        <v>-0.12509304246297587</v>
      </c>
      <c r="J130" s="48">
        <f t="shared" si="19"/>
        <v>4724.6894486228193</v>
      </c>
      <c r="K130" s="49">
        <f t="shared" si="13"/>
        <v>1.312413735728561</v>
      </c>
      <c r="L130" s="50">
        <f t="shared" si="10"/>
        <v>0.47724135844674948</v>
      </c>
      <c r="N130" s="44"/>
      <c r="O130" s="44"/>
      <c r="P130" s="44"/>
      <c r="Q130" s="44"/>
      <c r="R130" s="44"/>
      <c r="S130" s="44"/>
      <c r="T130" s="44"/>
    </row>
    <row r="131" spans="1:20">
      <c r="A131" s="40">
        <v>112</v>
      </c>
      <c r="B131" s="41">
        <f t="shared" si="14"/>
        <v>112</v>
      </c>
      <c r="C131" s="63">
        <v>-0.5</v>
      </c>
      <c r="D131" s="43">
        <f t="shared" si="15"/>
        <v>-2.1779999999999997E-2</v>
      </c>
      <c r="E131" s="5">
        <f t="shared" si="16"/>
        <v>-62.341295452119489</v>
      </c>
      <c r="F131" s="49">
        <f t="shared" si="17"/>
        <v>1.6005014147574659</v>
      </c>
      <c r="G131" s="49">
        <f t="shared" si="18"/>
        <v>-77.021242288617231</v>
      </c>
      <c r="H131" s="49">
        <f t="shared" si="11"/>
        <v>1.6775226570460831</v>
      </c>
      <c r="I131" s="47">
        <f t="shared" si="12"/>
        <v>-0.12920487901299132</v>
      </c>
      <c r="J131" s="48">
        <f t="shared" si="19"/>
        <v>4801.7106909114364</v>
      </c>
      <c r="K131" s="49">
        <f t="shared" si="13"/>
        <v>1.3338085252531768</v>
      </c>
      <c r="L131" s="50">
        <f t="shared" si="10"/>
        <v>0.48502128191024613</v>
      </c>
      <c r="N131" s="44"/>
      <c r="O131" s="44"/>
      <c r="P131" s="44"/>
      <c r="Q131" s="44"/>
      <c r="R131" s="44"/>
      <c r="S131" s="44"/>
      <c r="T131" s="44"/>
    </row>
    <row r="132" spans="1:20">
      <c r="A132" s="40">
        <v>113</v>
      </c>
      <c r="B132" s="41">
        <f t="shared" si="14"/>
        <v>113</v>
      </c>
      <c r="C132" s="63">
        <v>-0.5</v>
      </c>
      <c r="D132" s="43">
        <f t="shared" si="15"/>
        <v>-2.1779999999999997E-2</v>
      </c>
      <c r="E132" s="5">
        <f t="shared" si="16"/>
        <v>-62.341295452119489</v>
      </c>
      <c r="F132" s="49">
        <f t="shared" si="17"/>
        <v>1.626593159363785</v>
      </c>
      <c r="G132" s="49">
        <f t="shared" si="18"/>
        <v>-78.276860412116719</v>
      </c>
      <c r="H132" s="49">
        <f t="shared" si="11"/>
        <v>1.7048700197759019</v>
      </c>
      <c r="I132" s="47">
        <f t="shared" si="12"/>
        <v>-0.13345187255880095</v>
      </c>
      <c r="J132" s="48">
        <f t="shared" si="19"/>
        <v>4879.9875513235529</v>
      </c>
      <c r="K132" s="49">
        <f t="shared" si="13"/>
        <v>1.3555520975898758</v>
      </c>
      <c r="L132" s="50">
        <f t="shared" si="10"/>
        <v>0.49292803548722758</v>
      </c>
      <c r="N132" s="44"/>
      <c r="O132" s="44"/>
      <c r="P132" s="44"/>
      <c r="Q132" s="44"/>
      <c r="R132" s="44"/>
      <c r="S132" s="44"/>
      <c r="T132" s="44"/>
    </row>
    <row r="133" spans="1:20">
      <c r="A133" s="40">
        <v>114</v>
      </c>
      <c r="B133" s="41">
        <f t="shared" si="14"/>
        <v>114</v>
      </c>
      <c r="C133" s="63">
        <v>-0.5</v>
      </c>
      <c r="D133" s="43">
        <f t="shared" si="15"/>
        <v>-2.1779999999999997E-2</v>
      </c>
      <c r="E133" s="5">
        <f t="shared" si="16"/>
        <v>-62.341295452119489</v>
      </c>
      <c r="F133" s="49">
        <f t="shared" si="17"/>
        <v>1.6531102576313532</v>
      </c>
      <c r="G133" s="49">
        <f t="shared" si="18"/>
        <v>-79.552947912962154</v>
      </c>
      <c r="H133" s="49">
        <f t="shared" si="11"/>
        <v>1.7326632055443154</v>
      </c>
      <c r="I133" s="47">
        <f t="shared" si="12"/>
        <v>-0.13783846574137298</v>
      </c>
      <c r="J133" s="48">
        <f t="shared" si="19"/>
        <v>4959.5404992365147</v>
      </c>
      <c r="K133" s="49">
        <f t="shared" si="13"/>
        <v>1.3776501386768096</v>
      </c>
      <c r="L133" s="50">
        <f t="shared" si="10"/>
        <v>0.50096368679156711</v>
      </c>
      <c r="N133" s="44"/>
      <c r="O133" s="44"/>
      <c r="P133" s="44"/>
      <c r="Q133" s="44"/>
      <c r="R133" s="44"/>
      <c r="S133" s="44"/>
      <c r="T133" s="44"/>
    </row>
    <row r="134" spans="1:20">
      <c r="A134" s="40">
        <v>115</v>
      </c>
      <c r="B134" s="41">
        <f t="shared" si="14"/>
        <v>115</v>
      </c>
      <c r="C134" s="63">
        <v>-0.5</v>
      </c>
      <c r="D134" s="43">
        <f t="shared" si="15"/>
        <v>-2.1779999999999997E-2</v>
      </c>
      <c r="E134" s="5">
        <f t="shared" si="16"/>
        <v>-62.341295452119489</v>
      </c>
      <c r="F134" s="49">
        <f t="shared" si="17"/>
        <v>1.6800596437740325</v>
      </c>
      <c r="G134" s="49">
        <f t="shared" si="18"/>
        <v>-80.849838487682035</v>
      </c>
      <c r="H134" s="49">
        <f t="shared" si="11"/>
        <v>1.7609094822617144</v>
      </c>
      <c r="I134" s="47">
        <f t="shared" si="12"/>
        <v>-0.14236924723228739</v>
      </c>
      <c r="J134" s="48">
        <f t="shared" si="19"/>
        <v>5040.3903377241968</v>
      </c>
      <c r="K134" s="49">
        <f t="shared" si="13"/>
        <v>1.4001084271456101</v>
      </c>
      <c r="L134" s="50">
        <f t="shared" si="10"/>
        <v>0.50913033714385825</v>
      </c>
      <c r="N134" s="44"/>
      <c r="O134" s="44"/>
      <c r="P134" s="44"/>
      <c r="Q134" s="44"/>
      <c r="R134" s="44"/>
      <c r="S134" s="44"/>
      <c r="T134" s="44"/>
    </row>
    <row r="135" spans="1:20">
      <c r="A135" s="40">
        <v>116</v>
      </c>
      <c r="B135" s="41">
        <f t="shared" si="14"/>
        <v>116</v>
      </c>
      <c r="C135" s="63">
        <v>-0.5</v>
      </c>
      <c r="D135" s="43">
        <f t="shared" si="15"/>
        <v>-2.1779999999999997E-2</v>
      </c>
      <c r="E135" s="5">
        <f t="shared" si="16"/>
        <v>-62.341295452119489</v>
      </c>
      <c r="F135" s="49">
        <f t="shared" si="17"/>
        <v>1.707448365048845</v>
      </c>
      <c r="G135" s="49">
        <f t="shared" si="18"/>
        <v>-82.167871272802955</v>
      </c>
      <c r="H135" s="49">
        <f t="shared" si="11"/>
        <v>1.7896162363216481</v>
      </c>
      <c r="I135" s="47">
        <f t="shared" si="12"/>
        <v>-0.14704895653379529</v>
      </c>
      <c r="J135" s="48">
        <f t="shared" si="19"/>
        <v>5122.5582089969994</v>
      </c>
      <c r="K135" s="49">
        <f t="shared" si="13"/>
        <v>1.4229328358324997</v>
      </c>
      <c r="L135" s="50">
        <f t="shared" si="10"/>
        <v>0.517430122120909</v>
      </c>
      <c r="N135" s="44"/>
      <c r="O135" s="44"/>
      <c r="P135" s="44"/>
      <c r="Q135" s="44"/>
      <c r="R135" s="44"/>
      <c r="S135" s="44"/>
      <c r="T135" s="44"/>
    </row>
    <row r="136" spans="1:20">
      <c r="A136" s="40">
        <v>117</v>
      </c>
      <c r="B136" s="41">
        <f t="shared" si="14"/>
        <v>117</v>
      </c>
      <c r="C136" s="63">
        <v>-0.5</v>
      </c>
      <c r="D136" s="43">
        <f t="shared" si="15"/>
        <v>-2.1779999999999997E-2</v>
      </c>
      <c r="E136" s="5">
        <f t="shared" si="16"/>
        <v>-62.341295452119489</v>
      </c>
      <c r="F136" s="49">
        <f t="shared" si="17"/>
        <v>1.7352835835988283</v>
      </c>
      <c r="G136" s="49">
        <f t="shared" si="18"/>
        <v>-83.507390933533614</v>
      </c>
      <c r="H136" s="49">
        <f t="shared" si="11"/>
        <v>1.8187909745323618</v>
      </c>
      <c r="I136" s="47">
        <f t="shared" si="12"/>
        <v>-0.15188248893665654</v>
      </c>
      <c r="J136" s="48">
        <f t="shared" si="19"/>
        <v>5206.0655999305327</v>
      </c>
      <c r="K136" s="49">
        <f t="shared" si="13"/>
        <v>1.4461293333140368</v>
      </c>
      <c r="L136" s="50">
        <f t="shared" si="10"/>
        <v>0.52586521211419524</v>
      </c>
      <c r="N136" s="44"/>
      <c r="O136" s="44"/>
      <c r="P136" s="44"/>
      <c r="Q136" s="44"/>
      <c r="R136" s="44"/>
      <c r="S136" s="44"/>
      <c r="T136" s="44"/>
    </row>
    <row r="137" spans="1:20">
      <c r="A137" s="40">
        <v>118</v>
      </c>
      <c r="B137" s="41">
        <f t="shared" si="14"/>
        <v>118</v>
      </c>
      <c r="C137" s="63">
        <v>-0.5</v>
      </c>
      <c r="D137" s="43">
        <f t="shared" si="15"/>
        <v>-2.1779999999999997E-2</v>
      </c>
      <c r="E137" s="5">
        <f t="shared" si="16"/>
        <v>-62.341295452119489</v>
      </c>
      <c r="F137" s="49">
        <f t="shared" si="17"/>
        <v>1.7635725783259337</v>
      </c>
      <c r="G137" s="49">
        <f t="shared" si="18"/>
        <v>-84.868747753894809</v>
      </c>
      <c r="H137" s="49">
        <f t="shared" si="11"/>
        <v>1.8484413260798287</v>
      </c>
      <c r="I137" s="47">
        <f t="shared" si="12"/>
        <v>-0.15687490064094378</v>
      </c>
      <c r="J137" s="48">
        <f t="shared" si="19"/>
        <v>5290.9343476844278</v>
      </c>
      <c r="K137" s="49">
        <f t="shared" si="13"/>
        <v>1.4697039854678966</v>
      </c>
      <c r="L137" s="50">
        <f t="shared" si="10"/>
        <v>0.53443781289741699</v>
      </c>
      <c r="N137" s="44"/>
      <c r="O137" s="44"/>
      <c r="P137" s="44"/>
      <c r="Q137" s="44"/>
      <c r="R137" s="44"/>
      <c r="S137" s="44"/>
      <c r="T137" s="44"/>
    </row>
    <row r="138" spans="1:20">
      <c r="A138" s="40">
        <v>119</v>
      </c>
      <c r="B138" s="41">
        <f t="shared" si="14"/>
        <v>119</v>
      </c>
      <c r="C138" s="63">
        <v>-0.5</v>
      </c>
      <c r="D138" s="43">
        <f t="shared" si="15"/>
        <v>-2.1779999999999997E-2</v>
      </c>
      <c r="E138" s="5">
        <f t="shared" si="16"/>
        <v>-62.341295452119489</v>
      </c>
      <c r="F138" s="49">
        <f t="shared" si="17"/>
        <v>1.7923227467944576</v>
      </c>
      <c r="G138" s="49">
        <f t="shared" si="18"/>
        <v>-86.252297728318467</v>
      </c>
      <c r="H138" s="49">
        <f t="shared" si="11"/>
        <v>1.878575044522776</v>
      </c>
      <c r="I138" s="47">
        <f t="shared" si="12"/>
        <v>-0.1620314140451676</v>
      </c>
      <c r="J138" s="48">
        <f t="shared" si="19"/>
        <v>5377.1866454127467</v>
      </c>
      <c r="K138" s="49">
        <f t="shared" si="13"/>
        <v>1.4936629570590962</v>
      </c>
      <c r="L138" s="50">
        <f t="shared" si="10"/>
        <v>0.54315016620330769</v>
      </c>
      <c r="N138" s="44"/>
      <c r="O138" s="44"/>
      <c r="P138" s="44"/>
      <c r="Q138" s="44"/>
      <c r="R138" s="44"/>
      <c r="S138" s="44"/>
      <c r="T138" s="44"/>
    </row>
    <row r="139" spans="1:20">
      <c r="A139" s="40">
        <v>120</v>
      </c>
      <c r="B139" s="41">
        <f t="shared" si="14"/>
        <v>120</v>
      </c>
      <c r="C139" s="63">
        <v>-0.5</v>
      </c>
      <c r="D139" s="43">
        <f t="shared" si="15"/>
        <v>-2.1779999999999997E-2</v>
      </c>
      <c r="E139" s="5">
        <f t="shared" si="16"/>
        <v>-62.341295452119489</v>
      </c>
      <c r="F139" s="49">
        <f t="shared" si="17"/>
        <v>1.821541607165502</v>
      </c>
      <c r="G139" s="49">
        <f t="shared" si="18"/>
        <v>-87.658402654740243</v>
      </c>
      <c r="H139" s="49">
        <f t="shared" si="11"/>
        <v>1.9092000098202422</v>
      </c>
      <c r="I139" s="47">
        <f t="shared" si="12"/>
        <v>-0.16735742320925681</v>
      </c>
      <c r="J139" s="48">
        <f t="shared" si="19"/>
        <v>5464.8450480674865</v>
      </c>
      <c r="K139" s="49">
        <f t="shared" si="13"/>
        <v>1.5180125133520797</v>
      </c>
      <c r="L139" s="50">
        <f t="shared" si="10"/>
        <v>0.55200455030984719</v>
      </c>
      <c r="N139" s="44"/>
      <c r="O139" s="44"/>
      <c r="P139" s="44"/>
      <c r="Q139" s="44"/>
      <c r="R139" s="44"/>
      <c r="S139" s="44"/>
      <c r="T139" s="44"/>
    </row>
    <row r="140" spans="1:20">
      <c r="A140" s="40">
        <v>121</v>
      </c>
      <c r="B140" s="41">
        <f t="shared" si="14"/>
        <v>121</v>
      </c>
      <c r="C140" s="63">
        <v>-0.28999999999999998</v>
      </c>
      <c r="D140" s="46">
        <f t="shared" si="15"/>
        <v>-3.7551724137931029E-2</v>
      </c>
      <c r="E140" s="5">
        <f t="shared" si="16"/>
        <v>-109.65918064591325</v>
      </c>
      <c r="F140" s="49">
        <f t="shared" si="17"/>
        <v>1.838305414846892</v>
      </c>
      <c r="G140" s="49">
        <f t="shared" si="18"/>
        <v>-50.293261349584789</v>
      </c>
      <c r="H140" s="49">
        <f t="shared" si="11"/>
        <v>1.8885986761964768</v>
      </c>
      <c r="I140" s="47">
        <f t="shared" si="12"/>
        <v>-9.4983786806429271E-2</v>
      </c>
      <c r="J140" s="48">
        <f t="shared" si="19"/>
        <v>5515.1383094170715</v>
      </c>
      <c r="K140" s="49">
        <f t="shared" si="13"/>
        <v>1.5319828637269644</v>
      </c>
      <c r="L140" s="50">
        <f t="shared" si="10"/>
        <v>0.55708467771889614</v>
      </c>
      <c r="N140" s="44"/>
      <c r="O140" s="44"/>
      <c r="P140" s="44"/>
      <c r="Q140" s="44"/>
      <c r="R140" s="44"/>
      <c r="S140" s="44"/>
      <c r="T140" s="44"/>
    </row>
    <row r="141" spans="1:20">
      <c r="A141" s="40">
        <v>122</v>
      </c>
      <c r="B141" s="41">
        <f t="shared" si="14"/>
        <v>122</v>
      </c>
      <c r="C141" s="63">
        <v>-0.28999999999999998</v>
      </c>
      <c r="D141" s="46">
        <f t="shared" si="15"/>
        <v>-3.7551724137931029E-2</v>
      </c>
      <c r="E141" s="5">
        <f t="shared" si="16"/>
        <v>-109.65918064591325</v>
      </c>
      <c r="F141" s="49">
        <f t="shared" si="17"/>
        <v>1.8552235013253586</v>
      </c>
      <c r="G141" s="49">
        <f t="shared" si="18"/>
        <v>-50.756114658901332</v>
      </c>
      <c r="H141" s="49">
        <f t="shared" si="11"/>
        <v>1.9059796159842601</v>
      </c>
      <c r="I141" s="47">
        <f t="shared" si="12"/>
        <v>-9.6740119926425838E-2</v>
      </c>
      <c r="J141" s="48">
        <f t="shared" si="19"/>
        <v>5565.8944240759729</v>
      </c>
      <c r="K141" s="49">
        <f t="shared" si="13"/>
        <v>1.5460817844655481</v>
      </c>
      <c r="L141" s="50">
        <f t="shared" si="10"/>
        <v>0.56221155798747202</v>
      </c>
      <c r="N141" s="44"/>
      <c r="O141" s="44"/>
      <c r="P141" s="44"/>
      <c r="Q141" s="44"/>
      <c r="R141" s="44"/>
      <c r="S141" s="44"/>
      <c r="T141" s="44"/>
    </row>
    <row r="142" spans="1:20">
      <c r="A142" s="40">
        <v>123</v>
      </c>
      <c r="B142" s="41">
        <f t="shared" si="14"/>
        <v>123</v>
      </c>
      <c r="C142" s="63">
        <v>-0.28999999999999998</v>
      </c>
      <c r="D142" s="46">
        <f t="shared" si="15"/>
        <v>-3.7551724137931029E-2</v>
      </c>
      <c r="E142" s="5">
        <f t="shared" si="16"/>
        <v>-109.65918064591325</v>
      </c>
      <c r="F142" s="49">
        <f t="shared" si="17"/>
        <v>1.8722972864422458</v>
      </c>
      <c r="G142" s="49">
        <f t="shared" si="18"/>
        <v>-51.223227647948242</v>
      </c>
      <c r="H142" s="49">
        <f t="shared" si="11"/>
        <v>1.9235205140901941</v>
      </c>
      <c r="I142" s="47">
        <f t="shared" si="12"/>
        <v>-9.852892917874044E-2</v>
      </c>
      <c r="J142" s="48">
        <f t="shared" si="19"/>
        <v>5617.117651723921</v>
      </c>
      <c r="K142" s="49">
        <f t="shared" si="13"/>
        <v>1.5603104588122003</v>
      </c>
      <c r="L142" s="50">
        <f t="shared" si="10"/>
        <v>0.5673856213862547</v>
      </c>
      <c r="N142" s="44"/>
      <c r="O142" s="44"/>
      <c r="P142" s="44"/>
      <c r="Q142" s="44"/>
      <c r="R142" s="44"/>
      <c r="S142" s="44"/>
      <c r="T142" s="44"/>
    </row>
    <row r="143" spans="1:20">
      <c r="A143" s="40">
        <v>124</v>
      </c>
      <c r="B143" s="41">
        <f t="shared" si="14"/>
        <v>124</v>
      </c>
      <c r="C143" s="63">
        <v>-0.28999999999999998</v>
      </c>
      <c r="D143" s="46">
        <f t="shared" si="15"/>
        <v>-3.7551724137931029E-2</v>
      </c>
      <c r="E143" s="5">
        <f t="shared" si="16"/>
        <v>-109.65918064591325</v>
      </c>
      <c r="F143" s="49">
        <f t="shared" si="17"/>
        <v>1.8895282031058225</v>
      </c>
      <c r="G143" s="49">
        <f t="shared" si="18"/>
        <v>-51.694639518932888</v>
      </c>
      <c r="H143" s="49">
        <f t="shared" si="11"/>
        <v>1.9412228426247555</v>
      </c>
      <c r="I143" s="47">
        <f t="shared" si="12"/>
        <v>-0.10035081507540493</v>
      </c>
      <c r="J143" s="48">
        <f t="shared" si="19"/>
        <v>5668.8122912428535</v>
      </c>
      <c r="K143" s="49">
        <f t="shared" si="13"/>
        <v>1.5746700809007925</v>
      </c>
      <c r="L143" s="50">
        <f t="shared" si="10"/>
        <v>0.57260730214574274</v>
      </c>
      <c r="N143" s="44"/>
      <c r="O143" s="44"/>
      <c r="P143" s="44"/>
      <c r="Q143" s="44"/>
      <c r="R143" s="44"/>
      <c r="S143" s="44"/>
      <c r="T143" s="44"/>
    </row>
    <row r="144" spans="1:20">
      <c r="A144" s="40">
        <v>125</v>
      </c>
      <c r="B144" s="41">
        <f t="shared" si="14"/>
        <v>125</v>
      </c>
      <c r="C144" s="63">
        <v>-0.28999999999999998</v>
      </c>
      <c r="D144" s="46">
        <f t="shared" si="15"/>
        <v>-3.7551724137931029E-2</v>
      </c>
      <c r="E144" s="5">
        <f t="shared" si="16"/>
        <v>-109.65918064591325</v>
      </c>
      <c r="F144" s="49">
        <f t="shared" si="17"/>
        <v>1.906917697411538</v>
      </c>
      <c r="G144" s="49">
        <f t="shared" si="18"/>
        <v>-52.170389834843974</v>
      </c>
      <c r="H144" s="49">
        <f t="shared" si="11"/>
        <v>1.9590880872463821</v>
      </c>
      <c r="I144" s="47">
        <f t="shared" si="12"/>
        <v>-0.10220638923244257</v>
      </c>
      <c r="J144" s="48">
        <f t="shared" si="19"/>
        <v>5720.9826810776976</v>
      </c>
      <c r="K144" s="49">
        <f t="shared" si="13"/>
        <v>1.5891618558549161</v>
      </c>
      <c r="L144" s="50">
        <f t="shared" si="10"/>
        <v>0.57787703849269678</v>
      </c>
      <c r="N144" s="44"/>
      <c r="O144" s="44"/>
      <c r="P144" s="44"/>
      <c r="Q144" s="44"/>
      <c r="R144" s="44"/>
      <c r="S144" s="44"/>
      <c r="T144" s="44"/>
    </row>
    <row r="145" spans="1:20">
      <c r="A145" s="40">
        <v>126</v>
      </c>
      <c r="B145" s="41">
        <f t="shared" si="14"/>
        <v>126</v>
      </c>
      <c r="C145" s="63">
        <v>-0.28999999999999998</v>
      </c>
      <c r="D145" s="46">
        <f t="shared" si="15"/>
        <v>-3.7551724137931029E-2</v>
      </c>
      <c r="E145" s="5">
        <f t="shared" si="16"/>
        <v>-109.65918064591325</v>
      </c>
      <c r="F145" s="49">
        <f t="shared" si="17"/>
        <v>1.9244672287633857</v>
      </c>
      <c r="G145" s="49">
        <f t="shared" si="18"/>
        <v>-52.650518522771883</v>
      </c>
      <c r="H145" s="49">
        <f t="shared" si="11"/>
        <v>1.9771177472861576</v>
      </c>
      <c r="I145" s="47">
        <f t="shared" si="12"/>
        <v>-0.10409627457519086</v>
      </c>
      <c r="J145" s="48">
        <f t="shared" si="19"/>
        <v>5773.6331996004692</v>
      </c>
      <c r="K145" s="49">
        <f t="shared" si="13"/>
        <v>1.6037869998890193</v>
      </c>
      <c r="L145" s="50">
        <f t="shared" si="10"/>
        <v>0.58319527268691607</v>
      </c>
      <c r="N145" s="44"/>
      <c r="O145" s="44"/>
      <c r="P145" s="44"/>
      <c r="Q145" s="44"/>
      <c r="R145" s="44"/>
      <c r="S145" s="44"/>
      <c r="T145" s="44"/>
    </row>
    <row r="146" spans="1:20">
      <c r="A146" s="40">
        <v>127</v>
      </c>
      <c r="B146" s="41">
        <f t="shared" si="14"/>
        <v>127</v>
      </c>
      <c r="C146" s="63">
        <v>-0.28999999999999998</v>
      </c>
      <c r="D146" s="46">
        <f t="shared" si="15"/>
        <v>-3.7551724137931029E-2</v>
      </c>
      <c r="E146" s="5">
        <f t="shared" si="16"/>
        <v>-109.65918064591325</v>
      </c>
      <c r="F146" s="49">
        <f t="shared" si="17"/>
        <v>1.9421782699963823</v>
      </c>
      <c r="G146" s="49">
        <f t="shared" si="18"/>
        <v>-53.135065877259528</v>
      </c>
      <c r="H146" s="49">
        <f t="shared" si="11"/>
        <v>1.9953133358736419</v>
      </c>
      <c r="I146" s="47">
        <f t="shared" si="12"/>
        <v>-0.10602110554742043</v>
      </c>
      <c r="J146" s="48">
        <f t="shared" si="19"/>
        <v>5826.7682654777291</v>
      </c>
      <c r="K146" s="49">
        <f t="shared" si="13"/>
        <v>1.6185467404104803</v>
      </c>
      <c r="L146" s="50">
        <f t="shared" ref="L146:L207" si="20">K146/$H$4</f>
        <v>0.58856245105835647</v>
      </c>
      <c r="N146" s="44"/>
      <c r="O146" s="44"/>
      <c r="P146" s="44"/>
      <c r="Q146" s="44"/>
      <c r="R146" s="44"/>
      <c r="S146" s="44"/>
      <c r="T146" s="44"/>
    </row>
    <row r="147" spans="1:20">
      <c r="A147" s="40">
        <v>128</v>
      </c>
      <c r="B147" s="41">
        <f t="shared" si="14"/>
        <v>128</v>
      </c>
      <c r="C147" s="63">
        <v>-0.28999999999999998</v>
      </c>
      <c r="D147" s="46">
        <f t="shared" si="15"/>
        <v>-3.7551724137931029E-2</v>
      </c>
      <c r="E147" s="5">
        <f t="shared" si="16"/>
        <v>-109.65918064591325</v>
      </c>
      <c r="F147" s="49">
        <f t="shared" si="17"/>
        <v>1.9600523075001746</v>
      </c>
      <c r="G147" s="49">
        <f t="shared" si="18"/>
        <v>-53.624072563684031</v>
      </c>
      <c r="H147" s="49">
        <f t="shared" ref="H147:H207" si="21">G147*D147</f>
        <v>2.0136763800638589</v>
      </c>
      <c r="I147" s="47">
        <f t="shared" ref="I147:I207" si="22">H147*G147/1000</f>
        <v>-0.10798152832432095</v>
      </c>
      <c r="J147" s="48">
        <f t="shared" si="19"/>
        <v>5880.3923380414135</v>
      </c>
      <c r="K147" s="49">
        <f t="shared" ref="K147:K207" si="23">J147/3600</f>
        <v>1.6334423161226148</v>
      </c>
      <c r="L147" s="50">
        <f t="shared" si="20"/>
        <v>0.59397902404458724</v>
      </c>
      <c r="N147" s="44"/>
      <c r="O147" s="44"/>
      <c r="P147" s="44"/>
      <c r="Q147" s="44"/>
      <c r="R147" s="44"/>
      <c r="S147" s="44"/>
      <c r="T147" s="44"/>
    </row>
    <row r="148" spans="1:20">
      <c r="A148" s="40">
        <v>129</v>
      </c>
      <c r="B148" s="41">
        <f t="shared" ref="B148:B207" si="24">A148*$H$12</f>
        <v>129</v>
      </c>
      <c r="C148" s="63">
        <v>-0.28999999999999998</v>
      </c>
      <c r="D148" s="46">
        <f t="shared" ref="D148:D207" si="25">$H$2^2/(C148*1000)</f>
        <v>-3.7551724137931029E-2</v>
      </c>
      <c r="E148" s="5">
        <f t="shared" ref="E148:E207" si="26">($H$9*$H$8*($H$3+D148))/($H$3+$H$8+D148)</f>
        <v>-109.65918064591325</v>
      </c>
      <c r="F148" s="49">
        <f t="shared" ref="F148:F207" si="27">F147/(1+$H$12/E148)</f>
        <v>1.9780908413437839</v>
      </c>
      <c r="G148" s="49">
        <f t="shared" ref="G148:G207" si="28">IF((AND(L147&lt;0,D148&gt;0)),0,(F148)/($H$3+D148))</f>
        <v>-54.11757962166957</v>
      </c>
      <c r="H148" s="49">
        <f t="shared" si="21"/>
        <v>2.0322084209654534</v>
      </c>
      <c r="I148" s="47">
        <f t="shared" si="22"/>
        <v>-0.10997820102942532</v>
      </c>
      <c r="J148" s="48">
        <f t="shared" ref="J148:J207" si="29">J147-G148*$H$12</f>
        <v>5934.5099176630829</v>
      </c>
      <c r="K148" s="49">
        <f t="shared" si="23"/>
        <v>1.6484749771286342</v>
      </c>
      <c r="L148" s="50">
        <f t="shared" si="20"/>
        <v>0.5994454462285943</v>
      </c>
      <c r="N148" s="44"/>
      <c r="O148" s="44"/>
      <c r="P148" s="44"/>
      <c r="Q148" s="44"/>
      <c r="R148" s="44"/>
      <c r="S148" s="44"/>
      <c r="T148" s="44"/>
    </row>
    <row r="149" spans="1:20">
      <c r="A149" s="40">
        <v>130</v>
      </c>
      <c r="B149" s="41">
        <f t="shared" si="24"/>
        <v>130</v>
      </c>
      <c r="C149" s="63">
        <v>-0.28999999999999998</v>
      </c>
      <c r="D149" s="46">
        <f t="shared" si="25"/>
        <v>-3.7551724137931029E-2</v>
      </c>
      <c r="E149" s="5">
        <f t="shared" si="26"/>
        <v>-109.65918064591325</v>
      </c>
      <c r="F149" s="49">
        <f t="shared" si="27"/>
        <v>1.9962953854014993</v>
      </c>
      <c r="G149" s="49">
        <f t="shared" si="28"/>
        <v>-54.615628468531597</v>
      </c>
      <c r="H149" s="49">
        <f t="shared" si="21"/>
        <v>2.0509110138700311</v>
      </c>
      <c r="I149" s="47">
        <f t="shared" si="22"/>
        <v>-0.11201179395554507</v>
      </c>
      <c r="J149" s="48">
        <f t="shared" si="29"/>
        <v>5989.1255461316141</v>
      </c>
      <c r="K149" s="49">
        <f t="shared" si="23"/>
        <v>1.6636459850365595</v>
      </c>
      <c r="L149" s="50">
        <f t="shared" si="20"/>
        <v>0.60496217637693073</v>
      </c>
      <c r="N149" s="44"/>
      <c r="O149" s="44"/>
      <c r="P149" s="44"/>
      <c r="Q149" s="44"/>
      <c r="R149" s="44"/>
      <c r="S149" s="44"/>
      <c r="T149" s="44"/>
    </row>
    <row r="150" spans="1:20">
      <c r="A150" s="40">
        <v>131</v>
      </c>
      <c r="B150" s="41">
        <f t="shared" si="24"/>
        <v>131</v>
      </c>
      <c r="C150" s="63">
        <v>-0.28999999999999998</v>
      </c>
      <c r="D150" s="46">
        <f t="shared" si="25"/>
        <v>-3.7551724137931029E-2</v>
      </c>
      <c r="E150" s="5">
        <f t="shared" si="26"/>
        <v>-109.65918064591325</v>
      </c>
      <c r="F150" s="49">
        <f t="shared" si="27"/>
        <v>2.0146674674799279</v>
      </c>
      <c r="G150" s="49">
        <f t="shared" si="28"/>
        <v>-55.118260902752752</v>
      </c>
      <c r="H150" s="49">
        <f t="shared" si="21"/>
        <v>2.0697857283826808</v>
      </c>
      <c r="I150" s="47">
        <f t="shared" si="22"/>
        <v>-0.11408298978979074</v>
      </c>
      <c r="J150" s="48">
        <f t="shared" si="29"/>
        <v>6044.2438070343669</v>
      </c>
      <c r="K150" s="49">
        <f t="shared" si="23"/>
        <v>1.6789566130651019</v>
      </c>
      <c r="L150" s="50">
        <f t="shared" si="20"/>
        <v>0.61052967747821885</v>
      </c>
      <c r="N150" s="44"/>
      <c r="O150" s="44"/>
      <c r="P150" s="44"/>
      <c r="Q150" s="44"/>
      <c r="R150" s="44"/>
      <c r="S150" s="44"/>
      <c r="T150" s="44"/>
    </row>
    <row r="151" spans="1:20">
      <c r="A151" s="40">
        <v>132</v>
      </c>
      <c r="B151" s="41">
        <f t="shared" si="24"/>
        <v>132</v>
      </c>
      <c r="C151" s="63">
        <v>-0.28999999999999998</v>
      </c>
      <c r="D151" s="46">
        <f t="shared" si="25"/>
        <v>-3.7551724137931029E-2</v>
      </c>
      <c r="E151" s="5">
        <f t="shared" si="26"/>
        <v>-109.65918064591325</v>
      </c>
      <c r="F151" s="49">
        <f t="shared" si="27"/>
        <v>2.0332086294462148</v>
      </c>
      <c r="G151" s="49">
        <f t="shared" si="28"/>
        <v>-55.625519107490796</v>
      </c>
      <c r="H151" s="49">
        <f t="shared" si="21"/>
        <v>2.0888341485537056</v>
      </c>
      <c r="I151" s="47">
        <f t="shared" si="22"/>
        <v>-0.11619248384275342</v>
      </c>
      <c r="J151" s="48">
        <f t="shared" si="29"/>
        <v>6099.8693261418575</v>
      </c>
      <c r="K151" s="49">
        <f t="shared" si="23"/>
        <v>1.694408146150516</v>
      </c>
      <c r="L151" s="50">
        <f t="shared" si="20"/>
        <v>0.61614841678200583</v>
      </c>
      <c r="N151" s="44"/>
      <c r="O151" s="44"/>
      <c r="P151" s="44"/>
      <c r="Q151" s="44"/>
      <c r="R151" s="44"/>
      <c r="S151" s="44"/>
      <c r="T151" s="44"/>
    </row>
    <row r="152" spans="1:20">
      <c r="A152" s="40">
        <v>133</v>
      </c>
      <c r="B152" s="41">
        <f t="shared" si="24"/>
        <v>133</v>
      </c>
      <c r="C152" s="63">
        <v>-0.28999999999999998</v>
      </c>
      <c r="D152" s="46">
        <f t="shared" si="25"/>
        <v>-3.7551724137931029E-2</v>
      </c>
      <c r="E152" s="5">
        <f t="shared" si="26"/>
        <v>-109.65918064591325</v>
      </c>
      <c r="F152" s="49">
        <f t="shared" si="27"/>
        <v>2.0519204273574454</v>
      </c>
      <c r="G152" s="49">
        <f t="shared" si="28"/>
        <v>-56.1374456541188</v>
      </c>
      <c r="H152" s="49">
        <f t="shared" si="21"/>
        <v>2.1080578730115644</v>
      </c>
      <c r="I152" s="47">
        <f t="shared" si="22"/>
        <v>-0.11834098428192397</v>
      </c>
      <c r="J152" s="48">
        <f t="shared" si="29"/>
        <v>6156.0067717959764</v>
      </c>
      <c r="K152" s="49">
        <f t="shared" si="23"/>
        <v>1.710001881054438</v>
      </c>
      <c r="L152" s="50">
        <f t="shared" si="20"/>
        <v>0.62181886583797741</v>
      </c>
      <c r="N152" s="44"/>
      <c r="O152" s="44"/>
      <c r="P152" s="44"/>
      <c r="Q152" s="44"/>
      <c r="R152" s="44"/>
      <c r="S152" s="44"/>
      <c r="T152" s="44"/>
    </row>
    <row r="153" spans="1:20">
      <c r="A153" s="40">
        <v>134</v>
      </c>
      <c r="B153" s="41">
        <f t="shared" si="24"/>
        <v>134</v>
      </c>
      <c r="C153" s="63">
        <v>-0.28999999999999998</v>
      </c>
      <c r="D153" s="46">
        <f t="shared" si="25"/>
        <v>-3.7551724137931029E-2</v>
      </c>
      <c r="E153" s="5">
        <f t="shared" si="26"/>
        <v>-109.65918064591325</v>
      </c>
      <c r="F153" s="49">
        <f t="shared" si="27"/>
        <v>2.0708044315912342</v>
      </c>
      <c r="G153" s="49">
        <f t="shared" si="28"/>
        <v>-56.654083505797928</v>
      </c>
      <c r="H153" s="49">
        <f t="shared" si="21"/>
        <v>2.1274585150970324</v>
      </c>
      <c r="I153" s="47">
        <f t="shared" si="22"/>
        <v>-0.12052921236942814</v>
      </c>
      <c r="J153" s="48">
        <f t="shared" si="29"/>
        <v>6212.6608553017741</v>
      </c>
      <c r="K153" s="49">
        <f t="shared" si="23"/>
        <v>1.7257391264727151</v>
      </c>
      <c r="L153" s="50">
        <f t="shared" si="20"/>
        <v>0.62754150053553281</v>
      </c>
      <c r="N153" s="44"/>
      <c r="O153" s="44"/>
      <c r="P153" s="44"/>
      <c r="Q153" s="44"/>
      <c r="R153" s="44"/>
      <c r="S153" s="44"/>
      <c r="T153" s="44"/>
    </row>
    <row r="154" spans="1:20">
      <c r="A154" s="40">
        <v>135</v>
      </c>
      <c r="B154" s="41">
        <f t="shared" si="24"/>
        <v>135</v>
      </c>
      <c r="C154" s="63">
        <v>-0.28999999999999998</v>
      </c>
      <c r="D154" s="46">
        <f t="shared" si="25"/>
        <v>-3.7551724137931029E-2</v>
      </c>
      <c r="E154" s="5">
        <f t="shared" si="26"/>
        <v>-109.65918064591325</v>
      </c>
      <c r="F154" s="49">
        <f t="shared" si="27"/>
        <v>2.0898622269775196</v>
      </c>
      <c r="G154" s="49">
        <f t="shared" si="28"/>
        <v>-57.175476021083092</v>
      </c>
      <c r="H154" s="49">
        <f t="shared" si="21"/>
        <v>2.1470377029986025</v>
      </c>
      <c r="I154" s="47">
        <f t="shared" si="22"/>
        <v>-0.12275790270415793</v>
      </c>
      <c r="J154" s="48">
        <f t="shared" si="29"/>
        <v>6269.8363313228574</v>
      </c>
      <c r="K154" s="49">
        <f t="shared" si="23"/>
        <v>1.7416212031452383</v>
      </c>
      <c r="L154" s="50">
        <f t="shared" si="20"/>
        <v>0.63331680114372302</v>
      </c>
      <c r="N154" s="44"/>
      <c r="O154" s="44"/>
      <c r="P154" s="44"/>
      <c r="Q154" s="44"/>
      <c r="R154" s="44"/>
      <c r="S154" s="44"/>
      <c r="T154" s="44"/>
    </row>
    <row r="155" spans="1:20">
      <c r="A155" s="40">
        <v>136</v>
      </c>
      <c r="B155" s="41">
        <f t="shared" si="24"/>
        <v>136</v>
      </c>
      <c r="C155" s="63">
        <v>-0.28999999999999998</v>
      </c>
      <c r="D155" s="46">
        <f t="shared" si="25"/>
        <v>-3.7551724137931029E-2</v>
      </c>
      <c r="E155" s="5">
        <f t="shared" si="26"/>
        <v>-109.65918064591325</v>
      </c>
      <c r="F155" s="49">
        <f t="shared" si="27"/>
        <v>2.1090954129315693</v>
      </c>
      <c r="G155" s="49">
        <f t="shared" si="28"/>
        <v>-57.701666957561812</v>
      </c>
      <c r="H155" s="49">
        <f t="shared" si="21"/>
        <v>2.1667970798891312</v>
      </c>
      <c r="I155" s="47">
        <f t="shared" si="22"/>
        <v>-0.12502780346838011</v>
      </c>
      <c r="J155" s="48">
        <f t="shared" si="29"/>
        <v>6327.5379982804188</v>
      </c>
      <c r="K155" s="49">
        <f t="shared" si="23"/>
        <v>1.7576494439667829</v>
      </c>
      <c r="L155" s="50">
        <f t="shared" si="20"/>
        <v>0.63914525235155739</v>
      </c>
      <c r="N155" s="44"/>
      <c r="O155" s="44"/>
      <c r="P155" s="44"/>
      <c r="Q155" s="44"/>
      <c r="R155" s="44"/>
      <c r="S155" s="44"/>
      <c r="T155" s="44"/>
    </row>
    <row r="156" spans="1:20">
      <c r="A156" s="40">
        <v>137</v>
      </c>
      <c r="B156" s="41">
        <f t="shared" si="24"/>
        <v>137</v>
      </c>
      <c r="C156" s="63">
        <v>-0.28999999999999998</v>
      </c>
      <c r="D156" s="46">
        <f t="shared" si="25"/>
        <v>-3.7551724137931029E-2</v>
      </c>
      <c r="E156" s="5">
        <f t="shared" si="26"/>
        <v>-109.65918064591325</v>
      </c>
      <c r="F156" s="49">
        <f t="shared" si="27"/>
        <v>2.1285056035882102</v>
      </c>
      <c r="G156" s="49">
        <f t="shared" si="28"/>
        <v>-58.232700475526514</v>
      </c>
      <c r="H156" s="49">
        <f t="shared" si="21"/>
        <v>2.1867383040637369</v>
      </c>
      <c r="I156" s="47">
        <f t="shared" si="22"/>
        <v>-0.12733967667890442</v>
      </c>
      <c r="J156" s="48">
        <f t="shared" si="29"/>
        <v>6385.770698755945</v>
      </c>
      <c r="K156" s="49">
        <f t="shared" si="23"/>
        <v>1.7738251940988736</v>
      </c>
      <c r="L156" s="50">
        <f t="shared" si="20"/>
        <v>0.64502734330868128</v>
      </c>
      <c r="N156" s="44"/>
      <c r="O156" s="44"/>
      <c r="P156" s="44"/>
      <c r="Q156" s="44"/>
      <c r="R156" s="44"/>
      <c r="S156" s="44"/>
      <c r="T156" s="44"/>
    </row>
    <row r="157" spans="1:20">
      <c r="A157" s="40">
        <v>138</v>
      </c>
      <c r="B157" s="41">
        <f t="shared" si="24"/>
        <v>138</v>
      </c>
      <c r="C157" s="63">
        <v>-0.28999999999999998</v>
      </c>
      <c r="D157" s="46">
        <f t="shared" si="25"/>
        <v>-3.7551724137931029E-2</v>
      </c>
      <c r="E157" s="5">
        <f t="shared" si="26"/>
        <v>-109.65918064591325</v>
      </c>
      <c r="F157" s="49">
        <f t="shared" si="27"/>
        <v>2.1480944279372944</v>
      </c>
      <c r="G157" s="49">
        <f t="shared" si="28"/>
        <v>-58.768621141680704</v>
      </c>
      <c r="H157" s="49">
        <f t="shared" si="21"/>
        <v>2.2068630490789749</v>
      </c>
      <c r="I157" s="47">
        <f t="shared" si="22"/>
        <v>-0.12969429844289659</v>
      </c>
      <c r="J157" s="48">
        <f t="shared" si="29"/>
        <v>6444.5393198976253</v>
      </c>
      <c r="K157" s="49">
        <f t="shared" si="23"/>
        <v>1.7901498110826737</v>
      </c>
      <c r="L157" s="50">
        <f t="shared" si="20"/>
        <v>0.65096356766642682</v>
      </c>
      <c r="N157" s="44"/>
      <c r="O157" s="44"/>
      <c r="P157" s="44"/>
      <c r="Q157" s="44"/>
      <c r="R157" s="44"/>
      <c r="S157" s="44"/>
      <c r="T157" s="44"/>
    </row>
    <row r="158" spans="1:20">
      <c r="A158" s="40">
        <v>139</v>
      </c>
      <c r="B158" s="41">
        <f t="shared" si="24"/>
        <v>139</v>
      </c>
      <c r="C158" s="63">
        <v>-0.28999999999999998</v>
      </c>
      <c r="D158" s="46">
        <f t="shared" si="25"/>
        <v>-3.7551724137931029E-2</v>
      </c>
      <c r="E158" s="5">
        <f t="shared" si="26"/>
        <v>-109.65918064591325</v>
      </c>
      <c r="F158" s="49">
        <f t="shared" si="27"/>
        <v>2.1678635299604108</v>
      </c>
      <c r="G158" s="49">
        <f t="shared" si="28"/>
        <v>-59.309473932879172</v>
      </c>
      <c r="H158" s="49">
        <f t="shared" si="21"/>
        <v>2.2271730038932898</v>
      </c>
      <c r="I158" s="47">
        <f t="shared" si="22"/>
        <v>-0.13209245921842128</v>
      </c>
      <c r="J158" s="48">
        <f t="shared" si="29"/>
        <v>6503.8487938305043</v>
      </c>
      <c r="K158" s="49">
        <f t="shared" si="23"/>
        <v>1.8066246649529178</v>
      </c>
      <c r="L158" s="50">
        <f t="shared" si="20"/>
        <v>0.65695442361924283</v>
      </c>
      <c r="N158" s="44"/>
      <c r="O158" s="44"/>
      <c r="P158" s="44"/>
      <c r="Q158" s="44"/>
      <c r="R158" s="44"/>
      <c r="S158" s="44"/>
      <c r="T158" s="44"/>
    </row>
    <row r="159" spans="1:20">
      <c r="A159" s="40">
        <v>140</v>
      </c>
      <c r="B159" s="41">
        <f t="shared" si="24"/>
        <v>140</v>
      </c>
      <c r="C159" s="63">
        <v>-0.28999999999999998</v>
      </c>
      <c r="D159" s="46">
        <f t="shared" si="25"/>
        <v>-3.7551724137931029E-2</v>
      </c>
      <c r="E159" s="5">
        <f t="shared" si="26"/>
        <v>-109.65918064591325</v>
      </c>
      <c r="F159" s="49">
        <f t="shared" si="27"/>
        <v>2.1878145687688555</v>
      </c>
      <c r="G159" s="49">
        <f t="shared" si="28"/>
        <v>-59.855304239902658</v>
      </c>
      <c r="H159" s="49">
        <f t="shared" si="21"/>
        <v>2.2476698730087583</v>
      </c>
      <c r="I159" s="47">
        <f t="shared" si="22"/>
        <v>-0.13453496407980259</v>
      </c>
      <c r="J159" s="48">
        <f t="shared" si="29"/>
        <v>6563.7040980704069</v>
      </c>
      <c r="K159" s="49">
        <f t="shared" si="23"/>
        <v>1.8232511383528909</v>
      </c>
      <c r="L159" s="50">
        <f t="shared" si="20"/>
        <v>0.66300041394650577</v>
      </c>
      <c r="N159" s="44"/>
      <c r="O159" s="44"/>
      <c r="P159" s="44"/>
      <c r="Q159" s="44"/>
      <c r="R159" s="44"/>
      <c r="S159" s="44"/>
      <c r="T159" s="44"/>
    </row>
    <row r="160" spans="1:20">
      <c r="A160" s="40">
        <v>141</v>
      </c>
      <c r="B160" s="41">
        <f t="shared" si="24"/>
        <v>141</v>
      </c>
      <c r="C160" s="63">
        <v>-0.28999999999999998</v>
      </c>
      <c r="D160" s="46">
        <f t="shared" si="25"/>
        <v>-3.7551724137931029E-2</v>
      </c>
      <c r="E160" s="5">
        <f t="shared" si="26"/>
        <v>-109.65918064591325</v>
      </c>
      <c r="F160" s="49">
        <f t="shared" si="27"/>
        <v>2.2079492187428715</v>
      </c>
      <c r="G160" s="49">
        <f t="shared" si="28"/>
        <v>-60.406157871267247</v>
      </c>
      <c r="H160" s="49">
        <f t="shared" si="21"/>
        <v>2.2683553766141387</v>
      </c>
      <c r="I160" s="47">
        <f t="shared" si="22"/>
        <v>-0.13702263298789155</v>
      </c>
      <c r="J160" s="48">
        <f t="shared" si="29"/>
        <v>6624.110255941674</v>
      </c>
      <c r="K160" s="49">
        <f t="shared" si="23"/>
        <v>1.8400306266504649</v>
      </c>
      <c r="L160" s="50">
        <f t="shared" si="20"/>
        <v>0.66910204605471446</v>
      </c>
      <c r="N160" s="44"/>
      <c r="O160" s="44"/>
      <c r="P160" s="44"/>
      <c r="Q160" s="44"/>
      <c r="R160" s="44"/>
      <c r="S160" s="44"/>
      <c r="T160" s="44"/>
    </row>
    <row r="161" spans="1:20">
      <c r="A161" s="40">
        <v>142</v>
      </c>
      <c r="B161" s="41">
        <f t="shared" si="24"/>
        <v>142</v>
      </c>
      <c r="C161" s="63">
        <v>-0.28999999999999998</v>
      </c>
      <c r="D161" s="46">
        <f t="shared" si="25"/>
        <v>-3.7551724137931029E-2</v>
      </c>
      <c r="E161" s="5">
        <f t="shared" si="26"/>
        <v>-109.65918064591325</v>
      </c>
      <c r="F161" s="49">
        <f t="shared" si="27"/>
        <v>2.2282691696721715</v>
      </c>
      <c r="G161" s="49">
        <f t="shared" si="28"/>
        <v>-60.96208105706885</v>
      </c>
      <c r="H161" s="49">
        <f t="shared" si="21"/>
        <v>2.2892312507292405</v>
      </c>
      <c r="I161" s="47">
        <f t="shared" si="22"/>
        <v>-0.13955630106533107</v>
      </c>
      <c r="J161" s="48">
        <f t="shared" si="29"/>
        <v>6685.0723369987427</v>
      </c>
      <c r="K161" s="49">
        <f t="shared" si="23"/>
        <v>1.8569645380552062</v>
      </c>
      <c r="L161" s="50">
        <f t="shared" si="20"/>
        <v>0.675259832020075</v>
      </c>
      <c r="N161" s="44"/>
      <c r="O161" s="44"/>
      <c r="P161" s="44"/>
      <c r="Q161" s="44"/>
      <c r="R161" s="44"/>
      <c r="S161" s="44"/>
      <c r="T161" s="44"/>
    </row>
    <row r="162" spans="1:20">
      <c r="A162" s="40">
        <v>143</v>
      </c>
      <c r="B162" s="41">
        <f t="shared" si="24"/>
        <v>143</v>
      </c>
      <c r="C162" s="63">
        <v>-0.28999999999999998</v>
      </c>
      <c r="D162" s="46">
        <f t="shared" si="25"/>
        <v>-3.7551724137931029E-2</v>
      </c>
      <c r="E162" s="5">
        <f t="shared" si="26"/>
        <v>-109.65918064591325</v>
      </c>
      <c r="F162" s="49">
        <f t="shared" si="27"/>
        <v>2.24877612689775</v>
      </c>
      <c r="G162" s="49">
        <f t="shared" si="28"/>
        <v>-61.523120452862983</v>
      </c>
      <c r="H162" s="49">
        <f t="shared" si="21"/>
        <v>2.310299247350613</v>
      </c>
      <c r="I162" s="47">
        <f t="shared" si="22"/>
        <v>-0.14213681887691046</v>
      </c>
      <c r="J162" s="48">
        <f t="shared" si="29"/>
        <v>6746.5954574516054</v>
      </c>
      <c r="K162" s="49">
        <f t="shared" si="23"/>
        <v>1.874054293736557</v>
      </c>
      <c r="L162" s="50">
        <f t="shared" si="20"/>
        <v>0.6814742886314753</v>
      </c>
      <c r="N162" s="44"/>
      <c r="O162" s="44"/>
      <c r="P162" s="44"/>
      <c r="Q162" s="44"/>
      <c r="R162" s="44"/>
      <c r="S162" s="44"/>
      <c r="T162" s="44"/>
    </row>
    <row r="163" spans="1:20">
      <c r="A163" s="40">
        <v>144</v>
      </c>
      <c r="B163" s="41">
        <f t="shared" si="24"/>
        <v>144</v>
      </c>
      <c r="C163" s="63">
        <v>-0.28999999999999998</v>
      </c>
      <c r="D163" s="46">
        <f t="shared" si="25"/>
        <v>-3.7551724137931029E-2</v>
      </c>
      <c r="E163" s="5">
        <f t="shared" si="26"/>
        <v>-109.65918064591325</v>
      </c>
      <c r="F163" s="49">
        <f t="shared" si="27"/>
        <v>2.2694718114550061</v>
      </c>
      <c r="G163" s="49">
        <f t="shared" si="28"/>
        <v>-62.089323143580366</v>
      </c>
      <c r="H163" s="49">
        <f t="shared" si="21"/>
        <v>2.3315611345985867</v>
      </c>
      <c r="I163" s="47">
        <f t="shared" si="22"/>
        <v>-0.14476505271510454</v>
      </c>
      <c r="J163" s="48">
        <f t="shared" si="29"/>
        <v>6808.6847805951857</v>
      </c>
      <c r="K163" s="49">
        <f t="shared" si="23"/>
        <v>1.8913013279431072</v>
      </c>
      <c r="L163" s="50">
        <f t="shared" si="20"/>
        <v>0.68774593743385715</v>
      </c>
      <c r="N163" s="44"/>
      <c r="O163" s="44"/>
      <c r="P163" s="44"/>
      <c r="Q163" s="44"/>
      <c r="R163" s="44"/>
      <c r="S163" s="44"/>
      <c r="T163" s="44"/>
    </row>
    <row r="164" spans="1:20">
      <c r="A164" s="40">
        <v>145</v>
      </c>
      <c r="B164" s="41">
        <f t="shared" si="24"/>
        <v>145</v>
      </c>
      <c r="C164" s="63">
        <v>-0.28999999999999998</v>
      </c>
      <c r="D164" s="46">
        <f t="shared" si="25"/>
        <v>-3.7551724137931029E-2</v>
      </c>
      <c r="E164" s="5">
        <f t="shared" si="26"/>
        <v>-109.65918064591325</v>
      </c>
      <c r="F164" s="49">
        <f t="shared" si="27"/>
        <v>2.2903579602181789</v>
      </c>
      <c r="G164" s="49">
        <f t="shared" si="28"/>
        <v>-62.660736647478494</v>
      </c>
      <c r="H164" s="49">
        <f t="shared" si="21"/>
        <v>2.3530186968656577</v>
      </c>
      <c r="I164" s="47">
        <f t="shared" si="22"/>
        <v>-0.14744188489089199</v>
      </c>
      <c r="J164" s="48">
        <f t="shared" si="29"/>
        <v>6871.3455172426638</v>
      </c>
      <c r="K164" s="49">
        <f t="shared" si="23"/>
        <v>1.9087070881229622</v>
      </c>
      <c r="L164" s="50">
        <f t="shared" si="20"/>
        <v>0.6940753047719862</v>
      </c>
      <c r="N164" s="44"/>
      <c r="O164" s="44"/>
      <c r="P164" s="44"/>
      <c r="Q164" s="44"/>
      <c r="R164" s="44"/>
      <c r="S164" s="44"/>
      <c r="T164" s="44"/>
    </row>
    <row r="165" spans="1:20">
      <c r="A165" s="40">
        <v>146</v>
      </c>
      <c r="B165" s="41">
        <f t="shared" si="24"/>
        <v>146</v>
      </c>
      <c r="C165" s="63">
        <v>-0.28999999999999998</v>
      </c>
      <c r="D165" s="46">
        <f t="shared" si="25"/>
        <v>-3.7551724137931029E-2</v>
      </c>
      <c r="E165" s="5">
        <f t="shared" si="26"/>
        <v>-109.65918064591325</v>
      </c>
      <c r="F165" s="49">
        <f t="shared" si="27"/>
        <v>2.3114363260461133</v>
      </c>
      <c r="G165" s="49">
        <f t="shared" si="28"/>
        <v>-63.237408920129525</v>
      </c>
      <c r="H165" s="49">
        <f t="shared" si="21"/>
        <v>2.374673734966243</v>
      </c>
      <c r="I165" s="47">
        <f t="shared" si="22"/>
        <v>-0.15016821402995159</v>
      </c>
      <c r="J165" s="48">
        <f t="shared" si="29"/>
        <v>6934.5829261627932</v>
      </c>
      <c r="K165" s="49">
        <f t="shared" si="23"/>
        <v>1.9262730350452204</v>
      </c>
      <c r="L165" s="50">
        <f t="shared" si="20"/>
        <v>0.70046292183462555</v>
      </c>
      <c r="N165" s="44"/>
      <c r="O165" s="44"/>
      <c r="P165" s="44"/>
      <c r="Q165" s="44"/>
      <c r="R165" s="44"/>
      <c r="S165" s="44"/>
      <c r="T165" s="44"/>
    </row>
    <row r="166" spans="1:20">
      <c r="A166" s="40">
        <v>147</v>
      </c>
      <c r="B166" s="41">
        <f t="shared" si="24"/>
        <v>147</v>
      </c>
      <c r="C166" s="63">
        <v>-0.28999999999999998</v>
      </c>
      <c r="D166" s="46">
        <f t="shared" si="25"/>
        <v>-3.7551724137931029E-2</v>
      </c>
      <c r="E166" s="5">
        <f t="shared" si="26"/>
        <v>-109.65918064591325</v>
      </c>
      <c r="F166" s="49">
        <f t="shared" si="27"/>
        <v>2.3327086779293689</v>
      </c>
      <c r="G166" s="49">
        <f t="shared" si="28"/>
        <v>-63.819388358445011</v>
      </c>
      <c r="H166" s="49">
        <f t="shared" si="21"/>
        <v>2.3965280662878139</v>
      </c>
      <c r="I166" s="47">
        <f t="shared" si="22"/>
        <v>-0.15294495537433525</v>
      </c>
      <c r="J166" s="48">
        <f t="shared" si="29"/>
        <v>6998.4023145212386</v>
      </c>
      <c r="K166" s="49">
        <f t="shared" si="23"/>
        <v>1.9440006429225662</v>
      </c>
      <c r="L166" s="50">
        <f t="shared" si="20"/>
        <v>0.70690932469911505</v>
      </c>
      <c r="N166" s="44"/>
      <c r="O166" s="44"/>
      <c r="P166" s="44"/>
      <c r="Q166" s="44"/>
      <c r="R166" s="44"/>
      <c r="S166" s="44"/>
      <c r="T166" s="44"/>
    </row>
    <row r="167" spans="1:20">
      <c r="A167" s="40">
        <v>148</v>
      </c>
      <c r="B167" s="41">
        <f t="shared" si="24"/>
        <v>148</v>
      </c>
      <c r="C167" s="63">
        <v>-0.28999999999999998</v>
      </c>
      <c r="D167" s="46">
        <f t="shared" si="25"/>
        <v>-3.7551724137931029E-2</v>
      </c>
      <c r="E167" s="5">
        <f t="shared" si="26"/>
        <v>-109.65918064591325</v>
      </c>
      <c r="F167" s="49">
        <f t="shared" si="27"/>
        <v>2.354176801138681</v>
      </c>
      <c r="G167" s="49">
        <f t="shared" si="28"/>
        <v>-64.40672380473751</v>
      </c>
      <c r="H167" s="49">
        <f t="shared" si="21"/>
        <v>2.4185835249434184</v>
      </c>
      <c r="I167" s="47">
        <f t="shared" si="22"/>
        <v>-0.15577304108971921</v>
      </c>
      <c r="J167" s="48">
        <f t="shared" si="29"/>
        <v>7062.809038325976</v>
      </c>
      <c r="K167" s="49">
        <f t="shared" si="23"/>
        <v>1.9618913995349934</v>
      </c>
      <c r="L167" s="50">
        <f t="shared" si="20"/>
        <v>0.71341505437636121</v>
      </c>
      <c r="N167" s="44"/>
      <c r="O167" s="44"/>
      <c r="P167" s="44"/>
      <c r="Q167" s="44"/>
      <c r="R167" s="44"/>
      <c r="S167" s="44"/>
      <c r="T167" s="44"/>
    </row>
    <row r="168" spans="1:20">
      <c r="A168" s="40">
        <v>149</v>
      </c>
      <c r="B168" s="41">
        <f t="shared" si="24"/>
        <v>149</v>
      </c>
      <c r="C168" s="63">
        <v>-0.28999999999999998</v>
      </c>
      <c r="D168" s="46">
        <f t="shared" si="25"/>
        <v>-3.7551724137931029E-2</v>
      </c>
      <c r="E168" s="5">
        <f t="shared" si="26"/>
        <v>-109.65918064591325</v>
      </c>
      <c r="F168" s="49">
        <f t="shared" si="27"/>
        <v>2.3758424973747885</v>
      </c>
      <c r="G168" s="49">
        <f t="shared" si="28"/>
        <v>-64.999464550819695</v>
      </c>
      <c r="H168" s="49">
        <f t="shared" si="21"/>
        <v>2.4408419619256083</v>
      </c>
      <c r="I168" s="47">
        <f t="shared" si="22"/>
        <v>-0.15865342057833678</v>
      </c>
      <c r="J168" s="48">
        <f t="shared" si="29"/>
        <v>7127.8085028767955</v>
      </c>
      <c r="K168" s="49">
        <f t="shared" si="23"/>
        <v>1.9799468063546655</v>
      </c>
      <c r="L168" s="50">
        <f t="shared" si="20"/>
        <v>0.71998065685624202</v>
      </c>
      <c r="N168" s="44"/>
      <c r="O168" s="44"/>
      <c r="P168" s="44"/>
      <c r="Q168" s="44"/>
      <c r="R168" s="44"/>
      <c r="S168" s="44"/>
      <c r="T168" s="44"/>
    </row>
    <row r="169" spans="1:20">
      <c r="A169" s="40">
        <v>150</v>
      </c>
      <c r="B169" s="41">
        <f t="shared" si="24"/>
        <v>150</v>
      </c>
      <c r="C169" s="63">
        <v>-0.28999999999999998</v>
      </c>
      <c r="D169" s="46">
        <f t="shared" si="25"/>
        <v>-3.7551724137931029E-2</v>
      </c>
      <c r="E169" s="5">
        <f t="shared" si="26"/>
        <v>-109.65918064591325</v>
      </c>
      <c r="F169" s="49">
        <f t="shared" si="27"/>
        <v>2.3977075849196408</v>
      </c>
      <c r="G169" s="49">
        <f t="shared" si="28"/>
        <v>-65.597660342141126</v>
      </c>
      <c r="H169" s="49">
        <f t="shared" si="21"/>
        <v>2.4633052452617821</v>
      </c>
      <c r="I169" s="47">
        <f t="shared" si="22"/>
        <v>-0.161587060797697</v>
      </c>
      <c r="J169" s="48">
        <f t="shared" si="29"/>
        <v>7193.4061632189369</v>
      </c>
      <c r="K169" s="49">
        <f t="shared" si="23"/>
        <v>1.9981683786719269</v>
      </c>
      <c r="L169" s="50">
        <f t="shared" si="20"/>
        <v>0.72660668315342791</v>
      </c>
      <c r="N169" s="44"/>
      <c r="O169" s="44"/>
      <c r="P169" s="44"/>
      <c r="Q169" s="44"/>
      <c r="R169" s="44"/>
      <c r="S169" s="44"/>
      <c r="T169" s="44"/>
    </row>
    <row r="170" spans="1:20">
      <c r="A170" s="40">
        <v>151</v>
      </c>
      <c r="B170" s="41">
        <f t="shared" si="24"/>
        <v>151</v>
      </c>
      <c r="C170" s="63">
        <v>0.28999999999999998</v>
      </c>
      <c r="D170" s="46">
        <f t="shared" si="25"/>
        <v>3.7551724137931029E-2</v>
      </c>
      <c r="E170" s="5">
        <f t="shared" si="26"/>
        <v>115.65071387937525</v>
      </c>
      <c r="F170" s="49">
        <f t="shared" si="27"/>
        <v>2.3771529950231827</v>
      </c>
      <c r="G170" s="49">
        <f t="shared" si="28"/>
        <v>61.661392536379523</v>
      </c>
      <c r="H170" s="49">
        <f t="shared" si="21"/>
        <v>2.3154916024868033</v>
      </c>
      <c r="I170" s="47">
        <f t="shared" si="22"/>
        <v>0.14277643661562922</v>
      </c>
      <c r="J170" s="48">
        <f t="shared" si="29"/>
        <v>7131.7447706825569</v>
      </c>
      <c r="K170" s="49">
        <f t="shared" si="23"/>
        <v>1.981040214078488</v>
      </c>
      <c r="L170" s="50">
        <f t="shared" si="20"/>
        <v>0.72037825966490476</v>
      </c>
      <c r="N170" s="44"/>
      <c r="O170" s="44"/>
      <c r="P170" s="44"/>
      <c r="Q170" s="44"/>
      <c r="R170" s="44"/>
      <c r="S170" s="44"/>
      <c r="T170" s="44"/>
    </row>
    <row r="171" spans="1:20">
      <c r="A171" s="40">
        <v>152</v>
      </c>
      <c r="B171" s="41">
        <f t="shared" si="24"/>
        <v>152</v>
      </c>
      <c r="C171" s="63">
        <v>0.28999999999999998</v>
      </c>
      <c r="D171" s="46">
        <f t="shared" si="25"/>
        <v>3.7551724137931029E-2</v>
      </c>
      <c r="E171" s="5">
        <f t="shared" si="26"/>
        <v>115.65071387937525</v>
      </c>
      <c r="F171" s="49">
        <f t="shared" si="27"/>
        <v>2.3567746114199641</v>
      </c>
      <c r="G171" s="49">
        <f t="shared" si="28"/>
        <v>61.132794035043801</v>
      </c>
      <c r="H171" s="49">
        <f t="shared" si="21"/>
        <v>2.2956418173849205</v>
      </c>
      <c r="I171" s="47">
        <f t="shared" si="22"/>
        <v>0.14033899840042596</v>
      </c>
      <c r="J171" s="48">
        <f t="shared" si="29"/>
        <v>7070.6119766475131</v>
      </c>
      <c r="K171" s="49">
        <f t="shared" si="23"/>
        <v>1.964058882402087</v>
      </c>
      <c r="L171" s="50">
        <f t="shared" si="20"/>
        <v>0.71420322996439534</v>
      </c>
      <c r="N171" s="44"/>
      <c r="O171" s="44"/>
      <c r="P171" s="44"/>
      <c r="Q171" s="44"/>
      <c r="R171" s="44"/>
      <c r="S171" s="44"/>
      <c r="T171" s="44"/>
    </row>
    <row r="172" spans="1:20">
      <c r="A172" s="40">
        <v>153</v>
      </c>
      <c r="B172" s="41">
        <f t="shared" si="24"/>
        <v>153</v>
      </c>
      <c r="C172" s="63">
        <v>0.28999999999999998</v>
      </c>
      <c r="D172" s="46">
        <f t="shared" si="25"/>
        <v>3.7551724137931029E-2</v>
      </c>
      <c r="E172" s="5">
        <f t="shared" si="26"/>
        <v>115.65071387937525</v>
      </c>
      <c r="F172" s="49">
        <f t="shared" si="27"/>
        <v>2.3365709235637797</v>
      </c>
      <c r="G172" s="49">
        <f t="shared" si="28"/>
        <v>60.608726997629354</v>
      </c>
      <c r="H172" s="49">
        <f t="shared" si="21"/>
        <v>2.2759621965661503</v>
      </c>
      <c r="I172" s="47">
        <f t="shared" si="22"/>
        <v>0.13794317142860266</v>
      </c>
      <c r="J172" s="48">
        <f t="shared" si="29"/>
        <v>7010.0032496498834</v>
      </c>
      <c r="K172" s="49">
        <f t="shared" si="23"/>
        <v>1.9472231249027454</v>
      </c>
      <c r="L172" s="50">
        <f t="shared" si="20"/>
        <v>0.70808113632827108</v>
      </c>
      <c r="N172" s="44"/>
      <c r="O172" s="44"/>
      <c r="P172" s="44"/>
      <c r="Q172" s="44"/>
      <c r="R172" s="44"/>
      <c r="S172" s="44"/>
      <c r="T172" s="44"/>
    </row>
    <row r="173" spans="1:20">
      <c r="A173" s="40">
        <v>154</v>
      </c>
      <c r="B173" s="41">
        <f t="shared" si="24"/>
        <v>154</v>
      </c>
      <c r="C173" s="63">
        <v>0.28999999999999998</v>
      </c>
      <c r="D173" s="46">
        <f t="shared" si="25"/>
        <v>3.7551724137931029E-2</v>
      </c>
      <c r="E173" s="5">
        <f t="shared" si="26"/>
        <v>115.65071387937525</v>
      </c>
      <c r="F173" s="49">
        <f t="shared" si="27"/>
        <v>2.3165404338577336</v>
      </c>
      <c r="G173" s="49">
        <f t="shared" si="28"/>
        <v>60.089152577705079</v>
      </c>
      <c r="H173" s="49">
        <f t="shared" si="21"/>
        <v>2.2564512812800284</v>
      </c>
      <c r="I173" s="47">
        <f t="shared" si="22"/>
        <v>0.13558824532499375</v>
      </c>
      <c r="J173" s="48">
        <f t="shared" si="29"/>
        <v>6949.9140970721783</v>
      </c>
      <c r="K173" s="49">
        <f t="shared" si="23"/>
        <v>1.9305316936311607</v>
      </c>
      <c r="L173" s="50">
        <f t="shared" si="20"/>
        <v>0.70201152495678576</v>
      </c>
      <c r="N173" s="44"/>
      <c r="O173" s="44"/>
      <c r="P173" s="44"/>
      <c r="Q173" s="44"/>
      <c r="R173" s="44"/>
      <c r="S173" s="44"/>
      <c r="T173" s="44"/>
    </row>
    <row r="174" spans="1:20">
      <c r="A174" s="40">
        <v>155</v>
      </c>
      <c r="B174" s="41">
        <f t="shared" si="24"/>
        <v>155</v>
      </c>
      <c r="C174" s="63">
        <v>0.28999999999999998</v>
      </c>
      <c r="D174" s="46">
        <f t="shared" si="25"/>
        <v>3.7551724137931029E-2</v>
      </c>
      <c r="E174" s="5">
        <f t="shared" si="26"/>
        <v>115.65071387937525</v>
      </c>
      <c r="F174" s="49">
        <f t="shared" si="27"/>
        <v>2.2966816575432296</v>
      </c>
      <c r="G174" s="49">
        <f t="shared" si="28"/>
        <v>59.574032261854796</v>
      </c>
      <c r="H174" s="49">
        <f t="shared" si="21"/>
        <v>2.2371076252813746</v>
      </c>
      <c r="I174" s="47">
        <f t="shared" si="22"/>
        <v>0.13327352184175398</v>
      </c>
      <c r="J174" s="48">
        <f t="shared" si="29"/>
        <v>6890.3400648103234</v>
      </c>
      <c r="K174" s="49">
        <f t="shared" si="23"/>
        <v>1.913983351336201</v>
      </c>
      <c r="L174" s="50">
        <f t="shared" si="20"/>
        <v>0.69599394594043673</v>
      </c>
      <c r="N174" s="44"/>
      <c r="O174" s="44"/>
      <c r="P174" s="44"/>
      <c r="Q174" s="44"/>
      <c r="R174" s="44"/>
      <c r="S174" s="44"/>
      <c r="T174" s="44"/>
    </row>
    <row r="175" spans="1:20">
      <c r="A175" s="40">
        <v>156</v>
      </c>
      <c r="B175" s="41">
        <f t="shared" si="24"/>
        <v>156</v>
      </c>
      <c r="C175" s="63">
        <v>0.28999999999999998</v>
      </c>
      <c r="D175" s="46">
        <f t="shared" si="25"/>
        <v>3.7551724137931029E-2</v>
      </c>
      <c r="E175" s="5">
        <f t="shared" si="26"/>
        <v>115.65071387937525</v>
      </c>
      <c r="F175" s="49">
        <f t="shared" si="27"/>
        <v>2.2769931225899147</v>
      </c>
      <c r="G175" s="49">
        <f t="shared" si="28"/>
        <v>59.063327866822483</v>
      </c>
      <c r="H175" s="49">
        <f t="shared" si="21"/>
        <v>2.217929794723092</v>
      </c>
      <c r="I175" s="47">
        <f t="shared" si="22"/>
        <v>0.13099831465132428</v>
      </c>
      <c r="J175" s="48">
        <f t="shared" si="29"/>
        <v>6831.2767369435005</v>
      </c>
      <c r="K175" s="49">
        <f t="shared" si="23"/>
        <v>1.8975768713731946</v>
      </c>
      <c r="L175" s="50">
        <f t="shared" si="20"/>
        <v>0.69002795322661625</v>
      </c>
      <c r="N175" s="44"/>
      <c r="O175" s="44"/>
      <c r="P175" s="44"/>
      <c r="Q175" s="44"/>
      <c r="R175" s="44"/>
      <c r="S175" s="44"/>
      <c r="T175" s="44"/>
    </row>
    <row r="176" spans="1:20">
      <c r="A176" s="40">
        <v>157</v>
      </c>
      <c r="B176" s="41">
        <f t="shared" si="24"/>
        <v>157</v>
      </c>
      <c r="C176" s="63">
        <v>0.28999999999999998</v>
      </c>
      <c r="D176" s="46">
        <f t="shared" si="25"/>
        <v>3.7551724137931029E-2</v>
      </c>
      <c r="E176" s="5">
        <f t="shared" si="26"/>
        <v>115.65071387937525</v>
      </c>
      <c r="F176" s="49">
        <f t="shared" si="27"/>
        <v>2.2574733695865641</v>
      </c>
      <c r="G176" s="49">
        <f t="shared" si="28"/>
        <v>58.557001536681902</v>
      </c>
      <c r="H176" s="49">
        <f t="shared" si="21"/>
        <v>2.1989163680498822</v>
      </c>
      <c r="I176" s="47">
        <f t="shared" si="22"/>
        <v>0.12876194914293193</v>
      </c>
      <c r="J176" s="48">
        <f t="shared" si="29"/>
        <v>6772.7197354068185</v>
      </c>
      <c r="K176" s="49">
        <f t="shared" si="23"/>
        <v>1.8813110376130051</v>
      </c>
      <c r="L176" s="50">
        <f t="shared" si="20"/>
        <v>0.68411310458654728</v>
      </c>
      <c r="N176" s="44"/>
      <c r="O176" s="44"/>
      <c r="P176" s="44"/>
      <c r="Q176" s="44"/>
      <c r="R176" s="44"/>
      <c r="S176" s="44"/>
      <c r="T176" s="44"/>
    </row>
    <row r="177" spans="1:20">
      <c r="A177" s="40">
        <v>158</v>
      </c>
      <c r="B177" s="41">
        <f t="shared" si="24"/>
        <v>158</v>
      </c>
      <c r="C177" s="63">
        <v>0.28999999999999998</v>
      </c>
      <c r="D177" s="46">
        <f t="shared" si="25"/>
        <v>3.7551724137931029E-2</v>
      </c>
      <c r="E177" s="5">
        <f t="shared" si="26"/>
        <v>115.65071387937525</v>
      </c>
      <c r="F177" s="49">
        <f t="shared" si="27"/>
        <v>2.2381209516329035</v>
      </c>
      <c r="G177" s="49">
        <f t="shared" si="28"/>
        <v>58.055015740030598</v>
      </c>
      <c r="H177" s="49">
        <f t="shared" si="21"/>
        <v>2.1800659358928729</v>
      </c>
      <c r="I177" s="47">
        <f t="shared" si="22"/>
        <v>0.12656376222256527</v>
      </c>
      <c r="J177" s="48">
        <f t="shared" si="29"/>
        <v>6714.6647196667882</v>
      </c>
      <c r="K177" s="49">
        <f t="shared" si="23"/>
        <v>1.8651846443518856</v>
      </c>
      <c r="L177" s="50">
        <f t="shared" si="20"/>
        <v>0.67824896158250381</v>
      </c>
      <c r="N177" s="44"/>
      <c r="O177" s="44"/>
      <c r="P177" s="44"/>
      <c r="Q177" s="44"/>
      <c r="R177" s="44"/>
      <c r="S177" s="44"/>
      <c r="T177" s="44"/>
    </row>
    <row r="178" spans="1:20">
      <c r="A178" s="40">
        <v>159</v>
      </c>
      <c r="B178" s="41">
        <f t="shared" si="24"/>
        <v>159</v>
      </c>
      <c r="C178" s="63">
        <v>0.28999999999999998</v>
      </c>
      <c r="D178" s="46">
        <f t="shared" si="25"/>
        <v>3.7551724137931029E-2</v>
      </c>
      <c r="E178" s="5">
        <f t="shared" si="26"/>
        <v>115.65071387937525</v>
      </c>
      <c r="F178" s="49">
        <f t="shared" si="27"/>
        <v>2.2189344342323563</v>
      </c>
      <c r="G178" s="49">
        <f t="shared" si="28"/>
        <v>57.557333267207817</v>
      </c>
      <c r="H178" s="49">
        <f t="shared" si="21"/>
        <v>2.1613771009651486</v>
      </c>
      <c r="I178" s="47">
        <f t="shared" si="22"/>
        <v>0.12440310211636253</v>
      </c>
      <c r="J178" s="48">
        <f t="shared" si="29"/>
        <v>6657.1073863995807</v>
      </c>
      <c r="K178" s="49">
        <f t="shared" si="23"/>
        <v>1.8491964962221057</v>
      </c>
      <c r="L178" s="50">
        <f t="shared" si="20"/>
        <v>0.67243508953531117</v>
      </c>
      <c r="N178" s="44"/>
      <c r="O178" s="44"/>
      <c r="P178" s="44"/>
      <c r="Q178" s="44"/>
      <c r="R178" s="44"/>
      <c r="S178" s="44"/>
      <c r="T178" s="44"/>
    </row>
    <row r="179" spans="1:20">
      <c r="A179" s="40">
        <v>160</v>
      </c>
      <c r="B179" s="41">
        <f t="shared" si="24"/>
        <v>160</v>
      </c>
      <c r="C179" s="63">
        <v>0.28999999999999998</v>
      </c>
      <c r="D179" s="46">
        <f t="shared" si="25"/>
        <v>3.7551724137931029E-2</v>
      </c>
      <c r="E179" s="5">
        <f t="shared" si="26"/>
        <v>115.65071387937525</v>
      </c>
      <c r="F179" s="49">
        <f t="shared" si="27"/>
        <v>2.1999123951857125</v>
      </c>
      <c r="G179" s="49">
        <f t="shared" si="28"/>
        <v>57.063917227536379</v>
      </c>
      <c r="H179" s="49">
        <f t="shared" si="21"/>
        <v>2.142848477958176</v>
      </c>
      <c r="I179" s="47">
        <f t="shared" si="22"/>
        <v>0.12227932817735766</v>
      </c>
      <c r="J179" s="48">
        <f t="shared" si="29"/>
        <v>6600.0434691720448</v>
      </c>
      <c r="K179" s="49">
        <f t="shared" si="23"/>
        <v>1.8333454081033458</v>
      </c>
      <c r="L179" s="50">
        <f t="shared" si="20"/>
        <v>0.66667105749212574</v>
      </c>
      <c r="N179" s="44"/>
      <c r="O179" s="44"/>
      <c r="P179" s="44"/>
      <c r="Q179" s="44"/>
      <c r="R179" s="44"/>
      <c r="S179" s="44"/>
      <c r="T179" s="44"/>
    </row>
    <row r="180" spans="1:20">
      <c r="A180" s="40">
        <v>161</v>
      </c>
      <c r="B180" s="41">
        <f t="shared" si="24"/>
        <v>161</v>
      </c>
      <c r="C180" s="63">
        <v>0.28999999999999998</v>
      </c>
      <c r="D180" s="46">
        <f t="shared" si="25"/>
        <v>3.7551724137931029E-2</v>
      </c>
      <c r="E180" s="5">
        <f t="shared" si="26"/>
        <v>115.65071387937525</v>
      </c>
      <c r="F180" s="49">
        <f t="shared" si="27"/>
        <v>2.1810534244857083</v>
      </c>
      <c r="G180" s="49">
        <f t="shared" si="28"/>
        <v>56.574731046588148</v>
      </c>
      <c r="H180" s="49">
        <f t="shared" si="21"/>
        <v>2.1244786934391202</v>
      </c>
      <c r="I180" s="47">
        <f t="shared" si="22"/>
        <v>0.12019181069552522</v>
      </c>
      <c r="J180" s="48">
        <f t="shared" si="29"/>
        <v>6543.4687381254562</v>
      </c>
      <c r="K180" s="49">
        <f t="shared" si="23"/>
        <v>1.817630205034849</v>
      </c>
      <c r="L180" s="50">
        <f t="shared" si="20"/>
        <v>0.66095643819449057</v>
      </c>
      <c r="N180" s="44"/>
      <c r="O180" s="44"/>
      <c r="P180" s="44"/>
      <c r="Q180" s="44"/>
      <c r="R180" s="44"/>
      <c r="S180" s="44"/>
      <c r="T180" s="44"/>
    </row>
    <row r="181" spans="1:20">
      <c r="A181" s="40">
        <v>162</v>
      </c>
      <c r="B181" s="41">
        <f t="shared" si="24"/>
        <v>162</v>
      </c>
      <c r="C181" s="63">
        <v>0.28999999999999998</v>
      </c>
      <c r="D181" s="46">
        <f t="shared" si="25"/>
        <v>3.7551724137931029E-2</v>
      </c>
      <c r="E181" s="5">
        <f t="shared" si="26"/>
        <v>115.65071387937525</v>
      </c>
      <c r="F181" s="49">
        <f t="shared" si="27"/>
        <v>2.1623561242125091</v>
      </c>
      <c r="G181" s="49">
        <f t="shared" si="28"/>
        <v>56.089738463472962</v>
      </c>
      <c r="H181" s="49">
        <f t="shared" si="21"/>
        <v>2.106266385749036</v>
      </c>
      <c r="I181" s="47">
        <f t="shared" si="22"/>
        <v>0.11813993071106789</v>
      </c>
      <c r="J181" s="48">
        <f t="shared" si="29"/>
        <v>6487.3789996619835</v>
      </c>
      <c r="K181" s="49">
        <f t="shared" si="23"/>
        <v>1.8020497221283287</v>
      </c>
      <c r="L181" s="50">
        <f t="shared" si="20"/>
        <v>0.65529080804666495</v>
      </c>
      <c r="N181" s="44"/>
      <c r="O181" s="44"/>
      <c r="P181" s="44"/>
      <c r="Q181" s="44"/>
      <c r="R181" s="44"/>
      <c r="S181" s="44"/>
      <c r="T181" s="44"/>
    </row>
    <row r="182" spans="1:20">
      <c r="A182" s="40">
        <v>163</v>
      </c>
      <c r="B182" s="41">
        <f t="shared" si="24"/>
        <v>163</v>
      </c>
      <c r="C182" s="63">
        <v>0.28999999999999998</v>
      </c>
      <c r="D182" s="46">
        <f t="shared" si="25"/>
        <v>3.7551724137931029E-2</v>
      </c>
      <c r="E182" s="5">
        <f t="shared" si="26"/>
        <v>115.65071387937525</v>
      </c>
      <c r="F182" s="49">
        <f t="shared" si="27"/>
        <v>2.1438191084300895</v>
      </c>
      <c r="G182" s="49">
        <f t="shared" si="28"/>
        <v>55.608903528150805</v>
      </c>
      <c r="H182" s="49">
        <f t="shared" si="21"/>
        <v>2.0882102049019386</v>
      </c>
      <c r="I182" s="47">
        <f t="shared" si="22"/>
        <v>0.11612307983089193</v>
      </c>
      <c r="J182" s="48">
        <f t="shared" si="29"/>
        <v>6431.7700961338323</v>
      </c>
      <c r="K182" s="49">
        <f t="shared" si="23"/>
        <v>1.78660280448162</v>
      </c>
      <c r="L182" s="50">
        <f t="shared" si="20"/>
        <v>0.64967374708422543</v>
      </c>
      <c r="N182" s="44"/>
      <c r="O182" s="44"/>
      <c r="P182" s="44"/>
      <c r="Q182" s="44"/>
      <c r="R182" s="44"/>
      <c r="S182" s="44"/>
      <c r="T182" s="44"/>
    </row>
    <row r="183" spans="1:20">
      <c r="A183" s="40">
        <v>164</v>
      </c>
      <c r="B183" s="41">
        <f t="shared" si="24"/>
        <v>164</v>
      </c>
      <c r="C183" s="63">
        <v>0.28999999999999998</v>
      </c>
      <c r="D183" s="46">
        <f t="shared" si="25"/>
        <v>3.7551724137931029E-2</v>
      </c>
      <c r="E183" s="5">
        <f t="shared" si="26"/>
        <v>115.65071387937525</v>
      </c>
      <c r="F183" s="49">
        <f t="shared" si="27"/>
        <v>2.1254410030834996</v>
      </c>
      <c r="G183" s="49">
        <f t="shared" si="28"/>
        <v>55.132190598766989</v>
      </c>
      <c r="H183" s="49">
        <f t="shared" si="21"/>
        <v>2.0703088124847326</v>
      </c>
      <c r="I183" s="47">
        <f t="shared" si="22"/>
        <v>0.11414066004821523</v>
      </c>
      <c r="J183" s="48">
        <f t="shared" si="29"/>
        <v>6376.6379055350653</v>
      </c>
      <c r="K183" s="49">
        <f t="shared" si="23"/>
        <v>1.7712883070930736</v>
      </c>
      <c r="L183" s="50">
        <f t="shared" si="20"/>
        <v>0.64410483894293591</v>
      </c>
      <c r="N183" s="44"/>
      <c r="O183" s="44"/>
      <c r="P183" s="44"/>
      <c r="Q183" s="44"/>
      <c r="R183" s="44"/>
      <c r="S183" s="44"/>
      <c r="T183" s="44"/>
    </row>
    <row r="184" spans="1:20">
      <c r="A184" s="40">
        <v>165</v>
      </c>
      <c r="B184" s="41">
        <f t="shared" si="24"/>
        <v>165</v>
      </c>
      <c r="C184" s="63">
        <v>0.28999999999999998</v>
      </c>
      <c r="D184" s="46">
        <f t="shared" si="25"/>
        <v>3.7551724137931029E-2</v>
      </c>
      <c r="E184" s="5">
        <f t="shared" si="26"/>
        <v>115.65071387937525</v>
      </c>
      <c r="F184" s="49">
        <f t="shared" si="27"/>
        <v>2.1072204458970143</v>
      </c>
      <c r="G184" s="49">
        <f t="shared" si="28"/>
        <v>54.659564339010217</v>
      </c>
      <c r="H184" s="49">
        <f t="shared" si="21"/>
        <v>2.0525608815580041</v>
      </c>
      <c r="I184" s="47">
        <f t="shared" si="22"/>
        <v>0.11219208356525526</v>
      </c>
      <c r="J184" s="48">
        <f t="shared" si="29"/>
        <v>6321.9783411960552</v>
      </c>
      <c r="K184" s="49">
        <f t="shared" si="23"/>
        <v>1.7561050947766821</v>
      </c>
      <c r="L184" s="50">
        <f t="shared" si="20"/>
        <v>0.63858367082788436</v>
      </c>
      <c r="N184" s="44"/>
      <c r="O184" s="44"/>
      <c r="P184" s="44"/>
      <c r="Q184" s="44"/>
      <c r="R184" s="44"/>
      <c r="S184" s="44"/>
      <c r="T184" s="44"/>
    </row>
    <row r="185" spans="1:20">
      <c r="A185" s="40">
        <v>166</v>
      </c>
      <c r="B185" s="41">
        <f t="shared" si="24"/>
        <v>166</v>
      </c>
      <c r="C185" s="63">
        <v>0.28999999999999998</v>
      </c>
      <c r="D185" s="46">
        <f t="shared" si="25"/>
        <v>3.7551724137931029E-2</v>
      </c>
      <c r="E185" s="5">
        <f t="shared" si="26"/>
        <v>115.65071387937525</v>
      </c>
      <c r="F185" s="49">
        <f t="shared" si="27"/>
        <v>2.0891560862731544</v>
      </c>
      <c r="G185" s="49">
        <f t="shared" si="28"/>
        <v>54.190989715493281</v>
      </c>
      <c r="H185" s="49">
        <f t="shared" si="21"/>
        <v>2.0349650965576611</v>
      </c>
      <c r="I185" s="47">
        <f t="shared" si="22"/>
        <v>0.110276772618944</v>
      </c>
      <c r="J185" s="48">
        <f t="shared" si="29"/>
        <v>6267.7873514805624</v>
      </c>
      <c r="K185" s="49">
        <f t="shared" si="23"/>
        <v>1.7410520420779341</v>
      </c>
      <c r="L185" s="50">
        <f t="shared" si="20"/>
        <v>0.63310983348288508</v>
      </c>
      <c r="N185" s="44"/>
      <c r="O185" s="44"/>
      <c r="P185" s="44"/>
      <c r="Q185" s="44"/>
      <c r="R185" s="44"/>
      <c r="S185" s="44"/>
      <c r="T185" s="44"/>
    </row>
    <row r="186" spans="1:20">
      <c r="A186" s="40">
        <v>167</v>
      </c>
      <c r="B186" s="41">
        <f t="shared" si="24"/>
        <v>167</v>
      </c>
      <c r="C186" s="63">
        <v>0.28999999999999998</v>
      </c>
      <c r="D186" s="46">
        <f t="shared" si="25"/>
        <v>3.7551724137931029E-2</v>
      </c>
      <c r="E186" s="5">
        <f t="shared" si="26"/>
        <v>115.65071387937525</v>
      </c>
      <c r="F186" s="49">
        <f t="shared" si="27"/>
        <v>2.0712465851925739</v>
      </c>
      <c r="G186" s="49">
        <f t="shared" si="28"/>
        <v>53.726431995156219</v>
      </c>
      <c r="H186" s="49">
        <f t="shared" si="21"/>
        <v>2.0175201531974176</v>
      </c>
      <c r="I186" s="47">
        <f t="shared" si="22"/>
        <v>0.10839415930961822</v>
      </c>
      <c r="J186" s="48">
        <f t="shared" si="29"/>
        <v>6214.060919485406</v>
      </c>
      <c r="K186" s="49">
        <f t="shared" si="23"/>
        <v>1.7261280331903905</v>
      </c>
      <c r="L186" s="50">
        <f t="shared" si="20"/>
        <v>0.62768292116014202</v>
      </c>
      <c r="N186" s="44"/>
      <c r="O186" s="44"/>
      <c r="P186" s="44"/>
      <c r="Q186" s="44"/>
      <c r="R186" s="44"/>
      <c r="S186" s="44"/>
      <c r="T186" s="44"/>
    </row>
    <row r="187" spans="1:20">
      <c r="A187" s="40">
        <v>168</v>
      </c>
      <c r="B187" s="41">
        <f t="shared" si="24"/>
        <v>168</v>
      </c>
      <c r="C187" s="63">
        <v>0.28999999999999998</v>
      </c>
      <c r="D187" s="46">
        <f t="shared" si="25"/>
        <v>3.7551724137931029E-2</v>
      </c>
      <c r="E187" s="5">
        <f t="shared" si="26"/>
        <v>115.65071387937525</v>
      </c>
      <c r="F187" s="49">
        <f t="shared" si="27"/>
        <v>2.0534906151148049</v>
      </c>
      <c r="G187" s="49">
        <f t="shared" si="28"/>
        <v>53.265856742691724</v>
      </c>
      <c r="H187" s="49">
        <f t="shared" si="21"/>
        <v>2.0002247583721129</v>
      </c>
      <c r="I187" s="47">
        <f t="shared" si="22"/>
        <v>0.10654368543263414</v>
      </c>
      <c r="J187" s="48">
        <f t="shared" si="29"/>
        <v>6160.7950627427144</v>
      </c>
      <c r="K187" s="49">
        <f t="shared" si="23"/>
        <v>1.7113319618729763</v>
      </c>
      <c r="L187" s="50">
        <f t="shared" si="20"/>
        <v>0.62230253159017324</v>
      </c>
      <c r="N187" s="44"/>
      <c r="O187" s="44"/>
      <c r="P187" s="44"/>
      <c r="Q187" s="44"/>
      <c r="R187" s="44"/>
      <c r="S187" s="44"/>
      <c r="T187" s="44"/>
    </row>
    <row r="188" spans="1:20">
      <c r="A188" s="40">
        <v>169</v>
      </c>
      <c r="B188" s="41">
        <f t="shared" si="24"/>
        <v>169</v>
      </c>
      <c r="C188" s="63">
        <v>0.28999999999999998</v>
      </c>
      <c r="D188" s="46">
        <f t="shared" si="25"/>
        <v>3.7551724137931029E-2</v>
      </c>
      <c r="E188" s="5">
        <f t="shared" si="26"/>
        <v>115.65071387937525</v>
      </c>
      <c r="F188" s="49">
        <f t="shared" si="27"/>
        <v>2.0358868598798541</v>
      </c>
      <c r="G188" s="49">
        <f t="shared" si="28"/>
        <v>52.809229817992644</v>
      </c>
      <c r="H188" s="49">
        <f t="shared" si="21"/>
        <v>1.9830776300618616</v>
      </c>
      <c r="I188" s="47">
        <f t="shared" si="22"/>
        <v>0.10472480231285705</v>
      </c>
      <c r="J188" s="48">
        <f t="shared" si="29"/>
        <v>6107.9858329247218</v>
      </c>
      <c r="K188" s="49">
        <f t="shared" si="23"/>
        <v>1.6966627313679783</v>
      </c>
      <c r="L188" s="50">
        <f t="shared" si="20"/>
        <v>0.61696826595199206</v>
      </c>
      <c r="N188" s="44"/>
      <c r="O188" s="44"/>
      <c r="P188" s="44"/>
      <c r="Q188" s="44"/>
      <c r="R188" s="44"/>
      <c r="S188" s="44"/>
      <c r="T188" s="44"/>
    </row>
    <row r="189" spans="1:20">
      <c r="A189" s="40">
        <v>170</v>
      </c>
      <c r="B189" s="41">
        <f t="shared" si="24"/>
        <v>170</v>
      </c>
      <c r="C189" s="63">
        <v>0.28999999999999998</v>
      </c>
      <c r="D189" s="46">
        <f t="shared" si="25"/>
        <v>3.7551724137931029E-2</v>
      </c>
      <c r="E189" s="5">
        <f t="shared" si="26"/>
        <v>115.65071387937525</v>
      </c>
      <c r="F189" s="49">
        <f t="shared" si="27"/>
        <v>2.0184340146106421</v>
      </c>
      <c r="G189" s="49">
        <f t="shared" si="28"/>
        <v>52.356517373621315</v>
      </c>
      <c r="H189" s="49">
        <f t="shared" si="21"/>
        <v>1.9660774972370207</v>
      </c>
      <c r="I189" s="47">
        <f t="shared" si="22"/>
        <v>0.10293697064197599</v>
      </c>
      <c r="J189" s="48">
        <f t="shared" si="29"/>
        <v>6055.6293155511003</v>
      </c>
      <c r="K189" s="49">
        <f t="shared" si="23"/>
        <v>1.6821192543197501</v>
      </c>
      <c r="L189" s="50">
        <f t="shared" si="20"/>
        <v>0.61167972884354549</v>
      </c>
      <c r="N189" s="44"/>
      <c r="O189" s="44"/>
      <c r="P189" s="44"/>
      <c r="Q189" s="44"/>
      <c r="R189" s="44"/>
      <c r="S189" s="44"/>
      <c r="T189" s="44"/>
    </row>
    <row r="190" spans="1:20">
      <c r="A190" s="40">
        <v>171</v>
      </c>
      <c r="B190" s="41">
        <f t="shared" si="24"/>
        <v>171</v>
      </c>
      <c r="C190" s="63">
        <v>0.28999999999999998</v>
      </c>
      <c r="D190" s="46">
        <f t="shared" si="25"/>
        <v>3.7551724137931029E-2</v>
      </c>
      <c r="E190" s="5">
        <f t="shared" si="26"/>
        <v>115.65071387937525</v>
      </c>
      <c r="F190" s="49">
        <f t="shared" si="27"/>
        <v>2.0011307856162799</v>
      </c>
      <c r="G190" s="49">
        <f t="shared" si="28"/>
        <v>51.907685852300645</v>
      </c>
      <c r="H190" s="49">
        <f t="shared" si="21"/>
        <v>1.9492230997639792</v>
      </c>
      <c r="I190" s="47">
        <f t="shared" si="22"/>
        <v>0.10117966031859632</v>
      </c>
      <c r="J190" s="48">
        <f t="shared" si="29"/>
        <v>6003.7216296987999</v>
      </c>
      <c r="K190" s="49">
        <f t="shared" si="23"/>
        <v>1.667700452694111</v>
      </c>
      <c r="L190" s="50">
        <f t="shared" si="20"/>
        <v>0.60643652825240402</v>
      </c>
      <c r="N190" s="44"/>
      <c r="O190" s="44"/>
      <c r="P190" s="44"/>
      <c r="Q190" s="44"/>
      <c r="R190" s="44"/>
      <c r="S190" s="44"/>
      <c r="T190" s="44"/>
    </row>
    <row r="191" spans="1:20">
      <c r="A191" s="40">
        <v>172</v>
      </c>
      <c r="B191" s="41">
        <f t="shared" si="24"/>
        <v>172</v>
      </c>
      <c r="C191" s="63">
        <v>0.28999999999999998</v>
      </c>
      <c r="D191" s="46">
        <f t="shared" si="25"/>
        <v>3.7551724137931029E-2</v>
      </c>
      <c r="E191" s="5">
        <f t="shared" si="26"/>
        <v>115.65071387937525</v>
      </c>
      <c r="F191" s="49">
        <f t="shared" si="27"/>
        <v>1.9839758902961742</v>
      </c>
      <c r="G191" s="49">
        <f t="shared" si="28"/>
        <v>51.462701984426708</v>
      </c>
      <c r="H191" s="49">
        <f t="shared" si="21"/>
        <v>1.9325131883117475</v>
      </c>
      <c r="I191" s="47">
        <f t="shared" si="22"/>
        <v>9.9452350291061753E-2</v>
      </c>
      <c r="J191" s="48">
        <f t="shared" si="29"/>
        <v>5952.2589277143734</v>
      </c>
      <c r="K191" s="49">
        <f t="shared" si="23"/>
        <v>1.653405257698437</v>
      </c>
      <c r="L191" s="50">
        <f t="shared" si="20"/>
        <v>0.60123827552670439</v>
      </c>
      <c r="N191" s="44"/>
      <c r="O191" s="44"/>
      <c r="P191" s="44"/>
      <c r="Q191" s="44"/>
      <c r="R191" s="44"/>
      <c r="S191" s="44"/>
      <c r="T191" s="44"/>
    </row>
    <row r="192" spans="1:20">
      <c r="A192" s="40">
        <v>173</v>
      </c>
      <c r="B192" s="41">
        <f t="shared" si="24"/>
        <v>173</v>
      </c>
      <c r="C192" s="63">
        <v>0.28999999999999998</v>
      </c>
      <c r="D192" s="46">
        <f t="shared" si="25"/>
        <v>3.7551724137931029E-2</v>
      </c>
      <c r="E192" s="5">
        <f t="shared" si="26"/>
        <v>115.65071387937525</v>
      </c>
      <c r="F192" s="49">
        <f t="shared" si="27"/>
        <v>1.9669680570449544</v>
      </c>
      <c r="G192" s="49">
        <f t="shared" si="28"/>
        <v>51.021532785602581</v>
      </c>
      <c r="H192" s="49">
        <f t="shared" si="21"/>
        <v>1.9159465242593519</v>
      </c>
      <c r="I192" s="47">
        <f t="shared" si="22"/>
        <v>9.7754528402959839E-2</v>
      </c>
      <c r="J192" s="48">
        <f t="shared" si="29"/>
        <v>5901.2373949287712</v>
      </c>
      <c r="K192" s="49">
        <f t="shared" si="23"/>
        <v>1.6392326097024363</v>
      </c>
      <c r="L192" s="50">
        <f t="shared" si="20"/>
        <v>0.59608458534634046</v>
      </c>
      <c r="N192" s="44"/>
      <c r="O192" s="44"/>
      <c r="P192" s="44"/>
      <c r="Q192" s="44"/>
      <c r="R192" s="44"/>
      <c r="S192" s="44"/>
      <c r="T192" s="44"/>
    </row>
    <row r="193" spans="1:20">
      <c r="A193" s="40">
        <v>174</v>
      </c>
      <c r="B193" s="41">
        <f t="shared" si="24"/>
        <v>174</v>
      </c>
      <c r="C193" s="63">
        <v>0.28999999999999998</v>
      </c>
      <c r="D193" s="46">
        <f t="shared" si="25"/>
        <v>3.7551724137931029E-2</v>
      </c>
      <c r="E193" s="5">
        <f t="shared" si="26"/>
        <v>115.65071387937525</v>
      </c>
      <c r="F193" s="49">
        <f t="shared" si="27"/>
        <v>1.9501060251582147</v>
      </c>
      <c r="G193" s="49">
        <f t="shared" si="28"/>
        <v>50.584145554193412</v>
      </c>
      <c r="H193" s="49">
        <f t="shared" si="21"/>
        <v>1.8995218796040214</v>
      </c>
      <c r="I193" s="47">
        <f t="shared" si="22"/>
        <v>9.608569124126487E-2</v>
      </c>
      <c r="J193" s="48">
        <f t="shared" si="29"/>
        <v>5850.6532493745781</v>
      </c>
      <c r="K193" s="49">
        <f t="shared" si="23"/>
        <v>1.6251814581596051</v>
      </c>
      <c r="L193" s="50">
        <f t="shared" si="20"/>
        <v>0.59097507569440189</v>
      </c>
      <c r="N193" s="44"/>
      <c r="O193" s="44"/>
      <c r="P193" s="44"/>
      <c r="Q193" s="44"/>
      <c r="R193" s="44"/>
      <c r="S193" s="44"/>
      <c r="T193" s="44"/>
    </row>
    <row r="194" spans="1:20">
      <c r="A194" s="40">
        <v>175</v>
      </c>
      <c r="B194" s="41">
        <f t="shared" si="24"/>
        <v>175</v>
      </c>
      <c r="C194" s="63">
        <v>0.28999999999999998</v>
      </c>
      <c r="D194" s="46">
        <f t="shared" si="25"/>
        <v>3.7551724137931029E-2</v>
      </c>
      <c r="E194" s="5">
        <f t="shared" si="26"/>
        <v>115.65071387937525</v>
      </c>
      <c r="F194" s="49">
        <f t="shared" si="27"/>
        <v>1.9333885447390657</v>
      </c>
      <c r="G194" s="49">
        <f t="shared" si="28"/>
        <v>50.150507868902423</v>
      </c>
      <c r="H194" s="49">
        <f t="shared" si="21"/>
        <v>1.8832380368701631</v>
      </c>
      <c r="I194" s="47">
        <f t="shared" si="22"/>
        <v>9.4445343987073466E-2</v>
      </c>
      <c r="J194" s="48">
        <f t="shared" si="29"/>
        <v>5800.5027415056757</v>
      </c>
      <c r="K194" s="49">
        <f t="shared" si="23"/>
        <v>1.6112507615293543</v>
      </c>
      <c r="L194" s="50">
        <f t="shared" si="20"/>
        <v>0.58590936782885616</v>
      </c>
      <c r="N194" s="44"/>
      <c r="O194" s="44"/>
      <c r="P194" s="44"/>
      <c r="Q194" s="44"/>
      <c r="R194" s="44"/>
      <c r="S194" s="44"/>
      <c r="T194" s="44"/>
    </row>
    <row r="195" spans="1:20">
      <c r="A195" s="40">
        <v>176</v>
      </c>
      <c r="B195" s="41">
        <f t="shared" si="24"/>
        <v>176</v>
      </c>
      <c r="C195" s="63">
        <v>0.28999999999999998</v>
      </c>
      <c r="D195" s="46">
        <f t="shared" si="25"/>
        <v>3.7551724137931029E-2</v>
      </c>
      <c r="E195" s="5">
        <f t="shared" si="26"/>
        <v>115.65071387937525</v>
      </c>
      <c r="F195" s="49">
        <f t="shared" si="27"/>
        <v>1.9168143766054844</v>
      </c>
      <c r="G195" s="49">
        <f t="shared" si="28"/>
        <v>49.720587586367671</v>
      </c>
      <c r="H195" s="49">
        <f t="shared" si="21"/>
        <v>1.8670937890191168</v>
      </c>
      <c r="I195" s="47">
        <f t="shared" si="22"/>
        <v>9.2833000268888091E-2</v>
      </c>
      <c r="J195" s="48">
        <f t="shared" si="29"/>
        <v>5750.7821539193083</v>
      </c>
      <c r="K195" s="49">
        <f t="shared" si="23"/>
        <v>1.5974394871998079</v>
      </c>
      <c r="L195" s="50">
        <f t="shared" si="20"/>
        <v>0.5808870862544756</v>
      </c>
      <c r="N195" s="44"/>
      <c r="O195" s="44"/>
      <c r="P195" s="44"/>
      <c r="Q195" s="44"/>
      <c r="R195" s="44"/>
      <c r="S195" s="44"/>
      <c r="T195" s="44"/>
    </row>
    <row r="196" spans="1:20">
      <c r="A196" s="40">
        <v>177</v>
      </c>
      <c r="B196" s="41">
        <f t="shared" si="24"/>
        <v>177</v>
      </c>
      <c r="C196" s="63">
        <v>0.28999999999999998</v>
      </c>
      <c r="D196" s="46">
        <f t="shared" si="25"/>
        <v>3.7551724137931029E-2</v>
      </c>
      <c r="E196" s="5">
        <f t="shared" si="26"/>
        <v>115.65071387937525</v>
      </c>
      <c r="F196" s="49">
        <f t="shared" si="27"/>
        <v>1.9003822921984606</v>
      </c>
      <c r="G196" s="49">
        <f t="shared" si="28"/>
        <v>49.294352838779396</v>
      </c>
      <c r="H196" s="49">
        <f t="shared" si="21"/>
        <v>1.8510879393596813</v>
      </c>
      <c r="I196" s="47">
        <f t="shared" si="22"/>
        <v>9.1248182018405205E-2</v>
      </c>
      <c r="J196" s="48">
        <f t="shared" si="29"/>
        <v>5701.4878010805287</v>
      </c>
      <c r="K196" s="49">
        <f t="shared" si="23"/>
        <v>1.5837466114112579</v>
      </c>
      <c r="L196" s="50">
        <f t="shared" si="20"/>
        <v>0.57590785869500294</v>
      </c>
      <c r="N196" s="44"/>
      <c r="O196" s="44"/>
      <c r="P196" s="44"/>
      <c r="Q196" s="44"/>
      <c r="R196" s="44"/>
      <c r="S196" s="44"/>
      <c r="T196" s="44"/>
    </row>
    <row r="197" spans="1:20">
      <c r="A197" s="40">
        <v>178</v>
      </c>
      <c r="B197" s="41">
        <f t="shared" si="24"/>
        <v>178</v>
      </c>
      <c r="C197" s="63">
        <v>0.28999999999999998</v>
      </c>
      <c r="D197" s="46">
        <f t="shared" si="25"/>
        <v>3.7551724137931029E-2</v>
      </c>
      <c r="E197" s="5">
        <f t="shared" si="26"/>
        <v>115.65071387937525</v>
      </c>
      <c r="F197" s="49">
        <f t="shared" si="27"/>
        <v>1.8840910734909302</v>
      </c>
      <c r="G197" s="49">
        <f t="shared" si="28"/>
        <v>48.871772031517871</v>
      </c>
      <c r="H197" s="49">
        <f t="shared" si="21"/>
        <v>1.8352193014594123</v>
      </c>
      <c r="I197" s="47">
        <f t="shared" si="22"/>
        <v>8.9690419328765869E-2</v>
      </c>
      <c r="J197" s="48">
        <f t="shared" si="29"/>
        <v>5652.6160290490106</v>
      </c>
      <c r="K197" s="49">
        <f t="shared" si="23"/>
        <v>1.5701711191802807</v>
      </c>
      <c r="L197" s="50">
        <f t="shared" si="20"/>
        <v>0.57097131606555662</v>
      </c>
      <c r="N197" s="44"/>
      <c r="O197" s="44"/>
      <c r="P197" s="44"/>
      <c r="Q197" s="44"/>
      <c r="R197" s="44"/>
      <c r="S197" s="44"/>
      <c r="T197" s="44"/>
    </row>
    <row r="198" spans="1:20">
      <c r="A198" s="40">
        <v>179</v>
      </c>
      <c r="B198" s="41">
        <f t="shared" si="24"/>
        <v>179</v>
      </c>
      <c r="C198" s="63">
        <v>0.28999999999999998</v>
      </c>
      <c r="D198" s="46">
        <f t="shared" si="25"/>
        <v>3.7551724137931029E-2</v>
      </c>
      <c r="E198" s="5">
        <f t="shared" si="26"/>
        <v>115.65071387937525</v>
      </c>
      <c r="F198" s="49">
        <f t="shared" si="27"/>
        <v>1.8679395128974887</v>
      </c>
      <c r="G198" s="49">
        <f t="shared" si="28"/>
        <v>48.45281384081143</v>
      </c>
      <c r="H198" s="49">
        <f t="shared" si="21"/>
        <v>1.8194866990566771</v>
      </c>
      <c r="I198" s="47">
        <f t="shared" si="22"/>
        <v>8.815925031522566E-2</v>
      </c>
      <c r="J198" s="48">
        <f t="shared" si="29"/>
        <v>5604.1632152081993</v>
      </c>
      <c r="K198" s="49">
        <f t="shared" si="23"/>
        <v>1.5567120042244997</v>
      </c>
      <c r="L198" s="50">
        <f t="shared" si="20"/>
        <v>0.5660770924452726</v>
      </c>
      <c r="N198" s="44"/>
      <c r="O198" s="44"/>
      <c r="P198" s="44"/>
      <c r="Q198" s="44"/>
      <c r="R198" s="44"/>
      <c r="S198" s="44"/>
      <c r="T198" s="44"/>
    </row>
    <row r="199" spans="1:20">
      <c r="A199" s="40">
        <v>180</v>
      </c>
      <c r="B199" s="41">
        <f t="shared" si="24"/>
        <v>180</v>
      </c>
      <c r="C199" s="63">
        <v>0.28999999999999998</v>
      </c>
      <c r="D199" s="46">
        <f t="shared" si="25"/>
        <v>3.7551724137931029E-2</v>
      </c>
      <c r="E199" s="5">
        <f t="shared" si="26"/>
        <v>115.65071387937525</v>
      </c>
      <c r="F199" s="49">
        <f t="shared" si="27"/>
        <v>1.8519264131848794</v>
      </c>
      <c r="G199" s="49">
        <f t="shared" si="28"/>
        <v>48.037447211414587</v>
      </c>
      <c r="H199" s="49">
        <f t="shared" si="21"/>
        <v>1.8038889659734647</v>
      </c>
      <c r="I199" s="47">
        <f t="shared" si="22"/>
        <v>8.665422097820355E-2</v>
      </c>
      <c r="J199" s="48">
        <f t="shared" si="29"/>
        <v>5556.1257679967848</v>
      </c>
      <c r="K199" s="49">
        <f t="shared" si="23"/>
        <v>1.5433682688879957</v>
      </c>
      <c r="L199" s="50">
        <f t="shared" si="20"/>
        <v>0.56122482505018023</v>
      </c>
      <c r="N199" s="44"/>
      <c r="O199" s="44"/>
      <c r="P199" s="44"/>
      <c r="Q199" s="44"/>
      <c r="R199" s="44"/>
      <c r="S199" s="44"/>
      <c r="T199" s="44"/>
    </row>
    <row r="200" spans="1:20">
      <c r="A200" s="40">
        <v>181</v>
      </c>
      <c r="B200" s="41">
        <f t="shared" si="24"/>
        <v>181</v>
      </c>
      <c r="C200" s="63">
        <v>0.28999999999999998</v>
      </c>
      <c r="D200" s="46">
        <f t="shared" si="25"/>
        <v>3.7551724137931029E-2</v>
      </c>
      <c r="E200" s="5">
        <f t="shared" si="26"/>
        <v>115.65071387937525</v>
      </c>
      <c r="F200" s="49">
        <f t="shared" si="27"/>
        <v>1.8360505873832482</v>
      </c>
      <c r="G200" s="49">
        <f t="shared" si="28"/>
        <v>47.625641354306083</v>
      </c>
      <c r="H200" s="49">
        <f t="shared" si="21"/>
        <v>1.7884249460289419</v>
      </c>
      <c r="I200" s="47">
        <f t="shared" si="22"/>
        <v>8.5174885068668604E-2</v>
      </c>
      <c r="J200" s="48">
        <f t="shared" si="29"/>
        <v>5508.5001266424788</v>
      </c>
      <c r="K200" s="49">
        <f t="shared" si="23"/>
        <v>1.5301389240673553</v>
      </c>
      <c r="L200" s="50">
        <f t="shared" si="20"/>
        <v>0.55641415420631102</v>
      </c>
      <c r="N200" s="44"/>
      <c r="O200" s="44"/>
      <c r="P200" s="44"/>
      <c r="Q200" s="44"/>
      <c r="R200" s="44"/>
      <c r="S200" s="44"/>
      <c r="T200" s="44"/>
    </row>
    <row r="201" spans="1:20">
      <c r="A201" s="40">
        <v>182</v>
      </c>
      <c r="B201" s="41">
        <f t="shared" si="24"/>
        <v>182</v>
      </c>
      <c r="C201" s="63">
        <v>0.28999999999999998</v>
      </c>
      <c r="D201" s="46">
        <f t="shared" si="25"/>
        <v>3.7551724137931029E-2</v>
      </c>
      <c r="E201" s="5">
        <f t="shared" si="26"/>
        <v>115.65071387937525</v>
      </c>
      <c r="F201" s="49">
        <f t="shared" si="27"/>
        <v>1.8203108586981598</v>
      </c>
      <c r="G201" s="49">
        <f t="shared" si="28"/>
        <v>47.217365744406656</v>
      </c>
      <c r="H201" s="49">
        <f t="shared" si="21"/>
        <v>1.7730934929537532</v>
      </c>
      <c r="I201" s="47">
        <f t="shared" si="22"/>
        <v>8.3720803955824888E-2</v>
      </c>
      <c r="J201" s="48">
        <f t="shared" si="29"/>
        <v>5461.2827608980724</v>
      </c>
      <c r="K201" s="49">
        <f t="shared" si="23"/>
        <v>1.5170229891383535</v>
      </c>
      <c r="L201" s="50">
        <f t="shared" si="20"/>
        <v>0.5516447233230376</v>
      </c>
      <c r="N201" s="44"/>
      <c r="O201" s="44"/>
      <c r="P201" s="44"/>
      <c r="Q201" s="44"/>
      <c r="R201" s="44"/>
      <c r="S201" s="44"/>
      <c r="T201" s="44"/>
    </row>
    <row r="202" spans="1:20">
      <c r="A202" s="40">
        <v>183</v>
      </c>
      <c r="B202" s="41">
        <f t="shared" si="24"/>
        <v>183</v>
      </c>
      <c r="C202" s="63">
        <v>0.28999999999999998</v>
      </c>
      <c r="D202" s="46">
        <f t="shared" si="25"/>
        <v>3.7551724137931029E-2</v>
      </c>
      <c r="E202" s="5">
        <f t="shared" si="26"/>
        <v>115.65071387937525</v>
      </c>
      <c r="F202" s="49">
        <f t="shared" si="27"/>
        <v>1.8047060604233676</v>
      </c>
      <c r="G202" s="49">
        <f t="shared" si="28"/>
        <v>46.812590118316336</v>
      </c>
      <c r="H202" s="49">
        <f t="shared" si="21"/>
        <v>1.7578934703050511</v>
      </c>
      <c r="I202" s="47">
        <f t="shared" si="22"/>
        <v>8.2291546497055057E-2</v>
      </c>
      <c r="J202" s="48">
        <f t="shared" si="29"/>
        <v>5414.4701707797558</v>
      </c>
      <c r="K202" s="49">
        <f t="shared" si="23"/>
        <v>1.5040194918832654</v>
      </c>
      <c r="L202" s="50">
        <f t="shared" si="20"/>
        <v>0.54691617886664201</v>
      </c>
      <c r="N202" s="44"/>
      <c r="O202" s="44"/>
      <c r="P202" s="44"/>
      <c r="Q202" s="44"/>
      <c r="R202" s="44"/>
      <c r="S202" s="44"/>
      <c r="T202" s="44"/>
    </row>
    <row r="203" spans="1:20">
      <c r="A203" s="40">
        <v>184</v>
      </c>
      <c r="B203" s="41">
        <f t="shared" si="24"/>
        <v>184</v>
      </c>
      <c r="C203" s="63">
        <v>0.28999999999999998</v>
      </c>
      <c r="D203" s="46">
        <f t="shared" si="25"/>
        <v>3.7551724137931029E-2</v>
      </c>
      <c r="E203" s="5">
        <f t="shared" si="26"/>
        <v>115.65071387937525</v>
      </c>
      <c r="F203" s="49">
        <f t="shared" si="27"/>
        <v>1.7892350358543319</v>
      </c>
      <c r="G203" s="49">
        <f t="shared" si="28"/>
        <v>46.411284472071223</v>
      </c>
      <c r="H203" s="49">
        <f t="shared" si="21"/>
        <v>1.7428237513822604</v>
      </c>
      <c r="I203" s="47">
        <f t="shared" si="22"/>
        <v>8.0886688910084423E-2</v>
      </c>
      <c r="J203" s="48">
        <f t="shared" si="29"/>
        <v>5368.0588863076846</v>
      </c>
      <c r="K203" s="49">
        <f t="shared" si="23"/>
        <v>1.4911274684188012</v>
      </c>
      <c r="L203" s="50">
        <f t="shared" si="20"/>
        <v>0.54222817033410953</v>
      </c>
      <c r="N203" s="44"/>
      <c r="O203" s="44"/>
      <c r="P203" s="44"/>
      <c r="Q203" s="44"/>
      <c r="R203" s="44"/>
      <c r="S203" s="44"/>
      <c r="T203" s="44"/>
    </row>
    <row r="204" spans="1:20">
      <c r="A204" s="40">
        <v>185</v>
      </c>
      <c r="B204" s="41">
        <f t="shared" si="24"/>
        <v>185</v>
      </c>
      <c r="C204" s="63">
        <v>0.28999999999999998</v>
      </c>
      <c r="D204" s="46">
        <f t="shared" si="25"/>
        <v>3.7551724137931029E-2</v>
      </c>
      <c r="E204" s="5">
        <f t="shared" si="26"/>
        <v>115.65071387937525</v>
      </c>
      <c r="F204" s="49">
        <f t="shared" si="27"/>
        <v>1.7738966382024792</v>
      </c>
      <c r="G204" s="49">
        <f t="shared" si="28"/>
        <v>46.013419058919411</v>
      </c>
      <c r="H204" s="49">
        <f t="shared" si="21"/>
        <v>1.7278832191435598</v>
      </c>
      <c r="I204" s="47">
        <f t="shared" si="22"/>
        <v>7.9505814647327297E-2</v>
      </c>
      <c r="J204" s="48">
        <f t="shared" si="29"/>
        <v>5322.0454672487649</v>
      </c>
      <c r="K204" s="49">
        <f t="shared" si="23"/>
        <v>1.4783459631246569</v>
      </c>
      <c r="L204" s="50">
        <f t="shared" si="20"/>
        <v>0.53758035022714801</v>
      </c>
      <c r="N204" s="44"/>
      <c r="O204" s="44"/>
      <c r="P204" s="44"/>
      <c r="Q204" s="44"/>
      <c r="R204" s="44"/>
      <c r="S204" s="44"/>
      <c r="T204" s="44"/>
    </row>
    <row r="205" spans="1:20">
      <c r="A205" s="40">
        <v>186</v>
      </c>
      <c r="B205" s="41">
        <f t="shared" si="24"/>
        <v>186</v>
      </c>
      <c r="C205" s="63">
        <v>0.28999999999999998</v>
      </c>
      <c r="D205" s="46">
        <f t="shared" si="25"/>
        <v>3.7551724137931029E-2</v>
      </c>
      <c r="E205" s="5">
        <f t="shared" si="26"/>
        <v>115.65071387937525</v>
      </c>
      <c r="F205" s="49">
        <f t="shared" si="27"/>
        <v>1.7586897305101969</v>
      </c>
      <c r="G205" s="49">
        <f t="shared" si="28"/>
        <v>45.618964387116023</v>
      </c>
      <c r="H205" s="49">
        <f t="shared" si="21"/>
        <v>1.7130707661230808</v>
      </c>
      <c r="I205" s="47">
        <f t="shared" si="22"/>
        <v>7.8148514272378386E-2</v>
      </c>
      <c r="J205" s="48">
        <f t="shared" si="29"/>
        <v>5276.4265028616492</v>
      </c>
      <c r="K205" s="49">
        <f t="shared" si="23"/>
        <v>1.4656740285726804</v>
      </c>
      <c r="L205" s="50">
        <f t="shared" si="20"/>
        <v>0.53297237402642927</v>
      </c>
      <c r="N205" s="44"/>
      <c r="O205" s="44"/>
      <c r="P205" s="44"/>
      <c r="Q205" s="44"/>
      <c r="R205" s="44"/>
      <c r="S205" s="44"/>
      <c r="T205" s="44"/>
    </row>
    <row r="206" spans="1:20">
      <c r="A206" s="40">
        <v>187</v>
      </c>
      <c r="B206" s="41">
        <f t="shared" si="24"/>
        <v>187</v>
      </c>
      <c r="C206" s="63">
        <v>0.28999999999999998</v>
      </c>
      <c r="D206" s="46">
        <f t="shared" si="25"/>
        <v>3.7551724137931029E-2</v>
      </c>
      <c r="E206" s="5">
        <f t="shared" si="26"/>
        <v>115.65071387937525</v>
      </c>
      <c r="F206" s="49">
        <f t="shared" si="27"/>
        <v>1.743613185566556</v>
      </c>
      <c r="G206" s="49">
        <f t="shared" si="28"/>
        <v>45.227891217737145</v>
      </c>
      <c r="H206" s="49">
        <f t="shared" si="21"/>
        <v>1.6983852943488187</v>
      </c>
      <c r="I206" s="47">
        <f t="shared" si="22"/>
        <v>7.6814385338612845E-2</v>
      </c>
      <c r="J206" s="48">
        <f t="shared" si="29"/>
        <v>5231.198611643912</v>
      </c>
      <c r="K206" s="49">
        <f t="shared" si="23"/>
        <v>1.4531107254566422</v>
      </c>
      <c r="L206" s="50">
        <f t="shared" si="20"/>
        <v>0.52840390016605177</v>
      </c>
      <c r="N206" s="44"/>
      <c r="O206" s="44"/>
      <c r="P206" s="44"/>
      <c r="Q206" s="44"/>
      <c r="R206" s="44"/>
      <c r="S206" s="44"/>
      <c r="T206" s="44"/>
    </row>
    <row r="207" spans="1:20" ht="16" thickBot="1">
      <c r="A207" s="104">
        <v>188</v>
      </c>
      <c r="B207" s="105">
        <f t="shared" si="24"/>
        <v>188</v>
      </c>
      <c r="C207" s="63">
        <v>0.28999999999999998</v>
      </c>
      <c r="D207" s="46">
        <f t="shared" si="25"/>
        <v>3.7551724137931029E-2</v>
      </c>
      <c r="E207" s="5">
        <f t="shared" si="26"/>
        <v>115.65071387937525</v>
      </c>
      <c r="F207" s="49">
        <f t="shared" si="27"/>
        <v>1.7286658858237565</v>
      </c>
      <c r="G207" s="49">
        <f t="shared" si="28"/>
        <v>44.840170562512469</v>
      </c>
      <c r="H207" s="49">
        <f t="shared" si="21"/>
        <v>1.6838257152612439</v>
      </c>
      <c r="I207" s="47">
        <f t="shared" si="22"/>
        <v>7.550303226985873E-2</v>
      </c>
      <c r="J207" s="48">
        <f t="shared" si="29"/>
        <v>5186.3584410813992</v>
      </c>
      <c r="K207" s="49">
        <f t="shared" si="23"/>
        <v>1.440655122522611</v>
      </c>
      <c r="L207" s="50">
        <f t="shared" si="20"/>
        <v>0.52387459000822212</v>
      </c>
      <c r="N207" s="44"/>
      <c r="O207" s="44"/>
      <c r="P207" s="44"/>
      <c r="Q207" s="44"/>
      <c r="R207" s="44"/>
      <c r="S207" s="44"/>
      <c r="T207" s="44"/>
    </row>
    <row r="208" spans="1:20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</row>
    <row r="209" spans="1:20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</row>
    <row r="210" spans="1:20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</row>
    <row r="211" spans="1:20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</row>
    <row r="212" spans="1:20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</row>
    <row r="213" spans="1:20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</row>
    <row r="214" spans="1:20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</row>
    <row r="215" spans="1:20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</row>
    <row r="216" spans="1:20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</row>
    <row r="217" spans="1:20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</row>
    <row r="218" spans="1:20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</row>
    <row r="219" spans="1:20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</row>
    <row r="220" spans="1:20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</row>
    <row r="221" spans="1:20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</row>
    <row r="222" spans="1:20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</row>
    <row r="223" spans="1:20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</row>
    <row r="224" spans="1:20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</row>
    <row r="225" spans="1:20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</row>
    <row r="226" spans="1:20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</row>
    <row r="227" spans="1:20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</row>
    <row r="228" spans="1:20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</row>
    <row r="229" spans="1:20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</row>
    <row r="230" spans="1:20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</row>
    <row r="231" spans="1:20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</row>
    <row r="232" spans="1:20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</row>
    <row r="233" spans="1:20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</row>
    <row r="234" spans="1:20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</row>
    <row r="235" spans="1:20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</row>
    <row r="236" spans="1:20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</row>
    <row r="237" spans="1:20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</row>
    <row r="238" spans="1:20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</row>
    <row r="239" spans="1:20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</row>
    <row r="240" spans="1:20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</row>
    <row r="241" spans="1:20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</row>
    <row r="242" spans="1:20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</row>
  </sheetData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43"/>
  <sheetViews>
    <sheetView topLeftCell="B1" workbookViewId="0">
      <selection activeCell="H9" sqref="H9"/>
    </sheetView>
  </sheetViews>
  <sheetFormatPr baseColWidth="10" defaultRowHeight="15" x14ac:dyDescent="0"/>
  <sheetData>
    <row r="1" spans="1:16" ht="16" thickBot="1">
      <c r="A1" s="28" t="s">
        <v>47</v>
      </c>
      <c r="B1" s="28" t="s">
        <v>48</v>
      </c>
      <c r="C1" s="28"/>
      <c r="D1" s="28"/>
      <c r="E1" s="28"/>
    </row>
    <row r="2" spans="1:16" ht="16" thickBot="1">
      <c r="A2" t="s">
        <v>40</v>
      </c>
      <c r="B2" t="s">
        <v>50</v>
      </c>
      <c r="D2" t="s">
        <v>51</v>
      </c>
      <c r="F2" t="s">
        <v>52</v>
      </c>
      <c r="G2" s="111" t="s">
        <v>203</v>
      </c>
      <c r="H2" s="34">
        <v>3.3</v>
      </c>
      <c r="I2" s="35" t="s">
        <v>162</v>
      </c>
      <c r="J2" s="29" t="s">
        <v>189</v>
      </c>
      <c r="M2" s="33" t="s">
        <v>204</v>
      </c>
      <c r="N2" s="78"/>
      <c r="O2" s="35"/>
    </row>
    <row r="3" spans="1:16" ht="16" thickBot="1">
      <c r="B3" t="s">
        <v>57</v>
      </c>
      <c r="D3" t="s">
        <v>164</v>
      </c>
      <c r="F3" t="s">
        <v>59</v>
      </c>
      <c r="G3" s="36" t="s">
        <v>60</v>
      </c>
      <c r="H3" s="31">
        <v>1E-3</v>
      </c>
      <c r="I3" s="32" t="s">
        <v>61</v>
      </c>
      <c r="M3" s="54" t="s">
        <v>205</v>
      </c>
      <c r="N3" s="29">
        <f>H3/H5</f>
        <v>1E-4</v>
      </c>
      <c r="O3" s="55" t="s">
        <v>61</v>
      </c>
    </row>
    <row r="4" spans="1:16" ht="16" thickBot="1">
      <c r="B4" t="s">
        <v>64</v>
      </c>
      <c r="D4" t="s">
        <v>65</v>
      </c>
      <c r="F4" t="s">
        <v>66</v>
      </c>
      <c r="G4" s="33" t="s">
        <v>206</v>
      </c>
      <c r="H4" s="117">
        <f>H2*N4/3600</f>
        <v>27.5</v>
      </c>
      <c r="I4" s="35" t="s">
        <v>68</v>
      </c>
      <c r="J4" s="29" t="s">
        <v>207</v>
      </c>
      <c r="M4" s="54" t="s">
        <v>208</v>
      </c>
      <c r="N4" s="1">
        <f>H9*H5</f>
        <v>30000</v>
      </c>
      <c r="O4" s="55" t="s">
        <v>87</v>
      </c>
    </row>
    <row r="5" spans="1:16" ht="16" thickBot="1">
      <c r="G5" s="33" t="s">
        <v>209</v>
      </c>
      <c r="H5" s="34">
        <v>10</v>
      </c>
      <c r="I5" s="35" t="s">
        <v>210</v>
      </c>
      <c r="M5" s="56" t="s">
        <v>211</v>
      </c>
      <c r="N5" s="84">
        <f>H8/H5</f>
        <v>100</v>
      </c>
      <c r="O5" s="58" t="s">
        <v>61</v>
      </c>
    </row>
    <row r="6" spans="1:16" ht="16" thickBot="1">
      <c r="G6" s="56" t="s">
        <v>212</v>
      </c>
      <c r="H6" s="57">
        <v>1</v>
      </c>
      <c r="I6" s="58" t="s">
        <v>213</v>
      </c>
    </row>
    <row r="7" spans="1:16">
      <c r="B7" t="s">
        <v>4</v>
      </c>
      <c r="D7" t="s">
        <v>75</v>
      </c>
      <c r="F7" t="s">
        <v>76</v>
      </c>
      <c r="G7" s="54" t="s">
        <v>8</v>
      </c>
      <c r="H7" s="118">
        <f>H11*1000/J7</f>
        <v>0.90749999999999997</v>
      </c>
      <c r="I7" s="55" t="s">
        <v>3</v>
      </c>
      <c r="J7" s="29">
        <v>50</v>
      </c>
      <c r="K7" s="29" t="s">
        <v>77</v>
      </c>
    </row>
    <row r="8" spans="1:16">
      <c r="B8" t="s">
        <v>79</v>
      </c>
      <c r="D8" t="s">
        <v>196</v>
      </c>
      <c r="F8" t="s">
        <v>59</v>
      </c>
      <c r="G8" s="54" t="s">
        <v>81</v>
      </c>
      <c r="H8" s="25">
        <v>1000</v>
      </c>
      <c r="I8" s="55" t="s">
        <v>61</v>
      </c>
      <c r="J8" s="29"/>
      <c r="M8" t="s">
        <v>214</v>
      </c>
      <c r="O8" t="s">
        <v>215</v>
      </c>
    </row>
    <row r="9" spans="1:16">
      <c r="B9" t="s">
        <v>83</v>
      </c>
      <c r="D9" t="s">
        <v>198</v>
      </c>
      <c r="F9" t="s">
        <v>85</v>
      </c>
      <c r="G9" s="54" t="s">
        <v>86</v>
      </c>
      <c r="H9" s="25">
        <v>3000</v>
      </c>
      <c r="I9" s="55" t="s">
        <v>87</v>
      </c>
      <c r="M9" t="s">
        <v>216</v>
      </c>
      <c r="O9" t="s">
        <v>217</v>
      </c>
    </row>
    <row r="10" spans="1:16">
      <c r="G10" s="59" t="s">
        <v>218</v>
      </c>
      <c r="H10" s="112">
        <f>H4/H6</f>
        <v>27.5</v>
      </c>
      <c r="I10" s="60" t="s">
        <v>68</v>
      </c>
      <c r="J10" t="s">
        <v>219</v>
      </c>
    </row>
    <row r="11" spans="1:16">
      <c r="G11" s="59" t="s">
        <v>90</v>
      </c>
      <c r="H11" s="1">
        <f>0.5*N4*H2*H2/(3600*1000)</f>
        <v>4.5374999999999999E-2</v>
      </c>
      <c r="I11" s="60" t="s">
        <v>35</v>
      </c>
      <c r="M11" t="s">
        <v>197</v>
      </c>
    </row>
    <row r="12" spans="1:16" ht="16" thickBot="1">
      <c r="B12" t="s">
        <v>93</v>
      </c>
      <c r="D12" t="s">
        <v>94</v>
      </c>
      <c r="F12" t="s">
        <v>95</v>
      </c>
      <c r="G12" s="56" t="s">
        <v>5</v>
      </c>
      <c r="H12" s="57">
        <v>1</v>
      </c>
      <c r="I12" s="58" t="s">
        <v>1</v>
      </c>
      <c r="M12" t="s">
        <v>220</v>
      </c>
    </row>
    <row r="13" spans="1:16" ht="16" thickBot="1">
      <c r="G13" s="30"/>
      <c r="H13" s="53"/>
      <c r="I13" s="32"/>
      <c r="M13" s="115"/>
    </row>
    <row r="14" spans="1:16">
      <c r="G14" s="29"/>
      <c r="H14" s="29"/>
      <c r="I14" s="1"/>
      <c r="M14" s="115"/>
    </row>
    <row r="15" spans="1:16">
      <c r="D15" s="20" t="s">
        <v>204</v>
      </c>
      <c r="E15" s="21"/>
      <c r="F15" s="21"/>
      <c r="G15" s="21"/>
      <c r="H15" s="21"/>
      <c r="I15" s="21"/>
      <c r="J15" s="21"/>
      <c r="K15" s="21"/>
      <c r="L15" s="22"/>
      <c r="M15" s="119" t="s">
        <v>221</v>
      </c>
      <c r="N15" s="22"/>
    </row>
    <row r="16" spans="1:16" ht="16" thickBot="1">
      <c r="D16" s="23"/>
      <c r="E16" s="1"/>
      <c r="F16" s="1"/>
      <c r="G16" s="1"/>
      <c r="H16" s="120" t="s">
        <v>102</v>
      </c>
      <c r="I16" s="1"/>
      <c r="J16" s="1"/>
      <c r="K16" s="1"/>
      <c r="L16" s="24"/>
      <c r="M16" s="23"/>
      <c r="N16" s="121" t="s">
        <v>102</v>
      </c>
      <c r="P16" s="122" t="s">
        <v>222</v>
      </c>
    </row>
    <row r="17" spans="1:20">
      <c r="A17" s="38" t="s">
        <v>41</v>
      </c>
      <c r="B17" s="39" t="s">
        <v>42</v>
      </c>
      <c r="C17" s="98" t="s">
        <v>43</v>
      </c>
      <c r="D17" s="123" t="s">
        <v>43</v>
      </c>
      <c r="E17" s="120" t="s">
        <v>104</v>
      </c>
      <c r="F17" s="120" t="s">
        <v>105</v>
      </c>
      <c r="G17" s="120" t="s">
        <v>37</v>
      </c>
      <c r="H17" s="120" t="s">
        <v>106</v>
      </c>
      <c r="I17" s="120" t="s">
        <v>107</v>
      </c>
      <c r="J17" s="120" t="s">
        <v>108</v>
      </c>
      <c r="K17" s="120" t="s">
        <v>108</v>
      </c>
      <c r="L17" s="24" t="s">
        <v>94</v>
      </c>
      <c r="M17" s="124" t="s">
        <v>37</v>
      </c>
      <c r="N17" s="121" t="s">
        <v>106</v>
      </c>
    </row>
    <row r="18" spans="1:20">
      <c r="A18" s="40" t="s">
        <v>44</v>
      </c>
      <c r="B18" s="41" t="s">
        <v>38</v>
      </c>
      <c r="C18" s="99" t="s">
        <v>46</v>
      </c>
      <c r="D18" s="125" t="s">
        <v>109</v>
      </c>
      <c r="E18" s="126" t="s">
        <v>202</v>
      </c>
      <c r="F18" s="126" t="s">
        <v>112</v>
      </c>
      <c r="G18" s="126" t="s">
        <v>223</v>
      </c>
      <c r="H18" s="126" t="s">
        <v>224</v>
      </c>
      <c r="I18" s="126" t="s">
        <v>46</v>
      </c>
      <c r="J18" s="126" t="s">
        <v>115</v>
      </c>
      <c r="K18" s="126" t="s">
        <v>116</v>
      </c>
      <c r="L18" s="127" t="s">
        <v>93</v>
      </c>
      <c r="M18" s="128" t="s">
        <v>225</v>
      </c>
      <c r="N18" s="127" t="s">
        <v>226</v>
      </c>
      <c r="O18" s="44"/>
      <c r="P18" s="44"/>
      <c r="Q18" s="44"/>
      <c r="R18" s="44"/>
      <c r="S18" s="44"/>
      <c r="T18" s="44"/>
    </row>
    <row r="19" spans="1:20">
      <c r="A19" s="40">
        <v>-1</v>
      </c>
      <c r="B19" s="41"/>
      <c r="C19" s="63"/>
      <c r="D19" s="43"/>
      <c r="E19" s="64"/>
      <c r="F19" s="65">
        <v>2.5</v>
      </c>
      <c r="G19" s="64"/>
      <c r="H19" s="64"/>
      <c r="I19" s="64"/>
      <c r="J19" s="64">
        <f>N4*F19</f>
        <v>75000</v>
      </c>
      <c r="K19" s="116">
        <f>J19/3600</f>
        <v>20.833333333333332</v>
      </c>
      <c r="L19" s="67">
        <f t="shared" ref="L19:L82" si="0">K19/$H$4</f>
        <v>0.75757575757575757</v>
      </c>
      <c r="N19" s="44"/>
      <c r="O19" s="44"/>
      <c r="P19" s="44"/>
      <c r="Q19" s="44"/>
      <c r="R19" s="44"/>
      <c r="S19" s="44"/>
      <c r="T19" s="44"/>
    </row>
    <row r="20" spans="1:20">
      <c r="A20" s="40">
        <v>0</v>
      </c>
      <c r="B20" s="41">
        <f>A20*$H$12</f>
        <v>0</v>
      </c>
      <c r="C20" s="63">
        <v>0.5</v>
      </c>
      <c r="D20" s="43">
        <f>$H$2^2/(C20*1000)</f>
        <v>2.1779999999999997E-2</v>
      </c>
      <c r="E20" s="5">
        <f>($N$4*$N$5*($N$3+D20))/($N$3+$N$5+D20)</f>
        <v>656.25641109725166</v>
      </c>
      <c r="F20" s="49">
        <f>F19/(1+$H$12/E20)</f>
        <v>2.4961963094497222</v>
      </c>
      <c r="G20" s="49">
        <f>IF((AND(L19&lt;0,D20&gt;0)),0,(F20)/($H$3+D20))</f>
        <v>109.57841569138377</v>
      </c>
      <c r="H20" s="49">
        <f t="shared" ref="H20:H83" si="1">G20*D20</f>
        <v>2.3866178937583382</v>
      </c>
      <c r="I20" s="47">
        <f t="shared" ref="I20:I83" si="2">H20*G20/1000</f>
        <v>0.26152180765874594</v>
      </c>
      <c r="J20" s="48">
        <f>J19-G20*$H$12</f>
        <v>74890.421584308613</v>
      </c>
      <c r="K20" s="49">
        <f t="shared" ref="K20:K83" si="3">J20/3600</f>
        <v>20.802894884530172</v>
      </c>
      <c r="L20" s="50">
        <f t="shared" si="0"/>
        <v>0.75646890489200624</v>
      </c>
      <c r="M20" s="129">
        <f>G20/$H$6</f>
        <v>109.57841569138377</v>
      </c>
      <c r="N20" s="130">
        <f>H20*$H$6</f>
        <v>2.3866178937583382</v>
      </c>
      <c r="O20" s="44"/>
      <c r="P20" s="44"/>
      <c r="Q20" s="44"/>
      <c r="R20" s="44"/>
      <c r="S20" s="44"/>
      <c r="T20" s="44"/>
    </row>
    <row r="21" spans="1:20">
      <c r="A21" s="40">
        <v>1</v>
      </c>
      <c r="B21" s="41">
        <f t="shared" ref="B21:B84" si="4">A21*$H$12</f>
        <v>1</v>
      </c>
      <c r="C21" s="63">
        <v>0.5</v>
      </c>
      <c r="D21" s="43">
        <f t="shared" ref="D21:D84" si="5">$H$2^2/(C21*1000)</f>
        <v>2.1779999999999997E-2</v>
      </c>
      <c r="E21" s="5">
        <f t="shared" ref="E21:E84" si="6">($N$4*$N$5*($N$3+D21))/($N$3+$N$5+D21)</f>
        <v>656.25641109725166</v>
      </c>
      <c r="F21" s="49">
        <f t="shared" ref="F21:F84" si="7">F20/(1+$H$12/E21)</f>
        <v>2.4923984061241655</v>
      </c>
      <c r="G21" s="49">
        <f t="shared" ref="G21:G84" si="8">IF((AND(L20&lt;0,D21&gt;0)),0,(F21)/($H$3+D21))</f>
        <v>109.41169473767189</v>
      </c>
      <c r="H21" s="49">
        <f t="shared" si="1"/>
        <v>2.3829867113864935</v>
      </c>
      <c r="I21" s="47">
        <f t="shared" si="2"/>
        <v>0.26072661463014762</v>
      </c>
      <c r="J21" s="48">
        <f t="shared" ref="J21:J84" si="9">J20-G21*$H$12</f>
        <v>74781.009889570938</v>
      </c>
      <c r="K21" s="49">
        <f t="shared" si="3"/>
        <v>20.772502747103037</v>
      </c>
      <c r="L21" s="50">
        <f t="shared" si="0"/>
        <v>0.75536373625829223</v>
      </c>
      <c r="M21" s="129">
        <f t="shared" ref="M21:M84" si="10">G21/$H$6</f>
        <v>109.41169473767189</v>
      </c>
      <c r="N21" s="130">
        <f t="shared" ref="N21:N84" si="11">H21*$H$6</f>
        <v>2.3829867113864935</v>
      </c>
      <c r="O21" s="44"/>
      <c r="P21" s="44"/>
      <c r="Q21" s="44"/>
      <c r="R21" s="44"/>
      <c r="S21" s="44"/>
      <c r="T21" s="44"/>
    </row>
    <row r="22" spans="1:20">
      <c r="A22" s="40">
        <v>2</v>
      </c>
      <c r="B22" s="41">
        <f t="shared" si="4"/>
        <v>2</v>
      </c>
      <c r="C22" s="63">
        <v>0.5</v>
      </c>
      <c r="D22" s="43">
        <f t="shared" si="5"/>
        <v>2.1779999999999997E-2</v>
      </c>
      <c r="E22" s="5">
        <f t="shared" si="6"/>
        <v>656.25641109725166</v>
      </c>
      <c r="F22" s="49">
        <f t="shared" si="7"/>
        <v>2.4886062812182046</v>
      </c>
      <c r="G22" s="49">
        <f t="shared" si="8"/>
        <v>109.24522744592646</v>
      </c>
      <c r="H22" s="49">
        <f t="shared" si="1"/>
        <v>2.379361053772278</v>
      </c>
      <c r="I22" s="47">
        <f t="shared" si="2"/>
        <v>0.25993383949533178</v>
      </c>
      <c r="J22" s="48">
        <f t="shared" si="9"/>
        <v>74671.764662125017</v>
      </c>
      <c r="K22" s="49">
        <f t="shared" si="3"/>
        <v>20.742156850590284</v>
      </c>
      <c r="L22" s="50">
        <f t="shared" si="0"/>
        <v>0.75426024911237399</v>
      </c>
      <c r="M22" s="129">
        <f t="shared" si="10"/>
        <v>109.24522744592646</v>
      </c>
      <c r="N22" s="130">
        <f t="shared" si="11"/>
        <v>2.379361053772278</v>
      </c>
      <c r="O22" s="44"/>
      <c r="P22" s="44"/>
      <c r="Q22" s="44"/>
      <c r="R22" s="44"/>
      <c r="S22" s="44"/>
      <c r="T22" s="44"/>
    </row>
    <row r="23" spans="1:20">
      <c r="A23" s="40">
        <v>3</v>
      </c>
      <c r="B23" s="41">
        <f t="shared" si="4"/>
        <v>3</v>
      </c>
      <c r="C23" s="63">
        <v>0.5</v>
      </c>
      <c r="D23" s="43">
        <f t="shared" si="5"/>
        <v>2.1779999999999997E-2</v>
      </c>
      <c r="E23" s="5">
        <f t="shared" si="6"/>
        <v>656.25641109725166</v>
      </c>
      <c r="F23" s="49">
        <f t="shared" si="7"/>
        <v>2.484819925940112</v>
      </c>
      <c r="G23" s="49">
        <f t="shared" si="8"/>
        <v>109.07901343020686</v>
      </c>
      <c r="H23" s="49">
        <f t="shared" si="1"/>
        <v>2.3757409125099049</v>
      </c>
      <c r="I23" s="47">
        <f t="shared" si="2"/>
        <v>0.25914347490235978</v>
      </c>
      <c r="J23" s="48">
        <f t="shared" si="9"/>
        <v>74562.685648694809</v>
      </c>
      <c r="K23" s="49">
        <f t="shared" si="3"/>
        <v>20.711857124637447</v>
      </c>
      <c r="L23" s="50">
        <f t="shared" si="0"/>
        <v>0.75315844089590722</v>
      </c>
      <c r="M23" s="129">
        <f t="shared" si="10"/>
        <v>109.07901343020686</v>
      </c>
      <c r="N23" s="130">
        <f t="shared" si="11"/>
        <v>2.3757409125099049</v>
      </c>
      <c r="O23" s="44"/>
      <c r="P23" s="44"/>
      <c r="Q23" s="44"/>
      <c r="R23" s="44"/>
      <c r="S23" s="44"/>
      <c r="T23" s="44"/>
    </row>
    <row r="24" spans="1:20">
      <c r="A24" s="40">
        <v>4</v>
      </c>
      <c r="B24" s="41">
        <f t="shared" si="4"/>
        <v>4</v>
      </c>
      <c r="C24" s="63">
        <v>0.5</v>
      </c>
      <c r="D24" s="43">
        <f t="shared" si="5"/>
        <v>2.1779999999999997E-2</v>
      </c>
      <c r="E24" s="5">
        <f t="shared" si="6"/>
        <v>656.25641109725166</v>
      </c>
      <c r="F24" s="49">
        <f t="shared" si="7"/>
        <v>2.481039331511536</v>
      </c>
      <c r="G24" s="49">
        <f t="shared" si="8"/>
        <v>108.91305230515962</v>
      </c>
      <c r="H24" s="49">
        <f t="shared" si="1"/>
        <v>2.3721262792063764</v>
      </c>
      <c r="I24" s="47">
        <f t="shared" si="2"/>
        <v>0.25835551352164776</v>
      </c>
      <c r="J24" s="48">
        <f t="shared" si="9"/>
        <v>74453.772596389652</v>
      </c>
      <c r="K24" s="49">
        <f t="shared" si="3"/>
        <v>20.681603498997127</v>
      </c>
      <c r="L24" s="50">
        <f t="shared" si="0"/>
        <v>0.75205830905444093</v>
      </c>
      <c r="M24" s="129">
        <f t="shared" si="10"/>
        <v>108.91305230515962</v>
      </c>
      <c r="N24" s="130">
        <f t="shared" si="11"/>
        <v>2.3721262792063764</v>
      </c>
      <c r="O24" s="44"/>
      <c r="P24" s="44"/>
      <c r="Q24" s="44"/>
      <c r="R24" s="44"/>
      <c r="S24" s="44"/>
      <c r="T24" s="44"/>
    </row>
    <row r="25" spans="1:20">
      <c r="A25" s="40">
        <v>5</v>
      </c>
      <c r="B25" s="41">
        <f t="shared" si="4"/>
        <v>5</v>
      </c>
      <c r="C25" s="63">
        <v>0.5</v>
      </c>
      <c r="D25" s="43">
        <f t="shared" si="5"/>
        <v>2.1779999999999997E-2</v>
      </c>
      <c r="E25" s="5">
        <f t="shared" si="6"/>
        <v>656.25641109725166</v>
      </c>
      <c r="F25" s="49">
        <f t="shared" si="7"/>
        <v>2.4772644891674807</v>
      </c>
      <c r="G25" s="49">
        <f t="shared" si="8"/>
        <v>108.7473436860176</v>
      </c>
      <c r="H25" s="49">
        <f t="shared" si="1"/>
        <v>2.3685171454814631</v>
      </c>
      <c r="I25" s="47">
        <f t="shared" si="2"/>
        <v>0.257569948045898</v>
      </c>
      <c r="J25" s="48">
        <f t="shared" si="9"/>
        <v>74345.025252703635</v>
      </c>
      <c r="K25" s="49">
        <f t="shared" si="3"/>
        <v>20.651395903528787</v>
      </c>
      <c r="L25" s="50">
        <f t="shared" si="0"/>
        <v>0.75095985103741048</v>
      </c>
      <c r="M25" s="129">
        <f t="shared" si="10"/>
        <v>108.7473436860176</v>
      </c>
      <c r="N25" s="130">
        <f t="shared" si="11"/>
        <v>2.3685171454814631</v>
      </c>
      <c r="O25" s="44"/>
      <c r="P25" s="44"/>
      <c r="Q25" s="44"/>
      <c r="R25" s="44"/>
      <c r="S25" s="44"/>
      <c r="T25" s="44"/>
    </row>
    <row r="26" spans="1:20">
      <c r="A26" s="40">
        <v>6</v>
      </c>
      <c r="B26" s="41">
        <f t="shared" si="4"/>
        <v>6</v>
      </c>
      <c r="C26" s="63">
        <v>0.5</v>
      </c>
      <c r="D26" s="43">
        <f t="shared" si="5"/>
        <v>2.1779999999999997E-2</v>
      </c>
      <c r="E26" s="5">
        <f t="shared" si="6"/>
        <v>656.25641109725166</v>
      </c>
      <c r="F26" s="49">
        <f t="shared" si="7"/>
        <v>2.4734953901562866</v>
      </c>
      <c r="G26" s="49">
        <f t="shared" si="8"/>
        <v>108.58188718859907</v>
      </c>
      <c r="H26" s="49">
        <f t="shared" si="1"/>
        <v>2.3649135029676875</v>
      </c>
      <c r="I26" s="47">
        <f t="shared" si="2"/>
        <v>0.25678677119003207</v>
      </c>
      <c r="J26" s="48">
        <f t="shared" si="9"/>
        <v>74236.443365515035</v>
      </c>
      <c r="K26" s="49">
        <f t="shared" si="3"/>
        <v>20.62123426819862</v>
      </c>
      <c r="L26" s="50">
        <f t="shared" si="0"/>
        <v>0.74986306429813165</v>
      </c>
      <c r="M26" s="129">
        <f t="shared" si="10"/>
        <v>108.58188718859907</v>
      </c>
      <c r="N26" s="130">
        <f t="shared" si="11"/>
        <v>2.3649135029676875</v>
      </c>
      <c r="O26" s="44"/>
      <c r="P26" s="44"/>
      <c r="Q26" s="44"/>
      <c r="R26" s="44"/>
      <c r="S26" s="44"/>
      <c r="T26" s="44"/>
    </row>
    <row r="27" spans="1:20">
      <c r="A27" s="40">
        <v>7</v>
      </c>
      <c r="B27" s="41">
        <f t="shared" si="4"/>
        <v>7</v>
      </c>
      <c r="C27" s="63">
        <v>0.5</v>
      </c>
      <c r="D27" s="43">
        <f t="shared" si="5"/>
        <v>2.1779999999999997E-2</v>
      </c>
      <c r="E27" s="5">
        <f t="shared" si="6"/>
        <v>656.25641109725166</v>
      </c>
      <c r="F27" s="49">
        <f t="shared" si="7"/>
        <v>2.4697320257396096</v>
      </c>
      <c r="G27" s="49">
        <f t="shared" si="8"/>
        <v>108.41668242930685</v>
      </c>
      <c r="H27" s="49">
        <f t="shared" si="1"/>
        <v>2.3613153433103027</v>
      </c>
      <c r="I27" s="47">
        <f t="shared" si="2"/>
        <v>0.25600597569112271</v>
      </c>
      <c r="J27" s="48">
        <f t="shared" si="9"/>
        <v>74128.026683085729</v>
      </c>
      <c r="K27" s="49">
        <f t="shared" si="3"/>
        <v>20.59111852307937</v>
      </c>
      <c r="L27" s="50">
        <f t="shared" si="0"/>
        <v>0.74876794629379528</v>
      </c>
      <c r="M27" s="129">
        <f t="shared" si="10"/>
        <v>108.41668242930685</v>
      </c>
      <c r="N27" s="130">
        <f t="shared" si="11"/>
        <v>2.3613153433103027</v>
      </c>
      <c r="O27" s="44"/>
      <c r="P27" s="44"/>
      <c r="Q27" s="44"/>
      <c r="R27" s="44"/>
      <c r="S27" s="44"/>
      <c r="T27" s="44"/>
    </row>
    <row r="28" spans="1:20">
      <c r="A28" s="40">
        <v>8</v>
      </c>
      <c r="B28" s="41">
        <f t="shared" si="4"/>
        <v>8</v>
      </c>
      <c r="C28" s="63">
        <v>0.5</v>
      </c>
      <c r="D28" s="43">
        <f t="shared" si="5"/>
        <v>2.1779999999999997E-2</v>
      </c>
      <c r="E28" s="5">
        <f t="shared" si="6"/>
        <v>656.25641109725166</v>
      </c>
      <c r="F28" s="49">
        <f t="shared" si="7"/>
        <v>2.4659743871924</v>
      </c>
      <c r="G28" s="49">
        <f t="shared" si="8"/>
        <v>108.25172902512732</v>
      </c>
      <c r="H28" s="49">
        <f t="shared" si="1"/>
        <v>2.3577226581672726</v>
      </c>
      <c r="I28" s="47">
        <f t="shared" si="2"/>
        <v>0.25522755430832644</v>
      </c>
      <c r="J28" s="48">
        <f t="shared" si="9"/>
        <v>74019.774954060602</v>
      </c>
      <c r="K28" s="49">
        <f t="shared" si="3"/>
        <v>20.561048598350169</v>
      </c>
      <c r="L28" s="50">
        <f t="shared" si="0"/>
        <v>0.74767449448546064</v>
      </c>
      <c r="M28" s="129">
        <f t="shared" si="10"/>
        <v>108.25172902512732</v>
      </c>
      <c r="N28" s="130">
        <f t="shared" si="11"/>
        <v>2.3577226581672726</v>
      </c>
      <c r="O28" s="44"/>
      <c r="P28" s="44"/>
      <c r="Q28" s="44"/>
      <c r="R28" s="44"/>
      <c r="S28" s="44"/>
      <c r="T28" s="44"/>
    </row>
    <row r="29" spans="1:20">
      <c r="A29" s="40">
        <v>9</v>
      </c>
      <c r="B29" s="41">
        <f t="shared" si="4"/>
        <v>9</v>
      </c>
      <c r="C29" s="63">
        <v>0.5</v>
      </c>
      <c r="D29" s="43">
        <f t="shared" si="5"/>
        <v>2.1779999999999997E-2</v>
      </c>
      <c r="E29" s="5">
        <f t="shared" si="6"/>
        <v>656.25641109725166</v>
      </c>
      <c r="F29" s="49">
        <f t="shared" si="7"/>
        <v>2.462222465802884</v>
      </c>
      <c r="G29" s="49">
        <f t="shared" si="8"/>
        <v>108.08702659362969</v>
      </c>
      <c r="H29" s="49">
        <f t="shared" si="1"/>
        <v>2.3541354392092542</v>
      </c>
      <c r="I29" s="47">
        <f t="shared" si="2"/>
        <v>0.25445149982281678</v>
      </c>
      <c r="J29" s="48">
        <f t="shared" si="9"/>
        <v>73911.687927466977</v>
      </c>
      <c r="K29" s="49">
        <f t="shared" si="3"/>
        <v>20.531024424296383</v>
      </c>
      <c r="L29" s="50">
        <f t="shared" si="0"/>
        <v>0.74658270633805035</v>
      </c>
      <c r="M29" s="129">
        <f t="shared" si="10"/>
        <v>108.08702659362969</v>
      </c>
      <c r="N29" s="130">
        <f t="shared" si="11"/>
        <v>2.3541354392092542</v>
      </c>
      <c r="O29" s="44"/>
      <c r="P29" s="44"/>
      <c r="Q29" s="44"/>
      <c r="R29" s="44"/>
      <c r="S29" s="44"/>
      <c r="T29" s="44"/>
    </row>
    <row r="30" spans="1:20">
      <c r="A30" s="40">
        <v>10</v>
      </c>
      <c r="B30" s="41">
        <f t="shared" si="4"/>
        <v>10</v>
      </c>
      <c r="C30" s="63">
        <v>0.5</v>
      </c>
      <c r="D30" s="43">
        <f t="shared" si="5"/>
        <v>2.1779999999999997E-2</v>
      </c>
      <c r="E30" s="5">
        <f t="shared" si="6"/>
        <v>656.25641109725166</v>
      </c>
      <c r="F30" s="49">
        <f t="shared" si="7"/>
        <v>2.4584762528725417</v>
      </c>
      <c r="G30" s="49">
        <f t="shared" si="8"/>
        <v>107.92257475296496</v>
      </c>
      <c r="H30" s="49">
        <f t="shared" si="1"/>
        <v>2.3505536781195766</v>
      </c>
      <c r="I30" s="47">
        <f t="shared" si="2"/>
        <v>0.25367780503771675</v>
      </c>
      <c r="J30" s="48">
        <f t="shared" si="9"/>
        <v>73803.765352714006</v>
      </c>
      <c r="K30" s="49">
        <f t="shared" si="3"/>
        <v>20.501045931309445</v>
      </c>
      <c r="L30" s="50">
        <f t="shared" si="0"/>
        <v>0.74549257932034341</v>
      </c>
      <c r="M30" s="129">
        <f t="shared" si="10"/>
        <v>107.92257475296496</v>
      </c>
      <c r="N30" s="130">
        <f t="shared" si="11"/>
        <v>2.3505536781195766</v>
      </c>
      <c r="O30" s="44"/>
      <c r="P30" s="44"/>
      <c r="Q30" s="44"/>
      <c r="R30" s="44"/>
      <c r="S30" s="44"/>
      <c r="T30" s="44"/>
    </row>
    <row r="31" spans="1:20">
      <c r="A31" s="40">
        <v>11</v>
      </c>
      <c r="B31" s="41">
        <f t="shared" si="4"/>
        <v>11</v>
      </c>
      <c r="C31" s="63">
        <v>0.5</v>
      </c>
      <c r="D31" s="43">
        <f t="shared" si="5"/>
        <v>2.1779999999999997E-2</v>
      </c>
      <c r="E31" s="5">
        <f t="shared" si="6"/>
        <v>656.25641109725166</v>
      </c>
      <c r="F31" s="49">
        <f t="shared" si="7"/>
        <v>2.4547357397160883</v>
      </c>
      <c r="G31" s="49">
        <f t="shared" si="8"/>
        <v>107.75837312186516</v>
      </c>
      <c r="H31" s="49">
        <f t="shared" si="1"/>
        <v>2.3469773665942228</v>
      </c>
      <c r="I31" s="47">
        <f t="shared" si="2"/>
        <v>0.2529064627780328</v>
      </c>
      <c r="J31" s="48">
        <f t="shared" si="9"/>
        <v>73696.006979592144</v>
      </c>
      <c r="K31" s="49">
        <f t="shared" si="3"/>
        <v>20.471113049886707</v>
      </c>
      <c r="L31" s="50">
        <f t="shared" si="0"/>
        <v>0.74440411090497116</v>
      </c>
      <c r="M31" s="129">
        <f t="shared" si="10"/>
        <v>107.75837312186516</v>
      </c>
      <c r="N31" s="130">
        <f t="shared" si="11"/>
        <v>2.3469773665942228</v>
      </c>
      <c r="O31" s="44"/>
      <c r="P31" s="44"/>
      <c r="Q31" s="44"/>
      <c r="R31" s="44"/>
      <c r="S31" s="44"/>
      <c r="T31" s="44"/>
    </row>
    <row r="32" spans="1:20">
      <c r="A32" s="40">
        <v>12</v>
      </c>
      <c r="B32" s="41">
        <f t="shared" si="4"/>
        <v>12</v>
      </c>
      <c r="C32" s="63">
        <v>0.5</v>
      </c>
      <c r="D32" s="43">
        <f t="shared" si="5"/>
        <v>2.1779999999999997E-2</v>
      </c>
      <c r="E32" s="5">
        <f t="shared" si="6"/>
        <v>656.25641109725166</v>
      </c>
      <c r="F32" s="49">
        <f t="shared" si="7"/>
        <v>2.4510009176614536</v>
      </c>
      <c r="G32" s="49">
        <f t="shared" si="8"/>
        <v>107.59442131964239</v>
      </c>
      <c r="H32" s="49">
        <f t="shared" si="1"/>
        <v>2.3434064963418111</v>
      </c>
      <c r="I32" s="47">
        <f t="shared" si="2"/>
        <v>0.25213746589058783</v>
      </c>
      <c r="J32" s="48">
        <f t="shared" si="9"/>
        <v>73588.412558272496</v>
      </c>
      <c r="K32" s="49">
        <f t="shared" si="3"/>
        <v>20.441225710631247</v>
      </c>
      <c r="L32" s="50">
        <f t="shared" si="0"/>
        <v>0.743317298568409</v>
      </c>
      <c r="M32" s="129">
        <f t="shared" si="10"/>
        <v>107.59442131964239</v>
      </c>
      <c r="N32" s="130">
        <f t="shared" si="11"/>
        <v>2.3434064963418111</v>
      </c>
      <c r="O32" s="44"/>
      <c r="P32" s="44"/>
      <c r="Q32" s="44"/>
      <c r="R32" s="44"/>
      <c r="S32" s="44"/>
      <c r="T32" s="44"/>
    </row>
    <row r="33" spans="1:20">
      <c r="A33" s="40">
        <v>13</v>
      </c>
      <c r="B33" s="41">
        <f t="shared" si="4"/>
        <v>13</v>
      </c>
      <c r="C33" s="63">
        <v>0.5</v>
      </c>
      <c r="D33" s="43">
        <f t="shared" si="5"/>
        <v>2.1779999999999997E-2</v>
      </c>
      <c r="E33" s="5">
        <f t="shared" si="6"/>
        <v>656.25641109725166</v>
      </c>
      <c r="F33" s="49">
        <f t="shared" si="7"/>
        <v>2.4472717780497613</v>
      </c>
      <c r="G33" s="49">
        <f t="shared" si="8"/>
        <v>107.43071896618795</v>
      </c>
      <c r="H33" s="49">
        <f t="shared" si="1"/>
        <v>2.3398410590835734</v>
      </c>
      <c r="I33" s="47">
        <f t="shared" si="2"/>
        <v>0.251370807243955</v>
      </c>
      <c r="J33" s="48">
        <f t="shared" si="9"/>
        <v>73480.981839306303</v>
      </c>
      <c r="K33" s="49">
        <f t="shared" si="3"/>
        <v>20.411383844251752</v>
      </c>
      <c r="L33" s="50">
        <f t="shared" si="0"/>
        <v>0.7422321397909728</v>
      </c>
      <c r="M33" s="129">
        <f t="shared" si="10"/>
        <v>107.43071896618795</v>
      </c>
      <c r="N33" s="130">
        <f t="shared" si="11"/>
        <v>2.3398410590835734</v>
      </c>
      <c r="O33" s="44"/>
      <c r="P33" s="44"/>
      <c r="Q33" s="44"/>
      <c r="R33" s="44"/>
      <c r="S33" s="44"/>
      <c r="T33" s="44"/>
    </row>
    <row r="34" spans="1:20">
      <c r="A34" s="40">
        <v>14</v>
      </c>
      <c r="B34" s="41">
        <f t="shared" si="4"/>
        <v>14</v>
      </c>
      <c r="C34" s="63">
        <v>0.5</v>
      </c>
      <c r="D34" s="43">
        <f t="shared" si="5"/>
        <v>2.1779999999999997E-2</v>
      </c>
      <c r="E34" s="5">
        <f t="shared" si="6"/>
        <v>656.25641109725166</v>
      </c>
      <c r="F34" s="49">
        <f t="shared" si="7"/>
        <v>2.4435483122353094</v>
      </c>
      <c r="G34" s="49">
        <f t="shared" si="8"/>
        <v>107.26726568197145</v>
      </c>
      <c r="H34" s="49">
        <f t="shared" si="1"/>
        <v>2.3362810465533381</v>
      </c>
      <c r="I34" s="47">
        <f t="shared" si="2"/>
        <v>0.25060647972839123</v>
      </c>
      <c r="J34" s="48">
        <f t="shared" si="9"/>
        <v>73373.714573624326</v>
      </c>
      <c r="K34" s="49">
        <f t="shared" si="3"/>
        <v>20.381587381562312</v>
      </c>
      <c r="L34" s="50">
        <f t="shared" si="0"/>
        <v>0.74114863205681136</v>
      </c>
      <c r="M34" s="129">
        <f t="shared" si="10"/>
        <v>107.26726568197145</v>
      </c>
      <c r="N34" s="130">
        <f t="shared" si="11"/>
        <v>2.3362810465533381</v>
      </c>
      <c r="O34" s="44"/>
      <c r="P34" s="44"/>
      <c r="Q34" s="44"/>
      <c r="R34" s="44"/>
      <c r="S34" s="44"/>
      <c r="T34" s="44"/>
    </row>
    <row r="35" spans="1:20">
      <c r="A35" s="40">
        <v>15</v>
      </c>
      <c r="B35" s="41">
        <f t="shared" si="4"/>
        <v>15</v>
      </c>
      <c r="C35" s="63">
        <v>0.12</v>
      </c>
      <c r="D35" s="43">
        <f t="shared" si="5"/>
        <v>9.0749999999999983E-2</v>
      </c>
      <c r="E35" s="5">
        <f t="shared" si="6"/>
        <v>2723.0261307602036</v>
      </c>
      <c r="F35" s="49">
        <f t="shared" si="7"/>
        <v>2.4426512766728958</v>
      </c>
      <c r="G35" s="49">
        <f t="shared" si="8"/>
        <v>26.622902198069713</v>
      </c>
      <c r="H35" s="49">
        <f t="shared" si="1"/>
        <v>2.4160283744748261</v>
      </c>
      <c r="I35" s="47">
        <f t="shared" si="2"/>
        <v>6.4321687121404653E-2</v>
      </c>
      <c r="J35" s="48">
        <f t="shared" si="9"/>
        <v>73347.091671426257</v>
      </c>
      <c r="K35" s="49">
        <f t="shared" si="3"/>
        <v>20.374192130951737</v>
      </c>
      <c r="L35" s="50">
        <f t="shared" si="0"/>
        <v>0.7408797138527905</v>
      </c>
      <c r="M35" s="129">
        <f t="shared" si="10"/>
        <v>26.622902198069713</v>
      </c>
      <c r="N35" s="130">
        <f t="shared" si="11"/>
        <v>2.4160283744748261</v>
      </c>
      <c r="O35" s="44"/>
      <c r="P35" s="44"/>
      <c r="Q35" s="44"/>
      <c r="R35" s="44"/>
      <c r="S35" s="44"/>
      <c r="T35" s="44"/>
    </row>
    <row r="36" spans="1:20">
      <c r="A36" s="40">
        <v>16</v>
      </c>
      <c r="B36" s="41">
        <f t="shared" si="4"/>
        <v>16</v>
      </c>
      <c r="C36" s="63">
        <v>0.12</v>
      </c>
      <c r="D36" s="43">
        <f t="shared" si="5"/>
        <v>9.0749999999999983E-2</v>
      </c>
      <c r="E36" s="5">
        <f t="shared" si="6"/>
        <v>2723.0261307602036</v>
      </c>
      <c r="F36" s="49">
        <f t="shared" si="7"/>
        <v>2.4417545704155326</v>
      </c>
      <c r="G36" s="49">
        <f t="shared" si="8"/>
        <v>26.613128832866845</v>
      </c>
      <c r="H36" s="49">
        <f t="shared" si="1"/>
        <v>2.4151414415826657</v>
      </c>
      <c r="I36" s="47">
        <f t="shared" si="2"/>
        <v>6.427447033443523E-2</v>
      </c>
      <c r="J36" s="48">
        <f t="shared" si="9"/>
        <v>73320.478542593395</v>
      </c>
      <c r="K36" s="49">
        <f t="shared" si="3"/>
        <v>20.366799595164832</v>
      </c>
      <c r="L36" s="50">
        <f t="shared" si="0"/>
        <v>0.74061089436963023</v>
      </c>
      <c r="M36" s="129">
        <f t="shared" si="10"/>
        <v>26.613128832866845</v>
      </c>
      <c r="N36" s="130">
        <f t="shared" si="11"/>
        <v>2.4151414415826657</v>
      </c>
      <c r="O36" s="44"/>
      <c r="P36" s="44"/>
      <c r="Q36" s="44"/>
      <c r="R36" s="44"/>
      <c r="S36" s="44"/>
      <c r="T36" s="44"/>
    </row>
    <row r="37" spans="1:20">
      <c r="A37" s="40">
        <v>17</v>
      </c>
      <c r="B37" s="41">
        <f t="shared" si="4"/>
        <v>17</v>
      </c>
      <c r="C37" s="63">
        <v>0.12</v>
      </c>
      <c r="D37" s="43">
        <f t="shared" si="5"/>
        <v>9.0749999999999983E-2</v>
      </c>
      <c r="E37" s="5">
        <f t="shared" si="6"/>
        <v>2723.0261307602036</v>
      </c>
      <c r="F37" s="49">
        <f t="shared" si="7"/>
        <v>2.4408581933423306</v>
      </c>
      <c r="G37" s="49">
        <f t="shared" si="8"/>
        <v>26.603359055502246</v>
      </c>
      <c r="H37" s="49">
        <f t="shared" si="1"/>
        <v>2.4142548342868282</v>
      </c>
      <c r="I37" s="47">
        <f t="shared" si="2"/>
        <v>6.4227288208014571E-2</v>
      </c>
      <c r="J37" s="48">
        <f t="shared" si="9"/>
        <v>73293.875183537893</v>
      </c>
      <c r="K37" s="49">
        <f t="shared" si="3"/>
        <v>20.35940977320497</v>
      </c>
      <c r="L37" s="50">
        <f t="shared" si="0"/>
        <v>0.74034217357108978</v>
      </c>
      <c r="M37" s="129">
        <f t="shared" si="10"/>
        <v>26.603359055502246</v>
      </c>
      <c r="N37" s="130">
        <f t="shared" si="11"/>
        <v>2.4142548342868282</v>
      </c>
      <c r="O37" s="44"/>
      <c r="P37" s="44"/>
      <c r="Q37" s="44"/>
      <c r="R37" s="44"/>
      <c r="S37" s="44"/>
      <c r="T37" s="44"/>
    </row>
    <row r="38" spans="1:20">
      <c r="A38" s="40">
        <v>18</v>
      </c>
      <c r="B38" s="41">
        <f t="shared" si="4"/>
        <v>18</v>
      </c>
      <c r="C38" s="63">
        <v>0.12</v>
      </c>
      <c r="D38" s="43">
        <f t="shared" si="5"/>
        <v>9.0749999999999983E-2</v>
      </c>
      <c r="E38" s="5">
        <f t="shared" si="6"/>
        <v>2723.0261307602036</v>
      </c>
      <c r="F38" s="49">
        <f t="shared" si="7"/>
        <v>2.4399621453324452</v>
      </c>
      <c r="G38" s="49">
        <f t="shared" si="8"/>
        <v>26.593592864658806</v>
      </c>
      <c r="H38" s="49">
        <f t="shared" si="1"/>
        <v>2.4133685524677864</v>
      </c>
      <c r="I38" s="47">
        <f t="shared" si="2"/>
        <v>6.4180140716699266E-2</v>
      </c>
      <c r="J38" s="48">
        <f t="shared" si="9"/>
        <v>73267.281590673228</v>
      </c>
      <c r="K38" s="49">
        <f t="shared" si="3"/>
        <v>20.352022664075896</v>
      </c>
      <c r="L38" s="50">
        <f t="shared" si="0"/>
        <v>0.74007355142094167</v>
      </c>
      <c r="M38" s="129">
        <f t="shared" si="10"/>
        <v>26.593592864658806</v>
      </c>
      <c r="N38" s="130">
        <f t="shared" si="11"/>
        <v>2.4133685524677864</v>
      </c>
      <c r="O38" s="44"/>
      <c r="P38" s="44"/>
      <c r="Q38" s="44"/>
      <c r="R38" s="44"/>
      <c r="S38" s="44"/>
      <c r="T38" s="44"/>
    </row>
    <row r="39" spans="1:20">
      <c r="A39" s="40">
        <v>19</v>
      </c>
      <c r="B39" s="41">
        <f t="shared" si="4"/>
        <v>19</v>
      </c>
      <c r="C39" s="63">
        <v>0.12</v>
      </c>
      <c r="D39" s="43">
        <f t="shared" si="5"/>
        <v>9.0749999999999983E-2</v>
      </c>
      <c r="E39" s="5">
        <f t="shared" si="6"/>
        <v>2723.0261307602036</v>
      </c>
      <c r="F39" s="49">
        <f t="shared" si="7"/>
        <v>2.4390664262650761</v>
      </c>
      <c r="G39" s="49">
        <f t="shared" si="8"/>
        <v>26.583830259019908</v>
      </c>
      <c r="H39" s="49">
        <f t="shared" si="1"/>
        <v>2.4124825960060563</v>
      </c>
      <c r="I39" s="47">
        <f t="shared" si="2"/>
        <v>6.4133027835064693E-2</v>
      </c>
      <c r="J39" s="48">
        <f t="shared" si="9"/>
        <v>73240.697760414216</v>
      </c>
      <c r="K39" s="49">
        <f t="shared" si="3"/>
        <v>20.344638266781725</v>
      </c>
      <c r="L39" s="50">
        <f t="shared" si="0"/>
        <v>0.73980502788297187</v>
      </c>
      <c r="M39" s="129">
        <f t="shared" si="10"/>
        <v>26.583830259019908</v>
      </c>
      <c r="N39" s="130">
        <f t="shared" si="11"/>
        <v>2.4124825960060563</v>
      </c>
      <c r="O39" s="44"/>
      <c r="P39" s="44"/>
      <c r="Q39" s="44"/>
      <c r="R39" s="44"/>
      <c r="S39" s="44"/>
      <c r="T39" s="44"/>
    </row>
    <row r="40" spans="1:20">
      <c r="A40" s="40">
        <v>20</v>
      </c>
      <c r="B40" s="41">
        <f t="shared" si="4"/>
        <v>20</v>
      </c>
      <c r="C40" s="63">
        <v>0.12</v>
      </c>
      <c r="D40" s="43">
        <f t="shared" si="5"/>
        <v>9.0749999999999983E-2</v>
      </c>
      <c r="E40" s="5">
        <f t="shared" si="6"/>
        <v>2723.0261307602036</v>
      </c>
      <c r="F40" s="49">
        <f t="shared" si="7"/>
        <v>2.4381710360194675</v>
      </c>
      <c r="G40" s="49">
        <f t="shared" si="8"/>
        <v>26.574071237269404</v>
      </c>
      <c r="H40" s="49">
        <f t="shared" si="1"/>
        <v>2.411596964782198</v>
      </c>
      <c r="I40" s="47">
        <f t="shared" si="2"/>
        <v>6.4085949537704801E-2</v>
      </c>
      <c r="J40" s="48">
        <f t="shared" si="9"/>
        <v>73214.123689176951</v>
      </c>
      <c r="K40" s="49">
        <f t="shared" si="3"/>
        <v>20.33725658032693</v>
      </c>
      <c r="L40" s="50">
        <f t="shared" si="0"/>
        <v>0.73953660292097922</v>
      </c>
      <c r="M40" s="129">
        <f t="shared" si="10"/>
        <v>26.574071237269404</v>
      </c>
      <c r="N40" s="130">
        <f t="shared" si="11"/>
        <v>2.411596964782198</v>
      </c>
      <c r="O40" s="44"/>
      <c r="P40" s="44"/>
      <c r="Q40" s="44"/>
      <c r="R40" s="44"/>
      <c r="S40" s="44"/>
      <c r="T40" s="44"/>
    </row>
    <row r="41" spans="1:20">
      <c r="A41" s="40">
        <v>21</v>
      </c>
      <c r="B41" s="41">
        <f t="shared" si="4"/>
        <v>21</v>
      </c>
      <c r="C41" s="63">
        <v>0.12</v>
      </c>
      <c r="D41" s="43">
        <f t="shared" si="5"/>
        <v>9.0749999999999983E-2</v>
      </c>
      <c r="E41" s="5">
        <f t="shared" si="6"/>
        <v>2723.0261307602036</v>
      </c>
      <c r="F41" s="49">
        <f t="shared" si="7"/>
        <v>2.4372759744749075</v>
      </c>
      <c r="G41" s="49">
        <f t="shared" si="8"/>
        <v>26.564315798091638</v>
      </c>
      <c r="H41" s="49">
        <f t="shared" si="1"/>
        <v>2.4107116586768158</v>
      </c>
      <c r="I41" s="47">
        <f t="shared" si="2"/>
        <v>6.4038905799232243E-2</v>
      </c>
      <c r="J41" s="48">
        <f t="shared" si="9"/>
        <v>73187.559373378856</v>
      </c>
      <c r="K41" s="49">
        <f t="shared" si="3"/>
        <v>20.329877603716348</v>
      </c>
      <c r="L41" s="50">
        <f t="shared" si="0"/>
        <v>0.73926827649877624</v>
      </c>
      <c r="M41" s="129">
        <f t="shared" si="10"/>
        <v>26.564315798091638</v>
      </c>
      <c r="N41" s="130">
        <f t="shared" si="11"/>
        <v>2.4107116586768158</v>
      </c>
      <c r="O41" s="44"/>
      <c r="P41" s="44"/>
      <c r="Q41" s="44"/>
      <c r="R41" s="44"/>
      <c r="S41" s="44"/>
      <c r="T41" s="44"/>
    </row>
    <row r="42" spans="1:20">
      <c r="A42" s="40">
        <v>22</v>
      </c>
      <c r="B42" s="41">
        <f t="shared" si="4"/>
        <v>22</v>
      </c>
      <c r="C42" s="63">
        <v>0.12</v>
      </c>
      <c r="D42" s="43">
        <f t="shared" si="5"/>
        <v>9.0749999999999983E-2</v>
      </c>
      <c r="E42" s="5">
        <f t="shared" si="6"/>
        <v>2723.0261307602036</v>
      </c>
      <c r="F42" s="49">
        <f t="shared" si="7"/>
        <v>2.4363812415107287</v>
      </c>
      <c r="G42" s="49">
        <f t="shared" si="8"/>
        <v>26.554563940171434</v>
      </c>
      <c r="H42" s="49">
        <f t="shared" si="1"/>
        <v>2.4098266775705572</v>
      </c>
      <c r="I42" s="47">
        <f t="shared" si="2"/>
        <v>6.3991896594278258E-2</v>
      </c>
      <c r="J42" s="48">
        <f t="shared" si="9"/>
        <v>73161.004809438688</v>
      </c>
      <c r="K42" s="49">
        <f t="shared" si="3"/>
        <v>20.322501335955192</v>
      </c>
      <c r="L42" s="50">
        <f t="shared" si="0"/>
        <v>0.73900004858018875</v>
      </c>
      <c r="M42" s="129">
        <f t="shared" si="10"/>
        <v>26.554563940171434</v>
      </c>
      <c r="N42" s="130">
        <f t="shared" si="11"/>
        <v>2.4098266775705572</v>
      </c>
      <c r="O42" s="44"/>
      <c r="P42" s="44"/>
      <c r="Q42" s="44"/>
      <c r="R42" s="44"/>
      <c r="S42" s="44"/>
      <c r="T42" s="44"/>
    </row>
    <row r="43" spans="1:20">
      <c r="A43" s="40">
        <v>23</v>
      </c>
      <c r="B43" s="41">
        <f t="shared" si="4"/>
        <v>23</v>
      </c>
      <c r="C43" s="63">
        <v>0.12</v>
      </c>
      <c r="D43" s="43">
        <f t="shared" si="5"/>
        <v>9.0749999999999983E-2</v>
      </c>
      <c r="E43" s="5">
        <f t="shared" si="6"/>
        <v>2723.0261307602036</v>
      </c>
      <c r="F43" s="49">
        <f t="shared" si="7"/>
        <v>2.4354868370063079</v>
      </c>
      <c r="G43" s="49">
        <f t="shared" si="8"/>
        <v>26.544815662194097</v>
      </c>
      <c r="H43" s="49">
        <f t="shared" si="1"/>
        <v>2.4089420213441137</v>
      </c>
      <c r="I43" s="47">
        <f t="shared" si="2"/>
        <v>6.3944921897492735E-2</v>
      </c>
      <c r="J43" s="48">
        <f t="shared" si="9"/>
        <v>73134.459993776487</v>
      </c>
      <c r="K43" s="49">
        <f t="shared" si="3"/>
        <v>20.315127776049025</v>
      </c>
      <c r="L43" s="50">
        <f t="shared" si="0"/>
        <v>0.73873191912905545</v>
      </c>
      <c r="M43" s="129">
        <f t="shared" si="10"/>
        <v>26.544815662194097</v>
      </c>
      <c r="N43" s="130">
        <f t="shared" si="11"/>
        <v>2.4089420213441137</v>
      </c>
      <c r="O43" s="44"/>
      <c r="P43" s="44"/>
      <c r="Q43" s="44"/>
      <c r="R43" s="44"/>
      <c r="S43" s="44"/>
      <c r="T43" s="44"/>
    </row>
    <row r="44" spans="1:20">
      <c r="A44" s="40">
        <v>24</v>
      </c>
      <c r="B44" s="41">
        <f t="shared" si="4"/>
        <v>24</v>
      </c>
      <c r="C44" s="63">
        <v>0.12</v>
      </c>
      <c r="D44" s="43">
        <f t="shared" si="5"/>
        <v>9.0749999999999983E-2</v>
      </c>
      <c r="E44" s="5">
        <f t="shared" si="6"/>
        <v>2723.0261307602036</v>
      </c>
      <c r="F44" s="49">
        <f t="shared" si="7"/>
        <v>2.4345927608410665</v>
      </c>
      <c r="G44" s="49">
        <f t="shared" si="8"/>
        <v>26.535070962845417</v>
      </c>
      <c r="H44" s="49">
        <f t="shared" si="1"/>
        <v>2.4080576898782211</v>
      </c>
      <c r="I44" s="47">
        <f t="shared" si="2"/>
        <v>6.38979816835442E-2</v>
      </c>
      <c r="J44" s="48">
        <f t="shared" si="9"/>
        <v>73107.924922813647</v>
      </c>
      <c r="K44" s="49">
        <f t="shared" si="3"/>
        <v>20.30775692300379</v>
      </c>
      <c r="L44" s="50">
        <f t="shared" si="0"/>
        <v>0.73846388810922869</v>
      </c>
      <c r="M44" s="129">
        <f t="shared" si="10"/>
        <v>26.535070962845417</v>
      </c>
      <c r="N44" s="130">
        <f t="shared" si="11"/>
        <v>2.4080576898782211</v>
      </c>
      <c r="O44" s="44"/>
      <c r="P44" s="44"/>
      <c r="Q44" s="44"/>
      <c r="R44" s="44"/>
      <c r="S44" s="44"/>
      <c r="T44" s="44"/>
    </row>
    <row r="45" spans="1:20">
      <c r="A45" s="40">
        <v>25</v>
      </c>
      <c r="B45" s="41">
        <f t="shared" si="4"/>
        <v>25</v>
      </c>
      <c r="C45" s="63">
        <v>0.12</v>
      </c>
      <c r="D45" s="43">
        <f t="shared" si="5"/>
        <v>9.0749999999999983E-2</v>
      </c>
      <c r="E45" s="5">
        <f t="shared" si="6"/>
        <v>2723.0261307602036</v>
      </c>
      <c r="F45" s="49">
        <f t="shared" si="7"/>
        <v>2.4336990128944702</v>
      </c>
      <c r="G45" s="49">
        <f t="shared" si="8"/>
        <v>26.525329840811668</v>
      </c>
      <c r="H45" s="49">
        <f t="shared" si="1"/>
        <v>2.4071736830536583</v>
      </c>
      <c r="I45" s="47">
        <f t="shared" si="2"/>
        <v>6.3851075927119735E-2</v>
      </c>
      <c r="J45" s="48">
        <f t="shared" si="9"/>
        <v>73081.399592972841</v>
      </c>
      <c r="K45" s="49">
        <f t="shared" si="3"/>
        <v>20.300388775825787</v>
      </c>
      <c r="L45" s="50">
        <f t="shared" si="0"/>
        <v>0.73819595548457406</v>
      </c>
      <c r="M45" s="129">
        <f t="shared" si="10"/>
        <v>26.525329840811668</v>
      </c>
      <c r="N45" s="130">
        <f t="shared" si="11"/>
        <v>2.4071736830536583</v>
      </c>
      <c r="O45" s="44"/>
      <c r="P45" s="44"/>
      <c r="Q45" s="44"/>
      <c r="R45" s="44"/>
      <c r="S45" s="44"/>
      <c r="T45" s="44"/>
    </row>
    <row r="46" spans="1:20">
      <c r="A46" s="40">
        <v>26</v>
      </c>
      <c r="B46" s="41">
        <f t="shared" si="4"/>
        <v>26</v>
      </c>
      <c r="C46" s="63">
        <v>0.12</v>
      </c>
      <c r="D46" s="43">
        <f t="shared" si="5"/>
        <v>9.0749999999999983E-2</v>
      </c>
      <c r="E46" s="5">
        <f t="shared" si="6"/>
        <v>2723.0261307602036</v>
      </c>
      <c r="F46" s="49">
        <f t="shared" si="7"/>
        <v>2.4328055930460284</v>
      </c>
      <c r="G46" s="49">
        <f t="shared" si="8"/>
        <v>26.515592294779605</v>
      </c>
      <c r="H46" s="49">
        <f t="shared" si="1"/>
        <v>2.4062900007512487</v>
      </c>
      <c r="I46" s="47">
        <f t="shared" si="2"/>
        <v>6.3804204602925019E-2</v>
      </c>
      <c r="J46" s="48">
        <f t="shared" si="9"/>
        <v>73054.884000678067</v>
      </c>
      <c r="K46" s="49">
        <f t="shared" si="3"/>
        <v>20.293023333521685</v>
      </c>
      <c r="L46" s="50">
        <f t="shared" si="0"/>
        <v>0.73792812121897033</v>
      </c>
      <c r="M46" s="129">
        <f t="shared" si="10"/>
        <v>26.515592294779605</v>
      </c>
      <c r="N46" s="130">
        <f t="shared" si="11"/>
        <v>2.4062900007512487</v>
      </c>
      <c r="O46" s="44"/>
      <c r="P46" s="44"/>
      <c r="Q46" s="44"/>
      <c r="R46" s="44"/>
      <c r="S46" s="44"/>
      <c r="T46" s="44"/>
    </row>
    <row r="47" spans="1:20">
      <c r="A47" s="40">
        <v>27</v>
      </c>
      <c r="B47" s="41">
        <f t="shared" si="4"/>
        <v>27</v>
      </c>
      <c r="C47" s="63">
        <v>0.12</v>
      </c>
      <c r="D47" s="43">
        <f t="shared" si="5"/>
        <v>9.0749999999999983E-2</v>
      </c>
      <c r="E47" s="5">
        <f t="shared" si="6"/>
        <v>2723.0261307602036</v>
      </c>
      <c r="F47" s="49">
        <f t="shared" si="7"/>
        <v>2.4319125011752951</v>
      </c>
      <c r="G47" s="49">
        <f t="shared" si="8"/>
        <v>26.505858323436463</v>
      </c>
      <c r="H47" s="49">
        <f t="shared" si="1"/>
        <v>2.4054066428518586</v>
      </c>
      <c r="I47" s="47">
        <f t="shared" si="2"/>
        <v>6.3757367685684296E-2</v>
      </c>
      <c r="J47" s="48">
        <f t="shared" si="9"/>
        <v>73028.378142354632</v>
      </c>
      <c r="K47" s="49">
        <f t="shared" si="3"/>
        <v>20.285660595098509</v>
      </c>
      <c r="L47" s="50">
        <f t="shared" si="0"/>
        <v>0.73766038527630939</v>
      </c>
      <c r="M47" s="129">
        <f t="shared" si="10"/>
        <v>26.505858323436463</v>
      </c>
      <c r="N47" s="130">
        <f t="shared" si="11"/>
        <v>2.4054066428518586</v>
      </c>
      <c r="O47" s="44"/>
      <c r="P47" s="44"/>
      <c r="Q47" s="44"/>
      <c r="R47" s="44"/>
      <c r="S47" s="44"/>
      <c r="T47" s="44"/>
    </row>
    <row r="48" spans="1:20">
      <c r="A48" s="40">
        <v>28</v>
      </c>
      <c r="B48" s="41">
        <f t="shared" si="4"/>
        <v>28</v>
      </c>
      <c r="C48" s="63">
        <v>0.12</v>
      </c>
      <c r="D48" s="43">
        <f t="shared" si="5"/>
        <v>9.0749999999999983E-2</v>
      </c>
      <c r="E48" s="5">
        <f t="shared" si="6"/>
        <v>2723.0261307602036</v>
      </c>
      <c r="F48" s="49">
        <f t="shared" si="7"/>
        <v>2.4310197371618689</v>
      </c>
      <c r="G48" s="49">
        <f t="shared" si="8"/>
        <v>26.496127925469967</v>
      </c>
      <c r="H48" s="49">
        <f t="shared" si="1"/>
        <v>2.4045236092363989</v>
      </c>
      <c r="I48" s="47">
        <f t="shared" si="2"/>
        <v>6.3710565150140383E-2</v>
      </c>
      <c r="J48" s="48">
        <f t="shared" si="9"/>
        <v>73001.882014429168</v>
      </c>
      <c r="K48" s="49">
        <f t="shared" si="3"/>
        <v>20.278300559563657</v>
      </c>
      <c r="L48" s="50">
        <f t="shared" si="0"/>
        <v>0.73739274762049667</v>
      </c>
      <c r="M48" s="129">
        <f t="shared" si="10"/>
        <v>26.496127925469967</v>
      </c>
      <c r="N48" s="130">
        <f t="shared" si="11"/>
        <v>2.4045236092363989</v>
      </c>
      <c r="O48" s="44"/>
      <c r="P48" s="44"/>
      <c r="Q48" s="44"/>
      <c r="R48" s="44"/>
      <c r="S48" s="44"/>
      <c r="T48" s="44"/>
    </row>
    <row r="49" spans="1:20">
      <c r="A49" s="40">
        <v>29</v>
      </c>
      <c r="B49" s="41">
        <f t="shared" si="4"/>
        <v>29</v>
      </c>
      <c r="C49" s="63">
        <v>0.12</v>
      </c>
      <c r="D49" s="43">
        <f t="shared" si="5"/>
        <v>9.0749999999999983E-2</v>
      </c>
      <c r="E49" s="5">
        <f t="shared" si="6"/>
        <v>2723.0261307602036</v>
      </c>
      <c r="F49" s="49">
        <f t="shared" si="7"/>
        <v>2.4301273008853914</v>
      </c>
      <c r="G49" s="49">
        <f t="shared" si="8"/>
        <v>26.486401099568305</v>
      </c>
      <c r="H49" s="49">
        <f t="shared" si="1"/>
        <v>2.4036408997858234</v>
      </c>
      <c r="I49" s="47">
        <f t="shared" si="2"/>
        <v>6.3663796971054579E-2</v>
      </c>
      <c r="J49" s="48">
        <f t="shared" si="9"/>
        <v>72975.395613329601</v>
      </c>
      <c r="K49" s="49">
        <f t="shared" si="3"/>
        <v>20.270943225924889</v>
      </c>
      <c r="L49" s="50">
        <f t="shared" si="0"/>
        <v>0.73712520821545047</v>
      </c>
      <c r="M49" s="129">
        <f t="shared" si="10"/>
        <v>26.486401099568305</v>
      </c>
      <c r="N49" s="130">
        <f t="shared" si="11"/>
        <v>2.4036408997858234</v>
      </c>
      <c r="O49" s="44"/>
      <c r="P49" s="44"/>
      <c r="Q49" s="44"/>
      <c r="R49" s="44"/>
      <c r="S49" s="44"/>
      <c r="T49" s="44"/>
    </row>
    <row r="50" spans="1:20">
      <c r="A50" s="40">
        <v>30</v>
      </c>
      <c r="B50" s="41">
        <f t="shared" si="4"/>
        <v>30</v>
      </c>
      <c r="C50" s="63">
        <v>0.12</v>
      </c>
      <c r="D50" s="43">
        <f t="shared" si="5"/>
        <v>9.0749999999999983E-2</v>
      </c>
      <c r="E50" s="5">
        <f t="shared" si="6"/>
        <v>2723.0261307602036</v>
      </c>
      <c r="F50" s="49">
        <f t="shared" si="7"/>
        <v>2.42923519222555</v>
      </c>
      <c r="G50" s="49">
        <f t="shared" si="8"/>
        <v>26.476677844420166</v>
      </c>
      <c r="H50" s="49">
        <f t="shared" si="1"/>
        <v>2.4027585143811296</v>
      </c>
      <c r="I50" s="47">
        <f t="shared" si="2"/>
        <v>6.3617063123206766E-2</v>
      </c>
      <c r="J50" s="48">
        <f t="shared" si="9"/>
        <v>72948.918935485184</v>
      </c>
      <c r="K50" s="49">
        <f t="shared" si="3"/>
        <v>20.263588593190327</v>
      </c>
      <c r="L50" s="50">
        <f t="shared" si="0"/>
        <v>0.73685776702510286</v>
      </c>
      <c r="M50" s="129">
        <f t="shared" si="10"/>
        <v>26.476677844420166</v>
      </c>
      <c r="N50" s="130">
        <f t="shared" si="11"/>
        <v>2.4027585143811296</v>
      </c>
      <c r="O50" s="44"/>
      <c r="P50" s="44"/>
      <c r="Q50" s="44"/>
      <c r="R50" s="44"/>
      <c r="S50" s="44"/>
      <c r="T50" s="44"/>
    </row>
    <row r="51" spans="1:20">
      <c r="A51" s="40">
        <v>31</v>
      </c>
      <c r="B51" s="41">
        <f t="shared" si="4"/>
        <v>31</v>
      </c>
      <c r="C51" s="63">
        <v>0.5</v>
      </c>
      <c r="D51" s="43">
        <f t="shared" si="5"/>
        <v>2.1779999999999997E-2</v>
      </c>
      <c r="E51" s="5">
        <f t="shared" si="6"/>
        <v>656.25641109725166</v>
      </c>
      <c r="F51" s="49">
        <f t="shared" si="7"/>
        <v>2.4255391686475218</v>
      </c>
      <c r="G51" s="49">
        <f t="shared" si="8"/>
        <v>106.47669748233196</v>
      </c>
      <c r="H51" s="49">
        <f t="shared" si="1"/>
        <v>2.3190624711651897</v>
      </c>
      <c r="I51" s="47">
        <f t="shared" si="2"/>
        <v>0.24692611318488508</v>
      </c>
      <c r="J51" s="48">
        <f t="shared" si="9"/>
        <v>72842.442238002855</v>
      </c>
      <c r="K51" s="49">
        <f t="shared" si="3"/>
        <v>20.234011732778573</v>
      </c>
      <c r="L51" s="50">
        <f t="shared" si="0"/>
        <v>0.73578224482831178</v>
      </c>
      <c r="M51" s="129">
        <f t="shared" si="10"/>
        <v>106.47669748233196</v>
      </c>
      <c r="N51" s="130">
        <f t="shared" si="11"/>
        <v>2.3190624711651897</v>
      </c>
      <c r="O51" s="44"/>
      <c r="P51" s="44"/>
      <c r="Q51" s="44"/>
      <c r="R51" s="44"/>
      <c r="S51" s="44"/>
      <c r="T51" s="44"/>
    </row>
    <row r="52" spans="1:20">
      <c r="A52" s="40">
        <v>32</v>
      </c>
      <c r="B52" s="41">
        <f t="shared" si="4"/>
        <v>32</v>
      </c>
      <c r="C52" s="63">
        <v>0.5</v>
      </c>
      <c r="D52" s="43">
        <f t="shared" si="5"/>
        <v>2.1779999999999997E-2</v>
      </c>
      <c r="E52" s="5">
        <f t="shared" si="6"/>
        <v>656.25641109725166</v>
      </c>
      <c r="F52" s="49">
        <f t="shared" si="7"/>
        <v>2.4218487684814765</v>
      </c>
      <c r="G52" s="49">
        <f t="shared" si="8"/>
        <v>106.31469571911663</v>
      </c>
      <c r="H52" s="49">
        <f t="shared" si="1"/>
        <v>2.3155340727623597</v>
      </c>
      <c r="I52" s="47">
        <f t="shared" si="2"/>
        <v>0.24617530037297711</v>
      </c>
      <c r="J52" s="48">
        <f t="shared" si="9"/>
        <v>72736.127542283735</v>
      </c>
      <c r="K52" s="49">
        <f t="shared" si="3"/>
        <v>20.204479872856592</v>
      </c>
      <c r="L52" s="50">
        <f t="shared" si="0"/>
        <v>0.73470835901296694</v>
      </c>
      <c r="M52" s="129">
        <f t="shared" si="10"/>
        <v>106.31469571911663</v>
      </c>
      <c r="N52" s="130">
        <f t="shared" si="11"/>
        <v>2.3155340727623597</v>
      </c>
      <c r="O52" s="44"/>
      <c r="P52" s="44"/>
      <c r="Q52" s="44"/>
      <c r="R52" s="44"/>
      <c r="S52" s="44"/>
      <c r="T52" s="44"/>
    </row>
    <row r="53" spans="1:20">
      <c r="A53" s="40">
        <v>33</v>
      </c>
      <c r="B53" s="41">
        <f t="shared" si="4"/>
        <v>33</v>
      </c>
      <c r="C53" s="63">
        <v>0.5</v>
      </c>
      <c r="D53" s="43">
        <f t="shared" si="5"/>
        <v>2.1779999999999997E-2</v>
      </c>
      <c r="E53" s="5">
        <f t="shared" si="6"/>
        <v>656.25641109725166</v>
      </c>
      <c r="F53" s="49">
        <f t="shared" si="7"/>
        <v>2.4181639831715267</v>
      </c>
      <c r="G53" s="49">
        <f t="shared" si="8"/>
        <v>106.15294043773164</v>
      </c>
      <c r="H53" s="49">
        <f t="shared" si="1"/>
        <v>2.3120110427337948</v>
      </c>
      <c r="I53" s="47">
        <f t="shared" si="2"/>
        <v>0.24542677051069833</v>
      </c>
      <c r="J53" s="48">
        <f t="shared" si="9"/>
        <v>72629.974601845999</v>
      </c>
      <c r="K53" s="49">
        <f t="shared" si="3"/>
        <v>20.174992944957221</v>
      </c>
      <c r="L53" s="50">
        <f t="shared" si="0"/>
        <v>0.73363610708935345</v>
      </c>
      <c r="M53" s="129">
        <f t="shared" si="10"/>
        <v>106.15294043773164</v>
      </c>
      <c r="N53" s="130">
        <f t="shared" si="11"/>
        <v>2.3120110427337948</v>
      </c>
      <c r="O53" s="44"/>
      <c r="P53" s="44"/>
      <c r="Q53" s="44"/>
      <c r="R53" s="44"/>
      <c r="S53" s="44"/>
      <c r="T53" s="44"/>
    </row>
    <row r="54" spans="1:20">
      <c r="A54" s="40">
        <v>34</v>
      </c>
      <c r="B54" s="41">
        <f t="shared" si="4"/>
        <v>34</v>
      </c>
      <c r="C54" s="63">
        <v>0.5</v>
      </c>
      <c r="D54" s="43">
        <f t="shared" si="5"/>
        <v>2.1779999999999997E-2</v>
      </c>
      <c r="E54" s="5">
        <f t="shared" si="6"/>
        <v>656.25641109725166</v>
      </c>
      <c r="F54" s="49">
        <f t="shared" si="7"/>
        <v>2.4144848041748022</v>
      </c>
      <c r="G54" s="49">
        <f t="shared" si="8"/>
        <v>105.99143126316078</v>
      </c>
      <c r="H54" s="49">
        <f t="shared" si="1"/>
        <v>2.3084933729116415</v>
      </c>
      <c r="I54" s="47">
        <f t="shared" si="2"/>
        <v>0.24468051665642643</v>
      </c>
      <c r="J54" s="48">
        <f t="shared" si="9"/>
        <v>72523.98317058284</v>
      </c>
      <c r="K54" s="49">
        <f t="shared" si="3"/>
        <v>20.145550880717455</v>
      </c>
      <c r="L54" s="50">
        <f t="shared" si="0"/>
        <v>0.73256548657154386</v>
      </c>
      <c r="M54" s="129">
        <f t="shared" si="10"/>
        <v>105.99143126316078</v>
      </c>
      <c r="N54" s="130">
        <f t="shared" si="11"/>
        <v>2.3084933729116415</v>
      </c>
      <c r="O54" s="44"/>
      <c r="P54" s="44"/>
      <c r="Q54" s="44"/>
      <c r="R54" s="44"/>
      <c r="S54" s="44"/>
      <c r="T54" s="44"/>
    </row>
    <row r="55" spans="1:20">
      <c r="A55" s="40">
        <v>35</v>
      </c>
      <c r="B55" s="41">
        <f t="shared" si="4"/>
        <v>35</v>
      </c>
      <c r="C55" s="63">
        <v>0.5</v>
      </c>
      <c r="D55" s="43">
        <f t="shared" si="5"/>
        <v>2.1779999999999997E-2</v>
      </c>
      <c r="E55" s="5">
        <f t="shared" si="6"/>
        <v>656.25641109725166</v>
      </c>
      <c r="F55" s="49">
        <f t="shared" si="7"/>
        <v>2.4108112229614305</v>
      </c>
      <c r="G55" s="49">
        <f t="shared" si="8"/>
        <v>105.83016782095832</v>
      </c>
      <c r="H55" s="49">
        <f t="shared" si="1"/>
        <v>2.3049810551404719</v>
      </c>
      <c r="I55" s="47">
        <f t="shared" si="2"/>
        <v>0.24393653188964573</v>
      </c>
      <c r="J55" s="48">
        <f t="shared" si="9"/>
        <v>72418.153002761886</v>
      </c>
      <c r="K55" s="49">
        <f t="shared" si="3"/>
        <v>20.116153611878303</v>
      </c>
      <c r="L55" s="50">
        <f t="shared" si="0"/>
        <v>0.73149649497739289</v>
      </c>
      <c r="M55" s="129">
        <f t="shared" si="10"/>
        <v>105.83016782095832</v>
      </c>
      <c r="N55" s="130">
        <f t="shared" si="11"/>
        <v>2.3049810551404719</v>
      </c>
      <c r="O55" s="44"/>
      <c r="P55" s="44"/>
      <c r="Q55" s="44"/>
      <c r="R55" s="44"/>
      <c r="S55" s="44"/>
      <c r="T55" s="44"/>
    </row>
    <row r="56" spans="1:20">
      <c r="A56" s="40">
        <v>36</v>
      </c>
      <c r="B56" s="41">
        <f t="shared" si="4"/>
        <v>36</v>
      </c>
      <c r="C56" s="63">
        <v>0.5</v>
      </c>
      <c r="D56" s="43">
        <f t="shared" si="5"/>
        <v>2.1779999999999997E-2</v>
      </c>
      <c r="E56" s="5">
        <f t="shared" si="6"/>
        <v>656.25641109725166</v>
      </c>
      <c r="F56" s="49">
        <f t="shared" si="7"/>
        <v>2.4071432310145178</v>
      </c>
      <c r="G56" s="49">
        <f t="shared" si="8"/>
        <v>105.66914973724838</v>
      </c>
      <c r="H56" s="49">
        <f t="shared" si="1"/>
        <v>2.3014740812772692</v>
      </c>
      <c r="I56" s="47">
        <f t="shared" si="2"/>
        <v>0.24319480931088389</v>
      </c>
      <c r="J56" s="48">
        <f t="shared" si="9"/>
        <v>72312.483853024634</v>
      </c>
      <c r="K56" s="49">
        <f t="shared" si="3"/>
        <v>20.086801070284622</v>
      </c>
      <c r="L56" s="50">
        <f t="shared" si="0"/>
        <v>0.7304291298285317</v>
      </c>
      <c r="M56" s="129">
        <f t="shared" si="10"/>
        <v>105.66914973724838</v>
      </c>
      <c r="N56" s="130">
        <f t="shared" si="11"/>
        <v>2.3014740812772692</v>
      </c>
      <c r="O56" s="44"/>
      <c r="P56" s="44"/>
      <c r="Q56" s="44"/>
      <c r="R56" s="44"/>
      <c r="S56" s="44"/>
      <c r="T56" s="44"/>
    </row>
    <row r="57" spans="1:20">
      <c r="A57" s="40">
        <v>37</v>
      </c>
      <c r="B57" s="41">
        <f t="shared" si="4"/>
        <v>37</v>
      </c>
      <c r="C57" s="63">
        <v>0.5</v>
      </c>
      <c r="D57" s="43">
        <f t="shared" si="5"/>
        <v>2.1779999999999997E-2</v>
      </c>
      <c r="E57" s="5">
        <f t="shared" si="6"/>
        <v>656.25641109725166</v>
      </c>
      <c r="F57" s="49">
        <f t="shared" si="7"/>
        <v>2.4034808198301278</v>
      </c>
      <c r="G57" s="49">
        <f t="shared" si="8"/>
        <v>105.50837663872379</v>
      </c>
      <c r="H57" s="49">
        <f t="shared" si="1"/>
        <v>2.2979724431914037</v>
      </c>
      <c r="I57" s="47">
        <f t="shared" si="2"/>
        <v>0.24245534204164693</v>
      </c>
      <c r="J57" s="48">
        <f t="shared" si="9"/>
        <v>72206.975476385909</v>
      </c>
      <c r="K57" s="49">
        <f t="shared" si="3"/>
        <v>20.057493187884976</v>
      </c>
      <c r="L57" s="50">
        <f t="shared" si="0"/>
        <v>0.72936338865036277</v>
      </c>
      <c r="M57" s="129">
        <f t="shared" si="10"/>
        <v>105.50837663872379</v>
      </c>
      <c r="N57" s="130">
        <f t="shared" si="11"/>
        <v>2.2979724431914037</v>
      </c>
      <c r="O57" s="44"/>
      <c r="P57" s="44"/>
      <c r="Q57" s="44"/>
      <c r="R57" s="44"/>
      <c r="S57" s="44"/>
      <c r="T57" s="44"/>
    </row>
    <row r="58" spans="1:20">
      <c r="A58" s="40">
        <v>38</v>
      </c>
      <c r="B58" s="41">
        <f t="shared" si="4"/>
        <v>38</v>
      </c>
      <c r="C58" s="63">
        <v>0.5</v>
      </c>
      <c r="D58" s="43">
        <f t="shared" si="5"/>
        <v>2.1779999999999997E-2</v>
      </c>
      <c r="E58" s="5">
        <f t="shared" si="6"/>
        <v>656.25641109725166</v>
      </c>
      <c r="F58" s="49">
        <f t="shared" si="7"/>
        <v>2.399823980917263</v>
      </c>
      <c r="G58" s="49">
        <f t="shared" si="8"/>
        <v>105.34784815264544</v>
      </c>
      <c r="H58" s="49">
        <f t="shared" si="1"/>
        <v>2.2944761327646175</v>
      </c>
      <c r="I58" s="47">
        <f t="shared" si="2"/>
        <v>0.24171812322435604</v>
      </c>
      <c r="J58" s="48">
        <f t="shared" si="9"/>
        <v>72101.627628233269</v>
      </c>
      <c r="K58" s="49">
        <f t="shared" si="3"/>
        <v>20.028229896731464</v>
      </c>
      <c r="L58" s="50">
        <f t="shared" si="0"/>
        <v>0.72829926897205322</v>
      </c>
      <c r="M58" s="129">
        <f t="shared" si="10"/>
        <v>105.34784815264544</v>
      </c>
      <c r="N58" s="130">
        <f t="shared" si="11"/>
        <v>2.2944761327646175</v>
      </c>
      <c r="O58" s="44"/>
      <c r="P58" s="44"/>
      <c r="Q58" s="44"/>
      <c r="R58" s="44"/>
      <c r="S58" s="44"/>
      <c r="T58" s="44"/>
    </row>
    <row r="59" spans="1:20">
      <c r="A59" s="40">
        <v>39</v>
      </c>
      <c r="B59" s="41">
        <f t="shared" si="4"/>
        <v>39</v>
      </c>
      <c r="C59" s="63">
        <v>0.5</v>
      </c>
      <c r="D59" s="43">
        <f t="shared" si="5"/>
        <v>2.1779999999999997E-2</v>
      </c>
      <c r="E59" s="5">
        <f t="shared" si="6"/>
        <v>656.25641109725166</v>
      </c>
      <c r="F59" s="49">
        <f t="shared" si="7"/>
        <v>2.396172705797845</v>
      </c>
      <c r="G59" s="49">
        <f t="shared" si="8"/>
        <v>105.18756390684132</v>
      </c>
      <c r="H59" s="49">
        <f t="shared" si="1"/>
        <v>2.2909851418910034</v>
      </c>
      <c r="I59" s="47">
        <f t="shared" si="2"/>
        <v>0.24098314602228385</v>
      </c>
      <c r="J59" s="48">
        <f t="shared" si="9"/>
        <v>71996.440064326423</v>
      </c>
      <c r="K59" s="49">
        <f t="shared" si="3"/>
        <v>19.999011128979561</v>
      </c>
      <c r="L59" s="50">
        <f t="shared" si="0"/>
        <v>0.7272367683265295</v>
      </c>
      <c r="M59" s="129">
        <f t="shared" si="10"/>
        <v>105.18756390684132</v>
      </c>
      <c r="N59" s="130">
        <f t="shared" si="11"/>
        <v>2.2909851418910034</v>
      </c>
      <c r="O59" s="44"/>
      <c r="P59" s="44"/>
      <c r="Q59" s="44"/>
      <c r="R59" s="44"/>
      <c r="S59" s="44"/>
      <c r="T59" s="44"/>
    </row>
    <row r="60" spans="1:20">
      <c r="A60" s="40">
        <v>40</v>
      </c>
      <c r="B60" s="41">
        <f t="shared" si="4"/>
        <v>40</v>
      </c>
      <c r="C60" s="63">
        <v>0.5</v>
      </c>
      <c r="D60" s="43">
        <f t="shared" si="5"/>
        <v>2.1779999999999997E-2</v>
      </c>
      <c r="E60" s="5">
        <f t="shared" si="6"/>
        <v>656.25641109725166</v>
      </c>
      <c r="F60" s="49">
        <f t="shared" si="7"/>
        <v>2.3925269860066942</v>
      </c>
      <c r="G60" s="49">
        <f t="shared" si="8"/>
        <v>105.02752352970563</v>
      </c>
      <c r="H60" s="49">
        <f t="shared" si="1"/>
        <v>2.2874994624769882</v>
      </c>
      <c r="I60" s="47">
        <f t="shared" si="2"/>
        <v>0.24025040361949088</v>
      </c>
      <c r="J60" s="48">
        <f t="shared" si="9"/>
        <v>71891.412540796722</v>
      </c>
      <c r="K60" s="49">
        <f t="shared" si="3"/>
        <v>19.969836816887977</v>
      </c>
      <c r="L60" s="50">
        <f t="shared" si="0"/>
        <v>0.72617588425047186</v>
      </c>
      <c r="M60" s="129">
        <f t="shared" si="10"/>
        <v>105.02752352970563</v>
      </c>
      <c r="N60" s="130">
        <f t="shared" si="11"/>
        <v>2.2874994624769882</v>
      </c>
      <c r="O60" s="44"/>
      <c r="P60" s="44"/>
      <c r="Q60" s="44"/>
      <c r="R60" s="44"/>
      <c r="S60" s="44"/>
      <c r="T60" s="44"/>
    </row>
    <row r="61" spans="1:20">
      <c r="A61" s="40">
        <v>41</v>
      </c>
      <c r="B61" s="41">
        <f t="shared" si="4"/>
        <v>41</v>
      </c>
      <c r="C61" s="63">
        <v>0.5</v>
      </c>
      <c r="D61" s="43">
        <f t="shared" si="5"/>
        <v>2.1779999999999997E-2</v>
      </c>
      <c r="E61" s="5">
        <f t="shared" si="6"/>
        <v>656.25641109725166</v>
      </c>
      <c r="F61" s="49">
        <f t="shared" si="7"/>
        <v>2.3888868130915109</v>
      </c>
      <c r="G61" s="49">
        <f t="shared" si="8"/>
        <v>104.86772665019802</v>
      </c>
      <c r="H61" s="49">
        <f t="shared" si="1"/>
        <v>2.2840190864413126</v>
      </c>
      <c r="I61" s="47">
        <f t="shared" si="2"/>
        <v>0.23951988922076256</v>
      </c>
      <c r="J61" s="48">
        <f t="shared" si="9"/>
        <v>71786.544814146531</v>
      </c>
      <c r="K61" s="49">
        <f t="shared" si="3"/>
        <v>19.940706892818479</v>
      </c>
      <c r="L61" s="50">
        <f t="shared" si="0"/>
        <v>0.72511661428430829</v>
      </c>
      <c r="M61" s="129">
        <f t="shared" si="10"/>
        <v>104.86772665019802</v>
      </c>
      <c r="N61" s="130">
        <f t="shared" si="11"/>
        <v>2.2840190864413126</v>
      </c>
      <c r="O61" s="44"/>
      <c r="P61" s="44"/>
      <c r="Q61" s="44"/>
      <c r="R61" s="44"/>
      <c r="S61" s="44"/>
      <c r="T61" s="44"/>
    </row>
    <row r="62" spans="1:20">
      <c r="A62" s="40">
        <v>42</v>
      </c>
      <c r="B62" s="41">
        <f t="shared" si="4"/>
        <v>42</v>
      </c>
      <c r="C62" s="63">
        <v>0.5</v>
      </c>
      <c r="D62" s="43">
        <f t="shared" si="5"/>
        <v>2.1779999999999997E-2</v>
      </c>
      <c r="E62" s="5">
        <f t="shared" si="6"/>
        <v>656.25641109725166</v>
      </c>
      <c r="F62" s="49">
        <f t="shared" si="7"/>
        <v>2.3852521786128551</v>
      </c>
      <c r="G62" s="49">
        <f t="shared" si="8"/>
        <v>104.70817289784264</v>
      </c>
      <c r="H62" s="49">
        <f t="shared" si="1"/>
        <v>2.2805440057150124</v>
      </c>
      <c r="I62" s="47">
        <f t="shared" si="2"/>
        <v>0.23879159605154615</v>
      </c>
      <c r="J62" s="48">
        <f t="shared" si="9"/>
        <v>71681.836641248694</v>
      </c>
      <c r="K62" s="49">
        <f t="shared" si="3"/>
        <v>19.911621289235747</v>
      </c>
      <c r="L62" s="50">
        <f t="shared" si="0"/>
        <v>0.72405895597220893</v>
      </c>
      <c r="M62" s="129">
        <f t="shared" si="10"/>
        <v>104.70817289784264</v>
      </c>
      <c r="N62" s="130">
        <f t="shared" si="11"/>
        <v>2.2805440057150124</v>
      </c>
      <c r="O62" s="44"/>
      <c r="P62" s="44"/>
      <c r="Q62" s="44"/>
      <c r="R62" s="44"/>
      <c r="S62" s="44"/>
      <c r="T62" s="44"/>
    </row>
    <row r="63" spans="1:20">
      <c r="A63" s="40">
        <v>43</v>
      </c>
      <c r="B63" s="41">
        <f t="shared" si="4"/>
        <v>43</v>
      </c>
      <c r="C63" s="63">
        <v>0.5</v>
      </c>
      <c r="D63" s="43">
        <f t="shared" si="5"/>
        <v>2.1779999999999997E-2</v>
      </c>
      <c r="E63" s="5">
        <f t="shared" si="6"/>
        <v>656.25641109725166</v>
      </c>
      <c r="F63" s="49">
        <f t="shared" si="7"/>
        <v>2.3816230741441275</v>
      </c>
      <c r="G63" s="49">
        <f t="shared" si="8"/>
        <v>104.5488619027273</v>
      </c>
      <c r="H63" s="49">
        <f t="shared" si="1"/>
        <v>2.2770742122414003</v>
      </c>
      <c r="I63" s="47">
        <f t="shared" si="2"/>
        <v>0.2380655173578877</v>
      </c>
      <c r="J63" s="48">
        <f t="shared" si="9"/>
        <v>71577.287779345963</v>
      </c>
      <c r="K63" s="49">
        <f t="shared" si="3"/>
        <v>19.882579938707213</v>
      </c>
      <c r="L63" s="50">
        <f t="shared" si="0"/>
        <v>0.72300290686208046</v>
      </c>
      <c r="M63" s="129">
        <f t="shared" si="10"/>
        <v>104.5488619027273</v>
      </c>
      <c r="N63" s="130">
        <f t="shared" si="11"/>
        <v>2.2770742122414003</v>
      </c>
      <c r="O63" s="44"/>
      <c r="P63" s="44"/>
      <c r="Q63" s="44"/>
      <c r="R63" s="44"/>
      <c r="S63" s="44"/>
      <c r="T63" s="44"/>
    </row>
    <row r="64" spans="1:20">
      <c r="A64" s="40">
        <v>44</v>
      </c>
      <c r="B64" s="41">
        <f t="shared" si="4"/>
        <v>44</v>
      </c>
      <c r="C64" s="63">
        <v>0.5</v>
      </c>
      <c r="D64" s="43">
        <f t="shared" si="5"/>
        <v>2.1779999999999997E-2</v>
      </c>
      <c r="E64" s="5">
        <f t="shared" si="6"/>
        <v>656.25641109725166</v>
      </c>
      <c r="F64" s="49">
        <f t="shared" si="7"/>
        <v>2.3779994912715492</v>
      </c>
      <c r="G64" s="49">
        <f t="shared" si="8"/>
        <v>104.38979329550261</v>
      </c>
      <c r="H64" s="49">
        <f t="shared" si="1"/>
        <v>2.2736096979760467</v>
      </c>
      <c r="I64" s="47">
        <f t="shared" si="2"/>
        <v>0.23734164640636965</v>
      </c>
      <c r="J64" s="48">
        <f t="shared" si="9"/>
        <v>71472.897986050462</v>
      </c>
      <c r="K64" s="49">
        <f t="shared" si="3"/>
        <v>19.853582773902907</v>
      </c>
      <c r="L64" s="50">
        <f t="shared" si="0"/>
        <v>0.72194846450556027</v>
      </c>
      <c r="M64" s="129">
        <f t="shared" si="10"/>
        <v>104.38979329550261</v>
      </c>
      <c r="N64" s="130">
        <f t="shared" si="11"/>
        <v>2.2736096979760467</v>
      </c>
      <c r="O64" s="44"/>
      <c r="P64" s="44"/>
      <c r="Q64" s="44"/>
      <c r="R64" s="44"/>
      <c r="S64" s="44"/>
      <c r="T64" s="44"/>
    </row>
    <row r="65" spans="1:20">
      <c r="A65" s="40">
        <v>45</v>
      </c>
      <c r="B65" s="41">
        <f t="shared" si="4"/>
        <v>45</v>
      </c>
      <c r="C65" s="63">
        <v>0.5</v>
      </c>
      <c r="D65" s="43">
        <f t="shared" si="5"/>
        <v>2.1779999999999997E-2</v>
      </c>
      <c r="E65" s="5">
        <f t="shared" si="6"/>
        <v>656.25641109725166</v>
      </c>
      <c r="F65" s="49">
        <f t="shared" si="7"/>
        <v>2.3743814215941432</v>
      </c>
      <c r="G65" s="49">
        <f t="shared" si="8"/>
        <v>104.23096670738119</v>
      </c>
      <c r="H65" s="49">
        <f t="shared" si="1"/>
        <v>2.2701504548867621</v>
      </c>
      <c r="I65" s="47">
        <f t="shared" si="2"/>
        <v>0.23661997648404834</v>
      </c>
      <c r="J65" s="48">
        <f t="shared" si="9"/>
        <v>71368.667019343076</v>
      </c>
      <c r="K65" s="49">
        <f t="shared" si="3"/>
        <v>19.824629727595298</v>
      </c>
      <c r="L65" s="50">
        <f t="shared" si="0"/>
        <v>0.72089562645801086</v>
      </c>
      <c r="M65" s="129">
        <f t="shared" si="10"/>
        <v>104.23096670738119</v>
      </c>
      <c r="N65" s="130">
        <f t="shared" si="11"/>
        <v>2.2701504548867621</v>
      </c>
      <c r="O65" s="44"/>
      <c r="P65" s="44"/>
      <c r="Q65" s="44"/>
      <c r="R65" s="44"/>
      <c r="S65" s="44"/>
      <c r="T65" s="44"/>
    </row>
    <row r="66" spans="1:20">
      <c r="A66" s="40">
        <v>46</v>
      </c>
      <c r="B66" s="41">
        <f t="shared" si="4"/>
        <v>46</v>
      </c>
      <c r="C66" s="63">
        <v>0.12</v>
      </c>
      <c r="D66" s="43">
        <f t="shared" si="5"/>
        <v>9.0749999999999983E-2</v>
      </c>
      <c r="E66" s="5">
        <f t="shared" si="6"/>
        <v>2723.0261307602036</v>
      </c>
      <c r="F66" s="49">
        <f t="shared" si="7"/>
        <v>2.3735097774513858</v>
      </c>
      <c r="G66" s="49">
        <f t="shared" si="8"/>
        <v>25.869316375491948</v>
      </c>
      <c r="H66" s="49">
        <f t="shared" si="1"/>
        <v>2.3476404610758941</v>
      </c>
      <c r="I66" s="47">
        <f t="shared" si="2"/>
        <v>6.0731853823478101E-2</v>
      </c>
      <c r="J66" s="48">
        <f t="shared" si="9"/>
        <v>71342.797702967582</v>
      </c>
      <c r="K66" s="49">
        <f t="shared" si="3"/>
        <v>19.817443806379885</v>
      </c>
      <c r="L66" s="50">
        <f t="shared" si="0"/>
        <v>0.72063432023199581</v>
      </c>
      <c r="M66" s="129">
        <f t="shared" si="10"/>
        <v>25.869316375491948</v>
      </c>
      <c r="N66" s="130">
        <f t="shared" si="11"/>
        <v>2.3476404610758941</v>
      </c>
      <c r="O66" s="44"/>
      <c r="P66" s="44"/>
      <c r="Q66" s="44"/>
      <c r="R66" s="44"/>
      <c r="S66" s="44"/>
      <c r="T66" s="44"/>
    </row>
    <row r="67" spans="1:20">
      <c r="A67" s="40">
        <v>47</v>
      </c>
      <c r="B67" s="41">
        <f t="shared" si="4"/>
        <v>47</v>
      </c>
      <c r="C67" s="63">
        <v>0.12</v>
      </c>
      <c r="D67" s="43">
        <f t="shared" si="5"/>
        <v>9.0749999999999983E-2</v>
      </c>
      <c r="E67" s="5">
        <f t="shared" si="6"/>
        <v>2723.0261307602036</v>
      </c>
      <c r="F67" s="49">
        <f t="shared" si="7"/>
        <v>2.3726384532923954</v>
      </c>
      <c r="G67" s="49">
        <f t="shared" si="8"/>
        <v>25.859819654413034</v>
      </c>
      <c r="H67" s="49">
        <f t="shared" si="1"/>
        <v>2.3467786336379826</v>
      </c>
      <c r="I67" s="47">
        <f t="shared" si="2"/>
        <v>6.0687272234708066E-2</v>
      </c>
      <c r="J67" s="48">
        <f t="shared" si="9"/>
        <v>71316.937883313163</v>
      </c>
      <c r="K67" s="49">
        <f t="shared" si="3"/>
        <v>19.810260523142546</v>
      </c>
      <c r="L67" s="50">
        <f t="shared" si="0"/>
        <v>0.72037310993245618</v>
      </c>
      <c r="M67" s="129">
        <f t="shared" si="10"/>
        <v>25.859819654413034</v>
      </c>
      <c r="N67" s="130">
        <f t="shared" si="11"/>
        <v>2.3467786336379826</v>
      </c>
      <c r="O67" s="44"/>
      <c r="P67" s="44"/>
      <c r="Q67" s="44"/>
      <c r="R67" s="44"/>
      <c r="S67" s="44"/>
      <c r="T67" s="44"/>
    </row>
    <row r="68" spans="1:20">
      <c r="A68" s="40">
        <v>48</v>
      </c>
      <c r="B68" s="41">
        <f t="shared" si="4"/>
        <v>48</v>
      </c>
      <c r="C68" s="63">
        <v>0.12</v>
      </c>
      <c r="D68" s="43">
        <f t="shared" si="5"/>
        <v>9.0749999999999983E-2</v>
      </c>
      <c r="E68" s="5">
        <f t="shared" si="6"/>
        <v>2723.0261307602036</v>
      </c>
      <c r="F68" s="49">
        <f t="shared" si="7"/>
        <v>2.3717674489997052</v>
      </c>
      <c r="G68" s="49">
        <f t="shared" si="8"/>
        <v>25.850326419615321</v>
      </c>
      <c r="H68" s="49">
        <f t="shared" si="1"/>
        <v>2.3459171225800901</v>
      </c>
      <c r="I68" s="47">
        <f t="shared" si="2"/>
        <v>6.0642723372060052E-2</v>
      </c>
      <c r="J68" s="48">
        <f t="shared" si="9"/>
        <v>71291.087556893544</v>
      </c>
      <c r="K68" s="49">
        <f t="shared" si="3"/>
        <v>19.803079876914872</v>
      </c>
      <c r="L68" s="50">
        <f t="shared" si="0"/>
        <v>0.72011199552417715</v>
      </c>
      <c r="M68" s="129">
        <f t="shared" si="10"/>
        <v>25.850326419615321</v>
      </c>
      <c r="N68" s="130">
        <f t="shared" si="11"/>
        <v>2.3459171225800901</v>
      </c>
      <c r="O68" s="44"/>
      <c r="P68" s="44"/>
      <c r="Q68" s="44"/>
      <c r="R68" s="44"/>
      <c r="S68" s="44"/>
      <c r="T68" s="44"/>
    </row>
    <row r="69" spans="1:20">
      <c r="A69" s="40">
        <v>49</v>
      </c>
      <c r="B69" s="41">
        <f t="shared" si="4"/>
        <v>49</v>
      </c>
      <c r="C69" s="63">
        <v>0.12</v>
      </c>
      <c r="D69" s="43">
        <f t="shared" si="5"/>
        <v>9.0749999999999983E-2</v>
      </c>
      <c r="E69" s="5">
        <f t="shared" si="6"/>
        <v>2723.0261307602036</v>
      </c>
      <c r="F69" s="49">
        <f t="shared" si="7"/>
        <v>2.3708967644558903</v>
      </c>
      <c r="G69" s="49">
        <f t="shared" si="8"/>
        <v>25.840836669818973</v>
      </c>
      <c r="H69" s="49">
        <f t="shared" si="1"/>
        <v>2.3450559277860714</v>
      </c>
      <c r="I69" s="47">
        <f t="shared" si="2"/>
        <v>6.0598207211510671E-2</v>
      </c>
      <c r="J69" s="48">
        <f t="shared" si="9"/>
        <v>71265.246720223731</v>
      </c>
      <c r="K69" s="49">
        <f t="shared" si="3"/>
        <v>19.795901866728816</v>
      </c>
      <c r="L69" s="50">
        <f t="shared" si="0"/>
        <v>0.71985097697195688</v>
      </c>
      <c r="M69" s="129">
        <f t="shared" si="10"/>
        <v>25.840836669818973</v>
      </c>
      <c r="N69" s="130">
        <f t="shared" si="11"/>
        <v>2.3450559277860714</v>
      </c>
      <c r="O69" s="44"/>
      <c r="P69" s="44"/>
      <c r="Q69" s="44"/>
      <c r="R69" s="44"/>
      <c r="S69" s="44"/>
      <c r="T69" s="44"/>
    </row>
    <row r="70" spans="1:20">
      <c r="A70" s="40">
        <v>50</v>
      </c>
      <c r="B70" s="41">
        <f t="shared" si="4"/>
        <v>50</v>
      </c>
      <c r="C70" s="63">
        <v>0.12</v>
      </c>
      <c r="D70" s="43">
        <f t="shared" si="5"/>
        <v>9.0749999999999983E-2</v>
      </c>
      <c r="E70" s="5">
        <f t="shared" si="6"/>
        <v>2723.0261307602036</v>
      </c>
      <c r="F70" s="49">
        <f t="shared" si="7"/>
        <v>2.3700263995435704</v>
      </c>
      <c r="G70" s="49">
        <f t="shared" si="8"/>
        <v>25.83135040374464</v>
      </c>
      <c r="H70" s="49">
        <f t="shared" si="1"/>
        <v>2.3441950491398256</v>
      </c>
      <c r="I70" s="47">
        <f t="shared" si="2"/>
        <v>6.0553723729054217E-2</v>
      </c>
      <c r="J70" s="48">
        <f t="shared" si="9"/>
        <v>71239.415369819981</v>
      </c>
      <c r="K70" s="49">
        <f t="shared" si="3"/>
        <v>19.788726491616661</v>
      </c>
      <c r="L70" s="50">
        <f t="shared" si="0"/>
        <v>0.71959005424060585</v>
      </c>
      <c r="M70" s="129">
        <f t="shared" si="10"/>
        <v>25.83135040374464</v>
      </c>
      <c r="N70" s="130">
        <f t="shared" si="11"/>
        <v>2.3441950491398256</v>
      </c>
      <c r="O70" s="44"/>
      <c r="P70" s="44"/>
      <c r="Q70" s="44"/>
      <c r="R70" s="44"/>
      <c r="S70" s="44"/>
      <c r="T70" s="44"/>
    </row>
    <row r="71" spans="1:20">
      <c r="A71" s="40">
        <v>51</v>
      </c>
      <c r="B71" s="41">
        <f t="shared" si="4"/>
        <v>51</v>
      </c>
      <c r="C71" s="63">
        <v>0.12</v>
      </c>
      <c r="D71" s="43">
        <f t="shared" si="5"/>
        <v>9.0749999999999983E-2</v>
      </c>
      <c r="E71" s="5">
        <f t="shared" si="6"/>
        <v>2723.0261307602036</v>
      </c>
      <c r="F71" s="49">
        <f t="shared" si="7"/>
        <v>2.369156354145407</v>
      </c>
      <c r="G71" s="49">
        <f t="shared" si="8"/>
        <v>25.821867620113434</v>
      </c>
      <c r="H71" s="49">
        <f t="shared" si="1"/>
        <v>2.3433344865252939</v>
      </c>
      <c r="I71" s="47">
        <f t="shared" si="2"/>
        <v>6.0509272900702626E-2</v>
      </c>
      <c r="J71" s="48">
        <f t="shared" si="9"/>
        <v>71213.593502199874</v>
      </c>
      <c r="K71" s="49">
        <f t="shared" si="3"/>
        <v>19.781553750611074</v>
      </c>
      <c r="L71" s="50">
        <f t="shared" si="0"/>
        <v>0.71932922729494819</v>
      </c>
      <c r="M71" s="129">
        <f t="shared" si="10"/>
        <v>25.821867620113434</v>
      </c>
      <c r="N71" s="130">
        <f t="shared" si="11"/>
        <v>2.3433344865252939</v>
      </c>
      <c r="O71" s="44"/>
      <c r="P71" s="44"/>
      <c r="Q71" s="44"/>
      <c r="R71" s="44"/>
      <c r="S71" s="44"/>
      <c r="T71" s="44"/>
    </row>
    <row r="72" spans="1:20">
      <c r="A72" s="40">
        <v>52</v>
      </c>
      <c r="B72" s="41">
        <f t="shared" si="4"/>
        <v>52</v>
      </c>
      <c r="C72" s="63">
        <v>0.12</v>
      </c>
      <c r="D72" s="43">
        <f t="shared" si="5"/>
        <v>9.0749999999999983E-2</v>
      </c>
      <c r="E72" s="5">
        <f t="shared" si="6"/>
        <v>2723.0261307602036</v>
      </c>
      <c r="F72" s="49">
        <f t="shared" si="7"/>
        <v>2.368286628144106</v>
      </c>
      <c r="G72" s="49">
        <f t="shared" si="8"/>
        <v>25.812388317646935</v>
      </c>
      <c r="H72" s="49">
        <f t="shared" si="1"/>
        <v>2.3424742398264589</v>
      </c>
      <c r="I72" s="47">
        <f t="shared" si="2"/>
        <v>6.0464854702485367E-2</v>
      </c>
      <c r="J72" s="48">
        <f t="shared" si="9"/>
        <v>71187.781113882229</v>
      </c>
      <c r="K72" s="49">
        <f t="shared" si="3"/>
        <v>19.774383642745065</v>
      </c>
      <c r="L72" s="50">
        <f t="shared" si="0"/>
        <v>0.71906849609982049</v>
      </c>
      <c r="M72" s="129">
        <f t="shared" si="10"/>
        <v>25.812388317646935</v>
      </c>
      <c r="N72" s="130">
        <f t="shared" si="11"/>
        <v>2.3424742398264589</v>
      </c>
      <c r="O72" s="44"/>
      <c r="P72" s="44"/>
      <c r="Q72" s="44"/>
      <c r="R72" s="44"/>
      <c r="S72" s="44"/>
      <c r="T72" s="44"/>
    </row>
    <row r="73" spans="1:20">
      <c r="A73" s="40">
        <v>53</v>
      </c>
      <c r="B73" s="41">
        <f t="shared" si="4"/>
        <v>53</v>
      </c>
      <c r="C73" s="63">
        <v>0.12</v>
      </c>
      <c r="D73" s="43">
        <f t="shared" si="5"/>
        <v>9.0749999999999983E-2</v>
      </c>
      <c r="E73" s="5">
        <f t="shared" si="6"/>
        <v>2723.0261307602036</v>
      </c>
      <c r="F73" s="49">
        <f t="shared" si="7"/>
        <v>2.3674172214224152</v>
      </c>
      <c r="G73" s="49">
        <f t="shared" si="8"/>
        <v>25.802912495067201</v>
      </c>
      <c r="H73" s="49">
        <f t="shared" si="1"/>
        <v>2.341614308927348</v>
      </c>
      <c r="I73" s="47">
        <f t="shared" si="2"/>
        <v>6.0420469110449619E-2</v>
      </c>
      <c r="J73" s="48">
        <f t="shared" si="9"/>
        <v>71161.978201387159</v>
      </c>
      <c r="K73" s="49">
        <f t="shared" si="3"/>
        <v>19.767216167051988</v>
      </c>
      <c r="L73" s="50">
        <f t="shared" si="0"/>
        <v>0.71880786062007229</v>
      </c>
      <c r="M73" s="129">
        <f t="shared" si="10"/>
        <v>25.802912495067201</v>
      </c>
      <c r="N73" s="130">
        <f t="shared" si="11"/>
        <v>2.341614308927348</v>
      </c>
      <c r="O73" s="44"/>
      <c r="P73" s="44"/>
      <c r="Q73" s="44"/>
      <c r="R73" s="44"/>
      <c r="S73" s="44"/>
      <c r="T73" s="44"/>
    </row>
    <row r="74" spans="1:20">
      <c r="A74" s="40">
        <v>54</v>
      </c>
      <c r="B74" s="41">
        <f t="shared" si="4"/>
        <v>54</v>
      </c>
      <c r="C74" s="63">
        <v>0.12</v>
      </c>
      <c r="D74" s="43">
        <f t="shared" si="5"/>
        <v>9.0749999999999983E-2</v>
      </c>
      <c r="E74" s="5">
        <f t="shared" si="6"/>
        <v>2723.0261307602036</v>
      </c>
      <c r="F74" s="49">
        <f t="shared" si="7"/>
        <v>2.3665481338631258</v>
      </c>
      <c r="G74" s="49">
        <f t="shared" si="8"/>
        <v>25.793440151096743</v>
      </c>
      <c r="H74" s="49">
        <f t="shared" si="1"/>
        <v>2.3407546937120292</v>
      </c>
      <c r="I74" s="47">
        <f t="shared" si="2"/>
        <v>6.0376116100660016E-2</v>
      </c>
      <c r="J74" s="48">
        <f t="shared" si="9"/>
        <v>71136.184761236058</v>
      </c>
      <c r="K74" s="49">
        <f t="shared" si="3"/>
        <v>19.760051322565573</v>
      </c>
      <c r="L74" s="50">
        <f t="shared" si="0"/>
        <v>0.71854732082056627</v>
      </c>
      <c r="M74" s="129">
        <f t="shared" si="10"/>
        <v>25.793440151096743</v>
      </c>
      <c r="N74" s="130">
        <f t="shared" si="11"/>
        <v>2.3407546937120292</v>
      </c>
      <c r="O74" s="44"/>
      <c r="P74" s="44"/>
      <c r="Q74" s="44"/>
      <c r="R74" s="44"/>
      <c r="S74" s="44"/>
      <c r="T74" s="44"/>
    </row>
    <row r="75" spans="1:20">
      <c r="A75" s="40">
        <v>55</v>
      </c>
      <c r="B75" s="41">
        <f t="shared" si="4"/>
        <v>55</v>
      </c>
      <c r="C75" s="63">
        <v>0.12</v>
      </c>
      <c r="D75" s="43">
        <f t="shared" si="5"/>
        <v>9.0749999999999983E-2</v>
      </c>
      <c r="E75" s="5">
        <f t="shared" si="6"/>
        <v>2723.0261307602036</v>
      </c>
      <c r="F75" s="49">
        <f t="shared" si="7"/>
        <v>2.3656793653490724</v>
      </c>
      <c r="G75" s="49">
        <f t="shared" si="8"/>
        <v>25.783971284458559</v>
      </c>
      <c r="H75" s="49">
        <f t="shared" si="1"/>
        <v>2.3398953940646137</v>
      </c>
      <c r="I75" s="47">
        <f t="shared" si="2"/>
        <v>6.0331795649198848E-2</v>
      </c>
      <c r="J75" s="48">
        <f t="shared" si="9"/>
        <v>71110.4007899516</v>
      </c>
      <c r="K75" s="49">
        <f t="shared" si="3"/>
        <v>19.752889108319888</v>
      </c>
      <c r="L75" s="50">
        <f t="shared" si="0"/>
        <v>0.71828687666617774</v>
      </c>
      <c r="M75" s="129">
        <f t="shared" si="10"/>
        <v>25.783971284458559</v>
      </c>
      <c r="N75" s="130">
        <f t="shared" si="11"/>
        <v>2.3398953940646137</v>
      </c>
      <c r="O75" s="44"/>
      <c r="P75" s="44"/>
      <c r="Q75" s="44"/>
      <c r="R75" s="44"/>
      <c r="S75" s="44"/>
      <c r="T75" s="44"/>
    </row>
    <row r="76" spans="1:20">
      <c r="A76" s="40">
        <v>56</v>
      </c>
      <c r="B76" s="41">
        <f t="shared" si="4"/>
        <v>56</v>
      </c>
      <c r="C76" s="63">
        <v>0.12</v>
      </c>
      <c r="D76" s="43">
        <f t="shared" si="5"/>
        <v>9.0749999999999983E-2</v>
      </c>
      <c r="E76" s="5">
        <f t="shared" si="6"/>
        <v>2723.0261307602036</v>
      </c>
      <c r="F76" s="49">
        <f t="shared" si="7"/>
        <v>2.3648109157631318</v>
      </c>
      <c r="G76" s="49">
        <f t="shared" si="8"/>
        <v>25.7745058938761</v>
      </c>
      <c r="H76" s="49">
        <f t="shared" si="1"/>
        <v>2.3390364098692555</v>
      </c>
      <c r="I76" s="47">
        <f t="shared" si="2"/>
        <v>6.0287507732165922E-2</v>
      </c>
      <c r="J76" s="48">
        <f t="shared" si="9"/>
        <v>71084.626284057726</v>
      </c>
      <c r="K76" s="49">
        <f t="shared" si="3"/>
        <v>19.745729523349368</v>
      </c>
      <c r="L76" s="50">
        <f t="shared" si="0"/>
        <v>0.71802652812179524</v>
      </c>
      <c r="M76" s="129">
        <f t="shared" si="10"/>
        <v>25.7745058938761</v>
      </c>
      <c r="N76" s="130">
        <f t="shared" si="11"/>
        <v>2.3390364098692555</v>
      </c>
      <c r="O76" s="44"/>
      <c r="P76" s="44"/>
      <c r="Q76" s="44"/>
      <c r="R76" s="44"/>
      <c r="S76" s="44"/>
      <c r="T76" s="44"/>
    </row>
    <row r="77" spans="1:20">
      <c r="A77" s="40">
        <v>57</v>
      </c>
      <c r="B77" s="41">
        <f t="shared" si="4"/>
        <v>57</v>
      </c>
      <c r="C77" s="63">
        <v>0.12</v>
      </c>
      <c r="D77" s="43">
        <f t="shared" si="5"/>
        <v>9.0749999999999983E-2</v>
      </c>
      <c r="E77" s="5">
        <f t="shared" si="6"/>
        <v>2723.0261307602036</v>
      </c>
      <c r="F77" s="49">
        <f t="shared" si="7"/>
        <v>2.3639427849882249</v>
      </c>
      <c r="G77" s="49">
        <f t="shared" si="8"/>
        <v>25.765043978073301</v>
      </c>
      <c r="H77" s="49">
        <f t="shared" si="1"/>
        <v>2.3381777410101519</v>
      </c>
      <c r="I77" s="47">
        <f t="shared" si="2"/>
        <v>6.0243252325678648E-2</v>
      </c>
      <c r="J77" s="48">
        <f t="shared" si="9"/>
        <v>71058.861240079656</v>
      </c>
      <c r="K77" s="49">
        <f t="shared" si="3"/>
        <v>19.738572566688791</v>
      </c>
      <c r="L77" s="50">
        <f t="shared" si="0"/>
        <v>0.71776627515231972</v>
      </c>
      <c r="M77" s="129">
        <f t="shared" si="10"/>
        <v>25.765043978073301</v>
      </c>
      <c r="N77" s="130">
        <f t="shared" si="11"/>
        <v>2.3381777410101519</v>
      </c>
      <c r="O77" s="44"/>
      <c r="P77" s="44"/>
      <c r="Q77" s="44"/>
      <c r="R77" s="44"/>
      <c r="S77" s="44"/>
      <c r="T77" s="44"/>
    </row>
    <row r="78" spans="1:20">
      <c r="A78" s="40">
        <v>58</v>
      </c>
      <c r="B78" s="41">
        <f t="shared" si="4"/>
        <v>58</v>
      </c>
      <c r="C78" s="63">
        <v>0.12</v>
      </c>
      <c r="D78" s="43">
        <f t="shared" si="5"/>
        <v>9.0749999999999983E-2</v>
      </c>
      <c r="E78" s="5">
        <f t="shared" si="6"/>
        <v>2723.0261307602036</v>
      </c>
      <c r="F78" s="49">
        <f t="shared" si="7"/>
        <v>2.3630749729073148</v>
      </c>
      <c r="G78" s="49">
        <f t="shared" si="8"/>
        <v>25.755585535774554</v>
      </c>
      <c r="H78" s="49">
        <f t="shared" si="1"/>
        <v>2.3373193873715401</v>
      </c>
      <c r="I78" s="47">
        <f t="shared" si="2"/>
        <v>6.0199029405871879E-2</v>
      </c>
      <c r="J78" s="48">
        <f t="shared" si="9"/>
        <v>71033.105654543877</v>
      </c>
      <c r="K78" s="49">
        <f t="shared" si="3"/>
        <v>19.731418237373298</v>
      </c>
      <c r="L78" s="50">
        <f t="shared" si="0"/>
        <v>0.71750611772266537</v>
      </c>
      <c r="M78" s="129">
        <f t="shared" si="10"/>
        <v>25.755585535774554</v>
      </c>
      <c r="N78" s="130">
        <f t="shared" si="11"/>
        <v>2.3373193873715401</v>
      </c>
      <c r="O78" s="44"/>
      <c r="P78" s="44"/>
      <c r="Q78" s="44"/>
      <c r="R78" s="44"/>
      <c r="S78" s="44"/>
      <c r="T78" s="44"/>
    </row>
    <row r="79" spans="1:20">
      <c r="A79" s="40">
        <v>59</v>
      </c>
      <c r="B79" s="41">
        <f t="shared" si="4"/>
        <v>59</v>
      </c>
      <c r="C79" s="63">
        <v>0.12</v>
      </c>
      <c r="D79" s="43">
        <f t="shared" si="5"/>
        <v>9.0749999999999983E-2</v>
      </c>
      <c r="E79" s="5">
        <f t="shared" si="6"/>
        <v>2723.0261307602036</v>
      </c>
      <c r="F79" s="49">
        <f t="shared" si="7"/>
        <v>2.3622074794034078</v>
      </c>
      <c r="G79" s="49">
        <f t="shared" si="8"/>
        <v>25.746130565704721</v>
      </c>
      <c r="H79" s="49">
        <f t="shared" si="1"/>
        <v>2.3364613488377031</v>
      </c>
      <c r="I79" s="47">
        <f t="shared" si="2"/>
        <v>6.0154838948898066E-2</v>
      </c>
      <c r="J79" s="48">
        <f t="shared" si="9"/>
        <v>71007.359523978172</v>
      </c>
      <c r="K79" s="49">
        <f t="shared" si="3"/>
        <v>19.724266534438382</v>
      </c>
      <c r="L79" s="50">
        <f t="shared" si="0"/>
        <v>0.71724605579775935</v>
      </c>
      <c r="M79" s="129">
        <f t="shared" si="10"/>
        <v>25.746130565704721</v>
      </c>
      <c r="N79" s="130">
        <f t="shared" si="11"/>
        <v>2.3364613488377031</v>
      </c>
      <c r="O79" s="44"/>
      <c r="P79" s="44"/>
      <c r="Q79" s="44"/>
      <c r="R79" s="44"/>
      <c r="S79" s="44"/>
      <c r="T79" s="44"/>
    </row>
    <row r="80" spans="1:20">
      <c r="A80" s="40">
        <v>60</v>
      </c>
      <c r="B80" s="41">
        <f t="shared" si="4"/>
        <v>60</v>
      </c>
      <c r="C80" s="63">
        <v>0.12</v>
      </c>
      <c r="D80" s="43">
        <f t="shared" si="5"/>
        <v>9.0749999999999983E-2</v>
      </c>
      <c r="E80" s="5">
        <f t="shared" si="6"/>
        <v>2723.0261307602036</v>
      </c>
      <c r="F80" s="49">
        <f t="shared" si="7"/>
        <v>2.3613403043595529</v>
      </c>
      <c r="G80" s="49">
        <f t="shared" si="8"/>
        <v>25.736679066589137</v>
      </c>
      <c r="H80" s="49">
        <f t="shared" si="1"/>
        <v>2.3356036252929635</v>
      </c>
      <c r="I80" s="47">
        <f t="shared" si="2"/>
        <v>6.0110680930927113E-2</v>
      </c>
      <c r="J80" s="48">
        <f t="shared" si="9"/>
        <v>70981.622844911588</v>
      </c>
      <c r="K80" s="49">
        <f t="shared" si="3"/>
        <v>19.717117456919887</v>
      </c>
      <c r="L80" s="50">
        <f t="shared" si="0"/>
        <v>0.71698608934254138</v>
      </c>
      <c r="M80" s="129">
        <f t="shared" si="10"/>
        <v>25.736679066589137</v>
      </c>
      <c r="N80" s="130">
        <f t="shared" si="11"/>
        <v>2.3356036252929635</v>
      </c>
      <c r="O80" s="44"/>
      <c r="P80" s="44"/>
      <c r="Q80" s="44"/>
      <c r="R80" s="44"/>
      <c r="S80" s="44"/>
      <c r="T80" s="44"/>
    </row>
    <row r="81" spans="1:20">
      <c r="A81" s="40">
        <v>61</v>
      </c>
      <c r="B81" s="41">
        <f t="shared" si="4"/>
        <v>61</v>
      </c>
      <c r="C81" s="63">
        <v>0.5</v>
      </c>
      <c r="D81" s="43">
        <f t="shared" si="5"/>
        <v>2.1779999999999997E-2</v>
      </c>
      <c r="E81" s="5">
        <f t="shared" si="6"/>
        <v>656.25641109725166</v>
      </c>
      <c r="F81" s="49">
        <f t="shared" si="7"/>
        <v>2.35774758123888</v>
      </c>
      <c r="G81" s="49">
        <f t="shared" si="8"/>
        <v>103.50077178397191</v>
      </c>
      <c r="H81" s="49">
        <f t="shared" si="1"/>
        <v>2.2542468094549082</v>
      </c>
      <c r="I81" s="47">
        <f t="shared" si="2"/>
        <v>0.23331628457013925</v>
      </c>
      <c r="J81" s="48">
        <f t="shared" si="9"/>
        <v>70878.122073127612</v>
      </c>
      <c r="K81" s="49">
        <f t="shared" si="3"/>
        <v>19.688367242535449</v>
      </c>
      <c r="L81" s="50">
        <f t="shared" si="0"/>
        <v>0.71594062700128902</v>
      </c>
      <c r="M81" s="129">
        <f t="shared" si="10"/>
        <v>103.50077178397191</v>
      </c>
      <c r="N81" s="130">
        <f t="shared" si="11"/>
        <v>2.2542468094549082</v>
      </c>
      <c r="O81" s="44"/>
      <c r="P81" s="44"/>
      <c r="Q81" s="44"/>
      <c r="R81" s="44"/>
      <c r="S81" s="44"/>
      <c r="T81" s="44"/>
    </row>
    <row r="82" spans="1:20">
      <c r="A82" s="40">
        <v>62</v>
      </c>
      <c r="B82" s="41">
        <f t="shared" si="4"/>
        <v>62</v>
      </c>
      <c r="C82" s="63">
        <v>0.5</v>
      </c>
      <c r="D82" s="43">
        <f t="shared" si="5"/>
        <v>2.1779999999999997E-2</v>
      </c>
      <c r="E82" s="5">
        <f t="shared" si="6"/>
        <v>656.25641109725166</v>
      </c>
      <c r="F82" s="49">
        <f t="shared" si="7"/>
        <v>2.3541603243610005</v>
      </c>
      <c r="G82" s="49">
        <f t="shared" si="8"/>
        <v>103.34329782093945</v>
      </c>
      <c r="H82" s="49">
        <f t="shared" si="1"/>
        <v>2.2508170265400609</v>
      </c>
      <c r="I82" s="47">
        <f t="shared" si="2"/>
        <v>0.23260685431417091</v>
      </c>
      <c r="J82" s="48">
        <f t="shared" si="9"/>
        <v>70774.778775306666</v>
      </c>
      <c r="K82" s="49">
        <f t="shared" si="3"/>
        <v>19.659660770918517</v>
      </c>
      <c r="L82" s="50">
        <f t="shared" si="0"/>
        <v>0.71489675530612795</v>
      </c>
      <c r="M82" s="129">
        <f t="shared" si="10"/>
        <v>103.34329782093945</v>
      </c>
      <c r="N82" s="130">
        <f t="shared" si="11"/>
        <v>2.2508170265400609</v>
      </c>
      <c r="O82" s="44"/>
      <c r="P82" s="44"/>
      <c r="Q82" s="44"/>
      <c r="R82" s="44"/>
      <c r="S82" s="44"/>
      <c r="T82" s="44"/>
    </row>
    <row r="83" spans="1:20">
      <c r="A83" s="40">
        <v>63</v>
      </c>
      <c r="B83" s="41">
        <f t="shared" si="4"/>
        <v>63</v>
      </c>
      <c r="C83" s="63">
        <v>0.5</v>
      </c>
      <c r="D83" s="43">
        <f t="shared" si="5"/>
        <v>2.1779999999999997E-2</v>
      </c>
      <c r="E83" s="5">
        <f t="shared" si="6"/>
        <v>656.25641109725166</v>
      </c>
      <c r="F83" s="49">
        <f t="shared" si="7"/>
        <v>2.3505785254091562</v>
      </c>
      <c r="G83" s="49">
        <f t="shared" si="8"/>
        <v>103.18606345079704</v>
      </c>
      <c r="H83" s="49">
        <f t="shared" si="1"/>
        <v>2.2473924619583592</v>
      </c>
      <c r="I83" s="47">
        <f t="shared" si="2"/>
        <v>0.2318995811784782</v>
      </c>
      <c r="J83" s="48">
        <f t="shared" si="9"/>
        <v>70671.592711855876</v>
      </c>
      <c r="K83" s="49">
        <f t="shared" si="3"/>
        <v>19.63099797551552</v>
      </c>
      <c r="L83" s="50">
        <f t="shared" ref="L83:L146" si="12">K83/$H$4</f>
        <v>0.71385447183692796</v>
      </c>
      <c r="M83" s="129">
        <f t="shared" si="10"/>
        <v>103.18606345079704</v>
      </c>
      <c r="N83" s="130">
        <f t="shared" si="11"/>
        <v>2.2473924619583592</v>
      </c>
      <c r="O83" s="44"/>
      <c r="P83" s="44"/>
      <c r="Q83" s="44"/>
      <c r="R83" s="44"/>
      <c r="S83" s="44"/>
      <c r="T83" s="44"/>
    </row>
    <row r="84" spans="1:20">
      <c r="A84" s="40">
        <v>64</v>
      </c>
      <c r="B84" s="41">
        <f t="shared" si="4"/>
        <v>64</v>
      </c>
      <c r="C84" s="63">
        <v>0.5</v>
      </c>
      <c r="D84" s="43">
        <f t="shared" si="5"/>
        <v>2.1779999999999997E-2</v>
      </c>
      <c r="E84" s="5">
        <f t="shared" si="6"/>
        <v>656.25641109725166</v>
      </c>
      <c r="F84" s="49">
        <f t="shared" si="7"/>
        <v>2.3470021760792426</v>
      </c>
      <c r="G84" s="49">
        <f t="shared" si="8"/>
        <v>103.02906830900977</v>
      </c>
      <c r="H84" s="49">
        <f t="shared" ref="H84:H147" si="13">G84*D84</f>
        <v>2.2439731077702327</v>
      </c>
      <c r="I84" s="47">
        <f t="shared" ref="I84:I147" si="14">H84*G84/1000</f>
        <v>0.23119445860404025</v>
      </c>
      <c r="J84" s="48">
        <f t="shared" si="9"/>
        <v>70568.563643546862</v>
      </c>
      <c r="K84" s="49">
        <f t="shared" ref="K84:K147" si="15">J84/3600</f>
        <v>19.602378789874127</v>
      </c>
      <c r="L84" s="50">
        <f t="shared" si="12"/>
        <v>0.71281377417724101</v>
      </c>
      <c r="M84" s="129">
        <f t="shared" si="10"/>
        <v>103.02906830900977</v>
      </c>
      <c r="N84" s="130">
        <f t="shared" si="11"/>
        <v>2.2439731077702327</v>
      </c>
      <c r="O84" s="44"/>
      <c r="P84" s="44"/>
      <c r="Q84" s="44"/>
      <c r="R84" s="44"/>
      <c r="S84" s="44"/>
      <c r="T84" s="44"/>
    </row>
    <row r="85" spans="1:20">
      <c r="A85" s="40">
        <v>65</v>
      </c>
      <c r="B85" s="41">
        <f t="shared" ref="B85:B148" si="16">A85*$H$12</f>
        <v>65</v>
      </c>
      <c r="C85" s="63">
        <v>0.5</v>
      </c>
      <c r="D85" s="43">
        <f t="shared" ref="D85:D148" si="17">$H$2^2/(C85*1000)</f>
        <v>2.1779999999999997E-2</v>
      </c>
      <c r="E85" s="5">
        <f t="shared" ref="E85:E148" si="18">($N$4*$N$5*($N$3+D85))/($N$3+$N$5+D85)</f>
        <v>656.25641109725166</v>
      </c>
      <c r="F85" s="49">
        <f t="shared" ref="F85:F148" si="19">F84/(1+$H$12/E85)</f>
        <v>2.3434312680797889</v>
      </c>
      <c r="G85" s="49">
        <f t="shared" ref="G85:G148" si="20">IF((AND(L84&lt;0,D85&gt;0)),0,(F85)/($H$3+D85))</f>
        <v>102.87231203159742</v>
      </c>
      <c r="H85" s="49">
        <f t="shared" si="13"/>
        <v>2.2405589560481913</v>
      </c>
      <c r="I85" s="47">
        <f t="shared" si="14"/>
        <v>0.23049148005177969</v>
      </c>
      <c r="J85" s="48">
        <f t="shared" ref="J85:J148" si="21">J84-G85*$H$12</f>
        <v>70465.691331515263</v>
      </c>
      <c r="K85" s="49">
        <f t="shared" si="15"/>
        <v>19.57380314764313</v>
      </c>
      <c r="L85" s="50">
        <f t="shared" si="12"/>
        <v>0.71177465991429567</v>
      </c>
      <c r="M85" s="129">
        <f t="shared" ref="M85:M148" si="22">G85/$H$6</f>
        <v>102.87231203159742</v>
      </c>
      <c r="N85" s="130">
        <f t="shared" ref="N85:N148" si="23">H85*$H$6</f>
        <v>2.2405589560481913</v>
      </c>
      <c r="O85" s="44"/>
      <c r="P85" s="44"/>
      <c r="Q85" s="44"/>
      <c r="R85" s="44"/>
      <c r="S85" s="44"/>
      <c r="T85" s="44"/>
    </row>
    <row r="86" spans="1:20">
      <c r="A86" s="40">
        <v>66</v>
      </c>
      <c r="B86" s="41">
        <f t="shared" si="16"/>
        <v>66</v>
      </c>
      <c r="C86" s="63">
        <v>0.5</v>
      </c>
      <c r="D86" s="43">
        <f t="shared" si="17"/>
        <v>2.1779999999999997E-2</v>
      </c>
      <c r="E86" s="5">
        <f t="shared" si="18"/>
        <v>656.25641109725166</v>
      </c>
      <c r="F86" s="49">
        <f t="shared" si="19"/>
        <v>2.3398657931319407</v>
      </c>
      <c r="G86" s="49">
        <f t="shared" si="20"/>
        <v>102.71579425513349</v>
      </c>
      <c r="H86" s="49">
        <f t="shared" si="13"/>
        <v>2.2371499988768071</v>
      </c>
      <c r="I86" s="47">
        <f t="shared" si="14"/>
        <v>0.22979063900250224</v>
      </c>
      <c r="J86" s="48">
        <f t="shared" si="21"/>
        <v>70362.975537260136</v>
      </c>
      <c r="K86" s="49">
        <f t="shared" si="15"/>
        <v>19.545270982572259</v>
      </c>
      <c r="L86" s="50">
        <f t="shared" si="12"/>
        <v>0.71073712663899125</v>
      </c>
      <c r="M86" s="129">
        <f t="shared" si="22"/>
        <v>102.71579425513349</v>
      </c>
      <c r="N86" s="130">
        <f t="shared" si="23"/>
        <v>2.2371499988768071</v>
      </c>
      <c r="O86" s="44"/>
      <c r="P86" s="44"/>
      <c r="Q86" s="44"/>
      <c r="R86" s="44"/>
      <c r="S86" s="44"/>
      <c r="T86" s="44"/>
    </row>
    <row r="87" spans="1:20">
      <c r="A87" s="40">
        <v>67</v>
      </c>
      <c r="B87" s="41">
        <f t="shared" si="16"/>
        <v>67</v>
      </c>
      <c r="C87" s="63">
        <v>0.5</v>
      </c>
      <c r="D87" s="43">
        <f t="shared" si="17"/>
        <v>2.1779999999999997E-2</v>
      </c>
      <c r="E87" s="5">
        <f t="shared" si="18"/>
        <v>656.25641109725166</v>
      </c>
      <c r="F87" s="49">
        <f t="shared" si="19"/>
        <v>2.3363057429694392</v>
      </c>
      <c r="G87" s="49">
        <f t="shared" si="20"/>
        <v>102.55951461674448</v>
      </c>
      <c r="H87" s="49">
        <f t="shared" si="13"/>
        <v>2.2337462283526945</v>
      </c>
      <c r="I87" s="47">
        <f t="shared" si="14"/>
        <v>0.22909192895683603</v>
      </c>
      <c r="J87" s="48">
        <f t="shared" si="21"/>
        <v>70260.416022643389</v>
      </c>
      <c r="K87" s="49">
        <f t="shared" si="15"/>
        <v>19.516782228512053</v>
      </c>
      <c r="L87" s="50">
        <f t="shared" si="12"/>
        <v>0.70970117194589288</v>
      </c>
      <c r="M87" s="129">
        <f t="shared" si="22"/>
        <v>102.55951461674448</v>
      </c>
      <c r="N87" s="130">
        <f t="shared" si="23"/>
        <v>2.2337462283526945</v>
      </c>
      <c r="O87" s="44"/>
      <c r="P87" s="44"/>
      <c r="Q87" s="44"/>
      <c r="R87" s="44"/>
      <c r="S87" s="44"/>
      <c r="T87" s="44"/>
    </row>
    <row r="88" spans="1:20">
      <c r="A88" s="40">
        <v>68</v>
      </c>
      <c r="B88" s="41">
        <f t="shared" si="16"/>
        <v>68</v>
      </c>
      <c r="C88" s="63">
        <v>0.5</v>
      </c>
      <c r="D88" s="43">
        <f t="shared" si="17"/>
        <v>2.1779999999999997E-2</v>
      </c>
      <c r="E88" s="5">
        <f t="shared" si="18"/>
        <v>656.25641109725166</v>
      </c>
      <c r="F88" s="49">
        <f t="shared" si="19"/>
        <v>2.3327511093386022</v>
      </c>
      <c r="G88" s="49">
        <f t="shared" si="20"/>
        <v>102.40347275410898</v>
      </c>
      <c r="H88" s="49">
        <f t="shared" si="13"/>
        <v>2.2303476365844932</v>
      </c>
      <c r="I88" s="47">
        <f t="shared" si="14"/>
        <v>0.22839534343517151</v>
      </c>
      <c r="J88" s="48">
        <f t="shared" si="21"/>
        <v>70158.012549889274</v>
      </c>
      <c r="K88" s="49">
        <f t="shared" si="15"/>
        <v>19.488336819413686</v>
      </c>
      <c r="L88" s="50">
        <f t="shared" si="12"/>
        <v>0.70866679343322492</v>
      </c>
      <c r="M88" s="129">
        <f t="shared" si="22"/>
        <v>102.40347275410898</v>
      </c>
      <c r="N88" s="130">
        <f t="shared" si="23"/>
        <v>2.2303476365844932</v>
      </c>
      <c r="O88" s="44"/>
      <c r="P88" s="44"/>
      <c r="Q88" s="44"/>
      <c r="R88" s="44"/>
      <c r="S88" s="44"/>
      <c r="T88" s="44"/>
    </row>
    <row r="89" spans="1:20">
      <c r="A89" s="40">
        <v>69</v>
      </c>
      <c r="B89" s="41">
        <f t="shared" si="16"/>
        <v>69</v>
      </c>
      <c r="C89" s="63">
        <v>0.5</v>
      </c>
      <c r="D89" s="43">
        <f t="shared" si="17"/>
        <v>2.1779999999999997E-2</v>
      </c>
      <c r="E89" s="5">
        <f t="shared" si="18"/>
        <v>656.25641109725166</v>
      </c>
      <c r="F89" s="49">
        <f t="shared" si="19"/>
        <v>2.3292018839983055</v>
      </c>
      <c r="G89" s="49">
        <f t="shared" si="20"/>
        <v>102.2476683054568</v>
      </c>
      <c r="H89" s="49">
        <f t="shared" si="13"/>
        <v>2.226954215692849</v>
      </c>
      <c r="I89" s="47">
        <f t="shared" si="14"/>
        <v>0.22770087597760114</v>
      </c>
      <c r="J89" s="48">
        <f t="shared" si="21"/>
        <v>70055.764881583818</v>
      </c>
      <c r="K89" s="49">
        <f t="shared" si="15"/>
        <v>19.45993468932884</v>
      </c>
      <c r="L89" s="50">
        <f t="shared" si="12"/>
        <v>0.70763398870286687</v>
      </c>
      <c r="M89" s="129">
        <f t="shared" si="22"/>
        <v>102.2476683054568</v>
      </c>
      <c r="N89" s="130">
        <f t="shared" si="23"/>
        <v>2.226954215692849</v>
      </c>
      <c r="O89" s="44"/>
      <c r="P89" s="44"/>
      <c r="Q89" s="44"/>
      <c r="R89" s="44"/>
      <c r="S89" s="44"/>
      <c r="T89" s="44"/>
    </row>
    <row r="90" spans="1:20">
      <c r="A90" s="40">
        <v>70</v>
      </c>
      <c r="B90" s="41">
        <f t="shared" si="16"/>
        <v>70</v>
      </c>
      <c r="C90" s="63">
        <v>0.5</v>
      </c>
      <c r="D90" s="43">
        <f t="shared" si="17"/>
        <v>2.1779999999999997E-2</v>
      </c>
      <c r="E90" s="5">
        <f t="shared" si="18"/>
        <v>656.25641109725166</v>
      </c>
      <c r="F90" s="49">
        <f t="shared" si="19"/>
        <v>2.3256580587199642</v>
      </c>
      <c r="G90" s="49">
        <f t="shared" si="20"/>
        <v>102.09210090956823</v>
      </c>
      <c r="H90" s="49">
        <f t="shared" si="13"/>
        <v>2.2235659578103957</v>
      </c>
      <c r="I90" s="47">
        <f t="shared" si="14"/>
        <v>0.22700852014385964</v>
      </c>
      <c r="J90" s="48">
        <f t="shared" si="21"/>
        <v>69953.672780674257</v>
      </c>
      <c r="K90" s="49">
        <f t="shared" si="15"/>
        <v>19.431575772409516</v>
      </c>
      <c r="L90" s="50">
        <f t="shared" si="12"/>
        <v>0.706602755360346</v>
      </c>
      <c r="M90" s="129">
        <f t="shared" si="22"/>
        <v>102.09210090956823</v>
      </c>
      <c r="N90" s="130">
        <f t="shared" si="23"/>
        <v>2.2235659578103957</v>
      </c>
      <c r="O90" s="44"/>
      <c r="P90" s="44"/>
      <c r="Q90" s="44"/>
      <c r="R90" s="44"/>
      <c r="S90" s="44"/>
      <c r="T90" s="44"/>
    </row>
    <row r="91" spans="1:20">
      <c r="A91" s="40">
        <v>71</v>
      </c>
      <c r="B91" s="41">
        <f t="shared" si="16"/>
        <v>71</v>
      </c>
      <c r="C91" s="63">
        <v>0.5</v>
      </c>
      <c r="D91" s="43">
        <f t="shared" si="17"/>
        <v>2.1779999999999997E-2</v>
      </c>
      <c r="E91" s="5">
        <f t="shared" si="18"/>
        <v>656.25641109725166</v>
      </c>
      <c r="F91" s="49">
        <f t="shared" si="19"/>
        <v>2.3221196252875123</v>
      </c>
      <c r="G91" s="49">
        <f t="shared" si="20"/>
        <v>101.93677020577316</v>
      </c>
      <c r="H91" s="49">
        <f t="shared" si="13"/>
        <v>2.2201828550817391</v>
      </c>
      <c r="I91" s="47">
        <f t="shared" si="14"/>
        <v>0.22631826951326459</v>
      </c>
      <c r="J91" s="48">
        <f t="shared" si="21"/>
        <v>69851.736010468478</v>
      </c>
      <c r="K91" s="49">
        <f t="shared" si="15"/>
        <v>19.40326000290791</v>
      </c>
      <c r="L91" s="50">
        <f t="shared" si="12"/>
        <v>0.70557309101483312</v>
      </c>
      <c r="M91" s="129">
        <f t="shared" si="22"/>
        <v>101.93677020577316</v>
      </c>
      <c r="N91" s="130">
        <f t="shared" si="23"/>
        <v>2.2201828550817391</v>
      </c>
      <c r="O91" s="44"/>
      <c r="P91" s="44"/>
      <c r="Q91" s="44"/>
      <c r="R91" s="44"/>
      <c r="S91" s="44"/>
      <c r="T91" s="44"/>
    </row>
    <row r="92" spans="1:20">
      <c r="A92" s="40">
        <v>72</v>
      </c>
      <c r="B92" s="41">
        <f t="shared" si="16"/>
        <v>72</v>
      </c>
      <c r="C92" s="63">
        <v>0.5</v>
      </c>
      <c r="D92" s="43">
        <f t="shared" si="17"/>
        <v>2.1779999999999997E-2</v>
      </c>
      <c r="E92" s="5">
        <f t="shared" si="18"/>
        <v>656.25641109725166</v>
      </c>
      <c r="F92" s="49">
        <f t="shared" si="19"/>
        <v>2.3185865754973842</v>
      </c>
      <c r="G92" s="49">
        <f t="shared" si="20"/>
        <v>101.78167583395015</v>
      </c>
      <c r="H92" s="49">
        <f t="shared" si="13"/>
        <v>2.2168048996634337</v>
      </c>
      <c r="I92" s="47">
        <f t="shared" si="14"/>
        <v>0.22563011768465599</v>
      </c>
      <c r="J92" s="48">
        <f t="shared" si="21"/>
        <v>69749.954334634531</v>
      </c>
      <c r="K92" s="49">
        <f t="shared" si="15"/>
        <v>19.374987315176259</v>
      </c>
      <c r="L92" s="50">
        <f t="shared" si="12"/>
        <v>0.70454499327913667</v>
      </c>
      <c r="M92" s="129">
        <f t="shared" si="22"/>
        <v>101.78167583395015</v>
      </c>
      <c r="N92" s="130">
        <f t="shared" si="23"/>
        <v>2.2168048996634337</v>
      </c>
      <c r="O92" s="44"/>
      <c r="P92" s="44"/>
      <c r="Q92" s="44"/>
      <c r="R92" s="44"/>
      <c r="S92" s="44"/>
      <c r="T92" s="44"/>
    </row>
    <row r="93" spans="1:20">
      <c r="A93" s="40">
        <v>73</v>
      </c>
      <c r="B93" s="41">
        <f t="shared" si="16"/>
        <v>73</v>
      </c>
      <c r="C93" s="63">
        <v>0.5</v>
      </c>
      <c r="D93" s="43">
        <f t="shared" si="17"/>
        <v>2.1779999999999997E-2</v>
      </c>
      <c r="E93" s="5">
        <f t="shared" si="18"/>
        <v>656.25641109725166</v>
      </c>
      <c r="F93" s="49">
        <f t="shared" si="19"/>
        <v>2.3150589011584963</v>
      </c>
      <c r="G93" s="49">
        <f t="shared" si="20"/>
        <v>101.62681743452575</v>
      </c>
      <c r="H93" s="49">
        <f t="shared" si="13"/>
        <v>2.2134320837239705</v>
      </c>
      <c r="I93" s="47">
        <f t="shared" si="14"/>
        <v>0.22494405827633787</v>
      </c>
      <c r="J93" s="48">
        <f t="shared" si="21"/>
        <v>69648.327517199999</v>
      </c>
      <c r="K93" s="49">
        <f t="shared" si="15"/>
        <v>19.346757643666667</v>
      </c>
      <c r="L93" s="50">
        <f t="shared" si="12"/>
        <v>0.70351845976969696</v>
      </c>
      <c r="M93" s="129">
        <f t="shared" si="22"/>
        <v>101.62681743452575</v>
      </c>
      <c r="N93" s="130">
        <f t="shared" si="23"/>
        <v>2.2134320837239705</v>
      </c>
      <c r="O93" s="44"/>
      <c r="P93" s="44"/>
      <c r="Q93" s="44"/>
      <c r="R93" s="44"/>
      <c r="S93" s="44"/>
      <c r="T93" s="44"/>
    </row>
    <row r="94" spans="1:20">
      <c r="A94" s="40">
        <v>74</v>
      </c>
      <c r="B94" s="41">
        <f t="shared" si="16"/>
        <v>74</v>
      </c>
      <c r="C94" s="63">
        <v>0.5</v>
      </c>
      <c r="D94" s="43">
        <f t="shared" si="17"/>
        <v>2.1779999999999997E-2</v>
      </c>
      <c r="E94" s="5">
        <f t="shared" si="18"/>
        <v>656.25641109725166</v>
      </c>
      <c r="F94" s="49">
        <f t="shared" si="19"/>
        <v>2.3115365940922272</v>
      </c>
      <c r="G94" s="49">
        <f t="shared" si="20"/>
        <v>101.47219464847355</v>
      </c>
      <c r="H94" s="49">
        <f t="shared" si="13"/>
        <v>2.2100643994437537</v>
      </c>
      <c r="I94" s="47">
        <f t="shared" si="14"/>
        <v>0.22426008492601834</v>
      </c>
      <c r="J94" s="48">
        <f t="shared" si="21"/>
        <v>69546.855322551521</v>
      </c>
      <c r="K94" s="49">
        <f t="shared" si="15"/>
        <v>19.318570922930977</v>
      </c>
      <c r="L94" s="50">
        <f t="shared" si="12"/>
        <v>0.70249348810658097</v>
      </c>
      <c r="M94" s="129">
        <f t="shared" si="22"/>
        <v>101.47219464847355</v>
      </c>
      <c r="N94" s="130">
        <f t="shared" si="23"/>
        <v>2.2100643994437537</v>
      </c>
      <c r="O94" s="44"/>
      <c r="P94" s="44"/>
      <c r="Q94" s="44"/>
      <c r="R94" s="44"/>
      <c r="S94" s="44"/>
      <c r="T94" s="44"/>
    </row>
    <row r="95" spans="1:20">
      <c r="A95" s="40">
        <v>75</v>
      </c>
      <c r="B95" s="41">
        <f t="shared" si="16"/>
        <v>75</v>
      </c>
      <c r="C95" s="63">
        <v>0.5</v>
      </c>
      <c r="D95" s="43">
        <f t="shared" si="17"/>
        <v>2.1779999999999997E-2</v>
      </c>
      <c r="E95" s="5">
        <f t="shared" si="18"/>
        <v>656.25641109725166</v>
      </c>
      <c r="F95" s="49">
        <f t="shared" si="19"/>
        <v>2.3080196461323994</v>
      </c>
      <c r="G95" s="49">
        <f t="shared" si="20"/>
        <v>101.31780711731342</v>
      </c>
      <c r="H95" s="49">
        <f t="shared" si="13"/>
        <v>2.2067018390150861</v>
      </c>
      <c r="I95" s="47">
        <f t="shared" si="14"/>
        <v>0.22357819129075129</v>
      </c>
      <c r="J95" s="48">
        <f t="shared" si="21"/>
        <v>69445.537515434204</v>
      </c>
      <c r="K95" s="49">
        <f t="shared" si="15"/>
        <v>19.290427087620611</v>
      </c>
      <c r="L95" s="50">
        <f t="shared" si="12"/>
        <v>0.70147007591347676</v>
      </c>
      <c r="M95" s="129">
        <f t="shared" si="22"/>
        <v>101.31780711731342</v>
      </c>
      <c r="N95" s="130">
        <f t="shared" si="23"/>
        <v>2.2067018390150861</v>
      </c>
      <c r="O95" s="44"/>
      <c r="P95" s="44"/>
      <c r="Q95" s="44"/>
      <c r="R95" s="44"/>
      <c r="S95" s="44"/>
      <c r="T95" s="44"/>
    </row>
    <row r="96" spans="1:20">
      <c r="A96" s="40">
        <v>76</v>
      </c>
      <c r="B96" s="41">
        <f t="shared" si="16"/>
        <v>76</v>
      </c>
      <c r="C96" s="63">
        <v>0.5</v>
      </c>
      <c r="D96" s="43">
        <f t="shared" si="17"/>
        <v>2.1779999999999997E-2</v>
      </c>
      <c r="E96" s="5">
        <f t="shared" si="18"/>
        <v>656.25641109725166</v>
      </c>
      <c r="F96" s="49">
        <f t="shared" si="19"/>
        <v>2.3045080491252596</v>
      </c>
      <c r="G96" s="49">
        <f t="shared" si="20"/>
        <v>101.16365448311062</v>
      </c>
      <c r="H96" s="49">
        <f t="shared" si="13"/>
        <v>2.2033443946421492</v>
      </c>
      <c r="I96" s="47">
        <f t="shared" si="14"/>
        <v>0.22289837104687693</v>
      </c>
      <c r="J96" s="48">
        <f t="shared" si="21"/>
        <v>69344.373860951091</v>
      </c>
      <c r="K96" s="49">
        <f t="shared" si="15"/>
        <v>19.262326072486413</v>
      </c>
      <c r="L96" s="50">
        <f t="shared" si="12"/>
        <v>0.70044822081768776</v>
      </c>
      <c r="M96" s="129">
        <f t="shared" si="22"/>
        <v>101.16365448311062</v>
      </c>
      <c r="N96" s="130">
        <f t="shared" si="23"/>
        <v>2.2033443946421492</v>
      </c>
      <c r="O96" s="44"/>
      <c r="P96" s="44"/>
      <c r="Q96" s="44"/>
      <c r="R96" s="44"/>
      <c r="S96" s="44"/>
      <c r="T96" s="44"/>
    </row>
    <row r="97" spans="1:20">
      <c r="A97" s="40">
        <v>77</v>
      </c>
      <c r="B97" s="41">
        <f t="shared" si="16"/>
        <v>77</v>
      </c>
      <c r="C97" s="63">
        <v>0.5</v>
      </c>
      <c r="D97" s="43">
        <f t="shared" si="17"/>
        <v>2.1779999999999997E-2</v>
      </c>
      <c r="E97" s="5">
        <f t="shared" si="18"/>
        <v>656.25641109725166</v>
      </c>
      <c r="F97" s="49">
        <f t="shared" si="19"/>
        <v>2.3010017949294608</v>
      </c>
      <c r="G97" s="49">
        <f t="shared" si="20"/>
        <v>101.00973638847502</v>
      </c>
      <c r="H97" s="49">
        <f t="shared" si="13"/>
        <v>2.1999920585409858</v>
      </c>
      <c r="I97" s="47">
        <f t="shared" si="14"/>
        <v>0.22222061788996347</v>
      </c>
      <c r="J97" s="48">
        <f t="shared" si="21"/>
        <v>69243.36412456262</v>
      </c>
      <c r="K97" s="49">
        <f t="shared" si="15"/>
        <v>19.234267812378505</v>
      </c>
      <c r="L97" s="50">
        <f t="shared" si="12"/>
        <v>0.69942792045012747</v>
      </c>
      <c r="M97" s="129">
        <f t="shared" si="22"/>
        <v>101.00973638847502</v>
      </c>
      <c r="N97" s="130">
        <f t="shared" si="23"/>
        <v>2.1999920585409858</v>
      </c>
      <c r="O97" s="44"/>
      <c r="P97" s="44"/>
      <c r="Q97" s="44"/>
      <c r="R97" s="44"/>
      <c r="S97" s="44"/>
      <c r="T97" s="44"/>
    </row>
    <row r="98" spans="1:20">
      <c r="A98" s="40">
        <v>78</v>
      </c>
      <c r="B98" s="41">
        <f t="shared" si="16"/>
        <v>78</v>
      </c>
      <c r="C98" s="63">
        <v>0.5</v>
      </c>
      <c r="D98" s="43">
        <f t="shared" si="17"/>
        <v>2.1779999999999997E-2</v>
      </c>
      <c r="E98" s="5">
        <f t="shared" si="18"/>
        <v>656.25641109725166</v>
      </c>
      <c r="F98" s="49">
        <f t="shared" si="19"/>
        <v>2.2975008754160426</v>
      </c>
      <c r="G98" s="49">
        <f t="shared" si="20"/>
        <v>100.85605247656027</v>
      </c>
      <c r="H98" s="49">
        <f t="shared" si="13"/>
        <v>2.1966448229394824</v>
      </c>
      <c r="I98" s="47">
        <f t="shared" si="14"/>
        <v>0.22154492553474886</v>
      </c>
      <c r="J98" s="48">
        <f t="shared" si="21"/>
        <v>69142.508072086057</v>
      </c>
      <c r="K98" s="49">
        <f t="shared" si="15"/>
        <v>19.206252242246126</v>
      </c>
      <c r="L98" s="50">
        <f t="shared" si="12"/>
        <v>0.69840917244531364</v>
      </c>
      <c r="M98" s="129">
        <f t="shared" si="22"/>
        <v>100.85605247656027</v>
      </c>
      <c r="N98" s="130">
        <f t="shared" si="23"/>
        <v>2.1966448229394824</v>
      </c>
      <c r="O98" s="44"/>
      <c r="P98" s="44"/>
      <c r="Q98" s="44"/>
      <c r="R98" s="44"/>
      <c r="S98" s="44"/>
      <c r="T98" s="44"/>
    </row>
    <row r="99" spans="1:20">
      <c r="A99" s="40">
        <v>79</v>
      </c>
      <c r="B99" s="41">
        <f t="shared" si="16"/>
        <v>79</v>
      </c>
      <c r="C99" s="63">
        <v>0.5</v>
      </c>
      <c r="D99" s="43">
        <f t="shared" si="17"/>
        <v>2.1779999999999997E-2</v>
      </c>
      <c r="E99" s="5">
        <f t="shared" si="18"/>
        <v>656.25641109725166</v>
      </c>
      <c r="F99" s="49">
        <f t="shared" si="19"/>
        <v>2.2940052824684125</v>
      </c>
      <c r="G99" s="49">
        <f t="shared" si="20"/>
        <v>100.7026023910629</v>
      </c>
      <c r="H99" s="49">
        <f t="shared" si="13"/>
        <v>2.1933026800773496</v>
      </c>
      <c r="I99" s="47">
        <f t="shared" si="14"/>
        <v>0.22087128771508197</v>
      </c>
      <c r="J99" s="48">
        <f t="shared" si="21"/>
        <v>69041.805469694998</v>
      </c>
      <c r="K99" s="49">
        <f t="shared" si="15"/>
        <v>19.1782792971375</v>
      </c>
      <c r="L99" s="50">
        <f t="shared" si="12"/>
        <v>0.69739197444136369</v>
      </c>
      <c r="M99" s="129">
        <f t="shared" si="22"/>
        <v>100.7026023910629</v>
      </c>
      <c r="N99" s="130">
        <f t="shared" si="23"/>
        <v>2.1933026800773496</v>
      </c>
      <c r="O99" s="44"/>
      <c r="P99" s="44"/>
      <c r="Q99" s="44"/>
      <c r="R99" s="44"/>
      <c r="S99" s="44"/>
      <c r="T99" s="44"/>
    </row>
    <row r="100" spans="1:20">
      <c r="A100" s="40">
        <v>80</v>
      </c>
      <c r="B100" s="41">
        <f t="shared" si="16"/>
        <v>80</v>
      </c>
      <c r="C100" s="63">
        <v>0.5</v>
      </c>
      <c r="D100" s="43">
        <f t="shared" si="17"/>
        <v>2.1779999999999997E-2</v>
      </c>
      <c r="E100" s="5">
        <f t="shared" si="18"/>
        <v>656.25641109725166</v>
      </c>
      <c r="F100" s="49">
        <f t="shared" si="19"/>
        <v>2.2905150079823278</v>
      </c>
      <c r="G100" s="49">
        <f t="shared" si="20"/>
        <v>100.5493857762216</v>
      </c>
      <c r="H100" s="49">
        <f t="shared" si="13"/>
        <v>2.1899656222061061</v>
      </c>
      <c r="I100" s="47">
        <f t="shared" si="14"/>
        <v>0.22019969818386495</v>
      </c>
      <c r="J100" s="48">
        <f t="shared" si="21"/>
        <v>68941.256083918779</v>
      </c>
      <c r="K100" s="49">
        <f t="shared" si="15"/>
        <v>19.150348912199661</v>
      </c>
      <c r="L100" s="50">
        <f t="shared" si="12"/>
        <v>0.69637632407998762</v>
      </c>
      <c r="M100" s="129">
        <f t="shared" si="22"/>
        <v>100.5493857762216</v>
      </c>
      <c r="N100" s="130">
        <f t="shared" si="23"/>
        <v>2.1899656222061061</v>
      </c>
      <c r="O100" s="44"/>
      <c r="P100" s="44"/>
      <c r="Q100" s="44"/>
      <c r="R100" s="44"/>
      <c r="S100" s="44"/>
      <c r="T100" s="44"/>
    </row>
    <row r="101" spans="1:20">
      <c r="A101" s="40">
        <v>81</v>
      </c>
      <c r="B101" s="41">
        <f t="shared" si="16"/>
        <v>81</v>
      </c>
      <c r="C101" s="63">
        <v>0.5</v>
      </c>
      <c r="D101" s="43">
        <f t="shared" si="17"/>
        <v>2.1779999999999997E-2</v>
      </c>
      <c r="E101" s="5">
        <f t="shared" si="18"/>
        <v>656.25641109725166</v>
      </c>
      <c r="F101" s="49">
        <f t="shared" si="19"/>
        <v>2.2870300438658751</v>
      </c>
      <c r="G101" s="49">
        <f t="shared" si="20"/>
        <v>100.3964022768163</v>
      </c>
      <c r="H101" s="49">
        <f t="shared" si="13"/>
        <v>2.1866336415890588</v>
      </c>
      <c r="I101" s="47">
        <f t="shared" si="14"/>
        <v>0.21953015071299489</v>
      </c>
      <c r="J101" s="48">
        <f t="shared" si="21"/>
        <v>68840.859681641959</v>
      </c>
      <c r="K101" s="49">
        <f t="shared" si="15"/>
        <v>19.122461022678323</v>
      </c>
      <c r="L101" s="50">
        <f t="shared" si="12"/>
        <v>0.69536221900648443</v>
      </c>
      <c r="M101" s="129">
        <f t="shared" si="22"/>
        <v>100.3964022768163</v>
      </c>
      <c r="N101" s="130">
        <f t="shared" si="23"/>
        <v>2.1866336415890588</v>
      </c>
      <c r="O101" s="44"/>
      <c r="P101" s="44"/>
      <c r="Q101" s="44"/>
      <c r="R101" s="44"/>
      <c r="S101" s="44"/>
      <c r="T101" s="44"/>
    </row>
    <row r="102" spans="1:20">
      <c r="A102" s="40">
        <v>82</v>
      </c>
      <c r="B102" s="41">
        <f t="shared" si="16"/>
        <v>82</v>
      </c>
      <c r="C102" s="63">
        <v>0.5</v>
      </c>
      <c r="D102" s="43">
        <f t="shared" si="17"/>
        <v>2.1779999999999997E-2</v>
      </c>
      <c r="E102" s="5">
        <f t="shared" si="18"/>
        <v>656.25641109725166</v>
      </c>
      <c r="F102" s="49">
        <f t="shared" si="19"/>
        <v>2.2835503820394534</v>
      </c>
      <c r="G102" s="49">
        <f t="shared" si="20"/>
        <v>100.24365153816741</v>
      </c>
      <c r="H102" s="49">
        <f t="shared" si="13"/>
        <v>2.1833067305012861</v>
      </c>
      <c r="I102" s="47">
        <f t="shared" si="14"/>
        <v>0.2188626390933065</v>
      </c>
      <c r="J102" s="48">
        <f t="shared" si="21"/>
        <v>68740.616030103789</v>
      </c>
      <c r="K102" s="49">
        <f t="shared" si="15"/>
        <v>19.094615563917721</v>
      </c>
      <c r="L102" s="50">
        <f t="shared" si="12"/>
        <v>0.69434965686973527</v>
      </c>
      <c r="M102" s="129">
        <f t="shared" si="22"/>
        <v>100.24365153816741</v>
      </c>
      <c r="N102" s="130">
        <f t="shared" si="23"/>
        <v>2.1833067305012861</v>
      </c>
      <c r="O102" s="44"/>
      <c r="P102" s="44"/>
      <c r="Q102" s="44"/>
      <c r="R102" s="44"/>
      <c r="S102" s="44"/>
      <c r="T102" s="44"/>
    </row>
    <row r="103" spans="1:20">
      <c r="A103" s="40">
        <v>83</v>
      </c>
      <c r="B103" s="41">
        <f t="shared" si="16"/>
        <v>83</v>
      </c>
      <c r="C103" s="63">
        <v>0.5</v>
      </c>
      <c r="D103" s="43">
        <f t="shared" si="17"/>
        <v>2.1779999999999997E-2</v>
      </c>
      <c r="E103" s="5">
        <f t="shared" si="18"/>
        <v>656.25641109725166</v>
      </c>
      <c r="F103" s="49">
        <f t="shared" si="19"/>
        <v>2.2800760144357546</v>
      </c>
      <c r="G103" s="49">
        <f t="shared" si="20"/>
        <v>100.09113320613497</v>
      </c>
      <c r="H103" s="49">
        <f t="shared" si="13"/>
        <v>2.1799848812296192</v>
      </c>
      <c r="I103" s="47">
        <f t="shared" si="14"/>
        <v>0.21819715713451412</v>
      </c>
      <c r="J103" s="48">
        <f t="shared" si="21"/>
        <v>68640.524896897652</v>
      </c>
      <c r="K103" s="49">
        <f t="shared" si="15"/>
        <v>19.066812471360461</v>
      </c>
      <c r="L103" s="50">
        <f t="shared" si="12"/>
        <v>0.69333863532219853</v>
      </c>
      <c r="M103" s="129">
        <f t="shared" si="22"/>
        <v>100.09113320613497</v>
      </c>
      <c r="N103" s="130">
        <f t="shared" si="23"/>
        <v>2.1799848812296192</v>
      </c>
      <c r="O103" s="44"/>
      <c r="P103" s="44"/>
      <c r="Q103" s="44"/>
      <c r="R103" s="44"/>
      <c r="S103" s="44"/>
      <c r="T103" s="44"/>
    </row>
    <row r="104" spans="1:20">
      <c r="A104" s="40">
        <v>84</v>
      </c>
      <c r="B104" s="41">
        <f t="shared" si="16"/>
        <v>84</v>
      </c>
      <c r="C104" s="63">
        <v>0.5</v>
      </c>
      <c r="D104" s="43">
        <f t="shared" si="17"/>
        <v>2.1779999999999997E-2</v>
      </c>
      <c r="E104" s="5">
        <f t="shared" si="18"/>
        <v>656.25641109725166</v>
      </c>
      <c r="F104" s="49">
        <f t="shared" si="19"/>
        <v>2.2766069329997447</v>
      </c>
      <c r="G104" s="49">
        <f t="shared" si="20"/>
        <v>99.938846927117865</v>
      </c>
      <c r="H104" s="49">
        <f t="shared" si="13"/>
        <v>2.1766680860726266</v>
      </c>
      <c r="I104" s="47">
        <f t="shared" si="14"/>
        <v>0.21753369866515485</v>
      </c>
      <c r="J104" s="48">
        <f t="shared" si="21"/>
        <v>68540.58604997053</v>
      </c>
      <c r="K104" s="49">
        <f t="shared" si="15"/>
        <v>19.03905168054737</v>
      </c>
      <c r="L104" s="50">
        <f t="shared" si="12"/>
        <v>0.69232915201990441</v>
      </c>
      <c r="M104" s="129">
        <f t="shared" si="22"/>
        <v>99.938846927117865</v>
      </c>
      <c r="N104" s="130">
        <f t="shared" si="23"/>
        <v>2.1766680860726266</v>
      </c>
      <c r="O104" s="44"/>
      <c r="P104" s="44"/>
      <c r="Q104" s="44"/>
      <c r="R104" s="44"/>
      <c r="S104" s="44"/>
      <c r="T104" s="44"/>
    </row>
    <row r="105" spans="1:20">
      <c r="A105" s="40">
        <v>85</v>
      </c>
      <c r="B105" s="41">
        <f t="shared" si="16"/>
        <v>85</v>
      </c>
      <c r="C105" s="63">
        <v>0.5</v>
      </c>
      <c r="D105" s="43">
        <f t="shared" si="17"/>
        <v>2.1779999999999997E-2</v>
      </c>
      <c r="E105" s="5">
        <f t="shared" si="18"/>
        <v>656.25641109725166</v>
      </c>
      <c r="F105" s="49">
        <f t="shared" si="19"/>
        <v>2.2731431296886457</v>
      </c>
      <c r="G105" s="49">
        <f t="shared" si="20"/>
        <v>99.786792348052941</v>
      </c>
      <c r="H105" s="49">
        <f t="shared" si="13"/>
        <v>2.1733563373405929</v>
      </c>
      <c r="I105" s="47">
        <f t="shared" si="14"/>
        <v>0.21687225753253062</v>
      </c>
      <c r="J105" s="48">
        <f t="shared" si="21"/>
        <v>68440.799257622479</v>
      </c>
      <c r="K105" s="49">
        <f t="shared" si="15"/>
        <v>19.011333127117354</v>
      </c>
      <c r="L105" s="50">
        <f t="shared" si="12"/>
        <v>0.69132120462244917</v>
      </c>
      <c r="M105" s="129">
        <f t="shared" si="22"/>
        <v>99.786792348052941</v>
      </c>
      <c r="N105" s="130">
        <f t="shared" si="23"/>
        <v>2.1733563373405929</v>
      </c>
      <c r="O105" s="44"/>
      <c r="P105" s="44"/>
      <c r="Q105" s="44"/>
      <c r="R105" s="44"/>
      <c r="S105" s="44"/>
      <c r="T105" s="44"/>
    </row>
    <row r="106" spans="1:20">
      <c r="A106" s="40">
        <v>86</v>
      </c>
      <c r="B106" s="41">
        <f t="shared" si="16"/>
        <v>86</v>
      </c>
      <c r="C106" s="63">
        <v>0.5</v>
      </c>
      <c r="D106" s="43">
        <f t="shared" si="17"/>
        <v>2.1779999999999997E-2</v>
      </c>
      <c r="E106" s="5">
        <f t="shared" si="18"/>
        <v>656.25641109725166</v>
      </c>
      <c r="F106" s="49">
        <f t="shared" si="19"/>
        <v>2.2696845964719157</v>
      </c>
      <c r="G106" s="49">
        <f t="shared" si="20"/>
        <v>99.634969116414211</v>
      </c>
      <c r="H106" s="49">
        <f t="shared" si="13"/>
        <v>2.1700496273555014</v>
      </c>
      <c r="I106" s="47">
        <f t="shared" si="14"/>
        <v>0.21621282760265154</v>
      </c>
      <c r="J106" s="48">
        <f t="shared" si="21"/>
        <v>68341.164288506057</v>
      </c>
      <c r="K106" s="49">
        <f t="shared" si="15"/>
        <v>18.983656746807238</v>
      </c>
      <c r="L106" s="50">
        <f t="shared" si="12"/>
        <v>0.69031479079299052</v>
      </c>
      <c r="M106" s="129">
        <f t="shared" si="22"/>
        <v>99.634969116414211</v>
      </c>
      <c r="N106" s="130">
        <f t="shared" si="23"/>
        <v>2.1700496273555014</v>
      </c>
      <c r="O106" s="44"/>
      <c r="P106" s="44"/>
      <c r="Q106" s="44"/>
      <c r="R106" s="44"/>
      <c r="S106" s="44"/>
      <c r="T106" s="44"/>
    </row>
    <row r="107" spans="1:20">
      <c r="A107" s="40">
        <v>87</v>
      </c>
      <c r="B107" s="41">
        <f t="shared" si="16"/>
        <v>87</v>
      </c>
      <c r="C107" s="63">
        <v>0.5</v>
      </c>
      <c r="D107" s="43">
        <f t="shared" si="17"/>
        <v>2.1779999999999997E-2</v>
      </c>
      <c r="E107" s="5">
        <f t="shared" si="18"/>
        <v>656.25641109725166</v>
      </c>
      <c r="F107" s="49">
        <f t="shared" si="19"/>
        <v>2.2662313253312312</v>
      </c>
      <c r="G107" s="49">
        <f t="shared" si="20"/>
        <v>99.483376880212091</v>
      </c>
      <c r="H107" s="49">
        <f t="shared" si="13"/>
        <v>2.166747948451019</v>
      </c>
      <c r="I107" s="47">
        <f t="shared" si="14"/>
        <v>0.21555540276017907</v>
      </c>
      <c r="J107" s="48">
        <f t="shared" si="21"/>
        <v>68241.680911625852</v>
      </c>
      <c r="K107" s="49">
        <f t="shared" si="15"/>
        <v>18.956022475451626</v>
      </c>
      <c r="L107" s="50">
        <f t="shared" si="12"/>
        <v>0.68930990819824089</v>
      </c>
      <c r="M107" s="129">
        <f t="shared" si="22"/>
        <v>99.483376880212091</v>
      </c>
      <c r="N107" s="130">
        <f t="shared" si="23"/>
        <v>2.166747948451019</v>
      </c>
      <c r="O107" s="44"/>
      <c r="P107" s="44"/>
      <c r="Q107" s="44"/>
      <c r="R107" s="44"/>
      <c r="S107" s="44"/>
      <c r="T107" s="44"/>
    </row>
    <row r="108" spans="1:20">
      <c r="A108" s="40">
        <v>88</v>
      </c>
      <c r="B108" s="41">
        <f t="shared" si="16"/>
        <v>88</v>
      </c>
      <c r="C108" s="63">
        <v>0.5</v>
      </c>
      <c r="D108" s="43">
        <f t="shared" si="17"/>
        <v>2.1779999999999997E-2</v>
      </c>
      <c r="E108" s="5">
        <f t="shared" si="18"/>
        <v>656.25641109725166</v>
      </c>
      <c r="F108" s="49">
        <f t="shared" si="19"/>
        <v>2.2627833082604689</v>
      </c>
      <c r="G108" s="49">
        <f t="shared" si="20"/>
        <v>99.332015287992505</v>
      </c>
      <c r="H108" s="49">
        <f t="shared" si="13"/>
        <v>2.1634512929724763</v>
      </c>
      <c r="I108" s="47">
        <f t="shared" si="14"/>
        <v>0.21489997690836915</v>
      </c>
      <c r="J108" s="48">
        <f t="shared" si="21"/>
        <v>68142.348896337862</v>
      </c>
      <c r="K108" s="49">
        <f t="shared" si="15"/>
        <v>18.928430248982739</v>
      </c>
      <c r="L108" s="50">
        <f t="shared" si="12"/>
        <v>0.68830655450846323</v>
      </c>
      <c r="M108" s="129">
        <f t="shared" si="22"/>
        <v>99.332015287992505</v>
      </c>
      <c r="N108" s="130">
        <f t="shared" si="23"/>
        <v>2.1634512929724763</v>
      </c>
      <c r="O108" s="44"/>
      <c r="P108" s="44"/>
      <c r="Q108" s="44"/>
      <c r="R108" s="44"/>
      <c r="S108" s="44"/>
      <c r="T108" s="44"/>
    </row>
    <row r="109" spans="1:20">
      <c r="A109" s="40">
        <v>89</v>
      </c>
      <c r="B109" s="41">
        <f t="shared" si="16"/>
        <v>89</v>
      </c>
      <c r="C109" s="63">
        <v>0.5</v>
      </c>
      <c r="D109" s="43">
        <f t="shared" si="17"/>
        <v>2.1779999999999997E-2</v>
      </c>
      <c r="E109" s="5">
        <f t="shared" si="18"/>
        <v>656.25641109725166</v>
      </c>
      <c r="F109" s="49">
        <f t="shared" si="19"/>
        <v>2.2593405372656865</v>
      </c>
      <c r="G109" s="49">
        <f t="shared" si="20"/>
        <v>99.180883988836115</v>
      </c>
      <c r="H109" s="49">
        <f t="shared" si="13"/>
        <v>2.1601596532768501</v>
      </c>
      <c r="I109" s="47">
        <f t="shared" si="14"/>
        <v>0.21424654396901571</v>
      </c>
      <c r="J109" s="48">
        <f t="shared" si="21"/>
        <v>68043.168012349022</v>
      </c>
      <c r="K109" s="49">
        <f t="shared" si="15"/>
        <v>18.900880003430284</v>
      </c>
      <c r="L109" s="50">
        <f t="shared" si="12"/>
        <v>0.68730472739746484</v>
      </c>
      <c r="M109" s="129">
        <f t="shared" si="22"/>
        <v>99.180883988836115</v>
      </c>
      <c r="N109" s="130">
        <f t="shared" si="23"/>
        <v>2.1601596532768501</v>
      </c>
      <c r="O109" s="44"/>
      <c r="P109" s="44"/>
      <c r="Q109" s="44"/>
      <c r="R109" s="44"/>
      <c r="S109" s="44"/>
      <c r="T109" s="44"/>
    </row>
    <row r="110" spans="1:20">
      <c r="A110" s="40">
        <v>90</v>
      </c>
      <c r="B110" s="41">
        <f t="shared" si="16"/>
        <v>90</v>
      </c>
      <c r="C110" s="63">
        <v>0.5</v>
      </c>
      <c r="D110" s="43">
        <f t="shared" si="17"/>
        <v>2.1779999999999997E-2</v>
      </c>
      <c r="E110" s="5">
        <f t="shared" si="18"/>
        <v>656.25641109725166</v>
      </c>
      <c r="F110" s="49">
        <f t="shared" si="19"/>
        <v>2.2559030043651038</v>
      </c>
      <c r="G110" s="49">
        <f t="shared" si="20"/>
        <v>99.029982632357502</v>
      </c>
      <c r="H110" s="49">
        <f t="shared" si="13"/>
        <v>2.1568730217327463</v>
      </c>
      <c r="I110" s="47">
        <f t="shared" si="14"/>
        <v>0.21359509788239431</v>
      </c>
      <c r="J110" s="48">
        <f t="shared" si="21"/>
        <v>67944.138029716662</v>
      </c>
      <c r="K110" s="49">
        <f t="shared" si="15"/>
        <v>18.873371674921295</v>
      </c>
      <c r="L110" s="50">
        <f t="shared" si="12"/>
        <v>0.68630442454259255</v>
      </c>
      <c r="M110" s="129">
        <f t="shared" si="22"/>
        <v>99.029982632357502</v>
      </c>
      <c r="N110" s="130">
        <f t="shared" si="23"/>
        <v>2.1568730217327463</v>
      </c>
      <c r="O110" s="44"/>
      <c r="P110" s="44"/>
      <c r="Q110" s="44"/>
      <c r="R110" s="44"/>
      <c r="S110" s="44"/>
      <c r="T110" s="44"/>
    </row>
    <row r="111" spans="1:20">
      <c r="A111" s="40">
        <v>91</v>
      </c>
      <c r="B111" s="41">
        <f t="shared" si="16"/>
        <v>91</v>
      </c>
      <c r="C111" s="63">
        <v>-0.5</v>
      </c>
      <c r="D111" s="43">
        <f t="shared" si="17"/>
        <v>-2.1779999999999997E-2</v>
      </c>
      <c r="E111" s="5">
        <f t="shared" si="18"/>
        <v>-650.54103729688586</v>
      </c>
      <c r="F111" s="49">
        <f t="shared" si="19"/>
        <v>2.2593760766959194</v>
      </c>
      <c r="G111" s="49">
        <f t="shared" si="20"/>
        <v>-108.72839637612704</v>
      </c>
      <c r="H111" s="49">
        <f t="shared" si="13"/>
        <v>2.3681044730720466</v>
      </c>
      <c r="I111" s="47">
        <f t="shared" si="14"/>
        <v>-0.25748020180825693</v>
      </c>
      <c r="J111" s="48">
        <f t="shared" si="21"/>
        <v>68052.866426092791</v>
      </c>
      <c r="K111" s="49">
        <f t="shared" si="15"/>
        <v>18.903574007247997</v>
      </c>
      <c r="L111" s="50">
        <f t="shared" si="12"/>
        <v>0.6874026911726544</v>
      </c>
      <c r="M111" s="129">
        <f t="shared" si="22"/>
        <v>-108.72839637612704</v>
      </c>
      <c r="N111" s="130">
        <f t="shared" si="23"/>
        <v>2.3681044730720466</v>
      </c>
      <c r="O111" s="44"/>
      <c r="P111" s="44"/>
      <c r="Q111" s="44"/>
      <c r="R111" s="44"/>
      <c r="S111" s="44"/>
      <c r="T111" s="44"/>
    </row>
    <row r="112" spans="1:20">
      <c r="A112" s="40">
        <v>92</v>
      </c>
      <c r="B112" s="41">
        <f t="shared" si="16"/>
        <v>92</v>
      </c>
      <c r="C112" s="63">
        <v>-0.5</v>
      </c>
      <c r="D112" s="43">
        <f t="shared" si="17"/>
        <v>-2.1779999999999997E-2</v>
      </c>
      <c r="E112" s="5">
        <f t="shared" si="18"/>
        <v>-650.54103729688586</v>
      </c>
      <c r="F112" s="49">
        <f t="shared" si="19"/>
        <v>2.2628544959904087</v>
      </c>
      <c r="G112" s="49">
        <f>IF((AND(L111&lt;0,D112&gt;0)),0,(F112)/($H$3+D112))</f>
        <v>-108.89578902744991</v>
      </c>
      <c r="H112" s="49">
        <f t="shared" si="13"/>
        <v>2.3717502850178587</v>
      </c>
      <c r="I112" s="47">
        <f t="shared" si="14"/>
        <v>-0.25827361866309895</v>
      </c>
      <c r="J112" s="48">
        <f t="shared" si="21"/>
        <v>68161.762215120238</v>
      </c>
      <c r="K112" s="49">
        <f t="shared" si="15"/>
        <v>18.933822837533398</v>
      </c>
      <c r="L112" s="50">
        <f t="shared" si="12"/>
        <v>0.68850264863757815</v>
      </c>
      <c r="M112" s="129">
        <f t="shared" si="22"/>
        <v>-108.89578902744991</v>
      </c>
      <c r="N112" s="130">
        <f t="shared" si="23"/>
        <v>2.3717502850178587</v>
      </c>
      <c r="O112" s="44"/>
      <c r="P112" s="44"/>
      <c r="Q112" s="44"/>
      <c r="R112" s="44"/>
      <c r="S112" s="44"/>
      <c r="T112" s="44"/>
    </row>
    <row r="113" spans="1:20">
      <c r="A113" s="40">
        <v>93</v>
      </c>
      <c r="B113" s="41">
        <f t="shared" si="16"/>
        <v>93</v>
      </c>
      <c r="C113" s="63">
        <v>-0.5</v>
      </c>
      <c r="D113" s="43">
        <f t="shared" si="17"/>
        <v>-2.1779999999999997E-2</v>
      </c>
      <c r="E113" s="5">
        <f t="shared" si="18"/>
        <v>-650.54103729688586</v>
      </c>
      <c r="F113" s="49">
        <f t="shared" si="19"/>
        <v>2.2663382704804818</v>
      </c>
      <c r="G113" s="49">
        <f t="shared" si="20"/>
        <v>-109.06343938789615</v>
      </c>
      <c r="H113" s="49">
        <f t="shared" si="13"/>
        <v>2.375401709868378</v>
      </c>
      <c r="I113" s="47">
        <f t="shared" si="14"/>
        <v>-0.25906948040613476</v>
      </c>
      <c r="J113" s="48">
        <f t="shared" si="21"/>
        <v>68270.825654508139</v>
      </c>
      <c r="K113" s="49">
        <f t="shared" si="15"/>
        <v>18.964118237363373</v>
      </c>
      <c r="L113" s="50">
        <f t="shared" si="12"/>
        <v>0.6896042995404863</v>
      </c>
      <c r="M113" s="129">
        <f t="shared" si="22"/>
        <v>-109.06343938789615</v>
      </c>
      <c r="N113" s="130">
        <f t="shared" si="23"/>
        <v>2.375401709868378</v>
      </c>
      <c r="O113" s="44"/>
      <c r="P113" s="44"/>
      <c r="Q113" s="44"/>
      <c r="R113" s="44"/>
      <c r="S113" s="44"/>
      <c r="T113" s="44"/>
    </row>
    <row r="114" spans="1:20">
      <c r="A114" s="40">
        <v>94</v>
      </c>
      <c r="B114" s="41">
        <f t="shared" si="16"/>
        <v>94</v>
      </c>
      <c r="C114" s="63">
        <v>-0.5</v>
      </c>
      <c r="D114" s="43">
        <f t="shared" si="17"/>
        <v>-2.1779999999999997E-2</v>
      </c>
      <c r="E114" s="5">
        <f t="shared" si="18"/>
        <v>-650.54103729688586</v>
      </c>
      <c r="F114" s="49">
        <f t="shared" si="19"/>
        <v>2.2698274084107224</v>
      </c>
      <c r="G114" s="49">
        <f t="shared" si="20"/>
        <v>-109.2313478542215</v>
      </c>
      <c r="H114" s="49">
        <f t="shared" si="13"/>
        <v>2.3790587562649441</v>
      </c>
      <c r="I114" s="47">
        <f t="shared" si="14"/>
        <v>-0.25986779457120762</v>
      </c>
      <c r="J114" s="48">
        <f t="shared" si="21"/>
        <v>68380.057002362359</v>
      </c>
      <c r="K114" s="49">
        <f t="shared" si="15"/>
        <v>18.994460278433987</v>
      </c>
      <c r="L114" s="50">
        <f t="shared" si="12"/>
        <v>0.69070764648850858</v>
      </c>
      <c r="M114" s="129">
        <f t="shared" si="22"/>
        <v>-109.2313478542215</v>
      </c>
      <c r="N114" s="130">
        <f t="shared" si="23"/>
        <v>2.3790587562649441</v>
      </c>
      <c r="O114" s="44"/>
      <c r="P114" s="44"/>
      <c r="Q114" s="44"/>
      <c r="R114" s="44"/>
      <c r="S114" s="44"/>
      <c r="T114" s="44"/>
    </row>
    <row r="115" spans="1:20">
      <c r="A115" s="40">
        <v>95</v>
      </c>
      <c r="B115" s="41">
        <f t="shared" si="16"/>
        <v>95</v>
      </c>
      <c r="C115" s="63">
        <v>-0.5</v>
      </c>
      <c r="D115" s="43">
        <f t="shared" si="17"/>
        <v>-2.1779999999999997E-2</v>
      </c>
      <c r="E115" s="5">
        <f t="shared" si="18"/>
        <v>-650.54103729688586</v>
      </c>
      <c r="F115" s="49">
        <f t="shared" si="19"/>
        <v>2.2733219180384077</v>
      </c>
      <c r="G115" s="49">
        <f t="shared" si="20"/>
        <v>-109.3995148237925</v>
      </c>
      <c r="H115" s="49">
        <f t="shared" si="13"/>
        <v>2.3827214328622004</v>
      </c>
      <c r="I115" s="47">
        <f t="shared" si="14"/>
        <v>-0.26066856871537641</v>
      </c>
      <c r="J115" s="48">
        <f t="shared" si="21"/>
        <v>68489.456517186147</v>
      </c>
      <c r="K115" s="49">
        <f t="shared" si="15"/>
        <v>19.024849032551707</v>
      </c>
      <c r="L115" s="50">
        <f t="shared" si="12"/>
        <v>0.69181269209278928</v>
      </c>
      <c r="M115" s="129">
        <f t="shared" si="22"/>
        <v>-109.3995148237925</v>
      </c>
      <c r="N115" s="130">
        <f t="shared" si="23"/>
        <v>2.3827214328622004</v>
      </c>
      <c r="O115" s="44"/>
      <c r="P115" s="44"/>
      <c r="Q115" s="44"/>
      <c r="R115" s="44"/>
      <c r="S115" s="44"/>
      <c r="T115" s="44"/>
    </row>
    <row r="116" spans="1:20">
      <c r="A116" s="40">
        <v>96</v>
      </c>
      <c r="B116" s="41">
        <f t="shared" si="16"/>
        <v>96</v>
      </c>
      <c r="C116" s="63">
        <v>-0.5</v>
      </c>
      <c r="D116" s="43">
        <f t="shared" si="17"/>
        <v>-2.1779999999999997E-2</v>
      </c>
      <c r="E116" s="5">
        <f t="shared" si="18"/>
        <v>-650.54103729688586</v>
      </c>
      <c r="F116" s="49">
        <f t="shared" si="19"/>
        <v>2.2768218076335272</v>
      </c>
      <c r="G116" s="49">
        <f t="shared" si="20"/>
        <v>-109.56794069458746</v>
      </c>
      <c r="H116" s="49">
        <f t="shared" si="13"/>
        <v>2.3863897483281145</v>
      </c>
      <c r="I116" s="47">
        <f t="shared" si="14"/>
        <v>-0.26147181041898637</v>
      </c>
      <c r="J116" s="48">
        <f t="shared" si="21"/>
        <v>68599.024457880732</v>
      </c>
      <c r="K116" s="49">
        <f t="shared" si="15"/>
        <v>19.055284571633536</v>
      </c>
      <c r="L116" s="50">
        <f t="shared" si="12"/>
        <v>0.69291943896849217</v>
      </c>
      <c r="M116" s="129">
        <f t="shared" si="22"/>
        <v>-109.56794069458746</v>
      </c>
      <c r="N116" s="130">
        <f t="shared" si="23"/>
        <v>2.3863897483281145</v>
      </c>
      <c r="O116" s="44"/>
      <c r="P116" s="44"/>
      <c r="Q116" s="44"/>
      <c r="R116" s="44"/>
      <c r="S116" s="44"/>
      <c r="T116" s="44"/>
    </row>
    <row r="117" spans="1:20">
      <c r="A117" s="40">
        <v>97</v>
      </c>
      <c r="B117" s="41">
        <f t="shared" si="16"/>
        <v>97</v>
      </c>
      <c r="C117" s="63">
        <v>-0.5</v>
      </c>
      <c r="D117" s="43">
        <f t="shared" si="17"/>
        <v>-2.1779999999999997E-2</v>
      </c>
      <c r="E117" s="5">
        <f t="shared" si="18"/>
        <v>-650.54103729688586</v>
      </c>
      <c r="F117" s="49">
        <f t="shared" si="19"/>
        <v>2.280327085478802</v>
      </c>
      <c r="G117" s="49">
        <f t="shared" si="20"/>
        <v>-109.73662586519742</v>
      </c>
      <c r="H117" s="49">
        <f t="shared" si="13"/>
        <v>2.3900637113439998</v>
      </c>
      <c r="I117" s="47">
        <f t="shared" si="14"/>
        <v>-0.26227752728574172</v>
      </c>
      <c r="J117" s="48">
        <f t="shared" si="21"/>
        <v>68708.761083745936</v>
      </c>
      <c r="K117" s="49">
        <f t="shared" si="15"/>
        <v>19.085766967707205</v>
      </c>
      <c r="L117" s="50">
        <f t="shared" si="12"/>
        <v>0.69402788973480745</v>
      </c>
      <c r="M117" s="129">
        <f t="shared" si="22"/>
        <v>-109.73662586519742</v>
      </c>
      <c r="N117" s="130">
        <f t="shared" si="23"/>
        <v>2.3900637113439998</v>
      </c>
      <c r="O117" s="44"/>
      <c r="P117" s="44"/>
      <c r="Q117" s="44"/>
      <c r="R117" s="44"/>
      <c r="S117" s="44"/>
      <c r="T117" s="44"/>
    </row>
    <row r="118" spans="1:20">
      <c r="A118" s="40">
        <v>98</v>
      </c>
      <c r="B118" s="41">
        <f t="shared" si="16"/>
        <v>98</v>
      </c>
      <c r="C118" s="63">
        <v>-0.5</v>
      </c>
      <c r="D118" s="43">
        <f t="shared" si="17"/>
        <v>-2.1779999999999997E-2</v>
      </c>
      <c r="E118" s="5">
        <f t="shared" si="18"/>
        <v>-650.54103729688586</v>
      </c>
      <c r="F118" s="49">
        <f t="shared" si="19"/>
        <v>2.2838377598697051</v>
      </c>
      <c r="G118" s="49">
        <f t="shared" si="20"/>
        <v>-109.90557073482702</v>
      </c>
      <c r="H118" s="49">
        <f t="shared" si="13"/>
        <v>2.3937433306045324</v>
      </c>
      <c r="I118" s="47">
        <f t="shared" si="14"/>
        <v>-0.26308572694277688</v>
      </c>
      <c r="J118" s="48">
        <f t="shared" si="21"/>
        <v>68818.666654480767</v>
      </c>
      <c r="K118" s="49">
        <f t="shared" si="15"/>
        <v>19.116296292911326</v>
      </c>
      <c r="L118" s="50">
        <f t="shared" si="12"/>
        <v>0.69513804701495729</v>
      </c>
      <c r="M118" s="129">
        <f t="shared" si="22"/>
        <v>-109.90557073482702</v>
      </c>
      <c r="N118" s="130">
        <f t="shared" si="23"/>
        <v>2.3937433306045324</v>
      </c>
      <c r="O118" s="44"/>
      <c r="P118" s="44"/>
      <c r="Q118" s="44"/>
      <c r="R118" s="44"/>
      <c r="S118" s="44"/>
      <c r="T118" s="44"/>
    </row>
    <row r="119" spans="1:20">
      <c r="A119" s="40">
        <v>99</v>
      </c>
      <c r="B119" s="41">
        <f t="shared" si="16"/>
        <v>99</v>
      </c>
      <c r="C119" s="63">
        <v>-0.5</v>
      </c>
      <c r="D119" s="43">
        <f t="shared" si="17"/>
        <v>-2.1779999999999997E-2</v>
      </c>
      <c r="E119" s="5">
        <f t="shared" si="18"/>
        <v>-650.54103729688586</v>
      </c>
      <c r="F119" s="49">
        <f t="shared" si="19"/>
        <v>2.287353839114481</v>
      </c>
      <c r="G119" s="49">
        <f t="shared" si="20"/>
        <v>-110.07477570329554</v>
      </c>
      <c r="H119" s="49">
        <f t="shared" si="13"/>
        <v>2.3974286148177768</v>
      </c>
      <c r="I119" s="47">
        <f t="shared" si="14"/>
        <v>-0.2638964170407293</v>
      </c>
      <c r="J119" s="48">
        <f t="shared" si="21"/>
        <v>68928.741430184062</v>
      </c>
      <c r="K119" s="49">
        <f t="shared" si="15"/>
        <v>19.146872619495571</v>
      </c>
      <c r="L119" s="50">
        <f t="shared" si="12"/>
        <v>0.69624991343620257</v>
      </c>
      <c r="M119" s="129">
        <f t="shared" si="22"/>
        <v>-110.07477570329554</v>
      </c>
      <c r="N119" s="130">
        <f t="shared" si="23"/>
        <v>2.3974286148177768</v>
      </c>
      <c r="O119" s="44"/>
      <c r="P119" s="44"/>
      <c r="Q119" s="44"/>
      <c r="R119" s="44"/>
      <c r="S119" s="44"/>
      <c r="T119" s="44"/>
    </row>
    <row r="120" spans="1:20">
      <c r="A120" s="40">
        <v>100</v>
      </c>
      <c r="B120" s="41">
        <f t="shared" si="16"/>
        <v>100</v>
      </c>
      <c r="C120" s="63">
        <v>-0.5</v>
      </c>
      <c r="D120" s="43">
        <f t="shared" si="17"/>
        <v>-2.1779999999999997E-2</v>
      </c>
      <c r="E120" s="5">
        <f t="shared" si="18"/>
        <v>-650.54103729688586</v>
      </c>
      <c r="F120" s="49">
        <f t="shared" si="19"/>
        <v>2.2908753315341648</v>
      </c>
      <c r="G120" s="49">
        <f t="shared" si="20"/>
        <v>-110.24424117103779</v>
      </c>
      <c r="H120" s="49">
        <f t="shared" si="13"/>
        <v>2.4011195727052028</v>
      </c>
      <c r="I120" s="47">
        <f t="shared" si="14"/>
        <v>-0.26470960525381154</v>
      </c>
      <c r="J120" s="48">
        <f t="shared" si="21"/>
        <v>69038.985671355098</v>
      </c>
      <c r="K120" s="49">
        <f t="shared" si="15"/>
        <v>19.177496019820861</v>
      </c>
      <c r="L120" s="50">
        <f t="shared" si="12"/>
        <v>0.69736349162984945</v>
      </c>
      <c r="M120" s="129">
        <f t="shared" si="22"/>
        <v>-110.24424117103779</v>
      </c>
      <c r="N120" s="130">
        <f t="shared" si="23"/>
        <v>2.4011195727052028</v>
      </c>
      <c r="O120" s="44"/>
      <c r="P120" s="44"/>
      <c r="Q120" s="44"/>
      <c r="R120" s="44"/>
      <c r="S120" s="44"/>
      <c r="T120" s="44"/>
    </row>
    <row r="121" spans="1:20">
      <c r="A121" s="40">
        <v>101</v>
      </c>
      <c r="B121" s="41">
        <f t="shared" si="16"/>
        <v>101</v>
      </c>
      <c r="C121" s="63">
        <v>-0.5</v>
      </c>
      <c r="D121" s="43">
        <f t="shared" si="17"/>
        <v>-2.1779999999999997E-2</v>
      </c>
      <c r="E121" s="5">
        <f t="shared" si="18"/>
        <v>-650.54103729688586</v>
      </c>
      <c r="F121" s="49">
        <f t="shared" si="19"/>
        <v>2.2944022454626025</v>
      </c>
      <c r="G121" s="49">
        <f t="shared" si="20"/>
        <v>-110.41396753910504</v>
      </c>
      <c r="H121" s="49">
        <f t="shared" si="13"/>
        <v>2.4048162130017077</v>
      </c>
      <c r="I121" s="47">
        <f t="shared" si="14"/>
        <v>-0.26552529927988405</v>
      </c>
      <c r="J121" s="48">
        <f t="shared" si="21"/>
        <v>69149.399638894203</v>
      </c>
      <c r="K121" s="49">
        <f t="shared" si="15"/>
        <v>19.208166566359502</v>
      </c>
      <c r="L121" s="50">
        <f t="shared" si="12"/>
        <v>0.69847878423125465</v>
      </c>
      <c r="M121" s="129">
        <f t="shared" si="22"/>
        <v>-110.41396753910504</v>
      </c>
      <c r="N121" s="130">
        <f t="shared" si="23"/>
        <v>2.4048162130017077</v>
      </c>
      <c r="O121" s="44"/>
      <c r="P121" s="44"/>
      <c r="Q121" s="44"/>
      <c r="R121" s="44"/>
      <c r="S121" s="44"/>
      <c r="T121" s="44"/>
    </row>
    <row r="122" spans="1:20">
      <c r="A122" s="40">
        <v>102</v>
      </c>
      <c r="B122" s="41">
        <f t="shared" si="16"/>
        <v>102</v>
      </c>
      <c r="C122" s="63">
        <v>-0.5</v>
      </c>
      <c r="D122" s="43">
        <f t="shared" si="17"/>
        <v>-2.1779999999999997E-2</v>
      </c>
      <c r="E122" s="5">
        <f t="shared" si="18"/>
        <v>-650.54103729688586</v>
      </c>
      <c r="F122" s="49">
        <f t="shared" si="19"/>
        <v>2.29793458924647</v>
      </c>
      <c r="G122" s="49">
        <f t="shared" si="20"/>
        <v>-110.58395520916605</v>
      </c>
      <c r="H122" s="49">
        <f t="shared" si="13"/>
        <v>2.4085185444556361</v>
      </c>
      <c r="I122" s="47">
        <f t="shared" si="14"/>
        <v>-0.26634350684052788</v>
      </c>
      <c r="J122" s="48">
        <f t="shared" si="21"/>
        <v>69259.983594103367</v>
      </c>
      <c r="K122" s="49">
        <f t="shared" si="15"/>
        <v>19.238884331695381</v>
      </c>
      <c r="L122" s="50">
        <f t="shared" si="12"/>
        <v>0.69959579387983206</v>
      </c>
      <c r="M122" s="129">
        <f t="shared" si="22"/>
        <v>-110.58395520916605</v>
      </c>
      <c r="N122" s="130">
        <f t="shared" si="23"/>
        <v>2.4085185444556361</v>
      </c>
      <c r="O122" s="44"/>
      <c r="P122" s="44"/>
      <c r="Q122" s="44"/>
      <c r="R122" s="44"/>
      <c r="S122" s="44"/>
      <c r="T122" s="44"/>
    </row>
    <row r="123" spans="1:20">
      <c r="A123" s="40">
        <v>103</v>
      </c>
      <c r="B123" s="41">
        <f t="shared" si="16"/>
        <v>103</v>
      </c>
      <c r="C123" s="63">
        <v>-0.5</v>
      </c>
      <c r="D123" s="43">
        <f t="shared" si="17"/>
        <v>-2.1779999999999997E-2</v>
      </c>
      <c r="E123" s="5">
        <f t="shared" si="18"/>
        <v>-650.54103729688586</v>
      </c>
      <c r="F123" s="49">
        <f t="shared" si="19"/>
        <v>2.301472371245294</v>
      </c>
      <c r="G123" s="49">
        <f t="shared" si="20"/>
        <v>-110.75420458350791</v>
      </c>
      <c r="H123" s="49">
        <f t="shared" si="13"/>
        <v>2.412226575828802</v>
      </c>
      <c r="I123" s="47">
        <f t="shared" si="14"/>
        <v>-0.26716423568111786</v>
      </c>
      <c r="J123" s="48">
        <f t="shared" si="21"/>
        <v>69370.737798686881</v>
      </c>
      <c r="K123" s="49">
        <f t="shared" si="15"/>
        <v>19.269649388524133</v>
      </c>
      <c r="L123" s="50">
        <f t="shared" si="12"/>
        <v>0.70071452321905936</v>
      </c>
      <c r="M123" s="129">
        <f t="shared" si="22"/>
        <v>-110.75420458350791</v>
      </c>
      <c r="N123" s="130">
        <f t="shared" si="23"/>
        <v>2.412226575828802</v>
      </c>
      <c r="O123" s="44"/>
      <c r="P123" s="44"/>
      <c r="Q123" s="44"/>
      <c r="R123" s="44"/>
      <c r="S123" s="44"/>
      <c r="T123" s="44"/>
    </row>
    <row r="124" spans="1:20">
      <c r="A124" s="40">
        <v>104</v>
      </c>
      <c r="B124" s="41">
        <f t="shared" si="16"/>
        <v>104</v>
      </c>
      <c r="C124" s="63">
        <v>-0.5</v>
      </c>
      <c r="D124" s="43">
        <f t="shared" si="17"/>
        <v>-2.1779999999999997E-2</v>
      </c>
      <c r="E124" s="5">
        <f t="shared" si="18"/>
        <v>-650.54103729688586</v>
      </c>
      <c r="F124" s="49">
        <f t="shared" si="19"/>
        <v>2.3050155998314708</v>
      </c>
      <c r="G124" s="49">
        <f t="shared" si="20"/>
        <v>-110.92471606503712</v>
      </c>
      <c r="H124" s="49">
        <f t="shared" si="13"/>
        <v>2.415940315896508</v>
      </c>
      <c r="I124" s="47">
        <f t="shared" si="14"/>
        <v>-0.26798749357089624</v>
      </c>
      <c r="J124" s="48">
        <f t="shared" si="21"/>
        <v>69481.662514751923</v>
      </c>
      <c r="K124" s="49">
        <f t="shared" si="15"/>
        <v>19.300461809653314</v>
      </c>
      <c r="L124" s="50">
        <f t="shared" si="12"/>
        <v>0.70183497489648417</v>
      </c>
      <c r="M124" s="129">
        <f t="shared" si="22"/>
        <v>-110.92471606503712</v>
      </c>
      <c r="N124" s="130">
        <f t="shared" si="23"/>
        <v>2.415940315896508</v>
      </c>
      <c r="O124" s="44"/>
      <c r="P124" s="44"/>
      <c r="Q124" s="44"/>
      <c r="R124" s="44"/>
      <c r="S124" s="44"/>
      <c r="T124" s="44"/>
    </row>
    <row r="125" spans="1:20">
      <c r="A125" s="40">
        <v>105</v>
      </c>
      <c r="B125" s="41">
        <f t="shared" si="16"/>
        <v>105</v>
      </c>
      <c r="C125" s="63">
        <v>-0.5</v>
      </c>
      <c r="D125" s="43">
        <f t="shared" si="17"/>
        <v>-2.1779999999999997E-2</v>
      </c>
      <c r="E125" s="5">
        <f t="shared" si="18"/>
        <v>-650.54103729688586</v>
      </c>
      <c r="F125" s="49">
        <f t="shared" si="19"/>
        <v>2.3085642833902864</v>
      </c>
      <c r="G125" s="49">
        <f t="shared" si="20"/>
        <v>-111.0954900572804</v>
      </c>
      <c r="H125" s="49">
        <f t="shared" si="13"/>
        <v>2.4196597734475667</v>
      </c>
      <c r="I125" s="47">
        <f t="shared" si="14"/>
        <v>-0.26881328830304552</v>
      </c>
      <c r="J125" s="48">
        <f t="shared" si="21"/>
        <v>69592.758004809206</v>
      </c>
      <c r="K125" s="49">
        <f t="shared" si="15"/>
        <v>19.331321668002555</v>
      </c>
      <c r="L125" s="50">
        <f t="shared" si="12"/>
        <v>0.70295715156372929</v>
      </c>
      <c r="M125" s="129">
        <f t="shared" si="22"/>
        <v>-111.0954900572804</v>
      </c>
      <c r="N125" s="130">
        <f t="shared" si="23"/>
        <v>2.4196597734475667</v>
      </c>
      <c r="O125" s="44"/>
      <c r="P125" s="44"/>
      <c r="Q125" s="44"/>
      <c r="R125" s="44"/>
      <c r="S125" s="44"/>
      <c r="T125" s="44"/>
    </row>
    <row r="126" spans="1:20">
      <c r="A126" s="40">
        <v>106</v>
      </c>
      <c r="B126" s="41">
        <f t="shared" si="16"/>
        <v>106</v>
      </c>
      <c r="C126" s="63">
        <v>-0.5</v>
      </c>
      <c r="D126" s="43">
        <f t="shared" si="17"/>
        <v>-2.1779999999999997E-2</v>
      </c>
      <c r="E126" s="5">
        <f t="shared" si="18"/>
        <v>-650.54103729688586</v>
      </c>
      <c r="F126" s="49">
        <f t="shared" si="19"/>
        <v>2.312118430319936</v>
      </c>
      <c r="G126" s="49">
        <f t="shared" si="20"/>
        <v>-111.26652696438578</v>
      </c>
      <c r="H126" s="49">
        <f t="shared" si="13"/>
        <v>2.423384957284322</v>
      </c>
      <c r="I126" s="47">
        <f t="shared" si="14"/>
        <v>-0.26964162769476285</v>
      </c>
      <c r="J126" s="48">
        <f t="shared" si="21"/>
        <v>69704.024531773597</v>
      </c>
      <c r="K126" s="49">
        <f t="shared" si="15"/>
        <v>19.362229036603775</v>
      </c>
      <c r="L126" s="50">
        <f t="shared" si="12"/>
        <v>0.70408105587650094</v>
      </c>
      <c r="M126" s="129">
        <f t="shared" si="22"/>
        <v>-111.26652696438578</v>
      </c>
      <c r="N126" s="130">
        <f t="shared" si="23"/>
        <v>2.423384957284322</v>
      </c>
      <c r="O126" s="44"/>
      <c r="P126" s="44"/>
      <c r="Q126" s="44"/>
      <c r="R126" s="44"/>
      <c r="S126" s="44"/>
      <c r="T126" s="44"/>
    </row>
    <row r="127" spans="1:20">
      <c r="A127" s="40">
        <v>107</v>
      </c>
      <c r="B127" s="41">
        <f t="shared" si="16"/>
        <v>107</v>
      </c>
      <c r="C127" s="63">
        <v>-0.5</v>
      </c>
      <c r="D127" s="43">
        <f t="shared" si="17"/>
        <v>-2.1779999999999997E-2</v>
      </c>
      <c r="E127" s="5">
        <f t="shared" si="18"/>
        <v>-650.54103729688586</v>
      </c>
      <c r="F127" s="49">
        <f t="shared" si="19"/>
        <v>2.3156780490315452</v>
      </c>
      <c r="G127" s="49">
        <f t="shared" si="20"/>
        <v>-111.43782719112346</v>
      </c>
      <c r="H127" s="49">
        <f t="shared" si="13"/>
        <v>2.4271158762226688</v>
      </c>
      <c r="I127" s="47">
        <f t="shared" si="14"/>
        <v>-0.27047251958733398</v>
      </c>
      <c r="J127" s="48">
        <f t="shared" si="21"/>
        <v>69815.462358964724</v>
      </c>
      <c r="K127" s="49">
        <f t="shared" si="15"/>
        <v>19.393183988601312</v>
      </c>
      <c r="L127" s="50">
        <f t="shared" si="12"/>
        <v>0.70520669049459317</v>
      </c>
      <c r="M127" s="129">
        <f t="shared" si="22"/>
        <v>-111.43782719112346</v>
      </c>
      <c r="N127" s="130">
        <f t="shared" si="23"/>
        <v>2.4271158762226688</v>
      </c>
      <c r="O127" s="44"/>
      <c r="P127" s="44"/>
      <c r="Q127" s="44"/>
      <c r="R127" s="44"/>
      <c r="S127" s="44"/>
      <c r="T127" s="44"/>
    </row>
    <row r="128" spans="1:20">
      <c r="A128" s="40">
        <v>108</v>
      </c>
      <c r="B128" s="41">
        <f t="shared" si="16"/>
        <v>108</v>
      </c>
      <c r="C128" s="63">
        <v>-0.5</v>
      </c>
      <c r="D128" s="43">
        <f t="shared" si="17"/>
        <v>-2.1779999999999997E-2</v>
      </c>
      <c r="E128" s="5">
        <f t="shared" si="18"/>
        <v>-650.54103729688586</v>
      </c>
      <c r="F128" s="49">
        <f t="shared" si="19"/>
        <v>2.3192431479491877</v>
      </c>
      <c r="G128" s="49">
        <f t="shared" si="20"/>
        <v>-111.60939114288682</v>
      </c>
      <c r="H128" s="49">
        <f t="shared" si="13"/>
        <v>2.4308525390920748</v>
      </c>
      <c r="I128" s="47">
        <f t="shared" si="14"/>
        <v>-0.27130597184620692</v>
      </c>
      <c r="J128" s="48">
        <f t="shared" si="21"/>
        <v>69927.071750107614</v>
      </c>
      <c r="K128" s="49">
        <f t="shared" si="15"/>
        <v>19.424186597252117</v>
      </c>
      <c r="L128" s="50">
        <f t="shared" si="12"/>
        <v>0.7063340580818952</v>
      </c>
      <c r="M128" s="129">
        <f t="shared" si="22"/>
        <v>-111.60939114288682</v>
      </c>
      <c r="N128" s="130">
        <f t="shared" si="23"/>
        <v>2.4308525390920748</v>
      </c>
      <c r="O128" s="44"/>
      <c r="P128" s="44"/>
      <c r="Q128" s="44"/>
      <c r="R128" s="44"/>
      <c r="S128" s="44"/>
      <c r="T128" s="44"/>
    </row>
    <row r="129" spans="1:20">
      <c r="A129" s="40">
        <v>109</v>
      </c>
      <c r="B129" s="41">
        <f t="shared" si="16"/>
        <v>109</v>
      </c>
      <c r="C129" s="63">
        <v>-0.5</v>
      </c>
      <c r="D129" s="43">
        <f t="shared" si="17"/>
        <v>-2.1779999999999997E-2</v>
      </c>
      <c r="E129" s="5">
        <f t="shared" si="18"/>
        <v>-650.54103729688586</v>
      </c>
      <c r="F129" s="49">
        <f t="shared" si="19"/>
        <v>2.3228137355099072</v>
      </c>
      <c r="G129" s="49">
        <f t="shared" si="20"/>
        <v>-111.78121922569333</v>
      </c>
      <c r="H129" s="49">
        <f t="shared" si="13"/>
        <v>2.4345949547356005</v>
      </c>
      <c r="I129" s="47">
        <f t="shared" si="14"/>
        <v>-0.27214199236106706</v>
      </c>
      <c r="J129" s="48">
        <f t="shared" si="21"/>
        <v>70038.852969333311</v>
      </c>
      <c r="K129" s="49">
        <f t="shared" si="15"/>
        <v>19.455236935925921</v>
      </c>
      <c r="L129" s="50">
        <f t="shared" si="12"/>
        <v>0.70746316130639708</v>
      </c>
      <c r="M129" s="129">
        <f t="shared" si="22"/>
        <v>-111.78121922569333</v>
      </c>
      <c r="N129" s="130">
        <f t="shared" si="23"/>
        <v>2.4345949547356005</v>
      </c>
      <c r="O129" s="44"/>
      <c r="P129" s="44"/>
      <c r="Q129" s="44"/>
      <c r="R129" s="44"/>
      <c r="S129" s="44"/>
      <c r="T129" s="44"/>
    </row>
    <row r="130" spans="1:20">
      <c r="A130" s="40">
        <v>110</v>
      </c>
      <c r="B130" s="41">
        <f t="shared" si="16"/>
        <v>110</v>
      </c>
      <c r="C130" s="63">
        <v>-0.5</v>
      </c>
      <c r="D130" s="43">
        <f t="shared" si="17"/>
        <v>-2.1779999999999997E-2</v>
      </c>
      <c r="E130" s="5">
        <f t="shared" si="18"/>
        <v>-650.54103729688586</v>
      </c>
      <c r="F130" s="49">
        <f t="shared" si="19"/>
        <v>2.3263898201637367</v>
      </c>
      <c r="G130" s="49">
        <f t="shared" si="20"/>
        <v>-111.95331184618561</v>
      </c>
      <c r="H130" s="49">
        <f t="shared" si="13"/>
        <v>2.4383431320099223</v>
      </c>
      <c r="I130" s="47">
        <f t="shared" si="14"/>
        <v>-0.27298058904591177</v>
      </c>
      <c r="J130" s="48">
        <f t="shared" si="21"/>
        <v>70150.806281179495</v>
      </c>
      <c r="K130" s="49">
        <f t="shared" si="15"/>
        <v>19.486335078105416</v>
      </c>
      <c r="L130" s="50">
        <f t="shared" si="12"/>
        <v>0.70859400284019691</v>
      </c>
      <c r="M130" s="129">
        <f t="shared" si="22"/>
        <v>-111.95331184618561</v>
      </c>
      <c r="N130" s="130">
        <f t="shared" si="23"/>
        <v>2.4383431320099223</v>
      </c>
      <c r="O130" s="44"/>
      <c r="P130" s="44"/>
      <c r="Q130" s="44"/>
      <c r="R130" s="44"/>
      <c r="S130" s="44"/>
      <c r="T130" s="44"/>
    </row>
    <row r="131" spans="1:20">
      <c r="A131" s="40">
        <v>111</v>
      </c>
      <c r="B131" s="41">
        <f t="shared" si="16"/>
        <v>111</v>
      </c>
      <c r="C131" s="63">
        <v>-0.5</v>
      </c>
      <c r="D131" s="43">
        <f t="shared" si="17"/>
        <v>-2.1779999999999997E-2</v>
      </c>
      <c r="E131" s="5">
        <f t="shared" si="18"/>
        <v>-650.54103729688586</v>
      </c>
      <c r="F131" s="49">
        <f t="shared" si="19"/>
        <v>2.3299714103737181</v>
      </c>
      <c r="G131" s="49">
        <f t="shared" si="20"/>
        <v>-112.12566941163227</v>
      </c>
      <c r="H131" s="49">
        <f t="shared" si="13"/>
        <v>2.4420970797853507</v>
      </c>
      <c r="I131" s="47">
        <f t="shared" si="14"/>
        <v>-0.27382176983912476</v>
      </c>
      <c r="J131" s="48">
        <f t="shared" si="21"/>
        <v>70262.931950591126</v>
      </c>
      <c r="K131" s="49">
        <f t="shared" si="15"/>
        <v>19.517481097386423</v>
      </c>
      <c r="L131" s="50">
        <f t="shared" si="12"/>
        <v>0.70972658535950628</v>
      </c>
      <c r="M131" s="129">
        <f t="shared" si="22"/>
        <v>-112.12566941163227</v>
      </c>
      <c r="N131" s="130">
        <f t="shared" si="23"/>
        <v>2.4420970797853507</v>
      </c>
      <c r="O131" s="44"/>
      <c r="P131" s="44"/>
      <c r="Q131" s="44"/>
      <c r="R131" s="44"/>
      <c r="S131" s="44"/>
      <c r="T131" s="44"/>
    </row>
    <row r="132" spans="1:20">
      <c r="A132" s="40">
        <v>112</v>
      </c>
      <c r="B132" s="41">
        <f t="shared" si="16"/>
        <v>112</v>
      </c>
      <c r="C132" s="63">
        <v>-0.5</v>
      </c>
      <c r="D132" s="43">
        <f t="shared" si="17"/>
        <v>-2.1779999999999997E-2</v>
      </c>
      <c r="E132" s="5">
        <f t="shared" si="18"/>
        <v>-650.54103729688586</v>
      </c>
      <c r="F132" s="49">
        <f t="shared" si="19"/>
        <v>2.3335585146159228</v>
      </c>
      <c r="G132" s="49">
        <f t="shared" si="20"/>
        <v>-112.29829232992893</v>
      </c>
      <c r="H132" s="49">
        <f t="shared" si="13"/>
        <v>2.4458568069458515</v>
      </c>
      <c r="I132" s="47">
        <f t="shared" si="14"/>
        <v>-0.27466554270355176</v>
      </c>
      <c r="J132" s="48">
        <f t="shared" si="21"/>
        <v>70375.230242921054</v>
      </c>
      <c r="K132" s="49">
        <f t="shared" si="15"/>
        <v>19.548675067478072</v>
      </c>
      <c r="L132" s="50">
        <f t="shared" si="12"/>
        <v>0.71086091154465714</v>
      </c>
      <c r="M132" s="129">
        <f t="shared" si="22"/>
        <v>-112.29829232992893</v>
      </c>
      <c r="N132" s="130">
        <f t="shared" si="23"/>
        <v>2.4458568069458515</v>
      </c>
      <c r="O132" s="44"/>
      <c r="P132" s="44"/>
      <c r="Q132" s="44"/>
      <c r="R132" s="44"/>
      <c r="S132" s="44"/>
      <c r="T132" s="44"/>
    </row>
    <row r="133" spans="1:20">
      <c r="A133" s="40">
        <v>113</v>
      </c>
      <c r="B133" s="41">
        <f t="shared" si="16"/>
        <v>113</v>
      </c>
      <c r="C133" s="63">
        <v>-0.5</v>
      </c>
      <c r="D133" s="43">
        <f t="shared" si="17"/>
        <v>-2.1779999999999997E-2</v>
      </c>
      <c r="E133" s="5">
        <f t="shared" si="18"/>
        <v>-650.54103729688586</v>
      </c>
      <c r="F133" s="49">
        <f t="shared" si="19"/>
        <v>2.3371511413794712</v>
      </c>
      <c r="G133" s="49">
        <f t="shared" si="20"/>
        <v>-112.47118100959921</v>
      </c>
      <c r="H133" s="49">
        <f t="shared" si="13"/>
        <v>2.4496223223890703</v>
      </c>
      <c r="I133" s="47">
        <f t="shared" si="14"/>
        <v>-0.2755119156265759</v>
      </c>
      <c r="J133" s="48">
        <f t="shared" si="21"/>
        <v>70487.701423930659</v>
      </c>
      <c r="K133" s="49">
        <f t="shared" si="15"/>
        <v>19.579917062202959</v>
      </c>
      <c r="L133" s="50">
        <f t="shared" si="12"/>
        <v>0.71199698408010759</v>
      </c>
      <c r="M133" s="129">
        <f t="shared" si="22"/>
        <v>-112.47118100959921</v>
      </c>
      <c r="N133" s="130">
        <f t="shared" si="23"/>
        <v>2.4496223223890703</v>
      </c>
      <c r="O133" s="44"/>
      <c r="P133" s="44"/>
      <c r="Q133" s="44"/>
      <c r="R133" s="44"/>
      <c r="S133" s="44"/>
      <c r="T133" s="44"/>
    </row>
    <row r="134" spans="1:20">
      <c r="A134" s="40">
        <v>114</v>
      </c>
      <c r="B134" s="41">
        <f t="shared" si="16"/>
        <v>114</v>
      </c>
      <c r="C134" s="63">
        <v>-0.5</v>
      </c>
      <c r="D134" s="43">
        <f t="shared" si="17"/>
        <v>-2.1779999999999997E-2</v>
      </c>
      <c r="E134" s="5">
        <f t="shared" si="18"/>
        <v>-650.54103729688586</v>
      </c>
      <c r="F134" s="49">
        <f t="shared" si="19"/>
        <v>2.3407492991665539</v>
      </c>
      <c r="G134" s="49">
        <f t="shared" si="20"/>
        <v>-112.64433585979569</v>
      </c>
      <c r="H134" s="49">
        <f t="shared" si="13"/>
        <v>2.4533936350263499</v>
      </c>
      <c r="I134" s="47">
        <f t="shared" si="14"/>
        <v>-0.27636089662019314</v>
      </c>
      <c r="J134" s="48">
        <f t="shared" si="21"/>
        <v>70600.345759790449</v>
      </c>
      <c r="K134" s="49">
        <f t="shared" si="15"/>
        <v>19.611207155497347</v>
      </c>
      <c r="L134" s="50">
        <f t="shared" si="12"/>
        <v>0.71313480565444898</v>
      </c>
      <c r="M134" s="129">
        <f t="shared" si="22"/>
        <v>-112.64433585979569</v>
      </c>
      <c r="N134" s="130">
        <f t="shared" si="23"/>
        <v>2.4533936350263499</v>
      </c>
      <c r="O134" s="44"/>
      <c r="P134" s="44"/>
      <c r="Q134" s="44"/>
      <c r="R134" s="44"/>
      <c r="S134" s="44"/>
      <c r="T134" s="44"/>
    </row>
    <row r="135" spans="1:20">
      <c r="A135" s="40">
        <v>115</v>
      </c>
      <c r="B135" s="41">
        <f t="shared" si="16"/>
        <v>115</v>
      </c>
      <c r="C135" s="63">
        <v>-0.5</v>
      </c>
      <c r="D135" s="43">
        <f t="shared" si="17"/>
        <v>-2.1779999999999997E-2</v>
      </c>
      <c r="E135" s="5">
        <f t="shared" si="18"/>
        <v>-650.54103729688586</v>
      </c>
      <c r="F135" s="49">
        <f t="shared" si="19"/>
        <v>2.3443529964924501</v>
      </c>
      <c r="G135" s="49">
        <f t="shared" si="20"/>
        <v>-112.81775729030079</v>
      </c>
      <c r="H135" s="49">
        <f t="shared" si="13"/>
        <v>2.457170753782751</v>
      </c>
      <c r="I135" s="47">
        <f t="shared" si="14"/>
        <v>-0.27721249372108786</v>
      </c>
      <c r="J135" s="48">
        <f t="shared" si="21"/>
        <v>70713.163517080757</v>
      </c>
      <c r="K135" s="49">
        <f t="shared" si="15"/>
        <v>19.64254542141132</v>
      </c>
      <c r="L135" s="50">
        <f t="shared" si="12"/>
        <v>0.71427437896041168</v>
      </c>
      <c r="M135" s="129">
        <f t="shared" si="22"/>
        <v>-112.81775729030079</v>
      </c>
      <c r="N135" s="130">
        <f t="shared" si="23"/>
        <v>2.457170753782751</v>
      </c>
      <c r="O135" s="44"/>
      <c r="P135" s="44"/>
      <c r="Q135" s="44"/>
      <c r="R135" s="44"/>
      <c r="S135" s="44"/>
      <c r="T135" s="44"/>
    </row>
    <row r="136" spans="1:20">
      <c r="A136" s="40">
        <v>116</v>
      </c>
      <c r="B136" s="41">
        <f t="shared" si="16"/>
        <v>116</v>
      </c>
      <c r="C136" s="63">
        <v>-0.5</v>
      </c>
      <c r="D136" s="43">
        <f t="shared" si="17"/>
        <v>-2.1779999999999997E-2</v>
      </c>
      <c r="E136" s="5">
        <f t="shared" si="18"/>
        <v>-650.54103729688586</v>
      </c>
      <c r="F136" s="49">
        <f t="shared" si="19"/>
        <v>2.3479622418855488</v>
      </c>
      <c r="G136" s="49">
        <f t="shared" si="20"/>
        <v>-112.99144571152787</v>
      </c>
      <c r="H136" s="49">
        <f t="shared" si="13"/>
        <v>2.460953687597077</v>
      </c>
      <c r="I136" s="47">
        <f t="shared" si="14"/>
        <v>-0.27806671499070945</v>
      </c>
      <c r="J136" s="48">
        <f t="shared" si="21"/>
        <v>70826.15496279228</v>
      </c>
      <c r="K136" s="49">
        <f t="shared" si="15"/>
        <v>19.673931934108968</v>
      </c>
      <c r="L136" s="50">
        <f t="shared" si="12"/>
        <v>0.71541570669487153</v>
      </c>
      <c r="M136" s="129">
        <f t="shared" si="22"/>
        <v>-112.99144571152787</v>
      </c>
      <c r="N136" s="130">
        <f t="shared" si="23"/>
        <v>2.460953687597077</v>
      </c>
      <c r="O136" s="44"/>
      <c r="P136" s="44"/>
      <c r="Q136" s="44"/>
      <c r="R136" s="44"/>
      <c r="S136" s="44"/>
      <c r="T136" s="44"/>
    </row>
    <row r="137" spans="1:20">
      <c r="A137" s="40">
        <v>117</v>
      </c>
      <c r="B137" s="41">
        <f t="shared" si="16"/>
        <v>117</v>
      </c>
      <c r="C137" s="63">
        <v>-0.5</v>
      </c>
      <c r="D137" s="43">
        <f t="shared" si="17"/>
        <v>-2.1779999999999997E-2</v>
      </c>
      <c r="E137" s="5">
        <f t="shared" si="18"/>
        <v>-650.54103729688586</v>
      </c>
      <c r="F137" s="49">
        <f t="shared" si="19"/>
        <v>2.3515770438873695</v>
      </c>
      <c r="G137" s="49">
        <f t="shared" si="20"/>
        <v>-113.16540153452213</v>
      </c>
      <c r="H137" s="49">
        <f t="shared" si="13"/>
        <v>2.4647424454218916</v>
      </c>
      <c r="I137" s="47">
        <f t="shared" si="14"/>
        <v>-0.27892356851534833</v>
      </c>
      <c r="J137" s="48">
        <f t="shared" si="21"/>
        <v>70939.320364326806</v>
      </c>
      <c r="K137" s="49">
        <f t="shared" si="15"/>
        <v>19.705366767868558</v>
      </c>
      <c r="L137" s="50">
        <f t="shared" si="12"/>
        <v>0.7165587915588566</v>
      </c>
      <c r="M137" s="129">
        <f t="shared" si="22"/>
        <v>-113.16540153452213</v>
      </c>
      <c r="N137" s="130">
        <f t="shared" si="23"/>
        <v>2.4647424454218916</v>
      </c>
      <c r="O137" s="44"/>
      <c r="P137" s="44"/>
      <c r="Q137" s="44"/>
      <c r="R137" s="44"/>
      <c r="S137" s="44"/>
      <c r="T137" s="44"/>
    </row>
    <row r="138" spans="1:20">
      <c r="A138" s="40">
        <v>118</v>
      </c>
      <c r="B138" s="41">
        <f t="shared" si="16"/>
        <v>118</v>
      </c>
      <c r="C138" s="63">
        <v>-0.5</v>
      </c>
      <c r="D138" s="43">
        <f t="shared" si="17"/>
        <v>-2.1779999999999997E-2</v>
      </c>
      <c r="E138" s="5">
        <f t="shared" si="18"/>
        <v>-650.54103729688586</v>
      </c>
      <c r="F138" s="49">
        <f t="shared" si="19"/>
        <v>2.3551974110525813</v>
      </c>
      <c r="G138" s="49">
        <f t="shared" si="20"/>
        <v>-113.33962517096158</v>
      </c>
      <c r="H138" s="49">
        <f t="shared" si="13"/>
        <v>2.4685370362235428</v>
      </c>
      <c r="I138" s="47">
        <f t="shared" si="14"/>
        <v>-0.27978306240621276</v>
      </c>
      <c r="J138" s="48">
        <f t="shared" si="21"/>
        <v>71052.65998949777</v>
      </c>
      <c r="K138" s="49">
        <f t="shared" si="15"/>
        <v>19.736849997082714</v>
      </c>
      <c r="L138" s="50">
        <f t="shared" si="12"/>
        <v>0.71770363625755329</v>
      </c>
      <c r="M138" s="129">
        <f t="shared" si="22"/>
        <v>-113.33962517096158</v>
      </c>
      <c r="N138" s="130">
        <f t="shared" si="23"/>
        <v>2.4685370362235428</v>
      </c>
      <c r="O138" s="44"/>
      <c r="P138" s="44"/>
      <c r="Q138" s="44"/>
      <c r="R138" s="44"/>
      <c r="S138" s="44"/>
      <c r="T138" s="44"/>
    </row>
    <row r="139" spans="1:20">
      <c r="A139" s="40">
        <v>119</v>
      </c>
      <c r="B139" s="41">
        <f t="shared" si="16"/>
        <v>119</v>
      </c>
      <c r="C139" s="63">
        <v>-0.5</v>
      </c>
      <c r="D139" s="43">
        <f t="shared" si="17"/>
        <v>-2.1779999999999997E-2</v>
      </c>
      <c r="E139" s="5">
        <f t="shared" si="18"/>
        <v>-650.54103729688586</v>
      </c>
      <c r="F139" s="49">
        <f t="shared" si="19"/>
        <v>2.3588233519490238</v>
      </c>
      <c r="G139" s="49">
        <f t="shared" si="20"/>
        <v>-113.51411703315804</v>
      </c>
      <c r="H139" s="49">
        <f t="shared" si="13"/>
        <v>2.472337468982182</v>
      </c>
      <c r="I139" s="47">
        <f t="shared" si="14"/>
        <v>-0.28064520479950517</v>
      </c>
      <c r="J139" s="48">
        <f t="shared" si="21"/>
        <v>71166.174106530932</v>
      </c>
      <c r="K139" s="49">
        <f t="shared" si="15"/>
        <v>19.768381696258594</v>
      </c>
      <c r="L139" s="50">
        <f t="shared" si="12"/>
        <v>0.71885024350031246</v>
      </c>
      <c r="M139" s="129">
        <f t="shared" si="22"/>
        <v>-113.51411703315804</v>
      </c>
      <c r="N139" s="130">
        <f t="shared" si="23"/>
        <v>2.472337468982182</v>
      </c>
      <c r="O139" s="44"/>
      <c r="P139" s="44"/>
      <c r="Q139" s="44"/>
      <c r="R139" s="44"/>
      <c r="S139" s="44"/>
      <c r="T139" s="44"/>
    </row>
    <row r="140" spans="1:20">
      <c r="A140" s="40">
        <v>120</v>
      </c>
      <c r="B140" s="41">
        <f t="shared" si="16"/>
        <v>120</v>
      </c>
      <c r="C140" s="63">
        <v>-0.5</v>
      </c>
      <c r="D140" s="43">
        <f t="shared" si="17"/>
        <v>-2.1779999999999997E-2</v>
      </c>
      <c r="E140" s="5">
        <f t="shared" si="18"/>
        <v>-650.54103729688586</v>
      </c>
      <c r="F140" s="49">
        <f t="shared" si="19"/>
        <v>2.3624548751577272</v>
      </c>
      <c r="G140" s="49">
        <f t="shared" si="20"/>
        <v>-113.68887753405812</v>
      </c>
      <c r="H140" s="49">
        <f t="shared" si="13"/>
        <v>2.4761437526917858</v>
      </c>
      <c r="I140" s="47">
        <f t="shared" si="14"/>
        <v>-0.28151000385649949</v>
      </c>
      <c r="J140" s="48">
        <f t="shared" si="21"/>
        <v>71279.862984064996</v>
      </c>
      <c r="K140" s="49">
        <f t="shared" si="15"/>
        <v>19.799961940018054</v>
      </c>
      <c r="L140" s="50">
        <f t="shared" si="12"/>
        <v>0.71999861600065651</v>
      </c>
      <c r="M140" s="129">
        <f t="shared" si="22"/>
        <v>-113.68887753405812</v>
      </c>
      <c r="N140" s="130">
        <f t="shared" si="23"/>
        <v>2.4761437526917858</v>
      </c>
      <c r="O140" s="44"/>
      <c r="P140" s="44"/>
      <c r="Q140" s="44"/>
      <c r="R140" s="44"/>
      <c r="S140" s="44"/>
      <c r="T140" s="44"/>
    </row>
    <row r="141" spans="1:20">
      <c r="A141" s="40">
        <v>121</v>
      </c>
      <c r="B141" s="41">
        <f t="shared" si="16"/>
        <v>121</v>
      </c>
      <c r="C141" s="63">
        <v>-0.28999999999999998</v>
      </c>
      <c r="D141" s="46">
        <f t="shared" si="17"/>
        <v>-3.7551724137931029E-2</v>
      </c>
      <c r="E141" s="5">
        <f t="shared" si="18"/>
        <v>-1123.972671282165</v>
      </c>
      <c r="F141" s="49">
        <f t="shared" si="19"/>
        <v>2.3645586261532525</v>
      </c>
      <c r="G141" s="49">
        <f t="shared" si="20"/>
        <v>-64.690754866456913</v>
      </c>
      <c r="H141" s="49">
        <f t="shared" si="13"/>
        <v>2.4292493810197091</v>
      </c>
      <c r="I141" s="47">
        <f t="shared" si="14"/>
        <v>-0.15714997621703819</v>
      </c>
      <c r="J141" s="48">
        <f t="shared" si="21"/>
        <v>71344.553738931456</v>
      </c>
      <c r="K141" s="49">
        <f t="shared" si="15"/>
        <v>19.817931594147627</v>
      </c>
      <c r="L141" s="50">
        <f t="shared" si="12"/>
        <v>0.72065205796900467</v>
      </c>
      <c r="M141" s="129">
        <f t="shared" si="22"/>
        <v>-64.690754866456913</v>
      </c>
      <c r="N141" s="130">
        <f t="shared" si="23"/>
        <v>2.4292493810197091</v>
      </c>
      <c r="O141" s="44"/>
      <c r="P141" s="44"/>
      <c r="Q141" s="44"/>
      <c r="R141" s="44"/>
      <c r="S141" s="44"/>
      <c r="T141" s="44"/>
    </row>
    <row r="142" spans="1:20">
      <c r="A142" s="40">
        <v>122</v>
      </c>
      <c r="B142" s="41">
        <f t="shared" si="16"/>
        <v>122</v>
      </c>
      <c r="C142" s="63">
        <v>-0.28999999999999998</v>
      </c>
      <c r="D142" s="46">
        <f t="shared" si="17"/>
        <v>-3.7551724137931029E-2</v>
      </c>
      <c r="E142" s="5">
        <f t="shared" si="18"/>
        <v>-1123.972671282165</v>
      </c>
      <c r="F142" s="49">
        <f t="shared" si="19"/>
        <v>2.366664250525619</v>
      </c>
      <c r="G142" s="49">
        <f t="shared" si="20"/>
        <v>-64.748361570983931</v>
      </c>
      <c r="H142" s="49">
        <f t="shared" si="13"/>
        <v>2.4314126120966031</v>
      </c>
      <c r="I142" s="47">
        <f t="shared" si="14"/>
        <v>-0.15742998293628135</v>
      </c>
      <c r="J142" s="48">
        <f t="shared" si="21"/>
        <v>71409.302100502435</v>
      </c>
      <c r="K142" s="49">
        <f t="shared" si="15"/>
        <v>19.835917250139566</v>
      </c>
      <c r="L142" s="50">
        <f t="shared" si="12"/>
        <v>0.72130608182325695</v>
      </c>
      <c r="M142" s="129">
        <f t="shared" si="22"/>
        <v>-64.748361570983931</v>
      </c>
      <c r="N142" s="130">
        <f t="shared" si="23"/>
        <v>2.4314126120966031</v>
      </c>
      <c r="O142" s="44"/>
      <c r="P142" s="44"/>
      <c r="Q142" s="44"/>
      <c r="R142" s="44"/>
      <c r="S142" s="44"/>
      <c r="T142" s="44"/>
    </row>
    <row r="143" spans="1:20">
      <c r="A143" s="40">
        <v>123</v>
      </c>
      <c r="B143" s="41">
        <f t="shared" si="16"/>
        <v>123</v>
      </c>
      <c r="C143" s="63">
        <v>-0.28999999999999998</v>
      </c>
      <c r="D143" s="46">
        <f t="shared" si="17"/>
        <v>-3.7551724137931029E-2</v>
      </c>
      <c r="E143" s="5">
        <f t="shared" si="18"/>
        <v>-1123.972671282165</v>
      </c>
      <c r="F143" s="49">
        <f t="shared" si="19"/>
        <v>2.3687717499430567</v>
      </c>
      <c r="G143" s="49">
        <f t="shared" si="20"/>
        <v>-64.806019573913829</v>
      </c>
      <c r="H143" s="49">
        <f t="shared" si="13"/>
        <v>2.4335777695169707</v>
      </c>
      <c r="I143" s="47">
        <f t="shared" si="14"/>
        <v>-0.15771048856595837</v>
      </c>
      <c r="J143" s="48">
        <f t="shared" si="21"/>
        <v>71474.108120076344</v>
      </c>
      <c r="K143" s="49">
        <f t="shared" si="15"/>
        <v>19.85391892224343</v>
      </c>
      <c r="L143" s="50">
        <f t="shared" si="12"/>
        <v>0.72196068808157932</v>
      </c>
      <c r="M143" s="129">
        <f t="shared" si="22"/>
        <v>-64.806019573913829</v>
      </c>
      <c r="N143" s="130">
        <f t="shared" si="23"/>
        <v>2.4335777695169707</v>
      </c>
      <c r="O143" s="44"/>
      <c r="P143" s="44"/>
      <c r="Q143" s="44"/>
      <c r="R143" s="44"/>
      <c r="S143" s="44"/>
      <c r="T143" s="44"/>
    </row>
    <row r="144" spans="1:20">
      <c r="A144" s="40">
        <v>124</v>
      </c>
      <c r="B144" s="41">
        <f t="shared" si="16"/>
        <v>124</v>
      </c>
      <c r="C144" s="63">
        <v>-0.28999999999999998</v>
      </c>
      <c r="D144" s="46">
        <f t="shared" si="17"/>
        <v>-3.7551724137931029E-2</v>
      </c>
      <c r="E144" s="5">
        <f t="shared" si="18"/>
        <v>-1123.972671282165</v>
      </c>
      <c r="F144" s="49">
        <f t="shared" si="19"/>
        <v>2.3708811260752811</v>
      </c>
      <c r="G144" s="49">
        <f t="shared" si="20"/>
        <v>-64.863728920927514</v>
      </c>
      <c r="H144" s="49">
        <f t="shared" si="13"/>
        <v>2.4357448549962086</v>
      </c>
      <c r="I144" s="47">
        <f t="shared" si="14"/>
        <v>-0.15799149399501797</v>
      </c>
      <c r="J144" s="48">
        <f t="shared" si="21"/>
        <v>71538.971848997273</v>
      </c>
      <c r="K144" s="49">
        <f t="shared" si="15"/>
        <v>19.871936624721464</v>
      </c>
      <c r="L144" s="50">
        <f t="shared" si="12"/>
        <v>0.72261587726259868</v>
      </c>
      <c r="M144" s="129">
        <f t="shared" si="22"/>
        <v>-64.863728920927514</v>
      </c>
      <c r="N144" s="130">
        <f t="shared" si="23"/>
        <v>2.4357448549962086</v>
      </c>
      <c r="O144" s="44"/>
      <c r="P144" s="44"/>
      <c r="Q144" s="44"/>
      <c r="R144" s="44"/>
      <c r="S144" s="44"/>
      <c r="T144" s="44"/>
    </row>
    <row r="145" spans="1:20">
      <c r="A145" s="40">
        <v>125</v>
      </c>
      <c r="B145" s="41">
        <f t="shared" si="16"/>
        <v>125</v>
      </c>
      <c r="C145" s="63">
        <v>-0.28999999999999998</v>
      </c>
      <c r="D145" s="46">
        <f t="shared" si="17"/>
        <v>-3.7551724137931029E-2</v>
      </c>
      <c r="E145" s="5">
        <f t="shared" si="18"/>
        <v>-1123.972671282165</v>
      </c>
      <c r="F145" s="49">
        <f t="shared" si="19"/>
        <v>2.3729923805934949</v>
      </c>
      <c r="G145" s="49">
        <f t="shared" si="20"/>
        <v>-64.921489657746577</v>
      </c>
      <c r="H145" s="49">
        <f t="shared" si="13"/>
        <v>2.4379138702512417</v>
      </c>
      <c r="I145" s="47">
        <f t="shared" si="14"/>
        <v>-0.1582730001139929</v>
      </c>
      <c r="J145" s="48">
        <f t="shared" si="21"/>
        <v>71603.89333865502</v>
      </c>
      <c r="K145" s="49">
        <f t="shared" si="15"/>
        <v>19.889970371848616</v>
      </c>
      <c r="L145" s="50">
        <f t="shared" si="12"/>
        <v>0.72327164988540427</v>
      </c>
      <c r="M145" s="129">
        <f t="shared" si="22"/>
        <v>-64.921489657746577</v>
      </c>
      <c r="N145" s="130">
        <f t="shared" si="23"/>
        <v>2.4379138702512417</v>
      </c>
      <c r="O145" s="44"/>
      <c r="P145" s="44"/>
      <c r="Q145" s="44"/>
      <c r="R145" s="44"/>
      <c r="S145" s="44"/>
      <c r="T145" s="44"/>
    </row>
    <row r="146" spans="1:20">
      <c r="A146" s="40">
        <v>126</v>
      </c>
      <c r="B146" s="41">
        <f t="shared" si="16"/>
        <v>126</v>
      </c>
      <c r="C146" s="63">
        <v>-0.28999999999999998</v>
      </c>
      <c r="D146" s="46">
        <f t="shared" si="17"/>
        <v>-3.7551724137931029E-2</v>
      </c>
      <c r="E146" s="5">
        <f t="shared" si="18"/>
        <v>-1123.972671282165</v>
      </c>
      <c r="F146" s="49">
        <f t="shared" si="19"/>
        <v>2.375105515170389</v>
      </c>
      <c r="G146" s="49">
        <f t="shared" si="20"/>
        <v>-64.979301830133295</v>
      </c>
      <c r="H146" s="49">
        <f t="shared" si="13"/>
        <v>2.4400848170005225</v>
      </c>
      <c r="I146" s="47">
        <f t="shared" si="14"/>
        <v>-0.15855500781500251</v>
      </c>
      <c r="J146" s="48">
        <f t="shared" si="21"/>
        <v>71668.872640485148</v>
      </c>
      <c r="K146" s="49">
        <f t="shared" si="15"/>
        <v>19.90802017791254</v>
      </c>
      <c r="L146" s="50">
        <f t="shared" si="12"/>
        <v>0.72392800646954691</v>
      </c>
      <c r="M146" s="129">
        <f t="shared" si="22"/>
        <v>-64.979301830133295</v>
      </c>
      <c r="N146" s="130">
        <f t="shared" si="23"/>
        <v>2.4400848170005225</v>
      </c>
      <c r="O146" s="44"/>
      <c r="P146" s="44"/>
      <c r="Q146" s="44"/>
      <c r="R146" s="44"/>
      <c r="S146" s="44"/>
      <c r="T146" s="44"/>
    </row>
    <row r="147" spans="1:20">
      <c r="A147" s="40">
        <v>127</v>
      </c>
      <c r="B147" s="41">
        <f t="shared" si="16"/>
        <v>127</v>
      </c>
      <c r="C147" s="63">
        <v>-0.28999999999999998</v>
      </c>
      <c r="D147" s="46">
        <f t="shared" si="17"/>
        <v>-3.7551724137931029E-2</v>
      </c>
      <c r="E147" s="5">
        <f t="shared" si="18"/>
        <v>-1123.972671282165</v>
      </c>
      <c r="F147" s="49">
        <f t="shared" si="19"/>
        <v>2.3772205314801433</v>
      </c>
      <c r="G147" s="49">
        <f t="shared" si="20"/>
        <v>-65.037165483890732</v>
      </c>
      <c r="H147" s="49">
        <f t="shared" si="13"/>
        <v>2.4422576969640346</v>
      </c>
      <c r="I147" s="47">
        <f t="shared" si="14"/>
        <v>-0.1588375179917558</v>
      </c>
      <c r="J147" s="48">
        <f t="shared" si="21"/>
        <v>71733.909805969044</v>
      </c>
      <c r="K147" s="49">
        <f t="shared" si="15"/>
        <v>19.926086057213624</v>
      </c>
      <c r="L147" s="50">
        <f t="shared" ref="L147:L208" si="24">K147/$H$4</f>
        <v>0.72458494753504088</v>
      </c>
      <c r="M147" s="129">
        <f t="shared" si="22"/>
        <v>-65.037165483890732</v>
      </c>
      <c r="N147" s="130">
        <f t="shared" si="23"/>
        <v>2.4422576969640346</v>
      </c>
      <c r="O147" s="44"/>
      <c r="P147" s="44"/>
      <c r="Q147" s="44"/>
      <c r="R147" s="44"/>
      <c r="S147" s="44"/>
      <c r="T147" s="44"/>
    </row>
    <row r="148" spans="1:20">
      <c r="A148" s="40">
        <v>128</v>
      </c>
      <c r="B148" s="41">
        <f t="shared" si="16"/>
        <v>128</v>
      </c>
      <c r="C148" s="63">
        <v>-0.28999999999999998</v>
      </c>
      <c r="D148" s="46">
        <f t="shared" si="17"/>
        <v>-3.7551724137931029E-2</v>
      </c>
      <c r="E148" s="5">
        <f t="shared" si="18"/>
        <v>-1123.972671282165</v>
      </c>
      <c r="F148" s="49">
        <f t="shared" si="19"/>
        <v>2.3793374311984294</v>
      </c>
      <c r="G148" s="49">
        <f t="shared" si="20"/>
        <v>-65.095080664862706</v>
      </c>
      <c r="H148" s="49">
        <f t="shared" ref="H148:H208" si="25">G148*D148</f>
        <v>2.4444325118632921</v>
      </c>
      <c r="I148" s="47">
        <f t="shared" ref="I148:I208" si="26">H148*G148/1000</f>
        <v>-0.15912053153955397</v>
      </c>
      <c r="J148" s="48">
        <f t="shared" si="21"/>
        <v>71799.004886633906</v>
      </c>
      <c r="K148" s="49">
        <f t="shared" ref="K148:K208" si="27">J148/3600</f>
        <v>19.944168024064975</v>
      </c>
      <c r="L148" s="50">
        <f t="shared" si="24"/>
        <v>0.72524247360236271</v>
      </c>
      <c r="M148" s="129">
        <f t="shared" si="22"/>
        <v>-65.095080664862706</v>
      </c>
      <c r="N148" s="130">
        <f t="shared" si="23"/>
        <v>2.4444325118632921</v>
      </c>
      <c r="O148" s="44"/>
      <c r="P148" s="44"/>
      <c r="Q148" s="44"/>
      <c r="R148" s="44"/>
      <c r="S148" s="44"/>
      <c r="T148" s="44"/>
    </row>
    <row r="149" spans="1:20">
      <c r="A149" s="40">
        <v>129</v>
      </c>
      <c r="B149" s="41">
        <f t="shared" ref="B149:B208" si="28">A149*$H$12</f>
        <v>129</v>
      </c>
      <c r="C149" s="63">
        <v>-0.28999999999999998</v>
      </c>
      <c r="D149" s="46">
        <f t="shared" ref="D149:D208" si="29">$H$2^2/(C149*1000)</f>
        <v>-3.7551724137931029E-2</v>
      </c>
      <c r="E149" s="5">
        <f t="shared" ref="E149:E208" si="30">($N$4*$N$5*($N$3+D149))/($N$3+$N$5+D149)</f>
        <v>-1123.972671282165</v>
      </c>
      <c r="F149" s="49">
        <f t="shared" ref="F149:F208" si="31">F148/(1+$H$12/E149)</f>
        <v>2.3814562160024102</v>
      </c>
      <c r="G149" s="49">
        <f t="shared" ref="G149:G208" si="32">IF((AND(L148&lt;0,D149&gt;0)),0,(F149)/($H$3+D149))</f>
        <v>-65.15304741893388</v>
      </c>
      <c r="H149" s="49">
        <f t="shared" si="25"/>
        <v>2.4466092634213443</v>
      </c>
      <c r="I149" s="47">
        <f t="shared" si="26"/>
        <v>-0.15940404935529376</v>
      </c>
      <c r="J149" s="48">
        <f t="shared" ref="J149:J208" si="33">J148-G149*$H$12</f>
        <v>71864.157934052841</v>
      </c>
      <c r="K149" s="49">
        <f t="shared" si="27"/>
        <v>19.962266092792454</v>
      </c>
      <c r="L149" s="50">
        <f t="shared" si="24"/>
        <v>0.72590058519245293</v>
      </c>
      <c r="M149" s="129">
        <f t="shared" ref="M149:M208" si="34">G149/$H$6</f>
        <v>-65.15304741893388</v>
      </c>
      <c r="N149" s="130">
        <f t="shared" ref="N149:N208" si="35">H149*$H$6</f>
        <v>2.4466092634213443</v>
      </c>
      <c r="O149" s="44"/>
      <c r="P149" s="44"/>
      <c r="Q149" s="44"/>
      <c r="R149" s="44"/>
      <c r="S149" s="44"/>
      <c r="T149" s="44"/>
    </row>
    <row r="150" spans="1:20">
      <c r="A150" s="40">
        <v>130</v>
      </c>
      <c r="B150" s="41">
        <f t="shared" si="28"/>
        <v>130</v>
      </c>
      <c r="C150" s="63">
        <v>-0.28999999999999998</v>
      </c>
      <c r="D150" s="46">
        <f t="shared" si="29"/>
        <v>-3.7551724137931029E-2</v>
      </c>
      <c r="E150" s="5">
        <f t="shared" si="30"/>
        <v>-1123.972671282165</v>
      </c>
      <c r="F150" s="49">
        <f t="shared" si="31"/>
        <v>2.3835768875707428</v>
      </c>
      <c r="G150" s="49">
        <f t="shared" si="32"/>
        <v>-65.211065792029771</v>
      </c>
      <c r="H150" s="49">
        <f t="shared" si="25"/>
        <v>2.448787953362773</v>
      </c>
      <c r="I150" s="47">
        <f t="shared" si="26"/>
        <v>-0.15968807233746973</v>
      </c>
      <c r="J150" s="48">
        <f t="shared" si="33"/>
        <v>71929.368999844868</v>
      </c>
      <c r="K150" s="49">
        <f t="shared" si="27"/>
        <v>19.980380277734685</v>
      </c>
      <c r="L150" s="50">
        <f t="shared" si="24"/>
        <v>0.72655928282671578</v>
      </c>
      <c r="M150" s="129">
        <f t="shared" si="34"/>
        <v>-65.211065792029771</v>
      </c>
      <c r="N150" s="130">
        <f t="shared" si="35"/>
        <v>2.448787953362773</v>
      </c>
      <c r="O150" s="44"/>
      <c r="P150" s="44"/>
      <c r="Q150" s="44"/>
      <c r="R150" s="44"/>
      <c r="S150" s="44"/>
      <c r="T150" s="44"/>
    </row>
    <row r="151" spans="1:20">
      <c r="A151" s="40">
        <v>131</v>
      </c>
      <c r="B151" s="41">
        <f t="shared" si="28"/>
        <v>131</v>
      </c>
      <c r="C151" s="63">
        <v>-0.28999999999999998</v>
      </c>
      <c r="D151" s="46">
        <f t="shared" si="29"/>
        <v>-3.7551724137931029E-2</v>
      </c>
      <c r="E151" s="5">
        <f t="shared" si="30"/>
        <v>-1123.972671282165</v>
      </c>
      <c r="F151" s="49">
        <f t="shared" si="31"/>
        <v>2.3856994475835784</v>
      </c>
      <c r="G151" s="49">
        <f t="shared" si="32"/>
        <v>-65.269135830116781</v>
      </c>
      <c r="H151" s="49">
        <f t="shared" si="25"/>
        <v>2.4509685834136952</v>
      </c>
      <c r="I151" s="47">
        <f t="shared" si="26"/>
        <v>-0.15997260138617739</v>
      </c>
      <c r="J151" s="48">
        <f t="shared" si="33"/>
        <v>71994.638135674992</v>
      </c>
      <c r="K151" s="49">
        <f t="shared" si="27"/>
        <v>19.998510593243054</v>
      </c>
      <c r="L151" s="50">
        <f t="shared" si="24"/>
        <v>0.72721856702702015</v>
      </c>
      <c r="M151" s="129">
        <f t="shared" si="34"/>
        <v>-65.269135830116781</v>
      </c>
      <c r="N151" s="130">
        <f t="shared" si="35"/>
        <v>2.4509685834136952</v>
      </c>
      <c r="O151" s="44"/>
      <c r="P151" s="44"/>
      <c r="Q151" s="44"/>
      <c r="R151" s="44"/>
      <c r="S151" s="44"/>
      <c r="T151" s="44"/>
    </row>
    <row r="152" spans="1:20">
      <c r="A152" s="40">
        <v>132</v>
      </c>
      <c r="B152" s="41">
        <f t="shared" si="28"/>
        <v>132</v>
      </c>
      <c r="C152" s="63">
        <v>-0.28999999999999998</v>
      </c>
      <c r="D152" s="46">
        <f t="shared" si="29"/>
        <v>-3.7551724137931029E-2</v>
      </c>
      <c r="E152" s="5">
        <f t="shared" si="30"/>
        <v>-1123.972671282165</v>
      </c>
      <c r="F152" s="49">
        <f t="shared" si="31"/>
        <v>2.3878238977225652</v>
      </c>
      <c r="G152" s="49">
        <f t="shared" si="32"/>
        <v>-65.327257579202268</v>
      </c>
      <c r="H152" s="49">
        <f t="shared" si="25"/>
        <v>2.4531511553017675</v>
      </c>
      <c r="I152" s="47">
        <f t="shared" si="26"/>
        <v>-0.16025763740311622</v>
      </c>
      <c r="J152" s="48">
        <f t="shared" si="33"/>
        <v>72059.965393254199</v>
      </c>
      <c r="K152" s="49">
        <f t="shared" si="27"/>
        <v>20.016657053681723</v>
      </c>
      <c r="L152" s="50">
        <f t="shared" si="24"/>
        <v>0.72787843831569898</v>
      </c>
      <c r="M152" s="129">
        <f t="shared" si="34"/>
        <v>-65.327257579202268</v>
      </c>
      <c r="N152" s="130">
        <f t="shared" si="35"/>
        <v>2.4531511553017675</v>
      </c>
      <c r="O152" s="44"/>
      <c r="P152" s="44"/>
      <c r="Q152" s="44"/>
      <c r="R152" s="44"/>
      <c r="S152" s="44"/>
      <c r="T152" s="44"/>
    </row>
    <row r="153" spans="1:20">
      <c r="A153" s="40">
        <v>133</v>
      </c>
      <c r="B153" s="41">
        <f t="shared" si="28"/>
        <v>133</v>
      </c>
      <c r="C153" s="63">
        <v>-0.28999999999999998</v>
      </c>
      <c r="D153" s="46">
        <f t="shared" si="29"/>
        <v>-3.7551724137931029E-2</v>
      </c>
      <c r="E153" s="5">
        <f t="shared" si="30"/>
        <v>-1123.972671282165</v>
      </c>
      <c r="F153" s="49">
        <f t="shared" si="31"/>
        <v>2.3899502396708483</v>
      </c>
      <c r="G153" s="49">
        <f t="shared" si="32"/>
        <v>-65.385431085334545</v>
      </c>
      <c r="H153" s="49">
        <f t="shared" si="25"/>
        <v>2.4553356707561833</v>
      </c>
      <c r="I153" s="47">
        <f t="shared" si="26"/>
        <v>-0.16054318129159212</v>
      </c>
      <c r="J153" s="48">
        <f t="shared" si="33"/>
        <v>72125.350824339534</v>
      </c>
      <c r="K153" s="49">
        <f t="shared" si="27"/>
        <v>20.034819673427648</v>
      </c>
      <c r="L153" s="50">
        <f t="shared" si="24"/>
        <v>0.72853889721555087</v>
      </c>
      <c r="M153" s="129">
        <f t="shared" si="34"/>
        <v>-65.385431085334545</v>
      </c>
      <c r="N153" s="130">
        <f t="shared" si="35"/>
        <v>2.4553356707561833</v>
      </c>
      <c r="O153" s="44"/>
      <c r="P153" s="44"/>
      <c r="Q153" s="44"/>
      <c r="R153" s="44"/>
      <c r="S153" s="44"/>
      <c r="T153" s="44"/>
    </row>
    <row r="154" spans="1:20">
      <c r="A154" s="40">
        <v>134</v>
      </c>
      <c r="B154" s="41">
        <f t="shared" si="28"/>
        <v>134</v>
      </c>
      <c r="C154" s="63">
        <v>-0.28999999999999998</v>
      </c>
      <c r="D154" s="46">
        <f t="shared" si="29"/>
        <v>-3.7551724137931029E-2</v>
      </c>
      <c r="E154" s="5">
        <f t="shared" si="30"/>
        <v>-1123.972671282165</v>
      </c>
      <c r="F154" s="49">
        <f t="shared" si="31"/>
        <v>2.3920784751130717</v>
      </c>
      <c r="G154" s="49">
        <f t="shared" si="32"/>
        <v>-65.443656394602911</v>
      </c>
      <c r="H154" s="49">
        <f t="shared" si="25"/>
        <v>2.4575221315076745</v>
      </c>
      <c r="I154" s="47">
        <f t="shared" si="26"/>
        <v>-0.16082923395652041</v>
      </c>
      <c r="J154" s="48">
        <f t="shared" si="33"/>
        <v>72190.794480734141</v>
      </c>
      <c r="K154" s="49">
        <f t="shared" si="27"/>
        <v>20.052998466870594</v>
      </c>
      <c r="L154" s="50">
        <f t="shared" si="24"/>
        <v>0.7291999442498398</v>
      </c>
      <c r="M154" s="129">
        <f t="shared" si="34"/>
        <v>-65.443656394602911</v>
      </c>
      <c r="N154" s="130">
        <f t="shared" si="35"/>
        <v>2.4575221315076745</v>
      </c>
      <c r="O154" s="44"/>
      <c r="P154" s="44"/>
      <c r="Q154" s="44"/>
      <c r="R154" s="44"/>
      <c r="S154" s="44"/>
      <c r="T154" s="44"/>
    </row>
    <row r="155" spans="1:20">
      <c r="A155" s="40">
        <v>135</v>
      </c>
      <c r="B155" s="41">
        <f t="shared" si="28"/>
        <v>135</v>
      </c>
      <c r="C155" s="63">
        <v>-0.28999999999999998</v>
      </c>
      <c r="D155" s="46">
        <f t="shared" si="29"/>
        <v>-3.7551724137931029E-2</v>
      </c>
      <c r="E155" s="5">
        <f t="shared" si="30"/>
        <v>-1123.972671282165</v>
      </c>
      <c r="F155" s="49">
        <f t="shared" si="31"/>
        <v>2.3942086057353795</v>
      </c>
      <c r="G155" s="49">
        <f t="shared" si="32"/>
        <v>-65.501933553137746</v>
      </c>
      <c r="H155" s="49">
        <f t="shared" si="25"/>
        <v>2.4597105392885172</v>
      </c>
      <c r="I155" s="47">
        <f t="shared" si="26"/>
        <v>-0.16111579630442907</v>
      </c>
      <c r="J155" s="48">
        <f t="shared" si="33"/>
        <v>72256.296414287281</v>
      </c>
      <c r="K155" s="49">
        <f t="shared" si="27"/>
        <v>20.071193448413133</v>
      </c>
      <c r="L155" s="50">
        <f t="shared" si="24"/>
        <v>0.72986157994229572</v>
      </c>
      <c r="M155" s="129">
        <f t="shared" si="34"/>
        <v>-65.501933553137746</v>
      </c>
      <c r="N155" s="130">
        <f t="shared" si="35"/>
        <v>2.4597105392885172</v>
      </c>
      <c r="O155" s="44"/>
      <c r="P155" s="44"/>
      <c r="Q155" s="44"/>
      <c r="R155" s="44"/>
      <c r="S155" s="44"/>
      <c r="T155" s="44"/>
    </row>
    <row r="156" spans="1:20">
      <c r="A156" s="40">
        <v>136</v>
      </c>
      <c r="B156" s="41">
        <f t="shared" si="28"/>
        <v>136</v>
      </c>
      <c r="C156" s="63">
        <v>-0.28999999999999998</v>
      </c>
      <c r="D156" s="46">
        <f t="shared" si="29"/>
        <v>-3.7551724137931029E-2</v>
      </c>
      <c r="E156" s="5">
        <f t="shared" si="30"/>
        <v>-1123.972671282165</v>
      </c>
      <c r="F156" s="49">
        <f t="shared" si="31"/>
        <v>2.3963406332254178</v>
      </c>
      <c r="G156" s="49">
        <f t="shared" si="32"/>
        <v>-65.560262607110502</v>
      </c>
      <c r="H156" s="49">
        <f t="shared" si="25"/>
        <v>2.4619008958325286</v>
      </c>
      <c r="I156" s="47">
        <f t="shared" si="26"/>
        <v>-0.16140286924346117</v>
      </c>
      <c r="J156" s="48">
        <f t="shared" si="33"/>
        <v>72321.856676894386</v>
      </c>
      <c r="K156" s="49">
        <f t="shared" si="27"/>
        <v>20.089404632470664</v>
      </c>
      <c r="L156" s="50">
        <f t="shared" si="24"/>
        <v>0.7305238048171151</v>
      </c>
      <c r="M156" s="129">
        <f t="shared" si="34"/>
        <v>-65.560262607110502</v>
      </c>
      <c r="N156" s="130">
        <f t="shared" si="35"/>
        <v>2.4619008958325286</v>
      </c>
      <c r="O156" s="44"/>
      <c r="P156" s="44"/>
      <c r="Q156" s="44"/>
      <c r="R156" s="44"/>
      <c r="S156" s="44"/>
      <c r="T156" s="44"/>
    </row>
    <row r="157" spans="1:20">
      <c r="A157" s="40">
        <v>137</v>
      </c>
      <c r="B157" s="41">
        <f t="shared" si="28"/>
        <v>137</v>
      </c>
      <c r="C157" s="63">
        <v>-0.28999999999999998</v>
      </c>
      <c r="D157" s="46">
        <f t="shared" si="29"/>
        <v>-3.7551724137931029E-2</v>
      </c>
      <c r="E157" s="5">
        <f t="shared" si="30"/>
        <v>-1123.972671282165</v>
      </c>
      <c r="F157" s="49">
        <f t="shared" si="31"/>
        <v>2.3984745592723353</v>
      </c>
      <c r="G157" s="49">
        <f t="shared" si="32"/>
        <v>-65.618643602733712</v>
      </c>
      <c r="H157" s="49">
        <f t="shared" si="25"/>
        <v>2.4640932028750693</v>
      </c>
      <c r="I157" s="47">
        <f t="shared" si="26"/>
        <v>-0.16169045368337781</v>
      </c>
      <c r="J157" s="48">
        <f t="shared" si="33"/>
        <v>72387.47532049712</v>
      </c>
      <c r="K157" s="49">
        <f t="shared" si="27"/>
        <v>20.107632033471422</v>
      </c>
      <c r="L157" s="50">
        <f t="shared" si="24"/>
        <v>0.73118661939896079</v>
      </c>
      <c r="M157" s="129">
        <f t="shared" si="34"/>
        <v>-65.618643602733712</v>
      </c>
      <c r="N157" s="130">
        <f t="shared" si="35"/>
        <v>2.4640932028750693</v>
      </c>
      <c r="O157" s="44"/>
      <c r="P157" s="44"/>
      <c r="Q157" s="44"/>
      <c r="R157" s="44"/>
      <c r="S157" s="44"/>
      <c r="T157" s="44"/>
    </row>
    <row r="158" spans="1:20">
      <c r="A158" s="40">
        <v>138</v>
      </c>
      <c r="B158" s="41">
        <f t="shared" si="28"/>
        <v>138</v>
      </c>
      <c r="C158" s="63">
        <v>-0.28999999999999998</v>
      </c>
      <c r="D158" s="46">
        <f t="shared" si="29"/>
        <v>-3.7551724137931029E-2</v>
      </c>
      <c r="E158" s="5">
        <f t="shared" si="30"/>
        <v>-1123.972671282165</v>
      </c>
      <c r="F158" s="49">
        <f t="shared" si="31"/>
        <v>2.4006103855667846</v>
      </c>
      <c r="G158" s="49">
        <f t="shared" si="32"/>
        <v>-65.677076586261094</v>
      </c>
      <c r="H158" s="49">
        <f t="shared" si="25"/>
        <v>2.4662874621530455</v>
      </c>
      <c r="I158" s="47">
        <f t="shared" si="26"/>
        <v>-0.16197855053556109</v>
      </c>
      <c r="J158" s="48">
        <f t="shared" si="33"/>
        <v>72453.15239708338</v>
      </c>
      <c r="K158" s="49">
        <f t="shared" si="27"/>
        <v>20.125875665856494</v>
      </c>
      <c r="L158" s="50">
        <f t="shared" si="24"/>
        <v>0.73185002421296341</v>
      </c>
      <c r="M158" s="129">
        <f t="shared" si="34"/>
        <v>-65.677076586261094</v>
      </c>
      <c r="N158" s="130">
        <f t="shared" si="35"/>
        <v>2.4662874621530455</v>
      </c>
      <c r="O158" s="44"/>
      <c r="P158" s="44"/>
      <c r="Q158" s="44"/>
      <c r="R158" s="44"/>
      <c r="S158" s="44"/>
      <c r="T158" s="44"/>
    </row>
    <row r="159" spans="1:20">
      <c r="A159" s="40">
        <v>139</v>
      </c>
      <c r="B159" s="41">
        <f t="shared" si="28"/>
        <v>139</v>
      </c>
      <c r="C159" s="63">
        <v>-0.28999999999999998</v>
      </c>
      <c r="D159" s="46">
        <f t="shared" si="29"/>
        <v>-3.7551724137931029E-2</v>
      </c>
      <c r="E159" s="5">
        <f t="shared" si="30"/>
        <v>-1123.972671282165</v>
      </c>
      <c r="F159" s="49">
        <f t="shared" si="31"/>
        <v>2.4027481138009241</v>
      </c>
      <c r="G159" s="49">
        <f t="shared" si="32"/>
        <v>-65.735561603987563</v>
      </c>
      <c r="H159" s="49">
        <f t="shared" si="25"/>
        <v>2.468483675404912</v>
      </c>
      <c r="I159" s="47">
        <f t="shared" si="26"/>
        <v>-0.16226716071301722</v>
      </c>
      <c r="J159" s="48">
        <f t="shared" si="33"/>
        <v>72518.887958687366</v>
      </c>
      <c r="K159" s="49">
        <f t="shared" si="27"/>
        <v>20.144135544079823</v>
      </c>
      <c r="L159" s="50">
        <f t="shared" si="24"/>
        <v>0.73251401978472086</v>
      </c>
      <c r="M159" s="129">
        <f t="shared" si="34"/>
        <v>-65.735561603987563</v>
      </c>
      <c r="N159" s="130">
        <f t="shared" si="35"/>
        <v>2.468483675404912</v>
      </c>
      <c r="O159" s="44"/>
      <c r="P159" s="44"/>
      <c r="Q159" s="44"/>
      <c r="R159" s="44"/>
      <c r="S159" s="44"/>
      <c r="T159" s="44"/>
    </row>
    <row r="160" spans="1:20">
      <c r="A160" s="40">
        <v>140</v>
      </c>
      <c r="B160" s="41">
        <f t="shared" si="28"/>
        <v>140</v>
      </c>
      <c r="C160" s="63">
        <v>-0.28999999999999998</v>
      </c>
      <c r="D160" s="46">
        <f t="shared" si="29"/>
        <v>-3.7551724137931029E-2</v>
      </c>
      <c r="E160" s="5">
        <f t="shared" si="30"/>
        <v>-1123.972671282165</v>
      </c>
      <c r="F160" s="49">
        <f t="shared" si="31"/>
        <v>2.4048877456684186</v>
      </c>
      <c r="G160" s="49">
        <f t="shared" si="32"/>
        <v>-65.794098702249201</v>
      </c>
      <c r="H160" s="49">
        <f t="shared" si="25"/>
        <v>2.470681844370668</v>
      </c>
      <c r="I160" s="47">
        <f t="shared" si="26"/>
        <v>-0.16255628513037881</v>
      </c>
      <c r="J160" s="48">
        <f t="shared" si="33"/>
        <v>72584.682057389611</v>
      </c>
      <c r="K160" s="49">
        <f t="shared" si="27"/>
        <v>20.162411682608226</v>
      </c>
      <c r="L160" s="50">
        <f t="shared" si="24"/>
        <v>0.7331786066402991</v>
      </c>
      <c r="M160" s="129">
        <f t="shared" si="34"/>
        <v>-65.794098702249201</v>
      </c>
      <c r="N160" s="130">
        <f t="shared" si="35"/>
        <v>2.470681844370668</v>
      </c>
      <c r="O160" s="44"/>
      <c r="P160" s="44"/>
      <c r="Q160" s="44"/>
      <c r="R160" s="44"/>
      <c r="S160" s="44"/>
      <c r="T160" s="44"/>
    </row>
    <row r="161" spans="1:20">
      <c r="A161" s="40">
        <v>141</v>
      </c>
      <c r="B161" s="41">
        <f t="shared" si="28"/>
        <v>141</v>
      </c>
      <c r="C161" s="63">
        <v>-0.28999999999999998</v>
      </c>
      <c r="D161" s="46">
        <f t="shared" si="29"/>
        <v>-3.7551724137931029E-2</v>
      </c>
      <c r="E161" s="5">
        <f t="shared" si="30"/>
        <v>-1123.972671282165</v>
      </c>
      <c r="F161" s="49">
        <f t="shared" si="31"/>
        <v>2.4070292828644417</v>
      </c>
      <c r="G161" s="49">
        <f t="shared" si="32"/>
        <v>-65.852687927423418</v>
      </c>
      <c r="H161" s="49">
        <f t="shared" si="25"/>
        <v>2.4728819707918652</v>
      </c>
      <c r="I161" s="47">
        <f t="shared" si="26"/>
        <v>-0.16284592470390849</v>
      </c>
      <c r="J161" s="48">
        <f t="shared" si="33"/>
        <v>72650.53474531704</v>
      </c>
      <c r="K161" s="49">
        <f t="shared" si="27"/>
        <v>20.180704095921399</v>
      </c>
      <c r="L161" s="50">
        <f t="shared" si="24"/>
        <v>0.73384378530623273</v>
      </c>
      <c r="M161" s="129">
        <f t="shared" si="34"/>
        <v>-65.852687927423418</v>
      </c>
      <c r="N161" s="130">
        <f t="shared" si="35"/>
        <v>2.4728819707918652</v>
      </c>
      <c r="O161" s="44"/>
      <c r="P161" s="44"/>
      <c r="Q161" s="44"/>
      <c r="R161" s="44"/>
      <c r="S161" s="44"/>
      <c r="T161" s="44"/>
    </row>
    <row r="162" spans="1:20">
      <c r="A162" s="40">
        <v>142</v>
      </c>
      <c r="B162" s="41">
        <f t="shared" si="28"/>
        <v>142</v>
      </c>
      <c r="C162" s="63">
        <v>-0.28999999999999998</v>
      </c>
      <c r="D162" s="46">
        <f t="shared" si="29"/>
        <v>-3.7551724137931029E-2</v>
      </c>
      <c r="E162" s="5">
        <f t="shared" si="30"/>
        <v>-1123.972671282165</v>
      </c>
      <c r="F162" s="49">
        <f t="shared" si="31"/>
        <v>2.4091727270856764</v>
      </c>
      <c r="G162" s="49">
        <f t="shared" si="32"/>
        <v>-65.911329325928889</v>
      </c>
      <c r="H162" s="49">
        <f t="shared" si="25"/>
        <v>2.475084056411605</v>
      </c>
      <c r="I162" s="47">
        <f t="shared" si="26"/>
        <v>-0.16313608035150126</v>
      </c>
      <c r="J162" s="48">
        <f t="shared" si="33"/>
        <v>72716.446074642969</v>
      </c>
      <c r="K162" s="49">
        <f t="shared" si="27"/>
        <v>20.199012798511937</v>
      </c>
      <c r="L162" s="50">
        <f t="shared" si="24"/>
        <v>0.73450955630952497</v>
      </c>
      <c r="M162" s="129">
        <f t="shared" si="34"/>
        <v>-65.911329325928889</v>
      </c>
      <c r="N162" s="130">
        <f t="shared" si="35"/>
        <v>2.475084056411605</v>
      </c>
      <c r="O162" s="44"/>
      <c r="P162" s="44"/>
      <c r="Q162" s="44"/>
      <c r="R162" s="44"/>
      <c r="S162" s="44"/>
      <c r="T162" s="44"/>
    </row>
    <row r="163" spans="1:20">
      <c r="A163" s="40">
        <v>143</v>
      </c>
      <c r="B163" s="41">
        <f t="shared" si="28"/>
        <v>143</v>
      </c>
      <c r="C163" s="63">
        <v>-0.28999999999999998</v>
      </c>
      <c r="D163" s="46">
        <f t="shared" si="29"/>
        <v>-3.7551724137931029E-2</v>
      </c>
      <c r="E163" s="5">
        <f t="shared" si="30"/>
        <v>-1123.972671282165</v>
      </c>
      <c r="F163" s="49">
        <f t="shared" si="31"/>
        <v>2.4113180800303167</v>
      </c>
      <c r="G163" s="49">
        <f t="shared" si="32"/>
        <v>-65.970022944225661</v>
      </c>
      <c r="H163" s="49">
        <f t="shared" si="25"/>
        <v>2.4772881029745424</v>
      </c>
      <c r="I163" s="47">
        <f t="shared" si="26"/>
        <v>-0.16342675299268783</v>
      </c>
      <c r="J163" s="48">
        <f t="shared" si="33"/>
        <v>72782.416097587193</v>
      </c>
      <c r="K163" s="49">
        <f t="shared" si="27"/>
        <v>20.217337804885332</v>
      </c>
      <c r="L163" s="50">
        <f t="shared" si="24"/>
        <v>0.73517592017764843</v>
      </c>
      <c r="M163" s="129">
        <f t="shared" si="34"/>
        <v>-65.970022944225661</v>
      </c>
      <c r="N163" s="130">
        <f t="shared" si="35"/>
        <v>2.4772881029745424</v>
      </c>
      <c r="O163" s="44"/>
      <c r="P163" s="44"/>
      <c r="Q163" s="44"/>
      <c r="R163" s="44"/>
      <c r="S163" s="44"/>
      <c r="T163" s="44"/>
    </row>
    <row r="164" spans="1:20">
      <c r="A164" s="40">
        <v>144</v>
      </c>
      <c r="B164" s="41">
        <f t="shared" si="28"/>
        <v>144</v>
      </c>
      <c r="C164" s="63">
        <v>-0.28999999999999998</v>
      </c>
      <c r="D164" s="46">
        <f t="shared" si="29"/>
        <v>-3.7551724137931029E-2</v>
      </c>
      <c r="E164" s="5">
        <f t="shared" si="30"/>
        <v>-1123.972671282165</v>
      </c>
      <c r="F164" s="49">
        <f t="shared" si="31"/>
        <v>2.4134653433980682</v>
      </c>
      <c r="G164" s="49">
        <f t="shared" si="32"/>
        <v>-66.028768828815089</v>
      </c>
      <c r="H164" s="49">
        <f t="shared" si="25"/>
        <v>2.4794941122268837</v>
      </c>
      <c r="I164" s="47">
        <f t="shared" si="26"/>
        <v>-0.163717943548637</v>
      </c>
      <c r="J164" s="48">
        <f t="shared" si="33"/>
        <v>72848.444866416001</v>
      </c>
      <c r="K164" s="49">
        <f t="shared" si="27"/>
        <v>20.235679129560001</v>
      </c>
      <c r="L164" s="50">
        <f t="shared" si="24"/>
        <v>0.73584287743854548</v>
      </c>
      <c r="M164" s="129">
        <f t="shared" si="34"/>
        <v>-66.028768828815089</v>
      </c>
      <c r="N164" s="130">
        <f t="shared" si="35"/>
        <v>2.4794941122268837</v>
      </c>
      <c r="O164" s="44"/>
      <c r="P164" s="44"/>
      <c r="Q164" s="44"/>
      <c r="R164" s="44"/>
      <c r="S164" s="44"/>
      <c r="T164" s="44"/>
    </row>
    <row r="165" spans="1:20">
      <c r="A165" s="40">
        <v>145</v>
      </c>
      <c r="B165" s="41">
        <f t="shared" si="28"/>
        <v>145</v>
      </c>
      <c r="C165" s="63">
        <v>-0.28999999999999998</v>
      </c>
      <c r="D165" s="46">
        <f t="shared" si="29"/>
        <v>-3.7551724137931029E-2</v>
      </c>
      <c r="E165" s="5">
        <f t="shared" si="30"/>
        <v>-1123.972671282165</v>
      </c>
      <c r="F165" s="49">
        <f t="shared" si="31"/>
        <v>2.4156145188901506</v>
      </c>
      <c r="G165" s="49">
        <f t="shared" si="32"/>
        <v>-66.087567026239981</v>
      </c>
      <c r="H165" s="49">
        <f t="shared" si="25"/>
        <v>2.4817020859163907</v>
      </c>
      <c r="I165" s="47">
        <f t="shared" si="26"/>
        <v>-0.16400965294215905</v>
      </c>
      <c r="J165" s="48">
        <f t="shared" si="33"/>
        <v>72914.532433442248</v>
      </c>
      <c r="K165" s="49">
        <f t="shared" si="27"/>
        <v>20.254036787067292</v>
      </c>
      <c r="L165" s="50">
        <f t="shared" si="24"/>
        <v>0.73651042862062877</v>
      </c>
      <c r="M165" s="129">
        <f t="shared" si="34"/>
        <v>-66.087567026239981</v>
      </c>
      <c r="N165" s="130">
        <f t="shared" si="35"/>
        <v>2.4817020859163907</v>
      </c>
      <c r="O165" s="44"/>
      <c r="P165" s="44"/>
      <c r="Q165" s="44"/>
      <c r="R165" s="44"/>
      <c r="S165" s="44"/>
      <c r="T165" s="44"/>
    </row>
    <row r="166" spans="1:20">
      <c r="A166" s="40">
        <v>146</v>
      </c>
      <c r="B166" s="41">
        <f t="shared" si="28"/>
        <v>146</v>
      </c>
      <c r="C166" s="63">
        <v>-0.28999999999999998</v>
      </c>
      <c r="D166" s="46">
        <f t="shared" si="29"/>
        <v>-3.7551724137931029E-2</v>
      </c>
      <c r="E166" s="5">
        <f t="shared" si="30"/>
        <v>-1123.972671282165</v>
      </c>
      <c r="F166" s="49">
        <f t="shared" si="31"/>
        <v>2.4177656082092986</v>
      </c>
      <c r="G166" s="49">
        <f t="shared" si="32"/>
        <v>-66.146417583084599</v>
      </c>
      <c r="H166" s="49">
        <f t="shared" si="25"/>
        <v>2.4839120257923835</v>
      </c>
      <c r="I166" s="47">
        <f t="shared" si="26"/>
        <v>-0.16430188209770857</v>
      </c>
      <c r="J166" s="48">
        <f t="shared" si="33"/>
        <v>72980.678851025339</v>
      </c>
      <c r="K166" s="49">
        <f t="shared" si="27"/>
        <v>20.272410791951483</v>
      </c>
      <c r="L166" s="50">
        <f t="shared" si="24"/>
        <v>0.73717857425278122</v>
      </c>
      <c r="M166" s="129">
        <f t="shared" si="34"/>
        <v>-66.146417583084599</v>
      </c>
      <c r="N166" s="130">
        <f t="shared" si="35"/>
        <v>2.4839120257923835</v>
      </c>
      <c r="O166" s="44"/>
      <c r="P166" s="44"/>
      <c r="Q166" s="44"/>
      <c r="R166" s="44"/>
      <c r="S166" s="44"/>
      <c r="T166" s="44"/>
    </row>
    <row r="167" spans="1:20">
      <c r="A167" s="40">
        <v>147</v>
      </c>
      <c r="B167" s="41">
        <f t="shared" si="28"/>
        <v>147</v>
      </c>
      <c r="C167" s="63">
        <v>-0.28999999999999998</v>
      </c>
      <c r="D167" s="46">
        <f t="shared" si="29"/>
        <v>-3.7551724137931029E-2</v>
      </c>
      <c r="E167" s="5">
        <f t="shared" si="30"/>
        <v>-1123.972671282165</v>
      </c>
      <c r="F167" s="49">
        <f t="shared" si="31"/>
        <v>2.419918613059763</v>
      </c>
      <c r="G167" s="49">
        <f t="shared" si="32"/>
        <v>-66.205320545974658</v>
      </c>
      <c r="H167" s="49">
        <f t="shared" si="25"/>
        <v>2.4861239336057377</v>
      </c>
      <c r="I167" s="47">
        <f t="shared" si="26"/>
        <v>-0.16459463194138729</v>
      </c>
      <c r="J167" s="48">
        <f t="shared" si="33"/>
        <v>73046.884171571321</v>
      </c>
      <c r="K167" s="49">
        <f t="shared" si="27"/>
        <v>20.29080115876981</v>
      </c>
      <c r="L167" s="50">
        <f t="shared" si="24"/>
        <v>0.73784731486435673</v>
      </c>
      <c r="M167" s="129">
        <f t="shared" si="34"/>
        <v>-66.205320545974658</v>
      </c>
      <c r="N167" s="130">
        <f t="shared" si="35"/>
        <v>2.4861239336057377</v>
      </c>
      <c r="O167" s="44"/>
      <c r="P167" s="44"/>
      <c r="Q167" s="44"/>
      <c r="R167" s="44"/>
      <c r="S167" s="44"/>
      <c r="T167" s="44"/>
    </row>
    <row r="168" spans="1:20">
      <c r="A168" s="40">
        <v>148</v>
      </c>
      <c r="B168" s="41">
        <f t="shared" si="28"/>
        <v>148</v>
      </c>
      <c r="C168" s="63">
        <v>-0.28999999999999998</v>
      </c>
      <c r="D168" s="46">
        <f t="shared" si="29"/>
        <v>-3.7551724137931029E-2</v>
      </c>
      <c r="E168" s="5">
        <f t="shared" si="30"/>
        <v>-1123.972671282165</v>
      </c>
      <c r="F168" s="49">
        <f t="shared" si="31"/>
        <v>2.4220735351473119</v>
      </c>
      <c r="G168" s="49">
        <f t="shared" si="32"/>
        <v>-66.264275961577411</v>
      </c>
      <c r="H168" s="49">
        <f t="shared" si="25"/>
        <v>2.4883378111088894</v>
      </c>
      <c r="I168" s="47">
        <f t="shared" si="26"/>
        <v>-0.16488790340094692</v>
      </c>
      <c r="J168" s="48">
        <f t="shared" si="33"/>
        <v>73113.148447532905</v>
      </c>
      <c r="K168" s="49">
        <f t="shared" si="27"/>
        <v>20.309207902092474</v>
      </c>
      <c r="L168" s="50">
        <f t="shared" si="24"/>
        <v>0.73851665098518093</v>
      </c>
      <c r="M168" s="129">
        <f t="shared" si="34"/>
        <v>-66.264275961577411</v>
      </c>
      <c r="N168" s="130">
        <f t="shared" si="35"/>
        <v>2.4883378111088894</v>
      </c>
      <c r="O168" s="44"/>
      <c r="P168" s="44"/>
      <c r="Q168" s="44"/>
      <c r="R168" s="44"/>
      <c r="S168" s="44"/>
      <c r="T168" s="44"/>
    </row>
    <row r="169" spans="1:20">
      <c r="A169" s="40">
        <v>149</v>
      </c>
      <c r="B169" s="41">
        <f t="shared" si="28"/>
        <v>149</v>
      </c>
      <c r="C169" s="63">
        <v>-0.28999999999999998</v>
      </c>
      <c r="D169" s="46">
        <f t="shared" si="29"/>
        <v>-3.7551724137931029E-2</v>
      </c>
      <c r="E169" s="5">
        <f t="shared" si="30"/>
        <v>-1123.972671282165</v>
      </c>
      <c r="F169" s="49">
        <f t="shared" si="31"/>
        <v>2.4242303761792328</v>
      </c>
      <c r="G169" s="49">
        <f t="shared" si="32"/>
        <v>-66.323283876601664</v>
      </c>
      <c r="H169" s="49">
        <f t="shared" si="25"/>
        <v>2.4905536600558347</v>
      </c>
      <c r="I169" s="47">
        <f t="shared" si="26"/>
        <v>-0.16518169740579239</v>
      </c>
      <c r="J169" s="48">
        <f t="shared" si="33"/>
        <v>73179.471731409503</v>
      </c>
      <c r="K169" s="49">
        <f t="shared" si="27"/>
        <v>20.327631036502641</v>
      </c>
      <c r="L169" s="50">
        <f t="shared" si="24"/>
        <v>0.73918658314555064</v>
      </c>
      <c r="M169" s="129">
        <f t="shared" si="34"/>
        <v>-66.323283876601664</v>
      </c>
      <c r="N169" s="130">
        <f t="shared" si="35"/>
        <v>2.4905536600558347</v>
      </c>
      <c r="O169" s="44"/>
      <c r="P169" s="44"/>
      <c r="Q169" s="44"/>
      <c r="R169" s="44"/>
      <c r="S169" s="44"/>
      <c r="T169" s="44"/>
    </row>
    <row r="170" spans="1:20">
      <c r="A170" s="40">
        <v>150</v>
      </c>
      <c r="B170" s="41">
        <f t="shared" si="28"/>
        <v>150</v>
      </c>
      <c r="C170" s="63">
        <v>-0.28999999999999998</v>
      </c>
      <c r="D170" s="46">
        <f t="shared" si="29"/>
        <v>-3.7551724137931029E-2</v>
      </c>
      <c r="E170" s="5">
        <f t="shared" si="30"/>
        <v>-1123.972671282165</v>
      </c>
      <c r="F170" s="49">
        <f t="shared" si="31"/>
        <v>2.4263891378643336</v>
      </c>
      <c r="G170" s="49">
        <f t="shared" si="32"/>
        <v>-66.382344337797818</v>
      </c>
      <c r="H170" s="49">
        <f t="shared" si="25"/>
        <v>2.4927714822021314</v>
      </c>
      <c r="I170" s="47">
        <f t="shared" si="26"/>
        <v>-0.16547601488698452</v>
      </c>
      <c r="J170" s="48">
        <f t="shared" si="33"/>
        <v>73245.854075747295</v>
      </c>
      <c r="K170" s="49">
        <f t="shared" si="27"/>
        <v>20.346070576596471</v>
      </c>
      <c r="L170" s="50">
        <f t="shared" si="24"/>
        <v>0.73985711187623526</v>
      </c>
      <c r="M170" s="129">
        <f t="shared" si="34"/>
        <v>-66.382344337797818</v>
      </c>
      <c r="N170" s="130">
        <f t="shared" si="35"/>
        <v>2.4927714822021314</v>
      </c>
      <c r="O170" s="44"/>
      <c r="P170" s="44"/>
      <c r="Q170" s="44"/>
      <c r="R170" s="44"/>
      <c r="S170" s="44"/>
      <c r="T170" s="44"/>
    </row>
    <row r="171" spans="1:20">
      <c r="A171" s="40">
        <v>151</v>
      </c>
      <c r="B171" s="41">
        <f t="shared" si="28"/>
        <v>151</v>
      </c>
      <c r="C171" s="63">
        <v>0.28999999999999998</v>
      </c>
      <c r="D171" s="46">
        <f t="shared" si="29"/>
        <v>3.7551724137931029E-2</v>
      </c>
      <c r="E171" s="5">
        <f t="shared" si="30"/>
        <v>1129.1265885096573</v>
      </c>
      <c r="F171" s="49">
        <f t="shared" si="31"/>
        <v>2.424242131358572</v>
      </c>
      <c r="G171" s="49">
        <f t="shared" si="32"/>
        <v>62.882845983361896</v>
      </c>
      <c r="H171" s="49">
        <f t="shared" si="25"/>
        <v>2.3613592853752103</v>
      </c>
      <c r="I171" s="47">
        <f t="shared" si="26"/>
        <v>0.14848899225363088</v>
      </c>
      <c r="J171" s="48">
        <f t="shared" si="33"/>
        <v>73182.971229763934</v>
      </c>
      <c r="K171" s="49">
        <f t="shared" si="27"/>
        <v>20.328603119378872</v>
      </c>
      <c r="L171" s="50">
        <f t="shared" si="24"/>
        <v>0.73922193161377714</v>
      </c>
      <c r="M171" s="129">
        <f t="shared" si="34"/>
        <v>62.882845983361896</v>
      </c>
      <c r="N171" s="130">
        <f t="shared" si="35"/>
        <v>2.3613592853752103</v>
      </c>
      <c r="O171" s="44"/>
      <c r="P171" s="44"/>
      <c r="Q171" s="44"/>
      <c r="R171" s="44"/>
      <c r="S171" s="44"/>
      <c r="T171" s="44"/>
    </row>
    <row r="172" spans="1:20">
      <c r="A172" s="40">
        <v>152</v>
      </c>
      <c r="B172" s="41">
        <f t="shared" si="28"/>
        <v>152</v>
      </c>
      <c r="C172" s="63">
        <v>0.28999999999999998</v>
      </c>
      <c r="D172" s="46">
        <f t="shared" si="29"/>
        <v>3.7551724137931029E-2</v>
      </c>
      <c r="E172" s="5">
        <f t="shared" si="30"/>
        <v>1129.1265885096573</v>
      </c>
      <c r="F172" s="49">
        <f t="shared" si="31"/>
        <v>2.4220970246457427</v>
      </c>
      <c r="G172" s="49">
        <f t="shared" si="32"/>
        <v>62.827203680435197</v>
      </c>
      <c r="H172" s="49">
        <f t="shared" si="25"/>
        <v>2.3592698209653076</v>
      </c>
      <c r="I172" s="47">
        <f t="shared" si="26"/>
        <v>0.14822632557889126</v>
      </c>
      <c r="J172" s="48">
        <f t="shared" si="33"/>
        <v>73120.144026083493</v>
      </c>
      <c r="K172" s="49">
        <f t="shared" si="27"/>
        <v>20.311151118356527</v>
      </c>
      <c r="L172" s="50">
        <f t="shared" si="24"/>
        <v>0.73858731339478279</v>
      </c>
      <c r="M172" s="129">
        <f t="shared" si="34"/>
        <v>62.827203680435197</v>
      </c>
      <c r="N172" s="130">
        <f t="shared" si="35"/>
        <v>2.3592698209653076</v>
      </c>
      <c r="O172" s="44"/>
      <c r="P172" s="44"/>
      <c r="Q172" s="44"/>
      <c r="R172" s="44"/>
      <c r="S172" s="44"/>
      <c r="T172" s="44"/>
    </row>
    <row r="173" spans="1:20">
      <c r="A173" s="40">
        <v>153</v>
      </c>
      <c r="B173" s="41">
        <f t="shared" si="28"/>
        <v>153</v>
      </c>
      <c r="C173" s="63">
        <v>0.28999999999999998</v>
      </c>
      <c r="D173" s="46">
        <f t="shared" si="29"/>
        <v>3.7551724137931029E-2</v>
      </c>
      <c r="E173" s="5">
        <f t="shared" si="30"/>
        <v>1129.1265885096573</v>
      </c>
      <c r="F173" s="49">
        <f t="shared" si="31"/>
        <v>2.419953816044802</v>
      </c>
      <c r="G173" s="49">
        <f t="shared" si="32"/>
        <v>62.771610612968928</v>
      </c>
      <c r="H173" s="49">
        <f t="shared" si="25"/>
        <v>2.3571822054318328</v>
      </c>
      <c r="I173" s="47">
        <f t="shared" si="26"/>
        <v>0.14796412354318633</v>
      </c>
      <c r="J173" s="48">
        <f t="shared" si="33"/>
        <v>73057.372415470527</v>
      </c>
      <c r="K173" s="49">
        <f t="shared" si="27"/>
        <v>20.293714559852923</v>
      </c>
      <c r="L173" s="50">
        <f t="shared" si="24"/>
        <v>0.73795325672192447</v>
      </c>
      <c r="M173" s="129">
        <f t="shared" si="34"/>
        <v>62.771610612968928</v>
      </c>
      <c r="N173" s="130">
        <f t="shared" si="35"/>
        <v>2.3571822054318328</v>
      </c>
      <c r="O173" s="44"/>
      <c r="P173" s="44"/>
      <c r="Q173" s="44"/>
      <c r="R173" s="44"/>
      <c r="S173" s="44"/>
      <c r="T173" s="44"/>
    </row>
    <row r="174" spans="1:20">
      <c r="A174" s="40">
        <v>154</v>
      </c>
      <c r="B174" s="41">
        <f t="shared" si="28"/>
        <v>154</v>
      </c>
      <c r="C174" s="63">
        <v>0.28999999999999998</v>
      </c>
      <c r="D174" s="46">
        <f t="shared" si="29"/>
        <v>3.7551724137931029E-2</v>
      </c>
      <c r="E174" s="5">
        <f t="shared" si="30"/>
        <v>1129.1265885096573</v>
      </c>
      <c r="F174" s="49">
        <f t="shared" si="31"/>
        <v>2.4178125038761924</v>
      </c>
      <c r="G174" s="49">
        <f t="shared" si="32"/>
        <v>62.716066737396766</v>
      </c>
      <c r="H174" s="49">
        <f t="shared" si="25"/>
        <v>2.3550964371387955</v>
      </c>
      <c r="I174" s="47">
        <f t="shared" si="26"/>
        <v>0.14770238532460203</v>
      </c>
      <c r="J174" s="48">
        <f t="shared" si="33"/>
        <v>72994.65634873313</v>
      </c>
      <c r="K174" s="49">
        <f t="shared" si="27"/>
        <v>20.276293430203648</v>
      </c>
      <c r="L174" s="50">
        <f t="shared" si="24"/>
        <v>0.73731976109831443</v>
      </c>
      <c r="M174" s="129">
        <f t="shared" si="34"/>
        <v>62.716066737396766</v>
      </c>
      <c r="N174" s="130">
        <f t="shared" si="35"/>
        <v>2.3550964371387955</v>
      </c>
      <c r="O174" s="44"/>
      <c r="P174" s="44"/>
      <c r="Q174" s="44"/>
      <c r="R174" s="44"/>
      <c r="S174" s="44"/>
      <c r="T174" s="44"/>
    </row>
    <row r="175" spans="1:20">
      <c r="A175" s="40">
        <v>155</v>
      </c>
      <c r="B175" s="41">
        <f t="shared" si="28"/>
        <v>155</v>
      </c>
      <c r="C175" s="63">
        <v>0.28999999999999998</v>
      </c>
      <c r="D175" s="46">
        <f t="shared" si="29"/>
        <v>3.7551724137931029E-2</v>
      </c>
      <c r="E175" s="5">
        <f t="shared" si="30"/>
        <v>1129.1265885096573</v>
      </c>
      <c r="F175" s="49">
        <f t="shared" si="31"/>
        <v>2.4156730864618434</v>
      </c>
      <c r="G175" s="49">
        <f t="shared" si="32"/>
        <v>62.66057201019094</v>
      </c>
      <c r="H175" s="49">
        <f t="shared" si="25"/>
        <v>2.3530125144516525</v>
      </c>
      <c r="I175" s="47">
        <f t="shared" si="26"/>
        <v>0.14744111010267821</v>
      </c>
      <c r="J175" s="48">
        <f t="shared" si="33"/>
        <v>72931.995776722935</v>
      </c>
      <c r="K175" s="49">
        <f t="shared" si="27"/>
        <v>20.258887715756369</v>
      </c>
      <c r="L175" s="50">
        <f t="shared" si="24"/>
        <v>0.73668682602750435</v>
      </c>
      <c r="M175" s="129">
        <f t="shared" si="34"/>
        <v>62.66057201019094</v>
      </c>
      <c r="N175" s="130">
        <f t="shared" si="35"/>
        <v>2.3530125144516525</v>
      </c>
      <c r="O175" s="44"/>
      <c r="P175" s="44"/>
      <c r="Q175" s="44"/>
      <c r="R175" s="44"/>
      <c r="S175" s="44"/>
      <c r="T175" s="44"/>
    </row>
    <row r="176" spans="1:20">
      <c r="A176" s="40">
        <v>156</v>
      </c>
      <c r="B176" s="41">
        <f t="shared" si="28"/>
        <v>156</v>
      </c>
      <c r="C176" s="63">
        <v>0.28999999999999998</v>
      </c>
      <c r="D176" s="46">
        <f t="shared" si="29"/>
        <v>3.7551724137931029E-2</v>
      </c>
      <c r="E176" s="5">
        <f t="shared" si="30"/>
        <v>1129.1265885096573</v>
      </c>
      <c r="F176" s="49">
        <f t="shared" si="31"/>
        <v>2.4135355621251691</v>
      </c>
      <c r="G176" s="49">
        <f t="shared" si="32"/>
        <v>62.605126387862171</v>
      </c>
      <c r="H176" s="49">
        <f t="shared" si="25"/>
        <v>2.3509304357373066</v>
      </c>
      <c r="I176" s="47">
        <f t="shared" si="26"/>
        <v>0.14718029705840596</v>
      </c>
      <c r="J176" s="48">
        <f t="shared" si="33"/>
        <v>72869.390650335074</v>
      </c>
      <c r="K176" s="49">
        <f t="shared" si="27"/>
        <v>20.241497402870852</v>
      </c>
      <c r="L176" s="50">
        <f t="shared" si="24"/>
        <v>0.73605445101348554</v>
      </c>
      <c r="M176" s="129">
        <f t="shared" si="34"/>
        <v>62.605126387862171</v>
      </c>
      <c r="N176" s="130">
        <f t="shared" si="35"/>
        <v>2.3509304357373066</v>
      </c>
      <c r="O176" s="44"/>
      <c r="P176" s="44"/>
      <c r="Q176" s="44"/>
      <c r="R176" s="44"/>
      <c r="S176" s="44"/>
      <c r="T176" s="44"/>
    </row>
    <row r="177" spans="1:20">
      <c r="A177" s="40">
        <v>157</v>
      </c>
      <c r="B177" s="41">
        <f t="shared" si="28"/>
        <v>157</v>
      </c>
      <c r="C177" s="63">
        <v>0.28999999999999998</v>
      </c>
      <c r="D177" s="46">
        <f t="shared" si="29"/>
        <v>3.7551724137931029E-2</v>
      </c>
      <c r="E177" s="5">
        <f t="shared" si="30"/>
        <v>1129.1265885096573</v>
      </c>
      <c r="F177" s="49">
        <f t="shared" si="31"/>
        <v>2.411399929191067</v>
      </c>
      <c r="G177" s="49">
        <f t="shared" si="32"/>
        <v>62.549729826959705</v>
      </c>
      <c r="H177" s="49">
        <f t="shared" si="25"/>
        <v>2.3488501993641071</v>
      </c>
      <c r="I177" s="47">
        <f t="shared" si="26"/>
        <v>0.14691994537422534</v>
      </c>
      <c r="J177" s="48">
        <f t="shared" si="33"/>
        <v>72806.840920508112</v>
      </c>
      <c r="K177" s="49">
        <f t="shared" si="27"/>
        <v>20.224122477918918</v>
      </c>
      <c r="L177" s="50">
        <f t="shared" si="24"/>
        <v>0.73542263556068799</v>
      </c>
      <c r="M177" s="129">
        <f t="shared" si="34"/>
        <v>62.549729826959705</v>
      </c>
      <c r="N177" s="130">
        <f t="shared" si="35"/>
        <v>2.3488501993641071</v>
      </c>
      <c r="O177" s="44"/>
      <c r="P177" s="44"/>
      <c r="Q177" s="44"/>
      <c r="R177" s="44"/>
      <c r="S177" s="44"/>
      <c r="T177" s="44"/>
    </row>
    <row r="178" spans="1:20">
      <c r="A178" s="40">
        <v>158</v>
      </c>
      <c r="B178" s="41">
        <f t="shared" si="28"/>
        <v>158</v>
      </c>
      <c r="C178" s="63">
        <v>0.28999999999999998</v>
      </c>
      <c r="D178" s="46">
        <f t="shared" si="29"/>
        <v>3.7551724137931029E-2</v>
      </c>
      <c r="E178" s="5">
        <f t="shared" si="30"/>
        <v>1129.1265885096573</v>
      </c>
      <c r="F178" s="49">
        <f t="shared" si="31"/>
        <v>2.4092661859859175</v>
      </c>
      <c r="G178" s="49">
        <f t="shared" si="32"/>
        <v>62.494382284071214</v>
      </c>
      <c r="H178" s="49">
        <f t="shared" si="25"/>
        <v>2.3467718037018463</v>
      </c>
      <c r="I178" s="47">
        <f t="shared" si="26"/>
        <v>0.14666005423402251</v>
      </c>
      <c r="J178" s="48">
        <f t="shared" si="33"/>
        <v>72744.346538224039</v>
      </c>
      <c r="K178" s="49">
        <f t="shared" si="27"/>
        <v>20.206762927284455</v>
      </c>
      <c r="L178" s="50">
        <f t="shared" si="24"/>
        <v>0.73479137917398019</v>
      </c>
      <c r="M178" s="129">
        <f t="shared" si="34"/>
        <v>62.494382284071214</v>
      </c>
      <c r="N178" s="130">
        <f t="shared" si="35"/>
        <v>2.3467718037018463</v>
      </c>
      <c r="O178" s="44"/>
      <c r="P178" s="44"/>
      <c r="Q178" s="44"/>
      <c r="R178" s="44"/>
      <c r="S178" s="44"/>
      <c r="T178" s="44"/>
    </row>
    <row r="179" spans="1:20">
      <c r="A179" s="40">
        <v>159</v>
      </c>
      <c r="B179" s="41">
        <f t="shared" si="28"/>
        <v>159</v>
      </c>
      <c r="C179" s="63">
        <v>0.28999999999999998</v>
      </c>
      <c r="D179" s="46">
        <f t="shared" si="29"/>
        <v>3.7551724137931029E-2</v>
      </c>
      <c r="E179" s="5">
        <f t="shared" si="30"/>
        <v>1129.1265885096573</v>
      </c>
      <c r="F179" s="49">
        <f t="shared" si="31"/>
        <v>2.407134330837581</v>
      </c>
      <c r="G179" s="49">
        <f t="shared" si="32"/>
        <v>62.439083715822768</v>
      </c>
      <c r="H179" s="49">
        <f t="shared" si="25"/>
        <v>2.3446952471217579</v>
      </c>
      <c r="I179" s="47">
        <f t="shared" si="26"/>
        <v>0.14640062282312721</v>
      </c>
      <c r="J179" s="48">
        <f t="shared" si="33"/>
        <v>72681.907454508211</v>
      </c>
      <c r="K179" s="49">
        <f t="shared" si="27"/>
        <v>20.189418737363393</v>
      </c>
      <c r="L179" s="50">
        <f t="shared" si="24"/>
        <v>0.73416068135866885</v>
      </c>
      <c r="M179" s="129">
        <f t="shared" si="34"/>
        <v>62.439083715822768</v>
      </c>
      <c r="N179" s="130">
        <f t="shared" si="35"/>
        <v>2.3446952471217579</v>
      </c>
      <c r="O179" s="44"/>
      <c r="P179" s="44"/>
      <c r="Q179" s="44"/>
      <c r="R179" s="44"/>
      <c r="S179" s="44"/>
      <c r="T179" s="44"/>
    </row>
    <row r="180" spans="1:20">
      <c r="A180" s="40">
        <v>160</v>
      </c>
      <c r="B180" s="41">
        <f t="shared" si="28"/>
        <v>160</v>
      </c>
      <c r="C180" s="63">
        <v>0.28999999999999998</v>
      </c>
      <c r="D180" s="46">
        <f t="shared" si="29"/>
        <v>3.7551724137931029E-2</v>
      </c>
      <c r="E180" s="5">
        <f t="shared" si="30"/>
        <v>1129.1265885096573</v>
      </c>
      <c r="F180" s="49">
        <f t="shared" si="31"/>
        <v>2.405004362075398</v>
      </c>
      <c r="G180" s="49">
        <f t="shared" si="32"/>
        <v>62.383834078878849</v>
      </c>
      <c r="H180" s="49">
        <f t="shared" si="25"/>
        <v>2.3426205279965191</v>
      </c>
      <c r="I180" s="47">
        <f t="shared" si="26"/>
        <v>0.14614165032831042</v>
      </c>
      <c r="J180" s="48">
        <f t="shared" si="33"/>
        <v>72619.523620429332</v>
      </c>
      <c r="K180" s="49">
        <f t="shared" si="27"/>
        <v>20.172089894563705</v>
      </c>
      <c r="L180" s="50">
        <f t="shared" si="24"/>
        <v>0.73353054162049836</v>
      </c>
      <c r="M180" s="129">
        <f t="shared" si="34"/>
        <v>62.383834078878849</v>
      </c>
      <c r="N180" s="130">
        <f t="shared" si="35"/>
        <v>2.3426205279965191</v>
      </c>
      <c r="O180" s="44"/>
      <c r="P180" s="44"/>
      <c r="Q180" s="44"/>
      <c r="R180" s="44"/>
      <c r="S180" s="44"/>
      <c r="T180" s="44"/>
    </row>
    <row r="181" spans="1:20">
      <c r="A181" s="40">
        <v>161</v>
      </c>
      <c r="B181" s="41">
        <f t="shared" si="28"/>
        <v>161</v>
      </c>
      <c r="C181" s="63">
        <v>0.28999999999999998</v>
      </c>
      <c r="D181" s="46">
        <f t="shared" si="29"/>
        <v>3.7551724137931029E-2</v>
      </c>
      <c r="E181" s="5">
        <f t="shared" si="30"/>
        <v>1129.1265885096573</v>
      </c>
      <c r="F181" s="49">
        <f t="shared" si="31"/>
        <v>2.4028762780301873</v>
      </c>
      <c r="G181" s="49">
        <f t="shared" si="32"/>
        <v>62.328633329942257</v>
      </c>
      <c r="H181" s="49">
        <f t="shared" si="25"/>
        <v>2.3405476447002451</v>
      </c>
      <c r="I181" s="47">
        <f t="shared" si="26"/>
        <v>0.14588313593778154</v>
      </c>
      <c r="J181" s="48">
        <f t="shared" si="33"/>
        <v>72557.194987099385</v>
      </c>
      <c r="K181" s="49">
        <f t="shared" si="27"/>
        <v>20.154776385305386</v>
      </c>
      <c r="L181" s="50">
        <f t="shared" si="24"/>
        <v>0.73290095946565037</v>
      </c>
      <c r="M181" s="129">
        <f t="shared" si="34"/>
        <v>62.328633329942257</v>
      </c>
      <c r="N181" s="130">
        <f t="shared" si="35"/>
        <v>2.3405476447002451</v>
      </c>
      <c r="O181" s="44"/>
      <c r="P181" s="44"/>
      <c r="Q181" s="44"/>
      <c r="R181" s="44"/>
      <c r="S181" s="44"/>
      <c r="T181" s="44"/>
    </row>
    <row r="182" spans="1:20">
      <c r="A182" s="40">
        <v>162</v>
      </c>
      <c r="B182" s="41">
        <f t="shared" si="28"/>
        <v>162</v>
      </c>
      <c r="C182" s="63">
        <v>0.28999999999999998</v>
      </c>
      <c r="D182" s="46">
        <f t="shared" si="29"/>
        <v>3.7551724137931029E-2</v>
      </c>
      <c r="E182" s="5">
        <f t="shared" si="30"/>
        <v>1129.1265885096573</v>
      </c>
      <c r="F182" s="49">
        <f t="shared" si="31"/>
        <v>2.4007500770342447</v>
      </c>
      <c r="G182" s="49">
        <f t="shared" si="32"/>
        <v>62.27348142575412</v>
      </c>
      <c r="H182" s="49">
        <f t="shared" si="25"/>
        <v>2.3384765956084905</v>
      </c>
      <c r="I182" s="47">
        <f t="shared" si="26"/>
        <v>0.14562507884118606</v>
      </c>
      <c r="J182" s="48">
        <f t="shared" si="33"/>
        <v>72494.921505673628</v>
      </c>
      <c r="K182" s="49">
        <f t="shared" si="27"/>
        <v>20.137478196020453</v>
      </c>
      <c r="L182" s="50">
        <f t="shared" si="24"/>
        <v>0.73227193440074378</v>
      </c>
      <c r="M182" s="129">
        <f t="shared" si="34"/>
        <v>62.27348142575412</v>
      </c>
      <c r="N182" s="130">
        <f t="shared" si="35"/>
        <v>2.3384765956084905</v>
      </c>
      <c r="O182" s="44"/>
      <c r="P182" s="44"/>
      <c r="Q182" s="44"/>
      <c r="R182" s="44"/>
      <c r="S182" s="44"/>
      <c r="T182" s="44"/>
    </row>
    <row r="183" spans="1:20">
      <c r="A183" s="40">
        <v>163</v>
      </c>
      <c r="B183" s="41">
        <f t="shared" si="28"/>
        <v>163</v>
      </c>
      <c r="C183" s="63">
        <v>0.28999999999999998</v>
      </c>
      <c r="D183" s="46">
        <f t="shared" si="29"/>
        <v>3.7551724137931029E-2</v>
      </c>
      <c r="E183" s="5">
        <f t="shared" si="30"/>
        <v>1129.1265885096573</v>
      </c>
      <c r="F183" s="49">
        <f t="shared" si="31"/>
        <v>2.3986257574213417</v>
      </c>
      <c r="G183" s="49">
        <f t="shared" si="32"/>
        <v>62.218378323093845</v>
      </c>
      <c r="H183" s="49">
        <f t="shared" si="25"/>
        <v>2.3364073790982478</v>
      </c>
      <c r="I183" s="47">
        <f t="shared" si="26"/>
        <v>0.14536747822960294</v>
      </c>
      <c r="J183" s="48">
        <f t="shared" si="33"/>
        <v>72432.703127350542</v>
      </c>
      <c r="K183" s="49">
        <f t="shared" si="27"/>
        <v>20.120195313152927</v>
      </c>
      <c r="L183" s="50">
        <f t="shared" si="24"/>
        <v>0.73164346593283369</v>
      </c>
      <c r="M183" s="129">
        <f t="shared" si="34"/>
        <v>62.218378323093845</v>
      </c>
      <c r="N183" s="130">
        <f t="shared" si="35"/>
        <v>2.3364073790982478</v>
      </c>
      <c r="O183" s="44"/>
      <c r="P183" s="44"/>
      <c r="Q183" s="44"/>
      <c r="R183" s="44"/>
      <c r="S183" s="44"/>
      <c r="T183" s="44"/>
    </row>
    <row r="184" spans="1:20">
      <c r="A184" s="40">
        <v>164</v>
      </c>
      <c r="B184" s="41">
        <f t="shared" si="28"/>
        <v>164</v>
      </c>
      <c r="C184" s="63">
        <v>0.28999999999999998</v>
      </c>
      <c r="D184" s="46">
        <f t="shared" si="29"/>
        <v>3.7551724137931029E-2</v>
      </c>
      <c r="E184" s="5">
        <f t="shared" si="30"/>
        <v>1129.1265885096573</v>
      </c>
      <c r="F184" s="49">
        <f t="shared" si="31"/>
        <v>2.3965033175267236</v>
      </c>
      <c r="G184" s="49">
        <f t="shared" si="32"/>
        <v>62.163323978779061</v>
      </c>
      <c r="H184" s="49">
        <f t="shared" si="25"/>
        <v>2.3343399935479443</v>
      </c>
      <c r="I184" s="47">
        <f t="shared" si="26"/>
        <v>0.1451103332955419</v>
      </c>
      <c r="J184" s="48">
        <f t="shared" si="33"/>
        <v>72370.539803371765</v>
      </c>
      <c r="K184" s="49">
        <f t="shared" si="27"/>
        <v>20.102927723158825</v>
      </c>
      <c r="L184" s="50">
        <f t="shared" si="24"/>
        <v>0.73101555356941184</v>
      </c>
      <c r="M184" s="129">
        <f t="shared" si="34"/>
        <v>62.163323978779061</v>
      </c>
      <c r="N184" s="130">
        <f t="shared" si="35"/>
        <v>2.3343399935479443</v>
      </c>
      <c r="O184" s="44"/>
      <c r="P184" s="44"/>
      <c r="Q184" s="44"/>
      <c r="R184" s="44"/>
      <c r="S184" s="44"/>
      <c r="T184" s="44"/>
    </row>
    <row r="185" spans="1:20">
      <c r="A185" s="40">
        <v>165</v>
      </c>
      <c r="B185" s="41">
        <f t="shared" si="28"/>
        <v>165</v>
      </c>
      <c r="C185" s="63">
        <v>0.28999999999999998</v>
      </c>
      <c r="D185" s="46">
        <f t="shared" si="29"/>
        <v>3.7551724137931029E-2</v>
      </c>
      <c r="E185" s="5">
        <f t="shared" si="30"/>
        <v>1129.1265885096573</v>
      </c>
      <c r="F185" s="49">
        <f t="shared" si="31"/>
        <v>2.3943827556871096</v>
      </c>
      <c r="G185" s="49">
        <f t="shared" si="32"/>
        <v>62.108318349665637</v>
      </c>
      <c r="H185" s="49">
        <f t="shared" si="25"/>
        <v>2.332274437337444</v>
      </c>
      <c r="I185" s="47">
        <f t="shared" si="26"/>
        <v>0.14485364323294125</v>
      </c>
      <c r="J185" s="48">
        <f t="shared" si="33"/>
        <v>72308.431485022098</v>
      </c>
      <c r="K185" s="49">
        <f t="shared" si="27"/>
        <v>20.085675412506138</v>
      </c>
      <c r="L185" s="50">
        <f t="shared" si="24"/>
        <v>0.73038819681840506</v>
      </c>
      <c r="M185" s="129">
        <f t="shared" si="34"/>
        <v>62.108318349665637</v>
      </c>
      <c r="N185" s="130">
        <f t="shared" si="35"/>
        <v>2.332274437337444</v>
      </c>
      <c r="O185" s="44"/>
      <c r="P185" s="44"/>
      <c r="Q185" s="44"/>
      <c r="R185" s="44"/>
      <c r="S185" s="44"/>
      <c r="T185" s="44"/>
    </row>
    <row r="186" spans="1:20">
      <c r="A186" s="40">
        <v>166</v>
      </c>
      <c r="B186" s="41">
        <f t="shared" si="28"/>
        <v>166</v>
      </c>
      <c r="C186" s="63">
        <v>0.28999999999999998</v>
      </c>
      <c r="D186" s="46">
        <f t="shared" si="29"/>
        <v>3.7551724137931029E-2</v>
      </c>
      <c r="E186" s="5">
        <f t="shared" si="30"/>
        <v>1129.1265885096573</v>
      </c>
      <c r="F186" s="49">
        <f t="shared" si="31"/>
        <v>2.3922640702406901</v>
      </c>
      <c r="G186" s="49">
        <f t="shared" si="32"/>
        <v>62.053361392647602</v>
      </c>
      <c r="H186" s="49">
        <f t="shared" si="25"/>
        <v>2.3302107088480426</v>
      </c>
      <c r="I186" s="47">
        <f t="shared" si="26"/>
        <v>0.14459740723716513</v>
      </c>
      <c r="J186" s="48">
        <f t="shared" si="33"/>
        <v>72246.378123629445</v>
      </c>
      <c r="K186" s="49">
        <f t="shared" si="27"/>
        <v>20.068438367674847</v>
      </c>
      <c r="L186" s="50">
        <f t="shared" si="24"/>
        <v>0.72976139518817629</v>
      </c>
      <c r="M186" s="129">
        <f t="shared" si="34"/>
        <v>62.053361392647602</v>
      </c>
      <c r="N186" s="130">
        <f t="shared" si="35"/>
        <v>2.3302107088480426</v>
      </c>
      <c r="O186" s="44"/>
      <c r="P186" s="44"/>
      <c r="Q186" s="44"/>
      <c r="R186" s="44"/>
      <c r="S186" s="44"/>
      <c r="T186" s="44"/>
    </row>
    <row r="187" spans="1:20">
      <c r="A187" s="40">
        <v>167</v>
      </c>
      <c r="B187" s="41">
        <f t="shared" si="28"/>
        <v>167</v>
      </c>
      <c r="C187" s="63">
        <v>0.28999999999999998</v>
      </c>
      <c r="D187" s="46">
        <f t="shared" si="29"/>
        <v>3.7551724137931029E-2</v>
      </c>
      <c r="E187" s="5">
        <f t="shared" si="30"/>
        <v>1129.1265885096573</v>
      </c>
      <c r="F187" s="49">
        <f t="shared" si="31"/>
        <v>2.3901472595271258</v>
      </c>
      <c r="G187" s="49">
        <f t="shared" si="32"/>
        <v>61.998453064657113</v>
      </c>
      <c r="H187" s="49">
        <f t="shared" si="25"/>
        <v>2.3281488064624685</v>
      </c>
      <c r="I187" s="47">
        <f t="shared" si="26"/>
        <v>0.14434162450500082</v>
      </c>
      <c r="J187" s="48">
        <f t="shared" si="33"/>
        <v>72184.379670564784</v>
      </c>
      <c r="K187" s="49">
        <f t="shared" si="27"/>
        <v>20.051216575156886</v>
      </c>
      <c r="L187" s="50">
        <f t="shared" si="24"/>
        <v>0.72913514818752312</v>
      </c>
      <c r="M187" s="129">
        <f t="shared" si="34"/>
        <v>61.998453064657113</v>
      </c>
      <c r="N187" s="130">
        <f t="shared" si="35"/>
        <v>2.3281488064624685</v>
      </c>
      <c r="O187" s="44"/>
      <c r="P187" s="44"/>
      <c r="Q187" s="44"/>
      <c r="R187" s="44"/>
      <c r="S187" s="44"/>
      <c r="T187" s="44"/>
    </row>
    <row r="188" spans="1:20">
      <c r="A188" s="40">
        <v>168</v>
      </c>
      <c r="B188" s="41">
        <f t="shared" si="28"/>
        <v>168</v>
      </c>
      <c r="C188" s="63">
        <v>0.28999999999999998</v>
      </c>
      <c r="D188" s="46">
        <f t="shared" si="29"/>
        <v>3.7551724137931029E-2</v>
      </c>
      <c r="E188" s="5">
        <f t="shared" si="30"/>
        <v>1129.1265885096573</v>
      </c>
      <c r="F188" s="49">
        <f t="shared" si="31"/>
        <v>2.3880323218875477</v>
      </c>
      <c r="G188" s="49">
        <f t="shared" si="32"/>
        <v>61.943593322664483</v>
      </c>
      <c r="H188" s="49">
        <f t="shared" si="25"/>
        <v>2.326088728564883</v>
      </c>
      <c r="I188" s="47">
        <f t="shared" si="26"/>
        <v>0.1440862942346568</v>
      </c>
      <c r="J188" s="48">
        <f t="shared" si="33"/>
        <v>72122.436077242121</v>
      </c>
      <c r="K188" s="49">
        <f t="shared" si="27"/>
        <v>20.034010021456144</v>
      </c>
      <c r="L188" s="50">
        <f t="shared" si="24"/>
        <v>0.72850945532567801</v>
      </c>
      <c r="M188" s="129">
        <f t="shared" si="34"/>
        <v>61.943593322664483</v>
      </c>
      <c r="N188" s="130">
        <f t="shared" si="35"/>
        <v>2.326088728564883</v>
      </c>
      <c r="O188" s="44"/>
      <c r="P188" s="44"/>
      <c r="Q188" s="44"/>
      <c r="R188" s="44"/>
      <c r="S188" s="44"/>
      <c r="T188" s="44"/>
    </row>
    <row r="189" spans="1:20">
      <c r="A189" s="40">
        <v>169</v>
      </c>
      <c r="B189" s="41">
        <f t="shared" si="28"/>
        <v>169</v>
      </c>
      <c r="C189" s="63">
        <v>0.28999999999999998</v>
      </c>
      <c r="D189" s="46">
        <f t="shared" si="29"/>
        <v>3.7551724137931029E-2</v>
      </c>
      <c r="E189" s="5">
        <f t="shared" si="30"/>
        <v>1129.1265885096573</v>
      </c>
      <c r="F189" s="49">
        <f t="shared" si="31"/>
        <v>2.385919255664553</v>
      </c>
      <c r="G189" s="49">
        <f t="shared" si="32"/>
        <v>61.888782123678034</v>
      </c>
      <c r="H189" s="49">
        <f t="shared" si="25"/>
        <v>2.324030473540875</v>
      </c>
      <c r="I189" s="47">
        <f t="shared" si="26"/>
        <v>0.14383141562575949</v>
      </c>
      <c r="J189" s="48">
        <f t="shared" si="33"/>
        <v>72060.547295118449</v>
      </c>
      <c r="K189" s="49">
        <f t="shared" si="27"/>
        <v>20.016818693088457</v>
      </c>
      <c r="L189" s="50">
        <f t="shared" si="24"/>
        <v>0.72788431611230753</v>
      </c>
      <c r="M189" s="129">
        <f t="shared" si="34"/>
        <v>61.888782123678034</v>
      </c>
      <c r="N189" s="130">
        <f t="shared" si="35"/>
        <v>2.324030473540875</v>
      </c>
      <c r="O189" s="44"/>
      <c r="P189" s="44"/>
      <c r="Q189" s="44"/>
      <c r="R189" s="44"/>
      <c r="S189" s="44"/>
      <c r="T189" s="44"/>
    </row>
    <row r="190" spans="1:20">
      <c r="A190" s="40">
        <v>170</v>
      </c>
      <c r="B190" s="41">
        <f t="shared" si="28"/>
        <v>170</v>
      </c>
      <c r="C190" s="63">
        <v>0.28999999999999998</v>
      </c>
      <c r="D190" s="46">
        <f t="shared" si="29"/>
        <v>3.7551724137931029E-2</v>
      </c>
      <c r="E190" s="5">
        <f t="shared" si="30"/>
        <v>1129.1265885096573</v>
      </c>
      <c r="F190" s="49">
        <f t="shared" si="31"/>
        <v>2.3838080592022068</v>
      </c>
      <c r="G190" s="49">
        <f t="shared" si="32"/>
        <v>61.834019424744191</v>
      </c>
      <c r="H190" s="49">
        <f t="shared" si="25"/>
        <v>2.3219740397774626</v>
      </c>
      <c r="I190" s="47">
        <f t="shared" si="26"/>
        <v>0.14357698787935139</v>
      </c>
      <c r="J190" s="48">
        <f t="shared" si="33"/>
        <v>71998.713275693706</v>
      </c>
      <c r="K190" s="49">
        <f t="shared" si="27"/>
        <v>19.999642576581586</v>
      </c>
      <c r="L190" s="50">
        <f t="shared" si="24"/>
        <v>0.72725973005751221</v>
      </c>
      <c r="M190" s="129">
        <f t="shared" si="34"/>
        <v>61.834019424744191</v>
      </c>
      <c r="N190" s="130">
        <f t="shared" si="35"/>
        <v>2.3219740397774626</v>
      </c>
      <c r="O190" s="44"/>
      <c r="P190" s="44"/>
      <c r="Q190" s="44"/>
      <c r="R190" s="44"/>
      <c r="S190" s="44"/>
      <c r="T190" s="44"/>
    </row>
    <row r="191" spans="1:20">
      <c r="A191" s="40">
        <v>171</v>
      </c>
      <c r="B191" s="41">
        <f t="shared" si="28"/>
        <v>171</v>
      </c>
      <c r="C191" s="63">
        <v>0.28999999999999998</v>
      </c>
      <c r="D191" s="46">
        <f t="shared" si="29"/>
        <v>3.7551724137931029E-2</v>
      </c>
      <c r="E191" s="5">
        <f t="shared" si="30"/>
        <v>1129.1265885096573</v>
      </c>
      <c r="F191" s="49">
        <f t="shared" si="31"/>
        <v>2.3816987308460393</v>
      </c>
      <c r="G191" s="49">
        <f t="shared" si="32"/>
        <v>61.779305182947361</v>
      </c>
      <c r="H191" s="49">
        <f t="shared" si="25"/>
        <v>2.3199194256630919</v>
      </c>
      <c r="I191" s="47">
        <f t="shared" si="26"/>
        <v>0.14332301019788812</v>
      </c>
      <c r="J191" s="48">
        <f t="shared" si="33"/>
        <v>71936.933970510756</v>
      </c>
      <c r="K191" s="49">
        <f t="shared" si="27"/>
        <v>19.982481658475209</v>
      </c>
      <c r="L191" s="50">
        <f t="shared" si="24"/>
        <v>0.72663569667182581</v>
      </c>
      <c r="M191" s="129">
        <f t="shared" si="34"/>
        <v>61.779305182947361</v>
      </c>
      <c r="N191" s="130">
        <f t="shared" si="35"/>
        <v>2.3199194256630919</v>
      </c>
      <c r="O191" s="44"/>
      <c r="P191" s="44"/>
      <c r="Q191" s="44"/>
      <c r="R191" s="44"/>
      <c r="S191" s="44"/>
      <c r="T191" s="44"/>
    </row>
    <row r="192" spans="1:20">
      <c r="A192" s="40">
        <v>172</v>
      </c>
      <c r="B192" s="41">
        <f t="shared" si="28"/>
        <v>172</v>
      </c>
      <c r="C192" s="63">
        <v>0.28999999999999998</v>
      </c>
      <c r="D192" s="46">
        <f t="shared" si="29"/>
        <v>3.7551724137931029E-2</v>
      </c>
      <c r="E192" s="5">
        <f t="shared" si="30"/>
        <v>1129.1265885096573</v>
      </c>
      <c r="F192" s="49">
        <f t="shared" si="31"/>
        <v>2.3795912689430438</v>
      </c>
      <c r="G192" s="49">
        <f t="shared" si="32"/>
        <v>61.724639355409913</v>
      </c>
      <c r="H192" s="49">
        <f t="shared" si="25"/>
        <v>2.317866629587634</v>
      </c>
      <c r="I192" s="47">
        <f t="shared" si="26"/>
        <v>0.14306948178523621</v>
      </c>
      <c r="J192" s="48">
        <f t="shared" si="33"/>
        <v>71875.209331155347</v>
      </c>
      <c r="K192" s="49">
        <f t="shared" si="27"/>
        <v>19.965335925320929</v>
      </c>
      <c r="L192" s="50">
        <f t="shared" si="24"/>
        <v>0.72601221546621564</v>
      </c>
      <c r="M192" s="129">
        <f t="shared" si="34"/>
        <v>61.724639355409913</v>
      </c>
      <c r="N192" s="130">
        <f t="shared" si="35"/>
        <v>2.317866629587634</v>
      </c>
      <c r="O192" s="44"/>
      <c r="P192" s="44"/>
      <c r="Q192" s="44"/>
      <c r="R192" s="44"/>
      <c r="S192" s="44"/>
      <c r="T192" s="44"/>
    </row>
    <row r="193" spans="1:20">
      <c r="A193" s="40">
        <v>173</v>
      </c>
      <c r="B193" s="41">
        <f t="shared" si="28"/>
        <v>173</v>
      </c>
      <c r="C193" s="63">
        <v>0.28999999999999998</v>
      </c>
      <c r="D193" s="46">
        <f t="shared" si="29"/>
        <v>3.7551724137931029E-2</v>
      </c>
      <c r="E193" s="5">
        <f t="shared" si="30"/>
        <v>1129.1265885096573</v>
      </c>
      <c r="F193" s="49">
        <f t="shared" si="31"/>
        <v>2.377485671841677</v>
      </c>
      <c r="G193" s="49">
        <f t="shared" si="32"/>
        <v>61.670021899292166</v>
      </c>
      <c r="H193" s="49">
        <f t="shared" si="25"/>
        <v>2.315815649942385</v>
      </c>
      <c r="I193" s="47">
        <f t="shared" si="26"/>
        <v>0.14281640184667041</v>
      </c>
      <c r="J193" s="48">
        <f t="shared" si="33"/>
        <v>71813.539309256055</v>
      </c>
      <c r="K193" s="49">
        <f t="shared" si="27"/>
        <v>19.948205363682238</v>
      </c>
      <c r="L193" s="50">
        <f t="shared" si="24"/>
        <v>0.72538928595208141</v>
      </c>
      <c r="M193" s="129">
        <f t="shared" si="34"/>
        <v>61.670021899292166</v>
      </c>
      <c r="N193" s="130">
        <f t="shared" si="35"/>
        <v>2.315815649942385</v>
      </c>
      <c r="O193" s="44"/>
      <c r="P193" s="44"/>
      <c r="Q193" s="44"/>
      <c r="R193" s="44"/>
      <c r="S193" s="44"/>
      <c r="T193" s="44"/>
    </row>
    <row r="194" spans="1:20">
      <c r="A194" s="40">
        <v>174</v>
      </c>
      <c r="B194" s="41">
        <f t="shared" si="28"/>
        <v>174</v>
      </c>
      <c r="C194" s="63">
        <v>0.28999999999999998</v>
      </c>
      <c r="D194" s="46">
        <f t="shared" si="29"/>
        <v>3.7551724137931029E-2</v>
      </c>
      <c r="E194" s="5">
        <f t="shared" si="30"/>
        <v>1129.1265885096573</v>
      </c>
      <c r="F194" s="49">
        <f t="shared" si="31"/>
        <v>2.375381937891857</v>
      </c>
      <c r="G194" s="49">
        <f t="shared" si="32"/>
        <v>61.615452771792363</v>
      </c>
      <c r="H194" s="49">
        <f t="shared" si="25"/>
        <v>2.3137664851200648</v>
      </c>
      <c r="I194" s="47">
        <f t="shared" si="26"/>
        <v>0.14256376958887138</v>
      </c>
      <c r="J194" s="48">
        <f t="shared" si="33"/>
        <v>71751.923856484267</v>
      </c>
      <c r="K194" s="49">
        <f t="shared" si="27"/>
        <v>19.931089960134518</v>
      </c>
      <c r="L194" s="50">
        <f t="shared" si="24"/>
        <v>0.72476690764125518</v>
      </c>
      <c r="M194" s="129">
        <f t="shared" si="34"/>
        <v>61.615452771792363</v>
      </c>
      <c r="N194" s="130">
        <f t="shared" si="35"/>
        <v>2.3137664851200648</v>
      </c>
      <c r="O194" s="44"/>
      <c r="P194" s="44"/>
      <c r="Q194" s="44"/>
      <c r="R194" s="44"/>
      <c r="S194" s="44"/>
      <c r="T194" s="44"/>
    </row>
    <row r="195" spans="1:20">
      <c r="A195" s="40">
        <v>175</v>
      </c>
      <c r="B195" s="41">
        <f t="shared" si="28"/>
        <v>175</v>
      </c>
      <c r="C195" s="63">
        <v>0.28999999999999998</v>
      </c>
      <c r="D195" s="46">
        <f t="shared" si="29"/>
        <v>3.7551724137931029E-2</v>
      </c>
      <c r="E195" s="5">
        <f t="shared" si="30"/>
        <v>1129.1265885096573</v>
      </c>
      <c r="F195" s="49">
        <f t="shared" si="31"/>
        <v>2.3732800654449617</v>
      </c>
      <c r="G195" s="49">
        <f t="shared" si="32"/>
        <v>61.560931930146602</v>
      </c>
      <c r="H195" s="49">
        <f t="shared" si="25"/>
        <v>2.3117191335148153</v>
      </c>
      <c r="I195" s="47">
        <f t="shared" si="26"/>
        <v>0.14231158421992302</v>
      </c>
      <c r="J195" s="48">
        <f t="shared" si="33"/>
        <v>71690.362924554123</v>
      </c>
      <c r="K195" s="49">
        <f t="shared" si="27"/>
        <v>19.913989701265034</v>
      </c>
      <c r="L195" s="50">
        <f t="shared" si="24"/>
        <v>0.7241450800460012</v>
      </c>
      <c r="M195" s="129">
        <f t="shared" si="34"/>
        <v>61.560931930146602</v>
      </c>
      <c r="N195" s="130">
        <f t="shared" si="35"/>
        <v>2.3117191335148153</v>
      </c>
      <c r="O195" s="44"/>
      <c r="P195" s="44"/>
      <c r="Q195" s="44"/>
      <c r="R195" s="44"/>
      <c r="S195" s="44"/>
      <c r="T195" s="44"/>
    </row>
    <row r="196" spans="1:20">
      <c r="A196" s="40">
        <v>176</v>
      </c>
      <c r="B196" s="41">
        <f t="shared" si="28"/>
        <v>176</v>
      </c>
      <c r="C196" s="63">
        <v>0.28999999999999998</v>
      </c>
      <c r="D196" s="46">
        <f t="shared" si="29"/>
        <v>3.7551724137931029E-2</v>
      </c>
      <c r="E196" s="5">
        <f t="shared" si="30"/>
        <v>1129.1265885096573</v>
      </c>
      <c r="F196" s="49">
        <f t="shared" si="31"/>
        <v>2.3711800528538283</v>
      </c>
      <c r="G196" s="49">
        <f t="shared" si="32"/>
        <v>61.506459331628825</v>
      </c>
      <c r="H196" s="49">
        <f t="shared" si="25"/>
        <v>2.3096735935221995</v>
      </c>
      <c r="I196" s="47">
        <f t="shared" si="26"/>
        <v>0.14205984494931015</v>
      </c>
      <c r="J196" s="48">
        <f t="shared" si="33"/>
        <v>71628.856465222489</v>
      </c>
      <c r="K196" s="49">
        <f t="shared" si="27"/>
        <v>19.896904573672913</v>
      </c>
      <c r="L196" s="50">
        <f t="shared" si="24"/>
        <v>0.72352380267901506</v>
      </c>
      <c r="M196" s="129">
        <f t="shared" si="34"/>
        <v>61.506459331628825</v>
      </c>
      <c r="N196" s="130">
        <f t="shared" si="35"/>
        <v>2.3096735935221995</v>
      </c>
      <c r="O196" s="44"/>
      <c r="P196" s="44"/>
      <c r="Q196" s="44"/>
      <c r="R196" s="44"/>
      <c r="S196" s="44"/>
      <c r="T196" s="44"/>
    </row>
    <row r="197" spans="1:20">
      <c r="A197" s="40">
        <v>177</v>
      </c>
      <c r="B197" s="41">
        <f t="shared" si="28"/>
        <v>177</v>
      </c>
      <c r="C197" s="63">
        <v>0.28999999999999998</v>
      </c>
      <c r="D197" s="46">
        <f t="shared" si="29"/>
        <v>3.7551724137931029E-2</v>
      </c>
      <c r="E197" s="5">
        <f t="shared" si="30"/>
        <v>1129.1265885096573</v>
      </c>
      <c r="F197" s="49">
        <f t="shared" si="31"/>
        <v>2.3690818984727504</v>
      </c>
      <c r="G197" s="49">
        <f t="shared" si="32"/>
        <v>61.452034933550777</v>
      </c>
      <c r="H197" s="49">
        <f t="shared" si="25"/>
        <v>2.3076298635391996</v>
      </c>
      <c r="I197" s="47">
        <f t="shared" si="26"/>
        <v>0.14180855098791592</v>
      </c>
      <c r="J197" s="48">
        <f t="shared" si="33"/>
        <v>71567.404430288938</v>
      </c>
      <c r="K197" s="49">
        <f t="shared" si="27"/>
        <v>19.879834563969151</v>
      </c>
      <c r="L197" s="50">
        <f t="shared" si="24"/>
        <v>0.72290307505342366</v>
      </c>
      <c r="M197" s="129">
        <f t="shared" si="34"/>
        <v>61.452034933550777</v>
      </c>
      <c r="N197" s="130">
        <f t="shared" si="35"/>
        <v>2.3076298635391996</v>
      </c>
      <c r="O197" s="44"/>
      <c r="P197" s="44"/>
      <c r="Q197" s="44"/>
      <c r="R197" s="44"/>
      <c r="S197" s="44"/>
      <c r="T197" s="44"/>
    </row>
    <row r="198" spans="1:20">
      <c r="A198" s="40">
        <v>178</v>
      </c>
      <c r="B198" s="41">
        <f t="shared" si="28"/>
        <v>178</v>
      </c>
      <c r="C198" s="63">
        <v>0.28999999999999998</v>
      </c>
      <c r="D198" s="46">
        <f t="shared" si="29"/>
        <v>3.7551724137931029E-2</v>
      </c>
      <c r="E198" s="5">
        <f t="shared" si="30"/>
        <v>1129.1265885096573</v>
      </c>
      <c r="F198" s="49">
        <f t="shared" si="31"/>
        <v>2.366985600657479</v>
      </c>
      <c r="G198" s="49">
        <f t="shared" si="32"/>
        <v>61.397658693261981</v>
      </c>
      <c r="H198" s="49">
        <f t="shared" si="25"/>
        <v>2.3055879419642169</v>
      </c>
      <c r="I198" s="47">
        <f t="shared" si="26"/>
        <v>0.1415577015480193</v>
      </c>
      <c r="J198" s="48">
        <f t="shared" si="33"/>
        <v>71506.006771595683</v>
      </c>
      <c r="K198" s="49">
        <f t="shared" si="27"/>
        <v>19.862779658776578</v>
      </c>
      <c r="L198" s="50">
        <f t="shared" si="24"/>
        <v>0.72228289668278467</v>
      </c>
      <c r="M198" s="129">
        <f t="shared" si="34"/>
        <v>61.397658693261981</v>
      </c>
      <c r="N198" s="130">
        <f t="shared" si="35"/>
        <v>2.3055879419642169</v>
      </c>
      <c r="O198" s="44"/>
      <c r="P198" s="44"/>
      <c r="Q198" s="44"/>
      <c r="R198" s="44"/>
      <c r="S198" s="44"/>
      <c r="T198" s="44"/>
    </row>
    <row r="199" spans="1:20">
      <c r="A199" s="40">
        <v>179</v>
      </c>
      <c r="B199" s="41">
        <f t="shared" si="28"/>
        <v>179</v>
      </c>
      <c r="C199" s="63">
        <v>0.28999999999999998</v>
      </c>
      <c r="D199" s="46">
        <f t="shared" si="29"/>
        <v>3.7551724137931029E-2</v>
      </c>
      <c r="E199" s="5">
        <f t="shared" si="30"/>
        <v>1129.1265885096573</v>
      </c>
      <c r="F199" s="49">
        <f t="shared" si="31"/>
        <v>2.3648911577652192</v>
      </c>
      <c r="G199" s="49">
        <f t="shared" si="32"/>
        <v>61.343330568149696</v>
      </c>
      <c r="H199" s="49">
        <f t="shared" si="25"/>
        <v>2.3035478271970695</v>
      </c>
      <c r="I199" s="47">
        <f t="shared" si="26"/>
        <v>0.14130729584329282</v>
      </c>
      <c r="J199" s="48">
        <f t="shared" si="33"/>
        <v>71444.663441027529</v>
      </c>
      <c r="K199" s="49">
        <f t="shared" si="27"/>
        <v>19.84573984472987</v>
      </c>
      <c r="L199" s="50">
        <f t="shared" si="24"/>
        <v>0.72166326708108619</v>
      </c>
      <c r="M199" s="129">
        <f t="shared" si="34"/>
        <v>61.343330568149696</v>
      </c>
      <c r="N199" s="130">
        <f t="shared" si="35"/>
        <v>2.3035478271970695</v>
      </c>
      <c r="O199" s="44"/>
      <c r="P199" s="44"/>
      <c r="Q199" s="44"/>
      <c r="R199" s="44"/>
      <c r="S199" s="44"/>
      <c r="T199" s="44"/>
    </row>
    <row r="200" spans="1:20">
      <c r="A200" s="40">
        <v>180</v>
      </c>
      <c r="B200" s="41">
        <f t="shared" si="28"/>
        <v>180</v>
      </c>
      <c r="C200" s="63">
        <v>0.28999999999999998</v>
      </c>
      <c r="D200" s="46">
        <f t="shared" si="29"/>
        <v>3.7551724137931029E-2</v>
      </c>
      <c r="E200" s="5">
        <f t="shared" si="30"/>
        <v>1129.1265885096573</v>
      </c>
      <c r="F200" s="49">
        <f t="shared" si="31"/>
        <v>2.3627985681546306</v>
      </c>
      <c r="G200" s="49">
        <f t="shared" si="32"/>
        <v>61.289050515638905</v>
      </c>
      <c r="H200" s="49">
        <f t="shared" si="25"/>
        <v>2.3015095176389915</v>
      </c>
      <c r="I200" s="47">
        <f t="shared" si="26"/>
        <v>0.14105733308879989</v>
      </c>
      <c r="J200" s="48">
        <f t="shared" si="33"/>
        <v>71383.37439051189</v>
      </c>
      <c r="K200" s="49">
        <f t="shared" si="27"/>
        <v>19.828715108475524</v>
      </c>
      <c r="L200" s="50">
        <f t="shared" si="24"/>
        <v>0.72104418576274631</v>
      </c>
      <c r="M200" s="129">
        <f t="shared" si="34"/>
        <v>61.289050515638905</v>
      </c>
      <c r="N200" s="130">
        <f t="shared" si="35"/>
        <v>2.3015095176389915</v>
      </c>
      <c r="O200" s="44"/>
      <c r="P200" s="44"/>
      <c r="Q200" s="44"/>
      <c r="R200" s="44"/>
      <c r="S200" s="44"/>
      <c r="T200" s="44"/>
    </row>
    <row r="201" spans="1:20">
      <c r="A201" s="40">
        <v>181</v>
      </c>
      <c r="B201" s="41">
        <f t="shared" si="28"/>
        <v>181</v>
      </c>
      <c r="C201" s="63">
        <v>0.28999999999999998</v>
      </c>
      <c r="D201" s="46">
        <f t="shared" si="29"/>
        <v>3.7551724137931029E-2</v>
      </c>
      <c r="E201" s="5">
        <f t="shared" si="30"/>
        <v>1129.1265885096573</v>
      </c>
      <c r="F201" s="49">
        <f t="shared" si="31"/>
        <v>2.3607078301858242</v>
      </c>
      <c r="G201" s="49">
        <f t="shared" si="32"/>
        <v>61.234818493192229</v>
      </c>
      <c r="H201" s="49">
        <f t="shared" si="25"/>
        <v>2.2994730116926321</v>
      </c>
      <c r="I201" s="47">
        <f t="shared" si="26"/>
        <v>0.14080781250099242</v>
      </c>
      <c r="J201" s="48">
        <f t="shared" si="33"/>
        <v>71322.139572018699</v>
      </c>
      <c r="K201" s="49">
        <f t="shared" si="27"/>
        <v>19.811705436671861</v>
      </c>
      <c r="L201" s="50">
        <f t="shared" si="24"/>
        <v>0.72042565224261312</v>
      </c>
      <c r="M201" s="129">
        <f t="shared" si="34"/>
        <v>61.234818493192229</v>
      </c>
      <c r="N201" s="130">
        <f t="shared" si="35"/>
        <v>2.2994730116926321</v>
      </c>
      <c r="O201" s="44"/>
      <c r="P201" s="44"/>
      <c r="Q201" s="44"/>
      <c r="R201" s="44"/>
      <c r="S201" s="44"/>
      <c r="T201" s="44"/>
    </row>
    <row r="202" spans="1:20">
      <c r="A202" s="40">
        <v>182</v>
      </c>
      <c r="B202" s="41">
        <f t="shared" si="28"/>
        <v>182</v>
      </c>
      <c r="C202" s="63">
        <v>0.28999999999999998</v>
      </c>
      <c r="D202" s="46">
        <f t="shared" si="29"/>
        <v>3.7551724137931029E-2</v>
      </c>
      <c r="E202" s="5">
        <f t="shared" si="30"/>
        <v>1129.1265885096573</v>
      </c>
      <c r="F202" s="49">
        <f t="shared" si="31"/>
        <v>2.3586189422203625</v>
      </c>
      <c r="G202" s="49">
        <f t="shared" si="32"/>
        <v>61.180634458309946</v>
      </c>
      <c r="H202" s="49">
        <f t="shared" si="25"/>
        <v>2.2974383077620524</v>
      </c>
      <c r="I202" s="47">
        <f t="shared" si="26"/>
        <v>0.14055873329770829</v>
      </c>
      <c r="J202" s="48">
        <f t="shared" si="33"/>
        <v>71260.958937560383</v>
      </c>
      <c r="K202" s="49">
        <f t="shared" si="27"/>
        <v>19.794710815988996</v>
      </c>
      <c r="L202" s="50">
        <f t="shared" si="24"/>
        <v>0.71980766603596347</v>
      </c>
      <c r="M202" s="129">
        <f t="shared" si="34"/>
        <v>61.180634458309946</v>
      </c>
      <c r="N202" s="130">
        <f t="shared" si="35"/>
        <v>2.2974383077620524</v>
      </c>
      <c r="O202" s="44"/>
      <c r="P202" s="44"/>
      <c r="Q202" s="44"/>
      <c r="R202" s="44"/>
      <c r="S202" s="44"/>
      <c r="T202" s="44"/>
    </row>
    <row r="203" spans="1:20">
      <c r="A203" s="40">
        <v>183</v>
      </c>
      <c r="B203" s="41">
        <f t="shared" si="28"/>
        <v>183</v>
      </c>
      <c r="C203" s="63">
        <v>0.28999999999999998</v>
      </c>
      <c r="D203" s="46">
        <f t="shared" si="29"/>
        <v>3.7551724137931029E-2</v>
      </c>
      <c r="E203" s="5">
        <f t="shared" si="30"/>
        <v>1129.1265885096573</v>
      </c>
      <c r="F203" s="49">
        <f t="shared" si="31"/>
        <v>2.3565319026212581</v>
      </c>
      <c r="G203" s="49">
        <f t="shared" si="32"/>
        <v>61.126498368529958</v>
      </c>
      <c r="H203" s="49">
        <f t="shared" si="25"/>
        <v>2.2954054042527283</v>
      </c>
      <c r="I203" s="47">
        <f t="shared" si="26"/>
        <v>0.14031009469816924</v>
      </c>
      <c r="J203" s="48">
        <f t="shared" si="33"/>
        <v>71199.832439191858</v>
      </c>
      <c r="K203" s="49">
        <f t="shared" si="27"/>
        <v>19.777731233108849</v>
      </c>
      <c r="L203" s="50">
        <f t="shared" si="24"/>
        <v>0.71919022665850363</v>
      </c>
      <c r="M203" s="129">
        <f t="shared" si="34"/>
        <v>61.126498368529958</v>
      </c>
      <c r="N203" s="130">
        <f t="shared" si="35"/>
        <v>2.2954054042527283</v>
      </c>
      <c r="O203" s="44"/>
      <c r="P203" s="44"/>
      <c r="Q203" s="44"/>
      <c r="R203" s="44"/>
      <c r="S203" s="44"/>
      <c r="T203" s="44"/>
    </row>
    <row r="204" spans="1:20">
      <c r="A204" s="40">
        <v>184</v>
      </c>
      <c r="B204" s="41">
        <f t="shared" si="28"/>
        <v>184</v>
      </c>
      <c r="C204" s="63">
        <v>0.28999999999999998</v>
      </c>
      <c r="D204" s="46">
        <f t="shared" si="29"/>
        <v>3.7551724137931029E-2</v>
      </c>
      <c r="E204" s="5">
        <f t="shared" si="30"/>
        <v>1129.1265885096573</v>
      </c>
      <c r="F204" s="49">
        <f t="shared" si="31"/>
        <v>2.3544467097529713</v>
      </c>
      <c r="G204" s="49">
        <f t="shared" si="32"/>
        <v>61.072410181427706</v>
      </c>
      <c r="H204" s="49">
        <f t="shared" si="25"/>
        <v>2.2933742995715436</v>
      </c>
      <c r="I204" s="47">
        <f t="shared" si="26"/>
        <v>0.14006189592297777</v>
      </c>
      <c r="J204" s="48">
        <f t="shared" si="33"/>
        <v>71138.760029010431</v>
      </c>
      <c r="K204" s="49">
        <f t="shared" si="27"/>
        <v>19.760766674725119</v>
      </c>
      <c r="L204" s="50">
        <f t="shared" si="24"/>
        <v>0.71857333362636799</v>
      </c>
      <c r="M204" s="129">
        <f t="shared" si="34"/>
        <v>61.072410181427706</v>
      </c>
      <c r="N204" s="130">
        <f t="shared" si="35"/>
        <v>2.2933742995715436</v>
      </c>
      <c r="O204" s="44"/>
      <c r="P204" s="44"/>
      <c r="Q204" s="44"/>
      <c r="R204" s="44"/>
      <c r="S204" s="44"/>
      <c r="T204" s="44"/>
    </row>
    <row r="205" spans="1:20">
      <c r="A205" s="40">
        <v>185</v>
      </c>
      <c r="B205" s="41">
        <f t="shared" si="28"/>
        <v>185</v>
      </c>
      <c r="C205" s="63">
        <v>0.28999999999999998</v>
      </c>
      <c r="D205" s="46">
        <f t="shared" si="29"/>
        <v>3.7551724137931029E-2</v>
      </c>
      <c r="E205" s="5">
        <f t="shared" si="30"/>
        <v>1129.1265885096573</v>
      </c>
      <c r="F205" s="49">
        <f t="shared" si="31"/>
        <v>2.3523633619814106</v>
      </c>
      <c r="G205" s="49">
        <f t="shared" si="32"/>
        <v>61.018369854616203</v>
      </c>
      <c r="H205" s="49">
        <f t="shared" si="25"/>
        <v>2.2913449921267945</v>
      </c>
      <c r="I205" s="47">
        <f t="shared" si="26"/>
        <v>0.1398141361941154</v>
      </c>
      <c r="J205" s="48">
        <f t="shared" si="33"/>
        <v>71077.741659155814</v>
      </c>
      <c r="K205" s="49">
        <f t="shared" si="27"/>
        <v>19.743817127543281</v>
      </c>
      <c r="L205" s="50">
        <f t="shared" si="24"/>
        <v>0.71795698645611927</v>
      </c>
      <c r="M205" s="129">
        <f t="shared" si="34"/>
        <v>61.018369854616203</v>
      </c>
      <c r="N205" s="130">
        <f t="shared" si="35"/>
        <v>2.2913449921267945</v>
      </c>
      <c r="O205" s="44"/>
      <c r="P205" s="44"/>
      <c r="Q205" s="44"/>
      <c r="R205" s="44"/>
      <c r="S205" s="44"/>
      <c r="T205" s="44"/>
    </row>
    <row r="206" spans="1:20">
      <c r="A206" s="40">
        <v>186</v>
      </c>
      <c r="B206" s="41">
        <f t="shared" si="28"/>
        <v>186</v>
      </c>
      <c r="C206" s="63">
        <v>0.28999999999999998</v>
      </c>
      <c r="D206" s="46">
        <f t="shared" si="29"/>
        <v>3.7551724137931029E-2</v>
      </c>
      <c r="E206" s="5">
        <f t="shared" si="30"/>
        <v>1129.1265885096573</v>
      </c>
      <c r="F206" s="49">
        <f t="shared" si="31"/>
        <v>2.3502818576739295</v>
      </c>
      <c r="G206" s="49">
        <f t="shared" si="32"/>
        <v>60.964377345745945</v>
      </c>
      <c r="H206" s="49">
        <f t="shared" si="25"/>
        <v>2.2893174803281835</v>
      </c>
      <c r="I206" s="47">
        <f t="shared" si="26"/>
        <v>0.1395668147349397</v>
      </c>
      <c r="J206" s="48">
        <f t="shared" si="33"/>
        <v>71016.777281810064</v>
      </c>
      <c r="K206" s="49">
        <f t="shared" si="27"/>
        <v>19.726882578280573</v>
      </c>
      <c r="L206" s="50">
        <f t="shared" si="24"/>
        <v>0.71734118466474817</v>
      </c>
      <c r="M206" s="129">
        <f t="shared" si="34"/>
        <v>60.964377345745945</v>
      </c>
      <c r="N206" s="130">
        <f t="shared" si="35"/>
        <v>2.2893174803281835</v>
      </c>
      <c r="O206" s="44"/>
      <c r="P206" s="44"/>
      <c r="Q206" s="44"/>
      <c r="R206" s="44"/>
      <c r="S206" s="44"/>
      <c r="T206" s="44"/>
    </row>
    <row r="207" spans="1:20">
      <c r="A207" s="40">
        <v>187</v>
      </c>
      <c r="B207" s="41">
        <f t="shared" si="28"/>
        <v>187</v>
      </c>
      <c r="C207" s="63">
        <v>0.28999999999999998</v>
      </c>
      <c r="D207" s="46">
        <f t="shared" si="29"/>
        <v>3.7551724137931029E-2</v>
      </c>
      <c r="E207" s="5">
        <f t="shared" si="30"/>
        <v>1129.1265885096573</v>
      </c>
      <c r="F207" s="49">
        <f t="shared" si="31"/>
        <v>2.348202195199327</v>
      </c>
      <c r="G207" s="49">
        <f t="shared" si="32"/>
        <v>60.910432612504913</v>
      </c>
      <c r="H207" s="49">
        <f t="shared" si="25"/>
        <v>2.2872917625868219</v>
      </c>
      <c r="I207" s="47">
        <f t="shared" si="26"/>
        <v>0.1393199307701822</v>
      </c>
      <c r="J207" s="48">
        <f t="shared" si="33"/>
        <v>70955.866849197555</v>
      </c>
      <c r="K207" s="49">
        <f t="shared" si="27"/>
        <v>19.709963013665988</v>
      </c>
      <c r="L207" s="50">
        <f t="shared" si="24"/>
        <v>0.71672592776967226</v>
      </c>
      <c r="M207" s="129">
        <f t="shared" si="34"/>
        <v>60.910432612504913</v>
      </c>
      <c r="N207" s="130">
        <f t="shared" si="35"/>
        <v>2.2872917625868219</v>
      </c>
      <c r="O207" s="44"/>
      <c r="P207" s="44"/>
      <c r="Q207" s="44"/>
      <c r="R207" s="44"/>
      <c r="S207" s="44"/>
      <c r="T207" s="44"/>
    </row>
    <row r="208" spans="1:20" ht="16" thickBot="1">
      <c r="A208" s="104">
        <v>188</v>
      </c>
      <c r="B208" s="105">
        <f t="shared" si="28"/>
        <v>188</v>
      </c>
      <c r="C208" s="63">
        <v>0.28999999999999998</v>
      </c>
      <c r="D208" s="46">
        <f t="shared" si="29"/>
        <v>3.7551724137931029E-2</v>
      </c>
      <c r="E208" s="5">
        <f t="shared" si="30"/>
        <v>1129.1265885096573</v>
      </c>
      <c r="F208" s="49">
        <f t="shared" si="31"/>
        <v>2.3461243729278447</v>
      </c>
      <c r="G208" s="49">
        <f t="shared" si="32"/>
        <v>60.856535612618522</v>
      </c>
      <c r="H208" s="49">
        <f t="shared" si="25"/>
        <v>2.2852678373152262</v>
      </c>
      <c r="I208" s="47">
        <f t="shared" si="26"/>
        <v>0.13907348352594576</v>
      </c>
      <c r="J208" s="48">
        <f t="shared" si="33"/>
        <v>70895.010313584935</v>
      </c>
      <c r="K208" s="49">
        <f t="shared" si="27"/>
        <v>19.693058420440259</v>
      </c>
      <c r="L208" s="50">
        <f t="shared" si="24"/>
        <v>0.71611121528873667</v>
      </c>
      <c r="M208" s="129">
        <f t="shared" si="34"/>
        <v>60.856535612618522</v>
      </c>
      <c r="N208" s="130">
        <f t="shared" si="35"/>
        <v>2.2852678373152262</v>
      </c>
      <c r="O208" s="44"/>
      <c r="P208" s="44"/>
      <c r="Q208" s="44"/>
      <c r="R208" s="44"/>
      <c r="S208" s="44"/>
      <c r="T208" s="44"/>
    </row>
    <row r="209" spans="1:20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</row>
    <row r="210" spans="1:20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</row>
    <row r="211" spans="1:20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</row>
    <row r="212" spans="1:20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</row>
    <row r="213" spans="1:20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</row>
    <row r="214" spans="1:20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</row>
    <row r="215" spans="1:20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</row>
    <row r="216" spans="1:20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</row>
    <row r="217" spans="1:20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</row>
    <row r="218" spans="1:20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</row>
    <row r="219" spans="1:20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</row>
    <row r="220" spans="1:20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</row>
    <row r="221" spans="1:20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</row>
    <row r="222" spans="1:20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</row>
    <row r="223" spans="1:20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</row>
    <row r="224" spans="1:20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</row>
    <row r="225" spans="1:20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</row>
    <row r="226" spans="1:20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</row>
    <row r="227" spans="1:20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</row>
    <row r="228" spans="1:20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</row>
    <row r="229" spans="1:20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</row>
    <row r="230" spans="1:20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</row>
    <row r="231" spans="1:20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</row>
    <row r="232" spans="1:20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</row>
    <row r="233" spans="1:20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</row>
    <row r="234" spans="1:20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</row>
    <row r="235" spans="1:20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</row>
    <row r="236" spans="1:20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</row>
    <row r="237" spans="1:20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</row>
    <row r="238" spans="1:20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</row>
    <row r="239" spans="1:20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</row>
    <row r="240" spans="1:20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</row>
    <row r="241" spans="1:20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</row>
    <row r="242" spans="1:20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</row>
    <row r="243" spans="1:20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</row>
  </sheetData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9</vt:i4>
      </vt:variant>
    </vt:vector>
  </HeadingPairs>
  <TitlesOfParts>
    <vt:vector size="9" baseType="lpstr">
      <vt:lpstr>Teststrecke</vt:lpstr>
      <vt:lpstr>Tempomat (Aufgabe 6.6)</vt:lpstr>
      <vt:lpstr>Batterie 1 - Ri</vt:lpstr>
      <vt:lpstr>Batterie 2 - Ri||RC</vt:lpstr>
      <vt:lpstr>Batterie 3 - UL(SoC)</vt:lpstr>
      <vt:lpstr>Batterie 4 - P Vorgabe</vt:lpstr>
      <vt:lpstr>Batterie 5 - P, E, Eta, U</vt:lpstr>
      <vt:lpstr>Supercap 1</vt:lpstr>
      <vt:lpstr>Supercap 2 N, ü</vt:lpstr>
    </vt:vector>
  </TitlesOfParts>
  <Company>DHBW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Stephan Rupp</dc:creator>
  <cp:lastModifiedBy>Stephan Rupp</cp:lastModifiedBy>
  <dcterms:created xsi:type="dcterms:W3CDTF">2014-06-21T13:14:59Z</dcterms:created>
  <dcterms:modified xsi:type="dcterms:W3CDTF">2017-03-08T20:31:59Z</dcterms:modified>
</cp:coreProperties>
</file>